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A:\01 Rebasing - Cost of Service\2019 Cost Study for 2020\2020 Cost Study - Prefiled\"/>
    </mc:Choice>
  </mc:AlternateContent>
  <xr:revisionPtr revIDLastSave="0" documentId="13_ncr:1_{404FDF25-34DF-4378-822E-36A4939A5DDE}" xr6:coauthVersionLast="41" xr6:coauthVersionMax="41" xr10:uidLastSave="{00000000-0000-0000-0000-000000000000}"/>
  <bookViews>
    <workbookView xWindow="-120" yWindow="-120" windowWidth="29040" windowHeight="15990" tabRatio="931" xr2:uid="{234DC8E3-F593-4FFA-9E6E-B04C417D70EE}"/>
  </bookViews>
  <sheets>
    <sheet name="Appendix C1 Table of Contents" sheetId="35" r:id="rId1"/>
    <sheet name="Functionalization" sheetId="1" r:id="rId2"/>
    <sheet name="Functionalization Factors" sheetId="3" r:id="rId3"/>
    <sheet name="Functionalization Description" sheetId="32" r:id="rId4"/>
    <sheet name="Classification" sheetId="4" r:id="rId5"/>
    <sheet name="Classification Factors" sheetId="5" r:id="rId6"/>
    <sheet name="Classification Description" sheetId="33" r:id="rId7"/>
    <sheet name="Total Allocation" sheetId="29" r:id="rId8"/>
    <sheet name="Purchase Production System" sheetId="7" r:id="rId9"/>
    <sheet name="Purchase Production Other" sheetId="8" r:id="rId10"/>
    <sheet name="Purchase Production Demand" sheetId="9" r:id="rId11"/>
    <sheet name="Storage Dehy Demand" sheetId="10" r:id="rId12"/>
    <sheet name="Storage Dehy Commodity" sheetId="11" r:id="rId13"/>
    <sheet name="Storage X Dehy Deliverability" sheetId="12" r:id="rId14"/>
    <sheet name="Storage X Dehy Commodity" sheetId="17" r:id="rId15"/>
    <sheet name="Storage X Dehy Space" sheetId="31" r:id="rId16"/>
    <sheet name="Storage X Dehy System Integrity" sheetId="19" r:id="rId17"/>
    <sheet name="Dawn Station Demand" sheetId="16" r:id="rId18"/>
    <sheet name="Dawn Station Commodity" sheetId="20" r:id="rId19"/>
    <sheet name="Kirkwall Station Demand" sheetId="13" r:id="rId20"/>
    <sheet name="Parkway Station Demand" sheetId="15" r:id="rId21"/>
    <sheet name="Dawn-Pkwy Easterly Demand" sheetId="14" r:id="rId22"/>
    <sheet name="Dawn-Pkwy Easterly Commodity" sheetId="21" r:id="rId23"/>
    <sheet name="Dawn-Pkwy Westerly Commodity" sheetId="22" r:id="rId24"/>
    <sheet name="Other Transmission Demand" sheetId="23" r:id="rId25"/>
    <sheet name="Panhandle Demand" sheetId="24" r:id="rId26"/>
    <sheet name="Panhandle Commodity" sheetId="25" r:id="rId27"/>
    <sheet name="St. Clair Demand" sheetId="26" r:id="rId28"/>
    <sheet name="Distribution Demand" sheetId="27" r:id="rId29"/>
    <sheet name="Distribution Customer" sheetId="28" r:id="rId30"/>
    <sheet name="Allocation Factors" sheetId="6" r:id="rId31"/>
    <sheet name="Allocation Description" sheetId="34" r:id="rId32"/>
    <sheet name="Depreciation &amp; Property Tax" sheetId="36" r:id="rId33"/>
    <sheet name="Labour" sheetId="38" r:id="rId34"/>
  </sheets>
  <externalReferences>
    <externalReference r:id="rId35"/>
  </externalReferences>
  <definedNames>
    <definedName name="_xlnm.Print_Area" localSheetId="31">'Allocation Description'!$A$1:$C$364</definedName>
    <definedName name="_xlnm.Print_Area" localSheetId="0">'Appendix C1 Table of Contents'!$A$1:$C$83</definedName>
    <definedName name="_xlnm.Print_Titles" localSheetId="31">'Allocation Description'!$1:$7</definedName>
    <definedName name="_xlnm.Print_Titles" localSheetId="30">'Allocation Factors'!$A:$B,'Allocation Factors'!$1:$11</definedName>
    <definedName name="_xlnm.Print_Titles" localSheetId="0">'Appendix C1 Table of Contents'!$1:$6</definedName>
    <definedName name="_xlnm.Print_Titles" localSheetId="4">Classification!$A:$C,Classification!$1:$9</definedName>
    <definedName name="_xlnm.Print_Titles" localSheetId="6">'Classification Description'!$1:$7</definedName>
    <definedName name="_xlnm.Print_Titles" localSheetId="5">'Classification Factors'!$1:$11</definedName>
    <definedName name="_xlnm.Print_Titles" localSheetId="18">'Dawn Station Commodity'!$A:$C,'Dawn Station Commodity'!$1:$9</definedName>
    <definedName name="_xlnm.Print_Titles" localSheetId="17">'Dawn Station Demand'!$A:$C,'Dawn Station Demand'!$1:$9</definedName>
    <definedName name="_xlnm.Print_Titles" localSheetId="22">'Dawn-Pkwy Easterly Commodity'!$A:$C,'Dawn-Pkwy Easterly Commodity'!$1:$9</definedName>
    <definedName name="_xlnm.Print_Titles" localSheetId="21">'Dawn-Pkwy Easterly Demand'!$A:$C,'Dawn-Pkwy Easterly Demand'!$1:$9</definedName>
    <definedName name="_xlnm.Print_Titles" localSheetId="23">'Dawn-Pkwy Westerly Commodity'!$A:$C,'Dawn-Pkwy Westerly Commodity'!$1:$9</definedName>
    <definedName name="_xlnm.Print_Titles" localSheetId="32">'Depreciation &amp; Property Tax'!$A:$B,'Depreciation &amp; Property Tax'!$1:$9</definedName>
    <definedName name="_xlnm.Print_Titles" localSheetId="29">'Distribution Customer'!$A:$C,'Distribution Customer'!$1:$9</definedName>
    <definedName name="_xlnm.Print_Titles" localSheetId="28">'Distribution Demand'!$A:$C,'Distribution Demand'!$1:$9</definedName>
    <definedName name="_xlnm.Print_Titles" localSheetId="1">Functionalization!$A:$C,Functionalization!$1:$9</definedName>
    <definedName name="_xlnm.Print_Titles" localSheetId="3">'Functionalization Description'!$1:$7</definedName>
    <definedName name="_xlnm.Print_Titles" localSheetId="2">'Functionalization Factors'!$A:$A,'Functionalization Factors'!$1:$12</definedName>
    <definedName name="_xlnm.Print_Titles" localSheetId="19">'Kirkwall Station Demand'!$A:$C,'Kirkwall Station Demand'!$1:$9</definedName>
    <definedName name="_xlnm.Print_Titles" localSheetId="33">Labour!$A:$B,Labour!$1:$9</definedName>
    <definedName name="_xlnm.Print_Titles" localSheetId="24">'Other Transmission Demand'!$A:$C,'Other Transmission Demand'!$1:$9</definedName>
    <definedName name="_xlnm.Print_Titles" localSheetId="26">'Panhandle Commodity'!$A:$C,'Panhandle Commodity'!$1:$9</definedName>
    <definedName name="_xlnm.Print_Titles" localSheetId="25">'Panhandle Demand'!$A:$C,'Panhandle Demand'!$1:$9</definedName>
    <definedName name="_xlnm.Print_Titles" localSheetId="20">'Parkway Station Demand'!$A:$C,'Parkway Station Demand'!$1:$9</definedName>
    <definedName name="_xlnm.Print_Titles" localSheetId="10">'Purchase Production Demand'!$A:$C,'Purchase Production Demand'!$1:$9</definedName>
    <definedName name="_xlnm.Print_Titles" localSheetId="9">'Purchase Production Other'!$A:$C,'Purchase Production Other'!$1:$9</definedName>
    <definedName name="_xlnm.Print_Titles" localSheetId="8">'Purchase Production System'!$A:$C,'Purchase Production System'!$1:$9</definedName>
    <definedName name="_xlnm.Print_Titles" localSheetId="27">'St. Clair Demand'!$A:$C,'St. Clair Demand'!$1:$9</definedName>
    <definedName name="_xlnm.Print_Titles" localSheetId="12">'Storage Dehy Commodity'!$A:$C,'Storage Dehy Commodity'!$1:$9</definedName>
    <definedName name="_xlnm.Print_Titles" localSheetId="11">'Storage Dehy Demand'!$A:$C,'Storage Dehy Demand'!$1:$9</definedName>
    <definedName name="_xlnm.Print_Titles" localSheetId="14">'Storage X Dehy Commodity'!$A:$C,'Storage X Dehy Commodity'!$1:$9</definedName>
    <definedName name="_xlnm.Print_Titles" localSheetId="13">'Storage X Dehy Deliverability'!$A:$C,'Storage X Dehy Deliverability'!$1:$9</definedName>
    <definedName name="_xlnm.Print_Titles" localSheetId="15">'Storage X Dehy Space'!$A:$C,'Storage X Dehy Space'!$1:$9</definedName>
    <definedName name="_xlnm.Print_Titles" localSheetId="16">'Storage X Dehy System Integrity'!$A:$C,'Storage X Dehy System Integrity'!$1:$9</definedName>
    <definedName name="_xlnm.Print_Titles" localSheetId="7">'Total Allocation'!$A:$C,'Total Allocation'!$1:$9</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30" i="6" l="1"/>
  <c r="C530" i="6" s="1"/>
  <c r="B527" i="6"/>
  <c r="C527" i="6" s="1"/>
  <c r="B524" i="6"/>
  <c r="C524" i="6" s="1"/>
  <c r="B521" i="6"/>
  <c r="C521" i="6" s="1"/>
  <c r="B518" i="6"/>
  <c r="C518" i="6" s="1"/>
  <c r="B515" i="6"/>
  <c r="C515" i="6" s="1"/>
  <c r="B512" i="6"/>
  <c r="C512" i="6" s="1"/>
  <c r="B509" i="6"/>
  <c r="C509" i="6" s="1"/>
  <c r="B506" i="6"/>
  <c r="C506" i="6" s="1"/>
  <c r="B503" i="6"/>
  <c r="C503" i="6" s="1"/>
  <c r="B500" i="6"/>
  <c r="C500" i="6" s="1"/>
  <c r="B497" i="6"/>
  <c r="C497" i="6" s="1"/>
  <c r="B494" i="6"/>
  <c r="C494" i="6" s="1"/>
  <c r="B491" i="6"/>
  <c r="C491" i="6" s="1"/>
  <c r="B488" i="6"/>
  <c r="C488" i="6" s="1"/>
  <c r="B485" i="6"/>
  <c r="C485" i="6" s="1"/>
  <c r="B482" i="6"/>
  <c r="C482" i="6" s="1"/>
  <c r="B479" i="6"/>
  <c r="C479" i="6" s="1"/>
  <c r="B476" i="6"/>
  <c r="C476" i="6" s="1"/>
  <c r="B473" i="6"/>
  <c r="C473" i="6" s="1"/>
  <c r="B470" i="6"/>
  <c r="C470" i="6" s="1"/>
  <c r="B467" i="6"/>
  <c r="C467" i="6" s="1"/>
  <c r="B464" i="6"/>
  <c r="C464" i="6" s="1"/>
  <c r="B461" i="6"/>
  <c r="C461" i="6" s="1"/>
  <c r="B458" i="6"/>
  <c r="C458" i="6" s="1"/>
  <c r="B455" i="6"/>
  <c r="C455" i="6" s="1"/>
  <c r="B452" i="6"/>
  <c r="C452" i="6" s="1"/>
  <c r="B449" i="6"/>
  <c r="Z449" i="6" s="1"/>
  <c r="B446" i="6"/>
  <c r="Z446" i="6" s="1"/>
  <c r="B443" i="6"/>
  <c r="B440" i="6"/>
  <c r="AA440" i="6" s="1"/>
  <c r="B437" i="6"/>
  <c r="Z437" i="6" s="1"/>
  <c r="B434" i="6"/>
  <c r="S434" i="6" s="1"/>
  <c r="B431" i="6"/>
  <c r="M431" i="6" s="1"/>
  <c r="B428" i="6"/>
  <c r="R428" i="6" s="1"/>
  <c r="B425" i="6"/>
  <c r="Z425" i="6" s="1"/>
  <c r="B422" i="6"/>
  <c r="V422" i="6" s="1"/>
  <c r="B419" i="6"/>
  <c r="B416" i="6"/>
  <c r="Z416" i="6" s="1"/>
  <c r="B413" i="6"/>
  <c r="W413" i="6" s="1"/>
  <c r="B410" i="6"/>
  <c r="V410" i="6" s="1"/>
  <c r="B407" i="6"/>
  <c r="AA407" i="6" s="1"/>
  <c r="B404" i="6"/>
  <c r="Z404" i="6" s="1"/>
  <c r="B401" i="6"/>
  <c r="V401" i="6" s="1"/>
  <c r="B398" i="6"/>
  <c r="V398" i="6" s="1"/>
  <c r="B395" i="6"/>
  <c r="U395" i="6" s="1"/>
  <c r="B392" i="6"/>
  <c r="B389" i="6"/>
  <c r="B386" i="6"/>
  <c r="B383" i="6"/>
  <c r="B380" i="6"/>
  <c r="S380" i="6" s="1"/>
  <c r="B377" i="6"/>
  <c r="AB377" i="6" s="1"/>
  <c r="B374" i="6"/>
  <c r="B371" i="6"/>
  <c r="T371" i="6" s="1"/>
  <c r="B368" i="6"/>
  <c r="Z368" i="6" s="1"/>
  <c r="B365" i="6"/>
  <c r="V365" i="6" s="1"/>
  <c r="B362" i="6"/>
  <c r="V362" i="6" s="1"/>
  <c r="B359" i="6"/>
  <c r="T359" i="6" s="1"/>
  <c r="B356" i="6"/>
  <c r="Z356" i="6" s="1"/>
  <c r="B353" i="6"/>
  <c r="W353" i="6" s="1"/>
  <c r="B350" i="6"/>
  <c r="S350" i="6" s="1"/>
  <c r="B347" i="6"/>
  <c r="B344" i="6"/>
  <c r="Z344" i="6" s="1"/>
  <c r="B341" i="6"/>
  <c r="V341" i="6" s="1"/>
  <c r="B338" i="6"/>
  <c r="V338" i="6" s="1"/>
  <c r="B335" i="6"/>
  <c r="V335" i="6" s="1"/>
  <c r="B332" i="6"/>
  <c r="B329" i="6"/>
  <c r="B326" i="6"/>
  <c r="O326" i="6" s="1"/>
  <c r="B323" i="6"/>
  <c r="Z323" i="6" s="1"/>
  <c r="B320" i="6"/>
  <c r="K320" i="6" s="1"/>
  <c r="B317" i="6"/>
  <c r="Q317" i="6" s="1"/>
  <c r="B314" i="6"/>
  <c r="W314" i="6" s="1"/>
  <c r="B311" i="6"/>
  <c r="Z311" i="6" s="1"/>
  <c r="B308" i="6"/>
  <c r="B305" i="6"/>
  <c r="Q305" i="6" s="1"/>
  <c r="B302" i="6"/>
  <c r="Z302" i="6" s="1"/>
  <c r="B299" i="6"/>
  <c r="X299" i="6" s="1"/>
  <c r="B296" i="6"/>
  <c r="B293" i="6"/>
  <c r="B290" i="6"/>
  <c r="W290" i="6" s="1"/>
  <c r="B287" i="6"/>
  <c r="P287" i="6" s="1"/>
  <c r="B284" i="6"/>
  <c r="V284" i="6" s="1"/>
  <c r="B281" i="6"/>
  <c r="J281" i="6" s="1"/>
  <c r="B278" i="6"/>
  <c r="Z278" i="6" s="1"/>
  <c r="B275" i="6"/>
  <c r="Z275" i="6" s="1"/>
  <c r="B272" i="6"/>
  <c r="V272" i="6" s="1"/>
  <c r="B269" i="6"/>
  <c r="B266" i="6"/>
  <c r="Z266" i="6" s="1"/>
  <c r="B263" i="6"/>
  <c r="X263" i="6" s="1"/>
  <c r="B260" i="6"/>
  <c r="R260" i="6" s="1"/>
  <c r="B257" i="6"/>
  <c r="B254" i="6"/>
  <c r="Z254" i="6" s="1"/>
  <c r="B251" i="6"/>
  <c r="P251" i="6" s="1"/>
  <c r="B248" i="6"/>
  <c r="Z248" i="6" s="1"/>
  <c r="B245" i="6"/>
  <c r="B242" i="6"/>
  <c r="Z242" i="6" s="1"/>
  <c r="B239" i="6"/>
  <c r="S239" i="6" s="1"/>
  <c r="B236" i="6"/>
  <c r="B233" i="6"/>
  <c r="Y233" i="6" s="1"/>
  <c r="B230" i="6"/>
  <c r="B227" i="6"/>
  <c r="O227" i="6" s="1"/>
  <c r="B224" i="6"/>
  <c r="U224" i="6" s="1"/>
  <c r="B221" i="6"/>
  <c r="AA221" i="6" s="1"/>
  <c r="B218" i="6"/>
  <c r="Q218" i="6" s="1"/>
  <c r="B215" i="6"/>
  <c r="B212" i="6"/>
  <c r="Y212" i="6" s="1"/>
  <c r="B209" i="6"/>
  <c r="AA209" i="6" s="1"/>
  <c r="B206" i="6"/>
  <c r="Y206" i="6" s="1"/>
  <c r="B203" i="6"/>
  <c r="W203" i="6" s="1"/>
  <c r="B200" i="6"/>
  <c r="U200" i="6" s="1"/>
  <c r="B197" i="6"/>
  <c r="AA197" i="6" s="1"/>
  <c r="B194" i="6"/>
  <c r="AB194" i="6" s="1"/>
  <c r="B191" i="6"/>
  <c r="S191" i="6" s="1"/>
  <c r="B188" i="6"/>
  <c r="B185" i="6"/>
  <c r="Y185" i="6" s="1"/>
  <c r="B182" i="6"/>
  <c r="Z182" i="6" s="1"/>
  <c r="B179" i="6"/>
  <c r="B176" i="6"/>
  <c r="Q176" i="6" s="1"/>
  <c r="B173" i="6"/>
  <c r="Y173" i="6" s="1"/>
  <c r="B170" i="6"/>
  <c r="Z170" i="6" s="1"/>
  <c r="B167" i="6"/>
  <c r="B164" i="6"/>
  <c r="Y164" i="6" s="1"/>
  <c r="B161" i="6"/>
  <c r="Q161" i="6" s="1"/>
  <c r="B158" i="6"/>
  <c r="Z158" i="6" s="1"/>
  <c r="B155" i="6"/>
  <c r="K155" i="6" s="1"/>
  <c r="B152" i="6"/>
  <c r="R152" i="6" s="1"/>
  <c r="B149" i="6"/>
  <c r="V149" i="6" s="1"/>
  <c r="B146" i="6"/>
  <c r="T146" i="6" s="1"/>
  <c r="B143" i="6"/>
  <c r="AA143" i="6" s="1"/>
  <c r="B140" i="6"/>
  <c r="J140" i="6" s="1"/>
  <c r="B137" i="6"/>
  <c r="AB137" i="6" s="1"/>
  <c r="B134" i="6"/>
  <c r="B131" i="6"/>
  <c r="B128" i="6"/>
  <c r="K128" i="6" s="1"/>
  <c r="B125" i="6"/>
  <c r="B122" i="6"/>
  <c r="Z122" i="6" s="1"/>
  <c r="B119" i="6"/>
  <c r="D119" i="6" s="1"/>
  <c r="B116" i="6"/>
  <c r="AA116" i="6" s="1"/>
  <c r="B113" i="6"/>
  <c r="Z113" i="6" s="1"/>
  <c r="B110" i="6"/>
  <c r="U110" i="6" s="1"/>
  <c r="B107" i="6"/>
  <c r="Z107" i="6" s="1"/>
  <c r="B104" i="6"/>
  <c r="AA104" i="6" s="1"/>
  <c r="B101" i="6"/>
  <c r="V101" i="6" s="1"/>
  <c r="B98" i="6"/>
  <c r="AA98" i="6" s="1"/>
  <c r="B95" i="6"/>
  <c r="Z95" i="6" s="1"/>
  <c r="B92" i="6"/>
  <c r="AA92" i="6" s="1"/>
  <c r="B89" i="6"/>
  <c r="V89" i="6" s="1"/>
  <c r="B86" i="6"/>
  <c r="AA86" i="6" s="1"/>
  <c r="B83" i="6"/>
  <c r="Z83" i="6" s="1"/>
  <c r="B80" i="6"/>
  <c r="W80" i="6" s="1"/>
  <c r="B77" i="6"/>
  <c r="V77" i="6" s="1"/>
  <c r="B74" i="6"/>
  <c r="Y74" i="6" s="1"/>
  <c r="B71" i="6"/>
  <c r="Z71" i="6" s="1"/>
  <c r="B68" i="6"/>
  <c r="G68" i="6" s="1"/>
  <c r="B65" i="6"/>
  <c r="B62" i="6"/>
  <c r="AA62" i="6" s="1"/>
  <c r="B59" i="6"/>
  <c r="Z59" i="6" s="1"/>
  <c r="B56" i="6"/>
  <c r="AA56" i="6" s="1"/>
  <c r="B53" i="6"/>
  <c r="B50" i="6"/>
  <c r="Y50" i="6" s="1"/>
  <c r="B47" i="6"/>
  <c r="Z47" i="6" s="1"/>
  <c r="B44" i="6"/>
  <c r="G44" i="6" s="1"/>
  <c r="B41" i="6"/>
  <c r="V41" i="6" s="1"/>
  <c r="B38" i="6"/>
  <c r="AA38" i="6" s="1"/>
  <c r="B35" i="6"/>
  <c r="Z35" i="6" s="1"/>
  <c r="B32" i="6"/>
  <c r="O32" i="6" s="1"/>
  <c r="B29" i="6"/>
  <c r="V29" i="6" s="1"/>
  <c r="B26" i="6"/>
  <c r="I26" i="6" s="1"/>
  <c r="B23" i="6"/>
  <c r="Z23" i="6" s="1"/>
  <c r="B20" i="6"/>
  <c r="G20" i="6" s="1"/>
  <c r="B17" i="6"/>
  <c r="V17" i="6" s="1"/>
  <c r="B14" i="6"/>
  <c r="AA14" i="6" s="1"/>
  <c r="D224" i="5"/>
  <c r="C224" i="5"/>
  <c r="B224" i="5"/>
  <c r="F224" i="5" s="1"/>
  <c r="E221" i="5"/>
  <c r="D221" i="5"/>
  <c r="C221" i="5"/>
  <c r="B221" i="5"/>
  <c r="F221" i="5" s="1"/>
  <c r="E218" i="5"/>
  <c r="B218" i="5"/>
  <c r="D218" i="5" s="1"/>
  <c r="B215" i="5"/>
  <c r="D212" i="5"/>
  <c r="C212" i="5"/>
  <c r="B212" i="5"/>
  <c r="F212" i="5" s="1"/>
  <c r="E209" i="5"/>
  <c r="D209" i="5"/>
  <c r="C209" i="5"/>
  <c r="B209" i="5"/>
  <c r="F209" i="5" s="1"/>
  <c r="E206" i="5"/>
  <c r="B206" i="5"/>
  <c r="D206" i="5" s="1"/>
  <c r="B203" i="5"/>
  <c r="D200" i="5"/>
  <c r="C200" i="5"/>
  <c r="B200" i="5"/>
  <c r="F200" i="5" s="1"/>
  <c r="E197" i="5"/>
  <c r="D197" i="5"/>
  <c r="C197" i="5"/>
  <c r="B197" i="5"/>
  <c r="F197" i="5" s="1"/>
  <c r="E194" i="5"/>
  <c r="B194" i="5"/>
  <c r="D194" i="5" s="1"/>
  <c r="F191" i="5"/>
  <c r="B191" i="5"/>
  <c r="D188" i="5"/>
  <c r="C188" i="5"/>
  <c r="B188" i="5"/>
  <c r="F188" i="5" s="1"/>
  <c r="E185" i="5"/>
  <c r="D185" i="5"/>
  <c r="C185" i="5"/>
  <c r="B185" i="5"/>
  <c r="F185" i="5" s="1"/>
  <c r="E182" i="5"/>
  <c r="B182" i="5"/>
  <c r="D182" i="5" s="1"/>
  <c r="B179" i="5"/>
  <c r="D176" i="5"/>
  <c r="C176" i="5"/>
  <c r="B176" i="5"/>
  <c r="F176" i="5" s="1"/>
  <c r="E173" i="5"/>
  <c r="D173" i="5"/>
  <c r="C173" i="5"/>
  <c r="B173" i="5"/>
  <c r="F173" i="5" s="1"/>
  <c r="E170" i="5"/>
  <c r="B170" i="5"/>
  <c r="D170" i="5" s="1"/>
  <c r="B167" i="5"/>
  <c r="D164" i="5"/>
  <c r="C164" i="5"/>
  <c r="B164" i="5"/>
  <c r="F164" i="5" s="1"/>
  <c r="E161" i="5"/>
  <c r="D161" i="5"/>
  <c r="C161" i="5"/>
  <c r="B161" i="5"/>
  <c r="F161" i="5" s="1"/>
  <c r="E158" i="5"/>
  <c r="B158" i="5"/>
  <c r="D158" i="5" s="1"/>
  <c r="B155" i="5"/>
  <c r="D152" i="5"/>
  <c r="C152" i="5"/>
  <c r="B152" i="5"/>
  <c r="F152" i="5" s="1"/>
  <c r="E149" i="5"/>
  <c r="D149" i="5"/>
  <c r="C149" i="5"/>
  <c r="B149" i="5"/>
  <c r="F149" i="5" s="1"/>
  <c r="E146" i="5"/>
  <c r="B146" i="5"/>
  <c r="D146" i="5" s="1"/>
  <c r="F143" i="5"/>
  <c r="B143" i="5"/>
  <c r="D140" i="5"/>
  <c r="C140" i="5"/>
  <c r="B140" i="5"/>
  <c r="F140" i="5" s="1"/>
  <c r="E137" i="5"/>
  <c r="D137" i="5"/>
  <c r="C137" i="5"/>
  <c r="B137" i="5"/>
  <c r="F137" i="5" s="1"/>
  <c r="E134" i="5"/>
  <c r="B134" i="5"/>
  <c r="D134" i="5" s="1"/>
  <c r="B131" i="5"/>
  <c r="F131" i="5" s="1"/>
  <c r="D128" i="5"/>
  <c r="C128" i="5"/>
  <c r="B128" i="5"/>
  <c r="F128" i="5" s="1"/>
  <c r="E125" i="5"/>
  <c r="D125" i="5"/>
  <c r="C125" i="5"/>
  <c r="B125" i="5"/>
  <c r="F125" i="5" s="1"/>
  <c r="E122" i="5"/>
  <c r="B122" i="5"/>
  <c r="D122" i="5" s="1"/>
  <c r="B119" i="5"/>
  <c r="D116" i="5"/>
  <c r="C116" i="5"/>
  <c r="B116" i="5"/>
  <c r="F116" i="5" s="1"/>
  <c r="E113" i="5"/>
  <c r="D113" i="5"/>
  <c r="C113" i="5"/>
  <c r="B113" i="5"/>
  <c r="F113" i="5" s="1"/>
  <c r="E110" i="5"/>
  <c r="B110" i="5"/>
  <c r="D110" i="5" s="1"/>
  <c r="B107" i="5"/>
  <c r="D104" i="5"/>
  <c r="C104" i="5"/>
  <c r="B104" i="5"/>
  <c r="F104" i="5" s="1"/>
  <c r="E101" i="5"/>
  <c r="D101" i="5"/>
  <c r="C101" i="5"/>
  <c r="B101" i="5"/>
  <c r="F101" i="5" s="1"/>
  <c r="E98" i="5"/>
  <c r="B98" i="5"/>
  <c r="D98" i="5" s="1"/>
  <c r="F95" i="5"/>
  <c r="B95" i="5"/>
  <c r="D92" i="5"/>
  <c r="C92" i="5"/>
  <c r="B92" i="5"/>
  <c r="F92" i="5" s="1"/>
  <c r="E89" i="5"/>
  <c r="D89" i="5"/>
  <c r="C89" i="5"/>
  <c r="B89" i="5"/>
  <c r="F89" i="5" s="1"/>
  <c r="E86" i="5"/>
  <c r="B86" i="5"/>
  <c r="D86" i="5" s="1"/>
  <c r="B83" i="5"/>
  <c r="D80" i="5"/>
  <c r="C80" i="5"/>
  <c r="B80" i="5"/>
  <c r="F80" i="5" s="1"/>
  <c r="E77" i="5"/>
  <c r="D77" i="5"/>
  <c r="C77" i="5"/>
  <c r="B77" i="5"/>
  <c r="F77" i="5" s="1"/>
  <c r="C73" i="5"/>
  <c r="B74" i="5" s="1"/>
  <c r="E74" i="5" s="1"/>
  <c r="D71" i="5"/>
  <c r="C71" i="5"/>
  <c r="B71" i="5"/>
  <c r="F71" i="5" s="1"/>
  <c r="E68" i="5"/>
  <c r="D68" i="5"/>
  <c r="C68" i="5"/>
  <c r="B68" i="5"/>
  <c r="F68" i="5" s="1"/>
  <c r="B65" i="5"/>
  <c r="E65" i="5" s="1"/>
  <c r="E62" i="5"/>
  <c r="D62" i="5"/>
  <c r="C62" i="5"/>
  <c r="B62" i="5"/>
  <c r="F62" i="5" s="1"/>
  <c r="E59" i="5"/>
  <c r="B59" i="5"/>
  <c r="B56" i="5"/>
  <c r="F56" i="5" s="1"/>
  <c r="D53" i="5"/>
  <c r="C53" i="5"/>
  <c r="B53" i="5"/>
  <c r="F53" i="5" s="1"/>
  <c r="E50" i="5"/>
  <c r="D50" i="5"/>
  <c r="C50" i="5"/>
  <c r="B50" i="5"/>
  <c r="F50" i="5" s="1"/>
  <c r="F47" i="5"/>
  <c r="E47" i="5"/>
  <c r="B47" i="5"/>
  <c r="F44" i="5"/>
  <c r="C44" i="5"/>
  <c r="B44" i="5"/>
  <c r="D41" i="5"/>
  <c r="C41" i="5"/>
  <c r="B41" i="5"/>
  <c r="F41" i="5" s="1"/>
  <c r="E38" i="5"/>
  <c r="D38" i="5"/>
  <c r="C38" i="5"/>
  <c r="B38" i="5"/>
  <c r="F38" i="5" s="1"/>
  <c r="B35" i="5"/>
  <c r="F32" i="5"/>
  <c r="C32" i="5"/>
  <c r="B32" i="5"/>
  <c r="D29" i="5"/>
  <c r="C29" i="5"/>
  <c r="B29" i="5"/>
  <c r="F29" i="5" s="1"/>
  <c r="E26" i="5"/>
  <c r="D26" i="5"/>
  <c r="C26" i="5"/>
  <c r="B26" i="5"/>
  <c r="F26" i="5" s="1"/>
  <c r="B23" i="5"/>
  <c r="F23" i="5" s="1"/>
  <c r="B20" i="5"/>
  <c r="C20" i="5" s="1"/>
  <c r="D17" i="5"/>
  <c r="C17" i="5"/>
  <c r="B17" i="5"/>
  <c r="F17" i="5" s="1"/>
  <c r="E14" i="5"/>
  <c r="D14" i="5"/>
  <c r="C14" i="5"/>
  <c r="B14" i="5"/>
  <c r="F14" i="5" s="1"/>
  <c r="C83" i="6" l="1"/>
  <c r="G56" i="6"/>
  <c r="C158" i="6"/>
  <c r="I356" i="6"/>
  <c r="K437" i="6"/>
  <c r="E38" i="6"/>
  <c r="X122" i="6"/>
  <c r="X158" i="6"/>
  <c r="C35" i="6"/>
  <c r="G155" i="6"/>
  <c r="S35" i="6"/>
  <c r="P62" i="6"/>
  <c r="N137" i="6"/>
  <c r="G35" i="6"/>
  <c r="M38" i="6"/>
  <c r="K83" i="6"/>
  <c r="C143" i="6"/>
  <c r="H149" i="6"/>
  <c r="AA158" i="6"/>
  <c r="Q281" i="6"/>
  <c r="H302" i="6"/>
  <c r="H143" i="6"/>
  <c r="D194" i="6"/>
  <c r="H62" i="6"/>
  <c r="C122" i="6"/>
  <c r="E158" i="6"/>
  <c r="I194" i="6"/>
  <c r="W95" i="6"/>
  <c r="E14" i="6"/>
  <c r="W35" i="6"/>
  <c r="T62" i="6"/>
  <c r="W68" i="6"/>
  <c r="D95" i="6"/>
  <c r="C107" i="6"/>
  <c r="E113" i="6"/>
  <c r="J119" i="6"/>
  <c r="E122" i="6"/>
  <c r="AA122" i="6"/>
  <c r="X143" i="6"/>
  <c r="R149" i="6"/>
  <c r="R155" i="6"/>
  <c r="M158" i="6"/>
  <c r="H170" i="6"/>
  <c r="Q194" i="6"/>
  <c r="S302" i="6"/>
  <c r="O356" i="6"/>
  <c r="C362" i="6"/>
  <c r="M14" i="6"/>
  <c r="E62" i="6"/>
  <c r="AB62" i="6"/>
  <c r="G95" i="6"/>
  <c r="K107" i="6"/>
  <c r="J113" i="6"/>
  <c r="O119" i="6"/>
  <c r="M122" i="6"/>
  <c r="P158" i="6"/>
  <c r="S170" i="6"/>
  <c r="Y194" i="6"/>
  <c r="T95" i="6"/>
  <c r="P122" i="6"/>
  <c r="I137" i="6"/>
  <c r="D359" i="6"/>
  <c r="U14" i="6"/>
  <c r="O20" i="6"/>
  <c r="D23" i="6"/>
  <c r="O23" i="6"/>
  <c r="AA23" i="6"/>
  <c r="Y26" i="6"/>
  <c r="W32" i="6"/>
  <c r="K35" i="6"/>
  <c r="AA35" i="6"/>
  <c r="U38" i="6"/>
  <c r="O44" i="6"/>
  <c r="D47" i="6"/>
  <c r="O47" i="6"/>
  <c r="AA47" i="6"/>
  <c r="C59" i="6"/>
  <c r="L62" i="6"/>
  <c r="U62" i="6"/>
  <c r="D71" i="6"/>
  <c r="T71" i="6"/>
  <c r="I74" i="6"/>
  <c r="G80" i="6"/>
  <c r="S83" i="6"/>
  <c r="E86" i="6"/>
  <c r="P86" i="6"/>
  <c r="AB86" i="6"/>
  <c r="W92" i="6"/>
  <c r="L95" i="6"/>
  <c r="AB95" i="6"/>
  <c r="G104" i="6"/>
  <c r="S107" i="6"/>
  <c r="H110" i="6"/>
  <c r="Y110" i="6"/>
  <c r="P113" i="6"/>
  <c r="I116" i="6"/>
  <c r="Z119" i="6"/>
  <c r="H122" i="6"/>
  <c r="S122" i="6"/>
  <c r="T137" i="6"/>
  <c r="O140" i="6"/>
  <c r="N143" i="6"/>
  <c r="G146" i="6"/>
  <c r="AB146" i="6"/>
  <c r="AB155" i="6"/>
  <c r="H158" i="6"/>
  <c r="S158" i="6"/>
  <c r="M164" i="6"/>
  <c r="C170" i="6"/>
  <c r="M170" i="6"/>
  <c r="X170" i="6"/>
  <c r="I173" i="6"/>
  <c r="W20" i="6"/>
  <c r="G23" i="6"/>
  <c r="S23" i="6"/>
  <c r="AB23" i="6"/>
  <c r="O35" i="6"/>
  <c r="W44" i="6"/>
  <c r="G47" i="6"/>
  <c r="S47" i="6"/>
  <c r="AB47" i="6"/>
  <c r="K59" i="6"/>
  <c r="D62" i="6"/>
  <c r="M62" i="6"/>
  <c r="X62" i="6"/>
  <c r="O68" i="6"/>
  <c r="G71" i="6"/>
  <c r="W71" i="6"/>
  <c r="AA83" i="6"/>
  <c r="H86" i="6"/>
  <c r="T86" i="6"/>
  <c r="O95" i="6"/>
  <c r="AA107" i="6"/>
  <c r="K110" i="6"/>
  <c r="N116" i="6"/>
  <c r="K122" i="6"/>
  <c r="U122" i="6"/>
  <c r="D137" i="6"/>
  <c r="Y137" i="6"/>
  <c r="S143" i="6"/>
  <c r="I146" i="6"/>
  <c r="K158" i="6"/>
  <c r="U158" i="6"/>
  <c r="E161" i="6"/>
  <c r="U164" i="6"/>
  <c r="E170" i="6"/>
  <c r="P170" i="6"/>
  <c r="AA170" i="6"/>
  <c r="M173" i="6"/>
  <c r="W179" i="6"/>
  <c r="O179" i="6"/>
  <c r="G179" i="6"/>
  <c r="K23" i="6"/>
  <c r="T23" i="6"/>
  <c r="K47" i="6"/>
  <c r="T47" i="6"/>
  <c r="S59" i="6"/>
  <c r="L71" i="6"/>
  <c r="AB71" i="6"/>
  <c r="L86" i="6"/>
  <c r="U86" i="6"/>
  <c r="S110" i="6"/>
  <c r="S116" i="6"/>
  <c r="Q146" i="6"/>
  <c r="U173" i="6"/>
  <c r="C23" i="6"/>
  <c r="L23" i="6"/>
  <c r="W23" i="6"/>
  <c r="G32" i="6"/>
  <c r="C47" i="6"/>
  <c r="L47" i="6"/>
  <c r="W47" i="6"/>
  <c r="Q50" i="6"/>
  <c r="AA59" i="6"/>
  <c r="O71" i="6"/>
  <c r="D86" i="6"/>
  <c r="M86" i="6"/>
  <c r="X86" i="6"/>
  <c r="O92" i="6"/>
  <c r="D110" i="6"/>
  <c r="C116" i="6"/>
  <c r="Y116" i="6"/>
  <c r="E164" i="6"/>
  <c r="K170" i="6"/>
  <c r="U170" i="6"/>
  <c r="E173" i="6"/>
  <c r="K182" i="6"/>
  <c r="U182" i="6"/>
  <c r="I185" i="6"/>
  <c r="G194" i="6"/>
  <c r="T194" i="6"/>
  <c r="D197" i="6"/>
  <c r="M197" i="6"/>
  <c r="AB197" i="6"/>
  <c r="O206" i="6"/>
  <c r="AB206" i="6"/>
  <c r="L209" i="6"/>
  <c r="AB209" i="6"/>
  <c r="U212" i="6"/>
  <c r="G218" i="6"/>
  <c r="T218" i="6"/>
  <c r="D221" i="6"/>
  <c r="T221" i="6"/>
  <c r="I224" i="6"/>
  <c r="N227" i="6"/>
  <c r="I233" i="6"/>
  <c r="C242" i="6"/>
  <c r="M242" i="6"/>
  <c r="X242" i="6"/>
  <c r="J248" i="6"/>
  <c r="X251" i="6"/>
  <c r="H254" i="6"/>
  <c r="S254" i="6"/>
  <c r="K266" i="6"/>
  <c r="U266" i="6"/>
  <c r="S272" i="6"/>
  <c r="L275" i="6"/>
  <c r="C278" i="6"/>
  <c r="M278" i="6"/>
  <c r="X278" i="6"/>
  <c r="C287" i="6"/>
  <c r="W287" i="6"/>
  <c r="L299" i="6"/>
  <c r="C302" i="6"/>
  <c r="M302" i="6"/>
  <c r="X302" i="6"/>
  <c r="K311" i="6"/>
  <c r="AA311" i="6"/>
  <c r="O323" i="6"/>
  <c r="T326" i="6"/>
  <c r="N335" i="6"/>
  <c r="AB335" i="6"/>
  <c r="J338" i="6"/>
  <c r="Y338" i="6"/>
  <c r="F341" i="6"/>
  <c r="T341" i="6"/>
  <c r="C344" i="6"/>
  <c r="M344" i="6"/>
  <c r="X344" i="6"/>
  <c r="G350" i="6"/>
  <c r="N359" i="6"/>
  <c r="K362" i="6"/>
  <c r="Z362" i="6"/>
  <c r="J365" i="6"/>
  <c r="X365" i="6"/>
  <c r="D368" i="6"/>
  <c r="K368" i="6"/>
  <c r="S368" i="6"/>
  <c r="Y368" i="6"/>
  <c r="H395" i="6"/>
  <c r="Q398" i="6"/>
  <c r="G401" i="6"/>
  <c r="W401" i="6"/>
  <c r="G404" i="6"/>
  <c r="W404" i="6"/>
  <c r="P407" i="6"/>
  <c r="Y410" i="6"/>
  <c r="O413" i="6"/>
  <c r="G416" i="6"/>
  <c r="O422" i="6"/>
  <c r="AA422" i="6"/>
  <c r="I425" i="6"/>
  <c r="T425" i="6"/>
  <c r="AB434" i="6"/>
  <c r="P437" i="6"/>
  <c r="E440" i="6"/>
  <c r="U440" i="6"/>
  <c r="P449" i="6"/>
  <c r="C182" i="6"/>
  <c r="M182" i="6"/>
  <c r="X182" i="6"/>
  <c r="M185" i="6"/>
  <c r="K191" i="6"/>
  <c r="E197" i="6"/>
  <c r="P197" i="6"/>
  <c r="F203" i="6"/>
  <c r="D206" i="6"/>
  <c r="Q206" i="6"/>
  <c r="P209" i="6"/>
  <c r="I218" i="6"/>
  <c r="Y218" i="6"/>
  <c r="H221" i="6"/>
  <c r="X221" i="6"/>
  <c r="Y224" i="6"/>
  <c r="V227" i="6"/>
  <c r="E242" i="6"/>
  <c r="P242" i="6"/>
  <c r="AA242" i="6"/>
  <c r="K254" i="6"/>
  <c r="U254" i="6"/>
  <c r="C266" i="6"/>
  <c r="M266" i="6"/>
  <c r="X266" i="6"/>
  <c r="C272" i="6"/>
  <c r="W272" i="6"/>
  <c r="T275" i="6"/>
  <c r="E278" i="6"/>
  <c r="P278" i="6"/>
  <c r="AA278" i="6"/>
  <c r="G284" i="6"/>
  <c r="G287" i="6"/>
  <c r="T299" i="6"/>
  <c r="E302" i="6"/>
  <c r="P302" i="6"/>
  <c r="AA302" i="6"/>
  <c r="O311" i="6"/>
  <c r="F317" i="6"/>
  <c r="F320" i="6"/>
  <c r="C323" i="6"/>
  <c r="S323" i="6"/>
  <c r="D326" i="6"/>
  <c r="Y326" i="6"/>
  <c r="D335" i="6"/>
  <c r="Q335" i="6"/>
  <c r="N338" i="6"/>
  <c r="AA338" i="6"/>
  <c r="J341" i="6"/>
  <c r="X341" i="6"/>
  <c r="E344" i="6"/>
  <c r="P344" i="6"/>
  <c r="AA344" i="6"/>
  <c r="Q359" i="6"/>
  <c r="Q362" i="6"/>
  <c r="K365" i="6"/>
  <c r="Z365" i="6"/>
  <c r="E368" i="6"/>
  <c r="M368" i="6"/>
  <c r="T368" i="6"/>
  <c r="H380" i="6"/>
  <c r="I395" i="6"/>
  <c r="N401" i="6"/>
  <c r="AA401" i="6"/>
  <c r="L404" i="6"/>
  <c r="AB404" i="6"/>
  <c r="X407" i="6"/>
  <c r="S413" i="6"/>
  <c r="O416" i="6"/>
  <c r="D422" i="6"/>
  <c r="P422" i="6"/>
  <c r="K425" i="6"/>
  <c r="U425" i="6"/>
  <c r="D428" i="6"/>
  <c r="N431" i="6"/>
  <c r="U437" i="6"/>
  <c r="H440" i="6"/>
  <c r="X440" i="6"/>
  <c r="U449" i="6"/>
  <c r="E182" i="6"/>
  <c r="P182" i="6"/>
  <c r="AA182" i="6"/>
  <c r="O194" i="6"/>
  <c r="H197" i="6"/>
  <c r="T197" i="6"/>
  <c r="I200" i="6"/>
  <c r="N203" i="6"/>
  <c r="G206" i="6"/>
  <c r="T206" i="6"/>
  <c r="D209" i="6"/>
  <c r="T209" i="6"/>
  <c r="E212" i="6"/>
  <c r="O218" i="6"/>
  <c r="AB218" i="6"/>
  <c r="L221" i="6"/>
  <c r="AB221" i="6"/>
  <c r="H242" i="6"/>
  <c r="S242" i="6"/>
  <c r="H251" i="6"/>
  <c r="C254" i="6"/>
  <c r="M254" i="6"/>
  <c r="X254" i="6"/>
  <c r="E266" i="6"/>
  <c r="P266" i="6"/>
  <c r="AA266" i="6"/>
  <c r="G272" i="6"/>
  <c r="AB275" i="6"/>
  <c r="H278" i="6"/>
  <c r="S278" i="6"/>
  <c r="W284" i="6"/>
  <c r="K287" i="6"/>
  <c r="L290" i="6"/>
  <c r="AB299" i="6"/>
  <c r="C311" i="6"/>
  <c r="S311" i="6"/>
  <c r="L314" i="6"/>
  <c r="N317" i="6"/>
  <c r="O320" i="6"/>
  <c r="G323" i="6"/>
  <c r="W323" i="6"/>
  <c r="I326" i="6"/>
  <c r="F335" i="6"/>
  <c r="U335" i="6"/>
  <c r="C338" i="6"/>
  <c r="Q338" i="6"/>
  <c r="N341" i="6"/>
  <c r="AA341" i="6"/>
  <c r="H344" i="6"/>
  <c r="S344" i="6"/>
  <c r="T356" i="6"/>
  <c r="F359" i="6"/>
  <c r="U359" i="6"/>
  <c r="E362" i="6"/>
  <c r="S362" i="6"/>
  <c r="C365" i="6"/>
  <c r="P365" i="6"/>
  <c r="H368" i="6"/>
  <c r="O368" i="6"/>
  <c r="U368" i="6"/>
  <c r="H371" i="6"/>
  <c r="H377" i="6"/>
  <c r="Y395" i="6"/>
  <c r="C401" i="6"/>
  <c r="O401" i="6"/>
  <c r="O404" i="6"/>
  <c r="F413" i="6"/>
  <c r="AA413" i="6"/>
  <c r="W416" i="6"/>
  <c r="F422" i="6"/>
  <c r="T422" i="6"/>
  <c r="D425" i="6"/>
  <c r="O425" i="6"/>
  <c r="Y425" i="6"/>
  <c r="H428" i="6"/>
  <c r="E437" i="6"/>
  <c r="AA437" i="6"/>
  <c r="M440" i="6"/>
  <c r="E449" i="6"/>
  <c r="AA449" i="6"/>
  <c r="H182" i="6"/>
  <c r="S182" i="6"/>
  <c r="L197" i="6"/>
  <c r="X197" i="6"/>
  <c r="Y200" i="6"/>
  <c r="V203" i="6"/>
  <c r="I206" i="6"/>
  <c r="H209" i="6"/>
  <c r="X209" i="6"/>
  <c r="M212" i="6"/>
  <c r="D218" i="6"/>
  <c r="P221" i="6"/>
  <c r="F227" i="6"/>
  <c r="K242" i="6"/>
  <c r="U242" i="6"/>
  <c r="E254" i="6"/>
  <c r="P254" i="6"/>
  <c r="AA254" i="6"/>
  <c r="H266" i="6"/>
  <c r="S266" i="6"/>
  <c r="N272" i="6"/>
  <c r="D275" i="6"/>
  <c r="K278" i="6"/>
  <c r="U278" i="6"/>
  <c r="D299" i="6"/>
  <c r="K302" i="6"/>
  <c r="U302" i="6"/>
  <c r="M305" i="6"/>
  <c r="G311" i="6"/>
  <c r="W311" i="6"/>
  <c r="V317" i="6"/>
  <c r="AA320" i="6"/>
  <c r="K323" i="6"/>
  <c r="AA323" i="6"/>
  <c r="J335" i="6"/>
  <c r="Y335" i="6"/>
  <c r="F338" i="6"/>
  <c r="U338" i="6"/>
  <c r="C341" i="6"/>
  <c r="P341" i="6"/>
  <c r="K344" i="6"/>
  <c r="U344" i="6"/>
  <c r="D356" i="6"/>
  <c r="Y356" i="6"/>
  <c r="J359" i="6"/>
  <c r="Z359" i="6"/>
  <c r="J362" i="6"/>
  <c r="Y362" i="6"/>
  <c r="D365" i="6"/>
  <c r="S365" i="6"/>
  <c r="C368" i="6"/>
  <c r="I368" i="6"/>
  <c r="P368" i="6"/>
  <c r="X368" i="6"/>
  <c r="R377" i="6"/>
  <c r="F401" i="6"/>
  <c r="S401" i="6"/>
  <c r="D404" i="6"/>
  <c r="T404" i="6"/>
  <c r="H407" i="6"/>
  <c r="G413" i="6"/>
  <c r="J422" i="6"/>
  <c r="Z422" i="6"/>
  <c r="E425" i="6"/>
  <c r="P425" i="6"/>
  <c r="AA425" i="6"/>
  <c r="T428" i="6"/>
  <c r="H434" i="6"/>
  <c r="P440" i="6"/>
  <c r="K449" i="6"/>
  <c r="AA26" i="6"/>
  <c r="X26" i="6"/>
  <c r="P26" i="6"/>
  <c r="H26" i="6"/>
  <c r="U26" i="6"/>
  <c r="M26" i="6"/>
  <c r="E26" i="6"/>
  <c r="AB26" i="6"/>
  <c r="T26" i="6"/>
  <c r="L26" i="6"/>
  <c r="D26" i="6"/>
  <c r="AA74" i="6"/>
  <c r="X74" i="6"/>
  <c r="P74" i="6"/>
  <c r="H74" i="6"/>
  <c r="U74" i="6"/>
  <c r="M74" i="6"/>
  <c r="E74" i="6"/>
  <c r="AB74" i="6"/>
  <c r="T74" i="6"/>
  <c r="L74" i="6"/>
  <c r="D74" i="6"/>
  <c r="AA50" i="6"/>
  <c r="X50" i="6"/>
  <c r="P50" i="6"/>
  <c r="H50" i="6"/>
  <c r="U50" i="6"/>
  <c r="M50" i="6"/>
  <c r="E50" i="6"/>
  <c r="AB50" i="6"/>
  <c r="T50" i="6"/>
  <c r="L50" i="6"/>
  <c r="D50" i="6"/>
  <c r="Q26" i="6"/>
  <c r="I50" i="6"/>
  <c r="Q74" i="6"/>
  <c r="Q98" i="6"/>
  <c r="Y98" i="6"/>
  <c r="Z134" i="6"/>
  <c r="AA134" i="6"/>
  <c r="U134" i="6"/>
  <c r="P134" i="6"/>
  <c r="K134" i="6"/>
  <c r="E134" i="6"/>
  <c r="X134" i="6"/>
  <c r="S134" i="6"/>
  <c r="M134" i="6"/>
  <c r="H134" i="6"/>
  <c r="C134" i="6"/>
  <c r="W134" i="6"/>
  <c r="Z167" i="6"/>
  <c r="J167" i="6"/>
  <c r="Y188" i="6"/>
  <c r="M188" i="6"/>
  <c r="U188" i="6"/>
  <c r="E188" i="6"/>
  <c r="Z230" i="6"/>
  <c r="X230" i="6"/>
  <c r="S230" i="6"/>
  <c r="M230" i="6"/>
  <c r="H230" i="6"/>
  <c r="C230" i="6"/>
  <c r="AA230" i="6"/>
  <c r="U230" i="6"/>
  <c r="P230" i="6"/>
  <c r="K230" i="6"/>
  <c r="E230" i="6"/>
  <c r="W230" i="6"/>
  <c r="N269" i="6"/>
  <c r="Y269" i="6"/>
  <c r="I269" i="6"/>
  <c r="V269" i="6"/>
  <c r="F269" i="6"/>
  <c r="Z386" i="6"/>
  <c r="S386" i="6"/>
  <c r="K386" i="6"/>
  <c r="E386" i="6"/>
  <c r="Y386" i="6"/>
  <c r="Q386" i="6"/>
  <c r="J386" i="6"/>
  <c r="C386" i="6"/>
  <c r="AA386" i="6"/>
  <c r="N386" i="6"/>
  <c r="V386" i="6"/>
  <c r="I386" i="6"/>
  <c r="U386" i="6"/>
  <c r="F386" i="6"/>
  <c r="O386" i="6"/>
  <c r="H14" i="6"/>
  <c r="P14" i="6"/>
  <c r="X14" i="6"/>
  <c r="H23" i="6"/>
  <c r="P23" i="6"/>
  <c r="X23" i="6"/>
  <c r="D35" i="6"/>
  <c r="L35" i="6"/>
  <c r="T35" i="6"/>
  <c r="AB35" i="6"/>
  <c r="H38" i="6"/>
  <c r="P38" i="6"/>
  <c r="X38" i="6"/>
  <c r="H47" i="6"/>
  <c r="P47" i="6"/>
  <c r="X47" i="6"/>
  <c r="O56" i="6"/>
  <c r="D59" i="6"/>
  <c r="L59" i="6"/>
  <c r="T59" i="6"/>
  <c r="AB59" i="6"/>
  <c r="H71" i="6"/>
  <c r="P71" i="6"/>
  <c r="X71" i="6"/>
  <c r="O80" i="6"/>
  <c r="D83" i="6"/>
  <c r="L83" i="6"/>
  <c r="T83" i="6"/>
  <c r="AB83" i="6"/>
  <c r="H95" i="6"/>
  <c r="P95" i="6"/>
  <c r="X95" i="6"/>
  <c r="D98" i="6"/>
  <c r="L98" i="6"/>
  <c r="T98" i="6"/>
  <c r="AB98" i="6"/>
  <c r="O104" i="6"/>
  <c r="D107" i="6"/>
  <c r="L107" i="6"/>
  <c r="T107" i="6"/>
  <c r="AB107" i="6"/>
  <c r="D134" i="6"/>
  <c r="O134" i="6"/>
  <c r="Y134" i="6"/>
  <c r="AA140" i="6"/>
  <c r="S140" i="6"/>
  <c r="I140" i="6"/>
  <c r="Y140" i="6"/>
  <c r="N140" i="6"/>
  <c r="C140" i="6"/>
  <c r="U140" i="6"/>
  <c r="Z146" i="6"/>
  <c r="X146" i="6"/>
  <c r="S146" i="6"/>
  <c r="M146" i="6"/>
  <c r="H146" i="6"/>
  <c r="C146" i="6"/>
  <c r="AA146" i="6"/>
  <c r="U146" i="6"/>
  <c r="P146" i="6"/>
  <c r="K146" i="6"/>
  <c r="E146" i="6"/>
  <c r="L146" i="6"/>
  <c r="W146" i="6"/>
  <c r="J161" i="6"/>
  <c r="K167" i="6"/>
  <c r="AA185" i="6"/>
  <c r="AB185" i="6"/>
  <c r="T185" i="6"/>
  <c r="L185" i="6"/>
  <c r="D185" i="6"/>
  <c r="X185" i="6"/>
  <c r="P185" i="6"/>
  <c r="H185" i="6"/>
  <c r="Q185" i="6"/>
  <c r="F188" i="6"/>
  <c r="J215" i="6"/>
  <c r="Z215" i="6"/>
  <c r="D230" i="6"/>
  <c r="O230" i="6"/>
  <c r="Y230" i="6"/>
  <c r="S236" i="6"/>
  <c r="Y236" i="6"/>
  <c r="C236" i="6"/>
  <c r="N236" i="6"/>
  <c r="U245" i="6"/>
  <c r="J245" i="6"/>
  <c r="Q245" i="6"/>
  <c r="F245" i="6"/>
  <c r="Z245" i="6"/>
  <c r="P245" i="6"/>
  <c r="E245" i="6"/>
  <c r="U257" i="6"/>
  <c r="I257" i="6"/>
  <c r="Q257" i="6"/>
  <c r="F257" i="6"/>
  <c r="Y257" i="6"/>
  <c r="N257" i="6"/>
  <c r="E257" i="6"/>
  <c r="Z263" i="6"/>
  <c r="W263" i="6"/>
  <c r="O263" i="6"/>
  <c r="G263" i="6"/>
  <c r="AB263" i="6"/>
  <c r="T263" i="6"/>
  <c r="L263" i="6"/>
  <c r="D263" i="6"/>
  <c r="AA263" i="6"/>
  <c r="S263" i="6"/>
  <c r="K263" i="6"/>
  <c r="C263" i="6"/>
  <c r="Q269" i="6"/>
  <c r="Z332" i="6"/>
  <c r="X332" i="6"/>
  <c r="S332" i="6"/>
  <c r="M332" i="6"/>
  <c r="H332" i="6"/>
  <c r="C332" i="6"/>
  <c r="AA332" i="6"/>
  <c r="U332" i="6"/>
  <c r="P332" i="6"/>
  <c r="K332" i="6"/>
  <c r="E332" i="6"/>
  <c r="T332" i="6"/>
  <c r="I332" i="6"/>
  <c r="AB332" i="6"/>
  <c r="Q332" i="6"/>
  <c r="G332" i="6"/>
  <c r="Y332" i="6"/>
  <c r="O332" i="6"/>
  <c r="D332" i="6"/>
  <c r="I98" i="6"/>
  <c r="G128" i="6"/>
  <c r="R128" i="6"/>
  <c r="L134" i="6"/>
  <c r="L230" i="6"/>
  <c r="X239" i="6"/>
  <c r="H239" i="6"/>
  <c r="I14" i="6"/>
  <c r="Q14" i="6"/>
  <c r="Y14" i="6"/>
  <c r="I38" i="6"/>
  <c r="Q38" i="6"/>
  <c r="Y38" i="6"/>
  <c r="W56" i="6"/>
  <c r="G59" i="6"/>
  <c r="O59" i="6"/>
  <c r="W59" i="6"/>
  <c r="I62" i="6"/>
  <c r="Q62" i="6"/>
  <c r="Y62" i="6"/>
  <c r="C71" i="6"/>
  <c r="K71" i="6"/>
  <c r="S71" i="6"/>
  <c r="AA71" i="6"/>
  <c r="G83" i="6"/>
  <c r="O83" i="6"/>
  <c r="W83" i="6"/>
  <c r="I86" i="6"/>
  <c r="Q86" i="6"/>
  <c r="Y86" i="6"/>
  <c r="G92" i="6"/>
  <c r="C95" i="6"/>
  <c r="K95" i="6"/>
  <c r="S95" i="6"/>
  <c r="AA95" i="6"/>
  <c r="E98" i="6"/>
  <c r="M98" i="6"/>
  <c r="U98" i="6"/>
  <c r="W104" i="6"/>
  <c r="G107" i="6"/>
  <c r="O107" i="6"/>
  <c r="W107" i="6"/>
  <c r="X110" i="6"/>
  <c r="P110" i="6"/>
  <c r="I110" i="6"/>
  <c r="C110" i="6"/>
  <c r="AA110" i="6"/>
  <c r="T110" i="6"/>
  <c r="M110" i="6"/>
  <c r="E110" i="6"/>
  <c r="O110" i="6"/>
  <c r="AB113" i="6"/>
  <c r="Y113" i="6"/>
  <c r="N113" i="6"/>
  <c r="D113" i="6"/>
  <c r="T113" i="6"/>
  <c r="I113" i="6"/>
  <c r="U113" i="6"/>
  <c r="AA119" i="6"/>
  <c r="S119" i="6"/>
  <c r="H119" i="6"/>
  <c r="X119" i="6"/>
  <c r="N119" i="6"/>
  <c r="C119" i="6"/>
  <c r="T119" i="6"/>
  <c r="V128" i="6"/>
  <c r="G134" i="6"/>
  <c r="Q134" i="6"/>
  <c r="AB134" i="6"/>
  <c r="E140" i="6"/>
  <c r="Z140" i="6"/>
  <c r="D146" i="6"/>
  <c r="O146" i="6"/>
  <c r="Y146" i="6"/>
  <c r="AA167" i="6"/>
  <c r="AA173" i="6"/>
  <c r="AB173" i="6"/>
  <c r="T173" i="6"/>
  <c r="L173" i="6"/>
  <c r="D173" i="6"/>
  <c r="X173" i="6"/>
  <c r="P173" i="6"/>
  <c r="H173" i="6"/>
  <c r="Q173" i="6"/>
  <c r="V179" i="6"/>
  <c r="F179" i="6"/>
  <c r="N179" i="6"/>
  <c r="E185" i="6"/>
  <c r="U185" i="6"/>
  <c r="N188" i="6"/>
  <c r="Z194" i="6"/>
  <c r="X194" i="6"/>
  <c r="S194" i="6"/>
  <c r="M194" i="6"/>
  <c r="H194" i="6"/>
  <c r="C194" i="6"/>
  <c r="AA194" i="6"/>
  <c r="U194" i="6"/>
  <c r="P194" i="6"/>
  <c r="K194" i="6"/>
  <c r="E194" i="6"/>
  <c r="L194" i="6"/>
  <c r="W194" i="6"/>
  <c r="Z206" i="6"/>
  <c r="AA206" i="6"/>
  <c r="U206" i="6"/>
  <c r="P206" i="6"/>
  <c r="K206" i="6"/>
  <c r="E206" i="6"/>
  <c r="X206" i="6"/>
  <c r="S206" i="6"/>
  <c r="M206" i="6"/>
  <c r="H206" i="6"/>
  <c r="C206" i="6"/>
  <c r="L206" i="6"/>
  <c r="W206" i="6"/>
  <c r="Z218" i="6"/>
  <c r="AA218" i="6"/>
  <c r="U218" i="6"/>
  <c r="P218" i="6"/>
  <c r="K218" i="6"/>
  <c r="E218" i="6"/>
  <c r="X218" i="6"/>
  <c r="S218" i="6"/>
  <c r="M218" i="6"/>
  <c r="H218" i="6"/>
  <c r="C218" i="6"/>
  <c r="L218" i="6"/>
  <c r="W218" i="6"/>
  <c r="G230" i="6"/>
  <c r="Q230" i="6"/>
  <c r="AB230" i="6"/>
  <c r="G236" i="6"/>
  <c r="L245" i="6"/>
  <c r="Z251" i="6"/>
  <c r="W251" i="6"/>
  <c r="O251" i="6"/>
  <c r="G251" i="6"/>
  <c r="AB251" i="6"/>
  <c r="T251" i="6"/>
  <c r="L251" i="6"/>
  <c r="D251" i="6"/>
  <c r="AA251" i="6"/>
  <c r="S251" i="6"/>
  <c r="K251" i="6"/>
  <c r="C251" i="6"/>
  <c r="M257" i="6"/>
  <c r="H263" i="6"/>
  <c r="L332" i="6"/>
  <c r="Z392" i="6"/>
  <c r="Y392" i="6"/>
  <c r="T392" i="6"/>
  <c r="O392" i="6"/>
  <c r="I392" i="6"/>
  <c r="D392" i="6"/>
  <c r="X392" i="6"/>
  <c r="S392" i="6"/>
  <c r="M392" i="6"/>
  <c r="H392" i="6"/>
  <c r="C392" i="6"/>
  <c r="AB392" i="6"/>
  <c r="W392" i="6"/>
  <c r="U392" i="6"/>
  <c r="K392" i="6"/>
  <c r="Q392" i="6"/>
  <c r="G392" i="6"/>
  <c r="P392" i="6"/>
  <c r="E392" i="6"/>
  <c r="AA392" i="6"/>
  <c r="L392" i="6"/>
  <c r="D14" i="6"/>
  <c r="L14" i="6"/>
  <c r="T14" i="6"/>
  <c r="AB14" i="6"/>
  <c r="H35" i="6"/>
  <c r="P35" i="6"/>
  <c r="X35" i="6"/>
  <c r="D38" i="6"/>
  <c r="L38" i="6"/>
  <c r="T38" i="6"/>
  <c r="AB38" i="6"/>
  <c r="H59" i="6"/>
  <c r="P59" i="6"/>
  <c r="X59" i="6"/>
  <c r="H83" i="6"/>
  <c r="P83" i="6"/>
  <c r="X83" i="6"/>
  <c r="H98" i="6"/>
  <c r="P98" i="6"/>
  <c r="X98" i="6"/>
  <c r="H107" i="6"/>
  <c r="P107" i="6"/>
  <c r="X107" i="6"/>
  <c r="R125" i="6"/>
  <c r="X125" i="6"/>
  <c r="I134" i="6"/>
  <c r="T134" i="6"/>
  <c r="AB161" i="6"/>
  <c r="X161" i="6"/>
  <c r="I161" i="6"/>
  <c r="P161" i="6"/>
  <c r="D161" i="6"/>
  <c r="Y161" i="6"/>
  <c r="V188" i="6"/>
  <c r="I230" i="6"/>
  <c r="T230" i="6"/>
  <c r="R236" i="6"/>
  <c r="V245" i="6"/>
  <c r="V257" i="6"/>
  <c r="P263" i="6"/>
  <c r="Z290" i="6"/>
  <c r="AA290" i="6"/>
  <c r="U290" i="6"/>
  <c r="P290" i="6"/>
  <c r="K290" i="6"/>
  <c r="E290" i="6"/>
  <c r="X290" i="6"/>
  <c r="S290" i="6"/>
  <c r="M290" i="6"/>
  <c r="H290" i="6"/>
  <c r="C290" i="6"/>
  <c r="T290" i="6"/>
  <c r="I290" i="6"/>
  <c r="AB290" i="6"/>
  <c r="Q290" i="6"/>
  <c r="G290" i="6"/>
  <c r="Y290" i="6"/>
  <c r="O290" i="6"/>
  <c r="D290" i="6"/>
  <c r="Z296" i="6"/>
  <c r="G296" i="6"/>
  <c r="O296" i="6"/>
  <c r="W296" i="6"/>
  <c r="J296" i="6"/>
  <c r="Z314" i="6"/>
  <c r="X314" i="6"/>
  <c r="S314" i="6"/>
  <c r="M314" i="6"/>
  <c r="H314" i="6"/>
  <c r="C314" i="6"/>
  <c r="AA314" i="6"/>
  <c r="U314" i="6"/>
  <c r="P314" i="6"/>
  <c r="K314" i="6"/>
  <c r="E314" i="6"/>
  <c r="T314" i="6"/>
  <c r="I314" i="6"/>
  <c r="AB314" i="6"/>
  <c r="Q314" i="6"/>
  <c r="G314" i="6"/>
  <c r="Y314" i="6"/>
  <c r="O314" i="6"/>
  <c r="D314" i="6"/>
  <c r="W332" i="6"/>
  <c r="J116" i="6"/>
  <c r="U116" i="6"/>
  <c r="D122" i="6"/>
  <c r="I122" i="6"/>
  <c r="O122" i="6"/>
  <c r="T122" i="6"/>
  <c r="Y122" i="6"/>
  <c r="J137" i="6"/>
  <c r="U137" i="6"/>
  <c r="D143" i="6"/>
  <c r="O143" i="6"/>
  <c r="Z143" i="6"/>
  <c r="L149" i="6"/>
  <c r="V155" i="6"/>
  <c r="D158" i="6"/>
  <c r="I158" i="6"/>
  <c r="O158" i="6"/>
  <c r="T158" i="6"/>
  <c r="Y158" i="6"/>
  <c r="N164" i="6"/>
  <c r="G170" i="6"/>
  <c r="L170" i="6"/>
  <c r="Q170" i="6"/>
  <c r="W170" i="6"/>
  <c r="AB170" i="6"/>
  <c r="G182" i="6"/>
  <c r="L182" i="6"/>
  <c r="Q182" i="6"/>
  <c r="W182" i="6"/>
  <c r="AB182" i="6"/>
  <c r="AA191" i="6"/>
  <c r="U197" i="6"/>
  <c r="O203" i="6"/>
  <c r="I209" i="6"/>
  <c r="Q209" i="6"/>
  <c r="Y209" i="6"/>
  <c r="F212" i="6"/>
  <c r="V212" i="6"/>
  <c r="I221" i="6"/>
  <c r="Q221" i="6"/>
  <c r="Y221" i="6"/>
  <c r="Q224" i="6"/>
  <c r="G227" i="6"/>
  <c r="W227" i="6"/>
  <c r="T233" i="6"/>
  <c r="D242" i="6"/>
  <c r="I242" i="6"/>
  <c r="O242" i="6"/>
  <c r="T242" i="6"/>
  <c r="Y242" i="6"/>
  <c r="O248" i="6"/>
  <c r="D254" i="6"/>
  <c r="I254" i="6"/>
  <c r="O254" i="6"/>
  <c r="T254" i="6"/>
  <c r="Y254" i="6"/>
  <c r="D266" i="6"/>
  <c r="I266" i="6"/>
  <c r="O266" i="6"/>
  <c r="T266" i="6"/>
  <c r="Y266" i="6"/>
  <c r="F272" i="6"/>
  <c r="O272" i="6"/>
  <c r="AA272" i="6"/>
  <c r="G275" i="6"/>
  <c r="O275" i="6"/>
  <c r="W275" i="6"/>
  <c r="G278" i="6"/>
  <c r="L278" i="6"/>
  <c r="Q278" i="6"/>
  <c r="W278" i="6"/>
  <c r="AB278" i="6"/>
  <c r="Z281" i="6"/>
  <c r="N284" i="6"/>
  <c r="Z287" i="6"/>
  <c r="AB287" i="6"/>
  <c r="T287" i="6"/>
  <c r="L287" i="6"/>
  <c r="X287" i="6"/>
  <c r="H287" i="6"/>
  <c r="S287" i="6"/>
  <c r="H299" i="6"/>
  <c r="AB326" i="6"/>
  <c r="AA326" i="6"/>
  <c r="U326" i="6"/>
  <c r="P326" i="6"/>
  <c r="K326" i="6"/>
  <c r="E326" i="6"/>
  <c r="X326" i="6"/>
  <c r="S326" i="6"/>
  <c r="M326" i="6"/>
  <c r="H326" i="6"/>
  <c r="C326" i="6"/>
  <c r="L326" i="6"/>
  <c r="W326" i="6"/>
  <c r="I347" i="6"/>
  <c r="T347" i="6"/>
  <c r="W248" i="6"/>
  <c r="H275" i="6"/>
  <c r="P275" i="6"/>
  <c r="X275" i="6"/>
  <c r="O284" i="6"/>
  <c r="U305" i="6"/>
  <c r="I305" i="6"/>
  <c r="Y305" i="6"/>
  <c r="N305" i="6"/>
  <c r="E305" i="6"/>
  <c r="V305" i="6"/>
  <c r="Z383" i="6"/>
  <c r="T383" i="6"/>
  <c r="L383" i="6"/>
  <c r="E383" i="6"/>
  <c r="Y383" i="6"/>
  <c r="Q383" i="6"/>
  <c r="J383" i="6"/>
  <c r="D383" i="6"/>
  <c r="AB383" i="6"/>
  <c r="N383" i="6"/>
  <c r="V383" i="6"/>
  <c r="I383" i="6"/>
  <c r="U383" i="6"/>
  <c r="F383" i="6"/>
  <c r="Z389" i="6"/>
  <c r="S389" i="6"/>
  <c r="K389" i="6"/>
  <c r="D389" i="6"/>
  <c r="X389" i="6"/>
  <c r="P389" i="6"/>
  <c r="J389" i="6"/>
  <c r="C389" i="6"/>
  <c r="AA389" i="6"/>
  <c r="N389" i="6"/>
  <c r="V389" i="6"/>
  <c r="H389" i="6"/>
  <c r="T389" i="6"/>
  <c r="F389" i="6"/>
  <c r="E116" i="6"/>
  <c r="O116" i="6"/>
  <c r="Z116" i="6"/>
  <c r="G122" i="6"/>
  <c r="L122" i="6"/>
  <c r="Q122" i="6"/>
  <c r="W122" i="6"/>
  <c r="AB122" i="6"/>
  <c r="E137" i="6"/>
  <c r="P137" i="6"/>
  <c r="Z137" i="6"/>
  <c r="J143" i="6"/>
  <c r="T143" i="6"/>
  <c r="G158" i="6"/>
  <c r="L158" i="6"/>
  <c r="Q158" i="6"/>
  <c r="W158" i="6"/>
  <c r="AB158" i="6"/>
  <c r="F164" i="6"/>
  <c r="V164" i="6"/>
  <c r="D170" i="6"/>
  <c r="I170" i="6"/>
  <c r="O170" i="6"/>
  <c r="T170" i="6"/>
  <c r="Y170" i="6"/>
  <c r="D182" i="6"/>
  <c r="I182" i="6"/>
  <c r="O182" i="6"/>
  <c r="T182" i="6"/>
  <c r="Y182" i="6"/>
  <c r="I197" i="6"/>
  <c r="Q197" i="6"/>
  <c r="Y197" i="6"/>
  <c r="Q200" i="6"/>
  <c r="G203" i="6"/>
  <c r="E209" i="6"/>
  <c r="M209" i="6"/>
  <c r="U209" i="6"/>
  <c r="N212" i="6"/>
  <c r="E221" i="6"/>
  <c r="M221" i="6"/>
  <c r="U221" i="6"/>
  <c r="G242" i="6"/>
  <c r="L242" i="6"/>
  <c r="Q242" i="6"/>
  <c r="W242" i="6"/>
  <c r="AB242" i="6"/>
  <c r="G248" i="6"/>
  <c r="G254" i="6"/>
  <c r="L254" i="6"/>
  <c r="Q254" i="6"/>
  <c r="W254" i="6"/>
  <c r="AB254" i="6"/>
  <c r="G266" i="6"/>
  <c r="L266" i="6"/>
  <c r="Q266" i="6"/>
  <c r="W266" i="6"/>
  <c r="AB266" i="6"/>
  <c r="K272" i="6"/>
  <c r="C275" i="6"/>
  <c r="K275" i="6"/>
  <c r="S275" i="6"/>
  <c r="AA275" i="6"/>
  <c r="D278" i="6"/>
  <c r="I278" i="6"/>
  <c r="O278" i="6"/>
  <c r="T278" i="6"/>
  <c r="Y278" i="6"/>
  <c r="F284" i="6"/>
  <c r="D287" i="6"/>
  <c r="O287" i="6"/>
  <c r="AA287" i="6"/>
  <c r="Z299" i="6"/>
  <c r="W299" i="6"/>
  <c r="O299" i="6"/>
  <c r="G299" i="6"/>
  <c r="AA299" i="6"/>
  <c r="S299" i="6"/>
  <c r="K299" i="6"/>
  <c r="C299" i="6"/>
  <c r="P299" i="6"/>
  <c r="F305" i="6"/>
  <c r="W320" i="6"/>
  <c r="N320" i="6"/>
  <c r="C320" i="6"/>
  <c r="S320" i="6"/>
  <c r="G320" i="6"/>
  <c r="V320" i="6"/>
  <c r="G326" i="6"/>
  <c r="Q326" i="6"/>
  <c r="X329" i="6"/>
  <c r="N329" i="6"/>
  <c r="P383" i="6"/>
  <c r="O389" i="6"/>
  <c r="D302" i="6"/>
  <c r="I302" i="6"/>
  <c r="O302" i="6"/>
  <c r="T302" i="6"/>
  <c r="Y302" i="6"/>
  <c r="D311" i="6"/>
  <c r="L311" i="6"/>
  <c r="T311" i="6"/>
  <c r="AB311" i="6"/>
  <c r="I317" i="6"/>
  <c r="Y317" i="6"/>
  <c r="H323" i="6"/>
  <c r="P323" i="6"/>
  <c r="X323" i="6"/>
  <c r="E335" i="6"/>
  <c r="L335" i="6"/>
  <c r="T335" i="6"/>
  <c r="Z335" i="6"/>
  <c r="E338" i="6"/>
  <c r="K338" i="6"/>
  <c r="S338" i="6"/>
  <c r="Z338" i="6"/>
  <c r="D341" i="6"/>
  <c r="K341" i="6"/>
  <c r="S341" i="6"/>
  <c r="Z341" i="6"/>
  <c r="D344" i="6"/>
  <c r="I344" i="6"/>
  <c r="O344" i="6"/>
  <c r="T344" i="6"/>
  <c r="Y344" i="6"/>
  <c r="N350" i="6"/>
  <c r="E356" i="6"/>
  <c r="K356" i="6"/>
  <c r="P356" i="6"/>
  <c r="U356" i="6"/>
  <c r="AA356" i="6"/>
  <c r="E359" i="6"/>
  <c r="L359" i="6"/>
  <c r="Z380" i="6"/>
  <c r="AA380" i="6"/>
  <c r="U380" i="6"/>
  <c r="P380" i="6"/>
  <c r="K380" i="6"/>
  <c r="E380" i="6"/>
  <c r="Y380" i="6"/>
  <c r="T380" i="6"/>
  <c r="O380" i="6"/>
  <c r="I380" i="6"/>
  <c r="D380" i="6"/>
  <c r="L380" i="6"/>
  <c r="W380" i="6"/>
  <c r="U419" i="6"/>
  <c r="J419" i="6"/>
  <c r="AA419" i="6"/>
  <c r="Q419" i="6"/>
  <c r="F419" i="6"/>
  <c r="Z419" i="6"/>
  <c r="O419" i="6"/>
  <c r="E419" i="6"/>
  <c r="R350" i="6"/>
  <c r="G356" i="6"/>
  <c r="L356" i="6"/>
  <c r="Q356" i="6"/>
  <c r="W356" i="6"/>
  <c r="AB356" i="6"/>
  <c r="R371" i="6"/>
  <c r="I371" i="6"/>
  <c r="C380" i="6"/>
  <c r="M380" i="6"/>
  <c r="X380" i="6"/>
  <c r="K419" i="6"/>
  <c r="U443" i="6"/>
  <c r="R443" i="6"/>
  <c r="E443" i="6"/>
  <c r="G302" i="6"/>
  <c r="L302" i="6"/>
  <c r="Q302" i="6"/>
  <c r="W302" i="6"/>
  <c r="AB302" i="6"/>
  <c r="H311" i="6"/>
  <c r="P311" i="6"/>
  <c r="X311" i="6"/>
  <c r="D323" i="6"/>
  <c r="L323" i="6"/>
  <c r="T323" i="6"/>
  <c r="AB323" i="6"/>
  <c r="I335" i="6"/>
  <c r="P335" i="6"/>
  <c r="I338" i="6"/>
  <c r="O338" i="6"/>
  <c r="H341" i="6"/>
  <c r="O341" i="6"/>
  <c r="G344" i="6"/>
  <c r="L344" i="6"/>
  <c r="Q344" i="6"/>
  <c r="W344" i="6"/>
  <c r="AB344" i="6"/>
  <c r="C350" i="6"/>
  <c r="Y350" i="6"/>
  <c r="C356" i="6"/>
  <c r="H356" i="6"/>
  <c r="M356" i="6"/>
  <c r="S356" i="6"/>
  <c r="X356" i="6"/>
  <c r="V359" i="6"/>
  <c r="AB359" i="6"/>
  <c r="I359" i="6"/>
  <c r="P359" i="6"/>
  <c r="Y359" i="6"/>
  <c r="G380" i="6"/>
  <c r="Q380" i="6"/>
  <c r="AB380" i="6"/>
  <c r="V419" i="6"/>
  <c r="O446" i="6"/>
  <c r="W446" i="6"/>
  <c r="J446" i="6"/>
  <c r="G446" i="6"/>
  <c r="R398" i="6"/>
  <c r="I407" i="6"/>
  <c r="Q407" i="6"/>
  <c r="Y407" i="6"/>
  <c r="H416" i="6"/>
  <c r="P416" i="6"/>
  <c r="X416" i="6"/>
  <c r="N434" i="6"/>
  <c r="G437" i="6"/>
  <c r="L437" i="6"/>
  <c r="Q437" i="6"/>
  <c r="W437" i="6"/>
  <c r="AB437" i="6"/>
  <c r="G449" i="6"/>
  <c r="L449" i="6"/>
  <c r="Q449" i="6"/>
  <c r="W449" i="6"/>
  <c r="AB449" i="6"/>
  <c r="F362" i="6"/>
  <c r="N362" i="6"/>
  <c r="U362" i="6"/>
  <c r="AA362" i="6"/>
  <c r="F365" i="6"/>
  <c r="N365" i="6"/>
  <c r="T365" i="6"/>
  <c r="AA365" i="6"/>
  <c r="AA368" i="6"/>
  <c r="S377" i="6"/>
  <c r="N395" i="6"/>
  <c r="F398" i="6"/>
  <c r="Z398" i="6"/>
  <c r="H404" i="6"/>
  <c r="P404" i="6"/>
  <c r="X404" i="6"/>
  <c r="D407" i="6"/>
  <c r="L407" i="6"/>
  <c r="T407" i="6"/>
  <c r="AB407" i="6"/>
  <c r="K413" i="6"/>
  <c r="V413" i="6"/>
  <c r="C416" i="6"/>
  <c r="K416" i="6"/>
  <c r="S416" i="6"/>
  <c r="AA416" i="6"/>
  <c r="G425" i="6"/>
  <c r="L425" i="6"/>
  <c r="Q425" i="6"/>
  <c r="W425" i="6"/>
  <c r="AB425" i="6"/>
  <c r="I428" i="6"/>
  <c r="C431" i="6"/>
  <c r="C434" i="6"/>
  <c r="R434" i="6"/>
  <c r="C437" i="6"/>
  <c r="H437" i="6"/>
  <c r="M437" i="6"/>
  <c r="S437" i="6"/>
  <c r="X437" i="6"/>
  <c r="I440" i="6"/>
  <c r="Q440" i="6"/>
  <c r="Y440" i="6"/>
  <c r="C449" i="6"/>
  <c r="H449" i="6"/>
  <c r="M449" i="6"/>
  <c r="S449" i="6"/>
  <c r="X449" i="6"/>
  <c r="I362" i="6"/>
  <c r="O362" i="6"/>
  <c r="H365" i="6"/>
  <c r="O365" i="6"/>
  <c r="G368" i="6"/>
  <c r="L368" i="6"/>
  <c r="Q368" i="6"/>
  <c r="W368" i="6"/>
  <c r="AB368" i="6"/>
  <c r="G377" i="6"/>
  <c r="D395" i="6"/>
  <c r="I398" i="6"/>
  <c r="K401" i="6"/>
  <c r="C404" i="6"/>
  <c r="K404" i="6"/>
  <c r="S404" i="6"/>
  <c r="AA404" i="6"/>
  <c r="E407" i="6"/>
  <c r="M407" i="6"/>
  <c r="U407" i="6"/>
  <c r="C413" i="6"/>
  <c r="N413" i="6"/>
  <c r="D416" i="6"/>
  <c r="L416" i="6"/>
  <c r="T416" i="6"/>
  <c r="AB416" i="6"/>
  <c r="K422" i="6"/>
  <c r="C425" i="6"/>
  <c r="H425" i="6"/>
  <c r="M425" i="6"/>
  <c r="S425" i="6"/>
  <c r="X425" i="6"/>
  <c r="G434" i="6"/>
  <c r="D437" i="6"/>
  <c r="I437" i="6"/>
  <c r="O437" i="6"/>
  <c r="T437" i="6"/>
  <c r="Y437" i="6"/>
  <c r="D440" i="6"/>
  <c r="L440" i="6"/>
  <c r="T440" i="6"/>
  <c r="AB440" i="6"/>
  <c r="D449" i="6"/>
  <c r="I449" i="6"/>
  <c r="O449" i="6"/>
  <c r="T449" i="6"/>
  <c r="Y449" i="6"/>
  <c r="J17" i="6"/>
  <c r="R17" i="6"/>
  <c r="Z17" i="6"/>
  <c r="J29" i="6"/>
  <c r="Z29" i="6"/>
  <c r="J41" i="6"/>
  <c r="R41" i="6"/>
  <c r="AB53" i="6"/>
  <c r="X53" i="6"/>
  <c r="T53" i="6"/>
  <c r="P53" i="6"/>
  <c r="L53" i="6"/>
  <c r="H53" i="6"/>
  <c r="D53" i="6"/>
  <c r="AA53" i="6"/>
  <c r="W53" i="6"/>
  <c r="S53" i="6"/>
  <c r="O53" i="6"/>
  <c r="K53" i="6"/>
  <c r="G53" i="6"/>
  <c r="C53" i="6"/>
  <c r="J53" i="6"/>
  <c r="R53" i="6"/>
  <c r="Z53" i="6"/>
  <c r="AB65" i="6"/>
  <c r="X65" i="6"/>
  <c r="T65" i="6"/>
  <c r="P65" i="6"/>
  <c r="L65" i="6"/>
  <c r="H65" i="6"/>
  <c r="D65" i="6"/>
  <c r="AA65" i="6"/>
  <c r="W65" i="6"/>
  <c r="S65" i="6"/>
  <c r="O65" i="6"/>
  <c r="K65" i="6"/>
  <c r="G65" i="6"/>
  <c r="C65" i="6"/>
  <c r="J65" i="6"/>
  <c r="Z65" i="6"/>
  <c r="J77" i="6"/>
  <c r="R77" i="6"/>
  <c r="Z77" i="6"/>
  <c r="J89" i="6"/>
  <c r="Y131" i="6"/>
  <c r="U131" i="6"/>
  <c r="Q131" i="6"/>
  <c r="M131" i="6"/>
  <c r="I131" i="6"/>
  <c r="E131" i="6"/>
  <c r="Z131" i="6"/>
  <c r="T131" i="6"/>
  <c r="O131" i="6"/>
  <c r="J131" i="6"/>
  <c r="D131" i="6"/>
  <c r="X131" i="6"/>
  <c r="S131" i="6"/>
  <c r="N131" i="6"/>
  <c r="H131" i="6"/>
  <c r="C131" i="6"/>
  <c r="Y308" i="6"/>
  <c r="U308" i="6"/>
  <c r="Q308" i="6"/>
  <c r="M308" i="6"/>
  <c r="I308" i="6"/>
  <c r="E308" i="6"/>
  <c r="AB308" i="6"/>
  <c r="X308" i="6"/>
  <c r="T308" i="6"/>
  <c r="P308" i="6"/>
  <c r="L308" i="6"/>
  <c r="H308" i="6"/>
  <c r="D308" i="6"/>
  <c r="W308" i="6"/>
  <c r="O308" i="6"/>
  <c r="G308" i="6"/>
  <c r="V308" i="6"/>
  <c r="N308" i="6"/>
  <c r="F308" i="6"/>
  <c r="AA308" i="6"/>
  <c r="K308" i="6"/>
  <c r="C308" i="6"/>
  <c r="Z308" i="6"/>
  <c r="J308" i="6"/>
  <c r="S308" i="6"/>
  <c r="AB374" i="6"/>
  <c r="X374" i="6"/>
  <c r="T374" i="6"/>
  <c r="P374" i="6"/>
  <c r="L374" i="6"/>
  <c r="H374" i="6"/>
  <c r="D374" i="6"/>
  <c r="AA374" i="6"/>
  <c r="V374" i="6"/>
  <c r="Q374" i="6"/>
  <c r="K374" i="6"/>
  <c r="F374" i="6"/>
  <c r="Z374" i="6"/>
  <c r="U374" i="6"/>
  <c r="O374" i="6"/>
  <c r="J374" i="6"/>
  <c r="E374" i="6"/>
  <c r="S374" i="6"/>
  <c r="I374" i="6"/>
  <c r="R374" i="6"/>
  <c r="G374" i="6"/>
  <c r="N374" i="6"/>
  <c r="M374" i="6"/>
  <c r="Y374" i="6"/>
  <c r="C374" i="6"/>
  <c r="Y20" i="6"/>
  <c r="U20" i="6"/>
  <c r="Q20" i="6"/>
  <c r="M20" i="6"/>
  <c r="I20" i="6"/>
  <c r="E20" i="6"/>
  <c r="AB20" i="6"/>
  <c r="X20" i="6"/>
  <c r="T20" i="6"/>
  <c r="P20" i="6"/>
  <c r="L20" i="6"/>
  <c r="H20" i="6"/>
  <c r="D20" i="6"/>
  <c r="Y32" i="6"/>
  <c r="U32" i="6"/>
  <c r="Q32" i="6"/>
  <c r="M32" i="6"/>
  <c r="I32" i="6"/>
  <c r="E32" i="6"/>
  <c r="AB32" i="6"/>
  <c r="X32" i="6"/>
  <c r="T32" i="6"/>
  <c r="P32" i="6"/>
  <c r="L32" i="6"/>
  <c r="H32" i="6"/>
  <c r="D32" i="6"/>
  <c r="Y44" i="6"/>
  <c r="U44" i="6"/>
  <c r="Q44" i="6"/>
  <c r="M44" i="6"/>
  <c r="I44" i="6"/>
  <c r="E44" i="6"/>
  <c r="AB44" i="6"/>
  <c r="X44" i="6"/>
  <c r="T44" i="6"/>
  <c r="P44" i="6"/>
  <c r="L44" i="6"/>
  <c r="H44" i="6"/>
  <c r="D44" i="6"/>
  <c r="R44" i="6"/>
  <c r="E53" i="6"/>
  <c r="M53" i="6"/>
  <c r="U53" i="6"/>
  <c r="J56" i="6"/>
  <c r="R56" i="6"/>
  <c r="Y68" i="6"/>
  <c r="U68" i="6"/>
  <c r="Q68" i="6"/>
  <c r="M68" i="6"/>
  <c r="I68" i="6"/>
  <c r="E68" i="6"/>
  <c r="AB68" i="6"/>
  <c r="X68" i="6"/>
  <c r="T68" i="6"/>
  <c r="P68" i="6"/>
  <c r="L68" i="6"/>
  <c r="H68" i="6"/>
  <c r="D68" i="6"/>
  <c r="R68" i="6"/>
  <c r="Y80" i="6"/>
  <c r="U80" i="6"/>
  <c r="Q80" i="6"/>
  <c r="M80" i="6"/>
  <c r="I80" i="6"/>
  <c r="E80" i="6"/>
  <c r="AB80" i="6"/>
  <c r="X80" i="6"/>
  <c r="T80" i="6"/>
  <c r="P80" i="6"/>
  <c r="L80" i="6"/>
  <c r="H80" i="6"/>
  <c r="D80" i="6"/>
  <c r="R80" i="6"/>
  <c r="E89" i="6"/>
  <c r="M89" i="6"/>
  <c r="U89" i="6"/>
  <c r="J92" i="6"/>
  <c r="R92" i="6"/>
  <c r="E101" i="6"/>
  <c r="M101" i="6"/>
  <c r="U101" i="6"/>
  <c r="J104" i="6"/>
  <c r="Z104" i="6"/>
  <c r="Q125" i="6"/>
  <c r="F152" i="6"/>
  <c r="AA152" i="6"/>
  <c r="AB176" i="6"/>
  <c r="X176" i="6"/>
  <c r="T176" i="6"/>
  <c r="P176" i="6"/>
  <c r="L176" i="6"/>
  <c r="H176" i="6"/>
  <c r="D176" i="6"/>
  <c r="AA176" i="6"/>
  <c r="W176" i="6"/>
  <c r="S176" i="6"/>
  <c r="O176" i="6"/>
  <c r="K176" i="6"/>
  <c r="G176" i="6"/>
  <c r="C176" i="6"/>
  <c r="V176" i="6"/>
  <c r="N176" i="6"/>
  <c r="F176" i="6"/>
  <c r="U176" i="6"/>
  <c r="M176" i="6"/>
  <c r="E176" i="6"/>
  <c r="R191" i="6"/>
  <c r="F17" i="6"/>
  <c r="K20" i="6"/>
  <c r="S20" i="6"/>
  <c r="AA20" i="6"/>
  <c r="F29" i="6"/>
  <c r="S32" i="6"/>
  <c r="F41" i="6"/>
  <c r="N41" i="6"/>
  <c r="C44" i="6"/>
  <c r="K44" i="6"/>
  <c r="S44" i="6"/>
  <c r="AA44" i="6"/>
  <c r="F53" i="6"/>
  <c r="N53" i="6"/>
  <c r="V53" i="6"/>
  <c r="C56" i="6"/>
  <c r="K56" i="6"/>
  <c r="S56" i="6"/>
  <c r="F65" i="6"/>
  <c r="N65" i="6"/>
  <c r="V65" i="6"/>
  <c r="C68" i="6"/>
  <c r="K68" i="6"/>
  <c r="S68" i="6"/>
  <c r="AA68" i="6"/>
  <c r="F77" i="6"/>
  <c r="N77" i="6"/>
  <c r="C80" i="6"/>
  <c r="K80" i="6"/>
  <c r="S80" i="6"/>
  <c r="AA80" i="6"/>
  <c r="F89" i="6"/>
  <c r="N89" i="6"/>
  <c r="C92" i="6"/>
  <c r="K92" i="6"/>
  <c r="S92" i="6"/>
  <c r="F101" i="6"/>
  <c r="N101" i="6"/>
  <c r="C104" i="6"/>
  <c r="K104" i="6"/>
  <c r="S104" i="6"/>
  <c r="H125" i="6"/>
  <c r="AB128" i="6"/>
  <c r="X128" i="6"/>
  <c r="T128" i="6"/>
  <c r="P128" i="6"/>
  <c r="L128" i="6"/>
  <c r="H128" i="6"/>
  <c r="D128" i="6"/>
  <c r="Z128" i="6"/>
  <c r="U128" i="6"/>
  <c r="O128" i="6"/>
  <c r="J128" i="6"/>
  <c r="E128" i="6"/>
  <c r="Y128" i="6"/>
  <c r="S128" i="6"/>
  <c r="N128" i="6"/>
  <c r="I128" i="6"/>
  <c r="C128" i="6"/>
  <c r="M128" i="6"/>
  <c r="W128" i="6"/>
  <c r="G131" i="6"/>
  <c r="R131" i="6"/>
  <c r="AB131" i="6"/>
  <c r="AA149" i="6"/>
  <c r="W149" i="6"/>
  <c r="S149" i="6"/>
  <c r="O149" i="6"/>
  <c r="K149" i="6"/>
  <c r="G149" i="6"/>
  <c r="C149" i="6"/>
  <c r="Z149" i="6"/>
  <c r="U149" i="6"/>
  <c r="P149" i="6"/>
  <c r="J149" i="6"/>
  <c r="E149" i="6"/>
  <c r="Y149" i="6"/>
  <c r="T149" i="6"/>
  <c r="N149" i="6"/>
  <c r="I149" i="6"/>
  <c r="D149" i="6"/>
  <c r="M149" i="6"/>
  <c r="X149" i="6"/>
  <c r="G152" i="6"/>
  <c r="Y155" i="6"/>
  <c r="U155" i="6"/>
  <c r="Q155" i="6"/>
  <c r="M155" i="6"/>
  <c r="I155" i="6"/>
  <c r="E155" i="6"/>
  <c r="Z155" i="6"/>
  <c r="T155" i="6"/>
  <c r="O155" i="6"/>
  <c r="J155" i="6"/>
  <c r="D155" i="6"/>
  <c r="X155" i="6"/>
  <c r="S155" i="6"/>
  <c r="N155" i="6"/>
  <c r="H155" i="6"/>
  <c r="C155" i="6"/>
  <c r="L155" i="6"/>
  <c r="W155" i="6"/>
  <c r="Y167" i="6"/>
  <c r="U167" i="6"/>
  <c r="Q167" i="6"/>
  <c r="M167" i="6"/>
  <c r="I167" i="6"/>
  <c r="E167" i="6"/>
  <c r="AB167" i="6"/>
  <c r="X167" i="6"/>
  <c r="T167" i="6"/>
  <c r="P167" i="6"/>
  <c r="L167" i="6"/>
  <c r="H167" i="6"/>
  <c r="D167" i="6"/>
  <c r="W167" i="6"/>
  <c r="O167" i="6"/>
  <c r="G167" i="6"/>
  <c r="V167" i="6"/>
  <c r="N167" i="6"/>
  <c r="F167" i="6"/>
  <c r="R167" i="6"/>
  <c r="I176" i="6"/>
  <c r="Y176" i="6"/>
  <c r="C191" i="6"/>
  <c r="AB293" i="6"/>
  <c r="X293" i="6"/>
  <c r="T293" i="6"/>
  <c r="P293" i="6"/>
  <c r="L293" i="6"/>
  <c r="H293" i="6"/>
  <c r="D293" i="6"/>
  <c r="AA293" i="6"/>
  <c r="W293" i="6"/>
  <c r="S293" i="6"/>
  <c r="O293" i="6"/>
  <c r="K293" i="6"/>
  <c r="G293" i="6"/>
  <c r="C293" i="6"/>
  <c r="Y293" i="6"/>
  <c r="Q293" i="6"/>
  <c r="I293" i="6"/>
  <c r="V293" i="6"/>
  <c r="N293" i="6"/>
  <c r="F293" i="6"/>
  <c r="M293" i="6"/>
  <c r="E293" i="6"/>
  <c r="Z293" i="6"/>
  <c r="J293" i="6"/>
  <c r="U293" i="6"/>
  <c r="AB17" i="6"/>
  <c r="X17" i="6"/>
  <c r="T17" i="6"/>
  <c r="P17" i="6"/>
  <c r="L17" i="6"/>
  <c r="H17" i="6"/>
  <c r="D17" i="6"/>
  <c r="AA17" i="6"/>
  <c r="W17" i="6"/>
  <c r="S17" i="6"/>
  <c r="O17" i="6"/>
  <c r="K17" i="6"/>
  <c r="G17" i="6"/>
  <c r="C17" i="6"/>
  <c r="AB29" i="6"/>
  <c r="X29" i="6"/>
  <c r="T29" i="6"/>
  <c r="P29" i="6"/>
  <c r="L29" i="6"/>
  <c r="H29" i="6"/>
  <c r="D29" i="6"/>
  <c r="AA29" i="6"/>
  <c r="W29" i="6"/>
  <c r="S29" i="6"/>
  <c r="O29" i="6"/>
  <c r="K29" i="6"/>
  <c r="G29" i="6"/>
  <c r="C29" i="6"/>
  <c r="R29" i="6"/>
  <c r="AB41" i="6"/>
  <c r="X41" i="6"/>
  <c r="T41" i="6"/>
  <c r="P41" i="6"/>
  <c r="L41" i="6"/>
  <c r="H41" i="6"/>
  <c r="D41" i="6"/>
  <c r="AA41" i="6"/>
  <c r="W41" i="6"/>
  <c r="S41" i="6"/>
  <c r="O41" i="6"/>
  <c r="K41" i="6"/>
  <c r="G41" i="6"/>
  <c r="C41" i="6"/>
  <c r="Z41" i="6"/>
  <c r="R65" i="6"/>
  <c r="AB77" i="6"/>
  <c r="X77" i="6"/>
  <c r="T77" i="6"/>
  <c r="P77" i="6"/>
  <c r="L77" i="6"/>
  <c r="H77" i="6"/>
  <c r="D77" i="6"/>
  <c r="AA77" i="6"/>
  <c r="W77" i="6"/>
  <c r="S77" i="6"/>
  <c r="O77" i="6"/>
  <c r="K77" i="6"/>
  <c r="G77" i="6"/>
  <c r="C77" i="6"/>
  <c r="AB89" i="6"/>
  <c r="X89" i="6"/>
  <c r="T89" i="6"/>
  <c r="P89" i="6"/>
  <c r="L89" i="6"/>
  <c r="H89" i="6"/>
  <c r="D89" i="6"/>
  <c r="AA89" i="6"/>
  <c r="W89" i="6"/>
  <c r="S89" i="6"/>
  <c r="O89" i="6"/>
  <c r="K89" i="6"/>
  <c r="G89" i="6"/>
  <c r="C89" i="6"/>
  <c r="R89" i="6"/>
  <c r="Z89" i="6"/>
  <c r="AB101" i="6"/>
  <c r="X101" i="6"/>
  <c r="T101" i="6"/>
  <c r="P101" i="6"/>
  <c r="L101" i="6"/>
  <c r="H101" i="6"/>
  <c r="D101" i="6"/>
  <c r="AA101" i="6"/>
  <c r="W101" i="6"/>
  <c r="S101" i="6"/>
  <c r="O101" i="6"/>
  <c r="K101" i="6"/>
  <c r="G101" i="6"/>
  <c r="C101" i="6"/>
  <c r="J101" i="6"/>
  <c r="R101" i="6"/>
  <c r="Z101" i="6"/>
  <c r="AA125" i="6"/>
  <c r="W125" i="6"/>
  <c r="S125" i="6"/>
  <c r="O125" i="6"/>
  <c r="K125" i="6"/>
  <c r="G125" i="6"/>
  <c r="C125" i="6"/>
  <c r="Z125" i="6"/>
  <c r="U125" i="6"/>
  <c r="P125" i="6"/>
  <c r="J125" i="6"/>
  <c r="E125" i="6"/>
  <c r="Y125" i="6"/>
  <c r="T125" i="6"/>
  <c r="N125" i="6"/>
  <c r="I125" i="6"/>
  <c r="D125" i="6"/>
  <c r="M125" i="6"/>
  <c r="L131" i="6"/>
  <c r="W131" i="6"/>
  <c r="AB152" i="6"/>
  <c r="X152" i="6"/>
  <c r="T152" i="6"/>
  <c r="P152" i="6"/>
  <c r="L152" i="6"/>
  <c r="H152" i="6"/>
  <c r="D152" i="6"/>
  <c r="Z152" i="6"/>
  <c r="U152" i="6"/>
  <c r="O152" i="6"/>
  <c r="J152" i="6"/>
  <c r="E152" i="6"/>
  <c r="Y152" i="6"/>
  <c r="S152" i="6"/>
  <c r="N152" i="6"/>
  <c r="I152" i="6"/>
  <c r="C152" i="6"/>
  <c r="M152" i="6"/>
  <c r="W152" i="6"/>
  <c r="E17" i="6"/>
  <c r="M17" i="6"/>
  <c r="U17" i="6"/>
  <c r="J20" i="6"/>
  <c r="R20" i="6"/>
  <c r="Z20" i="6"/>
  <c r="E29" i="6"/>
  <c r="M29" i="6"/>
  <c r="U29" i="6"/>
  <c r="J32" i="6"/>
  <c r="R32" i="6"/>
  <c r="Z32" i="6"/>
  <c r="E41" i="6"/>
  <c r="M41" i="6"/>
  <c r="U41" i="6"/>
  <c r="J44" i="6"/>
  <c r="Z44" i="6"/>
  <c r="Y56" i="6"/>
  <c r="U56" i="6"/>
  <c r="Q56" i="6"/>
  <c r="M56" i="6"/>
  <c r="I56" i="6"/>
  <c r="E56" i="6"/>
  <c r="AB56" i="6"/>
  <c r="X56" i="6"/>
  <c r="T56" i="6"/>
  <c r="P56" i="6"/>
  <c r="L56" i="6"/>
  <c r="H56" i="6"/>
  <c r="D56" i="6"/>
  <c r="Z56" i="6"/>
  <c r="E65" i="6"/>
  <c r="M65" i="6"/>
  <c r="U65" i="6"/>
  <c r="J68" i="6"/>
  <c r="Z68" i="6"/>
  <c r="E77" i="6"/>
  <c r="M77" i="6"/>
  <c r="U77" i="6"/>
  <c r="J80" i="6"/>
  <c r="Z80" i="6"/>
  <c r="Y92" i="6"/>
  <c r="U92" i="6"/>
  <c r="Q92" i="6"/>
  <c r="M92" i="6"/>
  <c r="I92" i="6"/>
  <c r="E92" i="6"/>
  <c r="AB92" i="6"/>
  <c r="X92" i="6"/>
  <c r="T92" i="6"/>
  <c r="P92" i="6"/>
  <c r="L92" i="6"/>
  <c r="H92" i="6"/>
  <c r="D92" i="6"/>
  <c r="Z92" i="6"/>
  <c r="Y104" i="6"/>
  <c r="U104" i="6"/>
  <c r="Q104" i="6"/>
  <c r="M104" i="6"/>
  <c r="I104" i="6"/>
  <c r="E104" i="6"/>
  <c r="AB104" i="6"/>
  <c r="X104" i="6"/>
  <c r="T104" i="6"/>
  <c r="P104" i="6"/>
  <c r="L104" i="6"/>
  <c r="H104" i="6"/>
  <c r="D104" i="6"/>
  <c r="R104" i="6"/>
  <c r="F125" i="6"/>
  <c r="AB125" i="6"/>
  <c r="F131" i="6"/>
  <c r="P131" i="6"/>
  <c r="AA131" i="6"/>
  <c r="Q152" i="6"/>
  <c r="R176" i="6"/>
  <c r="Y191" i="6"/>
  <c r="U191" i="6"/>
  <c r="Q191" i="6"/>
  <c r="M191" i="6"/>
  <c r="I191" i="6"/>
  <c r="E191" i="6"/>
  <c r="AB191" i="6"/>
  <c r="X191" i="6"/>
  <c r="T191" i="6"/>
  <c r="P191" i="6"/>
  <c r="L191" i="6"/>
  <c r="H191" i="6"/>
  <c r="D191" i="6"/>
  <c r="W191" i="6"/>
  <c r="O191" i="6"/>
  <c r="G191" i="6"/>
  <c r="V191" i="6"/>
  <c r="N191" i="6"/>
  <c r="F191" i="6"/>
  <c r="Y215" i="6"/>
  <c r="U215" i="6"/>
  <c r="Q215" i="6"/>
  <c r="M215" i="6"/>
  <c r="I215" i="6"/>
  <c r="E215" i="6"/>
  <c r="AB215" i="6"/>
  <c r="X215" i="6"/>
  <c r="T215" i="6"/>
  <c r="P215" i="6"/>
  <c r="L215" i="6"/>
  <c r="H215" i="6"/>
  <c r="D215" i="6"/>
  <c r="W215" i="6"/>
  <c r="O215" i="6"/>
  <c r="G215" i="6"/>
  <c r="AA215" i="6"/>
  <c r="K215" i="6"/>
  <c r="C215" i="6"/>
  <c r="V215" i="6"/>
  <c r="N215" i="6"/>
  <c r="F215" i="6"/>
  <c r="S215" i="6"/>
  <c r="R308" i="6"/>
  <c r="W374" i="6"/>
  <c r="N17" i="6"/>
  <c r="C20" i="6"/>
  <c r="N29" i="6"/>
  <c r="C32" i="6"/>
  <c r="K32" i="6"/>
  <c r="AA32" i="6"/>
  <c r="I17" i="6"/>
  <c r="Q17" i="6"/>
  <c r="Y17" i="6"/>
  <c r="F20" i="6"/>
  <c r="N20" i="6"/>
  <c r="V20" i="6"/>
  <c r="I29" i="6"/>
  <c r="Q29" i="6"/>
  <c r="Y29" i="6"/>
  <c r="F32" i="6"/>
  <c r="N32" i="6"/>
  <c r="V32" i="6"/>
  <c r="I41" i="6"/>
  <c r="Q41" i="6"/>
  <c r="Y41" i="6"/>
  <c r="F44" i="6"/>
  <c r="N44" i="6"/>
  <c r="V44" i="6"/>
  <c r="I53" i="6"/>
  <c r="Q53" i="6"/>
  <c r="Y53" i="6"/>
  <c r="F56" i="6"/>
  <c r="N56" i="6"/>
  <c r="V56" i="6"/>
  <c r="I65" i="6"/>
  <c r="Q65" i="6"/>
  <c r="Y65" i="6"/>
  <c r="F68" i="6"/>
  <c r="N68" i="6"/>
  <c r="V68" i="6"/>
  <c r="I77" i="6"/>
  <c r="Q77" i="6"/>
  <c r="Y77" i="6"/>
  <c r="F80" i="6"/>
  <c r="N80" i="6"/>
  <c r="V80" i="6"/>
  <c r="I89" i="6"/>
  <c r="Q89" i="6"/>
  <c r="Y89" i="6"/>
  <c r="F92" i="6"/>
  <c r="N92" i="6"/>
  <c r="V92" i="6"/>
  <c r="I101" i="6"/>
  <c r="Q101" i="6"/>
  <c r="Y101" i="6"/>
  <c r="F104" i="6"/>
  <c r="N104" i="6"/>
  <c r="V104" i="6"/>
  <c r="L125" i="6"/>
  <c r="V125" i="6"/>
  <c r="F128" i="6"/>
  <c r="Q128" i="6"/>
  <c r="AA128" i="6"/>
  <c r="K131" i="6"/>
  <c r="V131" i="6"/>
  <c r="F149" i="6"/>
  <c r="Q149" i="6"/>
  <c r="AB149" i="6"/>
  <c r="K152" i="6"/>
  <c r="V152" i="6"/>
  <c r="F155" i="6"/>
  <c r="P155" i="6"/>
  <c r="AA155" i="6"/>
  <c r="C167" i="6"/>
  <c r="S167" i="6"/>
  <c r="J176" i="6"/>
  <c r="Z176" i="6"/>
  <c r="J191" i="6"/>
  <c r="Z191" i="6"/>
  <c r="R215" i="6"/>
  <c r="Y260" i="6"/>
  <c r="U260" i="6"/>
  <c r="Q260" i="6"/>
  <c r="M260" i="6"/>
  <c r="I260" i="6"/>
  <c r="E260" i="6"/>
  <c r="AB260" i="6"/>
  <c r="X260" i="6"/>
  <c r="T260" i="6"/>
  <c r="P260" i="6"/>
  <c r="L260" i="6"/>
  <c r="H260" i="6"/>
  <c r="D260" i="6"/>
  <c r="W260" i="6"/>
  <c r="O260" i="6"/>
  <c r="G260" i="6"/>
  <c r="V260" i="6"/>
  <c r="N260" i="6"/>
  <c r="F260" i="6"/>
  <c r="AA260" i="6"/>
  <c r="K260" i="6"/>
  <c r="S260" i="6"/>
  <c r="C260" i="6"/>
  <c r="Z260" i="6"/>
  <c r="J260" i="6"/>
  <c r="R293" i="6"/>
  <c r="Y353" i="6"/>
  <c r="U353" i="6"/>
  <c r="Q353" i="6"/>
  <c r="M353" i="6"/>
  <c r="I353" i="6"/>
  <c r="E353" i="6"/>
  <c r="AA353" i="6"/>
  <c r="V353" i="6"/>
  <c r="P353" i="6"/>
  <c r="K353" i="6"/>
  <c r="F353" i="6"/>
  <c r="Z353" i="6"/>
  <c r="T353" i="6"/>
  <c r="O353" i="6"/>
  <c r="J353" i="6"/>
  <c r="D353" i="6"/>
  <c r="AB353" i="6"/>
  <c r="R353" i="6"/>
  <c r="G353" i="6"/>
  <c r="X353" i="6"/>
  <c r="N353" i="6"/>
  <c r="C353" i="6"/>
  <c r="S353" i="6"/>
  <c r="H353" i="6"/>
  <c r="L353" i="6"/>
  <c r="J200" i="6"/>
  <c r="Z200" i="6"/>
  <c r="W329" i="6"/>
  <c r="N14" i="6"/>
  <c r="R14" i="6"/>
  <c r="V14" i="6"/>
  <c r="Z14" i="6"/>
  <c r="E23" i="6"/>
  <c r="I23" i="6"/>
  <c r="M23" i="6"/>
  <c r="Q23" i="6"/>
  <c r="U23" i="6"/>
  <c r="Y23" i="6"/>
  <c r="F26" i="6"/>
  <c r="J26" i="6"/>
  <c r="N26" i="6"/>
  <c r="R26" i="6"/>
  <c r="V26" i="6"/>
  <c r="Z26" i="6"/>
  <c r="E35" i="6"/>
  <c r="I35" i="6"/>
  <c r="M35" i="6"/>
  <c r="Q35" i="6"/>
  <c r="U35" i="6"/>
  <c r="Y35" i="6"/>
  <c r="F38" i="6"/>
  <c r="J38" i="6"/>
  <c r="N38" i="6"/>
  <c r="R38" i="6"/>
  <c r="V38" i="6"/>
  <c r="Z38" i="6"/>
  <c r="E47" i="6"/>
  <c r="I47" i="6"/>
  <c r="M47" i="6"/>
  <c r="Q47" i="6"/>
  <c r="U47" i="6"/>
  <c r="Y47" i="6"/>
  <c r="F50" i="6"/>
  <c r="J50" i="6"/>
  <c r="N50" i="6"/>
  <c r="R50" i="6"/>
  <c r="V50" i="6"/>
  <c r="Z50" i="6"/>
  <c r="E59" i="6"/>
  <c r="I59" i="6"/>
  <c r="M59" i="6"/>
  <c r="Q59" i="6"/>
  <c r="U59" i="6"/>
  <c r="Y59" i="6"/>
  <c r="F62" i="6"/>
  <c r="J62" i="6"/>
  <c r="N62" i="6"/>
  <c r="R62" i="6"/>
  <c r="V62" i="6"/>
  <c r="Z62" i="6"/>
  <c r="E71" i="6"/>
  <c r="I71" i="6"/>
  <c r="M71" i="6"/>
  <c r="Q71" i="6"/>
  <c r="U71" i="6"/>
  <c r="Y71" i="6"/>
  <c r="F74" i="6"/>
  <c r="J74" i="6"/>
  <c r="N74" i="6"/>
  <c r="R74" i="6"/>
  <c r="V74" i="6"/>
  <c r="Z74" i="6"/>
  <c r="E83" i="6"/>
  <c r="I83" i="6"/>
  <c r="M83" i="6"/>
  <c r="Q83" i="6"/>
  <c r="U83" i="6"/>
  <c r="Y83" i="6"/>
  <c r="F86" i="6"/>
  <c r="J86" i="6"/>
  <c r="N86" i="6"/>
  <c r="R86" i="6"/>
  <c r="V86" i="6"/>
  <c r="Z86" i="6"/>
  <c r="E95" i="6"/>
  <c r="I95" i="6"/>
  <c r="M95" i="6"/>
  <c r="Q95" i="6"/>
  <c r="U95" i="6"/>
  <c r="Y95" i="6"/>
  <c r="F98" i="6"/>
  <c r="J98" i="6"/>
  <c r="N98" i="6"/>
  <c r="R98" i="6"/>
  <c r="V98" i="6"/>
  <c r="Z98" i="6"/>
  <c r="E107" i="6"/>
  <c r="I107" i="6"/>
  <c r="M107" i="6"/>
  <c r="Q107" i="6"/>
  <c r="U107" i="6"/>
  <c r="Y107" i="6"/>
  <c r="Z110" i="6"/>
  <c r="V110" i="6"/>
  <c r="R110" i="6"/>
  <c r="N110" i="6"/>
  <c r="J110" i="6"/>
  <c r="F110" i="6"/>
  <c r="G110" i="6"/>
  <c r="L110" i="6"/>
  <c r="Q110" i="6"/>
  <c r="W110" i="6"/>
  <c r="AB110" i="6"/>
  <c r="F113" i="6"/>
  <c r="L113" i="6"/>
  <c r="Q113" i="6"/>
  <c r="V113" i="6"/>
  <c r="F116" i="6"/>
  <c r="K116" i="6"/>
  <c r="Q116" i="6"/>
  <c r="V116" i="6"/>
  <c r="F119" i="6"/>
  <c r="K119" i="6"/>
  <c r="P119" i="6"/>
  <c r="V119" i="6"/>
  <c r="F137" i="6"/>
  <c r="L137" i="6"/>
  <c r="Q137" i="6"/>
  <c r="V137" i="6"/>
  <c r="F140" i="6"/>
  <c r="K140" i="6"/>
  <c r="Q140" i="6"/>
  <c r="V140" i="6"/>
  <c r="F143" i="6"/>
  <c r="K143" i="6"/>
  <c r="P143" i="6"/>
  <c r="V143" i="6"/>
  <c r="F161" i="6"/>
  <c r="L161" i="6"/>
  <c r="T161" i="6"/>
  <c r="I164" i="6"/>
  <c r="Q164" i="6"/>
  <c r="Y179" i="6"/>
  <c r="U179" i="6"/>
  <c r="Q179" i="6"/>
  <c r="M179" i="6"/>
  <c r="I179" i="6"/>
  <c r="E179" i="6"/>
  <c r="AB179" i="6"/>
  <c r="X179" i="6"/>
  <c r="T179" i="6"/>
  <c r="P179" i="6"/>
  <c r="L179" i="6"/>
  <c r="H179" i="6"/>
  <c r="D179" i="6"/>
  <c r="J179" i="6"/>
  <c r="R179" i="6"/>
  <c r="Z179" i="6"/>
  <c r="I188" i="6"/>
  <c r="Q188" i="6"/>
  <c r="E200" i="6"/>
  <c r="M200" i="6"/>
  <c r="Y203" i="6"/>
  <c r="U203" i="6"/>
  <c r="Q203" i="6"/>
  <c r="M203" i="6"/>
  <c r="I203" i="6"/>
  <c r="E203" i="6"/>
  <c r="AB203" i="6"/>
  <c r="X203" i="6"/>
  <c r="T203" i="6"/>
  <c r="P203" i="6"/>
  <c r="L203" i="6"/>
  <c r="H203" i="6"/>
  <c r="D203" i="6"/>
  <c r="J203" i="6"/>
  <c r="R203" i="6"/>
  <c r="Z203" i="6"/>
  <c r="I212" i="6"/>
  <c r="Q212" i="6"/>
  <c r="E224" i="6"/>
  <c r="M224" i="6"/>
  <c r="Y227" i="6"/>
  <c r="U227" i="6"/>
  <c r="Q227" i="6"/>
  <c r="M227" i="6"/>
  <c r="I227" i="6"/>
  <c r="E227" i="6"/>
  <c r="AB227" i="6"/>
  <c r="X227" i="6"/>
  <c r="T227" i="6"/>
  <c r="P227" i="6"/>
  <c r="L227" i="6"/>
  <c r="H227" i="6"/>
  <c r="D227" i="6"/>
  <c r="J227" i="6"/>
  <c r="R227" i="6"/>
  <c r="Z227" i="6"/>
  <c r="D233" i="6"/>
  <c r="N233" i="6"/>
  <c r="I236" i="6"/>
  <c r="C239" i="6"/>
  <c r="N239" i="6"/>
  <c r="AB281" i="6"/>
  <c r="X281" i="6"/>
  <c r="T281" i="6"/>
  <c r="P281" i="6"/>
  <c r="L281" i="6"/>
  <c r="H281" i="6"/>
  <c r="D281" i="6"/>
  <c r="AA281" i="6"/>
  <c r="W281" i="6"/>
  <c r="S281" i="6"/>
  <c r="O281" i="6"/>
  <c r="K281" i="6"/>
  <c r="G281" i="6"/>
  <c r="C281" i="6"/>
  <c r="V281" i="6"/>
  <c r="N281" i="6"/>
  <c r="F281" i="6"/>
  <c r="U281" i="6"/>
  <c r="M281" i="6"/>
  <c r="E281" i="6"/>
  <c r="R281" i="6"/>
  <c r="C329" i="6"/>
  <c r="AB200" i="6"/>
  <c r="X200" i="6"/>
  <c r="T200" i="6"/>
  <c r="P200" i="6"/>
  <c r="L200" i="6"/>
  <c r="H200" i="6"/>
  <c r="D200" i="6"/>
  <c r="AA200" i="6"/>
  <c r="W200" i="6"/>
  <c r="S200" i="6"/>
  <c r="O200" i="6"/>
  <c r="K200" i="6"/>
  <c r="G200" i="6"/>
  <c r="C200" i="6"/>
  <c r="R200" i="6"/>
  <c r="AB224" i="6"/>
  <c r="X224" i="6"/>
  <c r="T224" i="6"/>
  <c r="P224" i="6"/>
  <c r="L224" i="6"/>
  <c r="H224" i="6"/>
  <c r="D224" i="6"/>
  <c r="AA224" i="6"/>
  <c r="W224" i="6"/>
  <c r="S224" i="6"/>
  <c r="O224" i="6"/>
  <c r="K224" i="6"/>
  <c r="G224" i="6"/>
  <c r="C224" i="6"/>
  <c r="J224" i="6"/>
  <c r="R224" i="6"/>
  <c r="Z224" i="6"/>
  <c r="AA233" i="6"/>
  <c r="W233" i="6"/>
  <c r="S233" i="6"/>
  <c r="O233" i="6"/>
  <c r="K233" i="6"/>
  <c r="G233" i="6"/>
  <c r="C233" i="6"/>
  <c r="AB233" i="6"/>
  <c r="V233" i="6"/>
  <c r="Q233" i="6"/>
  <c r="L233" i="6"/>
  <c r="F233" i="6"/>
  <c r="Z233" i="6"/>
  <c r="U233" i="6"/>
  <c r="P233" i="6"/>
  <c r="J233" i="6"/>
  <c r="E233" i="6"/>
  <c r="M233" i="6"/>
  <c r="X233" i="6"/>
  <c r="Y239" i="6"/>
  <c r="U239" i="6"/>
  <c r="Q239" i="6"/>
  <c r="M239" i="6"/>
  <c r="I239" i="6"/>
  <c r="E239" i="6"/>
  <c r="AA239" i="6"/>
  <c r="V239" i="6"/>
  <c r="P239" i="6"/>
  <c r="K239" i="6"/>
  <c r="F239" i="6"/>
  <c r="Z239" i="6"/>
  <c r="T239" i="6"/>
  <c r="O239" i="6"/>
  <c r="J239" i="6"/>
  <c r="D239" i="6"/>
  <c r="L239" i="6"/>
  <c r="W239" i="6"/>
  <c r="Y329" i="6"/>
  <c r="U329" i="6"/>
  <c r="Q329" i="6"/>
  <c r="M329" i="6"/>
  <c r="I329" i="6"/>
  <c r="E329" i="6"/>
  <c r="AA329" i="6"/>
  <c r="V329" i="6"/>
  <c r="P329" i="6"/>
  <c r="K329" i="6"/>
  <c r="F329" i="6"/>
  <c r="Z329" i="6"/>
  <c r="T329" i="6"/>
  <c r="O329" i="6"/>
  <c r="J329" i="6"/>
  <c r="D329" i="6"/>
  <c r="S329" i="6"/>
  <c r="H329" i="6"/>
  <c r="AB329" i="6"/>
  <c r="R329" i="6"/>
  <c r="G329" i="6"/>
  <c r="AA347" i="6"/>
  <c r="W347" i="6"/>
  <c r="S347" i="6"/>
  <c r="O347" i="6"/>
  <c r="K347" i="6"/>
  <c r="G347" i="6"/>
  <c r="C347" i="6"/>
  <c r="AB347" i="6"/>
  <c r="V347" i="6"/>
  <c r="Q347" i="6"/>
  <c r="L347" i="6"/>
  <c r="F347" i="6"/>
  <c r="Z347" i="6"/>
  <c r="U347" i="6"/>
  <c r="P347" i="6"/>
  <c r="J347" i="6"/>
  <c r="E347" i="6"/>
  <c r="R347" i="6"/>
  <c r="H347" i="6"/>
  <c r="Y347" i="6"/>
  <c r="N347" i="6"/>
  <c r="D347" i="6"/>
  <c r="X347" i="6"/>
  <c r="F14" i="6"/>
  <c r="J14" i="6"/>
  <c r="C14" i="6"/>
  <c r="G14" i="6"/>
  <c r="K14" i="6"/>
  <c r="O14" i="6"/>
  <c r="S14" i="6"/>
  <c r="W14" i="6"/>
  <c r="F23" i="6"/>
  <c r="J23" i="6"/>
  <c r="N23" i="6"/>
  <c r="R23" i="6"/>
  <c r="V23" i="6"/>
  <c r="C26" i="6"/>
  <c r="G26" i="6"/>
  <c r="K26" i="6"/>
  <c r="O26" i="6"/>
  <c r="S26" i="6"/>
  <c r="W26" i="6"/>
  <c r="F35" i="6"/>
  <c r="J35" i="6"/>
  <c r="N35" i="6"/>
  <c r="R35" i="6"/>
  <c r="V35" i="6"/>
  <c r="C38" i="6"/>
  <c r="G38" i="6"/>
  <c r="K38" i="6"/>
  <c r="O38" i="6"/>
  <c r="S38" i="6"/>
  <c r="W38" i="6"/>
  <c r="F47" i="6"/>
  <c r="J47" i="6"/>
  <c r="N47" i="6"/>
  <c r="R47" i="6"/>
  <c r="V47" i="6"/>
  <c r="C50" i="6"/>
  <c r="G50" i="6"/>
  <c r="K50" i="6"/>
  <c r="O50" i="6"/>
  <c r="S50" i="6"/>
  <c r="W50" i="6"/>
  <c r="F59" i="6"/>
  <c r="J59" i="6"/>
  <c r="N59" i="6"/>
  <c r="R59" i="6"/>
  <c r="V59" i="6"/>
  <c r="C62" i="6"/>
  <c r="G62" i="6"/>
  <c r="K62" i="6"/>
  <c r="O62" i="6"/>
  <c r="S62" i="6"/>
  <c r="W62" i="6"/>
  <c r="F71" i="6"/>
  <c r="J71" i="6"/>
  <c r="N71" i="6"/>
  <c r="R71" i="6"/>
  <c r="V71" i="6"/>
  <c r="C74" i="6"/>
  <c r="G74" i="6"/>
  <c r="K74" i="6"/>
  <c r="O74" i="6"/>
  <c r="S74" i="6"/>
  <c r="W74" i="6"/>
  <c r="F83" i="6"/>
  <c r="J83" i="6"/>
  <c r="N83" i="6"/>
  <c r="R83" i="6"/>
  <c r="V83" i="6"/>
  <c r="C86" i="6"/>
  <c r="G86" i="6"/>
  <c r="K86" i="6"/>
  <c r="O86" i="6"/>
  <c r="S86" i="6"/>
  <c r="W86" i="6"/>
  <c r="F95" i="6"/>
  <c r="J95" i="6"/>
  <c r="N95" i="6"/>
  <c r="R95" i="6"/>
  <c r="V95" i="6"/>
  <c r="C98" i="6"/>
  <c r="G98" i="6"/>
  <c r="K98" i="6"/>
  <c r="O98" i="6"/>
  <c r="S98" i="6"/>
  <c r="W98" i="6"/>
  <c r="F107" i="6"/>
  <c r="J107" i="6"/>
  <c r="N107" i="6"/>
  <c r="R107" i="6"/>
  <c r="V107" i="6"/>
  <c r="AA113" i="6"/>
  <c r="W113" i="6"/>
  <c r="S113" i="6"/>
  <c r="O113" i="6"/>
  <c r="K113" i="6"/>
  <c r="G113" i="6"/>
  <c r="C113" i="6"/>
  <c r="H113" i="6"/>
  <c r="M113" i="6"/>
  <c r="R113" i="6"/>
  <c r="X113" i="6"/>
  <c r="AB116" i="6"/>
  <c r="X116" i="6"/>
  <c r="T116" i="6"/>
  <c r="P116" i="6"/>
  <c r="L116" i="6"/>
  <c r="H116" i="6"/>
  <c r="D116" i="6"/>
  <c r="G116" i="6"/>
  <c r="M116" i="6"/>
  <c r="R116" i="6"/>
  <c r="W116" i="6"/>
  <c r="Y119" i="6"/>
  <c r="U119" i="6"/>
  <c r="Q119" i="6"/>
  <c r="M119" i="6"/>
  <c r="I119" i="6"/>
  <c r="E119" i="6"/>
  <c r="G119" i="6"/>
  <c r="L119" i="6"/>
  <c r="R119" i="6"/>
  <c r="W119" i="6"/>
  <c r="AB119" i="6"/>
  <c r="AA137" i="6"/>
  <c r="W137" i="6"/>
  <c r="S137" i="6"/>
  <c r="O137" i="6"/>
  <c r="K137" i="6"/>
  <c r="G137" i="6"/>
  <c r="C137" i="6"/>
  <c r="H137" i="6"/>
  <c r="M137" i="6"/>
  <c r="R137" i="6"/>
  <c r="X137" i="6"/>
  <c r="AB140" i="6"/>
  <c r="X140" i="6"/>
  <c r="T140" i="6"/>
  <c r="P140" i="6"/>
  <c r="L140" i="6"/>
  <c r="H140" i="6"/>
  <c r="D140" i="6"/>
  <c r="G140" i="6"/>
  <c r="M140" i="6"/>
  <c r="R140" i="6"/>
  <c r="W140" i="6"/>
  <c r="Y143" i="6"/>
  <c r="U143" i="6"/>
  <c r="Q143" i="6"/>
  <c r="M143" i="6"/>
  <c r="I143" i="6"/>
  <c r="E143" i="6"/>
  <c r="G143" i="6"/>
  <c r="L143" i="6"/>
  <c r="R143" i="6"/>
  <c r="W143" i="6"/>
  <c r="AB143" i="6"/>
  <c r="AA161" i="6"/>
  <c r="W161" i="6"/>
  <c r="S161" i="6"/>
  <c r="O161" i="6"/>
  <c r="K161" i="6"/>
  <c r="G161" i="6"/>
  <c r="C161" i="6"/>
  <c r="Z161" i="6"/>
  <c r="V161" i="6"/>
  <c r="R161" i="6"/>
  <c r="N161" i="6"/>
  <c r="H161" i="6"/>
  <c r="M161" i="6"/>
  <c r="U161" i="6"/>
  <c r="AB164" i="6"/>
  <c r="X164" i="6"/>
  <c r="T164" i="6"/>
  <c r="P164" i="6"/>
  <c r="L164" i="6"/>
  <c r="H164" i="6"/>
  <c r="D164" i="6"/>
  <c r="AA164" i="6"/>
  <c r="W164" i="6"/>
  <c r="S164" i="6"/>
  <c r="O164" i="6"/>
  <c r="K164" i="6"/>
  <c r="G164" i="6"/>
  <c r="C164" i="6"/>
  <c r="J164" i="6"/>
  <c r="R164" i="6"/>
  <c r="Z164" i="6"/>
  <c r="C179" i="6"/>
  <c r="K179" i="6"/>
  <c r="S179" i="6"/>
  <c r="AA179" i="6"/>
  <c r="AB188" i="6"/>
  <c r="X188" i="6"/>
  <c r="T188" i="6"/>
  <c r="P188" i="6"/>
  <c r="L188" i="6"/>
  <c r="H188" i="6"/>
  <c r="D188" i="6"/>
  <c r="AA188" i="6"/>
  <c r="W188" i="6"/>
  <c r="S188" i="6"/>
  <c r="O188" i="6"/>
  <c r="K188" i="6"/>
  <c r="G188" i="6"/>
  <c r="C188" i="6"/>
  <c r="J188" i="6"/>
  <c r="R188" i="6"/>
  <c r="Z188" i="6"/>
  <c r="F200" i="6"/>
  <c r="N200" i="6"/>
  <c r="V200" i="6"/>
  <c r="C203" i="6"/>
  <c r="K203" i="6"/>
  <c r="S203" i="6"/>
  <c r="AA203" i="6"/>
  <c r="AB212" i="6"/>
  <c r="X212" i="6"/>
  <c r="T212" i="6"/>
  <c r="P212" i="6"/>
  <c r="L212" i="6"/>
  <c r="H212" i="6"/>
  <c r="D212" i="6"/>
  <c r="AA212" i="6"/>
  <c r="W212" i="6"/>
  <c r="S212" i="6"/>
  <c r="O212" i="6"/>
  <c r="K212" i="6"/>
  <c r="G212" i="6"/>
  <c r="C212" i="6"/>
  <c r="J212" i="6"/>
  <c r="R212" i="6"/>
  <c r="Z212" i="6"/>
  <c r="F224" i="6"/>
  <c r="N224" i="6"/>
  <c r="V224" i="6"/>
  <c r="C227" i="6"/>
  <c r="K227" i="6"/>
  <c r="S227" i="6"/>
  <c r="AA227" i="6"/>
  <c r="H233" i="6"/>
  <c r="R233" i="6"/>
  <c r="AB236" i="6"/>
  <c r="X236" i="6"/>
  <c r="T236" i="6"/>
  <c r="P236" i="6"/>
  <c r="L236" i="6"/>
  <c r="H236" i="6"/>
  <c r="D236" i="6"/>
  <c r="AA236" i="6"/>
  <c r="V236" i="6"/>
  <c r="Q236" i="6"/>
  <c r="K236" i="6"/>
  <c r="F236" i="6"/>
  <c r="Z236" i="6"/>
  <c r="U236" i="6"/>
  <c r="O236" i="6"/>
  <c r="J236" i="6"/>
  <c r="E236" i="6"/>
  <c r="M236" i="6"/>
  <c r="W236" i="6"/>
  <c r="G239" i="6"/>
  <c r="R239" i="6"/>
  <c r="AB239" i="6"/>
  <c r="Y248" i="6"/>
  <c r="U248" i="6"/>
  <c r="Q248" i="6"/>
  <c r="M248" i="6"/>
  <c r="I248" i="6"/>
  <c r="E248" i="6"/>
  <c r="AB248" i="6"/>
  <c r="X248" i="6"/>
  <c r="T248" i="6"/>
  <c r="P248" i="6"/>
  <c r="L248" i="6"/>
  <c r="H248" i="6"/>
  <c r="D248" i="6"/>
  <c r="V248" i="6"/>
  <c r="N248" i="6"/>
  <c r="F248" i="6"/>
  <c r="AA248" i="6"/>
  <c r="S248" i="6"/>
  <c r="K248" i="6"/>
  <c r="C248" i="6"/>
  <c r="R248" i="6"/>
  <c r="I281" i="6"/>
  <c r="Y281" i="6"/>
  <c r="Y296" i="6"/>
  <c r="U296" i="6"/>
  <c r="Q296" i="6"/>
  <c r="M296" i="6"/>
  <c r="I296" i="6"/>
  <c r="E296" i="6"/>
  <c r="AB296" i="6"/>
  <c r="X296" i="6"/>
  <c r="T296" i="6"/>
  <c r="P296" i="6"/>
  <c r="L296" i="6"/>
  <c r="H296" i="6"/>
  <c r="D296" i="6"/>
  <c r="V296" i="6"/>
  <c r="N296" i="6"/>
  <c r="F296" i="6"/>
  <c r="AA296" i="6"/>
  <c r="S296" i="6"/>
  <c r="K296" i="6"/>
  <c r="C296" i="6"/>
  <c r="R296" i="6"/>
  <c r="L329" i="6"/>
  <c r="M347" i="6"/>
  <c r="AB410" i="6"/>
  <c r="X410" i="6"/>
  <c r="T410" i="6"/>
  <c r="P410" i="6"/>
  <c r="L410" i="6"/>
  <c r="H410" i="6"/>
  <c r="D410" i="6"/>
  <c r="AA410" i="6"/>
  <c r="W410" i="6"/>
  <c r="S410" i="6"/>
  <c r="O410" i="6"/>
  <c r="K410" i="6"/>
  <c r="G410" i="6"/>
  <c r="C410" i="6"/>
  <c r="U410" i="6"/>
  <c r="M410" i="6"/>
  <c r="E410" i="6"/>
  <c r="R410" i="6"/>
  <c r="I410" i="6"/>
  <c r="Z410" i="6"/>
  <c r="Q410" i="6"/>
  <c r="F410" i="6"/>
  <c r="N410" i="6"/>
  <c r="J410" i="6"/>
  <c r="F173" i="6"/>
  <c r="J173" i="6"/>
  <c r="N173" i="6"/>
  <c r="R173" i="6"/>
  <c r="V173" i="6"/>
  <c r="Z173" i="6"/>
  <c r="F185" i="6"/>
  <c r="J185" i="6"/>
  <c r="N185" i="6"/>
  <c r="R185" i="6"/>
  <c r="V185" i="6"/>
  <c r="Z185" i="6"/>
  <c r="F197" i="6"/>
  <c r="J197" i="6"/>
  <c r="N197" i="6"/>
  <c r="R197" i="6"/>
  <c r="V197" i="6"/>
  <c r="Z197" i="6"/>
  <c r="F209" i="6"/>
  <c r="J209" i="6"/>
  <c r="N209" i="6"/>
  <c r="R209" i="6"/>
  <c r="V209" i="6"/>
  <c r="Z209" i="6"/>
  <c r="F221" i="6"/>
  <c r="J221" i="6"/>
  <c r="N221" i="6"/>
  <c r="R221" i="6"/>
  <c r="V221" i="6"/>
  <c r="Z221" i="6"/>
  <c r="AB245" i="6"/>
  <c r="AA245" i="6"/>
  <c r="W245" i="6"/>
  <c r="S245" i="6"/>
  <c r="O245" i="6"/>
  <c r="K245" i="6"/>
  <c r="G245" i="6"/>
  <c r="C245" i="6"/>
  <c r="H245" i="6"/>
  <c r="M245" i="6"/>
  <c r="R245" i="6"/>
  <c r="X245" i="6"/>
  <c r="AB269" i="6"/>
  <c r="X269" i="6"/>
  <c r="T269" i="6"/>
  <c r="P269" i="6"/>
  <c r="L269" i="6"/>
  <c r="H269" i="6"/>
  <c r="D269" i="6"/>
  <c r="AA269" i="6"/>
  <c r="W269" i="6"/>
  <c r="S269" i="6"/>
  <c r="O269" i="6"/>
  <c r="K269" i="6"/>
  <c r="G269" i="6"/>
  <c r="C269" i="6"/>
  <c r="J269" i="6"/>
  <c r="R269" i="6"/>
  <c r="Z269" i="6"/>
  <c r="Y284" i="6"/>
  <c r="U284" i="6"/>
  <c r="Q284" i="6"/>
  <c r="M284" i="6"/>
  <c r="I284" i="6"/>
  <c r="E284" i="6"/>
  <c r="AB284" i="6"/>
  <c r="X284" i="6"/>
  <c r="T284" i="6"/>
  <c r="P284" i="6"/>
  <c r="L284" i="6"/>
  <c r="H284" i="6"/>
  <c r="D284" i="6"/>
  <c r="J284" i="6"/>
  <c r="R284" i="6"/>
  <c r="Z284" i="6"/>
  <c r="AB317" i="6"/>
  <c r="X317" i="6"/>
  <c r="T317" i="6"/>
  <c r="P317" i="6"/>
  <c r="L317" i="6"/>
  <c r="H317" i="6"/>
  <c r="D317" i="6"/>
  <c r="AA317" i="6"/>
  <c r="W317" i="6"/>
  <c r="S317" i="6"/>
  <c r="O317" i="6"/>
  <c r="K317" i="6"/>
  <c r="G317" i="6"/>
  <c r="C317" i="6"/>
  <c r="J317" i="6"/>
  <c r="R317" i="6"/>
  <c r="Z317" i="6"/>
  <c r="I350" i="6"/>
  <c r="AA371" i="6"/>
  <c r="W371" i="6"/>
  <c r="S371" i="6"/>
  <c r="O371" i="6"/>
  <c r="K371" i="6"/>
  <c r="G371" i="6"/>
  <c r="C371" i="6"/>
  <c r="AB371" i="6"/>
  <c r="V371" i="6"/>
  <c r="Q371" i="6"/>
  <c r="L371" i="6"/>
  <c r="F371" i="6"/>
  <c r="Z371" i="6"/>
  <c r="U371" i="6"/>
  <c r="P371" i="6"/>
  <c r="J371" i="6"/>
  <c r="E371" i="6"/>
  <c r="M371" i="6"/>
  <c r="X371" i="6"/>
  <c r="Y377" i="6"/>
  <c r="U377" i="6"/>
  <c r="Q377" i="6"/>
  <c r="M377" i="6"/>
  <c r="I377" i="6"/>
  <c r="E377" i="6"/>
  <c r="AA377" i="6"/>
  <c r="V377" i="6"/>
  <c r="P377" i="6"/>
  <c r="K377" i="6"/>
  <c r="F377" i="6"/>
  <c r="Z377" i="6"/>
  <c r="T377" i="6"/>
  <c r="O377" i="6"/>
  <c r="J377" i="6"/>
  <c r="D377" i="6"/>
  <c r="L377" i="6"/>
  <c r="W377" i="6"/>
  <c r="F122" i="6"/>
  <c r="J122" i="6"/>
  <c r="N122" i="6"/>
  <c r="R122" i="6"/>
  <c r="V122" i="6"/>
  <c r="F134" i="6"/>
  <c r="J134" i="6"/>
  <c r="N134" i="6"/>
  <c r="R134" i="6"/>
  <c r="V134" i="6"/>
  <c r="F146" i="6"/>
  <c r="J146" i="6"/>
  <c r="N146" i="6"/>
  <c r="R146" i="6"/>
  <c r="V146" i="6"/>
  <c r="F158" i="6"/>
  <c r="J158" i="6"/>
  <c r="N158" i="6"/>
  <c r="R158" i="6"/>
  <c r="V158" i="6"/>
  <c r="F170" i="6"/>
  <c r="J170" i="6"/>
  <c r="N170" i="6"/>
  <c r="R170" i="6"/>
  <c r="V170" i="6"/>
  <c r="C173" i="6"/>
  <c r="G173" i="6"/>
  <c r="K173" i="6"/>
  <c r="O173" i="6"/>
  <c r="S173" i="6"/>
  <c r="W173" i="6"/>
  <c r="F182" i="6"/>
  <c r="J182" i="6"/>
  <c r="N182" i="6"/>
  <c r="R182" i="6"/>
  <c r="V182" i="6"/>
  <c r="C185" i="6"/>
  <c r="G185" i="6"/>
  <c r="K185" i="6"/>
  <c r="O185" i="6"/>
  <c r="S185" i="6"/>
  <c r="W185" i="6"/>
  <c r="F194" i="6"/>
  <c r="J194" i="6"/>
  <c r="N194" i="6"/>
  <c r="R194" i="6"/>
  <c r="V194" i="6"/>
  <c r="C197" i="6"/>
  <c r="G197" i="6"/>
  <c r="K197" i="6"/>
  <c r="O197" i="6"/>
  <c r="S197" i="6"/>
  <c r="W197" i="6"/>
  <c r="F206" i="6"/>
  <c r="J206" i="6"/>
  <c r="N206" i="6"/>
  <c r="R206" i="6"/>
  <c r="V206" i="6"/>
  <c r="C209" i="6"/>
  <c r="G209" i="6"/>
  <c r="K209" i="6"/>
  <c r="O209" i="6"/>
  <c r="S209" i="6"/>
  <c r="W209" i="6"/>
  <c r="F218" i="6"/>
  <c r="J218" i="6"/>
  <c r="N218" i="6"/>
  <c r="R218" i="6"/>
  <c r="V218" i="6"/>
  <c r="C221" i="6"/>
  <c r="G221" i="6"/>
  <c r="K221" i="6"/>
  <c r="O221" i="6"/>
  <c r="S221" i="6"/>
  <c r="W221" i="6"/>
  <c r="D245" i="6"/>
  <c r="I245" i="6"/>
  <c r="N245" i="6"/>
  <c r="T245" i="6"/>
  <c r="Y245" i="6"/>
  <c r="AB257" i="6"/>
  <c r="X257" i="6"/>
  <c r="T257" i="6"/>
  <c r="P257" i="6"/>
  <c r="L257" i="6"/>
  <c r="H257" i="6"/>
  <c r="D257" i="6"/>
  <c r="AA257" i="6"/>
  <c r="W257" i="6"/>
  <c r="S257" i="6"/>
  <c r="O257" i="6"/>
  <c r="K257" i="6"/>
  <c r="G257" i="6"/>
  <c r="C257" i="6"/>
  <c r="J257" i="6"/>
  <c r="R257" i="6"/>
  <c r="Z257" i="6"/>
  <c r="E269" i="6"/>
  <c r="M269" i="6"/>
  <c r="U269" i="6"/>
  <c r="Y272" i="6"/>
  <c r="U272" i="6"/>
  <c r="Q272" i="6"/>
  <c r="M272" i="6"/>
  <c r="I272" i="6"/>
  <c r="E272" i="6"/>
  <c r="AB272" i="6"/>
  <c r="X272" i="6"/>
  <c r="T272" i="6"/>
  <c r="P272" i="6"/>
  <c r="L272" i="6"/>
  <c r="H272" i="6"/>
  <c r="D272" i="6"/>
  <c r="J272" i="6"/>
  <c r="R272" i="6"/>
  <c r="Z272" i="6"/>
  <c r="C284" i="6"/>
  <c r="K284" i="6"/>
  <c r="S284" i="6"/>
  <c r="AA284" i="6"/>
  <c r="AB305" i="6"/>
  <c r="X305" i="6"/>
  <c r="T305" i="6"/>
  <c r="P305" i="6"/>
  <c r="L305" i="6"/>
  <c r="H305" i="6"/>
  <c r="D305" i="6"/>
  <c r="AA305" i="6"/>
  <c r="W305" i="6"/>
  <c r="S305" i="6"/>
  <c r="O305" i="6"/>
  <c r="K305" i="6"/>
  <c r="G305" i="6"/>
  <c r="C305" i="6"/>
  <c r="J305" i="6"/>
  <c r="R305" i="6"/>
  <c r="Z305" i="6"/>
  <c r="E317" i="6"/>
  <c r="M317" i="6"/>
  <c r="U317" i="6"/>
  <c r="Y320" i="6"/>
  <c r="U320" i="6"/>
  <c r="Q320" i="6"/>
  <c r="M320" i="6"/>
  <c r="I320" i="6"/>
  <c r="E320" i="6"/>
  <c r="AB320" i="6"/>
  <c r="X320" i="6"/>
  <c r="T320" i="6"/>
  <c r="P320" i="6"/>
  <c r="L320" i="6"/>
  <c r="H320" i="6"/>
  <c r="D320" i="6"/>
  <c r="J320" i="6"/>
  <c r="R320" i="6"/>
  <c r="Z320" i="6"/>
  <c r="AB350" i="6"/>
  <c r="X350" i="6"/>
  <c r="T350" i="6"/>
  <c r="P350" i="6"/>
  <c r="L350" i="6"/>
  <c r="H350" i="6"/>
  <c r="D350" i="6"/>
  <c r="AA350" i="6"/>
  <c r="V350" i="6"/>
  <c r="Q350" i="6"/>
  <c r="K350" i="6"/>
  <c r="F350" i="6"/>
  <c r="Z350" i="6"/>
  <c r="U350" i="6"/>
  <c r="O350" i="6"/>
  <c r="J350" i="6"/>
  <c r="E350" i="6"/>
  <c r="M350" i="6"/>
  <c r="W350" i="6"/>
  <c r="D371" i="6"/>
  <c r="N371" i="6"/>
  <c r="Y371" i="6"/>
  <c r="C377" i="6"/>
  <c r="N377" i="6"/>
  <c r="X377" i="6"/>
  <c r="AA395" i="6"/>
  <c r="W395" i="6"/>
  <c r="S395" i="6"/>
  <c r="O395" i="6"/>
  <c r="Z395" i="6"/>
  <c r="V395" i="6"/>
  <c r="R395" i="6"/>
  <c r="X395" i="6"/>
  <c r="P395" i="6"/>
  <c r="K395" i="6"/>
  <c r="G395" i="6"/>
  <c r="C395" i="6"/>
  <c r="T395" i="6"/>
  <c r="L395" i="6"/>
  <c r="F395" i="6"/>
  <c r="AB395" i="6"/>
  <c r="Q395" i="6"/>
  <c r="J395" i="6"/>
  <c r="E395" i="6"/>
  <c r="M395" i="6"/>
  <c r="F230" i="6"/>
  <c r="J230" i="6"/>
  <c r="N230" i="6"/>
  <c r="R230" i="6"/>
  <c r="V230" i="6"/>
  <c r="F242" i="6"/>
  <c r="J242" i="6"/>
  <c r="N242" i="6"/>
  <c r="R242" i="6"/>
  <c r="V242" i="6"/>
  <c r="E251" i="6"/>
  <c r="I251" i="6"/>
  <c r="M251" i="6"/>
  <c r="Q251" i="6"/>
  <c r="U251" i="6"/>
  <c r="Y251" i="6"/>
  <c r="F254" i="6"/>
  <c r="J254" i="6"/>
  <c r="N254" i="6"/>
  <c r="R254" i="6"/>
  <c r="V254" i="6"/>
  <c r="E263" i="6"/>
  <c r="I263" i="6"/>
  <c r="M263" i="6"/>
  <c r="Q263" i="6"/>
  <c r="U263" i="6"/>
  <c r="Y263" i="6"/>
  <c r="F266" i="6"/>
  <c r="J266" i="6"/>
  <c r="N266" i="6"/>
  <c r="R266" i="6"/>
  <c r="V266" i="6"/>
  <c r="E275" i="6"/>
  <c r="I275" i="6"/>
  <c r="M275" i="6"/>
  <c r="Q275" i="6"/>
  <c r="U275" i="6"/>
  <c r="Y275" i="6"/>
  <c r="F278" i="6"/>
  <c r="J278" i="6"/>
  <c r="N278" i="6"/>
  <c r="R278" i="6"/>
  <c r="V278" i="6"/>
  <c r="E287" i="6"/>
  <c r="I287" i="6"/>
  <c r="M287" i="6"/>
  <c r="Q287" i="6"/>
  <c r="U287" i="6"/>
  <c r="Y287" i="6"/>
  <c r="F290" i="6"/>
  <c r="J290" i="6"/>
  <c r="N290" i="6"/>
  <c r="R290" i="6"/>
  <c r="V290" i="6"/>
  <c r="E299" i="6"/>
  <c r="I299" i="6"/>
  <c r="M299" i="6"/>
  <c r="Q299" i="6"/>
  <c r="U299" i="6"/>
  <c r="Y299" i="6"/>
  <c r="F302" i="6"/>
  <c r="J302" i="6"/>
  <c r="N302" i="6"/>
  <c r="R302" i="6"/>
  <c r="V302" i="6"/>
  <c r="E311" i="6"/>
  <c r="I311" i="6"/>
  <c r="M311" i="6"/>
  <c r="Q311" i="6"/>
  <c r="U311" i="6"/>
  <c r="Y311" i="6"/>
  <c r="F314" i="6"/>
  <c r="J314" i="6"/>
  <c r="N314" i="6"/>
  <c r="R314" i="6"/>
  <c r="V314" i="6"/>
  <c r="E323" i="6"/>
  <c r="I323" i="6"/>
  <c r="M323" i="6"/>
  <c r="Q323" i="6"/>
  <c r="U323" i="6"/>
  <c r="Y323" i="6"/>
  <c r="F326" i="6"/>
  <c r="J326" i="6"/>
  <c r="N326" i="6"/>
  <c r="R326" i="6"/>
  <c r="V326" i="6"/>
  <c r="Z326" i="6"/>
  <c r="AA335" i="6"/>
  <c r="W335" i="6"/>
  <c r="S335" i="6"/>
  <c r="O335" i="6"/>
  <c r="K335" i="6"/>
  <c r="G335" i="6"/>
  <c r="C335" i="6"/>
  <c r="H335" i="6"/>
  <c r="M335" i="6"/>
  <c r="R335" i="6"/>
  <c r="X335" i="6"/>
  <c r="AB338" i="6"/>
  <c r="X338" i="6"/>
  <c r="T338" i="6"/>
  <c r="P338" i="6"/>
  <c r="L338" i="6"/>
  <c r="H338" i="6"/>
  <c r="D338" i="6"/>
  <c r="G338" i="6"/>
  <c r="M338" i="6"/>
  <c r="R338" i="6"/>
  <c r="W338" i="6"/>
  <c r="Y341" i="6"/>
  <c r="U341" i="6"/>
  <c r="Q341" i="6"/>
  <c r="M341" i="6"/>
  <c r="I341" i="6"/>
  <c r="E341" i="6"/>
  <c r="G341" i="6"/>
  <c r="L341" i="6"/>
  <c r="R341" i="6"/>
  <c r="W341" i="6"/>
  <c r="AB341" i="6"/>
  <c r="AA359" i="6"/>
  <c r="W359" i="6"/>
  <c r="S359" i="6"/>
  <c r="O359" i="6"/>
  <c r="K359" i="6"/>
  <c r="G359" i="6"/>
  <c r="C359" i="6"/>
  <c r="H359" i="6"/>
  <c r="M359" i="6"/>
  <c r="R359" i="6"/>
  <c r="X359" i="6"/>
  <c r="AB362" i="6"/>
  <c r="X362" i="6"/>
  <c r="T362" i="6"/>
  <c r="P362" i="6"/>
  <c r="L362" i="6"/>
  <c r="H362" i="6"/>
  <c r="D362" i="6"/>
  <c r="G362" i="6"/>
  <c r="M362" i="6"/>
  <c r="R362" i="6"/>
  <c r="W362" i="6"/>
  <c r="Y365" i="6"/>
  <c r="U365" i="6"/>
  <c r="Q365" i="6"/>
  <c r="M365" i="6"/>
  <c r="I365" i="6"/>
  <c r="E365" i="6"/>
  <c r="G365" i="6"/>
  <c r="L365" i="6"/>
  <c r="R365" i="6"/>
  <c r="W365" i="6"/>
  <c r="AB365" i="6"/>
  <c r="AA383" i="6"/>
  <c r="W383" i="6"/>
  <c r="S383" i="6"/>
  <c r="O383" i="6"/>
  <c r="K383" i="6"/>
  <c r="G383" i="6"/>
  <c r="C383" i="6"/>
  <c r="H383" i="6"/>
  <c r="M383" i="6"/>
  <c r="R383" i="6"/>
  <c r="X383" i="6"/>
  <c r="AB386" i="6"/>
  <c r="X386" i="6"/>
  <c r="T386" i="6"/>
  <c r="P386" i="6"/>
  <c r="L386" i="6"/>
  <c r="H386" i="6"/>
  <c r="D386" i="6"/>
  <c r="G386" i="6"/>
  <c r="M386" i="6"/>
  <c r="R386" i="6"/>
  <c r="W386" i="6"/>
  <c r="Y389" i="6"/>
  <c r="U389" i="6"/>
  <c r="Q389" i="6"/>
  <c r="M389" i="6"/>
  <c r="I389" i="6"/>
  <c r="E389" i="6"/>
  <c r="G389" i="6"/>
  <c r="L389" i="6"/>
  <c r="R389" i="6"/>
  <c r="W389" i="6"/>
  <c r="AB389" i="6"/>
  <c r="J398" i="6"/>
  <c r="AB431" i="6"/>
  <c r="X431" i="6"/>
  <c r="T431" i="6"/>
  <c r="P431" i="6"/>
  <c r="L431" i="6"/>
  <c r="H431" i="6"/>
  <c r="D431" i="6"/>
  <c r="AA431" i="6"/>
  <c r="V431" i="6"/>
  <c r="Q431" i="6"/>
  <c r="K431" i="6"/>
  <c r="F431" i="6"/>
  <c r="Z431" i="6"/>
  <c r="U431" i="6"/>
  <c r="O431" i="6"/>
  <c r="J431" i="6"/>
  <c r="E431" i="6"/>
  <c r="S431" i="6"/>
  <c r="I431" i="6"/>
  <c r="R431" i="6"/>
  <c r="G431" i="6"/>
  <c r="W431" i="6"/>
  <c r="F251" i="6"/>
  <c r="J251" i="6"/>
  <c r="N251" i="6"/>
  <c r="R251" i="6"/>
  <c r="V251" i="6"/>
  <c r="F263" i="6"/>
  <c r="J263" i="6"/>
  <c r="N263" i="6"/>
  <c r="R263" i="6"/>
  <c r="V263" i="6"/>
  <c r="F275" i="6"/>
  <c r="J275" i="6"/>
  <c r="N275" i="6"/>
  <c r="R275" i="6"/>
  <c r="V275" i="6"/>
  <c r="F287" i="6"/>
  <c r="J287" i="6"/>
  <c r="N287" i="6"/>
  <c r="R287" i="6"/>
  <c r="V287" i="6"/>
  <c r="F299" i="6"/>
  <c r="J299" i="6"/>
  <c r="N299" i="6"/>
  <c r="R299" i="6"/>
  <c r="V299" i="6"/>
  <c r="F311" i="6"/>
  <c r="J311" i="6"/>
  <c r="N311" i="6"/>
  <c r="R311" i="6"/>
  <c r="V311" i="6"/>
  <c r="F323" i="6"/>
  <c r="J323" i="6"/>
  <c r="N323" i="6"/>
  <c r="R323" i="6"/>
  <c r="V323" i="6"/>
  <c r="AB398" i="6"/>
  <c r="X398" i="6"/>
  <c r="T398" i="6"/>
  <c r="P398" i="6"/>
  <c r="L398" i="6"/>
  <c r="H398" i="6"/>
  <c r="D398" i="6"/>
  <c r="AA398" i="6"/>
  <c r="W398" i="6"/>
  <c r="S398" i="6"/>
  <c r="O398" i="6"/>
  <c r="K398" i="6"/>
  <c r="G398" i="6"/>
  <c r="C398" i="6"/>
  <c r="U398" i="6"/>
  <c r="M398" i="6"/>
  <c r="E398" i="6"/>
  <c r="N398" i="6"/>
  <c r="Y398" i="6"/>
  <c r="Y431" i="6"/>
  <c r="AB443" i="6"/>
  <c r="X443" i="6"/>
  <c r="T443" i="6"/>
  <c r="P443" i="6"/>
  <c r="L443" i="6"/>
  <c r="H443" i="6"/>
  <c r="D443" i="6"/>
  <c r="AA443" i="6"/>
  <c r="W443" i="6"/>
  <c r="S443" i="6"/>
  <c r="O443" i="6"/>
  <c r="K443" i="6"/>
  <c r="G443" i="6"/>
  <c r="C443" i="6"/>
  <c r="Y443" i="6"/>
  <c r="Q443" i="6"/>
  <c r="I443" i="6"/>
  <c r="V443" i="6"/>
  <c r="N443" i="6"/>
  <c r="F443" i="6"/>
  <c r="M443" i="6"/>
  <c r="Z443" i="6"/>
  <c r="J443" i="6"/>
  <c r="F332" i="6"/>
  <c r="J332" i="6"/>
  <c r="N332" i="6"/>
  <c r="R332" i="6"/>
  <c r="V332" i="6"/>
  <c r="F344" i="6"/>
  <c r="J344" i="6"/>
  <c r="N344" i="6"/>
  <c r="R344" i="6"/>
  <c r="V344" i="6"/>
  <c r="F356" i="6"/>
  <c r="J356" i="6"/>
  <c r="N356" i="6"/>
  <c r="R356" i="6"/>
  <c r="V356" i="6"/>
  <c r="F368" i="6"/>
  <c r="J368" i="6"/>
  <c r="N368" i="6"/>
  <c r="R368" i="6"/>
  <c r="V368" i="6"/>
  <c r="F380" i="6"/>
  <c r="J380" i="6"/>
  <c r="N380" i="6"/>
  <c r="R380" i="6"/>
  <c r="V380" i="6"/>
  <c r="F392" i="6"/>
  <c r="J392" i="6"/>
  <c r="N392" i="6"/>
  <c r="R392" i="6"/>
  <c r="V392" i="6"/>
  <c r="Y401" i="6"/>
  <c r="U401" i="6"/>
  <c r="Q401" i="6"/>
  <c r="M401" i="6"/>
  <c r="I401" i="6"/>
  <c r="E401" i="6"/>
  <c r="AB401" i="6"/>
  <c r="X401" i="6"/>
  <c r="T401" i="6"/>
  <c r="P401" i="6"/>
  <c r="L401" i="6"/>
  <c r="H401" i="6"/>
  <c r="D401" i="6"/>
  <c r="J401" i="6"/>
  <c r="R401" i="6"/>
  <c r="Z401" i="6"/>
  <c r="Y413" i="6"/>
  <c r="U413" i="6"/>
  <c r="Q413" i="6"/>
  <c r="M413" i="6"/>
  <c r="I413" i="6"/>
  <c r="E413" i="6"/>
  <c r="AB413" i="6"/>
  <c r="X413" i="6"/>
  <c r="T413" i="6"/>
  <c r="P413" i="6"/>
  <c r="L413" i="6"/>
  <c r="H413" i="6"/>
  <c r="D413" i="6"/>
  <c r="J413" i="6"/>
  <c r="R413" i="6"/>
  <c r="Z413" i="6"/>
  <c r="AA428" i="6"/>
  <c r="W428" i="6"/>
  <c r="S428" i="6"/>
  <c r="O428" i="6"/>
  <c r="K428" i="6"/>
  <c r="G428" i="6"/>
  <c r="C428" i="6"/>
  <c r="AB428" i="6"/>
  <c r="V428" i="6"/>
  <c r="Q428" i="6"/>
  <c r="L428" i="6"/>
  <c r="F428" i="6"/>
  <c r="Z428" i="6"/>
  <c r="U428" i="6"/>
  <c r="P428" i="6"/>
  <c r="J428" i="6"/>
  <c r="E428" i="6"/>
  <c r="M428" i="6"/>
  <c r="X428" i="6"/>
  <c r="Y434" i="6"/>
  <c r="U434" i="6"/>
  <c r="Q434" i="6"/>
  <c r="M434" i="6"/>
  <c r="I434" i="6"/>
  <c r="E434" i="6"/>
  <c r="AA434" i="6"/>
  <c r="V434" i="6"/>
  <c r="P434" i="6"/>
  <c r="K434" i="6"/>
  <c r="F434" i="6"/>
  <c r="Z434" i="6"/>
  <c r="T434" i="6"/>
  <c r="O434" i="6"/>
  <c r="J434" i="6"/>
  <c r="D434" i="6"/>
  <c r="L434" i="6"/>
  <c r="W434" i="6"/>
  <c r="N428" i="6"/>
  <c r="Y428" i="6"/>
  <c r="X434" i="6"/>
  <c r="Y446" i="6"/>
  <c r="U446" i="6"/>
  <c r="Q446" i="6"/>
  <c r="M446" i="6"/>
  <c r="I446" i="6"/>
  <c r="E446" i="6"/>
  <c r="AB446" i="6"/>
  <c r="X446" i="6"/>
  <c r="T446" i="6"/>
  <c r="P446" i="6"/>
  <c r="L446" i="6"/>
  <c r="H446" i="6"/>
  <c r="D446" i="6"/>
  <c r="V446" i="6"/>
  <c r="N446" i="6"/>
  <c r="F446" i="6"/>
  <c r="AA446" i="6"/>
  <c r="S446" i="6"/>
  <c r="K446" i="6"/>
  <c r="C446" i="6"/>
  <c r="R446" i="6"/>
  <c r="E404" i="6"/>
  <c r="I404" i="6"/>
  <c r="M404" i="6"/>
  <c r="Q404" i="6"/>
  <c r="U404" i="6"/>
  <c r="Y404" i="6"/>
  <c r="F407" i="6"/>
  <c r="J407" i="6"/>
  <c r="N407" i="6"/>
  <c r="R407" i="6"/>
  <c r="V407" i="6"/>
  <c r="Z407" i="6"/>
  <c r="E416" i="6"/>
  <c r="I416" i="6"/>
  <c r="M416" i="6"/>
  <c r="Q416" i="6"/>
  <c r="U416" i="6"/>
  <c r="Y416" i="6"/>
  <c r="AB419" i="6"/>
  <c r="X419" i="6"/>
  <c r="T419" i="6"/>
  <c r="P419" i="6"/>
  <c r="L419" i="6"/>
  <c r="H419" i="6"/>
  <c r="D419" i="6"/>
  <c r="G419" i="6"/>
  <c r="M419" i="6"/>
  <c r="R419" i="6"/>
  <c r="W419" i="6"/>
  <c r="Y422" i="6"/>
  <c r="U422" i="6"/>
  <c r="Q422" i="6"/>
  <c r="M422" i="6"/>
  <c r="I422" i="6"/>
  <c r="E422" i="6"/>
  <c r="G422" i="6"/>
  <c r="L422" i="6"/>
  <c r="R422" i="6"/>
  <c r="W422" i="6"/>
  <c r="AB422" i="6"/>
  <c r="F404" i="6"/>
  <c r="J404" i="6"/>
  <c r="N404" i="6"/>
  <c r="R404" i="6"/>
  <c r="V404" i="6"/>
  <c r="C407" i="6"/>
  <c r="G407" i="6"/>
  <c r="K407" i="6"/>
  <c r="O407" i="6"/>
  <c r="S407" i="6"/>
  <c r="W407" i="6"/>
  <c r="F416" i="6"/>
  <c r="J416" i="6"/>
  <c r="N416" i="6"/>
  <c r="R416" i="6"/>
  <c r="V416" i="6"/>
  <c r="C419" i="6"/>
  <c r="I419" i="6"/>
  <c r="N419" i="6"/>
  <c r="S419" i="6"/>
  <c r="Y419" i="6"/>
  <c r="C422" i="6"/>
  <c r="H422" i="6"/>
  <c r="N422" i="6"/>
  <c r="S422" i="6"/>
  <c r="X422" i="6"/>
  <c r="F440" i="6"/>
  <c r="J440" i="6"/>
  <c r="N440" i="6"/>
  <c r="R440" i="6"/>
  <c r="V440" i="6"/>
  <c r="Z440" i="6"/>
  <c r="F425" i="6"/>
  <c r="J425" i="6"/>
  <c r="N425" i="6"/>
  <c r="R425" i="6"/>
  <c r="V425" i="6"/>
  <c r="F437" i="6"/>
  <c r="J437" i="6"/>
  <c r="N437" i="6"/>
  <c r="R437" i="6"/>
  <c r="V437" i="6"/>
  <c r="C440" i="6"/>
  <c r="G440" i="6"/>
  <c r="K440" i="6"/>
  <c r="O440" i="6"/>
  <c r="S440" i="6"/>
  <c r="W440" i="6"/>
  <c r="F449" i="6"/>
  <c r="J449" i="6"/>
  <c r="N449" i="6"/>
  <c r="R449" i="6"/>
  <c r="V449" i="6"/>
  <c r="E83" i="5"/>
  <c r="C83" i="5"/>
  <c r="D83" i="5"/>
  <c r="E179" i="5"/>
  <c r="C179" i="5"/>
  <c r="D179" i="5"/>
  <c r="D35" i="5"/>
  <c r="C35" i="5"/>
  <c r="C56" i="5"/>
  <c r="F83" i="5"/>
  <c r="E119" i="5"/>
  <c r="C119" i="5"/>
  <c r="D119" i="5"/>
  <c r="E167" i="5"/>
  <c r="D167" i="5"/>
  <c r="C167" i="5"/>
  <c r="F179" i="5"/>
  <c r="E215" i="5"/>
  <c r="D215" i="5"/>
  <c r="C215" i="5"/>
  <c r="E32" i="5"/>
  <c r="D32" i="5"/>
  <c r="E35" i="5"/>
  <c r="D47" i="5"/>
  <c r="C47" i="5"/>
  <c r="D65" i="5"/>
  <c r="F65" i="5"/>
  <c r="C65" i="5"/>
  <c r="E107" i="5"/>
  <c r="D107" i="5"/>
  <c r="C107" i="5"/>
  <c r="F119" i="5"/>
  <c r="E155" i="5"/>
  <c r="C155" i="5"/>
  <c r="D155" i="5"/>
  <c r="F167" i="5"/>
  <c r="E203" i="5"/>
  <c r="D203" i="5"/>
  <c r="C203" i="5"/>
  <c r="F215" i="5"/>
  <c r="D23" i="5"/>
  <c r="C23" i="5"/>
  <c r="E56" i="5"/>
  <c r="D56" i="5"/>
  <c r="E131" i="5"/>
  <c r="D131" i="5"/>
  <c r="C131" i="5"/>
  <c r="E20" i="5"/>
  <c r="D20" i="5"/>
  <c r="E23" i="5"/>
  <c r="F20" i="5"/>
  <c r="F35" i="5"/>
  <c r="E44" i="5"/>
  <c r="D44" i="5"/>
  <c r="D59" i="5"/>
  <c r="C59" i="5"/>
  <c r="F59" i="5"/>
  <c r="D74" i="5"/>
  <c r="F74" i="5"/>
  <c r="C74" i="5"/>
  <c r="E95" i="5"/>
  <c r="C95" i="5"/>
  <c r="D95" i="5"/>
  <c r="F107" i="5"/>
  <c r="E143" i="5"/>
  <c r="D143" i="5"/>
  <c r="C143" i="5"/>
  <c r="F155" i="5"/>
  <c r="E191" i="5"/>
  <c r="D191" i="5"/>
  <c r="C191" i="5"/>
  <c r="F203" i="5"/>
  <c r="F122" i="5"/>
  <c r="F134" i="5"/>
  <c r="F194" i="5"/>
  <c r="F206" i="5"/>
  <c r="F218" i="5"/>
  <c r="E17" i="5"/>
  <c r="E29" i="5"/>
  <c r="E41" i="5"/>
  <c r="E53" i="5"/>
  <c r="E71" i="5"/>
  <c r="E80" i="5"/>
  <c r="C86" i="5"/>
  <c r="E92" i="5"/>
  <c r="C98" i="5"/>
  <c r="E104" i="5"/>
  <c r="C110" i="5"/>
  <c r="E116" i="5"/>
  <c r="C122" i="5"/>
  <c r="E128" i="5"/>
  <c r="C134" i="5"/>
  <c r="E140" i="5"/>
  <c r="C146" i="5"/>
  <c r="E152" i="5"/>
  <c r="C158" i="5"/>
  <c r="E164" i="5"/>
  <c r="C170" i="5"/>
  <c r="E176" i="5"/>
  <c r="C182" i="5"/>
  <c r="E188" i="5"/>
  <c r="C194" i="5"/>
  <c r="E200" i="5"/>
  <c r="C206" i="5"/>
  <c r="E212" i="5"/>
  <c r="C218" i="5"/>
  <c r="E224" i="5"/>
  <c r="F86" i="5"/>
  <c r="F98" i="5"/>
  <c r="F110" i="5"/>
  <c r="F146" i="5"/>
  <c r="F158" i="5"/>
  <c r="F170" i="5"/>
  <c r="F182" i="5"/>
  <c r="K180" i="3" l="1"/>
  <c r="G180" i="3"/>
  <c r="C180" i="3"/>
  <c r="B180" i="3"/>
  <c r="N180" i="3" s="1"/>
  <c r="L177" i="3"/>
  <c r="K177" i="3"/>
  <c r="H177" i="3"/>
  <c r="G177" i="3"/>
  <c r="D177" i="3"/>
  <c r="C177" i="3"/>
  <c r="B177" i="3"/>
  <c r="N177" i="3" s="1"/>
  <c r="M174" i="3"/>
  <c r="L174" i="3"/>
  <c r="K174" i="3"/>
  <c r="I174" i="3"/>
  <c r="H174" i="3"/>
  <c r="G174" i="3"/>
  <c r="E174" i="3"/>
  <c r="D174" i="3"/>
  <c r="C174" i="3"/>
  <c r="B174" i="3"/>
  <c r="N174" i="3" s="1"/>
  <c r="N171" i="3"/>
  <c r="J171" i="3"/>
  <c r="F171" i="3"/>
  <c r="B171" i="3"/>
  <c r="B168" i="3"/>
  <c r="L165" i="3"/>
  <c r="K165" i="3"/>
  <c r="H165" i="3"/>
  <c r="G165" i="3"/>
  <c r="D165" i="3"/>
  <c r="C165" i="3"/>
  <c r="B165" i="3"/>
  <c r="N165" i="3" s="1"/>
  <c r="M162" i="3"/>
  <c r="L162" i="3"/>
  <c r="K162" i="3"/>
  <c r="I162" i="3"/>
  <c r="H162" i="3"/>
  <c r="G162" i="3"/>
  <c r="E162" i="3"/>
  <c r="D162" i="3"/>
  <c r="C162" i="3"/>
  <c r="B162" i="3"/>
  <c r="N162" i="3" s="1"/>
  <c r="J159" i="3"/>
  <c r="F159" i="3"/>
  <c r="B159" i="3"/>
  <c r="N159" i="3" s="1"/>
  <c r="K156" i="3"/>
  <c r="G156" i="3"/>
  <c r="C156" i="3"/>
  <c r="B156" i="3"/>
  <c r="N156" i="3" s="1"/>
  <c r="L153" i="3"/>
  <c r="K153" i="3"/>
  <c r="H153" i="3"/>
  <c r="G153" i="3"/>
  <c r="D153" i="3"/>
  <c r="C153" i="3"/>
  <c r="B153" i="3"/>
  <c r="N153" i="3" s="1"/>
  <c r="M150" i="3"/>
  <c r="L150" i="3"/>
  <c r="K150" i="3"/>
  <c r="I150" i="3"/>
  <c r="H150" i="3"/>
  <c r="G150" i="3"/>
  <c r="E150" i="3"/>
  <c r="D150" i="3"/>
  <c r="C150" i="3"/>
  <c r="B150" i="3"/>
  <c r="N150" i="3" s="1"/>
  <c r="N147" i="3"/>
  <c r="J147" i="3"/>
  <c r="B147" i="3"/>
  <c r="K144" i="3"/>
  <c r="G144" i="3"/>
  <c r="C144" i="3"/>
  <c r="B144" i="3"/>
  <c r="N144" i="3" s="1"/>
  <c r="B135" i="3"/>
  <c r="K132" i="3"/>
  <c r="G132" i="3"/>
  <c r="C132" i="3"/>
  <c r="B132" i="3"/>
  <c r="N132" i="3" s="1"/>
  <c r="L129" i="3"/>
  <c r="H129" i="3"/>
  <c r="D129" i="3"/>
  <c r="B129" i="3"/>
  <c r="K129" i="3" s="1"/>
  <c r="M126" i="3"/>
  <c r="I126" i="3"/>
  <c r="E126" i="3"/>
  <c r="B126" i="3"/>
  <c r="L126" i="3" s="1"/>
  <c r="N123" i="3"/>
  <c r="B123" i="3"/>
  <c r="K120" i="3"/>
  <c r="G120" i="3"/>
  <c r="C120" i="3"/>
  <c r="B120" i="3"/>
  <c r="N120" i="3" s="1"/>
  <c r="L117" i="3"/>
  <c r="H117" i="3"/>
  <c r="D117" i="3"/>
  <c r="C117" i="3"/>
  <c r="B117" i="3"/>
  <c r="K117" i="3" s="1"/>
  <c r="M114" i="3"/>
  <c r="L114" i="3"/>
  <c r="I114" i="3"/>
  <c r="H114" i="3"/>
  <c r="E114" i="3"/>
  <c r="D114" i="3"/>
  <c r="B114" i="3"/>
  <c r="K114" i="3" s="1"/>
  <c r="N111" i="3"/>
  <c r="B111" i="3"/>
  <c r="G108" i="3"/>
  <c r="B108" i="3"/>
  <c r="L105" i="3"/>
  <c r="K105" i="3"/>
  <c r="H105" i="3"/>
  <c r="G105" i="3"/>
  <c r="D105" i="3"/>
  <c r="C105" i="3"/>
  <c r="B105" i="3"/>
  <c r="N105" i="3" s="1"/>
  <c r="G102" i="3"/>
  <c r="B102" i="3"/>
  <c r="L102" i="3" s="1"/>
  <c r="L99" i="3"/>
  <c r="K99" i="3"/>
  <c r="I99" i="3"/>
  <c r="H99" i="3"/>
  <c r="G99" i="3"/>
  <c r="E99" i="3"/>
  <c r="D99" i="3"/>
  <c r="C99" i="3"/>
  <c r="B99" i="3"/>
  <c r="N99" i="3" s="1"/>
  <c r="M96" i="3"/>
  <c r="L96" i="3"/>
  <c r="I96" i="3"/>
  <c r="H96" i="3"/>
  <c r="E96" i="3"/>
  <c r="D96" i="3"/>
  <c r="B96" i="3"/>
  <c r="K96" i="3" s="1"/>
  <c r="M93" i="3"/>
  <c r="I93" i="3"/>
  <c r="E93" i="3"/>
  <c r="B93" i="3"/>
  <c r="L93" i="3" s="1"/>
  <c r="F90" i="3"/>
  <c r="B90" i="3"/>
  <c r="N90" i="3" s="1"/>
  <c r="L87" i="3"/>
  <c r="K87" i="3"/>
  <c r="H87" i="3"/>
  <c r="G87" i="3"/>
  <c r="D87" i="3"/>
  <c r="C87" i="3"/>
  <c r="B87" i="3"/>
  <c r="N87" i="3" s="1"/>
  <c r="M84" i="3"/>
  <c r="L84" i="3"/>
  <c r="I84" i="3"/>
  <c r="H84" i="3"/>
  <c r="E84" i="3"/>
  <c r="D84" i="3"/>
  <c r="B84" i="3"/>
  <c r="K84" i="3" s="1"/>
  <c r="M81" i="3"/>
  <c r="I81" i="3"/>
  <c r="E81" i="3"/>
  <c r="B81" i="3"/>
  <c r="L81" i="3" s="1"/>
  <c r="N78" i="3"/>
  <c r="J78" i="3"/>
  <c r="B78" i="3"/>
  <c r="L75" i="3"/>
  <c r="K75" i="3"/>
  <c r="H75" i="3"/>
  <c r="G75" i="3"/>
  <c r="D75" i="3"/>
  <c r="C75" i="3"/>
  <c r="B75" i="3"/>
  <c r="N75" i="3" s="1"/>
  <c r="M72" i="3"/>
  <c r="L72" i="3"/>
  <c r="I72" i="3"/>
  <c r="H72" i="3"/>
  <c r="E72" i="3"/>
  <c r="D72" i="3"/>
  <c r="B72" i="3"/>
  <c r="K72" i="3" s="1"/>
  <c r="B69" i="3"/>
  <c r="N69" i="3" s="1"/>
  <c r="N66" i="3"/>
  <c r="G66" i="3"/>
  <c r="F66" i="3"/>
  <c r="B66" i="3"/>
  <c r="L63" i="3"/>
  <c r="K63" i="3"/>
  <c r="H63" i="3"/>
  <c r="G63" i="3"/>
  <c r="D63" i="3"/>
  <c r="C63" i="3"/>
  <c r="B63" i="3"/>
  <c r="N63" i="3" s="1"/>
  <c r="M60" i="3"/>
  <c r="L60" i="3"/>
  <c r="I60" i="3"/>
  <c r="H60" i="3"/>
  <c r="E60" i="3"/>
  <c r="D60" i="3"/>
  <c r="B60" i="3"/>
  <c r="K60" i="3" s="1"/>
  <c r="B57" i="3"/>
  <c r="M57" i="3" s="1"/>
  <c r="N54" i="3"/>
  <c r="G54" i="3"/>
  <c r="F54" i="3"/>
  <c r="B54" i="3"/>
  <c r="L51" i="3"/>
  <c r="K51" i="3"/>
  <c r="H51" i="3"/>
  <c r="G51" i="3"/>
  <c r="D51" i="3"/>
  <c r="C51" i="3"/>
  <c r="B51" i="3"/>
  <c r="N51" i="3" s="1"/>
  <c r="M48" i="3"/>
  <c r="L48" i="3"/>
  <c r="I48" i="3"/>
  <c r="H48" i="3"/>
  <c r="E48" i="3"/>
  <c r="D48" i="3"/>
  <c r="B48" i="3"/>
  <c r="K48" i="3" s="1"/>
  <c r="B45" i="3"/>
  <c r="N45" i="3" s="1"/>
  <c r="N42" i="3"/>
  <c r="G42" i="3"/>
  <c r="F42" i="3"/>
  <c r="B42" i="3"/>
  <c r="L39" i="3"/>
  <c r="K39" i="3"/>
  <c r="H39" i="3"/>
  <c r="G39" i="3"/>
  <c r="D39" i="3"/>
  <c r="C39" i="3"/>
  <c r="B39" i="3"/>
  <c r="N39" i="3" s="1"/>
  <c r="M36" i="3"/>
  <c r="L36" i="3"/>
  <c r="I36" i="3"/>
  <c r="H36" i="3"/>
  <c r="E36" i="3"/>
  <c r="D36" i="3"/>
  <c r="B36" i="3"/>
  <c r="K36" i="3" s="1"/>
  <c r="B33" i="3"/>
  <c r="N33" i="3" s="1"/>
  <c r="N30" i="3"/>
  <c r="G30" i="3"/>
  <c r="F30" i="3"/>
  <c r="B30" i="3"/>
  <c r="L27" i="3"/>
  <c r="K27" i="3"/>
  <c r="F27" i="3"/>
  <c r="D27" i="3"/>
  <c r="B27" i="3"/>
  <c r="B24" i="3"/>
  <c r="M24" i="3" s="1"/>
  <c r="K21" i="3"/>
  <c r="G21" i="3"/>
  <c r="C21" i="3"/>
  <c r="B21" i="3"/>
  <c r="N21" i="3" s="1"/>
  <c r="M18" i="3"/>
  <c r="L18" i="3"/>
  <c r="K18" i="3"/>
  <c r="I18" i="3"/>
  <c r="H18" i="3"/>
  <c r="G18" i="3"/>
  <c r="E18" i="3"/>
  <c r="D18" i="3"/>
  <c r="C18" i="3"/>
  <c r="B18" i="3"/>
  <c r="N18" i="3" s="1"/>
  <c r="M15" i="3"/>
  <c r="L15" i="3"/>
  <c r="I15" i="3"/>
  <c r="H15" i="3"/>
  <c r="E15" i="3"/>
  <c r="D15" i="3"/>
  <c r="B15" i="3"/>
  <c r="K15" i="3" s="1"/>
  <c r="N24" i="3" l="1"/>
  <c r="F15" i="3"/>
  <c r="J15" i="3"/>
  <c r="N15" i="3"/>
  <c r="D21" i="3"/>
  <c r="H21" i="3"/>
  <c r="L21" i="3"/>
  <c r="C24" i="3"/>
  <c r="G24" i="3"/>
  <c r="K24" i="3"/>
  <c r="N27" i="3"/>
  <c r="J27" i="3"/>
  <c r="M27" i="3"/>
  <c r="I27" i="3"/>
  <c r="E27" i="3"/>
  <c r="G27" i="3"/>
  <c r="M30" i="3"/>
  <c r="I30" i="3"/>
  <c r="E30" i="3"/>
  <c r="L30" i="3"/>
  <c r="H30" i="3"/>
  <c r="D30" i="3"/>
  <c r="J30" i="3"/>
  <c r="E33" i="3"/>
  <c r="M33" i="3"/>
  <c r="M42" i="3"/>
  <c r="I42" i="3"/>
  <c r="E42" i="3"/>
  <c r="L42" i="3"/>
  <c r="H42" i="3"/>
  <c r="D42" i="3"/>
  <c r="J42" i="3"/>
  <c r="E45" i="3"/>
  <c r="M45" i="3"/>
  <c r="M54" i="3"/>
  <c r="I54" i="3"/>
  <c r="E54" i="3"/>
  <c r="L54" i="3"/>
  <c r="H54" i="3"/>
  <c r="D54" i="3"/>
  <c r="J54" i="3"/>
  <c r="E57" i="3"/>
  <c r="M66" i="3"/>
  <c r="I66" i="3"/>
  <c r="E66" i="3"/>
  <c r="L66" i="3"/>
  <c r="H66" i="3"/>
  <c r="D66" i="3"/>
  <c r="J66" i="3"/>
  <c r="E69" i="3"/>
  <c r="M69" i="3"/>
  <c r="M78" i="3"/>
  <c r="I78" i="3"/>
  <c r="E78" i="3"/>
  <c r="L78" i="3"/>
  <c r="H78" i="3"/>
  <c r="D78" i="3"/>
  <c r="K78" i="3"/>
  <c r="G78" i="3"/>
  <c r="C78" i="3"/>
  <c r="J90" i="3"/>
  <c r="J24" i="3"/>
  <c r="J45" i="3"/>
  <c r="L57" i="3"/>
  <c r="H57" i="3"/>
  <c r="D57" i="3"/>
  <c r="K57" i="3"/>
  <c r="G57" i="3"/>
  <c r="C57" i="3"/>
  <c r="J69" i="3"/>
  <c r="C15" i="3"/>
  <c r="G15" i="3"/>
  <c r="F18" i="3"/>
  <c r="J18" i="3"/>
  <c r="E21" i="3"/>
  <c r="I21" i="3"/>
  <c r="M21" i="3"/>
  <c r="D24" i="3"/>
  <c r="H24" i="3"/>
  <c r="L24" i="3"/>
  <c r="C27" i="3"/>
  <c r="H27" i="3"/>
  <c r="C30" i="3"/>
  <c r="K30" i="3"/>
  <c r="F33" i="3"/>
  <c r="C42" i="3"/>
  <c r="K42" i="3"/>
  <c r="F45" i="3"/>
  <c r="C54" i="3"/>
  <c r="K54" i="3"/>
  <c r="F57" i="3"/>
  <c r="N57" i="3"/>
  <c r="C66" i="3"/>
  <c r="K66" i="3"/>
  <c r="F69" i="3"/>
  <c r="F78" i="3"/>
  <c r="N168" i="3"/>
  <c r="J168" i="3"/>
  <c r="F168" i="3"/>
  <c r="M168" i="3"/>
  <c r="I168" i="3"/>
  <c r="E168" i="3"/>
  <c r="L168" i="3"/>
  <c r="H168" i="3"/>
  <c r="D168" i="3"/>
  <c r="K168" i="3"/>
  <c r="G168" i="3"/>
  <c r="C168" i="3"/>
  <c r="F24" i="3"/>
  <c r="L33" i="3"/>
  <c r="H33" i="3"/>
  <c r="D33" i="3"/>
  <c r="K33" i="3"/>
  <c r="G33" i="3"/>
  <c r="C33" i="3"/>
  <c r="J33" i="3"/>
  <c r="L45" i="3"/>
  <c r="H45" i="3"/>
  <c r="D45" i="3"/>
  <c r="K45" i="3"/>
  <c r="G45" i="3"/>
  <c r="C45" i="3"/>
  <c r="J57" i="3"/>
  <c r="L69" i="3"/>
  <c r="H69" i="3"/>
  <c r="D69" i="3"/>
  <c r="K69" i="3"/>
  <c r="G69" i="3"/>
  <c r="C69" i="3"/>
  <c r="F21" i="3"/>
  <c r="J21" i="3"/>
  <c r="E24" i="3"/>
  <c r="I24" i="3"/>
  <c r="I33" i="3"/>
  <c r="I45" i="3"/>
  <c r="I57" i="3"/>
  <c r="I69" i="3"/>
  <c r="M90" i="3"/>
  <c r="I90" i="3"/>
  <c r="E90" i="3"/>
  <c r="L90" i="3"/>
  <c r="H90" i="3"/>
  <c r="D90" i="3"/>
  <c r="K90" i="3"/>
  <c r="G90" i="3"/>
  <c r="C90" i="3"/>
  <c r="N102" i="3"/>
  <c r="J102" i="3"/>
  <c r="F102" i="3"/>
  <c r="K102" i="3"/>
  <c r="E102" i="3"/>
  <c r="I102" i="3"/>
  <c r="D102" i="3"/>
  <c r="M102" i="3"/>
  <c r="H102" i="3"/>
  <c r="C102" i="3"/>
  <c r="M111" i="3"/>
  <c r="I111" i="3"/>
  <c r="L111" i="3"/>
  <c r="H111" i="3"/>
  <c r="D111" i="3"/>
  <c r="K111" i="3"/>
  <c r="G111" i="3"/>
  <c r="C111" i="3"/>
  <c r="J111" i="3"/>
  <c r="F111" i="3"/>
  <c r="E111" i="3"/>
  <c r="M135" i="3"/>
  <c r="I135" i="3"/>
  <c r="E135" i="3"/>
  <c r="L135" i="3"/>
  <c r="H135" i="3"/>
  <c r="D135" i="3"/>
  <c r="K135" i="3"/>
  <c r="G135" i="3"/>
  <c r="C135" i="3"/>
  <c r="J135" i="3"/>
  <c r="F135" i="3"/>
  <c r="N135" i="3"/>
  <c r="F81" i="3"/>
  <c r="J81" i="3"/>
  <c r="N81" i="3"/>
  <c r="F93" i="3"/>
  <c r="J93" i="3"/>
  <c r="N93" i="3"/>
  <c r="M108" i="3"/>
  <c r="I108" i="3"/>
  <c r="E108" i="3"/>
  <c r="L108" i="3"/>
  <c r="H108" i="3"/>
  <c r="D108" i="3"/>
  <c r="J108" i="3"/>
  <c r="M123" i="3"/>
  <c r="I123" i="3"/>
  <c r="E123" i="3"/>
  <c r="L123" i="3"/>
  <c r="H123" i="3"/>
  <c r="D123" i="3"/>
  <c r="K123" i="3"/>
  <c r="G123" i="3"/>
  <c r="C123" i="3"/>
  <c r="B138" i="3"/>
  <c r="F36" i="3"/>
  <c r="J36" i="3"/>
  <c r="N36" i="3"/>
  <c r="E39" i="3"/>
  <c r="I39" i="3"/>
  <c r="M39" i="3"/>
  <c r="F48" i="3"/>
  <c r="J48" i="3"/>
  <c r="N48" i="3"/>
  <c r="E51" i="3"/>
  <c r="I51" i="3"/>
  <c r="M51" i="3"/>
  <c r="F60" i="3"/>
  <c r="J60" i="3"/>
  <c r="N60" i="3"/>
  <c r="E63" i="3"/>
  <c r="I63" i="3"/>
  <c r="M63" i="3"/>
  <c r="F72" i="3"/>
  <c r="J72" i="3"/>
  <c r="N72" i="3"/>
  <c r="E75" i="3"/>
  <c r="I75" i="3"/>
  <c r="M75" i="3"/>
  <c r="C81" i="3"/>
  <c r="G81" i="3"/>
  <c r="K81" i="3"/>
  <c r="F84" i="3"/>
  <c r="J84" i="3"/>
  <c r="N84" i="3"/>
  <c r="E87" i="3"/>
  <c r="I87" i="3"/>
  <c r="M87" i="3"/>
  <c r="C93" i="3"/>
  <c r="G93" i="3"/>
  <c r="K93" i="3"/>
  <c r="F96" i="3"/>
  <c r="J96" i="3"/>
  <c r="N96" i="3"/>
  <c r="M99" i="3"/>
  <c r="C108" i="3"/>
  <c r="K108" i="3"/>
  <c r="F123" i="3"/>
  <c r="M147" i="3"/>
  <c r="I147" i="3"/>
  <c r="E147" i="3"/>
  <c r="L147" i="3"/>
  <c r="H147" i="3"/>
  <c r="D147" i="3"/>
  <c r="K147" i="3"/>
  <c r="G147" i="3"/>
  <c r="C147" i="3"/>
  <c r="C36" i="3"/>
  <c r="G36" i="3"/>
  <c r="F39" i="3"/>
  <c r="J39" i="3"/>
  <c r="C48" i="3"/>
  <c r="G48" i="3"/>
  <c r="F51" i="3"/>
  <c r="J51" i="3"/>
  <c r="C60" i="3"/>
  <c r="G60" i="3"/>
  <c r="F63" i="3"/>
  <c r="J63" i="3"/>
  <c r="C72" i="3"/>
  <c r="G72" i="3"/>
  <c r="F75" i="3"/>
  <c r="J75" i="3"/>
  <c r="D81" i="3"/>
  <c r="H81" i="3"/>
  <c r="C84" i="3"/>
  <c r="G84" i="3"/>
  <c r="F87" i="3"/>
  <c r="J87" i="3"/>
  <c r="D93" i="3"/>
  <c r="H93" i="3"/>
  <c r="C96" i="3"/>
  <c r="G96" i="3"/>
  <c r="F99" i="3"/>
  <c r="J99" i="3"/>
  <c r="F108" i="3"/>
  <c r="N108" i="3"/>
  <c r="J123" i="3"/>
  <c r="F147" i="3"/>
  <c r="M159" i="3"/>
  <c r="I159" i="3"/>
  <c r="E159" i="3"/>
  <c r="L159" i="3"/>
  <c r="H159" i="3"/>
  <c r="D159" i="3"/>
  <c r="K159" i="3"/>
  <c r="G159" i="3"/>
  <c r="C159" i="3"/>
  <c r="M171" i="3"/>
  <c r="I171" i="3"/>
  <c r="E171" i="3"/>
  <c r="L171" i="3"/>
  <c r="H171" i="3"/>
  <c r="D171" i="3"/>
  <c r="K171" i="3"/>
  <c r="G171" i="3"/>
  <c r="C171" i="3"/>
  <c r="E105" i="3"/>
  <c r="I105" i="3"/>
  <c r="M105" i="3"/>
  <c r="F114" i="3"/>
  <c r="J114" i="3"/>
  <c r="N114" i="3"/>
  <c r="E117" i="3"/>
  <c r="I117" i="3"/>
  <c r="M117" i="3"/>
  <c r="D120" i="3"/>
  <c r="H120" i="3"/>
  <c r="L120" i="3"/>
  <c r="F126" i="3"/>
  <c r="J126" i="3"/>
  <c r="N126" i="3"/>
  <c r="E129" i="3"/>
  <c r="I129" i="3"/>
  <c r="M129" i="3"/>
  <c r="D132" i="3"/>
  <c r="H132" i="3"/>
  <c r="L132" i="3"/>
  <c r="D144" i="3"/>
  <c r="H144" i="3"/>
  <c r="L144" i="3"/>
  <c r="F150" i="3"/>
  <c r="J150" i="3"/>
  <c r="E153" i="3"/>
  <c r="I153" i="3"/>
  <c r="M153" i="3"/>
  <c r="D156" i="3"/>
  <c r="H156" i="3"/>
  <c r="L156" i="3"/>
  <c r="F162" i="3"/>
  <c r="J162" i="3"/>
  <c r="E165" i="3"/>
  <c r="I165" i="3"/>
  <c r="M165" i="3"/>
  <c r="F174" i="3"/>
  <c r="J174" i="3"/>
  <c r="E177" i="3"/>
  <c r="I177" i="3"/>
  <c r="M177" i="3"/>
  <c r="D180" i="3"/>
  <c r="H180" i="3"/>
  <c r="L180" i="3"/>
  <c r="F105" i="3"/>
  <c r="J105" i="3"/>
  <c r="C114" i="3"/>
  <c r="G114" i="3"/>
  <c r="F117" i="3"/>
  <c r="J117" i="3"/>
  <c r="N117" i="3"/>
  <c r="E120" i="3"/>
  <c r="I120" i="3"/>
  <c r="M120" i="3"/>
  <c r="C126" i="3"/>
  <c r="G126" i="3"/>
  <c r="K126" i="3"/>
  <c r="F129" i="3"/>
  <c r="J129" i="3"/>
  <c r="N129" i="3"/>
  <c r="E132" i="3"/>
  <c r="I132" i="3"/>
  <c r="M132" i="3"/>
  <c r="E144" i="3"/>
  <c r="I144" i="3"/>
  <c r="M144" i="3"/>
  <c r="F153" i="3"/>
  <c r="J153" i="3"/>
  <c r="E156" i="3"/>
  <c r="I156" i="3"/>
  <c r="M156" i="3"/>
  <c r="F165" i="3"/>
  <c r="J165" i="3"/>
  <c r="F177" i="3"/>
  <c r="J177" i="3"/>
  <c r="E180" i="3"/>
  <c r="I180" i="3"/>
  <c r="M180" i="3"/>
  <c r="G117" i="3"/>
  <c r="F120" i="3"/>
  <c r="J120" i="3"/>
  <c r="D126" i="3"/>
  <c r="H126" i="3"/>
  <c r="C129" i="3"/>
  <c r="G129" i="3"/>
  <c r="F132" i="3"/>
  <c r="J132" i="3"/>
  <c r="F144" i="3"/>
  <c r="J144" i="3"/>
  <c r="F156" i="3"/>
  <c r="J156" i="3"/>
  <c r="F180" i="3"/>
  <c r="J180" i="3"/>
  <c r="L138" i="3" l="1"/>
  <c r="H138" i="3"/>
  <c r="D138" i="3"/>
  <c r="K138" i="3"/>
  <c r="G138" i="3"/>
  <c r="C138" i="3"/>
  <c r="N138" i="3"/>
  <c r="J138" i="3"/>
  <c r="F138" i="3"/>
  <c r="M138" i="3"/>
  <c r="I138" i="3"/>
  <c r="E138" i="3"/>
  <c r="B141" i="3" l="1"/>
  <c r="K141" i="3" l="1"/>
  <c r="G141" i="3"/>
  <c r="C141" i="3"/>
  <c r="N141" i="3"/>
  <c r="J141" i="3"/>
  <c r="F141" i="3"/>
  <c r="M141" i="3"/>
  <c r="I141" i="3"/>
  <c r="E141" i="3"/>
  <c r="D141" i="3"/>
  <c r="L141" i="3"/>
  <c r="H141" i="3"/>
  <c r="D305" i="4" l="1"/>
  <c r="CR216" i="4"/>
  <c r="CQ216" i="4"/>
  <c r="CO216" i="4"/>
  <c r="CN216" i="4"/>
  <c r="CL216" i="4"/>
  <c r="CJ216" i="4"/>
  <c r="CI216" i="4"/>
  <c r="CG216" i="4"/>
  <c r="CF216" i="4"/>
  <c r="CD216" i="4"/>
  <c r="CB216" i="4"/>
  <c r="BZ216" i="4"/>
  <c r="BY216" i="4"/>
  <c r="BW216" i="4"/>
  <c r="BU216" i="4"/>
  <c r="BS216" i="4"/>
  <c r="BR216" i="4"/>
  <c r="BP216" i="4"/>
  <c r="BN216" i="4"/>
  <c r="BL216" i="4"/>
  <c r="BK216" i="4"/>
  <c r="BI216" i="4"/>
  <c r="BG216" i="4"/>
  <c r="BF216" i="4"/>
  <c r="BD216" i="4"/>
  <c r="BC216" i="4"/>
  <c r="BA216" i="4"/>
  <c r="AY216" i="4"/>
  <c r="AW216" i="4"/>
  <c r="AV216" i="4"/>
  <c r="AT216" i="4"/>
  <c r="AR216" i="4"/>
  <c r="AP216" i="4"/>
  <c r="AO216" i="4"/>
  <c r="AM216" i="4"/>
  <c r="AK216" i="4"/>
  <c r="AJ216" i="4"/>
  <c r="AH216" i="4"/>
  <c r="AG216" i="4"/>
  <c r="AE216" i="4"/>
  <c r="AC216" i="4"/>
  <c r="AB216" i="4"/>
  <c r="AA216" i="4"/>
  <c r="Z216" i="4"/>
  <c r="X216" i="4"/>
  <c r="W216" i="4"/>
  <c r="U216" i="4"/>
  <c r="S216" i="4"/>
  <c r="R216" i="4"/>
  <c r="P216" i="4"/>
  <c r="O216" i="4"/>
  <c r="M216" i="4"/>
  <c r="K216" i="4"/>
  <c r="J216" i="4"/>
  <c r="I216" i="4"/>
  <c r="G216" i="4"/>
  <c r="F216" i="4"/>
  <c r="D216" i="4"/>
  <c r="D52" i="4"/>
  <c r="F125" i="4"/>
  <c r="CR167" i="4"/>
  <c r="CQ167" i="4"/>
  <c r="CO167" i="4"/>
  <c r="CN167" i="4"/>
  <c r="CL167" i="4"/>
  <c r="CJ167" i="4"/>
  <c r="CI167" i="4"/>
  <c r="CG167" i="4"/>
  <c r="CF167" i="4"/>
  <c r="CD167" i="4"/>
  <c r="CB167" i="4"/>
  <c r="BZ167" i="4"/>
  <c r="BY167" i="4"/>
  <c r="BW167" i="4"/>
  <c r="BU167" i="4"/>
  <c r="BS167" i="4"/>
  <c r="BR167" i="4"/>
  <c r="BP167" i="4"/>
  <c r="BN167" i="4"/>
  <c r="BL167" i="4"/>
  <c r="BK167" i="4"/>
  <c r="BI167" i="4"/>
  <c r="BG167" i="4"/>
  <c r="BF167" i="4"/>
  <c r="BD167" i="4"/>
  <c r="BC167" i="4"/>
  <c r="BA167" i="4"/>
  <c r="AY167" i="4"/>
  <c r="AW167" i="4"/>
  <c r="AV167" i="4"/>
  <c r="AT167" i="4"/>
  <c r="AR167" i="4"/>
  <c r="AP167" i="4"/>
  <c r="AO167" i="4"/>
  <c r="AM167" i="4"/>
  <c r="AK167" i="4"/>
  <c r="AJ167" i="4"/>
  <c r="AH167" i="4"/>
  <c r="AG167" i="4"/>
  <c r="AE167" i="4"/>
  <c r="AC167" i="4"/>
  <c r="AB167" i="4"/>
  <c r="AA167" i="4"/>
  <c r="Z167" i="4"/>
  <c r="X167" i="4"/>
  <c r="W167" i="4"/>
  <c r="U167" i="4"/>
  <c r="S167" i="4"/>
  <c r="R167" i="4"/>
  <c r="P167" i="4"/>
  <c r="O167" i="4"/>
  <c r="M167" i="4"/>
  <c r="J167" i="4"/>
  <c r="K167" i="4"/>
  <c r="I167" i="4"/>
  <c r="G167" i="4"/>
  <c r="D167" i="4"/>
  <c r="F167" i="4"/>
  <c r="D125" i="38" l="1"/>
  <c r="D126" i="38"/>
  <c r="D127" i="38"/>
  <c r="D128" i="38"/>
  <c r="F128" i="38" s="1"/>
  <c r="D124" i="38"/>
  <c r="D115" i="38"/>
  <c r="D116" i="38"/>
  <c r="D117" i="38"/>
  <c r="D118" i="38"/>
  <c r="F118" i="38" s="1"/>
  <c r="D119" i="38"/>
  <c r="F119" i="38" s="1"/>
  <c r="D120" i="38"/>
  <c r="D114" i="38"/>
  <c r="D109" i="38"/>
  <c r="D110" i="38"/>
  <c r="D108" i="38"/>
  <c r="D111" i="38" s="1"/>
  <c r="D103" i="38"/>
  <c r="D104" i="38"/>
  <c r="D102" i="38"/>
  <c r="F102" i="38" s="1"/>
  <c r="D95" i="38"/>
  <c r="D96" i="38"/>
  <c r="D97" i="38"/>
  <c r="D98" i="38"/>
  <c r="F98" i="38" s="1"/>
  <c r="D94" i="38"/>
  <c r="F94" i="38" s="1"/>
  <c r="D87" i="38"/>
  <c r="D88" i="38"/>
  <c r="F88" i="38" s="1"/>
  <c r="D89" i="38"/>
  <c r="D90" i="38"/>
  <c r="D91" i="38"/>
  <c r="D86" i="38"/>
  <c r="F86" i="38" s="1"/>
  <c r="D81" i="38"/>
  <c r="D80" i="38"/>
  <c r="D79" i="38"/>
  <c r="D78" i="38"/>
  <c r="D77" i="38"/>
  <c r="D74" i="38"/>
  <c r="D73" i="38"/>
  <c r="D72" i="38"/>
  <c r="D71" i="38"/>
  <c r="D70" i="38"/>
  <c r="D69" i="38"/>
  <c r="D64" i="38"/>
  <c r="D63" i="38"/>
  <c r="D62" i="38"/>
  <c r="D61" i="38"/>
  <c r="D58" i="38"/>
  <c r="D57" i="38"/>
  <c r="D56" i="38"/>
  <c r="D55" i="38"/>
  <c r="D46" i="38"/>
  <c r="D47" i="38"/>
  <c r="D48" i="38"/>
  <c r="D49" i="38"/>
  <c r="F49" i="38" s="1"/>
  <c r="D50" i="38"/>
  <c r="D45" i="38"/>
  <c r="D37" i="38"/>
  <c r="D38" i="38"/>
  <c r="D39" i="38"/>
  <c r="D40" i="38"/>
  <c r="F40" i="38" s="1"/>
  <c r="D41" i="38"/>
  <c r="D42" i="38"/>
  <c r="D36" i="38"/>
  <c r="D31" i="38"/>
  <c r="D32" i="38" s="1"/>
  <c r="D28" i="38"/>
  <c r="D27" i="38"/>
  <c r="D13" i="38"/>
  <c r="D14" i="38"/>
  <c r="D15" i="38"/>
  <c r="D16" i="38"/>
  <c r="D23" i="38" s="1"/>
  <c r="D17" i="38"/>
  <c r="D18" i="38"/>
  <c r="D19" i="38"/>
  <c r="D20" i="38"/>
  <c r="F20" i="38" s="1"/>
  <c r="D21" i="38"/>
  <c r="D22" i="38"/>
  <c r="D12" i="38"/>
  <c r="F12" i="38" s="1"/>
  <c r="G131" i="38"/>
  <c r="F127" i="38"/>
  <c r="F126" i="38"/>
  <c r="F125" i="38"/>
  <c r="F124" i="38"/>
  <c r="F120" i="38"/>
  <c r="F117" i="38"/>
  <c r="F116" i="38"/>
  <c r="F115" i="38"/>
  <c r="F110" i="38"/>
  <c r="F109" i="38"/>
  <c r="F108" i="38"/>
  <c r="F104" i="38"/>
  <c r="F103" i="38"/>
  <c r="F97" i="38"/>
  <c r="F96" i="38"/>
  <c r="F95" i="38"/>
  <c r="F91" i="38"/>
  <c r="F90" i="38"/>
  <c r="F89" i="38"/>
  <c r="F87" i="38"/>
  <c r="F81" i="38"/>
  <c r="F80" i="38"/>
  <c r="F79" i="38"/>
  <c r="F78" i="38"/>
  <c r="F77" i="38"/>
  <c r="F74" i="38"/>
  <c r="F73" i="38"/>
  <c r="F72" i="38"/>
  <c r="F71" i="38"/>
  <c r="F70" i="38"/>
  <c r="F69" i="38"/>
  <c r="F64" i="38"/>
  <c r="F63" i="38"/>
  <c r="F62" i="38"/>
  <c r="F61" i="38"/>
  <c r="F58" i="38"/>
  <c r="F57" i="38"/>
  <c r="F56" i="38"/>
  <c r="F55" i="38"/>
  <c r="F50" i="38"/>
  <c r="F48" i="38"/>
  <c r="F47" i="38"/>
  <c r="F46" i="38"/>
  <c r="F45" i="38"/>
  <c r="F42" i="38"/>
  <c r="F41" i="38"/>
  <c r="F39" i="38"/>
  <c r="F38" i="38"/>
  <c r="F37" i="38"/>
  <c r="F31" i="38"/>
  <c r="F28" i="38"/>
  <c r="F27" i="38"/>
  <c r="G129" i="38"/>
  <c r="G121" i="38"/>
  <c r="G111" i="38"/>
  <c r="G105" i="38"/>
  <c r="G99" i="38"/>
  <c r="G82" i="38"/>
  <c r="G65" i="38"/>
  <c r="G51" i="38"/>
  <c r="G32" i="38"/>
  <c r="G23" i="38"/>
  <c r="F22" i="38"/>
  <c r="F21" i="38"/>
  <c r="F19" i="38"/>
  <c r="F18" i="38"/>
  <c r="F17" i="38"/>
  <c r="F15" i="38"/>
  <c r="F14" i="38"/>
  <c r="F13" i="38"/>
  <c r="D105" i="38"/>
  <c r="D65" i="38"/>
  <c r="G80" i="36"/>
  <c r="G82" i="36" s="1"/>
  <c r="F79" i="36"/>
  <c r="F78" i="36"/>
  <c r="F77" i="36"/>
  <c r="F76" i="36"/>
  <c r="F75" i="36"/>
  <c r="F74" i="36"/>
  <c r="F73" i="36"/>
  <c r="F70" i="36"/>
  <c r="G68" i="36"/>
  <c r="F67" i="36"/>
  <c r="F66" i="36"/>
  <c r="F65" i="36"/>
  <c r="F64" i="36"/>
  <c r="F63" i="36"/>
  <c r="F62" i="36"/>
  <c r="F61" i="36"/>
  <c r="F60" i="36"/>
  <c r="F59" i="36"/>
  <c r="F58" i="36"/>
  <c r="F57" i="36"/>
  <c r="F56" i="36"/>
  <c r="F55" i="36"/>
  <c r="G52" i="36"/>
  <c r="F51" i="36"/>
  <c r="F50" i="36"/>
  <c r="F49" i="36"/>
  <c r="F48" i="36"/>
  <c r="F47" i="36"/>
  <c r="F46" i="36"/>
  <c r="F45" i="36"/>
  <c r="F44" i="36"/>
  <c r="F43" i="36"/>
  <c r="F42" i="36"/>
  <c r="G39" i="36"/>
  <c r="F38" i="36"/>
  <c r="F37" i="36"/>
  <c r="F36" i="36"/>
  <c r="F35" i="36"/>
  <c r="F34" i="36"/>
  <c r="F33" i="36"/>
  <c r="F32" i="36"/>
  <c r="G29" i="36"/>
  <c r="F28" i="36"/>
  <c r="F27" i="36"/>
  <c r="F26" i="36"/>
  <c r="F25" i="36"/>
  <c r="F24" i="36"/>
  <c r="F23" i="36"/>
  <c r="F22" i="36"/>
  <c r="F21" i="36"/>
  <c r="G18" i="36"/>
  <c r="F17" i="36"/>
  <c r="F16" i="36"/>
  <c r="F15" i="36"/>
  <c r="F14" i="36"/>
  <c r="J80" i="36"/>
  <c r="J82" i="36" s="1"/>
  <c r="I79" i="36"/>
  <c r="I78" i="36"/>
  <c r="I77" i="36"/>
  <c r="I76" i="36"/>
  <c r="I75" i="36"/>
  <c r="I74" i="36"/>
  <c r="I73" i="36"/>
  <c r="I70" i="36"/>
  <c r="J68" i="36"/>
  <c r="I67" i="36"/>
  <c r="I66" i="36"/>
  <c r="I65" i="36"/>
  <c r="I64" i="36"/>
  <c r="I63" i="36"/>
  <c r="I62" i="36"/>
  <c r="I61" i="36"/>
  <c r="I60" i="36"/>
  <c r="I59" i="36"/>
  <c r="I58" i="36"/>
  <c r="I57" i="36"/>
  <c r="I56" i="36"/>
  <c r="I55" i="36"/>
  <c r="J52" i="36"/>
  <c r="I51" i="36"/>
  <c r="I50" i="36"/>
  <c r="I49" i="36"/>
  <c r="I48" i="36"/>
  <c r="I47" i="36"/>
  <c r="I46" i="36"/>
  <c r="I45" i="36"/>
  <c r="I44" i="36"/>
  <c r="I43" i="36"/>
  <c r="I42" i="36"/>
  <c r="J39" i="36"/>
  <c r="I38" i="36"/>
  <c r="I37" i="36"/>
  <c r="I36" i="36"/>
  <c r="I35" i="36"/>
  <c r="I34" i="36"/>
  <c r="I33" i="36"/>
  <c r="I32" i="36"/>
  <c r="J29" i="36"/>
  <c r="I28" i="36"/>
  <c r="I27" i="36"/>
  <c r="I26" i="36"/>
  <c r="I25" i="36"/>
  <c r="I24" i="36"/>
  <c r="I23" i="36"/>
  <c r="I22" i="36"/>
  <c r="I21" i="36"/>
  <c r="J18" i="36"/>
  <c r="I17" i="36"/>
  <c r="I16" i="36"/>
  <c r="I15" i="36"/>
  <c r="I14" i="36"/>
  <c r="D74" i="36"/>
  <c r="D75" i="36"/>
  <c r="D76" i="36"/>
  <c r="D77" i="36"/>
  <c r="D78" i="36"/>
  <c r="D79" i="36"/>
  <c r="D73" i="36"/>
  <c r="D70" i="36"/>
  <c r="D67" i="36"/>
  <c r="D66" i="36"/>
  <c r="D65" i="36"/>
  <c r="D64" i="36"/>
  <c r="D63" i="36"/>
  <c r="D62" i="36"/>
  <c r="D61" i="36"/>
  <c r="D60" i="36"/>
  <c r="D59" i="36"/>
  <c r="D58" i="36"/>
  <c r="D57" i="36"/>
  <c r="D56" i="36"/>
  <c r="D55" i="36"/>
  <c r="D49" i="36"/>
  <c r="D48" i="36"/>
  <c r="D47" i="36"/>
  <c r="D51" i="36"/>
  <c r="D50" i="36"/>
  <c r="D46" i="36"/>
  <c r="D45" i="36"/>
  <c r="D44" i="36"/>
  <c r="D43" i="36"/>
  <c r="D42" i="36"/>
  <c r="D38" i="36"/>
  <c r="D37" i="36"/>
  <c r="D39" i="36" s="1"/>
  <c r="D36" i="36"/>
  <c r="D35" i="36"/>
  <c r="D34" i="36"/>
  <c r="D33" i="36"/>
  <c r="D32" i="36"/>
  <c r="D28" i="36"/>
  <c r="D27" i="36"/>
  <c r="D26" i="36"/>
  <c r="D25" i="36"/>
  <c r="D24" i="36"/>
  <c r="D23" i="36"/>
  <c r="D22" i="36"/>
  <c r="D21" i="36"/>
  <c r="D15" i="36"/>
  <c r="D16" i="36"/>
  <c r="D17" i="36"/>
  <c r="D14" i="36"/>
  <c r="D18" i="36" s="1"/>
  <c r="D68" i="36"/>
  <c r="D52" i="36"/>
  <c r="D29" i="36"/>
  <c r="D129" i="38" l="1"/>
  <c r="D121" i="38"/>
  <c r="F114" i="38"/>
  <c r="D99" i="38"/>
  <c r="D82" i="38"/>
  <c r="D51" i="38"/>
  <c r="F36" i="38"/>
  <c r="F16" i="38"/>
  <c r="D80" i="36"/>
  <c r="D82" i="36"/>
  <c r="D131" i="38" l="1"/>
  <c r="D327" i="28" l="1"/>
  <c r="D326" i="28"/>
  <c r="D325" i="28"/>
  <c r="D324" i="28"/>
  <c r="D328" i="28" s="1"/>
  <c r="D323" i="28"/>
  <c r="D322" i="28"/>
  <c r="D312" i="28"/>
  <c r="D311" i="28"/>
  <c r="D313" i="28" s="1"/>
  <c r="D310" i="28"/>
  <c r="D309" i="28"/>
  <c r="D308" i="28"/>
  <c r="D304" i="28"/>
  <c r="D303" i="28"/>
  <c r="D302" i="28"/>
  <c r="D301" i="28"/>
  <c r="D300" i="28"/>
  <c r="D299" i="28"/>
  <c r="D298" i="28"/>
  <c r="D294" i="28"/>
  <c r="D293" i="28"/>
  <c r="D295" i="28" s="1"/>
  <c r="D292" i="28"/>
  <c r="D288" i="28"/>
  <c r="D287" i="28"/>
  <c r="D286" i="28"/>
  <c r="D289" i="28" s="1"/>
  <c r="D282" i="28"/>
  <c r="D281" i="28"/>
  <c r="D280" i="28"/>
  <c r="D279" i="28"/>
  <c r="D278" i="28"/>
  <c r="D275" i="28"/>
  <c r="D274" i="28"/>
  <c r="D273" i="28"/>
  <c r="D283" i="28" s="1"/>
  <c r="D272" i="28"/>
  <c r="D271" i="28"/>
  <c r="D270" i="28"/>
  <c r="D265" i="28"/>
  <c r="D264" i="28"/>
  <c r="D263" i="28"/>
  <c r="D262" i="28"/>
  <c r="D261" i="28"/>
  <c r="D258" i="28"/>
  <c r="D257" i="28"/>
  <c r="D256" i="28"/>
  <c r="D255" i="28"/>
  <c r="D266" i="28" s="1"/>
  <c r="D254" i="28"/>
  <c r="D253" i="28"/>
  <c r="D248" i="28"/>
  <c r="D247" i="28"/>
  <c r="D246" i="28"/>
  <c r="D245" i="28"/>
  <c r="D242" i="28"/>
  <c r="D241" i="28"/>
  <c r="D240" i="28"/>
  <c r="D239" i="28"/>
  <c r="D234" i="28"/>
  <c r="D233" i="28"/>
  <c r="D232" i="28"/>
  <c r="D231" i="28"/>
  <c r="D230" i="28"/>
  <c r="D229" i="28"/>
  <c r="D226" i="28"/>
  <c r="D225" i="28"/>
  <c r="D224" i="28"/>
  <c r="D223" i="28"/>
  <c r="D235" i="28" s="1"/>
  <c r="D222" i="28"/>
  <c r="D221" i="28"/>
  <c r="D220" i="28"/>
  <c r="D215" i="28"/>
  <c r="D216" i="28" s="1"/>
  <c r="D212" i="28"/>
  <c r="D211" i="28"/>
  <c r="D206" i="28"/>
  <c r="D205" i="28"/>
  <c r="D204" i="28"/>
  <c r="D203" i="28"/>
  <c r="D202" i="28"/>
  <c r="D201" i="28"/>
  <c r="D200" i="28"/>
  <c r="D199" i="28"/>
  <c r="D198" i="28"/>
  <c r="D197" i="28"/>
  <c r="D196" i="28"/>
  <c r="D190" i="28"/>
  <c r="D189" i="28"/>
  <c r="D188" i="28"/>
  <c r="D187" i="28"/>
  <c r="D186" i="28"/>
  <c r="D185" i="28"/>
  <c r="D184" i="28"/>
  <c r="D191" i="28" s="1"/>
  <c r="D180" i="28"/>
  <c r="D177" i="28"/>
  <c r="D176" i="28"/>
  <c r="D175" i="28"/>
  <c r="D178" i="28" s="1"/>
  <c r="D169" i="28"/>
  <c r="D166" i="28"/>
  <c r="D165" i="28"/>
  <c r="D164" i="28"/>
  <c r="D163" i="28"/>
  <c r="D162" i="28"/>
  <c r="D161" i="28"/>
  <c r="D160" i="28"/>
  <c r="D167" i="28" s="1"/>
  <c r="D159" i="28"/>
  <c r="D158" i="28"/>
  <c r="D152" i="28"/>
  <c r="D151" i="28"/>
  <c r="D150" i="28"/>
  <c r="D149" i="28"/>
  <c r="D148" i="28"/>
  <c r="D147" i="28"/>
  <c r="D153" i="28" s="1"/>
  <c r="D146" i="28"/>
  <c r="D143" i="28"/>
  <c r="D140" i="28"/>
  <c r="D139" i="28"/>
  <c r="D138" i="28"/>
  <c r="D137" i="28"/>
  <c r="D136" i="28"/>
  <c r="D135" i="28"/>
  <c r="D134" i="28"/>
  <c r="D133" i="28"/>
  <c r="D132" i="28"/>
  <c r="D131" i="28"/>
  <c r="D141" i="28" s="1"/>
  <c r="D130" i="28"/>
  <c r="D129" i="28"/>
  <c r="D128" i="28"/>
  <c r="D124" i="28"/>
  <c r="D123" i="28"/>
  <c r="D122" i="28"/>
  <c r="D121" i="28"/>
  <c r="D120" i="28"/>
  <c r="D119" i="28"/>
  <c r="D118" i="28"/>
  <c r="D117" i="28"/>
  <c r="D116" i="28"/>
  <c r="D125" i="28" s="1"/>
  <c r="D115" i="28"/>
  <c r="D111" i="28"/>
  <c r="D110" i="28"/>
  <c r="D109" i="28"/>
  <c r="D108" i="28"/>
  <c r="D107" i="28"/>
  <c r="D106" i="28"/>
  <c r="D105" i="28"/>
  <c r="D112" i="28" s="1"/>
  <c r="D101" i="28"/>
  <c r="D100" i="28"/>
  <c r="D99" i="28"/>
  <c r="D98" i="28"/>
  <c r="D97" i="28"/>
  <c r="D96" i="28"/>
  <c r="D95" i="28"/>
  <c r="D94" i="28"/>
  <c r="D102" i="28" s="1"/>
  <c r="D90" i="28"/>
  <c r="D89" i="28"/>
  <c r="D88" i="28"/>
  <c r="D87" i="28"/>
  <c r="D79" i="28"/>
  <c r="D78" i="28"/>
  <c r="D77" i="28"/>
  <c r="D76" i="28"/>
  <c r="D80" i="28" s="1"/>
  <c r="D75" i="28"/>
  <c r="D74" i="28"/>
  <c r="D73" i="28"/>
  <c r="D70" i="28"/>
  <c r="D67" i="28"/>
  <c r="D66" i="28"/>
  <c r="D65" i="28"/>
  <c r="D64" i="28"/>
  <c r="D63" i="28"/>
  <c r="D62" i="28"/>
  <c r="D61" i="28"/>
  <c r="D60" i="28"/>
  <c r="D59" i="28"/>
  <c r="D58" i="28"/>
  <c r="D57" i="28"/>
  <c r="D56" i="28"/>
  <c r="D68" i="28" s="1"/>
  <c r="D55" i="28"/>
  <c r="D51" i="28"/>
  <c r="D50" i="28"/>
  <c r="D49" i="28"/>
  <c r="D48" i="28"/>
  <c r="D47" i="28"/>
  <c r="D46" i="28"/>
  <c r="D45" i="28"/>
  <c r="D52" i="28" s="1"/>
  <c r="D44" i="28"/>
  <c r="D43" i="28"/>
  <c r="D42" i="28"/>
  <c r="D38" i="28"/>
  <c r="D37" i="28"/>
  <c r="D36" i="28"/>
  <c r="D35" i="28"/>
  <c r="D34" i="28"/>
  <c r="D39" i="28" s="1"/>
  <c r="D33" i="28"/>
  <c r="D32" i="28"/>
  <c r="D28" i="28"/>
  <c r="D27" i="28"/>
  <c r="D26" i="28"/>
  <c r="D25" i="28"/>
  <c r="D24" i="28"/>
  <c r="D23" i="28"/>
  <c r="D29" i="28" s="1"/>
  <c r="D22" i="28"/>
  <c r="D21" i="28"/>
  <c r="D17" i="28"/>
  <c r="D16" i="28"/>
  <c r="D18" i="28" s="1"/>
  <c r="D15" i="28"/>
  <c r="D14" i="28"/>
  <c r="D327" i="27"/>
  <c r="D326" i="27"/>
  <c r="D325" i="27"/>
  <c r="D324" i="27"/>
  <c r="D323" i="27"/>
  <c r="D322" i="27"/>
  <c r="D312" i="27"/>
  <c r="D311" i="27"/>
  <c r="D310" i="27"/>
  <c r="D309" i="27"/>
  <c r="D313" i="27" s="1"/>
  <c r="D308" i="27"/>
  <c r="D304" i="27"/>
  <c r="D303" i="27"/>
  <c r="D302" i="27"/>
  <c r="D301" i="27"/>
  <c r="D300" i="27"/>
  <c r="D299" i="27"/>
  <c r="D298" i="27"/>
  <c r="D294" i="27"/>
  <c r="D293" i="27"/>
  <c r="D292" i="27"/>
  <c r="D288" i="27"/>
  <c r="D287" i="27"/>
  <c r="D286" i="27"/>
  <c r="D282" i="27"/>
  <c r="D281" i="27"/>
  <c r="D280" i="27"/>
  <c r="D279" i="27"/>
  <c r="D278" i="27"/>
  <c r="D275" i="27"/>
  <c r="D274" i="27"/>
  <c r="D273" i="27"/>
  <c r="D272" i="27"/>
  <c r="D271" i="27"/>
  <c r="D283" i="27" s="1"/>
  <c r="D270" i="27"/>
  <c r="D265" i="27"/>
  <c r="D264" i="27"/>
  <c r="D263" i="27"/>
  <c r="D262" i="27"/>
  <c r="D261" i="27"/>
  <c r="D258" i="27"/>
  <c r="D257" i="27"/>
  <c r="D256" i="27"/>
  <c r="D255" i="27"/>
  <c r="D254" i="27"/>
  <c r="D253" i="27"/>
  <c r="D248" i="27"/>
  <c r="D247" i="27"/>
  <c r="D246" i="27"/>
  <c r="D245" i="27"/>
  <c r="D242" i="27"/>
  <c r="D241" i="27"/>
  <c r="D240" i="27"/>
  <c r="D239" i="27"/>
  <c r="D249" i="27" s="1"/>
  <c r="D234" i="27"/>
  <c r="D233" i="27"/>
  <c r="D232" i="27"/>
  <c r="D231" i="27"/>
  <c r="D230" i="27"/>
  <c r="D229" i="27"/>
  <c r="D226" i="27"/>
  <c r="D225" i="27"/>
  <c r="D224" i="27"/>
  <c r="D223" i="27"/>
  <c r="D222" i="27"/>
  <c r="D221" i="27"/>
  <c r="D220" i="27"/>
  <c r="D215" i="27"/>
  <c r="D212" i="27"/>
  <c r="D211" i="27"/>
  <c r="D206" i="27"/>
  <c r="D205" i="27"/>
  <c r="D204" i="27"/>
  <c r="D203" i="27"/>
  <c r="D202" i="27"/>
  <c r="D201" i="27"/>
  <c r="D200" i="27"/>
  <c r="D199" i="27"/>
  <c r="D198" i="27"/>
  <c r="D197" i="27"/>
  <c r="D196" i="27"/>
  <c r="D190" i="27"/>
  <c r="D189" i="27"/>
  <c r="D188" i="27"/>
  <c r="D187" i="27"/>
  <c r="D186" i="27"/>
  <c r="D191" i="27" s="1"/>
  <c r="D185" i="27"/>
  <c r="D184" i="27"/>
  <c r="D180" i="27"/>
  <c r="D177" i="27"/>
  <c r="D176" i="27"/>
  <c r="D175" i="27"/>
  <c r="D169" i="27"/>
  <c r="D166" i="27"/>
  <c r="D165" i="27"/>
  <c r="D164" i="27"/>
  <c r="D163" i="27"/>
  <c r="D162" i="27"/>
  <c r="D161" i="27"/>
  <c r="D160" i="27"/>
  <c r="D159" i="27"/>
  <c r="D158" i="27"/>
  <c r="D167" i="27" s="1"/>
  <c r="D152" i="27"/>
  <c r="D151" i="27"/>
  <c r="D150" i="27"/>
  <c r="D149" i="27"/>
  <c r="D148" i="27"/>
  <c r="D147" i="27"/>
  <c r="D146" i="27"/>
  <c r="D143" i="27"/>
  <c r="D140" i="27"/>
  <c r="D139" i="27"/>
  <c r="D138" i="27"/>
  <c r="D137" i="27"/>
  <c r="D136" i="27"/>
  <c r="D135" i="27"/>
  <c r="D134" i="27"/>
  <c r="D133" i="27"/>
  <c r="D132" i="27"/>
  <c r="D131" i="27"/>
  <c r="D130" i="27"/>
  <c r="D129" i="27"/>
  <c r="D141" i="27" s="1"/>
  <c r="D128" i="27"/>
  <c r="D124" i="27"/>
  <c r="D123" i="27"/>
  <c r="D122" i="27"/>
  <c r="D121" i="27"/>
  <c r="D120" i="27"/>
  <c r="D119" i="27"/>
  <c r="D118" i="27"/>
  <c r="D117" i="27"/>
  <c r="D116" i="27"/>
  <c r="D115" i="27"/>
  <c r="D111" i="27"/>
  <c r="D110" i="27"/>
  <c r="D109" i="27"/>
  <c r="D108" i="27"/>
  <c r="D107" i="27"/>
  <c r="D106" i="27"/>
  <c r="D105" i="27"/>
  <c r="D101" i="27"/>
  <c r="D100" i="27"/>
  <c r="D99" i="27"/>
  <c r="D98" i="27"/>
  <c r="D97" i="27"/>
  <c r="D96" i="27"/>
  <c r="D95" i="27"/>
  <c r="D94" i="27"/>
  <c r="D90" i="27"/>
  <c r="D89" i="27"/>
  <c r="D91" i="27" s="1"/>
  <c r="D88" i="27"/>
  <c r="D87" i="27"/>
  <c r="D79" i="27"/>
  <c r="D78" i="27"/>
  <c r="D77" i="27"/>
  <c r="D76" i="27"/>
  <c r="D75" i="27"/>
  <c r="D74" i="27"/>
  <c r="D73" i="27"/>
  <c r="D70" i="27"/>
  <c r="D67" i="27"/>
  <c r="D66" i="27"/>
  <c r="D65" i="27"/>
  <c r="D64" i="27"/>
  <c r="D63" i="27"/>
  <c r="D62" i="27"/>
  <c r="D61" i="27"/>
  <c r="D60" i="27"/>
  <c r="D59" i="27"/>
  <c r="D58" i="27"/>
  <c r="D68" i="27" s="1"/>
  <c r="D57" i="27"/>
  <c r="D56" i="27"/>
  <c r="D55" i="27"/>
  <c r="D51" i="27"/>
  <c r="D50" i="27"/>
  <c r="D49" i="27"/>
  <c r="D48" i="27"/>
  <c r="D47" i="27"/>
  <c r="D46" i="27"/>
  <c r="D45" i="27"/>
  <c r="D44" i="27"/>
  <c r="D43" i="27"/>
  <c r="D42" i="27"/>
  <c r="D38" i="27"/>
  <c r="D37" i="27"/>
  <c r="D36" i="27"/>
  <c r="D35" i="27"/>
  <c r="D34" i="27"/>
  <c r="D33" i="27"/>
  <c r="D32" i="27"/>
  <c r="D39" i="27" s="1"/>
  <c r="D28" i="27"/>
  <c r="D27" i="27"/>
  <c r="D26" i="27"/>
  <c r="D25" i="27"/>
  <c r="D24" i="27"/>
  <c r="D23" i="27"/>
  <c r="D22" i="27"/>
  <c r="D21" i="27"/>
  <c r="D17" i="27"/>
  <c r="D16" i="27"/>
  <c r="D15" i="27"/>
  <c r="D14" i="27"/>
  <c r="D327" i="26"/>
  <c r="D326" i="26"/>
  <c r="D325" i="26"/>
  <c r="D324" i="26"/>
  <c r="D328" i="26" s="1"/>
  <c r="D323" i="26"/>
  <c r="D322" i="26"/>
  <c r="D312" i="26"/>
  <c r="D311" i="26"/>
  <c r="D313" i="26" s="1"/>
  <c r="D310" i="26"/>
  <c r="D309" i="26"/>
  <c r="D308" i="26"/>
  <c r="D304" i="26"/>
  <c r="D303" i="26"/>
  <c r="D302" i="26"/>
  <c r="D301" i="26"/>
  <c r="D300" i="26"/>
  <c r="D299" i="26"/>
  <c r="D298" i="26"/>
  <c r="D294" i="26"/>
  <c r="D293" i="26"/>
  <c r="D292" i="26"/>
  <c r="D288" i="26"/>
  <c r="D287" i="26"/>
  <c r="D286" i="26"/>
  <c r="D289" i="26" s="1"/>
  <c r="D282" i="26"/>
  <c r="D281" i="26"/>
  <c r="D280" i="26"/>
  <c r="D279" i="26"/>
  <c r="D278" i="26"/>
  <c r="D275" i="26"/>
  <c r="D274" i="26"/>
  <c r="D273" i="26"/>
  <c r="D283" i="26" s="1"/>
  <c r="D272" i="26"/>
  <c r="D271" i="26"/>
  <c r="D270" i="26"/>
  <c r="D265" i="26"/>
  <c r="D264" i="26"/>
  <c r="D263" i="26"/>
  <c r="D262" i="26"/>
  <c r="D261" i="26"/>
  <c r="D258" i="26"/>
  <c r="D257" i="26"/>
  <c r="D256" i="26"/>
  <c r="D255" i="26"/>
  <c r="D254" i="26"/>
  <c r="D253" i="26"/>
  <c r="D248" i="26"/>
  <c r="D247" i="26"/>
  <c r="D246" i="26"/>
  <c r="D245" i="26"/>
  <c r="D242" i="26"/>
  <c r="D241" i="26"/>
  <c r="D249" i="26" s="1"/>
  <c r="D240" i="26"/>
  <c r="D239" i="26"/>
  <c r="D234" i="26"/>
  <c r="D233" i="26"/>
  <c r="D232" i="26"/>
  <c r="D231" i="26"/>
  <c r="D230" i="26"/>
  <c r="D229" i="26"/>
  <c r="D226" i="26"/>
  <c r="D225" i="26"/>
  <c r="D224" i="26"/>
  <c r="D223" i="26"/>
  <c r="D235" i="26" s="1"/>
  <c r="D222" i="26"/>
  <c r="D221" i="26"/>
  <c r="D220" i="26"/>
  <c r="D215" i="26"/>
  <c r="D216" i="26" s="1"/>
  <c r="D212" i="26"/>
  <c r="D211" i="26"/>
  <c r="D206" i="26"/>
  <c r="D205" i="26"/>
  <c r="D204" i="26"/>
  <c r="D203" i="26"/>
  <c r="D202" i="26"/>
  <c r="D201" i="26"/>
  <c r="D200" i="26"/>
  <c r="D199" i="26"/>
  <c r="D198" i="26"/>
  <c r="D197" i="26"/>
  <c r="D207" i="26" s="1"/>
  <c r="D317" i="26" s="1"/>
  <c r="D196" i="26"/>
  <c r="D190" i="26"/>
  <c r="D189" i="26"/>
  <c r="D188" i="26"/>
  <c r="D187" i="26"/>
  <c r="D186" i="26"/>
  <c r="D185" i="26"/>
  <c r="D184" i="26"/>
  <c r="D191" i="26" s="1"/>
  <c r="D180" i="26"/>
  <c r="D177" i="26"/>
  <c r="D176" i="26"/>
  <c r="D175" i="26"/>
  <c r="D178" i="26" s="1"/>
  <c r="D169" i="26"/>
  <c r="D166" i="26"/>
  <c r="D165" i="26"/>
  <c r="D164" i="26"/>
  <c r="D163" i="26"/>
  <c r="D162" i="26"/>
  <c r="D161" i="26"/>
  <c r="D160" i="26"/>
  <c r="D159" i="26"/>
  <c r="D158" i="26"/>
  <c r="D152" i="26"/>
  <c r="D151" i="26"/>
  <c r="D150" i="26"/>
  <c r="D149" i="26"/>
  <c r="D148" i="26"/>
  <c r="D147" i="26"/>
  <c r="D146" i="26"/>
  <c r="D143" i="26"/>
  <c r="D140" i="26"/>
  <c r="D139" i="26"/>
  <c r="D138" i="26"/>
  <c r="D137" i="26"/>
  <c r="D136" i="26"/>
  <c r="D135" i="26"/>
  <c r="D134" i="26"/>
  <c r="D133" i="26"/>
  <c r="D132" i="26"/>
  <c r="D131" i="26"/>
  <c r="D141" i="26" s="1"/>
  <c r="D130" i="26"/>
  <c r="D129" i="26"/>
  <c r="D128" i="26"/>
  <c r="D124" i="26"/>
  <c r="D123" i="26"/>
  <c r="D122" i="26"/>
  <c r="D121" i="26"/>
  <c r="D120" i="26"/>
  <c r="D119" i="26"/>
  <c r="D118" i="26"/>
  <c r="D117" i="26"/>
  <c r="D116" i="26"/>
  <c r="D125" i="26" s="1"/>
  <c r="D115" i="26"/>
  <c r="D111" i="26"/>
  <c r="D110" i="26"/>
  <c r="D109" i="26"/>
  <c r="D108" i="26"/>
  <c r="D107" i="26"/>
  <c r="D106" i="26"/>
  <c r="D105" i="26"/>
  <c r="D112" i="26" s="1"/>
  <c r="D101" i="26"/>
  <c r="D100" i="26"/>
  <c r="D99" i="26"/>
  <c r="D98" i="26"/>
  <c r="D97" i="26"/>
  <c r="D96" i="26"/>
  <c r="D95" i="26"/>
  <c r="D94" i="26"/>
  <c r="D102" i="26" s="1"/>
  <c r="D90" i="26"/>
  <c r="D89" i="26"/>
  <c r="D88" i="26"/>
  <c r="D87" i="26"/>
  <c r="D91" i="26" s="1"/>
  <c r="D79" i="26"/>
  <c r="D78" i="26"/>
  <c r="D77" i="26"/>
  <c r="D76" i="26"/>
  <c r="D80" i="26" s="1"/>
  <c r="D75" i="26"/>
  <c r="D74" i="26"/>
  <c r="D73" i="26"/>
  <c r="D70" i="26"/>
  <c r="D67" i="26"/>
  <c r="D66" i="26"/>
  <c r="D65" i="26"/>
  <c r="D64" i="26"/>
  <c r="D63" i="26"/>
  <c r="D62" i="26"/>
  <c r="D61" i="26"/>
  <c r="D60" i="26"/>
  <c r="D59" i="26"/>
  <c r="D58" i="26"/>
  <c r="D57" i="26"/>
  <c r="D56" i="26"/>
  <c r="D68" i="26" s="1"/>
  <c r="D55" i="26"/>
  <c r="D51" i="26"/>
  <c r="D50" i="26"/>
  <c r="D49" i="26"/>
  <c r="D48" i="26"/>
  <c r="D47" i="26"/>
  <c r="D46" i="26"/>
  <c r="D45" i="26"/>
  <c r="D52" i="26" s="1"/>
  <c r="D44" i="26"/>
  <c r="D43" i="26"/>
  <c r="D42" i="26"/>
  <c r="D38" i="26"/>
  <c r="D37" i="26"/>
  <c r="D36" i="26"/>
  <c r="D35" i="26"/>
  <c r="D34" i="26"/>
  <c r="D39" i="26" s="1"/>
  <c r="D33" i="26"/>
  <c r="D32" i="26"/>
  <c r="D28" i="26"/>
  <c r="D27" i="26"/>
  <c r="D26" i="26"/>
  <c r="D25" i="26"/>
  <c r="D24" i="26"/>
  <c r="D23" i="26"/>
  <c r="D29" i="26" s="1"/>
  <c r="D22" i="26"/>
  <c r="D21" i="26"/>
  <c r="D17" i="26"/>
  <c r="D16" i="26"/>
  <c r="D18" i="26" s="1"/>
  <c r="D15" i="26"/>
  <c r="D14" i="26"/>
  <c r="D327" i="25"/>
  <c r="D326" i="25"/>
  <c r="D325" i="25"/>
  <c r="D324" i="25"/>
  <c r="D323" i="25"/>
  <c r="D322" i="25"/>
  <c r="D312" i="25"/>
  <c r="D311" i="25"/>
  <c r="D310" i="25"/>
  <c r="D309" i="25"/>
  <c r="D313" i="25" s="1"/>
  <c r="D308" i="25"/>
  <c r="D304" i="25"/>
  <c r="D303" i="25"/>
  <c r="D302" i="25"/>
  <c r="D301" i="25"/>
  <c r="D300" i="25"/>
  <c r="D299" i="25"/>
  <c r="D298" i="25"/>
  <c r="D294" i="25"/>
  <c r="D293" i="25"/>
  <c r="D292" i="25"/>
  <c r="D288" i="25"/>
  <c r="D287" i="25"/>
  <c r="D286" i="25"/>
  <c r="D282" i="25"/>
  <c r="D281" i="25"/>
  <c r="D280" i="25"/>
  <c r="D279" i="25"/>
  <c r="D278" i="25"/>
  <c r="D275" i="25"/>
  <c r="D274" i="25"/>
  <c r="D273" i="25"/>
  <c r="D272" i="25"/>
  <c r="D271" i="25"/>
  <c r="D270" i="25"/>
  <c r="D265" i="25"/>
  <c r="D264" i="25"/>
  <c r="D263" i="25"/>
  <c r="D262" i="25"/>
  <c r="D261" i="25"/>
  <c r="D258" i="25"/>
  <c r="D257" i="25"/>
  <c r="D256" i="25"/>
  <c r="D255" i="25"/>
  <c r="D254" i="25"/>
  <c r="D253" i="25"/>
  <c r="D248" i="25"/>
  <c r="D247" i="25"/>
  <c r="D246" i="25"/>
  <c r="D245" i="25"/>
  <c r="D242" i="25"/>
  <c r="D241" i="25"/>
  <c r="D240" i="25"/>
  <c r="D239" i="25"/>
  <c r="D234" i="25"/>
  <c r="D233" i="25"/>
  <c r="D232" i="25"/>
  <c r="D231" i="25"/>
  <c r="D230" i="25"/>
  <c r="D229" i="25"/>
  <c r="D226" i="25"/>
  <c r="D225" i="25"/>
  <c r="D224" i="25"/>
  <c r="D223" i="25"/>
  <c r="D222" i="25"/>
  <c r="D221" i="25"/>
  <c r="D235" i="25" s="1"/>
  <c r="D220" i="25"/>
  <c r="D215" i="25"/>
  <c r="D212" i="25"/>
  <c r="D211" i="25"/>
  <c r="D206" i="25"/>
  <c r="D205" i="25"/>
  <c r="D204" i="25"/>
  <c r="D203" i="25"/>
  <c r="D202" i="25"/>
  <c r="D201" i="25"/>
  <c r="D200" i="25"/>
  <c r="D199" i="25"/>
  <c r="D198" i="25"/>
  <c r="D197" i="25"/>
  <c r="D196" i="25"/>
  <c r="D190" i="25"/>
  <c r="D189" i="25"/>
  <c r="D188" i="25"/>
  <c r="D187" i="25"/>
  <c r="D186" i="25"/>
  <c r="D185" i="25"/>
  <c r="D184" i="25"/>
  <c r="D180" i="25"/>
  <c r="D177" i="25"/>
  <c r="D176" i="25"/>
  <c r="D175" i="25"/>
  <c r="D169" i="25"/>
  <c r="D166" i="25"/>
  <c r="D165" i="25"/>
  <c r="D164" i="25"/>
  <c r="D163" i="25"/>
  <c r="D162" i="25"/>
  <c r="D161" i="25"/>
  <c r="D160" i="25"/>
  <c r="D159" i="25"/>
  <c r="D158" i="25"/>
  <c r="D167" i="25" s="1"/>
  <c r="D152" i="25"/>
  <c r="D151" i="25"/>
  <c r="D150" i="25"/>
  <c r="D149" i="25"/>
  <c r="D148" i="25"/>
  <c r="D147" i="25"/>
  <c r="D146" i="25"/>
  <c r="D143" i="25"/>
  <c r="D140" i="25"/>
  <c r="D139" i="25"/>
  <c r="D138" i="25"/>
  <c r="D137" i="25"/>
  <c r="D136" i="25"/>
  <c r="D135" i="25"/>
  <c r="D134" i="25"/>
  <c r="D133" i="25"/>
  <c r="D132" i="25"/>
  <c r="D131" i="25"/>
  <c r="D130" i="25"/>
  <c r="D129" i="25"/>
  <c r="D128" i="25"/>
  <c r="D124" i="25"/>
  <c r="D123" i="25"/>
  <c r="D122" i="25"/>
  <c r="D121" i="25"/>
  <c r="D120" i="25"/>
  <c r="D119" i="25"/>
  <c r="D118" i="25"/>
  <c r="D117" i="25"/>
  <c r="D116" i="25"/>
  <c r="D115" i="25"/>
  <c r="D111" i="25"/>
  <c r="D110" i="25"/>
  <c r="D109" i="25"/>
  <c r="D108" i="25"/>
  <c r="D107" i="25"/>
  <c r="D106" i="25"/>
  <c r="D105" i="25"/>
  <c r="D101" i="25"/>
  <c r="D100" i="25"/>
  <c r="D99" i="25"/>
  <c r="D98" i="25"/>
  <c r="D97" i="25"/>
  <c r="D96" i="25"/>
  <c r="D95" i="25"/>
  <c r="D94" i="25"/>
  <c r="D90" i="25"/>
  <c r="D89" i="25"/>
  <c r="D91" i="25" s="1"/>
  <c r="D88" i="25"/>
  <c r="D87" i="25"/>
  <c r="D79" i="25"/>
  <c r="D78" i="25"/>
  <c r="D77" i="25"/>
  <c r="D76" i="25"/>
  <c r="D75" i="25"/>
  <c r="D74" i="25"/>
  <c r="D73" i="25"/>
  <c r="D70" i="25"/>
  <c r="D67" i="25"/>
  <c r="D66" i="25"/>
  <c r="D65" i="25"/>
  <c r="D64" i="25"/>
  <c r="D63" i="25"/>
  <c r="D62" i="25"/>
  <c r="D61" i="25"/>
  <c r="D60" i="25"/>
  <c r="D59" i="25"/>
  <c r="D58" i="25"/>
  <c r="D57" i="25"/>
  <c r="D56" i="25"/>
  <c r="D55" i="25"/>
  <c r="D51" i="25"/>
  <c r="D50" i="25"/>
  <c r="D49" i="25"/>
  <c r="D48" i="25"/>
  <c r="D47" i="25"/>
  <c r="D46" i="25"/>
  <c r="D45" i="25"/>
  <c r="D44" i="25"/>
  <c r="D43" i="25"/>
  <c r="D42" i="25"/>
  <c r="D38" i="25"/>
  <c r="D37" i="25"/>
  <c r="D36" i="25"/>
  <c r="D35" i="25"/>
  <c r="D34" i="25"/>
  <c r="D33" i="25"/>
  <c r="D32" i="25"/>
  <c r="D28" i="25"/>
  <c r="D27" i="25"/>
  <c r="D26" i="25"/>
  <c r="D25" i="25"/>
  <c r="D24" i="25"/>
  <c r="D23" i="25"/>
  <c r="D22" i="25"/>
  <c r="D21" i="25"/>
  <c r="D17" i="25"/>
  <c r="D16" i="25"/>
  <c r="D15" i="25"/>
  <c r="D14" i="25"/>
  <c r="D18" i="25" s="1"/>
  <c r="D322" i="24"/>
  <c r="D312" i="24"/>
  <c r="D311" i="24"/>
  <c r="D310" i="24"/>
  <c r="D313" i="24" s="1"/>
  <c r="D309" i="24"/>
  <c r="D308" i="24"/>
  <c r="D304" i="24"/>
  <c r="D303" i="24"/>
  <c r="D302" i="24"/>
  <c r="D301" i="24"/>
  <c r="D300" i="24"/>
  <c r="D299" i="24"/>
  <c r="D298" i="24"/>
  <c r="D294" i="24"/>
  <c r="D293" i="24"/>
  <c r="D292" i="24"/>
  <c r="D295" i="24" s="1"/>
  <c r="D288" i="24"/>
  <c r="D287" i="24"/>
  <c r="D286" i="24"/>
  <c r="D282" i="24"/>
  <c r="D281" i="24"/>
  <c r="D280" i="24"/>
  <c r="D279" i="24"/>
  <c r="D278" i="24"/>
  <c r="D275" i="24"/>
  <c r="D274" i="24"/>
  <c r="D273" i="24"/>
  <c r="D272" i="24"/>
  <c r="D271" i="24"/>
  <c r="D270" i="24"/>
  <c r="D265" i="24"/>
  <c r="D264" i="24"/>
  <c r="D263" i="24"/>
  <c r="D262" i="24"/>
  <c r="D261" i="24"/>
  <c r="D258" i="24"/>
  <c r="D257" i="24"/>
  <c r="D256" i="24"/>
  <c r="D255" i="24"/>
  <c r="D254" i="24"/>
  <c r="D253" i="24"/>
  <c r="D248" i="24"/>
  <c r="D247" i="24"/>
  <c r="D246" i="24"/>
  <c r="D245" i="24"/>
  <c r="D242" i="24"/>
  <c r="D241" i="24"/>
  <c r="D240" i="24"/>
  <c r="D249" i="24" s="1"/>
  <c r="D239" i="24"/>
  <c r="D234" i="24"/>
  <c r="D233" i="24"/>
  <c r="D232" i="24"/>
  <c r="D231" i="24"/>
  <c r="D230" i="24"/>
  <c r="D229" i="24"/>
  <c r="D226" i="24"/>
  <c r="D225" i="24"/>
  <c r="D224" i="24"/>
  <c r="D223" i="24"/>
  <c r="D222" i="24"/>
  <c r="D221" i="24"/>
  <c r="D220" i="24"/>
  <c r="D215" i="24"/>
  <c r="D212" i="24"/>
  <c r="D216" i="24" s="1"/>
  <c r="D211" i="24"/>
  <c r="D206" i="24"/>
  <c r="D205" i="24"/>
  <c r="D204" i="24"/>
  <c r="D203" i="24"/>
  <c r="D202" i="24"/>
  <c r="D201" i="24"/>
  <c r="D200" i="24"/>
  <c r="D199" i="24"/>
  <c r="D198" i="24"/>
  <c r="D197" i="24"/>
  <c r="D196" i="24"/>
  <c r="D207" i="24" s="1"/>
  <c r="D317" i="24" s="1"/>
  <c r="D190" i="24"/>
  <c r="D189" i="24"/>
  <c r="D188" i="24"/>
  <c r="D187" i="24"/>
  <c r="D191" i="24" s="1"/>
  <c r="D186" i="24"/>
  <c r="D185" i="24"/>
  <c r="D184" i="24"/>
  <c r="D180" i="24"/>
  <c r="D177" i="24"/>
  <c r="D176" i="24"/>
  <c r="D175" i="24"/>
  <c r="D169" i="24"/>
  <c r="D166" i="24"/>
  <c r="D165" i="24"/>
  <c r="D164" i="24"/>
  <c r="D163" i="24"/>
  <c r="D162" i="24"/>
  <c r="D161" i="24"/>
  <c r="D160" i="24"/>
  <c r="D159" i="24"/>
  <c r="D167" i="24" s="1"/>
  <c r="D158" i="24"/>
  <c r="D152" i="24"/>
  <c r="D151" i="24"/>
  <c r="D150" i="24"/>
  <c r="D149" i="24"/>
  <c r="D148" i="24"/>
  <c r="D147" i="24"/>
  <c r="D146" i="24"/>
  <c r="D143" i="24"/>
  <c r="D140" i="24"/>
  <c r="D139" i="24"/>
  <c r="D138" i="24"/>
  <c r="D137" i="24"/>
  <c r="D136" i="24"/>
  <c r="D135" i="24"/>
  <c r="D134" i="24"/>
  <c r="D133" i="24"/>
  <c r="D132" i="24"/>
  <c r="D131" i="24"/>
  <c r="D130" i="24"/>
  <c r="D141" i="24" s="1"/>
  <c r="D129" i="24"/>
  <c r="D128" i="24"/>
  <c r="D124" i="24"/>
  <c r="D123" i="24"/>
  <c r="D122" i="24"/>
  <c r="D121" i="24"/>
  <c r="D120" i="24"/>
  <c r="D119" i="24"/>
  <c r="D118" i="24"/>
  <c r="D117" i="24"/>
  <c r="D116" i="24"/>
  <c r="D115" i="24"/>
  <c r="D125" i="24" s="1"/>
  <c r="D111" i="24"/>
  <c r="D110" i="24"/>
  <c r="D109" i="24"/>
  <c r="D108" i="24"/>
  <c r="D107" i="24"/>
  <c r="D106" i="24"/>
  <c r="D105" i="24"/>
  <c r="D101" i="24"/>
  <c r="D100" i="24"/>
  <c r="D99" i="24"/>
  <c r="D98" i="24"/>
  <c r="D97" i="24"/>
  <c r="D102" i="24" s="1"/>
  <c r="D96" i="24"/>
  <c r="D95" i="24"/>
  <c r="D94" i="24"/>
  <c r="D90" i="24"/>
  <c r="D89" i="24"/>
  <c r="D88" i="24"/>
  <c r="D87" i="24"/>
  <c r="D79" i="24"/>
  <c r="D78" i="24"/>
  <c r="D77" i="24"/>
  <c r="D76" i="24"/>
  <c r="D75" i="24"/>
  <c r="D80" i="24" s="1"/>
  <c r="D74" i="24"/>
  <c r="D73" i="24"/>
  <c r="D70" i="24"/>
  <c r="D67" i="24"/>
  <c r="D66" i="24"/>
  <c r="D65" i="24"/>
  <c r="D64" i="24"/>
  <c r="D63" i="24"/>
  <c r="D62" i="24"/>
  <c r="D61" i="24"/>
  <c r="D60" i="24"/>
  <c r="D59" i="24"/>
  <c r="D58" i="24"/>
  <c r="D57" i="24"/>
  <c r="D56" i="24"/>
  <c r="D55" i="24"/>
  <c r="D68" i="24" s="1"/>
  <c r="D51" i="24"/>
  <c r="D50" i="24"/>
  <c r="D49" i="24"/>
  <c r="D48" i="24"/>
  <c r="D47" i="24"/>
  <c r="D46" i="24"/>
  <c r="D45" i="24"/>
  <c r="D44" i="24"/>
  <c r="D52" i="24" s="1"/>
  <c r="D43" i="24"/>
  <c r="D42" i="24"/>
  <c r="D38" i="24"/>
  <c r="D37" i="24"/>
  <c r="D36" i="24"/>
  <c r="D35" i="24"/>
  <c r="D34" i="24"/>
  <c r="D33" i="24"/>
  <c r="D32" i="24"/>
  <c r="D28" i="24"/>
  <c r="D27" i="24"/>
  <c r="D26" i="24"/>
  <c r="D25" i="24"/>
  <c r="D24" i="24"/>
  <c r="D23" i="24"/>
  <c r="D22" i="24"/>
  <c r="D21" i="24"/>
  <c r="D17" i="24"/>
  <c r="D16" i="24"/>
  <c r="D15" i="24"/>
  <c r="D18" i="24" s="1"/>
  <c r="D14" i="24"/>
  <c r="D327" i="24"/>
  <c r="D326" i="24"/>
  <c r="D325" i="24"/>
  <c r="D324" i="24"/>
  <c r="D323" i="24"/>
  <c r="D327" i="23"/>
  <c r="D326" i="23"/>
  <c r="D325" i="23"/>
  <c r="D324" i="23"/>
  <c r="D323" i="23"/>
  <c r="D322" i="23"/>
  <c r="D328" i="23" s="1"/>
  <c r="D312" i="23"/>
  <c r="D311" i="23"/>
  <c r="D310" i="23"/>
  <c r="D309" i="23"/>
  <c r="D308" i="23"/>
  <c r="D304" i="23"/>
  <c r="D303" i="23"/>
  <c r="D302" i="23"/>
  <c r="D301" i="23"/>
  <c r="D300" i="23"/>
  <c r="D299" i="23"/>
  <c r="D298" i="23"/>
  <c r="D294" i="23"/>
  <c r="D293" i="23"/>
  <c r="D292" i="23"/>
  <c r="D288" i="23"/>
  <c r="D287" i="23"/>
  <c r="D286" i="23"/>
  <c r="D282" i="23"/>
  <c r="D281" i="23"/>
  <c r="D280" i="23"/>
  <c r="D279" i="23"/>
  <c r="D278" i="23"/>
  <c r="D275" i="23"/>
  <c r="D274" i="23"/>
  <c r="D273" i="23"/>
  <c r="D272" i="23"/>
  <c r="D271" i="23"/>
  <c r="D270" i="23"/>
  <c r="D265" i="23"/>
  <c r="D264" i="23"/>
  <c r="D263" i="23"/>
  <c r="D262" i="23"/>
  <c r="D261" i="23"/>
  <c r="D258" i="23"/>
  <c r="D257" i="23"/>
  <c r="D256" i="23"/>
  <c r="D255" i="23"/>
  <c r="D254" i="23"/>
  <c r="D253" i="23"/>
  <c r="D248" i="23"/>
  <c r="D247" i="23"/>
  <c r="D246" i="23"/>
  <c r="D245" i="23"/>
  <c r="D242" i="23"/>
  <c r="D241" i="23"/>
  <c r="D240" i="23"/>
  <c r="D239" i="23"/>
  <c r="D249" i="23" s="1"/>
  <c r="D234" i="23"/>
  <c r="D233" i="23"/>
  <c r="D232" i="23"/>
  <c r="D231" i="23"/>
  <c r="D230" i="23"/>
  <c r="D229" i="23"/>
  <c r="D226" i="23"/>
  <c r="D225" i="23"/>
  <c r="D224" i="23"/>
  <c r="D223" i="23"/>
  <c r="D222" i="23"/>
  <c r="D221" i="23"/>
  <c r="D220" i="23"/>
  <c r="D215" i="23"/>
  <c r="D212" i="23"/>
  <c r="D211" i="23"/>
  <c r="D206" i="23"/>
  <c r="D205" i="23"/>
  <c r="D204" i="23"/>
  <c r="D203" i="23"/>
  <c r="D202" i="23"/>
  <c r="D201" i="23"/>
  <c r="D200" i="23"/>
  <c r="D199" i="23"/>
  <c r="D198" i="23"/>
  <c r="D197" i="23"/>
  <c r="D196" i="23"/>
  <c r="D190" i="23"/>
  <c r="D189" i="23"/>
  <c r="D188" i="23"/>
  <c r="D187" i="23"/>
  <c r="D186" i="23"/>
  <c r="D185" i="23"/>
  <c r="D184" i="23"/>
  <c r="D180" i="23"/>
  <c r="D177" i="23"/>
  <c r="D176" i="23"/>
  <c r="D175" i="23"/>
  <c r="D169" i="23"/>
  <c r="D166" i="23"/>
  <c r="D165" i="23"/>
  <c r="D164" i="23"/>
  <c r="D163" i="23"/>
  <c r="D162" i="23"/>
  <c r="D161" i="23"/>
  <c r="D160" i="23"/>
  <c r="D159" i="23"/>
  <c r="D158" i="23"/>
  <c r="D152" i="23"/>
  <c r="D151" i="23"/>
  <c r="D150" i="23"/>
  <c r="D149" i="23"/>
  <c r="D148" i="23"/>
  <c r="D147" i="23"/>
  <c r="D146" i="23"/>
  <c r="D143" i="23"/>
  <c r="D140" i="23"/>
  <c r="D139" i="23"/>
  <c r="D138" i="23"/>
  <c r="D137" i="23"/>
  <c r="D136" i="23"/>
  <c r="D135" i="23"/>
  <c r="D134" i="23"/>
  <c r="D133" i="23"/>
  <c r="D132" i="23"/>
  <c r="D131" i="23"/>
  <c r="D130" i="23"/>
  <c r="D129" i="23"/>
  <c r="D128" i="23"/>
  <c r="D124" i="23"/>
  <c r="D123" i="23"/>
  <c r="D122" i="23"/>
  <c r="D121" i="23"/>
  <c r="D120" i="23"/>
  <c r="D119" i="23"/>
  <c r="D118" i="23"/>
  <c r="D117" i="23"/>
  <c r="D116" i="23"/>
  <c r="D115" i="23"/>
  <c r="D111" i="23"/>
  <c r="D110" i="23"/>
  <c r="D109" i="23"/>
  <c r="D108" i="23"/>
  <c r="D107" i="23"/>
  <c r="D106" i="23"/>
  <c r="D105" i="23"/>
  <c r="D101" i="23"/>
  <c r="D100" i="23"/>
  <c r="D99" i="23"/>
  <c r="D98" i="23"/>
  <c r="D97" i="23"/>
  <c r="D96" i="23"/>
  <c r="D95" i="23"/>
  <c r="D94" i="23"/>
  <c r="D90" i="23"/>
  <c r="D89" i="23"/>
  <c r="D91" i="23" s="1"/>
  <c r="D88" i="23"/>
  <c r="D87" i="23"/>
  <c r="D79" i="23"/>
  <c r="D78" i="23"/>
  <c r="D77" i="23"/>
  <c r="D76" i="23"/>
  <c r="D75" i="23"/>
  <c r="D74" i="23"/>
  <c r="D73" i="23"/>
  <c r="D70" i="23"/>
  <c r="D67" i="23"/>
  <c r="D66" i="23"/>
  <c r="D65" i="23"/>
  <c r="D64" i="23"/>
  <c r="D63" i="23"/>
  <c r="D62" i="23"/>
  <c r="D61" i="23"/>
  <c r="D60" i="23"/>
  <c r="D59" i="23"/>
  <c r="D58" i="23"/>
  <c r="D57" i="23"/>
  <c r="D56" i="23"/>
  <c r="D55" i="23"/>
  <c r="D51" i="23"/>
  <c r="D50" i="23"/>
  <c r="D49" i="23"/>
  <c r="D48" i="23"/>
  <c r="D47" i="23"/>
  <c r="D46" i="23"/>
  <c r="D45" i="23"/>
  <c r="D44" i="23"/>
  <c r="D43" i="23"/>
  <c r="D42" i="23"/>
  <c r="D38" i="23"/>
  <c r="D37" i="23"/>
  <c r="D36" i="23"/>
  <c r="D35" i="23"/>
  <c r="D34" i="23"/>
  <c r="D33" i="23"/>
  <c r="D32" i="23"/>
  <c r="D28" i="23"/>
  <c r="D27" i="23"/>
  <c r="D26" i="23"/>
  <c r="D25" i="23"/>
  <c r="D24" i="23"/>
  <c r="D23" i="23"/>
  <c r="D22" i="23"/>
  <c r="D21" i="23"/>
  <c r="D29" i="23" s="1"/>
  <c r="D17" i="23"/>
  <c r="D16" i="23"/>
  <c r="D15" i="23"/>
  <c r="D14" i="23"/>
  <c r="D327" i="22"/>
  <c r="D326" i="22"/>
  <c r="D325" i="22"/>
  <c r="D324" i="22"/>
  <c r="D323" i="22"/>
  <c r="D322" i="22"/>
  <c r="D312" i="22"/>
  <c r="D311" i="22"/>
  <c r="D310" i="22"/>
  <c r="D309" i="22"/>
  <c r="D308" i="22"/>
  <c r="D304" i="22"/>
  <c r="D303" i="22"/>
  <c r="D302" i="22"/>
  <c r="D301" i="22"/>
  <c r="D300" i="22"/>
  <c r="D305" i="22" s="1"/>
  <c r="D299" i="22"/>
  <c r="D298" i="22"/>
  <c r="D294" i="22"/>
  <c r="D293" i="22"/>
  <c r="D295" i="22" s="1"/>
  <c r="D292" i="22"/>
  <c r="D288" i="22"/>
  <c r="D287" i="22"/>
  <c r="D286" i="22"/>
  <c r="D289" i="22" s="1"/>
  <c r="D282" i="22"/>
  <c r="D281" i="22"/>
  <c r="D280" i="22"/>
  <c r="D279" i="22"/>
  <c r="D278" i="22"/>
  <c r="D275" i="22"/>
  <c r="D274" i="22"/>
  <c r="D273" i="22"/>
  <c r="D272" i="22"/>
  <c r="D271" i="22"/>
  <c r="D270" i="22"/>
  <c r="D265" i="22"/>
  <c r="D264" i="22"/>
  <c r="D263" i="22"/>
  <c r="D262" i="22"/>
  <c r="D261" i="22"/>
  <c r="D258" i="22"/>
  <c r="D257" i="22"/>
  <c r="D256" i="22"/>
  <c r="D255" i="22"/>
  <c r="D266" i="22" s="1"/>
  <c r="D254" i="22"/>
  <c r="D253" i="22"/>
  <c r="D248" i="22"/>
  <c r="D247" i="22"/>
  <c r="D246" i="22"/>
  <c r="D245" i="22"/>
  <c r="D242" i="22"/>
  <c r="D241" i="22"/>
  <c r="D240" i="22"/>
  <c r="D239" i="22"/>
  <c r="D234" i="22"/>
  <c r="D233" i="22"/>
  <c r="D232" i="22"/>
  <c r="D231" i="22"/>
  <c r="D230" i="22"/>
  <c r="D229" i="22"/>
  <c r="D226" i="22"/>
  <c r="D225" i="22"/>
  <c r="D224" i="22"/>
  <c r="D223" i="22"/>
  <c r="D222" i="22"/>
  <c r="D221" i="22"/>
  <c r="D220" i="22"/>
  <c r="D215" i="22"/>
  <c r="D216" i="22" s="1"/>
  <c r="D212" i="22"/>
  <c r="D211" i="22"/>
  <c r="D206" i="22"/>
  <c r="D205" i="22"/>
  <c r="D204" i="22"/>
  <c r="D203" i="22"/>
  <c r="D202" i="22"/>
  <c r="D201" i="22"/>
  <c r="D200" i="22"/>
  <c r="D199" i="22"/>
  <c r="D198" i="22"/>
  <c r="D197" i="22"/>
  <c r="D207" i="22" s="1"/>
  <c r="D317" i="22" s="1"/>
  <c r="D196" i="22"/>
  <c r="D190" i="22"/>
  <c r="D189" i="22"/>
  <c r="D188" i="22"/>
  <c r="D187" i="22"/>
  <c r="D186" i="22"/>
  <c r="D185" i="22"/>
  <c r="D184" i="22"/>
  <c r="D191" i="22" s="1"/>
  <c r="D180" i="22"/>
  <c r="D177" i="22"/>
  <c r="D176" i="22"/>
  <c r="D175" i="22"/>
  <c r="D178" i="22" s="1"/>
  <c r="D169" i="22"/>
  <c r="D166" i="22"/>
  <c r="D165" i="22"/>
  <c r="D164" i="22"/>
  <c r="D163" i="22"/>
  <c r="D162" i="22"/>
  <c r="D161" i="22"/>
  <c r="D160" i="22"/>
  <c r="D167" i="22" s="1"/>
  <c r="D159" i="22"/>
  <c r="D158" i="22"/>
  <c r="D152" i="22"/>
  <c r="D151" i="22"/>
  <c r="D150" i="22"/>
  <c r="D149" i="22"/>
  <c r="D148" i="22"/>
  <c r="D147" i="22"/>
  <c r="D153" i="22" s="1"/>
  <c r="D146" i="22"/>
  <c r="D143" i="22"/>
  <c r="D140" i="22"/>
  <c r="D139" i="22"/>
  <c r="D138" i="22"/>
  <c r="D137" i="22"/>
  <c r="D136" i="22"/>
  <c r="D135" i="22"/>
  <c r="D134" i="22"/>
  <c r="D133" i="22"/>
  <c r="D132" i="22"/>
  <c r="D131" i="22"/>
  <c r="D130" i="22"/>
  <c r="D129" i="22"/>
  <c r="D128" i="22"/>
  <c r="D124" i="22"/>
  <c r="D123" i="22"/>
  <c r="D122" i="22"/>
  <c r="D121" i="22"/>
  <c r="D120" i="22"/>
  <c r="D119" i="22"/>
  <c r="D118" i="22"/>
  <c r="D117" i="22"/>
  <c r="D116" i="22"/>
  <c r="D115" i="22"/>
  <c r="D111" i="22"/>
  <c r="D110" i="22"/>
  <c r="D109" i="22"/>
  <c r="D108" i="22"/>
  <c r="D107" i="22"/>
  <c r="D106" i="22"/>
  <c r="D105" i="22"/>
  <c r="D112" i="22" s="1"/>
  <c r="D101" i="22"/>
  <c r="D100" i="22"/>
  <c r="D99" i="22"/>
  <c r="D98" i="22"/>
  <c r="D97" i="22"/>
  <c r="D96" i="22"/>
  <c r="D95" i="22"/>
  <c r="D94" i="22"/>
  <c r="D102" i="22" s="1"/>
  <c r="D90" i="22"/>
  <c r="D89" i="22"/>
  <c r="D88" i="22"/>
  <c r="D87" i="22"/>
  <c r="D91" i="22" s="1"/>
  <c r="D79" i="22"/>
  <c r="D78" i="22"/>
  <c r="D77" i="22"/>
  <c r="D76" i="22"/>
  <c r="D75" i="22"/>
  <c r="D74" i="22"/>
  <c r="D73" i="22"/>
  <c r="D70" i="22"/>
  <c r="D67" i="22"/>
  <c r="D66" i="22"/>
  <c r="D65" i="22"/>
  <c r="D64" i="22"/>
  <c r="D63" i="22"/>
  <c r="D62" i="22"/>
  <c r="D61" i="22"/>
  <c r="D60" i="22"/>
  <c r="D59" i="22"/>
  <c r="D58" i="22"/>
  <c r="D57" i="22"/>
  <c r="D56" i="22"/>
  <c r="D68" i="22" s="1"/>
  <c r="D55" i="22"/>
  <c r="D51" i="22"/>
  <c r="D50" i="22"/>
  <c r="D49" i="22"/>
  <c r="D48" i="22"/>
  <c r="D47" i="22"/>
  <c r="D46" i="22"/>
  <c r="D45" i="22"/>
  <c r="D52" i="22" s="1"/>
  <c r="D44" i="22"/>
  <c r="D43" i="22"/>
  <c r="D42" i="22"/>
  <c r="D38" i="22"/>
  <c r="D37" i="22"/>
  <c r="D36" i="22"/>
  <c r="D35" i="22"/>
  <c r="D34" i="22"/>
  <c r="D39" i="22" s="1"/>
  <c r="D33" i="22"/>
  <c r="D32" i="22"/>
  <c r="D28" i="22"/>
  <c r="D27" i="22"/>
  <c r="D26" i="22"/>
  <c r="D25" i="22"/>
  <c r="D24" i="22"/>
  <c r="D23" i="22"/>
  <c r="D22" i="22"/>
  <c r="D21" i="22"/>
  <c r="D17" i="22"/>
  <c r="D16" i="22"/>
  <c r="D18" i="22" s="1"/>
  <c r="D15" i="22"/>
  <c r="D14" i="22"/>
  <c r="D327" i="21"/>
  <c r="D326" i="21"/>
  <c r="D325" i="21"/>
  <c r="D324" i="21"/>
  <c r="D323" i="21"/>
  <c r="D322" i="21"/>
  <c r="D312" i="21"/>
  <c r="D311" i="21"/>
  <c r="D310" i="21"/>
  <c r="D309" i="21"/>
  <c r="D308" i="21"/>
  <c r="D304" i="21"/>
  <c r="D303" i="21"/>
  <c r="D302" i="21"/>
  <c r="D301" i="21"/>
  <c r="D300" i="21"/>
  <c r="D299" i="21"/>
  <c r="D298" i="21"/>
  <c r="D294" i="21"/>
  <c r="D293" i="21"/>
  <c r="D295" i="21" s="1"/>
  <c r="D292" i="21"/>
  <c r="D288" i="21"/>
  <c r="D289" i="21" s="1"/>
  <c r="D287" i="21"/>
  <c r="D286" i="21"/>
  <c r="D282" i="21"/>
  <c r="D281" i="21"/>
  <c r="D280" i="21"/>
  <c r="D279" i="21"/>
  <c r="D278" i="21"/>
  <c r="D275" i="21"/>
  <c r="D274" i="21"/>
  <c r="D273" i="21"/>
  <c r="D272" i="21"/>
  <c r="D271" i="21"/>
  <c r="D270" i="21"/>
  <c r="D265" i="21"/>
  <c r="D264" i="21"/>
  <c r="D263" i="21"/>
  <c r="D262" i="21"/>
  <c r="D261" i="21"/>
  <c r="D258" i="21"/>
  <c r="D257" i="21"/>
  <c r="D256" i="21"/>
  <c r="D255" i="21"/>
  <c r="D254" i="21"/>
  <c r="D253" i="21"/>
  <c r="D248" i="21"/>
  <c r="D247" i="21"/>
  <c r="D246" i="21"/>
  <c r="D245" i="21"/>
  <c r="D242" i="21"/>
  <c r="D241" i="21"/>
  <c r="D240" i="21"/>
  <c r="D239" i="21"/>
  <c r="D234" i="21"/>
  <c r="D233" i="21"/>
  <c r="D232" i="21"/>
  <c r="D231" i="21"/>
  <c r="D230" i="21"/>
  <c r="D229" i="21"/>
  <c r="D226" i="21"/>
  <c r="D225" i="21"/>
  <c r="D224" i="21"/>
  <c r="D223" i="21"/>
  <c r="D222" i="21"/>
  <c r="D221" i="21"/>
  <c r="D220" i="21"/>
  <c r="D215" i="21"/>
  <c r="D212" i="21"/>
  <c r="D211" i="21"/>
  <c r="D206" i="21"/>
  <c r="D205" i="21"/>
  <c r="D204" i="21"/>
  <c r="D203" i="21"/>
  <c r="D202" i="21"/>
  <c r="D201" i="21"/>
  <c r="D200" i="21"/>
  <c r="D199" i="21"/>
  <c r="D198" i="21"/>
  <c r="D197" i="21"/>
  <c r="D196" i="21"/>
  <c r="D190" i="21"/>
  <c r="D189" i="21"/>
  <c r="D188" i="21"/>
  <c r="D187" i="21"/>
  <c r="D186" i="21"/>
  <c r="D191" i="21" s="1"/>
  <c r="D185" i="21"/>
  <c r="D184" i="21"/>
  <c r="D180" i="21"/>
  <c r="D177" i="21"/>
  <c r="D176" i="21"/>
  <c r="D175" i="21"/>
  <c r="D169" i="21"/>
  <c r="D166" i="21"/>
  <c r="D165" i="21"/>
  <c r="D164" i="21"/>
  <c r="D163" i="21"/>
  <c r="D162" i="21"/>
  <c r="D161" i="21"/>
  <c r="D160" i="21"/>
  <c r="D159" i="21"/>
  <c r="D158" i="21"/>
  <c r="D152" i="21"/>
  <c r="D151" i="21"/>
  <c r="D150" i="21"/>
  <c r="D149" i="21"/>
  <c r="D148" i="21"/>
  <c r="D147" i="21"/>
  <c r="D146" i="21"/>
  <c r="D143" i="21"/>
  <c r="D140" i="21"/>
  <c r="D139" i="21"/>
  <c r="D138" i="21"/>
  <c r="D137" i="21"/>
  <c r="D136" i="21"/>
  <c r="D135" i="21"/>
  <c r="D134" i="21"/>
  <c r="D133" i="21"/>
  <c r="D132" i="21"/>
  <c r="D131" i="21"/>
  <c r="D130" i="21"/>
  <c r="D129" i="21"/>
  <c r="D128" i="21"/>
  <c r="D124" i="21"/>
  <c r="D123" i="21"/>
  <c r="D122" i="21"/>
  <c r="D121" i="21"/>
  <c r="D120" i="21"/>
  <c r="D119" i="21"/>
  <c r="D118" i="21"/>
  <c r="D125" i="21" s="1"/>
  <c r="D117" i="21"/>
  <c r="D116" i="21"/>
  <c r="D115" i="21"/>
  <c r="D111" i="21"/>
  <c r="D110" i="21"/>
  <c r="D109" i="21"/>
  <c r="D108" i="21"/>
  <c r="D107" i="21"/>
  <c r="D106" i="21"/>
  <c r="D105" i="21"/>
  <c r="D101" i="21"/>
  <c r="D100" i="21"/>
  <c r="D99" i="21"/>
  <c r="D98" i="21"/>
  <c r="D97" i="21"/>
  <c r="D96" i="21"/>
  <c r="D95" i="21"/>
  <c r="D94" i="21"/>
  <c r="D90" i="21"/>
  <c r="D89" i="21"/>
  <c r="D88" i="21"/>
  <c r="D87" i="21"/>
  <c r="D79" i="21"/>
  <c r="D78" i="21"/>
  <c r="D77" i="21"/>
  <c r="D76" i="21"/>
  <c r="D75" i="21"/>
  <c r="D74" i="21"/>
  <c r="D73" i="21"/>
  <c r="D70" i="21"/>
  <c r="D67" i="21"/>
  <c r="D66" i="21"/>
  <c r="D65" i="21"/>
  <c r="D64" i="21"/>
  <c r="D63" i="21"/>
  <c r="D62" i="21"/>
  <c r="D61" i="21"/>
  <c r="D60" i="21"/>
  <c r="D59" i="21"/>
  <c r="D58" i="21"/>
  <c r="D57" i="21"/>
  <c r="D56" i="21"/>
  <c r="D55" i="21"/>
  <c r="D51" i="21"/>
  <c r="D50" i="21"/>
  <c r="D49" i="21"/>
  <c r="D48" i="21"/>
  <c r="D47" i="21"/>
  <c r="D46" i="21"/>
  <c r="D45" i="21"/>
  <c r="D44" i="21"/>
  <c r="D43" i="21"/>
  <c r="D42" i="21"/>
  <c r="D38" i="21"/>
  <c r="D37" i="21"/>
  <c r="D36" i="21"/>
  <c r="D35" i="21"/>
  <c r="D34" i="21"/>
  <c r="D33" i="21"/>
  <c r="D32" i="21"/>
  <c r="D28" i="21"/>
  <c r="D27" i="21"/>
  <c r="D26" i="21"/>
  <c r="D25" i="21"/>
  <c r="D24" i="21"/>
  <c r="D23" i="21"/>
  <c r="D22" i="21"/>
  <c r="D21" i="21"/>
  <c r="D17" i="21"/>
  <c r="D16" i="21"/>
  <c r="D15" i="21"/>
  <c r="D14" i="21"/>
  <c r="D18" i="21" s="1"/>
  <c r="D327" i="14"/>
  <c r="D326" i="14"/>
  <c r="D325" i="14"/>
  <c r="D324" i="14"/>
  <c r="D323" i="14"/>
  <c r="D322" i="14"/>
  <c r="D312" i="14"/>
  <c r="D311" i="14"/>
  <c r="D313" i="14" s="1"/>
  <c r="D310" i="14"/>
  <c r="D309" i="14"/>
  <c r="D308" i="14"/>
  <c r="D304" i="14"/>
  <c r="D303" i="14"/>
  <c r="D302" i="14"/>
  <c r="D301" i="14"/>
  <c r="D300" i="14"/>
  <c r="D305" i="14" s="1"/>
  <c r="D299" i="14"/>
  <c r="D298" i="14"/>
  <c r="D294" i="14"/>
  <c r="D293" i="14"/>
  <c r="D295" i="14" s="1"/>
  <c r="D292" i="14"/>
  <c r="D288" i="14"/>
  <c r="D287" i="14"/>
  <c r="D286" i="14"/>
  <c r="D289" i="14" s="1"/>
  <c r="D282" i="14"/>
  <c r="D281" i="14"/>
  <c r="D280" i="14"/>
  <c r="D279" i="14"/>
  <c r="D278" i="14"/>
  <c r="D275" i="14"/>
  <c r="D274" i="14"/>
  <c r="D273" i="14"/>
  <c r="D283" i="14" s="1"/>
  <c r="D272" i="14"/>
  <c r="D271" i="14"/>
  <c r="D270" i="14"/>
  <c r="D265" i="14"/>
  <c r="D264" i="14"/>
  <c r="D263" i="14"/>
  <c r="D262" i="14"/>
  <c r="D261" i="14"/>
  <c r="D258" i="14"/>
  <c r="D257" i="14"/>
  <c r="D256" i="14"/>
  <c r="D255" i="14"/>
  <c r="D254" i="14"/>
  <c r="D253" i="14"/>
  <c r="D248" i="14"/>
  <c r="D247" i="14"/>
  <c r="D246" i="14"/>
  <c r="D245" i="14"/>
  <c r="D242" i="14"/>
  <c r="D241" i="14"/>
  <c r="D240" i="14"/>
  <c r="D239" i="14"/>
  <c r="D234" i="14"/>
  <c r="D233" i="14"/>
  <c r="D232" i="14"/>
  <c r="D231" i="14"/>
  <c r="D230" i="14"/>
  <c r="D229" i="14"/>
  <c r="D226" i="14"/>
  <c r="D225" i="14"/>
  <c r="D224" i="14"/>
  <c r="D223" i="14"/>
  <c r="D235" i="14" s="1"/>
  <c r="D222" i="14"/>
  <c r="D221" i="14"/>
  <c r="D220" i="14"/>
  <c r="D215" i="14"/>
  <c r="D216" i="14" s="1"/>
  <c r="D212" i="14"/>
  <c r="D211" i="14"/>
  <c r="D206" i="14"/>
  <c r="D205" i="14"/>
  <c r="D204" i="14"/>
  <c r="D203" i="14"/>
  <c r="D202" i="14"/>
  <c r="D201" i="14"/>
  <c r="D200" i="14"/>
  <c r="D199" i="14"/>
  <c r="D198" i="14"/>
  <c r="D197" i="14"/>
  <c r="D207" i="14" s="1"/>
  <c r="D317" i="14" s="1"/>
  <c r="D196" i="14"/>
  <c r="D190" i="14"/>
  <c r="D189" i="14"/>
  <c r="D188" i="14"/>
  <c r="D187" i="14"/>
  <c r="D186" i="14"/>
  <c r="D185" i="14"/>
  <c r="D184" i="14"/>
  <c r="D191" i="14" s="1"/>
  <c r="D180" i="14"/>
  <c r="D177" i="14"/>
  <c r="D176" i="14"/>
  <c r="D175" i="14"/>
  <c r="D178" i="14" s="1"/>
  <c r="D169" i="14"/>
  <c r="D166" i="14"/>
  <c r="D165" i="14"/>
  <c r="D164" i="14"/>
  <c r="D163" i="14"/>
  <c r="D162" i="14"/>
  <c r="D161" i="14"/>
  <c r="D160" i="14"/>
  <c r="D167" i="14" s="1"/>
  <c r="D159" i="14"/>
  <c r="D158" i="14"/>
  <c r="D152" i="14"/>
  <c r="D151" i="14"/>
  <c r="D150" i="14"/>
  <c r="D149" i="14"/>
  <c r="D148" i="14"/>
  <c r="D147" i="14"/>
  <c r="D146" i="14"/>
  <c r="D143" i="14"/>
  <c r="D140" i="14"/>
  <c r="D139" i="14"/>
  <c r="D138" i="14"/>
  <c r="D137" i="14"/>
  <c r="D136" i="14"/>
  <c r="D135" i="14"/>
  <c r="D134" i="14"/>
  <c r="D133" i="14"/>
  <c r="D132" i="14"/>
  <c r="D131" i="14"/>
  <c r="D130" i="14"/>
  <c r="D129" i="14"/>
  <c r="D128" i="14"/>
  <c r="D124" i="14"/>
  <c r="D123" i="14"/>
  <c r="D122" i="14"/>
  <c r="D121" i="14"/>
  <c r="D120" i="14"/>
  <c r="D119" i="14"/>
  <c r="D118" i="14"/>
  <c r="D117" i="14"/>
  <c r="D116" i="14"/>
  <c r="D125" i="14" s="1"/>
  <c r="D115" i="14"/>
  <c r="D111" i="14"/>
  <c r="D110" i="14"/>
  <c r="D109" i="14"/>
  <c r="D108" i="14"/>
  <c r="D107" i="14"/>
  <c r="D106" i="14"/>
  <c r="D105" i="14"/>
  <c r="D112" i="14" s="1"/>
  <c r="D101" i="14"/>
  <c r="D100" i="14"/>
  <c r="D99" i="14"/>
  <c r="D98" i="14"/>
  <c r="D97" i="14"/>
  <c r="D96" i="14"/>
  <c r="D95" i="14"/>
  <c r="D94" i="14"/>
  <c r="D90" i="14"/>
  <c r="D89" i="14"/>
  <c r="D88" i="14"/>
  <c r="D87" i="14"/>
  <c r="D91" i="14" s="1"/>
  <c r="D79" i="14"/>
  <c r="D78" i="14"/>
  <c r="D77" i="14"/>
  <c r="D76" i="14"/>
  <c r="D75" i="14"/>
  <c r="D74" i="14"/>
  <c r="D73" i="14"/>
  <c r="D70" i="14"/>
  <c r="D67" i="14"/>
  <c r="D66" i="14"/>
  <c r="D65" i="14"/>
  <c r="D64" i="14"/>
  <c r="D63" i="14"/>
  <c r="D62" i="14"/>
  <c r="D61" i="14"/>
  <c r="D60" i="14"/>
  <c r="D59" i="14"/>
  <c r="D58" i="14"/>
  <c r="D57" i="14"/>
  <c r="D56" i="14"/>
  <c r="D68" i="14" s="1"/>
  <c r="D55" i="14"/>
  <c r="D51" i="14"/>
  <c r="D50" i="14"/>
  <c r="D49" i="14"/>
  <c r="D48" i="14"/>
  <c r="D47" i="14"/>
  <c r="D46" i="14"/>
  <c r="D45" i="14"/>
  <c r="D52" i="14" s="1"/>
  <c r="D44" i="14"/>
  <c r="D43" i="14"/>
  <c r="D42" i="14"/>
  <c r="D38" i="14"/>
  <c r="D37" i="14"/>
  <c r="D36" i="14"/>
  <c r="D35" i="14"/>
  <c r="D34" i="14"/>
  <c r="D39" i="14" s="1"/>
  <c r="D33" i="14"/>
  <c r="D32" i="14"/>
  <c r="D28" i="14"/>
  <c r="D27" i="14"/>
  <c r="D26" i="14"/>
  <c r="D25" i="14"/>
  <c r="D24" i="14"/>
  <c r="D23" i="14"/>
  <c r="D29" i="14" s="1"/>
  <c r="D22" i="14"/>
  <c r="D21" i="14"/>
  <c r="D17" i="14"/>
  <c r="D16" i="14"/>
  <c r="D15" i="14"/>
  <c r="D14" i="14"/>
  <c r="D327" i="13"/>
  <c r="D326" i="13"/>
  <c r="D325" i="13"/>
  <c r="D324" i="13"/>
  <c r="D323" i="13"/>
  <c r="D322" i="13"/>
  <c r="D312" i="13"/>
  <c r="D311" i="13"/>
  <c r="D310" i="13"/>
  <c r="D309" i="13"/>
  <c r="D308" i="13"/>
  <c r="D304" i="13"/>
  <c r="D303" i="13"/>
  <c r="D302" i="13"/>
  <c r="D301" i="13"/>
  <c r="D300" i="13"/>
  <c r="D299" i="13"/>
  <c r="D298" i="13"/>
  <c r="D294" i="13"/>
  <c r="D293" i="13"/>
  <c r="D295" i="13" s="1"/>
  <c r="D292" i="13"/>
  <c r="D288" i="13"/>
  <c r="D287" i="13"/>
  <c r="D286" i="13"/>
  <c r="D282" i="13"/>
  <c r="D281" i="13"/>
  <c r="D280" i="13"/>
  <c r="D279" i="13"/>
  <c r="D278" i="13"/>
  <c r="D275" i="13"/>
  <c r="D274" i="13"/>
  <c r="D273" i="13"/>
  <c r="D272" i="13"/>
  <c r="D271" i="13"/>
  <c r="D270" i="13"/>
  <c r="D265" i="13"/>
  <c r="D264" i="13"/>
  <c r="D263" i="13"/>
  <c r="D262" i="13"/>
  <c r="D261" i="13"/>
  <c r="D258" i="13"/>
  <c r="D257" i="13"/>
  <c r="D256" i="13"/>
  <c r="D255" i="13"/>
  <c r="D254" i="13"/>
  <c r="D253" i="13"/>
  <c r="D248" i="13"/>
  <c r="D247" i="13"/>
  <c r="D246" i="13"/>
  <c r="D245" i="13"/>
  <c r="D242" i="13"/>
  <c r="D241" i="13"/>
  <c r="D240" i="13"/>
  <c r="D239" i="13"/>
  <c r="D249" i="13" s="1"/>
  <c r="D234" i="13"/>
  <c r="D233" i="13"/>
  <c r="D232" i="13"/>
  <c r="D231" i="13"/>
  <c r="D230" i="13"/>
  <c r="D229" i="13"/>
  <c r="D226" i="13"/>
  <c r="D225" i="13"/>
  <c r="D224" i="13"/>
  <c r="D223" i="13"/>
  <c r="D222" i="13"/>
  <c r="D221" i="13"/>
  <c r="D220" i="13"/>
  <c r="D215" i="13"/>
  <c r="D212" i="13"/>
  <c r="D211" i="13"/>
  <c r="D206" i="13"/>
  <c r="D205" i="13"/>
  <c r="D204" i="13"/>
  <c r="D203" i="13"/>
  <c r="D202" i="13"/>
  <c r="D201" i="13"/>
  <c r="D200" i="13"/>
  <c r="D199" i="13"/>
  <c r="D198" i="13"/>
  <c r="D197" i="13"/>
  <c r="D196" i="13"/>
  <c r="D190" i="13"/>
  <c r="D189" i="13"/>
  <c r="D188" i="13"/>
  <c r="D187" i="13"/>
  <c r="D186" i="13"/>
  <c r="D185" i="13"/>
  <c r="D184" i="13"/>
  <c r="D180" i="13"/>
  <c r="D177" i="13"/>
  <c r="D176" i="13"/>
  <c r="D175" i="13"/>
  <c r="D169" i="13"/>
  <c r="D166" i="13"/>
  <c r="D165" i="13"/>
  <c r="D164" i="13"/>
  <c r="D163" i="13"/>
  <c r="D162" i="13"/>
  <c r="D161" i="13"/>
  <c r="D160" i="13"/>
  <c r="D159" i="13"/>
  <c r="D158" i="13"/>
  <c r="D152" i="13"/>
  <c r="D151" i="13"/>
  <c r="D150" i="13"/>
  <c r="D149" i="13"/>
  <c r="D153" i="13" s="1"/>
  <c r="D148" i="13"/>
  <c r="D147" i="13"/>
  <c r="D146" i="13"/>
  <c r="D143" i="13"/>
  <c r="D140" i="13"/>
  <c r="D139" i="13"/>
  <c r="D138" i="13"/>
  <c r="D137" i="13"/>
  <c r="D136" i="13"/>
  <c r="D135" i="13"/>
  <c r="D134" i="13"/>
  <c r="D133" i="13"/>
  <c r="D132" i="13"/>
  <c r="D131" i="13"/>
  <c r="D130" i="13"/>
  <c r="D129" i="13"/>
  <c r="D128" i="13"/>
  <c r="D124" i="13"/>
  <c r="D123" i="13"/>
  <c r="D122" i="13"/>
  <c r="D121" i="13"/>
  <c r="D120" i="13"/>
  <c r="D119" i="13"/>
  <c r="D118" i="13"/>
  <c r="D117" i="13"/>
  <c r="D116" i="13"/>
  <c r="D115" i="13"/>
  <c r="D111" i="13"/>
  <c r="D110" i="13"/>
  <c r="D109" i="13"/>
  <c r="D108" i="13"/>
  <c r="D107" i="13"/>
  <c r="D106" i="13"/>
  <c r="D105" i="13"/>
  <c r="D101" i="13"/>
  <c r="D100" i="13"/>
  <c r="D99" i="13"/>
  <c r="D98" i="13"/>
  <c r="D97" i="13"/>
  <c r="D96" i="13"/>
  <c r="D95" i="13"/>
  <c r="D94" i="13"/>
  <c r="D90" i="13"/>
  <c r="D89" i="13"/>
  <c r="D88" i="13"/>
  <c r="D87" i="13"/>
  <c r="D79" i="13"/>
  <c r="D78" i="13"/>
  <c r="D77" i="13"/>
  <c r="D76" i="13"/>
  <c r="D75" i="13"/>
  <c r="D74" i="13"/>
  <c r="D80" i="13" s="1"/>
  <c r="D73" i="13"/>
  <c r="D70" i="13"/>
  <c r="D67" i="13"/>
  <c r="D66" i="13"/>
  <c r="D65" i="13"/>
  <c r="D64" i="13"/>
  <c r="D63" i="13"/>
  <c r="D62" i="13"/>
  <c r="D61" i="13"/>
  <c r="D60" i="13"/>
  <c r="D59" i="13"/>
  <c r="D58" i="13"/>
  <c r="D57" i="13"/>
  <c r="D56" i="13"/>
  <c r="D55" i="13"/>
  <c r="D51" i="13"/>
  <c r="D50" i="13"/>
  <c r="D49" i="13"/>
  <c r="D48" i="13"/>
  <c r="D47" i="13"/>
  <c r="D46" i="13"/>
  <c r="D45" i="13"/>
  <c r="D44" i="13"/>
  <c r="D43" i="13"/>
  <c r="D42" i="13"/>
  <c r="D38" i="13"/>
  <c r="D37" i="13"/>
  <c r="D36" i="13"/>
  <c r="D35" i="13"/>
  <c r="D34" i="13"/>
  <c r="D33" i="13"/>
  <c r="D32" i="13"/>
  <c r="D28" i="13"/>
  <c r="D27" i="13"/>
  <c r="D26" i="13"/>
  <c r="D25" i="13"/>
  <c r="D24" i="13"/>
  <c r="D23" i="13"/>
  <c r="D22" i="13"/>
  <c r="D21" i="13"/>
  <c r="D17" i="13"/>
  <c r="D16" i="13"/>
  <c r="D15" i="13"/>
  <c r="D14" i="13"/>
  <c r="D18" i="13" s="1"/>
  <c r="D327" i="15"/>
  <c r="D326" i="15"/>
  <c r="D325" i="15"/>
  <c r="D324" i="15"/>
  <c r="D328" i="15" s="1"/>
  <c r="D323" i="15"/>
  <c r="D322" i="15"/>
  <c r="D312" i="15"/>
  <c r="D311" i="15"/>
  <c r="D313" i="15" s="1"/>
  <c r="D310" i="15"/>
  <c r="D309" i="15"/>
  <c r="D308" i="15"/>
  <c r="D304" i="15"/>
  <c r="D303" i="15"/>
  <c r="D302" i="15"/>
  <c r="D301" i="15"/>
  <c r="D300" i="15"/>
  <c r="D305" i="15" s="1"/>
  <c r="D299" i="15"/>
  <c r="D298" i="15"/>
  <c r="D294" i="15"/>
  <c r="D293" i="15"/>
  <c r="D295" i="15" s="1"/>
  <c r="D292" i="15"/>
  <c r="D288" i="15"/>
  <c r="D287" i="15"/>
  <c r="D286" i="15"/>
  <c r="D289" i="15" s="1"/>
  <c r="D282" i="15"/>
  <c r="D281" i="15"/>
  <c r="D280" i="15"/>
  <c r="D279" i="15"/>
  <c r="D278" i="15"/>
  <c r="D275" i="15"/>
  <c r="D274" i="15"/>
  <c r="D273" i="15"/>
  <c r="D283" i="15" s="1"/>
  <c r="D272" i="15"/>
  <c r="D271" i="15"/>
  <c r="D270" i="15"/>
  <c r="D265" i="15"/>
  <c r="D264" i="15"/>
  <c r="D263" i="15"/>
  <c r="D262" i="15"/>
  <c r="D261" i="15"/>
  <c r="D258" i="15"/>
  <c r="D257" i="15"/>
  <c r="D256" i="15"/>
  <c r="D255" i="15"/>
  <c r="D266" i="15" s="1"/>
  <c r="D254" i="15"/>
  <c r="D253" i="15"/>
  <c r="D248" i="15"/>
  <c r="D247" i="15"/>
  <c r="D246" i="15"/>
  <c r="D245" i="15"/>
  <c r="D242" i="15"/>
  <c r="D241" i="15"/>
  <c r="D249" i="15" s="1"/>
  <c r="D240" i="15"/>
  <c r="D239" i="15"/>
  <c r="D234" i="15"/>
  <c r="D233" i="15"/>
  <c r="D232" i="15"/>
  <c r="D231" i="15"/>
  <c r="D230" i="15"/>
  <c r="D229" i="15"/>
  <c r="D226" i="15"/>
  <c r="D225" i="15"/>
  <c r="D224" i="15"/>
  <c r="D223" i="15"/>
  <c r="D222" i="15"/>
  <c r="D221" i="15"/>
  <c r="D220" i="15"/>
  <c r="D215" i="15"/>
  <c r="D216" i="15" s="1"/>
  <c r="D212" i="15"/>
  <c r="D211" i="15"/>
  <c r="D206" i="15"/>
  <c r="D205" i="15"/>
  <c r="D204" i="15"/>
  <c r="D203" i="15"/>
  <c r="D202" i="15"/>
  <c r="D201" i="15"/>
  <c r="D200" i="15"/>
  <c r="D199" i="15"/>
  <c r="D198" i="15"/>
  <c r="D197" i="15"/>
  <c r="D196" i="15"/>
  <c r="D190" i="15"/>
  <c r="D189" i="15"/>
  <c r="D188" i="15"/>
  <c r="D187" i="15"/>
  <c r="D186" i="15"/>
  <c r="D185" i="15"/>
  <c r="D184" i="15"/>
  <c r="D191" i="15" s="1"/>
  <c r="D180" i="15"/>
  <c r="D177" i="15"/>
  <c r="D176" i="15"/>
  <c r="D175" i="15"/>
  <c r="D178" i="15" s="1"/>
  <c r="D169" i="15"/>
  <c r="D166" i="15"/>
  <c r="D165" i="15"/>
  <c r="D164" i="15"/>
  <c r="D163" i="15"/>
  <c r="D162" i="15"/>
  <c r="D161" i="15"/>
  <c r="D160" i="15"/>
  <c r="D167" i="15" s="1"/>
  <c r="D159" i="15"/>
  <c r="D158" i="15"/>
  <c r="D152" i="15"/>
  <c r="D151" i="15"/>
  <c r="D150" i="15"/>
  <c r="D149" i="15"/>
  <c r="D148" i="15"/>
  <c r="D147" i="15"/>
  <c r="D146" i="15"/>
  <c r="D143" i="15"/>
  <c r="D140" i="15"/>
  <c r="D139" i="15"/>
  <c r="D138" i="15"/>
  <c r="D137" i="15"/>
  <c r="D136" i="15"/>
  <c r="D135" i="15"/>
  <c r="D134" i="15"/>
  <c r="D133" i="15"/>
  <c r="D132" i="15"/>
  <c r="D131" i="15"/>
  <c r="D141" i="15" s="1"/>
  <c r="D130" i="15"/>
  <c r="D129" i="15"/>
  <c r="D128" i="15"/>
  <c r="D124" i="15"/>
  <c r="D123" i="15"/>
  <c r="D122" i="15"/>
  <c r="D121" i="15"/>
  <c r="D120" i="15"/>
  <c r="D119" i="15"/>
  <c r="D118" i="15"/>
  <c r="D117" i="15"/>
  <c r="D116" i="15"/>
  <c r="D125" i="15" s="1"/>
  <c r="D115" i="15"/>
  <c r="D111" i="15"/>
  <c r="D110" i="15"/>
  <c r="D109" i="15"/>
  <c r="D108" i="15"/>
  <c r="D107" i="15"/>
  <c r="D106" i="15"/>
  <c r="D105" i="15"/>
  <c r="D112" i="15" s="1"/>
  <c r="D101" i="15"/>
  <c r="D100" i="15"/>
  <c r="D99" i="15"/>
  <c r="D98" i="15"/>
  <c r="D97" i="15"/>
  <c r="D96" i="15"/>
  <c r="D95" i="15"/>
  <c r="D94" i="15"/>
  <c r="D102" i="15" s="1"/>
  <c r="D90" i="15"/>
  <c r="D89" i="15"/>
  <c r="D88" i="15"/>
  <c r="D87" i="15"/>
  <c r="D91" i="15" s="1"/>
  <c r="D79" i="15"/>
  <c r="D78" i="15"/>
  <c r="D77" i="15"/>
  <c r="D76" i="15"/>
  <c r="D75" i="15"/>
  <c r="D74" i="15"/>
  <c r="D73" i="15"/>
  <c r="D70" i="15"/>
  <c r="D67" i="15"/>
  <c r="D66" i="15"/>
  <c r="D65" i="15"/>
  <c r="D64" i="15"/>
  <c r="D63" i="15"/>
  <c r="D62" i="15"/>
  <c r="D61" i="15"/>
  <c r="D60" i="15"/>
  <c r="D59" i="15"/>
  <c r="D58" i="15"/>
  <c r="D57" i="15"/>
  <c r="D56" i="15"/>
  <c r="D68" i="15" s="1"/>
  <c r="D55" i="15"/>
  <c r="D51" i="15"/>
  <c r="D50" i="15"/>
  <c r="D49" i="15"/>
  <c r="D48" i="15"/>
  <c r="D47" i="15"/>
  <c r="D46" i="15"/>
  <c r="D45" i="15"/>
  <c r="D44" i="15"/>
  <c r="D43" i="15"/>
  <c r="D42" i="15"/>
  <c r="D38" i="15"/>
  <c r="D37" i="15"/>
  <c r="D36" i="15"/>
  <c r="D35" i="15"/>
  <c r="D34" i="15"/>
  <c r="D39" i="15" s="1"/>
  <c r="D33" i="15"/>
  <c r="D32" i="15"/>
  <c r="D28" i="15"/>
  <c r="D27" i="15"/>
  <c r="D26" i="15"/>
  <c r="D25" i="15"/>
  <c r="D24" i="15"/>
  <c r="D23" i="15"/>
  <c r="D22" i="15"/>
  <c r="D21" i="15"/>
  <c r="D17" i="15"/>
  <c r="D16" i="15"/>
  <c r="D15" i="15"/>
  <c r="D14" i="15"/>
  <c r="D327" i="20"/>
  <c r="D326" i="20"/>
  <c r="D325" i="20"/>
  <c r="D324" i="20"/>
  <c r="D323" i="20"/>
  <c r="D322" i="20"/>
  <c r="D328" i="20" s="1"/>
  <c r="D312" i="20"/>
  <c r="D311" i="20"/>
  <c r="D310" i="20"/>
  <c r="D309" i="20"/>
  <c r="D308" i="20"/>
  <c r="D304" i="20"/>
  <c r="D303" i="20"/>
  <c r="D302" i="20"/>
  <c r="D301" i="20"/>
  <c r="D300" i="20"/>
  <c r="D299" i="20"/>
  <c r="D298" i="20"/>
  <c r="D294" i="20"/>
  <c r="D293" i="20"/>
  <c r="D292" i="20"/>
  <c r="D288" i="20"/>
  <c r="D287" i="20"/>
  <c r="D286" i="20"/>
  <c r="D282" i="20"/>
  <c r="D281" i="20"/>
  <c r="D280" i="20"/>
  <c r="D279" i="20"/>
  <c r="D278" i="20"/>
  <c r="D275" i="20"/>
  <c r="D274" i="20"/>
  <c r="D273" i="20"/>
  <c r="D272" i="20"/>
  <c r="D271" i="20"/>
  <c r="D270" i="20"/>
  <c r="D265" i="20"/>
  <c r="D264" i="20"/>
  <c r="D263" i="20"/>
  <c r="D262" i="20"/>
  <c r="D261" i="20"/>
  <c r="D258" i="20"/>
  <c r="D257" i="20"/>
  <c r="D256" i="20"/>
  <c r="D255" i="20"/>
  <c r="D254" i="20"/>
  <c r="D253" i="20"/>
  <c r="D248" i="20"/>
  <c r="D247" i="20"/>
  <c r="D246" i="20"/>
  <c r="D245" i="20"/>
  <c r="D242" i="20"/>
  <c r="D241" i="20"/>
  <c r="D240" i="20"/>
  <c r="D239" i="20"/>
  <c r="D234" i="20"/>
  <c r="D233" i="20"/>
  <c r="D232" i="20"/>
  <c r="D231" i="20"/>
  <c r="D230" i="20"/>
  <c r="D229" i="20"/>
  <c r="D226" i="20"/>
  <c r="D225" i="20"/>
  <c r="D224" i="20"/>
  <c r="D223" i="20"/>
  <c r="D222" i="20"/>
  <c r="D221" i="20"/>
  <c r="D235" i="20" s="1"/>
  <c r="D220" i="20"/>
  <c r="D215" i="20"/>
  <c r="D212" i="20"/>
  <c r="D211" i="20"/>
  <c r="D206" i="20"/>
  <c r="D205" i="20"/>
  <c r="D204" i="20"/>
  <c r="D203" i="20"/>
  <c r="D202" i="20"/>
  <c r="D201" i="20"/>
  <c r="D200" i="20"/>
  <c r="D199" i="20"/>
  <c r="D198" i="20"/>
  <c r="D197" i="20"/>
  <c r="D196" i="20"/>
  <c r="D190" i="20"/>
  <c r="D189" i="20"/>
  <c r="D188" i="20"/>
  <c r="D187" i="20"/>
  <c r="D186" i="20"/>
  <c r="D185" i="20"/>
  <c r="D184" i="20"/>
  <c r="D180" i="20"/>
  <c r="D177" i="20"/>
  <c r="D176" i="20"/>
  <c r="D175" i="20"/>
  <c r="D169" i="20"/>
  <c r="D166" i="20"/>
  <c r="D165" i="20"/>
  <c r="D164" i="20"/>
  <c r="D163" i="20"/>
  <c r="D162" i="20"/>
  <c r="D161" i="20"/>
  <c r="D160" i="20"/>
  <c r="D159" i="20"/>
  <c r="D158" i="20"/>
  <c r="D152" i="20"/>
  <c r="D151" i="20"/>
  <c r="D150" i="20"/>
  <c r="D149" i="20"/>
  <c r="D148" i="20"/>
  <c r="D147" i="20"/>
  <c r="D146" i="20"/>
  <c r="D143" i="20"/>
  <c r="D140" i="20"/>
  <c r="D139" i="20"/>
  <c r="D138" i="20"/>
  <c r="D137" i="20"/>
  <c r="D136" i="20"/>
  <c r="D135" i="20"/>
  <c r="D134" i="20"/>
  <c r="D133" i="20"/>
  <c r="D132" i="20"/>
  <c r="D131" i="20"/>
  <c r="D130" i="20"/>
  <c r="D129" i="20"/>
  <c r="D128" i="20"/>
  <c r="D124" i="20"/>
  <c r="D123" i="20"/>
  <c r="D122" i="20"/>
  <c r="D121" i="20"/>
  <c r="D120" i="20"/>
  <c r="D119" i="20"/>
  <c r="D118" i="20"/>
  <c r="D125" i="20" s="1"/>
  <c r="D117" i="20"/>
  <c r="D116" i="20"/>
  <c r="D115" i="20"/>
  <c r="D111" i="20"/>
  <c r="D110" i="20"/>
  <c r="D109" i="20"/>
  <c r="D108" i="20"/>
  <c r="D107" i="20"/>
  <c r="D106" i="20"/>
  <c r="D105" i="20"/>
  <c r="D101" i="20"/>
  <c r="D100" i="20"/>
  <c r="D99" i="20"/>
  <c r="D98" i="20"/>
  <c r="D97" i="20"/>
  <c r="D96" i="20"/>
  <c r="D95" i="20"/>
  <c r="D94" i="20"/>
  <c r="D90" i="20"/>
  <c r="D89" i="20"/>
  <c r="D88" i="20"/>
  <c r="D87" i="20"/>
  <c r="D79" i="20"/>
  <c r="D78" i="20"/>
  <c r="D77" i="20"/>
  <c r="D76" i="20"/>
  <c r="D75" i="20"/>
  <c r="D74" i="20"/>
  <c r="D73" i="20"/>
  <c r="D70" i="20"/>
  <c r="D67" i="20"/>
  <c r="D66" i="20"/>
  <c r="D65" i="20"/>
  <c r="D64" i="20"/>
  <c r="D63" i="20"/>
  <c r="D62" i="20"/>
  <c r="D61" i="20"/>
  <c r="D60" i="20"/>
  <c r="D59" i="20"/>
  <c r="D58" i="20"/>
  <c r="D57" i="20"/>
  <c r="D56" i="20"/>
  <c r="D55" i="20"/>
  <c r="D51" i="20"/>
  <c r="D50" i="20"/>
  <c r="D49" i="20"/>
  <c r="D48" i="20"/>
  <c r="D47" i="20"/>
  <c r="D46" i="20"/>
  <c r="D45" i="20"/>
  <c r="D44" i="20"/>
  <c r="D43" i="20"/>
  <c r="D42" i="20"/>
  <c r="D38" i="20"/>
  <c r="D37" i="20"/>
  <c r="D36" i="20"/>
  <c r="D35" i="20"/>
  <c r="D34" i="20"/>
  <c r="D33" i="20"/>
  <c r="D32" i="20"/>
  <c r="D39" i="20" s="1"/>
  <c r="D28" i="20"/>
  <c r="D27" i="20"/>
  <c r="D26" i="20"/>
  <c r="D25" i="20"/>
  <c r="D24" i="20"/>
  <c r="D23" i="20"/>
  <c r="D22" i="20"/>
  <c r="D21" i="20"/>
  <c r="D17" i="20"/>
  <c r="D16" i="20"/>
  <c r="D15" i="20"/>
  <c r="D14" i="20"/>
  <c r="D327" i="16"/>
  <c r="D326" i="16"/>
  <c r="D325" i="16"/>
  <c r="D324" i="16"/>
  <c r="D323" i="16"/>
  <c r="D322" i="16"/>
  <c r="D312" i="16"/>
  <c r="D311" i="16"/>
  <c r="D313" i="16" s="1"/>
  <c r="D310" i="16"/>
  <c r="D309" i="16"/>
  <c r="D308" i="16"/>
  <c r="D304" i="16"/>
  <c r="D303" i="16"/>
  <c r="D302" i="16"/>
  <c r="D301" i="16"/>
  <c r="D300" i="16"/>
  <c r="D305" i="16" s="1"/>
  <c r="D299" i="16"/>
  <c r="D298" i="16"/>
  <c r="D294" i="16"/>
  <c r="D293" i="16"/>
  <c r="D295" i="16" s="1"/>
  <c r="D292" i="16"/>
  <c r="D288" i="16"/>
  <c r="D287" i="16"/>
  <c r="D286" i="16"/>
  <c r="D289" i="16" s="1"/>
  <c r="D282" i="16"/>
  <c r="D281" i="16"/>
  <c r="D280" i="16"/>
  <c r="D279" i="16"/>
  <c r="D278" i="16"/>
  <c r="D275" i="16"/>
  <c r="D274" i="16"/>
  <c r="D273" i="16"/>
  <c r="D283" i="16" s="1"/>
  <c r="D272" i="16"/>
  <c r="D271" i="16"/>
  <c r="D270" i="16"/>
  <c r="D265" i="16"/>
  <c r="D264" i="16"/>
  <c r="D263" i="16"/>
  <c r="D262" i="16"/>
  <c r="D261" i="16"/>
  <c r="D258" i="16"/>
  <c r="D257" i="16"/>
  <c r="D256" i="16"/>
  <c r="D255" i="16"/>
  <c r="D266" i="16" s="1"/>
  <c r="D254" i="16"/>
  <c r="D253" i="16"/>
  <c r="D248" i="16"/>
  <c r="D247" i="16"/>
  <c r="D246" i="16"/>
  <c r="D245" i="16"/>
  <c r="D242" i="16"/>
  <c r="D241" i="16"/>
  <c r="D249" i="16" s="1"/>
  <c r="D240" i="16"/>
  <c r="D239" i="16"/>
  <c r="D234" i="16"/>
  <c r="D233" i="16"/>
  <c r="D232" i="16"/>
  <c r="D231" i="16"/>
  <c r="D230" i="16"/>
  <c r="D229" i="16"/>
  <c r="D226" i="16"/>
  <c r="D225" i="16"/>
  <c r="D224" i="16"/>
  <c r="D223" i="16"/>
  <c r="D235" i="16" s="1"/>
  <c r="D222" i="16"/>
  <c r="D221" i="16"/>
  <c r="D220" i="16"/>
  <c r="D215" i="16"/>
  <c r="D216" i="16" s="1"/>
  <c r="D212" i="16"/>
  <c r="D211" i="16"/>
  <c r="D206" i="16"/>
  <c r="D205" i="16"/>
  <c r="D204" i="16"/>
  <c r="D203" i="16"/>
  <c r="D202" i="16"/>
  <c r="D201" i="16"/>
  <c r="D200" i="16"/>
  <c r="D199" i="16"/>
  <c r="D198" i="16"/>
  <c r="D197" i="16"/>
  <c r="D207" i="16" s="1"/>
  <c r="D317" i="16" s="1"/>
  <c r="D196" i="16"/>
  <c r="D190" i="16"/>
  <c r="D189" i="16"/>
  <c r="D188" i="16"/>
  <c r="D187" i="16"/>
  <c r="D186" i="16"/>
  <c r="D185" i="16"/>
  <c r="D184" i="16"/>
  <c r="D191" i="16" s="1"/>
  <c r="D180" i="16"/>
  <c r="D177" i="16"/>
  <c r="D176" i="16"/>
  <c r="D175" i="16"/>
  <c r="D178" i="16" s="1"/>
  <c r="D169" i="16"/>
  <c r="D166" i="16"/>
  <c r="D165" i="16"/>
  <c r="D164" i="16"/>
  <c r="D163" i="16"/>
  <c r="D162" i="16"/>
  <c r="D161" i="16"/>
  <c r="D160" i="16"/>
  <c r="D167" i="16" s="1"/>
  <c r="D159" i="16"/>
  <c r="D158" i="16"/>
  <c r="D152" i="16"/>
  <c r="D151" i="16"/>
  <c r="D150" i="16"/>
  <c r="D149" i="16"/>
  <c r="D148" i="16"/>
  <c r="D147" i="16"/>
  <c r="D153" i="16" s="1"/>
  <c r="D146" i="16"/>
  <c r="D143" i="16"/>
  <c r="D140" i="16"/>
  <c r="D139" i="16"/>
  <c r="D138" i="16"/>
  <c r="D137" i="16"/>
  <c r="D136" i="16"/>
  <c r="D135" i="16"/>
  <c r="D134" i="16"/>
  <c r="D133" i="16"/>
  <c r="D132" i="16"/>
  <c r="D131" i="16"/>
  <c r="D141" i="16" s="1"/>
  <c r="D130" i="16"/>
  <c r="D129" i="16"/>
  <c r="D128" i="16"/>
  <c r="D124" i="16"/>
  <c r="D123" i="16"/>
  <c r="D122" i="16"/>
  <c r="D121" i="16"/>
  <c r="D120" i="16"/>
  <c r="D119" i="16"/>
  <c r="D118" i="16"/>
  <c r="D117" i="16"/>
  <c r="D116" i="16"/>
  <c r="D125" i="16" s="1"/>
  <c r="D115" i="16"/>
  <c r="D111" i="16"/>
  <c r="D110" i="16"/>
  <c r="D109" i="16"/>
  <c r="D108" i="16"/>
  <c r="D107" i="16"/>
  <c r="D106" i="16"/>
  <c r="D105" i="16"/>
  <c r="D101" i="16"/>
  <c r="D100" i="16"/>
  <c r="D99" i="16"/>
  <c r="D98" i="16"/>
  <c r="D97" i="16"/>
  <c r="D96" i="16"/>
  <c r="D95" i="16"/>
  <c r="D94" i="16"/>
  <c r="D102" i="16" s="1"/>
  <c r="D90" i="16"/>
  <c r="D89" i="16"/>
  <c r="D88" i="16"/>
  <c r="D87" i="16"/>
  <c r="D79" i="16"/>
  <c r="D78" i="16"/>
  <c r="D77" i="16"/>
  <c r="D76" i="16"/>
  <c r="D75" i="16"/>
  <c r="D74" i="16"/>
  <c r="D73" i="16"/>
  <c r="D70" i="16"/>
  <c r="D67" i="16"/>
  <c r="D66" i="16"/>
  <c r="D65" i="16"/>
  <c r="D64" i="16"/>
  <c r="D63" i="16"/>
  <c r="D62" i="16"/>
  <c r="D61" i="16"/>
  <c r="D60" i="16"/>
  <c r="D59" i="16"/>
  <c r="D58" i="16"/>
  <c r="D57" i="16"/>
  <c r="D56" i="16"/>
  <c r="D68" i="16" s="1"/>
  <c r="D55" i="16"/>
  <c r="D51" i="16"/>
  <c r="D50" i="16"/>
  <c r="D49" i="16"/>
  <c r="D48" i="16"/>
  <c r="D47" i="16"/>
  <c r="D46" i="16"/>
  <c r="D45" i="16"/>
  <c r="D52" i="16" s="1"/>
  <c r="D44" i="16"/>
  <c r="D43" i="16"/>
  <c r="D42" i="16"/>
  <c r="D38" i="16"/>
  <c r="D37" i="16"/>
  <c r="D36" i="16"/>
  <c r="D35" i="16"/>
  <c r="D34" i="16"/>
  <c r="D39" i="16" s="1"/>
  <c r="D33" i="16"/>
  <c r="D32" i="16"/>
  <c r="D28" i="16"/>
  <c r="D27" i="16"/>
  <c r="D26" i="16"/>
  <c r="D25" i="16"/>
  <c r="D24" i="16"/>
  <c r="D23" i="16"/>
  <c r="D29" i="16" s="1"/>
  <c r="D22" i="16"/>
  <c r="D21" i="16"/>
  <c r="D17" i="16"/>
  <c r="D16" i="16"/>
  <c r="D15" i="16"/>
  <c r="D14" i="16"/>
  <c r="D327" i="19"/>
  <c r="D326" i="19"/>
  <c r="D325" i="19"/>
  <c r="D324" i="19"/>
  <c r="D323" i="19"/>
  <c r="D322" i="19"/>
  <c r="D312" i="19"/>
  <c r="D311" i="19"/>
  <c r="D310" i="19"/>
  <c r="D309" i="19"/>
  <c r="D308" i="19"/>
  <c r="D304" i="19"/>
  <c r="D303" i="19"/>
  <c r="D302" i="19"/>
  <c r="D301" i="19"/>
  <c r="D300" i="19"/>
  <c r="D299" i="19"/>
  <c r="D298" i="19"/>
  <c r="D294" i="19"/>
  <c r="D293" i="19"/>
  <c r="D295" i="19" s="1"/>
  <c r="D292" i="19"/>
  <c r="D288" i="19"/>
  <c r="D287" i="19"/>
  <c r="D286" i="19"/>
  <c r="D282" i="19"/>
  <c r="D281" i="19"/>
  <c r="D280" i="19"/>
  <c r="D279" i="19"/>
  <c r="D278" i="19"/>
  <c r="D275" i="19"/>
  <c r="D274" i="19"/>
  <c r="D273" i="19"/>
  <c r="D272" i="19"/>
  <c r="D271" i="19"/>
  <c r="D283" i="19" s="1"/>
  <c r="D270" i="19"/>
  <c r="D265" i="19"/>
  <c r="D264" i="19"/>
  <c r="D263" i="19"/>
  <c r="D262" i="19"/>
  <c r="D261" i="19"/>
  <c r="D258" i="19"/>
  <c r="D257" i="19"/>
  <c r="D256" i="19"/>
  <c r="D255" i="19"/>
  <c r="D254" i="19"/>
  <c r="D253" i="19"/>
  <c r="D248" i="19"/>
  <c r="D247" i="19"/>
  <c r="D246" i="19"/>
  <c r="D245" i="19"/>
  <c r="D242" i="19"/>
  <c r="D241" i="19"/>
  <c r="D240" i="19"/>
  <c r="D239" i="19"/>
  <c r="D234" i="19"/>
  <c r="D233" i="19"/>
  <c r="D232" i="19"/>
  <c r="D231" i="19"/>
  <c r="D230" i="19"/>
  <c r="D229" i="19"/>
  <c r="D226" i="19"/>
  <c r="D225" i="19"/>
  <c r="D224" i="19"/>
  <c r="D223" i="19"/>
  <c r="D222" i="19"/>
  <c r="D221" i="19"/>
  <c r="D220" i="19"/>
  <c r="D215" i="19"/>
  <c r="D212" i="19"/>
  <c r="D211" i="19"/>
  <c r="D206" i="19"/>
  <c r="D205" i="19"/>
  <c r="D204" i="19"/>
  <c r="D203" i="19"/>
  <c r="D202" i="19"/>
  <c r="D201" i="19"/>
  <c r="D200" i="19"/>
  <c r="D199" i="19"/>
  <c r="D198" i="19"/>
  <c r="D197" i="19"/>
  <c r="D196" i="19"/>
  <c r="D190" i="19"/>
  <c r="D189" i="19"/>
  <c r="D188" i="19"/>
  <c r="D187" i="19"/>
  <c r="D186" i="19"/>
  <c r="D185" i="19"/>
  <c r="D184" i="19"/>
  <c r="D180" i="19"/>
  <c r="D177" i="19"/>
  <c r="D176" i="19"/>
  <c r="D175" i="19"/>
  <c r="D169" i="19"/>
  <c r="D166" i="19"/>
  <c r="D165" i="19"/>
  <c r="D164" i="19"/>
  <c r="D163" i="19"/>
  <c r="D162" i="19"/>
  <c r="D161" i="19"/>
  <c r="D160" i="19"/>
  <c r="D159" i="19"/>
  <c r="D158" i="19"/>
  <c r="D152" i="19"/>
  <c r="D151" i="19"/>
  <c r="D150" i="19"/>
  <c r="D149" i="19"/>
  <c r="D148" i="19"/>
  <c r="D147" i="19"/>
  <c r="D146" i="19"/>
  <c r="D143" i="19"/>
  <c r="D140" i="19"/>
  <c r="D139" i="19"/>
  <c r="D138" i="19"/>
  <c r="D137" i="19"/>
  <c r="D136" i="19"/>
  <c r="D135" i="19"/>
  <c r="D134" i="19"/>
  <c r="D133" i="19"/>
  <c r="D132" i="19"/>
  <c r="D131" i="19"/>
  <c r="D130" i="19"/>
  <c r="D129" i="19"/>
  <c r="D128" i="19"/>
  <c r="D124" i="19"/>
  <c r="D123" i="19"/>
  <c r="D122" i="19"/>
  <c r="D121" i="19"/>
  <c r="D120" i="19"/>
  <c r="D119" i="19"/>
  <c r="D118" i="19"/>
  <c r="D117" i="19"/>
  <c r="D116" i="19"/>
  <c r="D115" i="19"/>
  <c r="D111" i="19"/>
  <c r="D110" i="19"/>
  <c r="D109" i="19"/>
  <c r="D108" i="19"/>
  <c r="D107" i="19"/>
  <c r="D112" i="19" s="1"/>
  <c r="D106" i="19"/>
  <c r="D105" i="19"/>
  <c r="D101" i="19"/>
  <c r="D100" i="19"/>
  <c r="D99" i="19"/>
  <c r="D98" i="19"/>
  <c r="D97" i="19"/>
  <c r="D96" i="19"/>
  <c r="D95" i="19"/>
  <c r="D94" i="19"/>
  <c r="D90" i="19"/>
  <c r="D89" i="19"/>
  <c r="D88" i="19"/>
  <c r="D87" i="19"/>
  <c r="D79" i="19"/>
  <c r="D78" i="19"/>
  <c r="D77" i="19"/>
  <c r="D76" i="19"/>
  <c r="D75" i="19"/>
  <c r="D74" i="19"/>
  <c r="D73" i="19"/>
  <c r="D70" i="19"/>
  <c r="D67" i="19"/>
  <c r="D66" i="19"/>
  <c r="D65" i="19"/>
  <c r="D64" i="19"/>
  <c r="D63" i="19"/>
  <c r="D62" i="19"/>
  <c r="D61" i="19"/>
  <c r="D60" i="19"/>
  <c r="D59" i="19"/>
  <c r="D58" i="19"/>
  <c r="D68" i="19" s="1"/>
  <c r="D57" i="19"/>
  <c r="D56" i="19"/>
  <c r="D55" i="19"/>
  <c r="D51" i="19"/>
  <c r="D50" i="19"/>
  <c r="D49" i="19"/>
  <c r="D48" i="19"/>
  <c r="D47" i="19"/>
  <c r="D46" i="19"/>
  <c r="D45" i="19"/>
  <c r="D44" i="19"/>
  <c r="D43" i="19"/>
  <c r="D42" i="19"/>
  <c r="D38" i="19"/>
  <c r="D37" i="19"/>
  <c r="D36" i="19"/>
  <c r="D35" i="19"/>
  <c r="D34" i="19"/>
  <c r="D33" i="19"/>
  <c r="D32" i="19"/>
  <c r="D28" i="19"/>
  <c r="D27" i="19"/>
  <c r="D26" i="19"/>
  <c r="D25" i="19"/>
  <c r="D24" i="19"/>
  <c r="D23" i="19"/>
  <c r="D22" i="19"/>
  <c r="D21" i="19"/>
  <c r="D17" i="19"/>
  <c r="D16" i="19"/>
  <c r="D15" i="19"/>
  <c r="D14" i="19"/>
  <c r="D18" i="19" s="1"/>
  <c r="D327" i="31"/>
  <c r="D326" i="31"/>
  <c r="D325" i="31"/>
  <c r="D324" i="31"/>
  <c r="D328" i="31" s="1"/>
  <c r="D323" i="31"/>
  <c r="D322" i="31"/>
  <c r="D312" i="31"/>
  <c r="D311" i="31"/>
  <c r="D313" i="31" s="1"/>
  <c r="D310" i="31"/>
  <c r="D309" i="31"/>
  <c r="D308" i="31"/>
  <c r="D304" i="31"/>
  <c r="D303" i="31"/>
  <c r="D302" i="31"/>
  <c r="D301" i="31"/>
  <c r="D300" i="31"/>
  <c r="D305" i="31" s="1"/>
  <c r="D299" i="31"/>
  <c r="D298" i="31"/>
  <c r="D294" i="31"/>
  <c r="D293" i="31"/>
  <c r="D295" i="31" s="1"/>
  <c r="D292" i="31"/>
  <c r="D288" i="31"/>
  <c r="D287" i="31"/>
  <c r="D286" i="31"/>
  <c r="D289" i="31" s="1"/>
  <c r="D282" i="31"/>
  <c r="D281" i="31"/>
  <c r="D280" i="31"/>
  <c r="D279" i="31"/>
  <c r="D278" i="31"/>
  <c r="D275" i="31"/>
  <c r="D274" i="31"/>
  <c r="D273" i="31"/>
  <c r="D283" i="31" s="1"/>
  <c r="D272" i="31"/>
  <c r="D271" i="31"/>
  <c r="D270" i="31"/>
  <c r="D265" i="31"/>
  <c r="D264" i="31"/>
  <c r="D263" i="31"/>
  <c r="D262" i="31"/>
  <c r="D261" i="31"/>
  <c r="D258" i="31"/>
  <c r="D257" i="31"/>
  <c r="D256" i="31"/>
  <c r="D255" i="31"/>
  <c r="D254" i="31"/>
  <c r="D253" i="31"/>
  <c r="D248" i="31"/>
  <c r="D247" i="31"/>
  <c r="D246" i="31"/>
  <c r="D245" i="31"/>
  <c r="D242" i="31"/>
  <c r="D241" i="31"/>
  <c r="D249" i="31" s="1"/>
  <c r="D240" i="31"/>
  <c r="D239" i="31"/>
  <c r="D234" i="31"/>
  <c r="D233" i="31"/>
  <c r="D232" i="31"/>
  <c r="D231" i="31"/>
  <c r="D230" i="31"/>
  <c r="D229" i="31"/>
  <c r="D226" i="31"/>
  <c r="D225" i="31"/>
  <c r="D224" i="31"/>
  <c r="D223" i="31"/>
  <c r="D235" i="31" s="1"/>
  <c r="D222" i="31"/>
  <c r="D221" i="31"/>
  <c r="D220" i="31"/>
  <c r="D215" i="31"/>
  <c r="D216" i="31" s="1"/>
  <c r="D212" i="31"/>
  <c r="D211" i="31"/>
  <c r="D206" i="31"/>
  <c r="D205" i="31"/>
  <c r="D204" i="31"/>
  <c r="D203" i="31"/>
  <c r="D202" i="31"/>
  <c r="D201" i="31"/>
  <c r="D200" i="31"/>
  <c r="D199" i="31"/>
  <c r="D198" i="31"/>
  <c r="D197" i="31"/>
  <c r="D207" i="31" s="1"/>
  <c r="D317" i="31" s="1"/>
  <c r="D196" i="31"/>
  <c r="D190" i="31"/>
  <c r="D189" i="31"/>
  <c r="D188" i="31"/>
  <c r="D187" i="31"/>
  <c r="D186" i="31"/>
  <c r="D185" i="31"/>
  <c r="D184" i="31"/>
  <c r="D191" i="31" s="1"/>
  <c r="D180" i="31"/>
  <c r="D177" i="31"/>
  <c r="D176" i="31"/>
  <c r="D175" i="31"/>
  <c r="D178" i="31" s="1"/>
  <c r="D169" i="31"/>
  <c r="D166" i="31"/>
  <c r="D165" i="31"/>
  <c r="D164" i="31"/>
  <c r="D163" i="31"/>
  <c r="D162" i="31"/>
  <c r="D161" i="31"/>
  <c r="D160" i="31"/>
  <c r="D167" i="31" s="1"/>
  <c r="D159" i="31"/>
  <c r="D158" i="31"/>
  <c r="D152" i="31"/>
  <c r="D151" i="31"/>
  <c r="D150" i="31"/>
  <c r="D149" i="31"/>
  <c r="D148" i="31"/>
  <c r="D147" i="31"/>
  <c r="D146" i="31"/>
  <c r="D143" i="31"/>
  <c r="D140" i="31"/>
  <c r="D139" i="31"/>
  <c r="D138" i="31"/>
  <c r="D137" i="31"/>
  <c r="D136" i="31"/>
  <c r="D135" i="31"/>
  <c r="D134" i="31"/>
  <c r="D133" i="31"/>
  <c r="D132" i="31"/>
  <c r="D131" i="31"/>
  <c r="D130" i="31"/>
  <c r="D129" i="31"/>
  <c r="D128" i="31"/>
  <c r="D124" i="31"/>
  <c r="D123" i="31"/>
  <c r="D122" i="31"/>
  <c r="D121" i="31"/>
  <c r="D120" i="31"/>
  <c r="D119" i="31"/>
  <c r="D118" i="31"/>
  <c r="D117" i="31"/>
  <c r="D116" i="31"/>
  <c r="D125" i="31" s="1"/>
  <c r="D115" i="31"/>
  <c r="D111" i="31"/>
  <c r="D110" i="31"/>
  <c r="D109" i="31"/>
  <c r="D108" i="31"/>
  <c r="D107" i="31"/>
  <c r="D106" i="31"/>
  <c r="D105" i="31"/>
  <c r="D112" i="31" s="1"/>
  <c r="D101" i="31"/>
  <c r="D100" i="31"/>
  <c r="D99" i="31"/>
  <c r="D98" i="31"/>
  <c r="D97" i="31"/>
  <c r="D96" i="31"/>
  <c r="D95" i="31"/>
  <c r="D94" i="31"/>
  <c r="D102" i="31" s="1"/>
  <c r="D90" i="31"/>
  <c r="D89" i="31"/>
  <c r="D88" i="31"/>
  <c r="D87" i="31"/>
  <c r="D91" i="31" s="1"/>
  <c r="D79" i="31"/>
  <c r="D78" i="31"/>
  <c r="D77" i="31"/>
  <c r="D76" i="31"/>
  <c r="D75" i="31"/>
  <c r="D74" i="31"/>
  <c r="D73" i="31"/>
  <c r="D70" i="31"/>
  <c r="D67" i="31"/>
  <c r="D66" i="31"/>
  <c r="D65" i="31"/>
  <c r="D64" i="31"/>
  <c r="D63" i="31"/>
  <c r="D62" i="31"/>
  <c r="D61" i="31"/>
  <c r="D60" i="31"/>
  <c r="D59" i="31"/>
  <c r="D58" i="31"/>
  <c r="D57" i="31"/>
  <c r="D56" i="31"/>
  <c r="D68" i="31" s="1"/>
  <c r="D55" i="31"/>
  <c r="D51" i="31"/>
  <c r="D50" i="31"/>
  <c r="D49" i="31"/>
  <c r="D48" i="31"/>
  <c r="D47" i="31"/>
  <c r="D46" i="31"/>
  <c r="D45" i="31"/>
  <c r="D52" i="31" s="1"/>
  <c r="D44" i="31"/>
  <c r="D43" i="31"/>
  <c r="D42" i="31"/>
  <c r="D38" i="31"/>
  <c r="D37" i="31"/>
  <c r="D36" i="31"/>
  <c r="D35" i="31"/>
  <c r="D34" i="31"/>
  <c r="D39" i="31" s="1"/>
  <c r="D33" i="31"/>
  <c r="D32" i="31"/>
  <c r="D28" i="31"/>
  <c r="D27" i="31"/>
  <c r="D26" i="31"/>
  <c r="D25" i="31"/>
  <c r="D24" i="31"/>
  <c r="D23" i="31"/>
  <c r="D22" i="31"/>
  <c r="D21" i="31"/>
  <c r="D17" i="31"/>
  <c r="D16" i="31"/>
  <c r="D15" i="31"/>
  <c r="D14" i="31"/>
  <c r="D327" i="17"/>
  <c r="D326" i="17"/>
  <c r="D325" i="17"/>
  <c r="D324" i="17"/>
  <c r="D323" i="17"/>
  <c r="D322" i="17"/>
  <c r="D328" i="17" s="1"/>
  <c r="D312" i="17"/>
  <c r="D311" i="17"/>
  <c r="D310" i="17"/>
  <c r="D309" i="17"/>
  <c r="D308" i="17"/>
  <c r="D304" i="17"/>
  <c r="D303" i="17"/>
  <c r="D302" i="17"/>
  <c r="D301" i="17"/>
  <c r="D300" i="17"/>
  <c r="D299" i="17"/>
  <c r="D298" i="17"/>
  <c r="D294" i="17"/>
  <c r="D293" i="17"/>
  <c r="D292" i="17"/>
  <c r="D288" i="17"/>
  <c r="D287" i="17"/>
  <c r="D286" i="17"/>
  <c r="D282" i="17"/>
  <c r="D281" i="17"/>
  <c r="D280" i="17"/>
  <c r="D279" i="17"/>
  <c r="D278" i="17"/>
  <c r="D275" i="17"/>
  <c r="D274" i="17"/>
  <c r="D273" i="17"/>
  <c r="D272" i="17"/>
  <c r="D271" i="17"/>
  <c r="D270" i="17"/>
  <c r="D265" i="17"/>
  <c r="D264" i="17"/>
  <c r="D263" i="17"/>
  <c r="D262" i="17"/>
  <c r="D261" i="17"/>
  <c r="D258" i="17"/>
  <c r="D257" i="17"/>
  <c r="D256" i="17"/>
  <c r="D255" i="17"/>
  <c r="D254" i="17"/>
  <c r="D253" i="17"/>
  <c r="D248" i="17"/>
  <c r="D247" i="17"/>
  <c r="D246" i="17"/>
  <c r="D245" i="17"/>
  <c r="D242" i="17"/>
  <c r="D241" i="17"/>
  <c r="D240" i="17"/>
  <c r="D239" i="17"/>
  <c r="D234" i="17"/>
  <c r="D233" i="17"/>
  <c r="D232" i="17"/>
  <c r="D231" i="17"/>
  <c r="D230" i="17"/>
  <c r="D229" i="17"/>
  <c r="D226" i="17"/>
  <c r="D225" i="17"/>
  <c r="D224" i="17"/>
  <c r="D223" i="17"/>
  <c r="D222" i="17"/>
  <c r="D221" i="17"/>
  <c r="D235" i="17" s="1"/>
  <c r="D220" i="17"/>
  <c r="D215" i="17"/>
  <c r="D212" i="17"/>
  <c r="D211" i="17"/>
  <c r="D206" i="17"/>
  <c r="D205" i="17"/>
  <c r="D204" i="17"/>
  <c r="D203" i="17"/>
  <c r="D202" i="17"/>
  <c r="D201" i="17"/>
  <c r="D200" i="17"/>
  <c r="D199" i="17"/>
  <c r="D198" i="17"/>
  <c r="D197" i="17"/>
  <c r="D196" i="17"/>
  <c r="D190" i="17"/>
  <c r="D189" i="17"/>
  <c r="D188" i="17"/>
  <c r="D187" i="17"/>
  <c r="D186" i="17"/>
  <c r="D185" i="17"/>
  <c r="D184" i="17"/>
  <c r="D180" i="17"/>
  <c r="D177" i="17"/>
  <c r="D176" i="17"/>
  <c r="D175" i="17"/>
  <c r="D169" i="17"/>
  <c r="D166" i="17"/>
  <c r="D165" i="17"/>
  <c r="D164" i="17"/>
  <c r="D163" i="17"/>
  <c r="D162" i="17"/>
  <c r="D161" i="17"/>
  <c r="D160" i="17"/>
  <c r="D159" i="17"/>
  <c r="D158" i="17"/>
  <c r="D152" i="17"/>
  <c r="D151" i="17"/>
  <c r="D150" i="17"/>
  <c r="D149" i="17"/>
  <c r="D148" i="17"/>
  <c r="D147" i="17"/>
  <c r="D146" i="17"/>
  <c r="D143" i="17"/>
  <c r="D140" i="17"/>
  <c r="D139" i="17"/>
  <c r="D138" i="17"/>
  <c r="D137" i="17"/>
  <c r="D136" i="17"/>
  <c r="D135" i="17"/>
  <c r="D134" i="17"/>
  <c r="D133" i="17"/>
  <c r="D132" i="17"/>
  <c r="D131" i="17"/>
  <c r="D130" i="17"/>
  <c r="D129" i="17"/>
  <c r="D128" i="17"/>
  <c r="D124" i="17"/>
  <c r="D123" i="17"/>
  <c r="D122" i="17"/>
  <c r="D121" i="17"/>
  <c r="D120" i="17"/>
  <c r="D119" i="17"/>
  <c r="D118" i="17"/>
  <c r="D117" i="17"/>
  <c r="D116" i="17"/>
  <c r="D115" i="17"/>
  <c r="D111" i="17"/>
  <c r="D110" i="17"/>
  <c r="D109" i="17"/>
  <c r="D108" i="17"/>
  <c r="D107" i="17"/>
  <c r="D106" i="17"/>
  <c r="D105" i="17"/>
  <c r="D101" i="17"/>
  <c r="D100" i="17"/>
  <c r="D99" i="17"/>
  <c r="D98" i="17"/>
  <c r="D97" i="17"/>
  <c r="D96" i="17"/>
  <c r="D95" i="17"/>
  <c r="D94" i="17"/>
  <c r="D90" i="17"/>
  <c r="D89" i="17"/>
  <c r="D88" i="17"/>
  <c r="D87" i="17"/>
  <c r="D79" i="17"/>
  <c r="D78" i="17"/>
  <c r="D77" i="17"/>
  <c r="D76" i="17"/>
  <c r="D75" i="17"/>
  <c r="D74" i="17"/>
  <c r="D73" i="17"/>
  <c r="D70" i="17"/>
  <c r="D67" i="17"/>
  <c r="D66" i="17"/>
  <c r="D65" i="17"/>
  <c r="D64" i="17"/>
  <c r="D63" i="17"/>
  <c r="D62" i="17"/>
  <c r="D61" i="17"/>
  <c r="D60" i="17"/>
  <c r="D59" i="17"/>
  <c r="D58" i="17"/>
  <c r="D57" i="17"/>
  <c r="D56" i="17"/>
  <c r="D55" i="17"/>
  <c r="D51" i="17"/>
  <c r="D50" i="17"/>
  <c r="D49" i="17"/>
  <c r="D48" i="17"/>
  <c r="D47" i="17"/>
  <c r="D46" i="17"/>
  <c r="D45" i="17"/>
  <c r="D44" i="17"/>
  <c r="D43" i="17"/>
  <c r="D42" i="17"/>
  <c r="D38" i="17"/>
  <c r="D37" i="17"/>
  <c r="D36" i="17"/>
  <c r="D35" i="17"/>
  <c r="D34" i="17"/>
  <c r="D33" i="17"/>
  <c r="D32" i="17"/>
  <c r="D28" i="17"/>
  <c r="D27" i="17"/>
  <c r="D26" i="17"/>
  <c r="D25" i="17"/>
  <c r="D24" i="17"/>
  <c r="D23" i="17"/>
  <c r="D22" i="17"/>
  <c r="D21" i="17"/>
  <c r="D17" i="17"/>
  <c r="D16" i="17"/>
  <c r="D15" i="17"/>
  <c r="D14" i="17"/>
  <c r="D18" i="17" s="1"/>
  <c r="D327" i="12"/>
  <c r="D326" i="12"/>
  <c r="D325" i="12"/>
  <c r="D324" i="12"/>
  <c r="D323" i="12"/>
  <c r="D322" i="12"/>
  <c r="D312" i="12"/>
  <c r="D311" i="12"/>
  <c r="D313" i="12" s="1"/>
  <c r="D310" i="12"/>
  <c r="D309" i="12"/>
  <c r="D308" i="12"/>
  <c r="D304" i="12"/>
  <c r="D303" i="12"/>
  <c r="D302" i="12"/>
  <c r="D301" i="12"/>
  <c r="D300" i="12"/>
  <c r="D305" i="12" s="1"/>
  <c r="D299" i="12"/>
  <c r="D298" i="12"/>
  <c r="D294" i="12"/>
  <c r="D293" i="12"/>
  <c r="D295" i="12" s="1"/>
  <c r="D292" i="12"/>
  <c r="D288" i="12"/>
  <c r="D287" i="12"/>
  <c r="D286" i="12"/>
  <c r="D289" i="12" s="1"/>
  <c r="D282" i="12"/>
  <c r="D281" i="12"/>
  <c r="D280" i="12"/>
  <c r="D279" i="12"/>
  <c r="D278" i="12"/>
  <c r="D275" i="12"/>
  <c r="D274" i="12"/>
  <c r="D273" i="12"/>
  <c r="D283" i="12" s="1"/>
  <c r="D272" i="12"/>
  <c r="D271" i="12"/>
  <c r="D270" i="12"/>
  <c r="D265" i="12"/>
  <c r="D264" i="12"/>
  <c r="D263" i="12"/>
  <c r="D262" i="12"/>
  <c r="D261" i="12"/>
  <c r="D258" i="12"/>
  <c r="D257" i="12"/>
  <c r="D256" i="12"/>
  <c r="D255" i="12"/>
  <c r="D266" i="12" s="1"/>
  <c r="D254" i="12"/>
  <c r="D253" i="12"/>
  <c r="D248" i="12"/>
  <c r="D247" i="12"/>
  <c r="D246" i="12"/>
  <c r="D245" i="12"/>
  <c r="D242" i="12"/>
  <c r="D241" i="12"/>
  <c r="D249" i="12" s="1"/>
  <c r="D240" i="12"/>
  <c r="D239" i="12"/>
  <c r="D234" i="12"/>
  <c r="D233" i="12"/>
  <c r="D232" i="12"/>
  <c r="D231" i="12"/>
  <c r="D230" i="12"/>
  <c r="D229" i="12"/>
  <c r="D226" i="12"/>
  <c r="D225" i="12"/>
  <c r="D224" i="12"/>
  <c r="D223" i="12"/>
  <c r="D222" i="12"/>
  <c r="D221" i="12"/>
  <c r="D235" i="12" s="1"/>
  <c r="D220" i="12"/>
  <c r="D215" i="12"/>
  <c r="D216" i="12" s="1"/>
  <c r="D212" i="12"/>
  <c r="D211" i="12"/>
  <c r="D206" i="12"/>
  <c r="D205" i="12"/>
  <c r="D204" i="12"/>
  <c r="D203" i="12"/>
  <c r="D202" i="12"/>
  <c r="D201" i="12"/>
  <c r="D200" i="12"/>
  <c r="D199" i="12"/>
  <c r="D198" i="12"/>
  <c r="D197" i="12"/>
  <c r="D207" i="12" s="1"/>
  <c r="D317" i="12" s="1"/>
  <c r="D196" i="12"/>
  <c r="D190" i="12"/>
  <c r="D189" i="12"/>
  <c r="D188" i="12"/>
  <c r="D187" i="12"/>
  <c r="D186" i="12"/>
  <c r="D185" i="12"/>
  <c r="D184" i="12"/>
  <c r="D191" i="12" s="1"/>
  <c r="D180" i="12"/>
  <c r="D177" i="12"/>
  <c r="D176" i="12"/>
  <c r="D175" i="12"/>
  <c r="D178" i="12" s="1"/>
  <c r="D169" i="12"/>
  <c r="D166" i="12"/>
  <c r="D165" i="12"/>
  <c r="D164" i="12"/>
  <c r="D163" i="12"/>
  <c r="D162" i="12"/>
  <c r="D161" i="12"/>
  <c r="D160" i="12"/>
  <c r="D167" i="12" s="1"/>
  <c r="D159" i="12"/>
  <c r="D158" i="12"/>
  <c r="D152" i="12"/>
  <c r="D151" i="12"/>
  <c r="D150" i="12"/>
  <c r="D149" i="12"/>
  <c r="D148" i="12"/>
  <c r="D147" i="12"/>
  <c r="D153" i="12" s="1"/>
  <c r="D146" i="12"/>
  <c r="D143" i="12"/>
  <c r="D140" i="12"/>
  <c r="D139" i="12"/>
  <c r="D138" i="12"/>
  <c r="D137" i="12"/>
  <c r="D136" i="12"/>
  <c r="D135" i="12"/>
  <c r="D134" i="12"/>
  <c r="D133" i="12"/>
  <c r="D132" i="12"/>
  <c r="D131" i="12"/>
  <c r="D130" i="12"/>
  <c r="D129" i="12"/>
  <c r="D128" i="12"/>
  <c r="D124" i="12"/>
  <c r="D123" i="12"/>
  <c r="D122" i="12"/>
  <c r="D121" i="12"/>
  <c r="D120" i="12"/>
  <c r="D119" i="12"/>
  <c r="D118" i="12"/>
  <c r="D117" i="12"/>
  <c r="D116" i="12"/>
  <c r="D125" i="12" s="1"/>
  <c r="D115" i="12"/>
  <c r="D111" i="12"/>
  <c r="D110" i="12"/>
  <c r="D109" i="12"/>
  <c r="D108" i="12"/>
  <c r="D107" i="12"/>
  <c r="D106" i="12"/>
  <c r="D105" i="12"/>
  <c r="D112" i="12" s="1"/>
  <c r="D101" i="12"/>
  <c r="D100" i="12"/>
  <c r="D99" i="12"/>
  <c r="D98" i="12"/>
  <c r="D97" i="12"/>
  <c r="D96" i="12"/>
  <c r="D95" i="12"/>
  <c r="D94" i="12"/>
  <c r="D102" i="12" s="1"/>
  <c r="D90" i="12"/>
  <c r="D89" i="12"/>
  <c r="D88" i="12"/>
  <c r="D87" i="12"/>
  <c r="D79" i="12"/>
  <c r="D78" i="12"/>
  <c r="D77" i="12"/>
  <c r="D76" i="12"/>
  <c r="D75" i="12"/>
  <c r="D74" i="12"/>
  <c r="D73" i="12"/>
  <c r="D70" i="12"/>
  <c r="D67" i="12"/>
  <c r="D66" i="12"/>
  <c r="D65" i="12"/>
  <c r="D64" i="12"/>
  <c r="D63" i="12"/>
  <c r="D62" i="12"/>
  <c r="D61" i="12"/>
  <c r="D60" i="12"/>
  <c r="D59" i="12"/>
  <c r="D58" i="12"/>
  <c r="D57" i="12"/>
  <c r="D56" i="12"/>
  <c r="D68" i="12" s="1"/>
  <c r="D55" i="12"/>
  <c r="D51" i="12"/>
  <c r="D50" i="12"/>
  <c r="D49" i="12"/>
  <c r="D48" i="12"/>
  <c r="D47" i="12"/>
  <c r="D46" i="12"/>
  <c r="D45" i="12"/>
  <c r="D44" i="12"/>
  <c r="D43" i="12"/>
  <c r="D42" i="12"/>
  <c r="D38" i="12"/>
  <c r="D37" i="12"/>
  <c r="D36" i="12"/>
  <c r="D35" i="12"/>
  <c r="D34" i="12"/>
  <c r="D39" i="12" s="1"/>
  <c r="D33" i="12"/>
  <c r="D32" i="12"/>
  <c r="D28" i="12"/>
  <c r="D27" i="12"/>
  <c r="D26" i="12"/>
  <c r="D25" i="12"/>
  <c r="D24" i="12"/>
  <c r="D23" i="12"/>
  <c r="D29" i="12" s="1"/>
  <c r="D22" i="12"/>
  <c r="D21" i="12"/>
  <c r="D17" i="12"/>
  <c r="D16" i="12"/>
  <c r="D18" i="12" s="1"/>
  <c r="D15" i="12"/>
  <c r="D14" i="12"/>
  <c r="D327" i="11"/>
  <c r="D326" i="11"/>
  <c r="D325" i="11"/>
  <c r="D324" i="11"/>
  <c r="D323" i="11"/>
  <c r="D322" i="11"/>
  <c r="D312" i="11"/>
  <c r="D311" i="11"/>
  <c r="D310" i="11"/>
  <c r="D309" i="11"/>
  <c r="D308" i="11"/>
  <c r="D304" i="11"/>
  <c r="D303" i="11"/>
  <c r="D302" i="11"/>
  <c r="D301" i="11"/>
  <c r="D300" i="11"/>
  <c r="D299" i="11"/>
  <c r="D298" i="11"/>
  <c r="D294" i="11"/>
  <c r="D293" i="11"/>
  <c r="D292" i="11"/>
  <c r="D288" i="11"/>
  <c r="D287" i="11"/>
  <c r="D286" i="11"/>
  <c r="D282" i="11"/>
  <c r="D281" i="11"/>
  <c r="D280" i="11"/>
  <c r="D279" i="11"/>
  <c r="D278" i="11"/>
  <c r="D275" i="11"/>
  <c r="D274" i="11"/>
  <c r="D273" i="11"/>
  <c r="D272" i="11"/>
  <c r="D271" i="11"/>
  <c r="D270" i="11"/>
  <c r="D265" i="11"/>
  <c r="D264" i="11"/>
  <c r="D263" i="11"/>
  <c r="D262" i="11"/>
  <c r="D261" i="11"/>
  <c r="D258" i="11"/>
  <c r="D257" i="11"/>
  <c r="D256" i="11"/>
  <c r="D255" i="11"/>
  <c r="D254" i="11"/>
  <c r="D253" i="11"/>
  <c r="D248" i="11"/>
  <c r="D247" i="11"/>
  <c r="D246" i="11"/>
  <c r="D245" i="11"/>
  <c r="D242" i="11"/>
  <c r="D241" i="11"/>
  <c r="D240" i="11"/>
  <c r="D239" i="11"/>
  <c r="D249" i="11" s="1"/>
  <c r="D234" i="11"/>
  <c r="D233" i="11"/>
  <c r="D232" i="11"/>
  <c r="D231" i="11"/>
  <c r="D230" i="11"/>
  <c r="D229" i="11"/>
  <c r="D226" i="11"/>
  <c r="D225" i="11"/>
  <c r="D224" i="11"/>
  <c r="D223" i="11"/>
  <c r="D222" i="11"/>
  <c r="D221" i="11"/>
  <c r="D220" i="11"/>
  <c r="D215" i="11"/>
  <c r="D212" i="11"/>
  <c r="D211" i="11"/>
  <c r="D206" i="11"/>
  <c r="D205" i="11"/>
  <c r="D204" i="11"/>
  <c r="D203" i="11"/>
  <c r="D202" i="11"/>
  <c r="D201" i="11"/>
  <c r="D200" i="11"/>
  <c r="D199" i="11"/>
  <c r="D198" i="11"/>
  <c r="D197" i="11"/>
  <c r="D196" i="11"/>
  <c r="D190" i="11"/>
  <c r="D189" i="11"/>
  <c r="D188" i="11"/>
  <c r="D187" i="11"/>
  <c r="D186" i="11"/>
  <c r="D185" i="11"/>
  <c r="D184" i="11"/>
  <c r="D180" i="11"/>
  <c r="D177" i="11"/>
  <c r="D176" i="11"/>
  <c r="D175" i="11"/>
  <c r="D169" i="11"/>
  <c r="D166" i="11"/>
  <c r="D165" i="11"/>
  <c r="D164" i="11"/>
  <c r="D163" i="11"/>
  <c r="D162" i="11"/>
  <c r="D161" i="11"/>
  <c r="D160" i="11"/>
  <c r="D159" i="11"/>
  <c r="D158" i="11"/>
  <c r="D152" i="11"/>
  <c r="D151" i="11"/>
  <c r="D150" i="11"/>
  <c r="D149" i="11"/>
  <c r="D153" i="11" s="1"/>
  <c r="D148" i="11"/>
  <c r="D147" i="11"/>
  <c r="D146" i="11"/>
  <c r="D143" i="11"/>
  <c r="D140" i="11"/>
  <c r="D139" i="11"/>
  <c r="D138" i="11"/>
  <c r="D137" i="11"/>
  <c r="D136" i="11"/>
  <c r="D135" i="11"/>
  <c r="D134" i="11"/>
  <c r="D133" i="11"/>
  <c r="D132" i="11"/>
  <c r="D131" i="11"/>
  <c r="D130" i="11"/>
  <c r="D129" i="11"/>
  <c r="D128" i="11"/>
  <c r="D124" i="11"/>
  <c r="D123" i="11"/>
  <c r="D122" i="11"/>
  <c r="D121" i="11"/>
  <c r="D120" i="11"/>
  <c r="D119" i="11"/>
  <c r="D118" i="11"/>
  <c r="D117" i="11"/>
  <c r="D116" i="11"/>
  <c r="D115" i="11"/>
  <c r="D111" i="11"/>
  <c r="D110" i="11"/>
  <c r="D109" i="11"/>
  <c r="D108" i="11"/>
  <c r="D107" i="11"/>
  <c r="D106" i="11"/>
  <c r="D105" i="11"/>
  <c r="D101" i="11"/>
  <c r="D100" i="11"/>
  <c r="D99" i="11"/>
  <c r="D98" i="11"/>
  <c r="D97" i="11"/>
  <c r="D96" i="11"/>
  <c r="D95" i="11"/>
  <c r="D94" i="11"/>
  <c r="D90" i="11"/>
  <c r="D89" i="11"/>
  <c r="D88" i="11"/>
  <c r="D87" i="11"/>
  <c r="D79" i="11"/>
  <c r="D78" i="11"/>
  <c r="D77" i="11"/>
  <c r="D76" i="11"/>
  <c r="D75" i="11"/>
  <c r="D74" i="11"/>
  <c r="D80" i="11" s="1"/>
  <c r="D73" i="11"/>
  <c r="D70" i="11"/>
  <c r="D67" i="11"/>
  <c r="D66" i="11"/>
  <c r="D65" i="11"/>
  <c r="D64" i="11"/>
  <c r="D63" i="11"/>
  <c r="D62" i="11"/>
  <c r="D61" i="11"/>
  <c r="D60" i="11"/>
  <c r="D59" i="11"/>
  <c r="D58" i="11"/>
  <c r="D57" i="11"/>
  <c r="D56" i="11"/>
  <c r="D55" i="11"/>
  <c r="D51" i="11"/>
  <c r="D50" i="11"/>
  <c r="D49" i="11"/>
  <c r="D48" i="11"/>
  <c r="D47" i="11"/>
  <c r="D46" i="11"/>
  <c r="D45" i="11"/>
  <c r="D44" i="11"/>
  <c r="D43" i="11"/>
  <c r="D42" i="11"/>
  <c r="D38" i="11"/>
  <c r="D37" i="11"/>
  <c r="D36" i="11"/>
  <c r="D35" i="11"/>
  <c r="D34" i="11"/>
  <c r="D33" i="11"/>
  <c r="D32" i="11"/>
  <c r="D28" i="11"/>
  <c r="D27" i="11"/>
  <c r="D26" i="11"/>
  <c r="D25" i="11"/>
  <c r="D24" i="11"/>
  <c r="D23" i="11"/>
  <c r="D22" i="11"/>
  <c r="D21" i="11"/>
  <c r="D29" i="11" s="1"/>
  <c r="D17" i="11"/>
  <c r="D16" i="11"/>
  <c r="D15" i="11"/>
  <c r="D14" i="11"/>
  <c r="D153" i="17"/>
  <c r="D178" i="19"/>
  <c r="D112" i="16"/>
  <c r="D207" i="15"/>
  <c r="D317" i="15" s="1"/>
  <c r="D266" i="14"/>
  <c r="D328" i="22"/>
  <c r="D191" i="23"/>
  <c r="D29" i="24"/>
  <c r="D153" i="26"/>
  <c r="D295" i="27"/>
  <c r="D216" i="27"/>
  <c r="D112" i="27"/>
  <c r="D18" i="27"/>
  <c r="D249" i="28"/>
  <c r="D91" i="28"/>
  <c r="D295" i="11"/>
  <c r="D191" i="11"/>
  <c r="D125" i="11"/>
  <c r="D14" i="10"/>
  <c r="D327" i="10"/>
  <c r="D326" i="10"/>
  <c r="D325" i="10"/>
  <c r="D324" i="10"/>
  <c r="D323" i="10"/>
  <c r="D328" i="10" s="1"/>
  <c r="D322" i="10"/>
  <c r="D312" i="10"/>
  <c r="D311" i="10"/>
  <c r="D310" i="10"/>
  <c r="D313" i="10" s="1"/>
  <c r="D309" i="10"/>
  <c r="D308" i="10"/>
  <c r="D304" i="10"/>
  <c r="D303" i="10"/>
  <c r="D302" i="10"/>
  <c r="D301" i="10"/>
  <c r="D300" i="10"/>
  <c r="D299" i="10"/>
  <c r="D305" i="10" s="1"/>
  <c r="D298" i="10"/>
  <c r="D294" i="10"/>
  <c r="D293" i="10"/>
  <c r="D292" i="10"/>
  <c r="D288" i="10"/>
  <c r="D287" i="10"/>
  <c r="D289" i="10" s="1"/>
  <c r="D286" i="10"/>
  <c r="D282" i="10"/>
  <c r="D281" i="10"/>
  <c r="D280" i="10"/>
  <c r="D279" i="10"/>
  <c r="D278" i="10"/>
  <c r="D275" i="10"/>
  <c r="D274" i="10"/>
  <c r="D273" i="10"/>
  <c r="D272" i="10"/>
  <c r="D271" i="10"/>
  <c r="D270" i="10"/>
  <c r="D265" i="10"/>
  <c r="D264" i="10"/>
  <c r="D263" i="10"/>
  <c r="D262" i="10"/>
  <c r="D261" i="10"/>
  <c r="D258" i="10"/>
  <c r="D257" i="10"/>
  <c r="D256" i="10"/>
  <c r="D255" i="10"/>
  <c r="D254" i="10"/>
  <c r="D266" i="10" s="1"/>
  <c r="D253" i="10"/>
  <c r="D248" i="10"/>
  <c r="D247" i="10"/>
  <c r="D246" i="10"/>
  <c r="D245" i="10"/>
  <c r="D242" i="10"/>
  <c r="D241" i="10"/>
  <c r="D240" i="10"/>
  <c r="D249" i="10" s="1"/>
  <c r="D239" i="10"/>
  <c r="D234" i="10"/>
  <c r="D233" i="10"/>
  <c r="D232" i="10"/>
  <c r="D231" i="10"/>
  <c r="D230" i="10"/>
  <c r="D229" i="10"/>
  <c r="D226" i="10"/>
  <c r="D225" i="10"/>
  <c r="D224" i="10"/>
  <c r="D223" i="10"/>
  <c r="D222" i="10"/>
  <c r="D221" i="10"/>
  <c r="D220" i="10"/>
  <c r="D215" i="10"/>
  <c r="D212" i="10"/>
  <c r="D216" i="10" s="1"/>
  <c r="D211" i="10"/>
  <c r="D206" i="10"/>
  <c r="D205" i="10"/>
  <c r="D204" i="10"/>
  <c r="D203" i="10"/>
  <c r="D202" i="10"/>
  <c r="D201" i="10"/>
  <c r="D200" i="10"/>
  <c r="D199" i="10"/>
  <c r="D198" i="10"/>
  <c r="D197" i="10"/>
  <c r="D196" i="10"/>
  <c r="D190" i="10"/>
  <c r="D189" i="10"/>
  <c r="D188" i="10"/>
  <c r="D187" i="10"/>
  <c r="D191" i="10" s="1"/>
  <c r="D186" i="10"/>
  <c r="D185" i="10"/>
  <c r="D184" i="10"/>
  <c r="D180" i="10"/>
  <c r="D177" i="10"/>
  <c r="D176" i="10"/>
  <c r="D178" i="10" s="1"/>
  <c r="D175" i="10"/>
  <c r="D169" i="10"/>
  <c r="D166" i="10"/>
  <c r="D165" i="10"/>
  <c r="D164" i="10"/>
  <c r="D163" i="10"/>
  <c r="D162" i="10"/>
  <c r="D161" i="10"/>
  <c r="D160" i="10"/>
  <c r="D159" i="10"/>
  <c r="D167" i="10" s="1"/>
  <c r="D158" i="10"/>
  <c r="D152" i="10"/>
  <c r="D151" i="10"/>
  <c r="D150" i="10"/>
  <c r="D149" i="10"/>
  <c r="D148" i="10"/>
  <c r="D147" i="10"/>
  <c r="D146" i="10"/>
  <c r="D153" i="10" s="1"/>
  <c r="D143" i="10"/>
  <c r="D140" i="10"/>
  <c r="D139" i="10"/>
  <c r="D138" i="10"/>
  <c r="D137" i="10"/>
  <c r="D136" i="10"/>
  <c r="D135" i="10"/>
  <c r="D134" i="10"/>
  <c r="D133" i="10"/>
  <c r="D132" i="10"/>
  <c r="D131" i="10"/>
  <c r="D130" i="10"/>
  <c r="D129" i="10"/>
  <c r="D128" i="10"/>
  <c r="D141" i="10" s="1"/>
  <c r="D124" i="10"/>
  <c r="D123" i="10"/>
  <c r="D122" i="10"/>
  <c r="D121" i="10"/>
  <c r="D120" i="10"/>
  <c r="D119" i="10"/>
  <c r="D118" i="10"/>
  <c r="D117" i="10"/>
  <c r="D116" i="10"/>
  <c r="D115" i="10"/>
  <c r="D125" i="10" s="1"/>
  <c r="D111" i="10"/>
  <c r="D110" i="10"/>
  <c r="D109" i="10"/>
  <c r="D108" i="10"/>
  <c r="D107" i="10"/>
  <c r="D106" i="10"/>
  <c r="D112" i="10" s="1"/>
  <c r="D105" i="10"/>
  <c r="D101" i="10"/>
  <c r="D100" i="10"/>
  <c r="D99" i="10"/>
  <c r="D98" i="10"/>
  <c r="D97" i="10"/>
  <c r="D96" i="10"/>
  <c r="D95" i="10"/>
  <c r="D94" i="10"/>
  <c r="D90" i="10"/>
  <c r="D91" i="10" s="1"/>
  <c r="D89" i="10"/>
  <c r="D88" i="10"/>
  <c r="D87" i="10"/>
  <c r="D79" i="10"/>
  <c r="D78" i="10"/>
  <c r="D77" i="10"/>
  <c r="D76" i="10"/>
  <c r="D75" i="10"/>
  <c r="D74" i="10"/>
  <c r="D73" i="10"/>
  <c r="D80" i="10" s="1"/>
  <c r="D70" i="10"/>
  <c r="D67" i="10"/>
  <c r="D66" i="10"/>
  <c r="D65" i="10"/>
  <c r="D64" i="10"/>
  <c r="D63" i="10"/>
  <c r="D62" i="10"/>
  <c r="D61" i="10"/>
  <c r="D60" i="10"/>
  <c r="D59" i="10"/>
  <c r="D58" i="10"/>
  <c r="D57" i="10"/>
  <c r="D56" i="10"/>
  <c r="D55" i="10"/>
  <c r="D51" i="10"/>
  <c r="D50" i="10"/>
  <c r="D49" i="10"/>
  <c r="D48" i="10"/>
  <c r="D47" i="10"/>
  <c r="D46" i="10"/>
  <c r="D45" i="10"/>
  <c r="D44" i="10"/>
  <c r="D43" i="10"/>
  <c r="D42" i="10"/>
  <c r="D52" i="10" s="1"/>
  <c r="D38" i="10"/>
  <c r="D37" i="10"/>
  <c r="D36" i="10"/>
  <c r="D35" i="10"/>
  <c r="D34" i="10"/>
  <c r="D33" i="10"/>
  <c r="D39" i="10" s="1"/>
  <c r="D32" i="10"/>
  <c r="D28" i="10"/>
  <c r="D27" i="10"/>
  <c r="D26" i="10"/>
  <c r="D25" i="10"/>
  <c r="D24" i="10"/>
  <c r="D23" i="10"/>
  <c r="D22" i="10"/>
  <c r="D29" i="10" s="1"/>
  <c r="D21" i="10"/>
  <c r="D17" i="10"/>
  <c r="D16" i="10"/>
  <c r="D15" i="10"/>
  <c r="D295" i="10"/>
  <c r="D283" i="10"/>
  <c r="D235" i="10"/>
  <c r="D102" i="10"/>
  <c r="D68" i="10"/>
  <c r="D18" i="10"/>
  <c r="D327" i="9"/>
  <c r="D326" i="9"/>
  <c r="D325" i="9"/>
  <c r="D324" i="9"/>
  <c r="D328" i="9" s="1"/>
  <c r="D323" i="9"/>
  <c r="D322" i="9"/>
  <c r="D312" i="9"/>
  <c r="D311" i="9"/>
  <c r="D313" i="9" s="1"/>
  <c r="D310" i="9"/>
  <c r="D309" i="9"/>
  <c r="D308" i="9"/>
  <c r="D304" i="9"/>
  <c r="D303" i="9"/>
  <c r="D302" i="9"/>
  <c r="D301" i="9"/>
  <c r="D300" i="9"/>
  <c r="D305" i="9" s="1"/>
  <c r="D299" i="9"/>
  <c r="D298" i="9"/>
  <c r="D294" i="9"/>
  <c r="D293" i="9"/>
  <c r="D295" i="9" s="1"/>
  <c r="D292" i="9"/>
  <c r="D288" i="9"/>
  <c r="D287" i="9"/>
  <c r="D286" i="9"/>
  <c r="D289" i="9" s="1"/>
  <c r="D282" i="9"/>
  <c r="D281" i="9"/>
  <c r="D280" i="9"/>
  <c r="D279" i="9"/>
  <c r="D278" i="9"/>
  <c r="D275" i="9"/>
  <c r="D274" i="9"/>
  <c r="D273" i="9"/>
  <c r="D272" i="9"/>
  <c r="D271" i="9"/>
  <c r="D270" i="9"/>
  <c r="D265" i="9"/>
  <c r="D264" i="9"/>
  <c r="D263" i="9"/>
  <c r="D262" i="9"/>
  <c r="D261" i="9"/>
  <c r="D258" i="9"/>
  <c r="D257" i="9"/>
  <c r="D256" i="9"/>
  <c r="D255" i="9"/>
  <c r="D266" i="9" s="1"/>
  <c r="D254" i="9"/>
  <c r="D253" i="9"/>
  <c r="D248" i="9"/>
  <c r="D247" i="9"/>
  <c r="D246" i="9"/>
  <c r="D245" i="9"/>
  <c r="D242" i="9"/>
  <c r="D241" i="9"/>
  <c r="D240" i="9"/>
  <c r="D239" i="9"/>
  <c r="D249" i="9" s="1"/>
  <c r="D234" i="9"/>
  <c r="D233" i="9"/>
  <c r="D232" i="9"/>
  <c r="D231" i="9"/>
  <c r="D230" i="9"/>
  <c r="D229" i="9"/>
  <c r="D226" i="9"/>
  <c r="D225" i="9"/>
  <c r="D224" i="9"/>
  <c r="D223" i="9"/>
  <c r="D222" i="9"/>
  <c r="D221" i="9"/>
  <c r="D220" i="9"/>
  <c r="D215" i="9"/>
  <c r="D216" i="9" s="1"/>
  <c r="D212" i="9"/>
  <c r="D211" i="9"/>
  <c r="D206" i="9"/>
  <c r="D205" i="9"/>
  <c r="D204" i="9"/>
  <c r="D203" i="9"/>
  <c r="D202" i="9"/>
  <c r="D201" i="9"/>
  <c r="D200" i="9"/>
  <c r="D199" i="9"/>
  <c r="D198" i="9"/>
  <c r="D197" i="9"/>
  <c r="D196" i="9"/>
  <c r="D190" i="9"/>
  <c r="D189" i="9"/>
  <c r="D188" i="9"/>
  <c r="D187" i="9"/>
  <c r="D186" i="9"/>
  <c r="D185" i="9"/>
  <c r="D184" i="9"/>
  <c r="D191" i="9" s="1"/>
  <c r="D180" i="9"/>
  <c r="D177" i="9"/>
  <c r="D176" i="9"/>
  <c r="D175" i="9"/>
  <c r="D178" i="9" s="1"/>
  <c r="D169" i="9"/>
  <c r="D166" i="9"/>
  <c r="D165" i="9"/>
  <c r="D164" i="9"/>
  <c r="D163" i="9"/>
  <c r="D162" i="9"/>
  <c r="D161" i="9"/>
  <c r="D160" i="9"/>
  <c r="D159" i="9"/>
  <c r="D158" i="9"/>
  <c r="D152" i="9"/>
  <c r="D151" i="9"/>
  <c r="D150" i="9"/>
  <c r="D149" i="9"/>
  <c r="D148" i="9"/>
  <c r="D147" i="9"/>
  <c r="D153" i="9" s="1"/>
  <c r="D146" i="9"/>
  <c r="D143" i="9"/>
  <c r="D140" i="9"/>
  <c r="D139" i="9"/>
  <c r="D138" i="9"/>
  <c r="D137" i="9"/>
  <c r="D136" i="9"/>
  <c r="D135" i="9"/>
  <c r="D134" i="9"/>
  <c r="D133" i="9"/>
  <c r="D132" i="9"/>
  <c r="D131" i="9"/>
  <c r="D130" i="9"/>
  <c r="D129" i="9"/>
  <c r="D128" i="9"/>
  <c r="D124" i="9"/>
  <c r="D123" i="9"/>
  <c r="D122" i="9"/>
  <c r="D121" i="9"/>
  <c r="D120" i="9"/>
  <c r="D119" i="9"/>
  <c r="D118" i="9"/>
  <c r="D117" i="9"/>
  <c r="D116" i="9"/>
  <c r="D115" i="9"/>
  <c r="D111" i="9"/>
  <c r="D110" i="9"/>
  <c r="D109" i="9"/>
  <c r="D108" i="9"/>
  <c r="D107" i="9"/>
  <c r="D106" i="9"/>
  <c r="D105" i="9"/>
  <c r="D112" i="9" s="1"/>
  <c r="D101" i="9"/>
  <c r="D100" i="9"/>
  <c r="D99" i="9"/>
  <c r="D98" i="9"/>
  <c r="D97" i="9"/>
  <c r="D96" i="9"/>
  <c r="D95" i="9"/>
  <c r="D94" i="9"/>
  <c r="D90" i="9"/>
  <c r="D89" i="9"/>
  <c r="D88" i="9"/>
  <c r="D87" i="9"/>
  <c r="D91" i="9" s="1"/>
  <c r="D79" i="9"/>
  <c r="D78" i="9"/>
  <c r="D77" i="9"/>
  <c r="D76" i="9"/>
  <c r="D75" i="9"/>
  <c r="D74" i="9"/>
  <c r="D73" i="9"/>
  <c r="D70" i="9"/>
  <c r="D67" i="9"/>
  <c r="D66" i="9"/>
  <c r="D65" i="9"/>
  <c r="D64" i="9"/>
  <c r="D63" i="9"/>
  <c r="D62" i="9"/>
  <c r="D61" i="9"/>
  <c r="D60" i="9"/>
  <c r="D59" i="9"/>
  <c r="D58" i="9"/>
  <c r="D57" i="9"/>
  <c r="D56" i="9"/>
  <c r="D68" i="9" s="1"/>
  <c r="D55" i="9"/>
  <c r="D51" i="9"/>
  <c r="D50" i="9"/>
  <c r="D49" i="9"/>
  <c r="D48" i="9"/>
  <c r="D47" i="9"/>
  <c r="D46" i="9"/>
  <c r="D45" i="9"/>
  <c r="D52" i="9" s="1"/>
  <c r="D44" i="9"/>
  <c r="D43" i="9"/>
  <c r="D42" i="9"/>
  <c r="D38" i="9"/>
  <c r="D37" i="9"/>
  <c r="D36" i="9"/>
  <c r="D35" i="9"/>
  <c r="D34" i="9"/>
  <c r="D39" i="9" s="1"/>
  <c r="D33" i="9"/>
  <c r="D32" i="9"/>
  <c r="D28" i="9"/>
  <c r="D27" i="9"/>
  <c r="D26" i="9"/>
  <c r="D25" i="9"/>
  <c r="D24" i="9"/>
  <c r="D23" i="9"/>
  <c r="D29" i="9" s="1"/>
  <c r="D22" i="9"/>
  <c r="D21" i="9"/>
  <c r="D17" i="9"/>
  <c r="D16" i="9"/>
  <c r="D18" i="9" s="1"/>
  <c r="D15" i="9"/>
  <c r="D14" i="9"/>
  <c r="D327" i="8"/>
  <c r="D326" i="8"/>
  <c r="D325" i="8"/>
  <c r="D324" i="8"/>
  <c r="D323" i="8"/>
  <c r="D328" i="8" s="1"/>
  <c r="D322" i="8"/>
  <c r="D312" i="8"/>
  <c r="D311" i="8"/>
  <c r="D310" i="8"/>
  <c r="D309" i="8"/>
  <c r="D308" i="8"/>
  <c r="D304" i="8"/>
  <c r="D303" i="8"/>
  <c r="D302" i="8"/>
  <c r="D301" i="8"/>
  <c r="D300" i="8"/>
  <c r="D299" i="8"/>
  <c r="D298" i="8"/>
  <c r="D294" i="8"/>
  <c r="D293" i="8"/>
  <c r="D292" i="8"/>
  <c r="D288" i="8"/>
  <c r="D287" i="8"/>
  <c r="D286" i="8"/>
  <c r="D282" i="8"/>
  <c r="D281" i="8"/>
  <c r="D280" i="8"/>
  <c r="D279" i="8"/>
  <c r="D278" i="8"/>
  <c r="D275" i="8"/>
  <c r="D274" i="8"/>
  <c r="D273" i="8"/>
  <c r="D272" i="8"/>
  <c r="D271" i="8"/>
  <c r="D270" i="8"/>
  <c r="D265" i="8"/>
  <c r="D264" i="8"/>
  <c r="D263" i="8"/>
  <c r="D262" i="8"/>
  <c r="D261" i="8"/>
  <c r="D258" i="8"/>
  <c r="D257" i="8"/>
  <c r="D256" i="8"/>
  <c r="D255" i="8"/>
  <c r="D254" i="8"/>
  <c r="D253" i="8"/>
  <c r="D248" i="8"/>
  <c r="D247" i="8"/>
  <c r="D246" i="8"/>
  <c r="D245" i="8"/>
  <c r="D242" i="8"/>
  <c r="D241" i="8"/>
  <c r="D240" i="8"/>
  <c r="D239" i="8"/>
  <c r="D234" i="8"/>
  <c r="D233" i="8"/>
  <c r="D232" i="8"/>
  <c r="D231" i="8"/>
  <c r="D230" i="8"/>
  <c r="D229" i="8"/>
  <c r="D226" i="8"/>
  <c r="D225" i="8"/>
  <c r="D224" i="8"/>
  <c r="D223" i="8"/>
  <c r="D222" i="8"/>
  <c r="D221" i="8"/>
  <c r="D220" i="8"/>
  <c r="D215" i="8"/>
  <c r="D212" i="8"/>
  <c r="D211" i="8"/>
  <c r="D206" i="8"/>
  <c r="D205" i="8"/>
  <c r="D204" i="8"/>
  <c r="D203" i="8"/>
  <c r="D202" i="8"/>
  <c r="D201" i="8"/>
  <c r="D200" i="8"/>
  <c r="D199" i="8"/>
  <c r="D198" i="8"/>
  <c r="D197" i="8"/>
  <c r="D196" i="8"/>
  <c r="D190" i="8"/>
  <c r="D189" i="8"/>
  <c r="D188" i="8"/>
  <c r="D187" i="8"/>
  <c r="D186" i="8"/>
  <c r="D185" i="8"/>
  <c r="D184" i="8"/>
  <c r="D180" i="8"/>
  <c r="D177" i="8"/>
  <c r="D176" i="8"/>
  <c r="D175" i="8"/>
  <c r="D169" i="8"/>
  <c r="D166" i="8"/>
  <c r="D165" i="8"/>
  <c r="D164" i="8"/>
  <c r="D163" i="8"/>
  <c r="D162" i="8"/>
  <c r="D161" i="8"/>
  <c r="D160" i="8"/>
  <c r="D159" i="8"/>
  <c r="D158" i="8"/>
  <c r="D152" i="8"/>
  <c r="D151" i="8"/>
  <c r="D150" i="8"/>
  <c r="D149" i="8"/>
  <c r="D148" i="8"/>
  <c r="D147" i="8"/>
  <c r="D146" i="8"/>
  <c r="D143" i="8"/>
  <c r="D140" i="8"/>
  <c r="D139" i="8"/>
  <c r="D138" i="8"/>
  <c r="D137" i="8"/>
  <c r="D136" i="8"/>
  <c r="D135" i="8"/>
  <c r="D134" i="8"/>
  <c r="D133" i="8"/>
  <c r="D132" i="8"/>
  <c r="D131" i="8"/>
  <c r="D130" i="8"/>
  <c r="D129" i="8"/>
  <c r="D128" i="8"/>
  <c r="D124" i="8"/>
  <c r="D123" i="8"/>
  <c r="D122" i="8"/>
  <c r="D121" i="8"/>
  <c r="D120" i="8"/>
  <c r="D119" i="8"/>
  <c r="D118" i="8"/>
  <c r="D117" i="8"/>
  <c r="D116" i="8"/>
  <c r="D115" i="8"/>
  <c r="D111" i="8"/>
  <c r="D110" i="8"/>
  <c r="D109" i="8"/>
  <c r="D108" i="8"/>
  <c r="D107" i="8"/>
  <c r="D106" i="8"/>
  <c r="D105" i="8"/>
  <c r="D101" i="8"/>
  <c r="D100" i="8"/>
  <c r="D99" i="8"/>
  <c r="D98" i="8"/>
  <c r="D97" i="8"/>
  <c r="D96" i="8"/>
  <c r="D95" i="8"/>
  <c r="D94" i="8"/>
  <c r="D90" i="8"/>
  <c r="D89" i="8"/>
  <c r="D88" i="8"/>
  <c r="D87" i="8"/>
  <c r="D79" i="8"/>
  <c r="D78" i="8"/>
  <c r="D77" i="8"/>
  <c r="D76" i="8"/>
  <c r="D75" i="8"/>
  <c r="D74" i="8"/>
  <c r="D73" i="8"/>
  <c r="D70" i="8"/>
  <c r="D67" i="8"/>
  <c r="D66" i="8"/>
  <c r="D65" i="8"/>
  <c r="D64" i="8"/>
  <c r="D63" i="8"/>
  <c r="D62" i="8"/>
  <c r="D61" i="8"/>
  <c r="D60" i="8"/>
  <c r="D59" i="8"/>
  <c r="D58" i="8"/>
  <c r="D57" i="8"/>
  <c r="D56" i="8"/>
  <c r="D55" i="8"/>
  <c r="D51" i="8"/>
  <c r="D50" i="8"/>
  <c r="D49" i="8"/>
  <c r="D48" i="8"/>
  <c r="D47" i="8"/>
  <c r="D46" i="8"/>
  <c r="D45" i="8"/>
  <c r="D44" i="8"/>
  <c r="D43" i="8"/>
  <c r="D42" i="8"/>
  <c r="D38" i="8"/>
  <c r="D37" i="8"/>
  <c r="D36" i="8"/>
  <c r="D35" i="8"/>
  <c r="D34" i="8"/>
  <c r="D33" i="8"/>
  <c r="D32" i="8"/>
  <c r="D28" i="8"/>
  <c r="D27" i="8"/>
  <c r="D26" i="8"/>
  <c r="D25" i="8"/>
  <c r="D24" i="8"/>
  <c r="D23" i="8"/>
  <c r="D22" i="8"/>
  <c r="D21" i="8"/>
  <c r="D17" i="8"/>
  <c r="D16" i="8"/>
  <c r="D15" i="8"/>
  <c r="D18" i="8" s="1"/>
  <c r="D14" i="8"/>
  <c r="D178" i="8"/>
  <c r="AH327" i="29"/>
  <c r="AG327" i="29"/>
  <c r="AF327" i="29"/>
  <c r="AE327" i="29"/>
  <c r="AD327" i="29"/>
  <c r="AC327" i="29"/>
  <c r="AB327" i="29"/>
  <c r="AA327" i="29"/>
  <c r="Z327" i="29"/>
  <c r="Y327" i="29"/>
  <c r="X327" i="29"/>
  <c r="W327" i="29"/>
  <c r="V327" i="29"/>
  <c r="U327" i="29"/>
  <c r="T327" i="29"/>
  <c r="S327" i="29"/>
  <c r="R327" i="29"/>
  <c r="Q327" i="29"/>
  <c r="P327" i="29"/>
  <c r="O327" i="29"/>
  <c r="N327" i="29"/>
  <c r="M327" i="29"/>
  <c r="L327" i="29"/>
  <c r="K327" i="29"/>
  <c r="J327" i="29"/>
  <c r="I327" i="29"/>
  <c r="AH326" i="29"/>
  <c r="AG326" i="29"/>
  <c r="AF326" i="29"/>
  <c r="AE326" i="29"/>
  <c r="AD326" i="29"/>
  <c r="AC326" i="29"/>
  <c r="AB326" i="29"/>
  <c r="AA326" i="29"/>
  <c r="Z326" i="29"/>
  <c r="Y326" i="29"/>
  <c r="X326" i="29"/>
  <c r="W326" i="29"/>
  <c r="V326" i="29"/>
  <c r="U326" i="29"/>
  <c r="T326" i="29"/>
  <c r="S326" i="29"/>
  <c r="R326" i="29"/>
  <c r="Q326" i="29"/>
  <c r="P326" i="29"/>
  <c r="O326" i="29"/>
  <c r="N326" i="29"/>
  <c r="M326" i="29"/>
  <c r="L326" i="29"/>
  <c r="K326" i="29"/>
  <c r="J326" i="29"/>
  <c r="I326" i="29"/>
  <c r="AH325" i="29"/>
  <c r="AG325" i="29"/>
  <c r="AF325" i="29"/>
  <c r="AE325" i="29"/>
  <c r="AD325" i="29"/>
  <c r="AC325" i="29"/>
  <c r="AB325" i="29"/>
  <c r="AA325" i="29"/>
  <c r="Z325" i="29"/>
  <c r="Y325" i="29"/>
  <c r="X325" i="29"/>
  <c r="W325" i="29"/>
  <c r="V325" i="29"/>
  <c r="U325" i="29"/>
  <c r="T325" i="29"/>
  <c r="S325" i="29"/>
  <c r="R325" i="29"/>
  <c r="Q325" i="29"/>
  <c r="P325" i="29"/>
  <c r="O325" i="29"/>
  <c r="N325" i="29"/>
  <c r="M325" i="29"/>
  <c r="L325" i="29"/>
  <c r="K325" i="29"/>
  <c r="J325" i="29"/>
  <c r="I325" i="29"/>
  <c r="AH324" i="29"/>
  <c r="AG324" i="29"/>
  <c r="AF324" i="29"/>
  <c r="AE324" i="29"/>
  <c r="AD324" i="29"/>
  <c r="AC324" i="29"/>
  <c r="AB324" i="29"/>
  <c r="AA324" i="29"/>
  <c r="Z324" i="29"/>
  <c r="Y324" i="29"/>
  <c r="X324" i="29"/>
  <c r="W324" i="29"/>
  <c r="V324" i="29"/>
  <c r="U324" i="29"/>
  <c r="T324" i="29"/>
  <c r="S324" i="29"/>
  <c r="R324" i="29"/>
  <c r="Q324" i="29"/>
  <c r="P324" i="29"/>
  <c r="O324" i="29"/>
  <c r="N324" i="29"/>
  <c r="M324" i="29"/>
  <c r="L324" i="29"/>
  <c r="K324" i="29"/>
  <c r="J324" i="29"/>
  <c r="I324" i="29"/>
  <c r="AH323" i="29"/>
  <c r="AG323" i="29"/>
  <c r="AF323" i="29"/>
  <c r="AE323" i="29"/>
  <c r="AD323" i="29"/>
  <c r="AC323" i="29"/>
  <c r="AB323" i="29"/>
  <c r="AA323" i="29"/>
  <c r="Z323" i="29"/>
  <c r="Y323" i="29"/>
  <c r="X323" i="29"/>
  <c r="W323" i="29"/>
  <c r="V323" i="29"/>
  <c r="U323" i="29"/>
  <c r="T323" i="29"/>
  <c r="S323" i="29"/>
  <c r="R323" i="29"/>
  <c r="Q323" i="29"/>
  <c r="P323" i="29"/>
  <c r="O323" i="29"/>
  <c r="N323" i="29"/>
  <c r="M323" i="29"/>
  <c r="L323" i="29"/>
  <c r="K323" i="29"/>
  <c r="J323" i="29"/>
  <c r="I323" i="29"/>
  <c r="AH322" i="29"/>
  <c r="AG322" i="29"/>
  <c r="AF322" i="29"/>
  <c r="AE322" i="29"/>
  <c r="AD322" i="29"/>
  <c r="AC322" i="29"/>
  <c r="AB322" i="29"/>
  <c r="AA322" i="29"/>
  <c r="Z322" i="29"/>
  <c r="Y322" i="29"/>
  <c r="X322" i="29"/>
  <c r="W322" i="29"/>
  <c r="V322" i="29"/>
  <c r="U322" i="29"/>
  <c r="T322" i="29"/>
  <c r="S322" i="29"/>
  <c r="R322" i="29"/>
  <c r="Q322" i="29"/>
  <c r="P322" i="29"/>
  <c r="O322" i="29"/>
  <c r="N322" i="29"/>
  <c r="M322" i="29"/>
  <c r="L322" i="29"/>
  <c r="K322" i="29"/>
  <c r="J322" i="29"/>
  <c r="I322" i="29"/>
  <c r="F327" i="29"/>
  <c r="F326" i="29"/>
  <c r="F325" i="29"/>
  <c r="F324" i="29"/>
  <c r="F323" i="29"/>
  <c r="F322" i="29"/>
  <c r="AH312" i="29"/>
  <c r="AG312" i="29"/>
  <c r="AF312" i="29"/>
  <c r="AE312" i="29"/>
  <c r="AD312" i="29"/>
  <c r="AC312" i="29"/>
  <c r="AB312" i="29"/>
  <c r="AA312" i="29"/>
  <c r="Z312" i="29"/>
  <c r="Y312" i="29"/>
  <c r="X312" i="29"/>
  <c r="W312" i="29"/>
  <c r="V312" i="29"/>
  <c r="U312" i="29"/>
  <c r="T312" i="29"/>
  <c r="S312" i="29"/>
  <c r="R312" i="29"/>
  <c r="Q312" i="29"/>
  <c r="P312" i="29"/>
  <c r="O312" i="29"/>
  <c r="N312" i="29"/>
  <c r="M312" i="29"/>
  <c r="L312" i="29"/>
  <c r="K312" i="29"/>
  <c r="J312" i="29"/>
  <c r="I312" i="29"/>
  <c r="AH311" i="29"/>
  <c r="AG311" i="29"/>
  <c r="AF311" i="29"/>
  <c r="AE311" i="29"/>
  <c r="AD311" i="29"/>
  <c r="AC311" i="29"/>
  <c r="AB311" i="29"/>
  <c r="AA311" i="29"/>
  <c r="Z311" i="29"/>
  <c r="Y311" i="29"/>
  <c r="X311" i="29"/>
  <c r="W311" i="29"/>
  <c r="V311" i="29"/>
  <c r="U311" i="29"/>
  <c r="T311" i="29"/>
  <c r="S311" i="29"/>
  <c r="R311" i="29"/>
  <c r="Q311" i="29"/>
  <c r="P311" i="29"/>
  <c r="O311" i="29"/>
  <c r="N311" i="29"/>
  <c r="M311" i="29"/>
  <c r="L311" i="29"/>
  <c r="K311" i="29"/>
  <c r="J311" i="29"/>
  <c r="I311" i="29"/>
  <c r="AH310" i="29"/>
  <c r="AG310" i="29"/>
  <c r="AF310" i="29"/>
  <c r="AE310" i="29"/>
  <c r="AD310" i="29"/>
  <c r="AC310" i="29"/>
  <c r="AB310" i="29"/>
  <c r="AA310" i="29"/>
  <c r="Z310" i="29"/>
  <c r="Y310" i="29"/>
  <c r="X310" i="29"/>
  <c r="W310" i="29"/>
  <c r="V310" i="29"/>
  <c r="U310" i="29"/>
  <c r="T310" i="29"/>
  <c r="S310" i="29"/>
  <c r="R310" i="29"/>
  <c r="Q310" i="29"/>
  <c r="P310" i="29"/>
  <c r="O310" i="29"/>
  <c r="N310" i="29"/>
  <c r="M310" i="29"/>
  <c r="L310" i="29"/>
  <c r="K310" i="29"/>
  <c r="J310" i="29"/>
  <c r="I310" i="29"/>
  <c r="AH309" i="29"/>
  <c r="AG309" i="29"/>
  <c r="AF309" i="29"/>
  <c r="AE309" i="29"/>
  <c r="AD309" i="29"/>
  <c r="AC309" i="29"/>
  <c r="AB309" i="29"/>
  <c r="AA309" i="29"/>
  <c r="Z309" i="29"/>
  <c r="Y309" i="29"/>
  <c r="X309" i="29"/>
  <c r="W309" i="29"/>
  <c r="V309" i="29"/>
  <c r="U309" i="29"/>
  <c r="T309" i="29"/>
  <c r="S309" i="29"/>
  <c r="R309" i="29"/>
  <c r="Q309" i="29"/>
  <c r="P309" i="29"/>
  <c r="O309" i="29"/>
  <c r="N309" i="29"/>
  <c r="M309" i="29"/>
  <c r="L309" i="29"/>
  <c r="K309" i="29"/>
  <c r="J309" i="29"/>
  <c r="I309" i="29"/>
  <c r="AH308" i="29"/>
  <c r="AG308" i="29"/>
  <c r="AF308" i="29"/>
  <c r="AE308" i="29"/>
  <c r="AD308" i="29"/>
  <c r="AC308" i="29"/>
  <c r="AB308" i="29"/>
  <c r="AA308" i="29"/>
  <c r="Z308" i="29"/>
  <c r="Y308" i="29"/>
  <c r="X308" i="29"/>
  <c r="W308" i="29"/>
  <c r="V308" i="29"/>
  <c r="U308" i="29"/>
  <c r="T308" i="29"/>
  <c r="S308" i="29"/>
  <c r="R308" i="29"/>
  <c r="Q308" i="29"/>
  <c r="P308" i="29"/>
  <c r="O308" i="29"/>
  <c r="N308" i="29"/>
  <c r="M308" i="29"/>
  <c r="L308" i="29"/>
  <c r="K308" i="29"/>
  <c r="J308" i="29"/>
  <c r="I308" i="29"/>
  <c r="F312" i="29"/>
  <c r="F311" i="29"/>
  <c r="F310" i="29"/>
  <c r="F309" i="29"/>
  <c r="F308" i="29"/>
  <c r="AH304" i="29"/>
  <c r="AG304" i="29"/>
  <c r="AF304" i="29"/>
  <c r="AE304" i="29"/>
  <c r="AD304" i="29"/>
  <c r="AC304" i="29"/>
  <c r="AB304" i="29"/>
  <c r="AA304" i="29"/>
  <c r="Z304" i="29"/>
  <c r="Y304" i="29"/>
  <c r="X304" i="29"/>
  <c r="W304" i="29"/>
  <c r="V304" i="29"/>
  <c r="U304" i="29"/>
  <c r="T304" i="29"/>
  <c r="S304" i="29"/>
  <c r="R304" i="29"/>
  <c r="Q304" i="29"/>
  <c r="P304" i="29"/>
  <c r="O304" i="29"/>
  <c r="N304" i="29"/>
  <c r="M304" i="29"/>
  <c r="L304" i="29"/>
  <c r="K304" i="29"/>
  <c r="J304" i="29"/>
  <c r="AH303" i="29"/>
  <c r="AG303" i="29"/>
  <c r="AF303" i="29"/>
  <c r="AE303" i="29"/>
  <c r="AD303" i="29"/>
  <c r="AC303" i="29"/>
  <c r="AB303" i="29"/>
  <c r="AA303" i="29"/>
  <c r="Z303" i="29"/>
  <c r="Y303" i="29"/>
  <c r="X303" i="29"/>
  <c r="W303" i="29"/>
  <c r="V303" i="29"/>
  <c r="U303" i="29"/>
  <c r="T303" i="29"/>
  <c r="S303" i="29"/>
  <c r="R303" i="29"/>
  <c r="Q303" i="29"/>
  <c r="P303" i="29"/>
  <c r="O303" i="29"/>
  <c r="N303" i="29"/>
  <c r="M303" i="29"/>
  <c r="L303" i="29"/>
  <c r="K303" i="29"/>
  <c r="J303" i="29"/>
  <c r="AH302" i="29"/>
  <c r="AG302" i="29"/>
  <c r="AF302" i="29"/>
  <c r="AE302" i="29"/>
  <c r="AD302" i="29"/>
  <c r="AC302" i="29"/>
  <c r="AB302" i="29"/>
  <c r="AA302" i="29"/>
  <c r="Z302" i="29"/>
  <c r="Y302" i="29"/>
  <c r="X302" i="29"/>
  <c r="W302" i="29"/>
  <c r="V302" i="29"/>
  <c r="U302" i="29"/>
  <c r="T302" i="29"/>
  <c r="S302" i="29"/>
  <c r="R302" i="29"/>
  <c r="Q302" i="29"/>
  <c r="P302" i="29"/>
  <c r="O302" i="29"/>
  <c r="N302" i="29"/>
  <c r="M302" i="29"/>
  <c r="L302" i="29"/>
  <c r="K302" i="29"/>
  <c r="J302" i="29"/>
  <c r="AH301" i="29"/>
  <c r="AG301" i="29"/>
  <c r="AF301" i="29"/>
  <c r="AE301" i="29"/>
  <c r="AD301" i="29"/>
  <c r="AC301" i="29"/>
  <c r="AB301" i="29"/>
  <c r="AA301" i="29"/>
  <c r="Z301" i="29"/>
  <c r="Y301" i="29"/>
  <c r="X301" i="29"/>
  <c r="W301" i="29"/>
  <c r="V301" i="29"/>
  <c r="U301" i="29"/>
  <c r="T301" i="29"/>
  <c r="S301" i="29"/>
  <c r="R301" i="29"/>
  <c r="Q301" i="29"/>
  <c r="P301" i="29"/>
  <c r="O301" i="29"/>
  <c r="N301" i="29"/>
  <c r="M301" i="29"/>
  <c r="L301" i="29"/>
  <c r="K301" i="29"/>
  <c r="J301" i="29"/>
  <c r="AH300" i="29"/>
  <c r="AG300" i="29"/>
  <c r="AF300" i="29"/>
  <c r="AE300" i="29"/>
  <c r="AD300" i="29"/>
  <c r="AC300" i="29"/>
  <c r="AB300" i="29"/>
  <c r="AA300" i="29"/>
  <c r="Z300" i="29"/>
  <c r="Y300" i="29"/>
  <c r="X300" i="29"/>
  <c r="W300" i="29"/>
  <c r="V300" i="29"/>
  <c r="U300" i="29"/>
  <c r="T300" i="29"/>
  <c r="S300" i="29"/>
  <c r="R300" i="29"/>
  <c r="Q300" i="29"/>
  <c r="P300" i="29"/>
  <c r="O300" i="29"/>
  <c r="N300" i="29"/>
  <c r="M300" i="29"/>
  <c r="L300" i="29"/>
  <c r="K300" i="29"/>
  <c r="J300" i="29"/>
  <c r="AH299" i="29"/>
  <c r="AG299" i="29"/>
  <c r="AF299" i="29"/>
  <c r="AE299" i="29"/>
  <c r="AD299" i="29"/>
  <c r="AC299" i="29"/>
  <c r="AB299" i="29"/>
  <c r="AA299" i="29"/>
  <c r="Z299" i="29"/>
  <c r="Y299" i="29"/>
  <c r="X299" i="29"/>
  <c r="W299" i="29"/>
  <c r="V299" i="29"/>
  <c r="U299" i="29"/>
  <c r="T299" i="29"/>
  <c r="S299" i="29"/>
  <c r="R299" i="29"/>
  <c r="Q299" i="29"/>
  <c r="P299" i="29"/>
  <c r="O299" i="29"/>
  <c r="N299" i="29"/>
  <c r="M299" i="29"/>
  <c r="L299" i="29"/>
  <c r="K299" i="29"/>
  <c r="J299" i="29"/>
  <c r="AH298" i="29"/>
  <c r="AG298" i="29"/>
  <c r="AF298" i="29"/>
  <c r="AE298" i="29"/>
  <c r="AD298" i="29"/>
  <c r="AC298" i="29"/>
  <c r="AB298" i="29"/>
  <c r="AA298" i="29"/>
  <c r="Z298" i="29"/>
  <c r="Y298" i="29"/>
  <c r="X298" i="29"/>
  <c r="W298" i="29"/>
  <c r="V298" i="29"/>
  <c r="U298" i="29"/>
  <c r="T298" i="29"/>
  <c r="S298" i="29"/>
  <c r="R298" i="29"/>
  <c r="Q298" i="29"/>
  <c r="P298" i="29"/>
  <c r="O298" i="29"/>
  <c r="N298" i="29"/>
  <c r="M298" i="29"/>
  <c r="L298" i="29"/>
  <c r="K298" i="29"/>
  <c r="J298" i="29"/>
  <c r="I304" i="29"/>
  <c r="I303" i="29"/>
  <c r="I302" i="29"/>
  <c r="I301" i="29"/>
  <c r="I300" i="29"/>
  <c r="I299" i="29"/>
  <c r="I298" i="29"/>
  <c r="F304" i="29"/>
  <c r="F303" i="29"/>
  <c r="F302" i="29"/>
  <c r="F301" i="29"/>
  <c r="F300" i="29"/>
  <c r="F299" i="29"/>
  <c r="F298" i="29"/>
  <c r="AH294" i="29"/>
  <c r="AG294" i="29"/>
  <c r="AF294" i="29"/>
  <c r="AE294" i="29"/>
  <c r="AD294" i="29"/>
  <c r="AC294" i="29"/>
  <c r="AB294" i="29"/>
  <c r="AA294" i="29"/>
  <c r="Z294" i="29"/>
  <c r="Y294" i="29"/>
  <c r="X294" i="29"/>
  <c r="W294" i="29"/>
  <c r="V294" i="29"/>
  <c r="U294" i="29"/>
  <c r="T294" i="29"/>
  <c r="S294" i="29"/>
  <c r="R294" i="29"/>
  <c r="Q294" i="29"/>
  <c r="P294" i="29"/>
  <c r="O294" i="29"/>
  <c r="N294" i="29"/>
  <c r="M294" i="29"/>
  <c r="L294" i="29"/>
  <c r="K294" i="29"/>
  <c r="J294" i="29"/>
  <c r="I294" i="29"/>
  <c r="AH293" i="29"/>
  <c r="AG293" i="29"/>
  <c r="AF293" i="29"/>
  <c r="AE293" i="29"/>
  <c r="AD293" i="29"/>
  <c r="AC293" i="29"/>
  <c r="AB293" i="29"/>
  <c r="AA293" i="29"/>
  <c r="Z293" i="29"/>
  <c r="Y293" i="29"/>
  <c r="X293" i="29"/>
  <c r="W293" i="29"/>
  <c r="V293" i="29"/>
  <c r="U293" i="29"/>
  <c r="T293" i="29"/>
  <c r="S293" i="29"/>
  <c r="R293" i="29"/>
  <c r="Q293" i="29"/>
  <c r="P293" i="29"/>
  <c r="O293" i="29"/>
  <c r="N293" i="29"/>
  <c r="M293" i="29"/>
  <c r="L293" i="29"/>
  <c r="K293" i="29"/>
  <c r="J293" i="29"/>
  <c r="I293" i="29"/>
  <c r="AH292" i="29"/>
  <c r="AG292" i="29"/>
  <c r="AF292" i="29"/>
  <c r="AE292" i="29"/>
  <c r="AD292" i="29"/>
  <c r="AC292" i="29"/>
  <c r="AB292" i="29"/>
  <c r="AA292" i="29"/>
  <c r="Z292" i="29"/>
  <c r="Y292" i="29"/>
  <c r="X292" i="29"/>
  <c r="W292" i="29"/>
  <c r="V292" i="29"/>
  <c r="U292" i="29"/>
  <c r="T292" i="29"/>
  <c r="S292" i="29"/>
  <c r="R292" i="29"/>
  <c r="Q292" i="29"/>
  <c r="P292" i="29"/>
  <c r="O292" i="29"/>
  <c r="N292" i="29"/>
  <c r="M292" i="29"/>
  <c r="L292" i="29"/>
  <c r="K292" i="29"/>
  <c r="J292" i="29"/>
  <c r="I292" i="29"/>
  <c r="AH288" i="29"/>
  <c r="AG288" i="29"/>
  <c r="AF288" i="29"/>
  <c r="AE288" i="29"/>
  <c r="AD288" i="29"/>
  <c r="AC288" i="29"/>
  <c r="AB288" i="29"/>
  <c r="AA288" i="29"/>
  <c r="Z288" i="29"/>
  <c r="Y288" i="29"/>
  <c r="X288" i="29"/>
  <c r="W288" i="29"/>
  <c r="V288" i="29"/>
  <c r="U288" i="29"/>
  <c r="T288" i="29"/>
  <c r="S288" i="29"/>
  <c r="R288" i="29"/>
  <c r="Q288" i="29"/>
  <c r="P288" i="29"/>
  <c r="O288" i="29"/>
  <c r="N288" i="29"/>
  <c r="M288" i="29"/>
  <c r="L288" i="29"/>
  <c r="K288" i="29"/>
  <c r="J288" i="29"/>
  <c r="I288" i="29"/>
  <c r="AH287" i="29"/>
  <c r="AG287" i="29"/>
  <c r="AF287" i="29"/>
  <c r="AE287" i="29"/>
  <c r="AD287" i="29"/>
  <c r="AC287" i="29"/>
  <c r="AB287" i="29"/>
  <c r="AA287" i="29"/>
  <c r="Z287" i="29"/>
  <c r="Y287" i="29"/>
  <c r="X287" i="29"/>
  <c r="W287" i="29"/>
  <c r="V287" i="29"/>
  <c r="U287" i="29"/>
  <c r="T287" i="29"/>
  <c r="S287" i="29"/>
  <c r="R287" i="29"/>
  <c r="Q287" i="29"/>
  <c r="P287" i="29"/>
  <c r="O287" i="29"/>
  <c r="N287" i="29"/>
  <c r="M287" i="29"/>
  <c r="L287" i="29"/>
  <c r="K287" i="29"/>
  <c r="J287" i="29"/>
  <c r="I287" i="29"/>
  <c r="AH286" i="29"/>
  <c r="AG286" i="29"/>
  <c r="AF286" i="29"/>
  <c r="AE286" i="29"/>
  <c r="AD286" i="29"/>
  <c r="AC286" i="29"/>
  <c r="AB286" i="29"/>
  <c r="AA286" i="29"/>
  <c r="Z286" i="29"/>
  <c r="Y286" i="29"/>
  <c r="X286" i="29"/>
  <c r="W286" i="29"/>
  <c r="V286" i="29"/>
  <c r="U286" i="29"/>
  <c r="T286" i="29"/>
  <c r="S286" i="29"/>
  <c r="R286" i="29"/>
  <c r="Q286" i="29"/>
  <c r="P286" i="29"/>
  <c r="O286" i="29"/>
  <c r="N286" i="29"/>
  <c r="M286" i="29"/>
  <c r="L286" i="29"/>
  <c r="K286" i="29"/>
  <c r="J286" i="29"/>
  <c r="I286" i="29"/>
  <c r="F294" i="29"/>
  <c r="F293" i="29"/>
  <c r="F292" i="29"/>
  <c r="F288" i="29"/>
  <c r="F287" i="29"/>
  <c r="F286" i="29"/>
  <c r="AH282" i="29"/>
  <c r="AG282" i="29"/>
  <c r="AF282" i="29"/>
  <c r="AE282" i="29"/>
  <c r="AD282" i="29"/>
  <c r="AC282" i="29"/>
  <c r="AB282" i="29"/>
  <c r="AA282" i="29"/>
  <c r="Z282" i="29"/>
  <c r="Y282" i="29"/>
  <c r="X282" i="29"/>
  <c r="W282" i="29"/>
  <c r="V282" i="29"/>
  <c r="U282" i="29"/>
  <c r="T282" i="29"/>
  <c r="S282" i="29"/>
  <c r="R282" i="29"/>
  <c r="Q282" i="29"/>
  <c r="P282" i="29"/>
  <c r="O282" i="29"/>
  <c r="N282" i="29"/>
  <c r="M282" i="29"/>
  <c r="L282" i="29"/>
  <c r="K282" i="29"/>
  <c r="J282" i="29"/>
  <c r="I282" i="29"/>
  <c r="AH281" i="29"/>
  <c r="AG281" i="29"/>
  <c r="AF281" i="29"/>
  <c r="AE281" i="29"/>
  <c r="AD281" i="29"/>
  <c r="AC281" i="29"/>
  <c r="AB281" i="29"/>
  <c r="AA281" i="29"/>
  <c r="Z281" i="29"/>
  <c r="Y281" i="29"/>
  <c r="X281" i="29"/>
  <c r="W281" i="29"/>
  <c r="V281" i="29"/>
  <c r="U281" i="29"/>
  <c r="T281" i="29"/>
  <c r="S281" i="29"/>
  <c r="R281" i="29"/>
  <c r="Q281" i="29"/>
  <c r="P281" i="29"/>
  <c r="O281" i="29"/>
  <c r="N281" i="29"/>
  <c r="M281" i="29"/>
  <c r="L281" i="29"/>
  <c r="K281" i="29"/>
  <c r="J281" i="29"/>
  <c r="I281" i="29"/>
  <c r="AH280" i="29"/>
  <c r="AG280" i="29"/>
  <c r="AF280" i="29"/>
  <c r="AE280" i="29"/>
  <c r="AD280" i="29"/>
  <c r="AC280" i="29"/>
  <c r="AB280" i="29"/>
  <c r="AA280" i="29"/>
  <c r="Z280" i="29"/>
  <c r="Y280" i="29"/>
  <c r="X280" i="29"/>
  <c r="W280" i="29"/>
  <c r="V280" i="29"/>
  <c r="U280" i="29"/>
  <c r="T280" i="29"/>
  <c r="S280" i="29"/>
  <c r="R280" i="29"/>
  <c r="Q280" i="29"/>
  <c r="P280" i="29"/>
  <c r="O280" i="29"/>
  <c r="N280" i="29"/>
  <c r="M280" i="29"/>
  <c r="L280" i="29"/>
  <c r="K280" i="29"/>
  <c r="J280" i="29"/>
  <c r="I280" i="29"/>
  <c r="AH279" i="29"/>
  <c r="AG279" i="29"/>
  <c r="AF279" i="29"/>
  <c r="AE279" i="29"/>
  <c r="AD279" i="29"/>
  <c r="AC279" i="29"/>
  <c r="AB279" i="29"/>
  <c r="AA279" i="29"/>
  <c r="Z279" i="29"/>
  <c r="Y279" i="29"/>
  <c r="X279" i="29"/>
  <c r="W279" i="29"/>
  <c r="V279" i="29"/>
  <c r="U279" i="29"/>
  <c r="T279" i="29"/>
  <c r="S279" i="29"/>
  <c r="R279" i="29"/>
  <c r="Q279" i="29"/>
  <c r="P279" i="29"/>
  <c r="O279" i="29"/>
  <c r="N279" i="29"/>
  <c r="M279" i="29"/>
  <c r="L279" i="29"/>
  <c r="K279" i="29"/>
  <c r="J279" i="29"/>
  <c r="I279" i="29"/>
  <c r="AH278" i="29"/>
  <c r="AG278" i="29"/>
  <c r="AF278" i="29"/>
  <c r="AE278" i="29"/>
  <c r="AD278" i="29"/>
  <c r="AC278" i="29"/>
  <c r="AB278" i="29"/>
  <c r="AA278" i="29"/>
  <c r="Z278" i="29"/>
  <c r="Y278" i="29"/>
  <c r="X278" i="29"/>
  <c r="W278" i="29"/>
  <c r="V278" i="29"/>
  <c r="U278" i="29"/>
  <c r="T278" i="29"/>
  <c r="S278" i="29"/>
  <c r="R278" i="29"/>
  <c r="Q278" i="29"/>
  <c r="P278" i="29"/>
  <c r="O278" i="29"/>
  <c r="N278" i="29"/>
  <c r="M278" i="29"/>
  <c r="L278" i="29"/>
  <c r="K278" i="29"/>
  <c r="J278" i="29"/>
  <c r="I278" i="29"/>
  <c r="AH275" i="29"/>
  <c r="AG275" i="29"/>
  <c r="AF275" i="29"/>
  <c r="AE275" i="29"/>
  <c r="AD275" i="29"/>
  <c r="AC275" i="29"/>
  <c r="AB275" i="29"/>
  <c r="AA275" i="29"/>
  <c r="Z275" i="29"/>
  <c r="Y275" i="29"/>
  <c r="X275" i="29"/>
  <c r="W275" i="29"/>
  <c r="V275" i="29"/>
  <c r="U275" i="29"/>
  <c r="T275" i="29"/>
  <c r="S275" i="29"/>
  <c r="R275" i="29"/>
  <c r="Q275" i="29"/>
  <c r="P275" i="29"/>
  <c r="O275" i="29"/>
  <c r="N275" i="29"/>
  <c r="M275" i="29"/>
  <c r="L275" i="29"/>
  <c r="K275" i="29"/>
  <c r="J275" i="29"/>
  <c r="I275" i="29"/>
  <c r="AH274" i="29"/>
  <c r="AG274" i="29"/>
  <c r="AF274" i="29"/>
  <c r="AE274" i="29"/>
  <c r="AD274" i="29"/>
  <c r="AC274" i="29"/>
  <c r="AB274" i="29"/>
  <c r="AA274" i="29"/>
  <c r="Z274" i="29"/>
  <c r="Y274" i="29"/>
  <c r="X274" i="29"/>
  <c r="W274" i="29"/>
  <c r="V274" i="29"/>
  <c r="U274" i="29"/>
  <c r="T274" i="29"/>
  <c r="S274" i="29"/>
  <c r="R274" i="29"/>
  <c r="Q274" i="29"/>
  <c r="P274" i="29"/>
  <c r="O274" i="29"/>
  <c r="N274" i="29"/>
  <c r="M274" i="29"/>
  <c r="L274" i="29"/>
  <c r="K274" i="29"/>
  <c r="J274" i="29"/>
  <c r="I274" i="29"/>
  <c r="AH273" i="29"/>
  <c r="AG273" i="29"/>
  <c r="AF273" i="29"/>
  <c r="AE273" i="29"/>
  <c r="AD273" i="29"/>
  <c r="AC273" i="29"/>
  <c r="AB273" i="29"/>
  <c r="AA273" i="29"/>
  <c r="Z273" i="29"/>
  <c r="Y273" i="29"/>
  <c r="X273" i="29"/>
  <c r="W273" i="29"/>
  <c r="V273" i="29"/>
  <c r="U273" i="29"/>
  <c r="T273" i="29"/>
  <c r="S273" i="29"/>
  <c r="R273" i="29"/>
  <c r="Q273" i="29"/>
  <c r="P273" i="29"/>
  <c r="O273" i="29"/>
  <c r="N273" i="29"/>
  <c r="M273" i="29"/>
  <c r="L273" i="29"/>
  <c r="K273" i="29"/>
  <c r="J273" i="29"/>
  <c r="I273" i="29"/>
  <c r="AH272" i="29"/>
  <c r="AG272" i="29"/>
  <c r="AF272" i="29"/>
  <c r="AE272" i="29"/>
  <c r="AD272" i="29"/>
  <c r="AC272" i="29"/>
  <c r="AB272" i="29"/>
  <c r="AA272" i="29"/>
  <c r="Z272" i="29"/>
  <c r="Y272" i="29"/>
  <c r="X272" i="29"/>
  <c r="W272" i="29"/>
  <c r="V272" i="29"/>
  <c r="U272" i="29"/>
  <c r="T272" i="29"/>
  <c r="S272" i="29"/>
  <c r="R272" i="29"/>
  <c r="Q272" i="29"/>
  <c r="P272" i="29"/>
  <c r="O272" i="29"/>
  <c r="N272" i="29"/>
  <c r="M272" i="29"/>
  <c r="L272" i="29"/>
  <c r="K272" i="29"/>
  <c r="J272" i="29"/>
  <c r="I272" i="29"/>
  <c r="AH271" i="29"/>
  <c r="AG271" i="29"/>
  <c r="AF271" i="29"/>
  <c r="AE271" i="29"/>
  <c r="AD271" i="29"/>
  <c r="AC271" i="29"/>
  <c r="AB271" i="29"/>
  <c r="AA271" i="29"/>
  <c r="Z271" i="29"/>
  <c r="Y271" i="29"/>
  <c r="X271" i="29"/>
  <c r="W271" i="29"/>
  <c r="V271" i="29"/>
  <c r="U271" i="29"/>
  <c r="T271" i="29"/>
  <c r="S271" i="29"/>
  <c r="R271" i="29"/>
  <c r="Q271" i="29"/>
  <c r="P271" i="29"/>
  <c r="O271" i="29"/>
  <c r="N271" i="29"/>
  <c r="M271" i="29"/>
  <c r="L271" i="29"/>
  <c r="K271" i="29"/>
  <c r="J271" i="29"/>
  <c r="I271" i="29"/>
  <c r="AH270" i="29"/>
  <c r="AG270" i="29"/>
  <c r="AF270" i="29"/>
  <c r="AE270" i="29"/>
  <c r="AD270" i="29"/>
  <c r="AC270" i="29"/>
  <c r="AB270" i="29"/>
  <c r="AA270" i="29"/>
  <c r="Z270" i="29"/>
  <c r="Y270" i="29"/>
  <c r="X270" i="29"/>
  <c r="W270" i="29"/>
  <c r="V270" i="29"/>
  <c r="U270" i="29"/>
  <c r="T270" i="29"/>
  <c r="S270" i="29"/>
  <c r="R270" i="29"/>
  <c r="Q270" i="29"/>
  <c r="P270" i="29"/>
  <c r="O270" i="29"/>
  <c r="N270" i="29"/>
  <c r="M270" i="29"/>
  <c r="L270" i="29"/>
  <c r="K270" i="29"/>
  <c r="J270" i="29"/>
  <c r="I270" i="29"/>
  <c r="F282" i="29"/>
  <c r="F281" i="29"/>
  <c r="F280" i="29"/>
  <c r="F279" i="29"/>
  <c r="F278" i="29"/>
  <c r="F275" i="29"/>
  <c r="F274" i="29"/>
  <c r="F273" i="29"/>
  <c r="F272" i="29"/>
  <c r="F271" i="29"/>
  <c r="F270" i="29"/>
  <c r="AH265" i="29"/>
  <c r="AG265" i="29"/>
  <c r="AF265" i="29"/>
  <c r="AE265" i="29"/>
  <c r="AD265" i="29"/>
  <c r="AC265" i="29"/>
  <c r="AB265" i="29"/>
  <c r="AA265" i="29"/>
  <c r="Z265" i="29"/>
  <c r="Y265" i="29"/>
  <c r="X265" i="29"/>
  <c r="W265" i="29"/>
  <c r="V265" i="29"/>
  <c r="U265" i="29"/>
  <c r="T265" i="29"/>
  <c r="S265" i="29"/>
  <c r="R265" i="29"/>
  <c r="Q265" i="29"/>
  <c r="P265" i="29"/>
  <c r="O265" i="29"/>
  <c r="N265" i="29"/>
  <c r="M265" i="29"/>
  <c r="L265" i="29"/>
  <c r="K265" i="29"/>
  <c r="J265" i="29"/>
  <c r="I265" i="29"/>
  <c r="AH264" i="29"/>
  <c r="AG264" i="29"/>
  <c r="AF264" i="29"/>
  <c r="AE264" i="29"/>
  <c r="AD264" i="29"/>
  <c r="AC264" i="29"/>
  <c r="AB264" i="29"/>
  <c r="AA264" i="29"/>
  <c r="Z264" i="29"/>
  <c r="Y264" i="29"/>
  <c r="X264" i="29"/>
  <c r="W264" i="29"/>
  <c r="V264" i="29"/>
  <c r="U264" i="29"/>
  <c r="T264" i="29"/>
  <c r="S264" i="29"/>
  <c r="R264" i="29"/>
  <c r="Q264" i="29"/>
  <c r="P264" i="29"/>
  <c r="O264" i="29"/>
  <c r="N264" i="29"/>
  <c r="M264" i="29"/>
  <c r="L264" i="29"/>
  <c r="K264" i="29"/>
  <c r="J264" i="29"/>
  <c r="I264" i="29"/>
  <c r="AH263" i="29"/>
  <c r="AG263" i="29"/>
  <c r="AF263" i="29"/>
  <c r="AE263" i="29"/>
  <c r="AD263" i="29"/>
  <c r="AC263" i="29"/>
  <c r="AB263" i="29"/>
  <c r="AA263" i="29"/>
  <c r="Z263" i="29"/>
  <c r="Y263" i="29"/>
  <c r="X263" i="29"/>
  <c r="W263" i="29"/>
  <c r="V263" i="29"/>
  <c r="U263" i="29"/>
  <c r="T263" i="29"/>
  <c r="S263" i="29"/>
  <c r="R263" i="29"/>
  <c r="Q263" i="29"/>
  <c r="P263" i="29"/>
  <c r="O263" i="29"/>
  <c r="N263" i="29"/>
  <c r="M263" i="29"/>
  <c r="L263" i="29"/>
  <c r="K263" i="29"/>
  <c r="J263" i="29"/>
  <c r="I263" i="29"/>
  <c r="AH262" i="29"/>
  <c r="AG262" i="29"/>
  <c r="AF262" i="29"/>
  <c r="AE262" i="29"/>
  <c r="AD262" i="29"/>
  <c r="AC262" i="29"/>
  <c r="AB262" i="29"/>
  <c r="AA262" i="29"/>
  <c r="Z262" i="29"/>
  <c r="Y262" i="29"/>
  <c r="X262" i="29"/>
  <c r="W262" i="29"/>
  <c r="V262" i="29"/>
  <c r="U262" i="29"/>
  <c r="T262" i="29"/>
  <c r="S262" i="29"/>
  <c r="R262" i="29"/>
  <c r="Q262" i="29"/>
  <c r="P262" i="29"/>
  <c r="O262" i="29"/>
  <c r="N262" i="29"/>
  <c r="M262" i="29"/>
  <c r="L262" i="29"/>
  <c r="K262" i="29"/>
  <c r="J262" i="29"/>
  <c r="I262" i="29"/>
  <c r="AH261" i="29"/>
  <c r="AG261" i="29"/>
  <c r="AF261" i="29"/>
  <c r="AE261" i="29"/>
  <c r="AD261" i="29"/>
  <c r="AC261" i="29"/>
  <c r="AB261" i="29"/>
  <c r="AA261" i="29"/>
  <c r="Z261" i="29"/>
  <c r="Y261" i="29"/>
  <c r="X261" i="29"/>
  <c r="W261" i="29"/>
  <c r="V261" i="29"/>
  <c r="U261" i="29"/>
  <c r="T261" i="29"/>
  <c r="S261" i="29"/>
  <c r="R261" i="29"/>
  <c r="Q261" i="29"/>
  <c r="P261" i="29"/>
  <c r="O261" i="29"/>
  <c r="N261" i="29"/>
  <c r="M261" i="29"/>
  <c r="L261" i="29"/>
  <c r="K261" i="29"/>
  <c r="J261" i="29"/>
  <c r="I261" i="29"/>
  <c r="AH258" i="29"/>
  <c r="AG258" i="29"/>
  <c r="AF258" i="29"/>
  <c r="AE258" i="29"/>
  <c r="AD258" i="29"/>
  <c r="AC258" i="29"/>
  <c r="AB258" i="29"/>
  <c r="AA258" i="29"/>
  <c r="Z258" i="29"/>
  <c r="Y258" i="29"/>
  <c r="X258" i="29"/>
  <c r="W258" i="29"/>
  <c r="V258" i="29"/>
  <c r="U258" i="29"/>
  <c r="T258" i="29"/>
  <c r="S258" i="29"/>
  <c r="R258" i="29"/>
  <c r="Q258" i="29"/>
  <c r="P258" i="29"/>
  <c r="O258" i="29"/>
  <c r="N258" i="29"/>
  <c r="M258" i="29"/>
  <c r="L258" i="29"/>
  <c r="K258" i="29"/>
  <c r="J258" i="29"/>
  <c r="I258" i="29"/>
  <c r="AH257" i="29"/>
  <c r="AG257" i="29"/>
  <c r="AF257" i="29"/>
  <c r="AE257" i="29"/>
  <c r="AD257" i="29"/>
  <c r="AC257" i="29"/>
  <c r="AB257" i="29"/>
  <c r="AA257" i="29"/>
  <c r="Z257" i="29"/>
  <c r="Y257" i="29"/>
  <c r="X257" i="29"/>
  <c r="W257" i="29"/>
  <c r="V257" i="29"/>
  <c r="U257" i="29"/>
  <c r="T257" i="29"/>
  <c r="S257" i="29"/>
  <c r="R257" i="29"/>
  <c r="Q257" i="29"/>
  <c r="P257" i="29"/>
  <c r="O257" i="29"/>
  <c r="N257" i="29"/>
  <c r="M257" i="29"/>
  <c r="L257" i="29"/>
  <c r="K257" i="29"/>
  <c r="J257" i="29"/>
  <c r="I257" i="29"/>
  <c r="AH256" i="29"/>
  <c r="AG256" i="29"/>
  <c r="AF256" i="29"/>
  <c r="AE256" i="29"/>
  <c r="AD256" i="29"/>
  <c r="AC256" i="29"/>
  <c r="AB256" i="29"/>
  <c r="AA256" i="29"/>
  <c r="Z256" i="29"/>
  <c r="Y256" i="29"/>
  <c r="X256" i="29"/>
  <c r="W256" i="29"/>
  <c r="V256" i="29"/>
  <c r="U256" i="29"/>
  <c r="T256" i="29"/>
  <c r="S256" i="29"/>
  <c r="R256" i="29"/>
  <c r="Q256" i="29"/>
  <c r="P256" i="29"/>
  <c r="O256" i="29"/>
  <c r="N256" i="29"/>
  <c r="M256" i="29"/>
  <c r="L256" i="29"/>
  <c r="K256" i="29"/>
  <c r="J256" i="29"/>
  <c r="I256" i="29"/>
  <c r="AH255" i="29"/>
  <c r="AG255" i="29"/>
  <c r="AF255" i="29"/>
  <c r="AE255" i="29"/>
  <c r="AD255" i="29"/>
  <c r="AC255" i="29"/>
  <c r="AB255" i="29"/>
  <c r="AA255" i="29"/>
  <c r="Z255" i="29"/>
  <c r="Y255" i="29"/>
  <c r="X255" i="29"/>
  <c r="W255" i="29"/>
  <c r="V255" i="29"/>
  <c r="U255" i="29"/>
  <c r="T255" i="29"/>
  <c r="S255" i="29"/>
  <c r="R255" i="29"/>
  <c r="Q255" i="29"/>
  <c r="P255" i="29"/>
  <c r="O255" i="29"/>
  <c r="N255" i="29"/>
  <c r="M255" i="29"/>
  <c r="L255" i="29"/>
  <c r="K255" i="29"/>
  <c r="J255" i="29"/>
  <c r="I255" i="29"/>
  <c r="AH254" i="29"/>
  <c r="AG254" i="29"/>
  <c r="AF254" i="29"/>
  <c r="AE254" i="29"/>
  <c r="AD254" i="29"/>
  <c r="AC254" i="29"/>
  <c r="AB254" i="29"/>
  <c r="AA254" i="29"/>
  <c r="Z254" i="29"/>
  <c r="Y254" i="29"/>
  <c r="X254" i="29"/>
  <c r="W254" i="29"/>
  <c r="V254" i="29"/>
  <c r="U254" i="29"/>
  <c r="T254" i="29"/>
  <c r="S254" i="29"/>
  <c r="R254" i="29"/>
  <c r="Q254" i="29"/>
  <c r="P254" i="29"/>
  <c r="O254" i="29"/>
  <c r="N254" i="29"/>
  <c r="M254" i="29"/>
  <c r="L254" i="29"/>
  <c r="K254" i="29"/>
  <c r="J254" i="29"/>
  <c r="I254" i="29"/>
  <c r="AH253" i="29"/>
  <c r="AG253" i="29"/>
  <c r="AF253" i="29"/>
  <c r="AE253" i="29"/>
  <c r="AD253" i="29"/>
  <c r="AC253" i="29"/>
  <c r="AB253" i="29"/>
  <c r="AA253" i="29"/>
  <c r="Z253" i="29"/>
  <c r="Y253" i="29"/>
  <c r="X253" i="29"/>
  <c r="W253" i="29"/>
  <c r="V253" i="29"/>
  <c r="U253" i="29"/>
  <c r="T253" i="29"/>
  <c r="S253" i="29"/>
  <c r="R253" i="29"/>
  <c r="Q253" i="29"/>
  <c r="P253" i="29"/>
  <c r="O253" i="29"/>
  <c r="N253" i="29"/>
  <c r="M253" i="29"/>
  <c r="L253" i="29"/>
  <c r="K253" i="29"/>
  <c r="J253" i="29"/>
  <c r="I253" i="29"/>
  <c r="F265" i="29"/>
  <c r="F264" i="29"/>
  <c r="F263" i="29"/>
  <c r="F262" i="29"/>
  <c r="F261" i="29"/>
  <c r="F258" i="29"/>
  <c r="F257" i="29"/>
  <c r="F256" i="29"/>
  <c r="F255" i="29"/>
  <c r="F254" i="29"/>
  <c r="F253" i="29"/>
  <c r="AH248" i="29"/>
  <c r="AG248" i="29"/>
  <c r="AF248" i="29"/>
  <c r="AE248" i="29"/>
  <c r="AD248" i="29"/>
  <c r="AC248" i="29"/>
  <c r="AB248" i="29"/>
  <c r="AA248" i="29"/>
  <c r="Z248" i="29"/>
  <c r="Y248" i="29"/>
  <c r="X248" i="29"/>
  <c r="W248" i="29"/>
  <c r="V248" i="29"/>
  <c r="U248" i="29"/>
  <c r="T248" i="29"/>
  <c r="S248" i="29"/>
  <c r="R248" i="29"/>
  <c r="Q248" i="29"/>
  <c r="P248" i="29"/>
  <c r="O248" i="29"/>
  <c r="N248" i="29"/>
  <c r="M248" i="29"/>
  <c r="L248" i="29"/>
  <c r="K248" i="29"/>
  <c r="J248" i="29"/>
  <c r="I248" i="29"/>
  <c r="AH247" i="29"/>
  <c r="AG247" i="29"/>
  <c r="AF247" i="29"/>
  <c r="AE247" i="29"/>
  <c r="AD247" i="29"/>
  <c r="AC247" i="29"/>
  <c r="AB247" i="29"/>
  <c r="AA247" i="29"/>
  <c r="Z247" i="29"/>
  <c r="Y247" i="29"/>
  <c r="X247" i="29"/>
  <c r="W247" i="29"/>
  <c r="V247" i="29"/>
  <c r="U247" i="29"/>
  <c r="T247" i="29"/>
  <c r="S247" i="29"/>
  <c r="R247" i="29"/>
  <c r="Q247" i="29"/>
  <c r="P247" i="29"/>
  <c r="O247" i="29"/>
  <c r="N247" i="29"/>
  <c r="M247" i="29"/>
  <c r="L247" i="29"/>
  <c r="K247" i="29"/>
  <c r="J247" i="29"/>
  <c r="I247" i="29"/>
  <c r="AH246" i="29"/>
  <c r="AG246" i="29"/>
  <c r="AF246" i="29"/>
  <c r="AE246" i="29"/>
  <c r="AD246" i="29"/>
  <c r="AC246" i="29"/>
  <c r="AB246" i="29"/>
  <c r="AA246" i="29"/>
  <c r="Z246" i="29"/>
  <c r="Y246" i="29"/>
  <c r="X246" i="29"/>
  <c r="W246" i="29"/>
  <c r="V246" i="29"/>
  <c r="U246" i="29"/>
  <c r="T246" i="29"/>
  <c r="S246" i="29"/>
  <c r="R246" i="29"/>
  <c r="Q246" i="29"/>
  <c r="P246" i="29"/>
  <c r="O246" i="29"/>
  <c r="N246" i="29"/>
  <c r="M246" i="29"/>
  <c r="L246" i="29"/>
  <c r="K246" i="29"/>
  <c r="J246" i="29"/>
  <c r="I246" i="29"/>
  <c r="AH245" i="29"/>
  <c r="AG245" i="29"/>
  <c r="AF245" i="29"/>
  <c r="AE245" i="29"/>
  <c r="AD245" i="29"/>
  <c r="AC245" i="29"/>
  <c r="AB245" i="29"/>
  <c r="AA245" i="29"/>
  <c r="Z245" i="29"/>
  <c r="Y245" i="29"/>
  <c r="X245" i="29"/>
  <c r="W245" i="29"/>
  <c r="V245" i="29"/>
  <c r="U245" i="29"/>
  <c r="T245" i="29"/>
  <c r="S245" i="29"/>
  <c r="R245" i="29"/>
  <c r="Q245" i="29"/>
  <c r="P245" i="29"/>
  <c r="O245" i="29"/>
  <c r="N245" i="29"/>
  <c r="M245" i="29"/>
  <c r="L245" i="29"/>
  <c r="K245" i="29"/>
  <c r="J245" i="29"/>
  <c r="I245" i="29"/>
  <c r="AH242" i="29"/>
  <c r="AG242" i="29"/>
  <c r="AF242" i="29"/>
  <c r="AE242" i="29"/>
  <c r="AD242" i="29"/>
  <c r="AC242" i="29"/>
  <c r="AB242" i="29"/>
  <c r="AA242" i="29"/>
  <c r="Z242" i="29"/>
  <c r="Y242" i="29"/>
  <c r="X242" i="29"/>
  <c r="W242" i="29"/>
  <c r="V242" i="29"/>
  <c r="U242" i="29"/>
  <c r="T242" i="29"/>
  <c r="S242" i="29"/>
  <c r="R242" i="29"/>
  <c r="Q242" i="29"/>
  <c r="P242" i="29"/>
  <c r="O242" i="29"/>
  <c r="N242" i="29"/>
  <c r="M242" i="29"/>
  <c r="L242" i="29"/>
  <c r="K242" i="29"/>
  <c r="J242" i="29"/>
  <c r="I242" i="29"/>
  <c r="AH241" i="29"/>
  <c r="AG241" i="29"/>
  <c r="AF241" i="29"/>
  <c r="AE241" i="29"/>
  <c r="AD241" i="29"/>
  <c r="AC241" i="29"/>
  <c r="AB241" i="29"/>
  <c r="AA241" i="29"/>
  <c r="Z241" i="29"/>
  <c r="Y241" i="29"/>
  <c r="X241" i="29"/>
  <c r="W241" i="29"/>
  <c r="V241" i="29"/>
  <c r="U241" i="29"/>
  <c r="T241" i="29"/>
  <c r="S241" i="29"/>
  <c r="R241" i="29"/>
  <c r="Q241" i="29"/>
  <c r="P241" i="29"/>
  <c r="O241" i="29"/>
  <c r="N241" i="29"/>
  <c r="M241" i="29"/>
  <c r="L241" i="29"/>
  <c r="K241" i="29"/>
  <c r="J241" i="29"/>
  <c r="I241" i="29"/>
  <c r="AH240" i="29"/>
  <c r="AG240" i="29"/>
  <c r="AF240" i="29"/>
  <c r="AE240" i="29"/>
  <c r="AD240" i="29"/>
  <c r="AC240" i="29"/>
  <c r="AB240" i="29"/>
  <c r="AA240" i="29"/>
  <c r="Z240" i="29"/>
  <c r="Y240" i="29"/>
  <c r="X240" i="29"/>
  <c r="W240" i="29"/>
  <c r="V240" i="29"/>
  <c r="U240" i="29"/>
  <c r="T240" i="29"/>
  <c r="S240" i="29"/>
  <c r="R240" i="29"/>
  <c r="Q240" i="29"/>
  <c r="P240" i="29"/>
  <c r="O240" i="29"/>
  <c r="N240" i="29"/>
  <c r="M240" i="29"/>
  <c r="L240" i="29"/>
  <c r="K240" i="29"/>
  <c r="J240" i="29"/>
  <c r="I240" i="29"/>
  <c r="AH239" i="29"/>
  <c r="AG239" i="29"/>
  <c r="AF239" i="29"/>
  <c r="AE239" i="29"/>
  <c r="AD239" i="29"/>
  <c r="AC239" i="29"/>
  <c r="AB239" i="29"/>
  <c r="AA239" i="29"/>
  <c r="Z239" i="29"/>
  <c r="Y239" i="29"/>
  <c r="X239" i="29"/>
  <c r="W239" i="29"/>
  <c r="V239" i="29"/>
  <c r="U239" i="29"/>
  <c r="T239" i="29"/>
  <c r="S239" i="29"/>
  <c r="R239" i="29"/>
  <c r="Q239" i="29"/>
  <c r="P239" i="29"/>
  <c r="O239" i="29"/>
  <c r="N239" i="29"/>
  <c r="M239" i="29"/>
  <c r="L239" i="29"/>
  <c r="K239" i="29"/>
  <c r="J239" i="29"/>
  <c r="I239" i="29"/>
  <c r="F248" i="29"/>
  <c r="F247" i="29"/>
  <c r="F246" i="29"/>
  <c r="F245" i="29"/>
  <c r="F242" i="29"/>
  <c r="F241" i="29"/>
  <c r="F240" i="29"/>
  <c r="F239" i="29"/>
  <c r="AH234" i="29"/>
  <c r="AG234" i="29"/>
  <c r="AF234" i="29"/>
  <c r="AE234" i="29"/>
  <c r="AD234" i="29"/>
  <c r="AC234" i="29"/>
  <c r="AB234" i="29"/>
  <c r="AA234" i="29"/>
  <c r="Z234" i="29"/>
  <c r="Y234" i="29"/>
  <c r="X234" i="29"/>
  <c r="W234" i="29"/>
  <c r="V234" i="29"/>
  <c r="U234" i="29"/>
  <c r="T234" i="29"/>
  <c r="S234" i="29"/>
  <c r="R234" i="29"/>
  <c r="Q234" i="29"/>
  <c r="P234" i="29"/>
  <c r="O234" i="29"/>
  <c r="N234" i="29"/>
  <c r="M234" i="29"/>
  <c r="L234" i="29"/>
  <c r="K234" i="29"/>
  <c r="J234" i="29"/>
  <c r="AH233" i="29"/>
  <c r="AG233" i="29"/>
  <c r="AF233" i="29"/>
  <c r="AE233" i="29"/>
  <c r="AD233" i="29"/>
  <c r="AC233" i="29"/>
  <c r="AB233" i="29"/>
  <c r="AA233" i="29"/>
  <c r="Z233" i="29"/>
  <c r="Y233" i="29"/>
  <c r="X233" i="29"/>
  <c r="W233" i="29"/>
  <c r="V233" i="29"/>
  <c r="U233" i="29"/>
  <c r="T233" i="29"/>
  <c r="S233" i="29"/>
  <c r="R233" i="29"/>
  <c r="Q233" i="29"/>
  <c r="P233" i="29"/>
  <c r="O233" i="29"/>
  <c r="N233" i="29"/>
  <c r="M233" i="29"/>
  <c r="L233" i="29"/>
  <c r="K233" i="29"/>
  <c r="J233" i="29"/>
  <c r="AH232" i="29"/>
  <c r="AG232" i="29"/>
  <c r="AF232" i="29"/>
  <c r="AE232" i="29"/>
  <c r="AD232" i="29"/>
  <c r="AC232" i="29"/>
  <c r="AB232" i="29"/>
  <c r="AA232" i="29"/>
  <c r="Z232" i="29"/>
  <c r="Y232" i="29"/>
  <c r="X232" i="29"/>
  <c r="W232" i="29"/>
  <c r="V232" i="29"/>
  <c r="U232" i="29"/>
  <c r="T232" i="29"/>
  <c r="S232" i="29"/>
  <c r="R232" i="29"/>
  <c r="Q232" i="29"/>
  <c r="P232" i="29"/>
  <c r="O232" i="29"/>
  <c r="N232" i="29"/>
  <c r="M232" i="29"/>
  <c r="L232" i="29"/>
  <c r="K232" i="29"/>
  <c r="J232" i="29"/>
  <c r="AH231" i="29"/>
  <c r="AG231" i="29"/>
  <c r="AF231" i="29"/>
  <c r="AE231" i="29"/>
  <c r="AD231" i="29"/>
  <c r="AC231" i="29"/>
  <c r="AB231" i="29"/>
  <c r="AA231" i="29"/>
  <c r="Z231" i="29"/>
  <c r="Y231" i="29"/>
  <c r="X231" i="29"/>
  <c r="W231" i="29"/>
  <c r="V231" i="29"/>
  <c r="U231" i="29"/>
  <c r="T231" i="29"/>
  <c r="S231" i="29"/>
  <c r="R231" i="29"/>
  <c r="Q231" i="29"/>
  <c r="P231" i="29"/>
  <c r="O231" i="29"/>
  <c r="N231" i="29"/>
  <c r="M231" i="29"/>
  <c r="L231" i="29"/>
  <c r="K231" i="29"/>
  <c r="J231" i="29"/>
  <c r="AH230" i="29"/>
  <c r="AG230" i="29"/>
  <c r="AF230" i="29"/>
  <c r="AE230" i="29"/>
  <c r="AD230" i="29"/>
  <c r="AC230" i="29"/>
  <c r="AB230" i="29"/>
  <c r="AA230" i="29"/>
  <c r="Z230" i="29"/>
  <c r="Y230" i="29"/>
  <c r="X230" i="29"/>
  <c r="W230" i="29"/>
  <c r="V230" i="29"/>
  <c r="U230" i="29"/>
  <c r="T230" i="29"/>
  <c r="S230" i="29"/>
  <c r="R230" i="29"/>
  <c r="Q230" i="29"/>
  <c r="P230" i="29"/>
  <c r="O230" i="29"/>
  <c r="N230" i="29"/>
  <c r="M230" i="29"/>
  <c r="L230" i="29"/>
  <c r="K230" i="29"/>
  <c r="J230" i="29"/>
  <c r="AH229" i="29"/>
  <c r="AG229" i="29"/>
  <c r="AF229" i="29"/>
  <c r="AE229" i="29"/>
  <c r="AD229" i="29"/>
  <c r="AC229" i="29"/>
  <c r="AB229" i="29"/>
  <c r="AA229" i="29"/>
  <c r="Z229" i="29"/>
  <c r="Y229" i="29"/>
  <c r="X229" i="29"/>
  <c r="W229" i="29"/>
  <c r="V229" i="29"/>
  <c r="U229" i="29"/>
  <c r="T229" i="29"/>
  <c r="S229" i="29"/>
  <c r="R229" i="29"/>
  <c r="Q229" i="29"/>
  <c r="P229" i="29"/>
  <c r="O229" i="29"/>
  <c r="N229" i="29"/>
  <c r="M229" i="29"/>
  <c r="L229" i="29"/>
  <c r="K229" i="29"/>
  <c r="J229" i="29"/>
  <c r="AH226" i="29"/>
  <c r="AG226" i="29"/>
  <c r="AF226" i="29"/>
  <c r="AE226" i="29"/>
  <c r="AD226" i="29"/>
  <c r="AC226" i="29"/>
  <c r="AB226" i="29"/>
  <c r="AA226" i="29"/>
  <c r="Z226" i="29"/>
  <c r="Y226" i="29"/>
  <c r="X226" i="29"/>
  <c r="W226" i="29"/>
  <c r="V226" i="29"/>
  <c r="U226" i="29"/>
  <c r="T226" i="29"/>
  <c r="S226" i="29"/>
  <c r="R226" i="29"/>
  <c r="Q226" i="29"/>
  <c r="P226" i="29"/>
  <c r="O226" i="29"/>
  <c r="N226" i="29"/>
  <c r="M226" i="29"/>
  <c r="L226" i="29"/>
  <c r="K226" i="29"/>
  <c r="J226" i="29"/>
  <c r="AH225" i="29"/>
  <c r="AG225" i="29"/>
  <c r="AF225" i="29"/>
  <c r="AE225" i="29"/>
  <c r="AD225" i="29"/>
  <c r="AC225" i="29"/>
  <c r="AB225" i="29"/>
  <c r="AA225" i="29"/>
  <c r="Z225" i="29"/>
  <c r="Y225" i="29"/>
  <c r="X225" i="29"/>
  <c r="W225" i="29"/>
  <c r="V225" i="29"/>
  <c r="U225" i="29"/>
  <c r="T225" i="29"/>
  <c r="S225" i="29"/>
  <c r="R225" i="29"/>
  <c r="Q225" i="29"/>
  <c r="P225" i="29"/>
  <c r="O225" i="29"/>
  <c r="N225" i="29"/>
  <c r="M225" i="29"/>
  <c r="L225" i="29"/>
  <c r="K225" i="29"/>
  <c r="J225" i="29"/>
  <c r="AH224" i="29"/>
  <c r="AG224" i="29"/>
  <c r="AF224" i="29"/>
  <c r="AE224" i="29"/>
  <c r="AD224" i="29"/>
  <c r="AC224" i="29"/>
  <c r="AB224" i="29"/>
  <c r="AA224" i="29"/>
  <c r="Z224" i="29"/>
  <c r="Y224" i="29"/>
  <c r="X224" i="29"/>
  <c r="W224" i="29"/>
  <c r="V224" i="29"/>
  <c r="U224" i="29"/>
  <c r="T224" i="29"/>
  <c r="S224" i="29"/>
  <c r="R224" i="29"/>
  <c r="Q224" i="29"/>
  <c r="P224" i="29"/>
  <c r="O224" i="29"/>
  <c r="N224" i="29"/>
  <c r="M224" i="29"/>
  <c r="L224" i="29"/>
  <c r="K224" i="29"/>
  <c r="J224" i="29"/>
  <c r="AH223" i="29"/>
  <c r="AG223" i="29"/>
  <c r="AF223" i="29"/>
  <c r="AE223" i="29"/>
  <c r="AD223" i="29"/>
  <c r="AC223" i="29"/>
  <c r="AB223" i="29"/>
  <c r="AA223" i="29"/>
  <c r="Z223" i="29"/>
  <c r="Y223" i="29"/>
  <c r="X223" i="29"/>
  <c r="W223" i="29"/>
  <c r="V223" i="29"/>
  <c r="U223" i="29"/>
  <c r="T223" i="29"/>
  <c r="S223" i="29"/>
  <c r="R223" i="29"/>
  <c r="Q223" i="29"/>
  <c r="P223" i="29"/>
  <c r="O223" i="29"/>
  <c r="N223" i="29"/>
  <c r="M223" i="29"/>
  <c r="L223" i="29"/>
  <c r="K223" i="29"/>
  <c r="J223" i="29"/>
  <c r="AH222" i="29"/>
  <c r="AG222" i="29"/>
  <c r="AF222" i="29"/>
  <c r="AE222" i="29"/>
  <c r="AD222" i="29"/>
  <c r="AC222" i="29"/>
  <c r="AB222" i="29"/>
  <c r="AA222" i="29"/>
  <c r="Z222" i="29"/>
  <c r="Y222" i="29"/>
  <c r="X222" i="29"/>
  <c r="W222" i="29"/>
  <c r="V222" i="29"/>
  <c r="U222" i="29"/>
  <c r="T222" i="29"/>
  <c r="S222" i="29"/>
  <c r="R222" i="29"/>
  <c r="Q222" i="29"/>
  <c r="P222" i="29"/>
  <c r="O222" i="29"/>
  <c r="N222" i="29"/>
  <c r="M222" i="29"/>
  <c r="L222" i="29"/>
  <c r="K222" i="29"/>
  <c r="J222" i="29"/>
  <c r="AH221" i="29"/>
  <c r="AG221" i="29"/>
  <c r="AF221" i="29"/>
  <c r="AE221" i="29"/>
  <c r="AD221" i="29"/>
  <c r="AC221" i="29"/>
  <c r="AB221" i="29"/>
  <c r="AA221" i="29"/>
  <c r="Z221" i="29"/>
  <c r="Y221" i="29"/>
  <c r="X221" i="29"/>
  <c r="W221" i="29"/>
  <c r="V221" i="29"/>
  <c r="U221" i="29"/>
  <c r="T221" i="29"/>
  <c r="S221" i="29"/>
  <c r="R221" i="29"/>
  <c r="Q221" i="29"/>
  <c r="P221" i="29"/>
  <c r="O221" i="29"/>
  <c r="N221" i="29"/>
  <c r="M221" i="29"/>
  <c r="L221" i="29"/>
  <c r="K221" i="29"/>
  <c r="J221" i="29"/>
  <c r="AH220" i="29"/>
  <c r="AG220" i="29"/>
  <c r="AF220" i="29"/>
  <c r="AE220" i="29"/>
  <c r="AD220" i="29"/>
  <c r="AC220" i="29"/>
  <c r="AB220" i="29"/>
  <c r="AA220" i="29"/>
  <c r="Z220" i="29"/>
  <c r="Y220" i="29"/>
  <c r="X220" i="29"/>
  <c r="W220" i="29"/>
  <c r="V220" i="29"/>
  <c r="U220" i="29"/>
  <c r="T220" i="29"/>
  <c r="S220" i="29"/>
  <c r="R220" i="29"/>
  <c r="Q220" i="29"/>
  <c r="P220" i="29"/>
  <c r="O220" i="29"/>
  <c r="N220" i="29"/>
  <c r="M220" i="29"/>
  <c r="L220" i="29"/>
  <c r="K220" i="29"/>
  <c r="J220" i="29"/>
  <c r="I234" i="29"/>
  <c r="I233" i="29"/>
  <c r="I232" i="29"/>
  <c r="I231" i="29"/>
  <c r="I230" i="29"/>
  <c r="I229" i="29"/>
  <c r="I226" i="29"/>
  <c r="I225" i="29"/>
  <c r="I224" i="29"/>
  <c r="I223" i="29"/>
  <c r="I222" i="29"/>
  <c r="I221" i="29"/>
  <c r="I220" i="29"/>
  <c r="F234" i="29"/>
  <c r="F233" i="29"/>
  <c r="F232" i="29"/>
  <c r="F231" i="29"/>
  <c r="F230" i="29"/>
  <c r="F229" i="29"/>
  <c r="F226" i="29"/>
  <c r="F225" i="29"/>
  <c r="F224" i="29"/>
  <c r="F223" i="29"/>
  <c r="F222" i="29"/>
  <c r="F221" i="29"/>
  <c r="F220" i="29"/>
  <c r="AH215" i="29"/>
  <c r="AG215" i="29"/>
  <c r="AF215" i="29"/>
  <c r="AE215" i="29"/>
  <c r="AD215" i="29"/>
  <c r="AC215" i="29"/>
  <c r="AB215" i="29"/>
  <c r="AA215" i="29"/>
  <c r="Z215" i="29"/>
  <c r="Y215" i="29"/>
  <c r="X215" i="29"/>
  <c r="W215" i="29"/>
  <c r="V215" i="29"/>
  <c r="U215" i="29"/>
  <c r="T215" i="29"/>
  <c r="S215" i="29"/>
  <c r="R215" i="29"/>
  <c r="Q215" i="29"/>
  <c r="P215" i="29"/>
  <c r="O215" i="29"/>
  <c r="N215" i="29"/>
  <c r="M215" i="29"/>
  <c r="L215" i="29"/>
  <c r="K215" i="29"/>
  <c r="J215" i="29"/>
  <c r="I215" i="29"/>
  <c r="AH212" i="29"/>
  <c r="AG212" i="29"/>
  <c r="AF212" i="29"/>
  <c r="AE212" i="29"/>
  <c r="AD212" i="29"/>
  <c r="AC212" i="29"/>
  <c r="AB212" i="29"/>
  <c r="AA212" i="29"/>
  <c r="Z212" i="29"/>
  <c r="Y212" i="29"/>
  <c r="X212" i="29"/>
  <c r="W212" i="29"/>
  <c r="V212" i="29"/>
  <c r="U212" i="29"/>
  <c r="T212" i="29"/>
  <c r="S212" i="29"/>
  <c r="R212" i="29"/>
  <c r="Q212" i="29"/>
  <c r="P212" i="29"/>
  <c r="O212" i="29"/>
  <c r="N212" i="29"/>
  <c r="M212" i="29"/>
  <c r="L212" i="29"/>
  <c r="K212" i="29"/>
  <c r="J212" i="29"/>
  <c r="I212" i="29"/>
  <c r="AH211" i="29"/>
  <c r="AG211" i="29"/>
  <c r="AF211" i="29"/>
  <c r="AE211" i="29"/>
  <c r="AD211" i="29"/>
  <c r="AC211" i="29"/>
  <c r="AB211" i="29"/>
  <c r="AA211" i="29"/>
  <c r="Z211" i="29"/>
  <c r="Y211" i="29"/>
  <c r="X211" i="29"/>
  <c r="W211" i="29"/>
  <c r="V211" i="29"/>
  <c r="U211" i="29"/>
  <c r="T211" i="29"/>
  <c r="S211" i="29"/>
  <c r="R211" i="29"/>
  <c r="Q211" i="29"/>
  <c r="P211" i="29"/>
  <c r="O211" i="29"/>
  <c r="N211" i="29"/>
  <c r="M211" i="29"/>
  <c r="L211" i="29"/>
  <c r="K211" i="29"/>
  <c r="J211" i="29"/>
  <c r="I211" i="29"/>
  <c r="F215" i="29"/>
  <c r="F212" i="29"/>
  <c r="F211" i="29"/>
  <c r="AH206" i="29"/>
  <c r="AG206" i="29"/>
  <c r="AF206" i="29"/>
  <c r="AE206" i="29"/>
  <c r="AD206" i="29"/>
  <c r="AC206" i="29"/>
  <c r="AB206" i="29"/>
  <c r="AA206" i="29"/>
  <c r="Z206" i="29"/>
  <c r="Y206" i="29"/>
  <c r="X206" i="29"/>
  <c r="W206" i="29"/>
  <c r="V206" i="29"/>
  <c r="U206" i="29"/>
  <c r="T206" i="29"/>
  <c r="S206" i="29"/>
  <c r="R206" i="29"/>
  <c r="Q206" i="29"/>
  <c r="P206" i="29"/>
  <c r="O206" i="29"/>
  <c r="N206" i="29"/>
  <c r="M206" i="29"/>
  <c r="L206" i="29"/>
  <c r="K206" i="29"/>
  <c r="J206" i="29"/>
  <c r="I206" i="29"/>
  <c r="AH205" i="29"/>
  <c r="AG205" i="29"/>
  <c r="AF205" i="29"/>
  <c r="AE205" i="29"/>
  <c r="AD205" i="29"/>
  <c r="AC205" i="29"/>
  <c r="AB205" i="29"/>
  <c r="AA205" i="29"/>
  <c r="Z205" i="29"/>
  <c r="Y205" i="29"/>
  <c r="X205" i="29"/>
  <c r="W205" i="29"/>
  <c r="V205" i="29"/>
  <c r="U205" i="29"/>
  <c r="T205" i="29"/>
  <c r="S205" i="29"/>
  <c r="R205" i="29"/>
  <c r="Q205" i="29"/>
  <c r="P205" i="29"/>
  <c r="O205" i="29"/>
  <c r="N205" i="29"/>
  <c r="M205" i="29"/>
  <c r="L205" i="29"/>
  <c r="K205" i="29"/>
  <c r="J205" i="29"/>
  <c r="I205" i="29"/>
  <c r="AH204" i="29"/>
  <c r="AG204" i="29"/>
  <c r="AF204" i="29"/>
  <c r="AE204" i="29"/>
  <c r="AD204" i="29"/>
  <c r="AC204" i="29"/>
  <c r="AB204" i="29"/>
  <c r="AA204" i="29"/>
  <c r="Z204" i="29"/>
  <c r="Y204" i="29"/>
  <c r="X204" i="29"/>
  <c r="W204" i="29"/>
  <c r="V204" i="29"/>
  <c r="U204" i="29"/>
  <c r="T204" i="29"/>
  <c r="S204" i="29"/>
  <c r="R204" i="29"/>
  <c r="Q204" i="29"/>
  <c r="P204" i="29"/>
  <c r="O204" i="29"/>
  <c r="N204" i="29"/>
  <c r="M204" i="29"/>
  <c r="L204" i="29"/>
  <c r="K204" i="29"/>
  <c r="J204" i="29"/>
  <c r="I204" i="29"/>
  <c r="AH203" i="29"/>
  <c r="AG203" i="29"/>
  <c r="AF203" i="29"/>
  <c r="AE203" i="29"/>
  <c r="AD203" i="29"/>
  <c r="AC203" i="29"/>
  <c r="AB203" i="29"/>
  <c r="AA203" i="29"/>
  <c r="Z203" i="29"/>
  <c r="Y203" i="29"/>
  <c r="X203" i="29"/>
  <c r="W203" i="29"/>
  <c r="V203" i="29"/>
  <c r="U203" i="29"/>
  <c r="T203" i="29"/>
  <c r="S203" i="29"/>
  <c r="R203" i="29"/>
  <c r="Q203" i="29"/>
  <c r="P203" i="29"/>
  <c r="O203" i="29"/>
  <c r="N203" i="29"/>
  <c r="M203" i="29"/>
  <c r="L203" i="29"/>
  <c r="K203" i="29"/>
  <c r="J203" i="29"/>
  <c r="I203" i="29"/>
  <c r="AH202" i="29"/>
  <c r="AG202" i="29"/>
  <c r="AF202" i="29"/>
  <c r="AE202" i="29"/>
  <c r="AD202" i="29"/>
  <c r="AC202" i="29"/>
  <c r="AB202" i="29"/>
  <c r="AA202" i="29"/>
  <c r="Z202" i="29"/>
  <c r="Y202" i="29"/>
  <c r="X202" i="29"/>
  <c r="W202" i="29"/>
  <c r="V202" i="29"/>
  <c r="U202" i="29"/>
  <c r="T202" i="29"/>
  <c r="S202" i="29"/>
  <c r="R202" i="29"/>
  <c r="Q202" i="29"/>
  <c r="P202" i="29"/>
  <c r="O202" i="29"/>
  <c r="N202" i="29"/>
  <c r="M202" i="29"/>
  <c r="L202" i="29"/>
  <c r="K202" i="29"/>
  <c r="J202" i="29"/>
  <c r="I202" i="29"/>
  <c r="AH201" i="29"/>
  <c r="AG201" i="29"/>
  <c r="AF201" i="29"/>
  <c r="AE201" i="29"/>
  <c r="AD201" i="29"/>
  <c r="AC201" i="29"/>
  <c r="AB201" i="29"/>
  <c r="AA201" i="29"/>
  <c r="Z201" i="29"/>
  <c r="Y201" i="29"/>
  <c r="X201" i="29"/>
  <c r="W201" i="29"/>
  <c r="V201" i="29"/>
  <c r="U201" i="29"/>
  <c r="T201" i="29"/>
  <c r="S201" i="29"/>
  <c r="R201" i="29"/>
  <c r="Q201" i="29"/>
  <c r="P201" i="29"/>
  <c r="O201" i="29"/>
  <c r="N201" i="29"/>
  <c r="M201" i="29"/>
  <c r="L201" i="29"/>
  <c r="K201" i="29"/>
  <c r="J201" i="29"/>
  <c r="I201" i="29"/>
  <c r="AH200" i="29"/>
  <c r="AG200" i="29"/>
  <c r="AF200" i="29"/>
  <c r="AE200" i="29"/>
  <c r="AD200" i="29"/>
  <c r="AC200" i="29"/>
  <c r="AB200" i="29"/>
  <c r="AA200" i="29"/>
  <c r="Z200" i="29"/>
  <c r="Y200" i="29"/>
  <c r="X200" i="29"/>
  <c r="W200" i="29"/>
  <c r="V200" i="29"/>
  <c r="U200" i="29"/>
  <c r="T200" i="29"/>
  <c r="S200" i="29"/>
  <c r="R200" i="29"/>
  <c r="Q200" i="29"/>
  <c r="P200" i="29"/>
  <c r="O200" i="29"/>
  <c r="N200" i="29"/>
  <c r="M200" i="29"/>
  <c r="L200" i="29"/>
  <c r="K200" i="29"/>
  <c r="J200" i="29"/>
  <c r="I200" i="29"/>
  <c r="AH199" i="29"/>
  <c r="AG199" i="29"/>
  <c r="AF199" i="29"/>
  <c r="AE199" i="29"/>
  <c r="AD199" i="29"/>
  <c r="AC199" i="29"/>
  <c r="AB199" i="29"/>
  <c r="AA199" i="29"/>
  <c r="Z199" i="29"/>
  <c r="Y199" i="29"/>
  <c r="X199" i="29"/>
  <c r="W199" i="29"/>
  <c r="V199" i="29"/>
  <c r="U199" i="29"/>
  <c r="T199" i="29"/>
  <c r="S199" i="29"/>
  <c r="R199" i="29"/>
  <c r="Q199" i="29"/>
  <c r="P199" i="29"/>
  <c r="O199" i="29"/>
  <c r="N199" i="29"/>
  <c r="M199" i="29"/>
  <c r="L199" i="29"/>
  <c r="K199" i="29"/>
  <c r="J199" i="29"/>
  <c r="I199" i="29"/>
  <c r="AH198" i="29"/>
  <c r="AG198" i="29"/>
  <c r="AF198" i="29"/>
  <c r="AE198" i="29"/>
  <c r="AD198" i="29"/>
  <c r="AC198" i="29"/>
  <c r="AB198" i="29"/>
  <c r="AA198" i="29"/>
  <c r="Z198" i="29"/>
  <c r="Y198" i="29"/>
  <c r="X198" i="29"/>
  <c r="W198" i="29"/>
  <c r="V198" i="29"/>
  <c r="U198" i="29"/>
  <c r="T198" i="29"/>
  <c r="S198" i="29"/>
  <c r="R198" i="29"/>
  <c r="Q198" i="29"/>
  <c r="P198" i="29"/>
  <c r="O198" i="29"/>
  <c r="N198" i="29"/>
  <c r="M198" i="29"/>
  <c r="L198" i="29"/>
  <c r="K198" i="29"/>
  <c r="J198" i="29"/>
  <c r="I198" i="29"/>
  <c r="AH197" i="29"/>
  <c r="AG197" i="29"/>
  <c r="AF197" i="29"/>
  <c r="AE197" i="29"/>
  <c r="AD197" i="29"/>
  <c r="AC197" i="29"/>
  <c r="AB197" i="29"/>
  <c r="AA197" i="29"/>
  <c r="Z197" i="29"/>
  <c r="Y197" i="29"/>
  <c r="X197" i="29"/>
  <c r="W197" i="29"/>
  <c r="V197" i="29"/>
  <c r="U197" i="29"/>
  <c r="T197" i="29"/>
  <c r="S197" i="29"/>
  <c r="R197" i="29"/>
  <c r="Q197" i="29"/>
  <c r="P197" i="29"/>
  <c r="O197" i="29"/>
  <c r="N197" i="29"/>
  <c r="M197" i="29"/>
  <c r="L197" i="29"/>
  <c r="K197" i="29"/>
  <c r="J197" i="29"/>
  <c r="I197" i="29"/>
  <c r="AH196" i="29"/>
  <c r="AG196" i="29"/>
  <c r="AF196" i="29"/>
  <c r="AE196" i="29"/>
  <c r="AD196" i="29"/>
  <c r="AC196" i="29"/>
  <c r="AB196" i="29"/>
  <c r="AA196" i="29"/>
  <c r="Z196" i="29"/>
  <c r="Y196" i="29"/>
  <c r="X196" i="29"/>
  <c r="W196" i="29"/>
  <c r="V196" i="29"/>
  <c r="U196" i="29"/>
  <c r="T196" i="29"/>
  <c r="S196" i="29"/>
  <c r="R196" i="29"/>
  <c r="Q196" i="29"/>
  <c r="P196" i="29"/>
  <c r="O196" i="29"/>
  <c r="N196" i="29"/>
  <c r="M196" i="29"/>
  <c r="L196" i="29"/>
  <c r="K196" i="29"/>
  <c r="J196" i="29"/>
  <c r="I196" i="29"/>
  <c r="F206" i="29"/>
  <c r="F205" i="29"/>
  <c r="F204" i="29"/>
  <c r="F203" i="29"/>
  <c r="F202" i="29"/>
  <c r="F201" i="29"/>
  <c r="F200" i="29"/>
  <c r="F199" i="29"/>
  <c r="F198" i="29"/>
  <c r="F197" i="29"/>
  <c r="F196" i="29"/>
  <c r="AH190" i="29"/>
  <c r="AG190" i="29"/>
  <c r="AF190" i="29"/>
  <c r="AE190" i="29"/>
  <c r="AD190" i="29"/>
  <c r="AC190" i="29"/>
  <c r="AB190" i="29"/>
  <c r="AA190" i="29"/>
  <c r="Z190" i="29"/>
  <c r="Y190" i="29"/>
  <c r="X190" i="29"/>
  <c r="W190" i="29"/>
  <c r="V190" i="29"/>
  <c r="U190" i="29"/>
  <c r="T190" i="29"/>
  <c r="S190" i="29"/>
  <c r="R190" i="29"/>
  <c r="Q190" i="29"/>
  <c r="P190" i="29"/>
  <c r="O190" i="29"/>
  <c r="N190" i="29"/>
  <c r="M190" i="29"/>
  <c r="L190" i="29"/>
  <c r="K190" i="29"/>
  <c r="J190" i="29"/>
  <c r="I190" i="29"/>
  <c r="AH189" i="29"/>
  <c r="AG189" i="29"/>
  <c r="AF189" i="29"/>
  <c r="AE189" i="29"/>
  <c r="AD189" i="29"/>
  <c r="AC189" i="29"/>
  <c r="AB189" i="29"/>
  <c r="AA189" i="29"/>
  <c r="Z189" i="29"/>
  <c r="Y189" i="29"/>
  <c r="X189" i="29"/>
  <c r="W189" i="29"/>
  <c r="V189" i="29"/>
  <c r="U189" i="29"/>
  <c r="T189" i="29"/>
  <c r="S189" i="29"/>
  <c r="R189" i="29"/>
  <c r="Q189" i="29"/>
  <c r="P189" i="29"/>
  <c r="O189" i="29"/>
  <c r="N189" i="29"/>
  <c r="M189" i="29"/>
  <c r="L189" i="29"/>
  <c r="K189" i="29"/>
  <c r="J189" i="29"/>
  <c r="I189" i="29"/>
  <c r="AH188" i="29"/>
  <c r="AG188" i="29"/>
  <c r="AF188" i="29"/>
  <c r="AE188" i="29"/>
  <c r="AD188" i="29"/>
  <c r="AC188" i="29"/>
  <c r="AB188" i="29"/>
  <c r="AA188" i="29"/>
  <c r="Z188" i="29"/>
  <c r="Y188" i="29"/>
  <c r="X188" i="29"/>
  <c r="W188" i="29"/>
  <c r="V188" i="29"/>
  <c r="U188" i="29"/>
  <c r="T188" i="29"/>
  <c r="S188" i="29"/>
  <c r="R188" i="29"/>
  <c r="Q188" i="29"/>
  <c r="P188" i="29"/>
  <c r="O188" i="29"/>
  <c r="N188" i="29"/>
  <c r="M188" i="29"/>
  <c r="L188" i="29"/>
  <c r="K188" i="29"/>
  <c r="J188" i="29"/>
  <c r="I188" i="29"/>
  <c r="AH187" i="29"/>
  <c r="AG187" i="29"/>
  <c r="AF187" i="29"/>
  <c r="AE187" i="29"/>
  <c r="AD187" i="29"/>
  <c r="AC187" i="29"/>
  <c r="AB187" i="29"/>
  <c r="AA187" i="29"/>
  <c r="Z187" i="29"/>
  <c r="Y187" i="29"/>
  <c r="X187" i="29"/>
  <c r="W187" i="29"/>
  <c r="V187" i="29"/>
  <c r="U187" i="29"/>
  <c r="T187" i="29"/>
  <c r="S187" i="29"/>
  <c r="R187" i="29"/>
  <c r="Q187" i="29"/>
  <c r="P187" i="29"/>
  <c r="O187" i="29"/>
  <c r="N187" i="29"/>
  <c r="M187" i="29"/>
  <c r="L187" i="29"/>
  <c r="K187" i="29"/>
  <c r="J187" i="29"/>
  <c r="I187" i="29"/>
  <c r="AH186" i="29"/>
  <c r="AG186" i="29"/>
  <c r="AF186" i="29"/>
  <c r="AE186" i="29"/>
  <c r="AD186" i="29"/>
  <c r="AC186" i="29"/>
  <c r="AB186" i="29"/>
  <c r="AA186" i="29"/>
  <c r="Z186" i="29"/>
  <c r="Y186" i="29"/>
  <c r="X186" i="29"/>
  <c r="W186" i="29"/>
  <c r="V186" i="29"/>
  <c r="U186" i="29"/>
  <c r="T186" i="29"/>
  <c r="S186" i="29"/>
  <c r="R186" i="29"/>
  <c r="Q186" i="29"/>
  <c r="P186" i="29"/>
  <c r="O186" i="29"/>
  <c r="N186" i="29"/>
  <c r="M186" i="29"/>
  <c r="L186" i="29"/>
  <c r="K186" i="29"/>
  <c r="J186" i="29"/>
  <c r="I186" i="29"/>
  <c r="AH185" i="29"/>
  <c r="AG185" i="29"/>
  <c r="AF185" i="29"/>
  <c r="AE185" i="29"/>
  <c r="AD185" i="29"/>
  <c r="AC185" i="29"/>
  <c r="AB185" i="29"/>
  <c r="AA185" i="29"/>
  <c r="Z185" i="29"/>
  <c r="Y185" i="29"/>
  <c r="X185" i="29"/>
  <c r="W185" i="29"/>
  <c r="V185" i="29"/>
  <c r="U185" i="29"/>
  <c r="T185" i="29"/>
  <c r="S185" i="29"/>
  <c r="R185" i="29"/>
  <c r="Q185" i="29"/>
  <c r="P185" i="29"/>
  <c r="O185" i="29"/>
  <c r="N185" i="29"/>
  <c r="M185" i="29"/>
  <c r="L185" i="29"/>
  <c r="K185" i="29"/>
  <c r="J185" i="29"/>
  <c r="I185" i="29"/>
  <c r="AH184" i="29"/>
  <c r="AG184" i="29"/>
  <c r="AF184" i="29"/>
  <c r="AE184" i="29"/>
  <c r="AD184" i="29"/>
  <c r="AC184" i="29"/>
  <c r="AB184" i="29"/>
  <c r="AA184" i="29"/>
  <c r="Z184" i="29"/>
  <c r="Y184" i="29"/>
  <c r="X184" i="29"/>
  <c r="W184" i="29"/>
  <c r="V184" i="29"/>
  <c r="U184" i="29"/>
  <c r="T184" i="29"/>
  <c r="S184" i="29"/>
  <c r="R184" i="29"/>
  <c r="Q184" i="29"/>
  <c r="P184" i="29"/>
  <c r="O184" i="29"/>
  <c r="N184" i="29"/>
  <c r="M184" i="29"/>
  <c r="L184" i="29"/>
  <c r="K184" i="29"/>
  <c r="J184" i="29"/>
  <c r="I184" i="29"/>
  <c r="F190" i="29"/>
  <c r="F189" i="29"/>
  <c r="F188" i="29"/>
  <c r="F187" i="29"/>
  <c r="F186" i="29"/>
  <c r="F185" i="29"/>
  <c r="F184" i="29"/>
  <c r="AH180" i="29"/>
  <c r="AG180" i="29"/>
  <c r="AF180" i="29"/>
  <c r="AE180" i="29"/>
  <c r="AD180" i="29"/>
  <c r="AC180" i="29"/>
  <c r="AB180" i="29"/>
  <c r="AA180" i="29"/>
  <c r="Z180" i="29"/>
  <c r="Y180" i="29"/>
  <c r="X180" i="29"/>
  <c r="W180" i="29"/>
  <c r="V180" i="29"/>
  <c r="U180" i="29"/>
  <c r="T180" i="29"/>
  <c r="S180" i="29"/>
  <c r="R180" i="29"/>
  <c r="Q180" i="29"/>
  <c r="P180" i="29"/>
  <c r="O180" i="29"/>
  <c r="N180" i="29"/>
  <c r="M180" i="29"/>
  <c r="L180" i="29"/>
  <c r="K180" i="29"/>
  <c r="J180" i="29"/>
  <c r="I180" i="29"/>
  <c r="F180" i="29"/>
  <c r="AH177" i="29"/>
  <c r="AG177" i="29"/>
  <c r="AF177" i="29"/>
  <c r="AE177" i="29"/>
  <c r="AD177" i="29"/>
  <c r="AC177" i="29"/>
  <c r="AB177" i="29"/>
  <c r="AA177" i="29"/>
  <c r="Z177" i="29"/>
  <c r="Y177" i="29"/>
  <c r="X177" i="29"/>
  <c r="W177" i="29"/>
  <c r="V177" i="29"/>
  <c r="U177" i="29"/>
  <c r="T177" i="29"/>
  <c r="S177" i="29"/>
  <c r="R177" i="29"/>
  <c r="Q177" i="29"/>
  <c r="P177" i="29"/>
  <c r="O177" i="29"/>
  <c r="N177" i="29"/>
  <c r="M177" i="29"/>
  <c r="L177" i="29"/>
  <c r="K177" i="29"/>
  <c r="J177" i="29"/>
  <c r="I177" i="29"/>
  <c r="AH176" i="29"/>
  <c r="AG176" i="29"/>
  <c r="AF176" i="29"/>
  <c r="AE176" i="29"/>
  <c r="AD176" i="29"/>
  <c r="AC176" i="29"/>
  <c r="AB176" i="29"/>
  <c r="AA176" i="29"/>
  <c r="Z176" i="29"/>
  <c r="Y176" i="29"/>
  <c r="X176" i="29"/>
  <c r="W176" i="29"/>
  <c r="V176" i="29"/>
  <c r="U176" i="29"/>
  <c r="T176" i="29"/>
  <c r="S176" i="29"/>
  <c r="R176" i="29"/>
  <c r="Q176" i="29"/>
  <c r="P176" i="29"/>
  <c r="O176" i="29"/>
  <c r="N176" i="29"/>
  <c r="M176" i="29"/>
  <c r="L176" i="29"/>
  <c r="K176" i="29"/>
  <c r="J176" i="29"/>
  <c r="I176" i="29"/>
  <c r="F177" i="29"/>
  <c r="F176" i="29"/>
  <c r="F175" i="29"/>
  <c r="AH169" i="29"/>
  <c r="AG169" i="29"/>
  <c r="AF169" i="29"/>
  <c r="AE169" i="29"/>
  <c r="AD169" i="29"/>
  <c r="AC169" i="29"/>
  <c r="AB169" i="29"/>
  <c r="AA169" i="29"/>
  <c r="Z169" i="29"/>
  <c r="Y169" i="29"/>
  <c r="X169" i="29"/>
  <c r="W169" i="29"/>
  <c r="V169" i="29"/>
  <c r="U169" i="29"/>
  <c r="T169" i="29"/>
  <c r="S169" i="29"/>
  <c r="R169" i="29"/>
  <c r="Q169" i="29"/>
  <c r="P169" i="29"/>
  <c r="O169" i="29"/>
  <c r="N169" i="29"/>
  <c r="M169" i="29"/>
  <c r="L169" i="29"/>
  <c r="K169" i="29"/>
  <c r="J169" i="29"/>
  <c r="I169" i="29"/>
  <c r="F169" i="29"/>
  <c r="AH166" i="29"/>
  <c r="AG166" i="29"/>
  <c r="AF166" i="29"/>
  <c r="AE166" i="29"/>
  <c r="AD166" i="29"/>
  <c r="AC166" i="29"/>
  <c r="AB166" i="29"/>
  <c r="AA166" i="29"/>
  <c r="Z166" i="29"/>
  <c r="Y166" i="29"/>
  <c r="X166" i="29"/>
  <c r="W166" i="29"/>
  <c r="V166" i="29"/>
  <c r="U166" i="29"/>
  <c r="T166" i="29"/>
  <c r="S166" i="29"/>
  <c r="R166" i="29"/>
  <c r="Q166" i="29"/>
  <c r="P166" i="29"/>
  <c r="O166" i="29"/>
  <c r="N166" i="29"/>
  <c r="M166" i="29"/>
  <c r="L166" i="29"/>
  <c r="K166" i="29"/>
  <c r="J166" i="29"/>
  <c r="I166" i="29"/>
  <c r="AH165" i="29"/>
  <c r="AG165" i="29"/>
  <c r="AF165" i="29"/>
  <c r="AE165" i="29"/>
  <c r="AD165" i="29"/>
  <c r="AC165" i="29"/>
  <c r="AB165" i="29"/>
  <c r="AA165" i="29"/>
  <c r="Z165" i="29"/>
  <c r="Y165" i="29"/>
  <c r="X165" i="29"/>
  <c r="W165" i="29"/>
  <c r="V165" i="29"/>
  <c r="U165" i="29"/>
  <c r="T165" i="29"/>
  <c r="S165" i="29"/>
  <c r="R165" i="29"/>
  <c r="Q165" i="29"/>
  <c r="P165" i="29"/>
  <c r="O165" i="29"/>
  <c r="N165" i="29"/>
  <c r="M165" i="29"/>
  <c r="L165" i="29"/>
  <c r="K165" i="29"/>
  <c r="J165" i="29"/>
  <c r="I165" i="29"/>
  <c r="AH164" i="29"/>
  <c r="AG164" i="29"/>
  <c r="AF164" i="29"/>
  <c r="AE164" i="29"/>
  <c r="AD164" i="29"/>
  <c r="AC164" i="29"/>
  <c r="AB164" i="29"/>
  <c r="AA164" i="29"/>
  <c r="Z164" i="29"/>
  <c r="Y164" i="29"/>
  <c r="X164" i="29"/>
  <c r="W164" i="29"/>
  <c r="V164" i="29"/>
  <c r="U164" i="29"/>
  <c r="T164" i="29"/>
  <c r="S164" i="29"/>
  <c r="R164" i="29"/>
  <c r="Q164" i="29"/>
  <c r="P164" i="29"/>
  <c r="O164" i="29"/>
  <c r="N164" i="29"/>
  <c r="M164" i="29"/>
  <c r="L164" i="29"/>
  <c r="K164" i="29"/>
  <c r="J164" i="29"/>
  <c r="I164" i="29"/>
  <c r="AH163" i="29"/>
  <c r="AG163" i="29"/>
  <c r="AF163" i="29"/>
  <c r="AE163" i="29"/>
  <c r="AD163" i="29"/>
  <c r="AC163" i="29"/>
  <c r="AB163" i="29"/>
  <c r="AA163" i="29"/>
  <c r="Z163" i="29"/>
  <c r="Y163" i="29"/>
  <c r="X163" i="29"/>
  <c r="W163" i="29"/>
  <c r="V163" i="29"/>
  <c r="U163" i="29"/>
  <c r="T163" i="29"/>
  <c r="S163" i="29"/>
  <c r="R163" i="29"/>
  <c r="Q163" i="29"/>
  <c r="P163" i="29"/>
  <c r="O163" i="29"/>
  <c r="N163" i="29"/>
  <c r="M163" i="29"/>
  <c r="L163" i="29"/>
  <c r="K163" i="29"/>
  <c r="J163" i="29"/>
  <c r="I163" i="29"/>
  <c r="AH162" i="29"/>
  <c r="AG162" i="29"/>
  <c r="AF162" i="29"/>
  <c r="AE162" i="29"/>
  <c r="AD162" i="29"/>
  <c r="AC162" i="29"/>
  <c r="AB162" i="29"/>
  <c r="AA162" i="29"/>
  <c r="Z162" i="29"/>
  <c r="Y162" i="29"/>
  <c r="X162" i="29"/>
  <c r="W162" i="29"/>
  <c r="V162" i="29"/>
  <c r="U162" i="29"/>
  <c r="T162" i="29"/>
  <c r="S162" i="29"/>
  <c r="R162" i="29"/>
  <c r="Q162" i="29"/>
  <c r="P162" i="29"/>
  <c r="O162" i="29"/>
  <c r="N162" i="29"/>
  <c r="M162" i="29"/>
  <c r="L162" i="29"/>
  <c r="K162" i="29"/>
  <c r="J162" i="29"/>
  <c r="I162" i="29"/>
  <c r="AH161" i="29"/>
  <c r="AG161" i="29"/>
  <c r="AF161" i="29"/>
  <c r="AE161" i="29"/>
  <c r="AD161" i="29"/>
  <c r="AC161" i="29"/>
  <c r="AB161" i="29"/>
  <c r="AA161" i="29"/>
  <c r="Z161" i="29"/>
  <c r="Y161" i="29"/>
  <c r="X161" i="29"/>
  <c r="W161" i="29"/>
  <c r="V161" i="29"/>
  <c r="U161" i="29"/>
  <c r="T161" i="29"/>
  <c r="S161" i="29"/>
  <c r="R161" i="29"/>
  <c r="Q161" i="29"/>
  <c r="P161" i="29"/>
  <c r="O161" i="29"/>
  <c r="N161" i="29"/>
  <c r="M161" i="29"/>
  <c r="L161" i="29"/>
  <c r="K161" i="29"/>
  <c r="J161" i="29"/>
  <c r="I161" i="29"/>
  <c r="AH160" i="29"/>
  <c r="AG160" i="29"/>
  <c r="AF160" i="29"/>
  <c r="AE160" i="29"/>
  <c r="AD160" i="29"/>
  <c r="AC160" i="29"/>
  <c r="AB160" i="29"/>
  <c r="AA160" i="29"/>
  <c r="Z160" i="29"/>
  <c r="Y160" i="29"/>
  <c r="X160" i="29"/>
  <c r="W160" i="29"/>
  <c r="V160" i="29"/>
  <c r="U160" i="29"/>
  <c r="T160" i="29"/>
  <c r="S160" i="29"/>
  <c r="R160" i="29"/>
  <c r="Q160" i="29"/>
  <c r="P160" i="29"/>
  <c r="O160" i="29"/>
  <c r="N160" i="29"/>
  <c r="M160" i="29"/>
  <c r="L160" i="29"/>
  <c r="K160" i="29"/>
  <c r="J160" i="29"/>
  <c r="I160" i="29"/>
  <c r="AH159" i="29"/>
  <c r="AG159" i="29"/>
  <c r="AF159" i="29"/>
  <c r="AE159" i="29"/>
  <c r="AD159" i="29"/>
  <c r="AC159" i="29"/>
  <c r="AB159" i="29"/>
  <c r="AA159" i="29"/>
  <c r="Z159" i="29"/>
  <c r="Y159" i="29"/>
  <c r="X159" i="29"/>
  <c r="W159" i="29"/>
  <c r="V159" i="29"/>
  <c r="U159" i="29"/>
  <c r="T159" i="29"/>
  <c r="S159" i="29"/>
  <c r="R159" i="29"/>
  <c r="Q159" i="29"/>
  <c r="P159" i="29"/>
  <c r="O159" i="29"/>
  <c r="N159" i="29"/>
  <c r="M159" i="29"/>
  <c r="L159" i="29"/>
  <c r="K159" i="29"/>
  <c r="J159" i="29"/>
  <c r="I159" i="29"/>
  <c r="AH158" i="29"/>
  <c r="AG158" i="29"/>
  <c r="AF158" i="29"/>
  <c r="AE158" i="29"/>
  <c r="AD158" i="29"/>
  <c r="AC158" i="29"/>
  <c r="AB158" i="29"/>
  <c r="AA158" i="29"/>
  <c r="Z158" i="29"/>
  <c r="Y158" i="29"/>
  <c r="X158" i="29"/>
  <c r="W158" i="29"/>
  <c r="V158" i="29"/>
  <c r="U158" i="29"/>
  <c r="T158" i="29"/>
  <c r="S158" i="29"/>
  <c r="R158" i="29"/>
  <c r="Q158" i="29"/>
  <c r="P158" i="29"/>
  <c r="O158" i="29"/>
  <c r="N158" i="29"/>
  <c r="M158" i="29"/>
  <c r="L158" i="29"/>
  <c r="K158" i="29"/>
  <c r="J158" i="29"/>
  <c r="I158" i="29"/>
  <c r="F166" i="29"/>
  <c r="F165" i="29"/>
  <c r="F164" i="29"/>
  <c r="F163" i="29"/>
  <c r="F162" i="29"/>
  <c r="F161" i="29"/>
  <c r="F160" i="29"/>
  <c r="F159" i="29"/>
  <c r="F158" i="29"/>
  <c r="AH152" i="29"/>
  <c r="AG152" i="29"/>
  <c r="AF152" i="29"/>
  <c r="AE152" i="29"/>
  <c r="AD152" i="29"/>
  <c r="AC152" i="29"/>
  <c r="AB152" i="29"/>
  <c r="AA152" i="29"/>
  <c r="Z152" i="29"/>
  <c r="Y152" i="29"/>
  <c r="X152" i="29"/>
  <c r="W152" i="29"/>
  <c r="V152" i="29"/>
  <c r="U152" i="29"/>
  <c r="T152" i="29"/>
  <c r="S152" i="29"/>
  <c r="R152" i="29"/>
  <c r="Q152" i="29"/>
  <c r="P152" i="29"/>
  <c r="O152" i="29"/>
  <c r="N152" i="29"/>
  <c r="M152" i="29"/>
  <c r="L152" i="29"/>
  <c r="K152" i="29"/>
  <c r="J152" i="29"/>
  <c r="I152" i="29"/>
  <c r="AH151" i="29"/>
  <c r="AG151" i="29"/>
  <c r="AF151" i="29"/>
  <c r="AE151" i="29"/>
  <c r="AD151" i="29"/>
  <c r="AC151" i="29"/>
  <c r="AB151" i="29"/>
  <c r="AA151" i="29"/>
  <c r="Z151" i="29"/>
  <c r="Y151" i="29"/>
  <c r="X151" i="29"/>
  <c r="W151" i="29"/>
  <c r="V151" i="29"/>
  <c r="U151" i="29"/>
  <c r="T151" i="29"/>
  <c r="S151" i="29"/>
  <c r="R151" i="29"/>
  <c r="Q151" i="29"/>
  <c r="P151" i="29"/>
  <c r="O151" i="29"/>
  <c r="N151" i="29"/>
  <c r="M151" i="29"/>
  <c r="L151" i="29"/>
  <c r="K151" i="29"/>
  <c r="J151" i="29"/>
  <c r="I151" i="29"/>
  <c r="AH150" i="29"/>
  <c r="AG150" i="29"/>
  <c r="AF150" i="29"/>
  <c r="AE150" i="29"/>
  <c r="AD150" i="29"/>
  <c r="AC150" i="29"/>
  <c r="AB150" i="29"/>
  <c r="AA150" i="29"/>
  <c r="Z150" i="29"/>
  <c r="Y150" i="29"/>
  <c r="X150" i="29"/>
  <c r="W150" i="29"/>
  <c r="V150" i="29"/>
  <c r="U150" i="29"/>
  <c r="T150" i="29"/>
  <c r="S150" i="29"/>
  <c r="R150" i="29"/>
  <c r="Q150" i="29"/>
  <c r="P150" i="29"/>
  <c r="O150" i="29"/>
  <c r="N150" i="29"/>
  <c r="M150" i="29"/>
  <c r="L150" i="29"/>
  <c r="K150" i="29"/>
  <c r="J150" i="29"/>
  <c r="I150" i="29"/>
  <c r="AH149" i="29"/>
  <c r="AG149" i="29"/>
  <c r="AF149" i="29"/>
  <c r="AE149" i="29"/>
  <c r="AD149" i="29"/>
  <c r="AC149" i="29"/>
  <c r="AB149" i="29"/>
  <c r="AA149" i="29"/>
  <c r="Z149" i="29"/>
  <c r="Y149" i="29"/>
  <c r="X149" i="29"/>
  <c r="W149" i="29"/>
  <c r="V149" i="29"/>
  <c r="U149" i="29"/>
  <c r="T149" i="29"/>
  <c r="S149" i="29"/>
  <c r="R149" i="29"/>
  <c r="Q149" i="29"/>
  <c r="P149" i="29"/>
  <c r="O149" i="29"/>
  <c r="N149" i="29"/>
  <c r="M149" i="29"/>
  <c r="L149" i="29"/>
  <c r="K149" i="29"/>
  <c r="J149" i="29"/>
  <c r="I149" i="29"/>
  <c r="AH148" i="29"/>
  <c r="AG148" i="29"/>
  <c r="AF148" i="29"/>
  <c r="AE148" i="29"/>
  <c r="AD148" i="29"/>
  <c r="AC148" i="29"/>
  <c r="AB148" i="29"/>
  <c r="AA148" i="29"/>
  <c r="Z148" i="29"/>
  <c r="Y148" i="29"/>
  <c r="X148" i="29"/>
  <c r="W148" i="29"/>
  <c r="V148" i="29"/>
  <c r="U148" i="29"/>
  <c r="T148" i="29"/>
  <c r="S148" i="29"/>
  <c r="R148" i="29"/>
  <c r="Q148" i="29"/>
  <c r="P148" i="29"/>
  <c r="O148" i="29"/>
  <c r="N148" i="29"/>
  <c r="M148" i="29"/>
  <c r="L148" i="29"/>
  <c r="K148" i="29"/>
  <c r="J148" i="29"/>
  <c r="I148" i="29"/>
  <c r="AH147" i="29"/>
  <c r="AG147" i="29"/>
  <c r="AF147" i="29"/>
  <c r="AE147" i="29"/>
  <c r="AD147" i="29"/>
  <c r="AC147" i="29"/>
  <c r="AB147" i="29"/>
  <c r="AA147" i="29"/>
  <c r="Z147" i="29"/>
  <c r="Y147" i="29"/>
  <c r="X147" i="29"/>
  <c r="W147" i="29"/>
  <c r="V147" i="29"/>
  <c r="U147" i="29"/>
  <c r="T147" i="29"/>
  <c r="S147" i="29"/>
  <c r="R147" i="29"/>
  <c r="Q147" i="29"/>
  <c r="P147" i="29"/>
  <c r="O147" i="29"/>
  <c r="N147" i="29"/>
  <c r="M147" i="29"/>
  <c r="L147" i="29"/>
  <c r="K147" i="29"/>
  <c r="J147" i="29"/>
  <c r="I147" i="29"/>
  <c r="AH146" i="29"/>
  <c r="AG146" i="29"/>
  <c r="AF146" i="29"/>
  <c r="AE146" i="29"/>
  <c r="AD146" i="29"/>
  <c r="AC146" i="29"/>
  <c r="AB146" i="29"/>
  <c r="AA146" i="29"/>
  <c r="Z146" i="29"/>
  <c r="Y146" i="29"/>
  <c r="X146" i="29"/>
  <c r="W146" i="29"/>
  <c r="V146" i="29"/>
  <c r="U146" i="29"/>
  <c r="T146" i="29"/>
  <c r="S146" i="29"/>
  <c r="R146" i="29"/>
  <c r="Q146" i="29"/>
  <c r="P146" i="29"/>
  <c r="O146" i="29"/>
  <c r="N146" i="29"/>
  <c r="M146" i="29"/>
  <c r="L146" i="29"/>
  <c r="K146" i="29"/>
  <c r="J146" i="29"/>
  <c r="I146" i="29"/>
  <c r="F152" i="29"/>
  <c r="F151" i="29"/>
  <c r="F150" i="29"/>
  <c r="F149" i="29"/>
  <c r="F148" i="29"/>
  <c r="F147" i="29"/>
  <c r="F146" i="29"/>
  <c r="AH143" i="29"/>
  <c r="AG143" i="29"/>
  <c r="AF143" i="29"/>
  <c r="AE143" i="29"/>
  <c r="AD143" i="29"/>
  <c r="AC143" i="29"/>
  <c r="AB143" i="29"/>
  <c r="AA143" i="29"/>
  <c r="Z143" i="29"/>
  <c r="Y143" i="29"/>
  <c r="X143" i="29"/>
  <c r="W143" i="29"/>
  <c r="V143" i="29"/>
  <c r="U143" i="29"/>
  <c r="T143" i="29"/>
  <c r="S143" i="29"/>
  <c r="R143" i="29"/>
  <c r="Q143" i="29"/>
  <c r="P143" i="29"/>
  <c r="O143" i="29"/>
  <c r="N143" i="29"/>
  <c r="M143" i="29"/>
  <c r="L143" i="29"/>
  <c r="K143" i="29"/>
  <c r="J143" i="29"/>
  <c r="I143" i="29"/>
  <c r="F143" i="29"/>
  <c r="AH140" i="29"/>
  <c r="AG140" i="29"/>
  <c r="AF140" i="29"/>
  <c r="AE140" i="29"/>
  <c r="AD140" i="29"/>
  <c r="AC140" i="29"/>
  <c r="AB140" i="29"/>
  <c r="AA140" i="29"/>
  <c r="Z140" i="29"/>
  <c r="Y140" i="29"/>
  <c r="X140" i="29"/>
  <c r="W140" i="29"/>
  <c r="V140" i="29"/>
  <c r="U140" i="29"/>
  <c r="T140" i="29"/>
  <c r="S140" i="29"/>
  <c r="R140" i="29"/>
  <c r="Q140" i="29"/>
  <c r="P140" i="29"/>
  <c r="O140" i="29"/>
  <c r="N140" i="29"/>
  <c r="M140" i="29"/>
  <c r="L140" i="29"/>
  <c r="K140" i="29"/>
  <c r="J140" i="29"/>
  <c r="I140" i="29"/>
  <c r="AH139" i="29"/>
  <c r="AG139" i="29"/>
  <c r="AF139" i="29"/>
  <c r="AE139" i="29"/>
  <c r="AD139" i="29"/>
  <c r="AC139" i="29"/>
  <c r="AB139" i="29"/>
  <c r="AA139" i="29"/>
  <c r="Z139" i="29"/>
  <c r="Y139" i="29"/>
  <c r="X139" i="29"/>
  <c r="W139" i="29"/>
  <c r="V139" i="29"/>
  <c r="U139" i="29"/>
  <c r="T139" i="29"/>
  <c r="S139" i="29"/>
  <c r="R139" i="29"/>
  <c r="Q139" i="29"/>
  <c r="P139" i="29"/>
  <c r="O139" i="29"/>
  <c r="N139" i="29"/>
  <c r="M139" i="29"/>
  <c r="L139" i="29"/>
  <c r="K139" i="29"/>
  <c r="J139" i="29"/>
  <c r="I139" i="29"/>
  <c r="AH138" i="29"/>
  <c r="AG138" i="29"/>
  <c r="AF138" i="29"/>
  <c r="AE138" i="29"/>
  <c r="AD138" i="29"/>
  <c r="AC138" i="29"/>
  <c r="AB138" i="29"/>
  <c r="AA138" i="29"/>
  <c r="Z138" i="29"/>
  <c r="Y138" i="29"/>
  <c r="X138" i="29"/>
  <c r="W138" i="29"/>
  <c r="V138" i="29"/>
  <c r="U138" i="29"/>
  <c r="T138" i="29"/>
  <c r="S138" i="29"/>
  <c r="R138" i="29"/>
  <c r="Q138" i="29"/>
  <c r="P138" i="29"/>
  <c r="O138" i="29"/>
  <c r="N138" i="29"/>
  <c r="M138" i="29"/>
  <c r="L138" i="29"/>
  <c r="K138" i="29"/>
  <c r="J138" i="29"/>
  <c r="I138" i="29"/>
  <c r="AH137" i="29"/>
  <c r="AG137" i="29"/>
  <c r="AF137" i="29"/>
  <c r="AE137" i="29"/>
  <c r="AD137" i="29"/>
  <c r="AC137" i="29"/>
  <c r="AB137" i="29"/>
  <c r="AA137" i="29"/>
  <c r="Z137" i="29"/>
  <c r="Y137" i="29"/>
  <c r="X137" i="29"/>
  <c r="W137" i="29"/>
  <c r="V137" i="29"/>
  <c r="U137" i="29"/>
  <c r="T137" i="29"/>
  <c r="S137" i="29"/>
  <c r="R137" i="29"/>
  <c r="Q137" i="29"/>
  <c r="P137" i="29"/>
  <c r="O137" i="29"/>
  <c r="N137" i="29"/>
  <c r="M137" i="29"/>
  <c r="L137" i="29"/>
  <c r="K137" i="29"/>
  <c r="J137" i="29"/>
  <c r="I137" i="29"/>
  <c r="AH136" i="29"/>
  <c r="AG136" i="29"/>
  <c r="AF136" i="29"/>
  <c r="AE136" i="29"/>
  <c r="AD136" i="29"/>
  <c r="AC136" i="29"/>
  <c r="AB136" i="29"/>
  <c r="AA136" i="29"/>
  <c r="Z136" i="29"/>
  <c r="Y136" i="29"/>
  <c r="X136" i="29"/>
  <c r="W136" i="29"/>
  <c r="V136" i="29"/>
  <c r="U136" i="29"/>
  <c r="T136" i="29"/>
  <c r="S136" i="29"/>
  <c r="R136" i="29"/>
  <c r="Q136" i="29"/>
  <c r="P136" i="29"/>
  <c r="O136" i="29"/>
  <c r="N136" i="29"/>
  <c r="M136" i="29"/>
  <c r="L136" i="29"/>
  <c r="K136" i="29"/>
  <c r="J136" i="29"/>
  <c r="I136" i="29"/>
  <c r="AH135" i="29"/>
  <c r="AG135" i="29"/>
  <c r="AF135" i="29"/>
  <c r="AE135" i="29"/>
  <c r="AD135" i="29"/>
  <c r="AC135" i="29"/>
  <c r="AB135" i="29"/>
  <c r="AA135" i="29"/>
  <c r="Z135" i="29"/>
  <c r="Y135" i="29"/>
  <c r="X135" i="29"/>
  <c r="W135" i="29"/>
  <c r="V135" i="29"/>
  <c r="U135" i="29"/>
  <c r="T135" i="29"/>
  <c r="S135" i="29"/>
  <c r="R135" i="29"/>
  <c r="Q135" i="29"/>
  <c r="P135" i="29"/>
  <c r="O135" i="29"/>
  <c r="N135" i="29"/>
  <c r="M135" i="29"/>
  <c r="L135" i="29"/>
  <c r="K135" i="29"/>
  <c r="J135" i="29"/>
  <c r="I135" i="29"/>
  <c r="AH134" i="29"/>
  <c r="AG134" i="29"/>
  <c r="AF134" i="29"/>
  <c r="AE134" i="29"/>
  <c r="AD134" i="29"/>
  <c r="AC134" i="29"/>
  <c r="AB134" i="29"/>
  <c r="AA134" i="29"/>
  <c r="Z134" i="29"/>
  <c r="Y134" i="29"/>
  <c r="X134" i="29"/>
  <c r="W134" i="29"/>
  <c r="V134" i="29"/>
  <c r="U134" i="29"/>
  <c r="T134" i="29"/>
  <c r="S134" i="29"/>
  <c r="R134" i="29"/>
  <c r="Q134" i="29"/>
  <c r="P134" i="29"/>
  <c r="O134" i="29"/>
  <c r="N134" i="29"/>
  <c r="M134" i="29"/>
  <c r="L134" i="29"/>
  <c r="K134" i="29"/>
  <c r="J134" i="29"/>
  <c r="I134" i="29"/>
  <c r="AH133" i="29"/>
  <c r="AG133" i="29"/>
  <c r="AF133" i="29"/>
  <c r="AE133" i="29"/>
  <c r="AD133" i="29"/>
  <c r="AC133" i="29"/>
  <c r="AB133" i="29"/>
  <c r="AA133" i="29"/>
  <c r="Z133" i="29"/>
  <c r="Y133" i="29"/>
  <c r="X133" i="29"/>
  <c r="W133" i="29"/>
  <c r="V133" i="29"/>
  <c r="U133" i="29"/>
  <c r="T133" i="29"/>
  <c r="S133" i="29"/>
  <c r="R133" i="29"/>
  <c r="Q133" i="29"/>
  <c r="P133" i="29"/>
  <c r="O133" i="29"/>
  <c r="N133" i="29"/>
  <c r="M133" i="29"/>
  <c r="L133" i="29"/>
  <c r="K133" i="29"/>
  <c r="J133" i="29"/>
  <c r="I133" i="29"/>
  <c r="AH132" i="29"/>
  <c r="AG132" i="29"/>
  <c r="AF132" i="29"/>
  <c r="AE132" i="29"/>
  <c r="AD132" i="29"/>
  <c r="AC132" i="29"/>
  <c r="AB132" i="29"/>
  <c r="AA132" i="29"/>
  <c r="Z132" i="29"/>
  <c r="Y132" i="29"/>
  <c r="X132" i="29"/>
  <c r="W132" i="29"/>
  <c r="V132" i="29"/>
  <c r="U132" i="29"/>
  <c r="T132" i="29"/>
  <c r="S132" i="29"/>
  <c r="R132" i="29"/>
  <c r="Q132" i="29"/>
  <c r="P132" i="29"/>
  <c r="O132" i="29"/>
  <c r="N132" i="29"/>
  <c r="M132" i="29"/>
  <c r="L132" i="29"/>
  <c r="K132" i="29"/>
  <c r="J132" i="29"/>
  <c r="I132" i="29"/>
  <c r="AH131" i="29"/>
  <c r="AG131" i="29"/>
  <c r="AF131" i="29"/>
  <c r="AE131" i="29"/>
  <c r="AD131" i="29"/>
  <c r="AC131" i="29"/>
  <c r="AB131" i="29"/>
  <c r="AA131" i="29"/>
  <c r="Z131" i="29"/>
  <c r="Y131" i="29"/>
  <c r="X131" i="29"/>
  <c r="W131" i="29"/>
  <c r="V131" i="29"/>
  <c r="U131" i="29"/>
  <c r="T131" i="29"/>
  <c r="S131" i="29"/>
  <c r="R131" i="29"/>
  <c r="Q131" i="29"/>
  <c r="P131" i="29"/>
  <c r="O131" i="29"/>
  <c r="N131" i="29"/>
  <c r="M131" i="29"/>
  <c r="L131" i="29"/>
  <c r="K131" i="29"/>
  <c r="J131" i="29"/>
  <c r="I131" i="29"/>
  <c r="AH130" i="29"/>
  <c r="AG130" i="29"/>
  <c r="AF130" i="29"/>
  <c r="AE130" i="29"/>
  <c r="AD130" i="29"/>
  <c r="AC130" i="29"/>
  <c r="AB130" i="29"/>
  <c r="AA130" i="29"/>
  <c r="Z130" i="29"/>
  <c r="Y130" i="29"/>
  <c r="X130" i="29"/>
  <c r="W130" i="29"/>
  <c r="V130" i="29"/>
  <c r="U130" i="29"/>
  <c r="T130" i="29"/>
  <c r="S130" i="29"/>
  <c r="R130" i="29"/>
  <c r="Q130" i="29"/>
  <c r="P130" i="29"/>
  <c r="O130" i="29"/>
  <c r="N130" i="29"/>
  <c r="M130" i="29"/>
  <c r="L130" i="29"/>
  <c r="K130" i="29"/>
  <c r="J130" i="29"/>
  <c r="I130" i="29"/>
  <c r="AH129" i="29"/>
  <c r="AG129" i="29"/>
  <c r="AF129" i="29"/>
  <c r="AE129" i="29"/>
  <c r="AD129" i="29"/>
  <c r="AC129" i="29"/>
  <c r="AB129" i="29"/>
  <c r="AA129" i="29"/>
  <c r="Z129" i="29"/>
  <c r="Y129" i="29"/>
  <c r="X129" i="29"/>
  <c r="W129" i="29"/>
  <c r="V129" i="29"/>
  <c r="U129" i="29"/>
  <c r="T129" i="29"/>
  <c r="S129" i="29"/>
  <c r="R129" i="29"/>
  <c r="Q129" i="29"/>
  <c r="P129" i="29"/>
  <c r="O129" i="29"/>
  <c r="N129" i="29"/>
  <c r="M129" i="29"/>
  <c r="L129" i="29"/>
  <c r="K129" i="29"/>
  <c r="J129" i="29"/>
  <c r="I129" i="29"/>
  <c r="AH128" i="29"/>
  <c r="AG128" i="29"/>
  <c r="AF128" i="29"/>
  <c r="AE128" i="29"/>
  <c r="AD128" i="29"/>
  <c r="AC128" i="29"/>
  <c r="AB128" i="29"/>
  <c r="AA128" i="29"/>
  <c r="Z128" i="29"/>
  <c r="Y128" i="29"/>
  <c r="X128" i="29"/>
  <c r="W128" i="29"/>
  <c r="V128" i="29"/>
  <c r="U128" i="29"/>
  <c r="T128" i="29"/>
  <c r="S128" i="29"/>
  <c r="R128" i="29"/>
  <c r="Q128" i="29"/>
  <c r="P128" i="29"/>
  <c r="O128" i="29"/>
  <c r="N128" i="29"/>
  <c r="M128" i="29"/>
  <c r="L128" i="29"/>
  <c r="K128" i="29"/>
  <c r="J128" i="29"/>
  <c r="I128" i="29"/>
  <c r="F140" i="29"/>
  <c r="F139" i="29"/>
  <c r="F138" i="29"/>
  <c r="F137" i="29"/>
  <c r="F136" i="29"/>
  <c r="F135" i="29"/>
  <c r="F134" i="29"/>
  <c r="F133" i="29"/>
  <c r="F132" i="29"/>
  <c r="F131" i="29"/>
  <c r="F130" i="29"/>
  <c r="F129" i="29"/>
  <c r="F128" i="29"/>
  <c r="AH124" i="29"/>
  <c r="AG124" i="29"/>
  <c r="AF124" i="29"/>
  <c r="AE124" i="29"/>
  <c r="AD124" i="29"/>
  <c r="AC124" i="29"/>
  <c r="AB124" i="29"/>
  <c r="AA124" i="29"/>
  <c r="Z124" i="29"/>
  <c r="Y124" i="29"/>
  <c r="X124" i="29"/>
  <c r="W124" i="29"/>
  <c r="V124" i="29"/>
  <c r="U124" i="29"/>
  <c r="T124" i="29"/>
  <c r="S124" i="29"/>
  <c r="R124" i="29"/>
  <c r="Q124" i="29"/>
  <c r="P124" i="29"/>
  <c r="O124" i="29"/>
  <c r="N124" i="29"/>
  <c r="M124" i="29"/>
  <c r="L124" i="29"/>
  <c r="K124" i="29"/>
  <c r="J124" i="29"/>
  <c r="I124" i="29"/>
  <c r="AH123" i="29"/>
  <c r="AG123" i="29"/>
  <c r="AF123" i="29"/>
  <c r="AE123" i="29"/>
  <c r="AD123" i="29"/>
  <c r="AC123" i="29"/>
  <c r="AB123" i="29"/>
  <c r="AA123" i="29"/>
  <c r="Z123" i="29"/>
  <c r="Y123" i="29"/>
  <c r="X123" i="29"/>
  <c r="W123" i="29"/>
  <c r="V123" i="29"/>
  <c r="U123" i="29"/>
  <c r="T123" i="29"/>
  <c r="S123" i="29"/>
  <c r="R123" i="29"/>
  <c r="Q123" i="29"/>
  <c r="P123" i="29"/>
  <c r="O123" i="29"/>
  <c r="N123" i="29"/>
  <c r="M123" i="29"/>
  <c r="L123" i="29"/>
  <c r="K123" i="29"/>
  <c r="J123" i="29"/>
  <c r="I123" i="29"/>
  <c r="AH122" i="29"/>
  <c r="AG122" i="29"/>
  <c r="AF122" i="29"/>
  <c r="AE122" i="29"/>
  <c r="AD122" i="29"/>
  <c r="AC122" i="29"/>
  <c r="AB122" i="29"/>
  <c r="AA122" i="29"/>
  <c r="Z122" i="29"/>
  <c r="Y122" i="29"/>
  <c r="X122" i="29"/>
  <c r="W122" i="29"/>
  <c r="V122" i="29"/>
  <c r="U122" i="29"/>
  <c r="T122" i="29"/>
  <c r="S122" i="29"/>
  <c r="R122" i="29"/>
  <c r="Q122" i="29"/>
  <c r="P122" i="29"/>
  <c r="O122" i="29"/>
  <c r="N122" i="29"/>
  <c r="M122" i="29"/>
  <c r="L122" i="29"/>
  <c r="K122" i="29"/>
  <c r="J122" i="29"/>
  <c r="I122" i="29"/>
  <c r="AH121" i="29"/>
  <c r="AG121" i="29"/>
  <c r="AF121" i="29"/>
  <c r="AE121" i="29"/>
  <c r="AD121" i="29"/>
  <c r="AC121" i="29"/>
  <c r="AB121" i="29"/>
  <c r="AA121" i="29"/>
  <c r="Z121" i="29"/>
  <c r="Y121" i="29"/>
  <c r="X121" i="29"/>
  <c r="W121" i="29"/>
  <c r="V121" i="29"/>
  <c r="U121" i="29"/>
  <c r="T121" i="29"/>
  <c r="S121" i="29"/>
  <c r="R121" i="29"/>
  <c r="Q121" i="29"/>
  <c r="P121" i="29"/>
  <c r="O121" i="29"/>
  <c r="N121" i="29"/>
  <c r="M121" i="29"/>
  <c r="L121" i="29"/>
  <c r="K121" i="29"/>
  <c r="J121" i="29"/>
  <c r="I121" i="29"/>
  <c r="AH120" i="29"/>
  <c r="AG120" i="29"/>
  <c r="AF120" i="29"/>
  <c r="AE120" i="29"/>
  <c r="AD120" i="29"/>
  <c r="AC120" i="29"/>
  <c r="AB120" i="29"/>
  <c r="AA120" i="29"/>
  <c r="Z120" i="29"/>
  <c r="Y120" i="29"/>
  <c r="X120" i="29"/>
  <c r="W120" i="29"/>
  <c r="V120" i="29"/>
  <c r="U120" i="29"/>
  <c r="T120" i="29"/>
  <c r="S120" i="29"/>
  <c r="R120" i="29"/>
  <c r="Q120" i="29"/>
  <c r="P120" i="29"/>
  <c r="O120" i="29"/>
  <c r="N120" i="29"/>
  <c r="M120" i="29"/>
  <c r="L120" i="29"/>
  <c r="K120" i="29"/>
  <c r="J120" i="29"/>
  <c r="I120" i="29"/>
  <c r="AH119" i="29"/>
  <c r="AG119" i="29"/>
  <c r="AF119" i="29"/>
  <c r="AE119" i="29"/>
  <c r="AD119" i="29"/>
  <c r="AC119" i="29"/>
  <c r="AB119" i="29"/>
  <c r="AA119" i="29"/>
  <c r="Z119" i="29"/>
  <c r="Y119" i="29"/>
  <c r="X119" i="29"/>
  <c r="W119" i="29"/>
  <c r="V119" i="29"/>
  <c r="U119" i="29"/>
  <c r="T119" i="29"/>
  <c r="S119" i="29"/>
  <c r="R119" i="29"/>
  <c r="Q119" i="29"/>
  <c r="P119" i="29"/>
  <c r="O119" i="29"/>
  <c r="N119" i="29"/>
  <c r="M119" i="29"/>
  <c r="L119" i="29"/>
  <c r="K119" i="29"/>
  <c r="J119" i="29"/>
  <c r="I119" i="29"/>
  <c r="AH118" i="29"/>
  <c r="AG118" i="29"/>
  <c r="AF118" i="29"/>
  <c r="AE118" i="29"/>
  <c r="AD118" i="29"/>
  <c r="AC118" i="29"/>
  <c r="AB118" i="29"/>
  <c r="AA118" i="29"/>
  <c r="Z118" i="29"/>
  <c r="Y118" i="29"/>
  <c r="X118" i="29"/>
  <c r="W118" i="29"/>
  <c r="V118" i="29"/>
  <c r="U118" i="29"/>
  <c r="T118" i="29"/>
  <c r="S118" i="29"/>
  <c r="R118" i="29"/>
  <c r="Q118" i="29"/>
  <c r="P118" i="29"/>
  <c r="O118" i="29"/>
  <c r="N118" i="29"/>
  <c r="M118" i="29"/>
  <c r="L118" i="29"/>
  <c r="K118" i="29"/>
  <c r="J118" i="29"/>
  <c r="I118" i="29"/>
  <c r="AH117" i="29"/>
  <c r="AG117" i="29"/>
  <c r="AF117" i="29"/>
  <c r="AE117" i="29"/>
  <c r="AD117" i="29"/>
  <c r="AC117" i="29"/>
  <c r="AB117" i="29"/>
  <c r="AA117" i="29"/>
  <c r="Z117" i="29"/>
  <c r="Y117" i="29"/>
  <c r="X117" i="29"/>
  <c r="W117" i="29"/>
  <c r="V117" i="29"/>
  <c r="U117" i="29"/>
  <c r="T117" i="29"/>
  <c r="S117" i="29"/>
  <c r="R117" i="29"/>
  <c r="Q117" i="29"/>
  <c r="P117" i="29"/>
  <c r="O117" i="29"/>
  <c r="N117" i="29"/>
  <c r="M117" i="29"/>
  <c r="L117" i="29"/>
  <c r="K117" i="29"/>
  <c r="J117" i="29"/>
  <c r="I117" i="29"/>
  <c r="AH116" i="29"/>
  <c r="AG116" i="29"/>
  <c r="AF116" i="29"/>
  <c r="AE116" i="29"/>
  <c r="AD116" i="29"/>
  <c r="AC116" i="29"/>
  <c r="AB116" i="29"/>
  <c r="AA116" i="29"/>
  <c r="Z116" i="29"/>
  <c r="Y116" i="29"/>
  <c r="X116" i="29"/>
  <c r="W116" i="29"/>
  <c r="V116" i="29"/>
  <c r="U116" i="29"/>
  <c r="T116" i="29"/>
  <c r="S116" i="29"/>
  <c r="R116" i="29"/>
  <c r="Q116" i="29"/>
  <c r="P116" i="29"/>
  <c r="O116" i="29"/>
  <c r="N116" i="29"/>
  <c r="M116" i="29"/>
  <c r="L116" i="29"/>
  <c r="K116" i="29"/>
  <c r="J116" i="29"/>
  <c r="I116" i="29"/>
  <c r="AH115" i="29"/>
  <c r="AG115" i="29"/>
  <c r="AF115" i="29"/>
  <c r="AE115" i="29"/>
  <c r="AD115" i="29"/>
  <c r="AC115" i="29"/>
  <c r="AB115" i="29"/>
  <c r="AA115" i="29"/>
  <c r="Z115" i="29"/>
  <c r="Y115" i="29"/>
  <c r="X115" i="29"/>
  <c r="W115" i="29"/>
  <c r="V115" i="29"/>
  <c r="U115" i="29"/>
  <c r="T115" i="29"/>
  <c r="S115" i="29"/>
  <c r="R115" i="29"/>
  <c r="Q115" i="29"/>
  <c r="P115" i="29"/>
  <c r="O115" i="29"/>
  <c r="N115" i="29"/>
  <c r="M115" i="29"/>
  <c r="L115" i="29"/>
  <c r="K115" i="29"/>
  <c r="J115" i="29"/>
  <c r="I115" i="29"/>
  <c r="F124" i="29"/>
  <c r="F123" i="29"/>
  <c r="F122" i="29"/>
  <c r="F121" i="29"/>
  <c r="F120" i="29"/>
  <c r="F119" i="29"/>
  <c r="F118" i="29"/>
  <c r="F117" i="29"/>
  <c r="F116" i="29"/>
  <c r="F115" i="29"/>
  <c r="AH111" i="29"/>
  <c r="AG111" i="29"/>
  <c r="AF111" i="29"/>
  <c r="AE111" i="29"/>
  <c r="AD111" i="29"/>
  <c r="AC111" i="29"/>
  <c r="AB111" i="29"/>
  <c r="AA111" i="29"/>
  <c r="Z111" i="29"/>
  <c r="Y111" i="29"/>
  <c r="X111" i="29"/>
  <c r="W111" i="29"/>
  <c r="V111" i="29"/>
  <c r="U111" i="29"/>
  <c r="T111" i="29"/>
  <c r="S111" i="29"/>
  <c r="R111" i="29"/>
  <c r="Q111" i="29"/>
  <c r="P111" i="29"/>
  <c r="O111" i="29"/>
  <c r="N111" i="29"/>
  <c r="M111" i="29"/>
  <c r="L111" i="29"/>
  <c r="K111" i="29"/>
  <c r="J111" i="29"/>
  <c r="I111" i="29"/>
  <c r="AH110" i="29"/>
  <c r="AG110" i="29"/>
  <c r="AF110" i="29"/>
  <c r="AE110" i="29"/>
  <c r="AD110" i="29"/>
  <c r="AC110" i="29"/>
  <c r="AB110" i="29"/>
  <c r="AA110" i="29"/>
  <c r="Z110" i="29"/>
  <c r="Y110" i="29"/>
  <c r="X110" i="29"/>
  <c r="W110" i="29"/>
  <c r="V110" i="29"/>
  <c r="U110" i="29"/>
  <c r="T110" i="29"/>
  <c r="S110" i="29"/>
  <c r="R110" i="29"/>
  <c r="Q110" i="29"/>
  <c r="P110" i="29"/>
  <c r="O110" i="29"/>
  <c r="N110" i="29"/>
  <c r="M110" i="29"/>
  <c r="L110" i="29"/>
  <c r="K110" i="29"/>
  <c r="J110" i="29"/>
  <c r="I110" i="29"/>
  <c r="AH109" i="29"/>
  <c r="AG109" i="29"/>
  <c r="AF109" i="29"/>
  <c r="AE109" i="29"/>
  <c r="AD109" i="29"/>
  <c r="AC109" i="29"/>
  <c r="AB109" i="29"/>
  <c r="AA109" i="29"/>
  <c r="Z109" i="29"/>
  <c r="Y109" i="29"/>
  <c r="X109" i="29"/>
  <c r="W109" i="29"/>
  <c r="V109" i="29"/>
  <c r="U109" i="29"/>
  <c r="T109" i="29"/>
  <c r="S109" i="29"/>
  <c r="R109" i="29"/>
  <c r="Q109" i="29"/>
  <c r="P109" i="29"/>
  <c r="O109" i="29"/>
  <c r="N109" i="29"/>
  <c r="M109" i="29"/>
  <c r="L109" i="29"/>
  <c r="K109" i="29"/>
  <c r="J109" i="29"/>
  <c r="I109" i="29"/>
  <c r="AH108" i="29"/>
  <c r="AG108" i="29"/>
  <c r="AF108" i="29"/>
  <c r="AE108" i="29"/>
  <c r="AD108" i="29"/>
  <c r="AC108" i="29"/>
  <c r="AB108" i="29"/>
  <c r="AA108" i="29"/>
  <c r="Z108" i="29"/>
  <c r="Y108" i="29"/>
  <c r="X108" i="29"/>
  <c r="W108" i="29"/>
  <c r="V108" i="29"/>
  <c r="U108" i="29"/>
  <c r="T108" i="29"/>
  <c r="S108" i="29"/>
  <c r="R108" i="29"/>
  <c r="Q108" i="29"/>
  <c r="P108" i="29"/>
  <c r="O108" i="29"/>
  <c r="N108" i="29"/>
  <c r="M108" i="29"/>
  <c r="L108" i="29"/>
  <c r="K108" i="29"/>
  <c r="J108" i="29"/>
  <c r="I108" i="29"/>
  <c r="AH107" i="29"/>
  <c r="AG107" i="29"/>
  <c r="AF107" i="29"/>
  <c r="AE107" i="29"/>
  <c r="AD107" i="29"/>
  <c r="AC107" i="29"/>
  <c r="AB107" i="29"/>
  <c r="AA107" i="29"/>
  <c r="Z107" i="29"/>
  <c r="Y107" i="29"/>
  <c r="X107" i="29"/>
  <c r="W107" i="29"/>
  <c r="V107" i="29"/>
  <c r="U107" i="29"/>
  <c r="T107" i="29"/>
  <c r="S107" i="29"/>
  <c r="R107" i="29"/>
  <c r="Q107" i="29"/>
  <c r="P107" i="29"/>
  <c r="O107" i="29"/>
  <c r="N107" i="29"/>
  <c r="M107" i="29"/>
  <c r="L107" i="29"/>
  <c r="K107" i="29"/>
  <c r="J107" i="29"/>
  <c r="I107" i="29"/>
  <c r="AH106" i="29"/>
  <c r="AG106" i="29"/>
  <c r="AF106" i="29"/>
  <c r="AE106" i="29"/>
  <c r="AD106" i="29"/>
  <c r="AC106" i="29"/>
  <c r="AB106" i="29"/>
  <c r="AA106" i="29"/>
  <c r="Z106" i="29"/>
  <c r="Y106" i="29"/>
  <c r="X106" i="29"/>
  <c r="W106" i="29"/>
  <c r="V106" i="29"/>
  <c r="U106" i="29"/>
  <c r="T106" i="29"/>
  <c r="S106" i="29"/>
  <c r="R106" i="29"/>
  <c r="Q106" i="29"/>
  <c r="P106" i="29"/>
  <c r="O106" i="29"/>
  <c r="N106" i="29"/>
  <c r="M106" i="29"/>
  <c r="L106" i="29"/>
  <c r="K106" i="29"/>
  <c r="J106" i="29"/>
  <c r="I106" i="29"/>
  <c r="AH105" i="29"/>
  <c r="AG105" i="29"/>
  <c r="AF105" i="29"/>
  <c r="AE105" i="29"/>
  <c r="AD105" i="29"/>
  <c r="AC105" i="29"/>
  <c r="AB105" i="29"/>
  <c r="AA105" i="29"/>
  <c r="Z105" i="29"/>
  <c r="Y105" i="29"/>
  <c r="X105" i="29"/>
  <c r="W105" i="29"/>
  <c r="V105" i="29"/>
  <c r="U105" i="29"/>
  <c r="T105" i="29"/>
  <c r="S105" i="29"/>
  <c r="R105" i="29"/>
  <c r="Q105" i="29"/>
  <c r="P105" i="29"/>
  <c r="O105" i="29"/>
  <c r="N105" i="29"/>
  <c r="M105" i="29"/>
  <c r="L105" i="29"/>
  <c r="K105" i="29"/>
  <c r="J105" i="29"/>
  <c r="I105" i="29"/>
  <c r="F111" i="29"/>
  <c r="F110" i="29"/>
  <c r="F109" i="29"/>
  <c r="F108" i="29"/>
  <c r="F107" i="29"/>
  <c r="F106" i="29"/>
  <c r="F105" i="29"/>
  <c r="AH101" i="29"/>
  <c r="AG101" i="29"/>
  <c r="AF101" i="29"/>
  <c r="AE101" i="29"/>
  <c r="AD101" i="29"/>
  <c r="AC101" i="29"/>
  <c r="AB101" i="29"/>
  <c r="AA101" i="29"/>
  <c r="Z101" i="29"/>
  <c r="Y101" i="29"/>
  <c r="X101" i="29"/>
  <c r="W101" i="29"/>
  <c r="V101" i="29"/>
  <c r="U101" i="29"/>
  <c r="T101" i="29"/>
  <c r="S101" i="29"/>
  <c r="R101" i="29"/>
  <c r="Q101" i="29"/>
  <c r="P101" i="29"/>
  <c r="O101" i="29"/>
  <c r="N101" i="29"/>
  <c r="M101" i="29"/>
  <c r="L101" i="29"/>
  <c r="K101" i="29"/>
  <c r="J101" i="29"/>
  <c r="I101" i="29"/>
  <c r="AH100" i="29"/>
  <c r="AG100" i="29"/>
  <c r="AF100" i="29"/>
  <c r="AE100" i="29"/>
  <c r="AD100" i="29"/>
  <c r="AC100" i="29"/>
  <c r="AB100" i="29"/>
  <c r="AA100" i="29"/>
  <c r="Z100" i="29"/>
  <c r="Y100" i="29"/>
  <c r="X100" i="29"/>
  <c r="W100" i="29"/>
  <c r="V100" i="29"/>
  <c r="U100" i="29"/>
  <c r="T100" i="29"/>
  <c r="S100" i="29"/>
  <c r="R100" i="29"/>
  <c r="Q100" i="29"/>
  <c r="P100" i="29"/>
  <c r="O100" i="29"/>
  <c r="N100" i="29"/>
  <c r="M100" i="29"/>
  <c r="L100" i="29"/>
  <c r="K100" i="29"/>
  <c r="J100" i="29"/>
  <c r="I100" i="29"/>
  <c r="AH99" i="29"/>
  <c r="AG99" i="29"/>
  <c r="AF99" i="29"/>
  <c r="AE99" i="29"/>
  <c r="AD99" i="29"/>
  <c r="AC99" i="29"/>
  <c r="AB99" i="29"/>
  <c r="AA99" i="29"/>
  <c r="Z99" i="29"/>
  <c r="Y99" i="29"/>
  <c r="X99" i="29"/>
  <c r="W99" i="29"/>
  <c r="V99" i="29"/>
  <c r="U99" i="29"/>
  <c r="T99" i="29"/>
  <c r="S99" i="29"/>
  <c r="R99" i="29"/>
  <c r="Q99" i="29"/>
  <c r="P99" i="29"/>
  <c r="O99" i="29"/>
  <c r="N99" i="29"/>
  <c r="M99" i="29"/>
  <c r="L99" i="29"/>
  <c r="K99" i="29"/>
  <c r="J99" i="29"/>
  <c r="I99" i="29"/>
  <c r="AH98" i="29"/>
  <c r="AG98" i="29"/>
  <c r="AF98" i="29"/>
  <c r="AE98" i="29"/>
  <c r="AD98" i="29"/>
  <c r="AC98" i="29"/>
  <c r="AB98" i="29"/>
  <c r="AA98" i="29"/>
  <c r="Z98" i="29"/>
  <c r="Y98" i="29"/>
  <c r="X98" i="29"/>
  <c r="W98" i="29"/>
  <c r="V98" i="29"/>
  <c r="U98" i="29"/>
  <c r="T98" i="29"/>
  <c r="S98" i="29"/>
  <c r="R98" i="29"/>
  <c r="Q98" i="29"/>
  <c r="P98" i="29"/>
  <c r="O98" i="29"/>
  <c r="N98" i="29"/>
  <c r="M98" i="29"/>
  <c r="L98" i="29"/>
  <c r="K98" i="29"/>
  <c r="J98" i="29"/>
  <c r="I98" i="29"/>
  <c r="AH97" i="29"/>
  <c r="AG97" i="29"/>
  <c r="AF97" i="29"/>
  <c r="AE97" i="29"/>
  <c r="AD97" i="29"/>
  <c r="AC97" i="29"/>
  <c r="AB97" i="29"/>
  <c r="AA97" i="29"/>
  <c r="Z97" i="29"/>
  <c r="Y97" i="29"/>
  <c r="X97" i="29"/>
  <c r="W97" i="29"/>
  <c r="V97" i="29"/>
  <c r="U97" i="29"/>
  <c r="T97" i="29"/>
  <c r="S97" i="29"/>
  <c r="R97" i="29"/>
  <c r="Q97" i="29"/>
  <c r="P97" i="29"/>
  <c r="O97" i="29"/>
  <c r="N97" i="29"/>
  <c r="M97" i="29"/>
  <c r="L97" i="29"/>
  <c r="K97" i="29"/>
  <c r="J97" i="29"/>
  <c r="I97" i="29"/>
  <c r="AH96" i="29"/>
  <c r="AG96" i="29"/>
  <c r="AF96" i="29"/>
  <c r="AE96" i="29"/>
  <c r="AD96" i="29"/>
  <c r="AC96" i="29"/>
  <c r="AB96" i="29"/>
  <c r="AA96" i="29"/>
  <c r="Z96" i="29"/>
  <c r="Y96" i="29"/>
  <c r="X96" i="29"/>
  <c r="W96" i="29"/>
  <c r="V96" i="29"/>
  <c r="U96" i="29"/>
  <c r="T96" i="29"/>
  <c r="S96" i="29"/>
  <c r="R96" i="29"/>
  <c r="Q96" i="29"/>
  <c r="P96" i="29"/>
  <c r="O96" i="29"/>
  <c r="N96" i="29"/>
  <c r="M96" i="29"/>
  <c r="L96" i="29"/>
  <c r="K96" i="29"/>
  <c r="J96" i="29"/>
  <c r="I96" i="29"/>
  <c r="AH95" i="29"/>
  <c r="AG95" i="29"/>
  <c r="AF95" i="29"/>
  <c r="AE95" i="29"/>
  <c r="AD95" i="29"/>
  <c r="AC95" i="29"/>
  <c r="AB95" i="29"/>
  <c r="AA95" i="29"/>
  <c r="Z95" i="29"/>
  <c r="Y95" i="29"/>
  <c r="X95" i="29"/>
  <c r="W95" i="29"/>
  <c r="V95" i="29"/>
  <c r="U95" i="29"/>
  <c r="T95" i="29"/>
  <c r="S95" i="29"/>
  <c r="R95" i="29"/>
  <c r="Q95" i="29"/>
  <c r="P95" i="29"/>
  <c r="O95" i="29"/>
  <c r="N95" i="29"/>
  <c r="M95" i="29"/>
  <c r="L95" i="29"/>
  <c r="K95" i="29"/>
  <c r="J95" i="29"/>
  <c r="I95" i="29"/>
  <c r="AH94" i="29"/>
  <c r="AG94" i="29"/>
  <c r="AF94" i="29"/>
  <c r="AE94" i="29"/>
  <c r="AD94" i="29"/>
  <c r="AC94" i="29"/>
  <c r="AB94" i="29"/>
  <c r="AA94" i="29"/>
  <c r="Z94" i="29"/>
  <c r="Y94" i="29"/>
  <c r="X94" i="29"/>
  <c r="W94" i="29"/>
  <c r="V94" i="29"/>
  <c r="U94" i="29"/>
  <c r="T94" i="29"/>
  <c r="S94" i="29"/>
  <c r="R94" i="29"/>
  <c r="Q94" i="29"/>
  <c r="P94" i="29"/>
  <c r="O94" i="29"/>
  <c r="N94" i="29"/>
  <c r="M94" i="29"/>
  <c r="L94" i="29"/>
  <c r="K94" i="29"/>
  <c r="J94" i="29"/>
  <c r="I94" i="29"/>
  <c r="F101" i="29"/>
  <c r="F100" i="29"/>
  <c r="F99" i="29"/>
  <c r="F98" i="29"/>
  <c r="F97" i="29"/>
  <c r="F96" i="29"/>
  <c r="F95" i="29"/>
  <c r="F94" i="29"/>
  <c r="AH90" i="29"/>
  <c r="AG90" i="29"/>
  <c r="AF90" i="29"/>
  <c r="AE90" i="29"/>
  <c r="AD90" i="29"/>
  <c r="AC90" i="29"/>
  <c r="AB90" i="29"/>
  <c r="AA90" i="29"/>
  <c r="Z90" i="29"/>
  <c r="Y90" i="29"/>
  <c r="X90" i="29"/>
  <c r="W90" i="29"/>
  <c r="V90" i="29"/>
  <c r="U90" i="29"/>
  <c r="T90" i="29"/>
  <c r="S90" i="29"/>
  <c r="R90" i="29"/>
  <c r="Q90" i="29"/>
  <c r="P90" i="29"/>
  <c r="O90" i="29"/>
  <c r="N90" i="29"/>
  <c r="M90" i="29"/>
  <c r="L90" i="29"/>
  <c r="K90" i="29"/>
  <c r="J90" i="29"/>
  <c r="I90" i="29"/>
  <c r="AH89" i="29"/>
  <c r="AG89" i="29"/>
  <c r="AF89" i="29"/>
  <c r="AE89" i="29"/>
  <c r="AD89" i="29"/>
  <c r="AC89" i="29"/>
  <c r="AB89" i="29"/>
  <c r="AA89" i="29"/>
  <c r="Z89" i="29"/>
  <c r="Y89" i="29"/>
  <c r="X89" i="29"/>
  <c r="W89" i="29"/>
  <c r="V89" i="29"/>
  <c r="U89" i="29"/>
  <c r="T89" i="29"/>
  <c r="S89" i="29"/>
  <c r="R89" i="29"/>
  <c r="Q89" i="29"/>
  <c r="P89" i="29"/>
  <c r="O89" i="29"/>
  <c r="N89" i="29"/>
  <c r="M89" i="29"/>
  <c r="L89" i="29"/>
  <c r="K89" i="29"/>
  <c r="J89" i="29"/>
  <c r="I89" i="29"/>
  <c r="AH88" i="29"/>
  <c r="AG88" i="29"/>
  <c r="AF88" i="29"/>
  <c r="AE88" i="29"/>
  <c r="AD88" i="29"/>
  <c r="AC88" i="29"/>
  <c r="AB88" i="29"/>
  <c r="AA88" i="29"/>
  <c r="Z88" i="29"/>
  <c r="Y88" i="29"/>
  <c r="X88" i="29"/>
  <c r="W88" i="29"/>
  <c r="V88" i="29"/>
  <c r="U88" i="29"/>
  <c r="T88" i="29"/>
  <c r="S88" i="29"/>
  <c r="R88" i="29"/>
  <c r="Q88" i="29"/>
  <c r="P88" i="29"/>
  <c r="O88" i="29"/>
  <c r="N88" i="29"/>
  <c r="M88" i="29"/>
  <c r="L88" i="29"/>
  <c r="K88" i="29"/>
  <c r="J88" i="29"/>
  <c r="I88"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F90" i="29"/>
  <c r="F89" i="29"/>
  <c r="F88" i="29"/>
  <c r="F87" i="29"/>
  <c r="J73" i="29"/>
  <c r="K73" i="29"/>
  <c r="L73" i="29"/>
  <c r="M73" i="29"/>
  <c r="N73" i="29"/>
  <c r="O73" i="29"/>
  <c r="P73" i="29"/>
  <c r="Q73" i="29"/>
  <c r="R73" i="29"/>
  <c r="S73" i="29"/>
  <c r="T73" i="29"/>
  <c r="U73" i="29"/>
  <c r="V73" i="29"/>
  <c r="W73" i="29"/>
  <c r="X73" i="29"/>
  <c r="Y73" i="29"/>
  <c r="Z73" i="29"/>
  <c r="AA73" i="29"/>
  <c r="AB73" i="29"/>
  <c r="AC73" i="29"/>
  <c r="AD73" i="29"/>
  <c r="AE73" i="29"/>
  <c r="AF73" i="29"/>
  <c r="AG73" i="29"/>
  <c r="AH73" i="29"/>
  <c r="J74" i="29"/>
  <c r="K74" i="29"/>
  <c r="L74" i="29"/>
  <c r="M74" i="29"/>
  <c r="N74" i="29"/>
  <c r="O74" i="29"/>
  <c r="P74" i="29"/>
  <c r="Q74" i="29"/>
  <c r="R74" i="29"/>
  <c r="S74" i="29"/>
  <c r="T74" i="29"/>
  <c r="U74" i="29"/>
  <c r="V74" i="29"/>
  <c r="W74" i="29"/>
  <c r="X74" i="29"/>
  <c r="Y74" i="29"/>
  <c r="Z74" i="29"/>
  <c r="AA74" i="29"/>
  <c r="AB74" i="29"/>
  <c r="AC74" i="29"/>
  <c r="AD74" i="29"/>
  <c r="AE74" i="29"/>
  <c r="AF74" i="29"/>
  <c r="AG74" i="29"/>
  <c r="AH74" i="29"/>
  <c r="J75" i="29"/>
  <c r="K75" i="29"/>
  <c r="L75" i="29"/>
  <c r="M75" i="29"/>
  <c r="N75" i="29"/>
  <c r="O75" i="29"/>
  <c r="P75" i="29"/>
  <c r="Q75" i="29"/>
  <c r="R75" i="29"/>
  <c r="S75" i="29"/>
  <c r="T75" i="29"/>
  <c r="U75" i="29"/>
  <c r="V75" i="29"/>
  <c r="W75" i="29"/>
  <c r="X75" i="29"/>
  <c r="Y75" i="29"/>
  <c r="Z75" i="29"/>
  <c r="AA75" i="29"/>
  <c r="AB75" i="29"/>
  <c r="AC75" i="29"/>
  <c r="AD75" i="29"/>
  <c r="AE75" i="29"/>
  <c r="AF75" i="29"/>
  <c r="AG75" i="29"/>
  <c r="AH75" i="29"/>
  <c r="J76" i="29"/>
  <c r="K76" i="29"/>
  <c r="L76" i="29"/>
  <c r="M76" i="29"/>
  <c r="N76" i="29"/>
  <c r="O76" i="29"/>
  <c r="P76" i="29"/>
  <c r="Q76" i="29"/>
  <c r="R76" i="29"/>
  <c r="S76" i="29"/>
  <c r="T76" i="29"/>
  <c r="U76" i="29"/>
  <c r="V76" i="29"/>
  <c r="W76" i="29"/>
  <c r="X76" i="29"/>
  <c r="Y76" i="29"/>
  <c r="Z76" i="29"/>
  <c r="AA76" i="29"/>
  <c r="AB76" i="29"/>
  <c r="AC76" i="29"/>
  <c r="AD76" i="29"/>
  <c r="AE76" i="29"/>
  <c r="AF76" i="29"/>
  <c r="AG76" i="29"/>
  <c r="AH76" i="29"/>
  <c r="J77" i="29"/>
  <c r="K77" i="29"/>
  <c r="L77" i="29"/>
  <c r="M77" i="29"/>
  <c r="N77" i="29"/>
  <c r="O77" i="29"/>
  <c r="P77" i="29"/>
  <c r="Q77" i="29"/>
  <c r="R77" i="29"/>
  <c r="S77" i="29"/>
  <c r="T77" i="29"/>
  <c r="U77" i="29"/>
  <c r="V77" i="29"/>
  <c r="W77" i="29"/>
  <c r="X77" i="29"/>
  <c r="Y77" i="29"/>
  <c r="Z77" i="29"/>
  <c r="AA77" i="29"/>
  <c r="AB77" i="29"/>
  <c r="AC77" i="29"/>
  <c r="AD77" i="29"/>
  <c r="AE77" i="29"/>
  <c r="AF77" i="29"/>
  <c r="AG77" i="29"/>
  <c r="AH77" i="29"/>
  <c r="J78" i="29"/>
  <c r="K78" i="29"/>
  <c r="L78" i="29"/>
  <c r="M78" i="29"/>
  <c r="N78" i="29"/>
  <c r="O78" i="29"/>
  <c r="P78" i="29"/>
  <c r="Q78" i="29"/>
  <c r="R78" i="29"/>
  <c r="S78" i="29"/>
  <c r="T78" i="29"/>
  <c r="U78" i="29"/>
  <c r="V78" i="29"/>
  <c r="W78" i="29"/>
  <c r="X78" i="29"/>
  <c r="Y78" i="29"/>
  <c r="Z78" i="29"/>
  <c r="AA78" i="29"/>
  <c r="AB78" i="29"/>
  <c r="AC78" i="29"/>
  <c r="AD78" i="29"/>
  <c r="AE78" i="29"/>
  <c r="AF78" i="29"/>
  <c r="AG78" i="29"/>
  <c r="AH78" i="29"/>
  <c r="J79" i="29"/>
  <c r="K79" i="29"/>
  <c r="L79" i="29"/>
  <c r="M79" i="29"/>
  <c r="N79" i="29"/>
  <c r="O79" i="29"/>
  <c r="P79" i="29"/>
  <c r="Q79" i="29"/>
  <c r="R79" i="29"/>
  <c r="S79" i="29"/>
  <c r="T79" i="29"/>
  <c r="U79" i="29"/>
  <c r="V79" i="29"/>
  <c r="W79" i="29"/>
  <c r="X79" i="29"/>
  <c r="Y79" i="29"/>
  <c r="Z79" i="29"/>
  <c r="AA79" i="29"/>
  <c r="AB79" i="29"/>
  <c r="AC79" i="29"/>
  <c r="AD79" i="29"/>
  <c r="AE79" i="29"/>
  <c r="AF79" i="29"/>
  <c r="AG79" i="29"/>
  <c r="AH79" i="29"/>
  <c r="I79" i="29"/>
  <c r="I78" i="29"/>
  <c r="I77" i="29"/>
  <c r="I76" i="29"/>
  <c r="I75" i="29"/>
  <c r="I74" i="29"/>
  <c r="I73" i="29"/>
  <c r="F79" i="29"/>
  <c r="F78" i="29"/>
  <c r="F77" i="29"/>
  <c r="F76" i="29"/>
  <c r="F75" i="29"/>
  <c r="F74" i="29"/>
  <c r="F73" i="29"/>
  <c r="AH70" i="29"/>
  <c r="AG70" i="29"/>
  <c r="AF70" i="29"/>
  <c r="AE70" i="29"/>
  <c r="AD70" i="29"/>
  <c r="AC70" i="29"/>
  <c r="AB70" i="29"/>
  <c r="AA70" i="29"/>
  <c r="Z70" i="29"/>
  <c r="Y70" i="29"/>
  <c r="X70" i="29"/>
  <c r="W70" i="29"/>
  <c r="V70" i="29"/>
  <c r="U70" i="29"/>
  <c r="T70" i="29"/>
  <c r="S70" i="29"/>
  <c r="R70" i="29"/>
  <c r="Q70" i="29"/>
  <c r="P70" i="29"/>
  <c r="O70" i="29"/>
  <c r="N70" i="29"/>
  <c r="M70" i="29"/>
  <c r="L70" i="29"/>
  <c r="K70" i="29"/>
  <c r="J70" i="29"/>
  <c r="I70" i="29"/>
  <c r="F70" i="29"/>
  <c r="AH67" i="29"/>
  <c r="AG67" i="29"/>
  <c r="AF67" i="29"/>
  <c r="AE67" i="29"/>
  <c r="AD67" i="29"/>
  <c r="AC67" i="29"/>
  <c r="AB67" i="29"/>
  <c r="AA67" i="29"/>
  <c r="Z67" i="29"/>
  <c r="Y67" i="29"/>
  <c r="X67" i="29"/>
  <c r="W67" i="29"/>
  <c r="V67" i="29"/>
  <c r="U67" i="29"/>
  <c r="T67" i="29"/>
  <c r="S67" i="29"/>
  <c r="R67" i="29"/>
  <c r="Q67" i="29"/>
  <c r="P67" i="29"/>
  <c r="O67" i="29"/>
  <c r="N67" i="29"/>
  <c r="M67" i="29"/>
  <c r="L67" i="29"/>
  <c r="K67" i="29"/>
  <c r="J67" i="29"/>
  <c r="I67" i="29"/>
  <c r="AH66" i="29"/>
  <c r="AG66" i="29"/>
  <c r="AF66" i="29"/>
  <c r="AE66" i="29"/>
  <c r="AD66" i="29"/>
  <c r="AC66" i="29"/>
  <c r="AB66" i="29"/>
  <c r="AA66" i="29"/>
  <c r="Z66" i="29"/>
  <c r="Y66" i="29"/>
  <c r="X66" i="29"/>
  <c r="W66" i="29"/>
  <c r="V66" i="29"/>
  <c r="U66" i="29"/>
  <c r="T66" i="29"/>
  <c r="S66" i="29"/>
  <c r="R66" i="29"/>
  <c r="Q66" i="29"/>
  <c r="P66" i="29"/>
  <c r="O66" i="29"/>
  <c r="N66" i="29"/>
  <c r="M66" i="29"/>
  <c r="L66" i="29"/>
  <c r="K66" i="29"/>
  <c r="J66" i="29"/>
  <c r="I66" i="29"/>
  <c r="AH65" i="29"/>
  <c r="AG65" i="29"/>
  <c r="AF65" i="29"/>
  <c r="AE65" i="29"/>
  <c r="AD65" i="29"/>
  <c r="AC65" i="29"/>
  <c r="AB65" i="29"/>
  <c r="AA65" i="29"/>
  <c r="Z65" i="29"/>
  <c r="Y65" i="29"/>
  <c r="X65" i="29"/>
  <c r="W65" i="29"/>
  <c r="V65" i="29"/>
  <c r="U65" i="29"/>
  <c r="T65" i="29"/>
  <c r="S65" i="29"/>
  <c r="R65" i="29"/>
  <c r="Q65" i="29"/>
  <c r="P65" i="29"/>
  <c r="O65" i="29"/>
  <c r="N65" i="29"/>
  <c r="M65" i="29"/>
  <c r="L65" i="29"/>
  <c r="K65" i="29"/>
  <c r="J65" i="29"/>
  <c r="I65" i="29"/>
  <c r="AH64" i="29"/>
  <c r="AG64" i="29"/>
  <c r="AF64" i="29"/>
  <c r="AE64" i="29"/>
  <c r="AD64" i="29"/>
  <c r="AC64" i="29"/>
  <c r="AB64" i="29"/>
  <c r="AA64" i="29"/>
  <c r="Z64" i="29"/>
  <c r="Y64" i="29"/>
  <c r="X64" i="29"/>
  <c r="W64" i="29"/>
  <c r="V64" i="29"/>
  <c r="U64" i="29"/>
  <c r="T64" i="29"/>
  <c r="S64" i="29"/>
  <c r="R64" i="29"/>
  <c r="Q64" i="29"/>
  <c r="P64" i="29"/>
  <c r="O64" i="29"/>
  <c r="N64" i="29"/>
  <c r="M64" i="29"/>
  <c r="L64" i="29"/>
  <c r="K64" i="29"/>
  <c r="J64" i="29"/>
  <c r="I64"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AH62" i="29"/>
  <c r="AG62" i="29"/>
  <c r="AF62" i="29"/>
  <c r="AE62" i="29"/>
  <c r="AD62" i="29"/>
  <c r="AC62" i="29"/>
  <c r="AB62" i="29"/>
  <c r="AA62" i="29"/>
  <c r="Z62" i="29"/>
  <c r="Y62" i="29"/>
  <c r="X62" i="29"/>
  <c r="W62" i="29"/>
  <c r="V62" i="29"/>
  <c r="U62" i="29"/>
  <c r="T62" i="29"/>
  <c r="S62" i="29"/>
  <c r="R62" i="29"/>
  <c r="Q62" i="29"/>
  <c r="P62" i="29"/>
  <c r="O62" i="29"/>
  <c r="N62" i="29"/>
  <c r="M62" i="29"/>
  <c r="L62" i="29"/>
  <c r="K62" i="29"/>
  <c r="J62" i="29"/>
  <c r="I62" i="29"/>
  <c r="AH61" i="29"/>
  <c r="AG61" i="29"/>
  <c r="AF61" i="29"/>
  <c r="AE61" i="29"/>
  <c r="AD61" i="29"/>
  <c r="AC61" i="29"/>
  <c r="AB61" i="29"/>
  <c r="AA61" i="29"/>
  <c r="Z61" i="29"/>
  <c r="Y61" i="29"/>
  <c r="X61" i="29"/>
  <c r="W61" i="29"/>
  <c r="V61" i="29"/>
  <c r="U61" i="29"/>
  <c r="T61" i="29"/>
  <c r="S61" i="29"/>
  <c r="R61" i="29"/>
  <c r="Q61" i="29"/>
  <c r="P61" i="29"/>
  <c r="O61" i="29"/>
  <c r="N61" i="29"/>
  <c r="M61" i="29"/>
  <c r="L61" i="29"/>
  <c r="K61" i="29"/>
  <c r="J61" i="29"/>
  <c r="I61" i="29"/>
  <c r="AH60" i="29"/>
  <c r="AG60" i="29"/>
  <c r="AF60" i="29"/>
  <c r="AE60" i="29"/>
  <c r="AD60" i="29"/>
  <c r="AC60" i="29"/>
  <c r="AB60" i="29"/>
  <c r="AA60" i="29"/>
  <c r="Z60" i="29"/>
  <c r="Y60" i="29"/>
  <c r="X60" i="29"/>
  <c r="W60" i="29"/>
  <c r="V60" i="29"/>
  <c r="U60" i="29"/>
  <c r="T60" i="29"/>
  <c r="S60" i="29"/>
  <c r="R60" i="29"/>
  <c r="Q60" i="29"/>
  <c r="P60" i="29"/>
  <c r="O60" i="29"/>
  <c r="N60" i="29"/>
  <c r="M60" i="29"/>
  <c r="L60" i="29"/>
  <c r="K60" i="29"/>
  <c r="J60" i="29"/>
  <c r="I60"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AH57" i="29"/>
  <c r="AG57" i="29"/>
  <c r="AF57" i="29"/>
  <c r="AE57" i="29"/>
  <c r="AD57" i="29"/>
  <c r="AC57" i="29"/>
  <c r="AB57" i="29"/>
  <c r="AA57" i="29"/>
  <c r="Z57" i="29"/>
  <c r="Y57" i="29"/>
  <c r="X57" i="29"/>
  <c r="W57" i="29"/>
  <c r="V57" i="29"/>
  <c r="U57" i="29"/>
  <c r="T57" i="29"/>
  <c r="S57" i="29"/>
  <c r="R57" i="29"/>
  <c r="Q57" i="29"/>
  <c r="P57" i="29"/>
  <c r="O57" i="29"/>
  <c r="N57" i="29"/>
  <c r="M57" i="29"/>
  <c r="L57" i="29"/>
  <c r="K57" i="29"/>
  <c r="J57" i="29"/>
  <c r="I57" i="29"/>
  <c r="AH56" i="29"/>
  <c r="AG56" i="29"/>
  <c r="AF56" i="29"/>
  <c r="AE56" i="29"/>
  <c r="AD56" i="29"/>
  <c r="AC56" i="29"/>
  <c r="AB56" i="29"/>
  <c r="AA56" i="29"/>
  <c r="Z56" i="29"/>
  <c r="Y56" i="29"/>
  <c r="X56" i="29"/>
  <c r="W56" i="29"/>
  <c r="V56" i="29"/>
  <c r="U56" i="29"/>
  <c r="T56" i="29"/>
  <c r="S56" i="29"/>
  <c r="R56" i="29"/>
  <c r="Q56" i="29"/>
  <c r="P56" i="29"/>
  <c r="O56" i="29"/>
  <c r="N56" i="29"/>
  <c r="M56" i="29"/>
  <c r="L56" i="29"/>
  <c r="K56" i="29"/>
  <c r="J56" i="29"/>
  <c r="I56"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F67" i="29"/>
  <c r="F66" i="29"/>
  <c r="F65" i="29"/>
  <c r="F64" i="29"/>
  <c r="F63" i="29"/>
  <c r="F62" i="29"/>
  <c r="F61" i="29"/>
  <c r="F60" i="29"/>
  <c r="F59" i="29"/>
  <c r="F58" i="29"/>
  <c r="F57" i="29"/>
  <c r="F56" i="29"/>
  <c r="F55" i="29"/>
  <c r="J42" i="29"/>
  <c r="K42" i="29"/>
  <c r="L42" i="29"/>
  <c r="M42" i="29"/>
  <c r="N42" i="29"/>
  <c r="O42" i="29"/>
  <c r="P42" i="29"/>
  <c r="Q42" i="29"/>
  <c r="R42" i="29"/>
  <c r="S42" i="29"/>
  <c r="T42" i="29"/>
  <c r="U42" i="29"/>
  <c r="V42" i="29"/>
  <c r="W42" i="29"/>
  <c r="X42" i="29"/>
  <c r="Y42" i="29"/>
  <c r="Z42" i="29"/>
  <c r="AA42" i="29"/>
  <c r="AB42" i="29"/>
  <c r="AC42" i="29"/>
  <c r="AD42" i="29"/>
  <c r="AE42" i="29"/>
  <c r="AF42" i="29"/>
  <c r="AG42" i="29"/>
  <c r="AH42" i="29"/>
  <c r="J43" i="29"/>
  <c r="K43" i="29"/>
  <c r="L43" i="29"/>
  <c r="M43" i="29"/>
  <c r="N43" i="29"/>
  <c r="O43" i="29"/>
  <c r="P43" i="29"/>
  <c r="Q43" i="29"/>
  <c r="R43" i="29"/>
  <c r="S43" i="29"/>
  <c r="T43" i="29"/>
  <c r="U43" i="29"/>
  <c r="V43" i="29"/>
  <c r="W43" i="29"/>
  <c r="X43" i="29"/>
  <c r="Y43" i="29"/>
  <c r="Z43" i="29"/>
  <c r="AA43" i="29"/>
  <c r="AB43" i="29"/>
  <c r="AC43" i="29"/>
  <c r="AD43" i="29"/>
  <c r="AE43" i="29"/>
  <c r="AF43" i="29"/>
  <c r="AG43" i="29"/>
  <c r="AH43" i="29"/>
  <c r="J44" i="29"/>
  <c r="K44" i="29"/>
  <c r="L44" i="29"/>
  <c r="M44" i="29"/>
  <c r="N44" i="29"/>
  <c r="O44" i="29"/>
  <c r="P44" i="29"/>
  <c r="Q44" i="29"/>
  <c r="R44" i="29"/>
  <c r="S44" i="29"/>
  <c r="T44" i="29"/>
  <c r="U44" i="29"/>
  <c r="V44" i="29"/>
  <c r="W44" i="29"/>
  <c r="X44" i="29"/>
  <c r="Y44" i="29"/>
  <c r="Z44" i="29"/>
  <c r="AA44" i="29"/>
  <c r="AB44" i="29"/>
  <c r="AC44" i="29"/>
  <c r="AD44" i="29"/>
  <c r="AE44" i="29"/>
  <c r="AF44" i="29"/>
  <c r="AG44" i="29"/>
  <c r="AH44" i="29"/>
  <c r="J45" i="29"/>
  <c r="K45" i="29"/>
  <c r="L45" i="29"/>
  <c r="M45" i="29"/>
  <c r="N45" i="29"/>
  <c r="O45" i="29"/>
  <c r="P45" i="29"/>
  <c r="Q45" i="29"/>
  <c r="R45" i="29"/>
  <c r="S45" i="29"/>
  <c r="T45" i="29"/>
  <c r="U45" i="29"/>
  <c r="V45" i="29"/>
  <c r="W45" i="29"/>
  <c r="X45" i="29"/>
  <c r="Y45" i="29"/>
  <c r="Z45" i="29"/>
  <c r="AA45" i="29"/>
  <c r="AB45" i="29"/>
  <c r="AC45" i="29"/>
  <c r="AD45" i="29"/>
  <c r="AE45" i="29"/>
  <c r="AF45" i="29"/>
  <c r="AG45" i="29"/>
  <c r="AH45" i="29"/>
  <c r="J46" i="29"/>
  <c r="K46" i="29"/>
  <c r="L46" i="29"/>
  <c r="M46" i="29"/>
  <c r="N46" i="29"/>
  <c r="O46" i="29"/>
  <c r="P46" i="29"/>
  <c r="Q46" i="29"/>
  <c r="R46" i="29"/>
  <c r="S46" i="29"/>
  <c r="T46" i="29"/>
  <c r="U46" i="29"/>
  <c r="V46" i="29"/>
  <c r="W46" i="29"/>
  <c r="X46" i="29"/>
  <c r="Y46" i="29"/>
  <c r="Z46" i="29"/>
  <c r="AA46" i="29"/>
  <c r="AB46" i="29"/>
  <c r="AC46" i="29"/>
  <c r="AD46" i="29"/>
  <c r="AE46" i="29"/>
  <c r="AF46" i="29"/>
  <c r="AG46" i="29"/>
  <c r="AH46" i="29"/>
  <c r="J47" i="29"/>
  <c r="K47" i="29"/>
  <c r="L47" i="29"/>
  <c r="M47" i="29"/>
  <c r="N47" i="29"/>
  <c r="O47" i="29"/>
  <c r="P47" i="29"/>
  <c r="Q47" i="29"/>
  <c r="R47" i="29"/>
  <c r="S47" i="29"/>
  <c r="T47" i="29"/>
  <c r="U47" i="29"/>
  <c r="V47" i="29"/>
  <c r="W47" i="29"/>
  <c r="X47" i="29"/>
  <c r="Y47" i="29"/>
  <c r="Z47" i="29"/>
  <c r="AA47" i="29"/>
  <c r="AB47" i="29"/>
  <c r="AC47" i="29"/>
  <c r="AD47" i="29"/>
  <c r="AE47" i="29"/>
  <c r="AF47" i="29"/>
  <c r="AG47" i="29"/>
  <c r="AH47" i="29"/>
  <c r="J48" i="29"/>
  <c r="K48" i="29"/>
  <c r="L48" i="29"/>
  <c r="M48" i="29"/>
  <c r="N48" i="29"/>
  <c r="O48" i="29"/>
  <c r="P48" i="29"/>
  <c r="Q48" i="29"/>
  <c r="R48" i="29"/>
  <c r="S48" i="29"/>
  <c r="T48" i="29"/>
  <c r="U48" i="29"/>
  <c r="V48" i="29"/>
  <c r="W48" i="29"/>
  <c r="X48" i="29"/>
  <c r="Y48" i="29"/>
  <c r="Z48" i="29"/>
  <c r="AA48" i="29"/>
  <c r="AB48" i="29"/>
  <c r="AC48" i="29"/>
  <c r="AD48" i="29"/>
  <c r="AE48" i="29"/>
  <c r="AF48" i="29"/>
  <c r="AG48" i="29"/>
  <c r="AH48" i="29"/>
  <c r="J49" i="29"/>
  <c r="K49" i="29"/>
  <c r="L49" i="29"/>
  <c r="M49" i="29"/>
  <c r="N49" i="29"/>
  <c r="O49" i="29"/>
  <c r="P49" i="29"/>
  <c r="Q49" i="29"/>
  <c r="R49" i="29"/>
  <c r="S49" i="29"/>
  <c r="T49" i="29"/>
  <c r="U49" i="29"/>
  <c r="V49" i="29"/>
  <c r="W49" i="29"/>
  <c r="X49" i="29"/>
  <c r="Y49" i="29"/>
  <c r="Z49" i="29"/>
  <c r="AA49" i="29"/>
  <c r="AB49" i="29"/>
  <c r="AC49" i="29"/>
  <c r="AD49" i="29"/>
  <c r="AE49" i="29"/>
  <c r="AF49" i="29"/>
  <c r="AG49" i="29"/>
  <c r="AH49" i="29"/>
  <c r="J50" i="29"/>
  <c r="K50" i="29"/>
  <c r="L50" i="29"/>
  <c r="M50" i="29"/>
  <c r="N50" i="29"/>
  <c r="O50" i="29"/>
  <c r="P50" i="29"/>
  <c r="Q50" i="29"/>
  <c r="R50" i="29"/>
  <c r="S50" i="29"/>
  <c r="T50" i="29"/>
  <c r="U50" i="29"/>
  <c r="V50" i="29"/>
  <c r="W50" i="29"/>
  <c r="X50" i="29"/>
  <c r="Y50" i="29"/>
  <c r="Z50" i="29"/>
  <c r="AA50" i="29"/>
  <c r="AB50" i="29"/>
  <c r="AC50" i="29"/>
  <c r="AD50" i="29"/>
  <c r="AE50" i="29"/>
  <c r="AF50" i="29"/>
  <c r="AG50" i="29"/>
  <c r="AH50" i="29"/>
  <c r="J51" i="29"/>
  <c r="K51" i="29"/>
  <c r="L51" i="29"/>
  <c r="M51" i="29"/>
  <c r="N51" i="29"/>
  <c r="O51" i="29"/>
  <c r="P51" i="29"/>
  <c r="Q51" i="29"/>
  <c r="R51" i="29"/>
  <c r="S51" i="29"/>
  <c r="T51" i="29"/>
  <c r="U51" i="29"/>
  <c r="V51" i="29"/>
  <c r="W51" i="29"/>
  <c r="X51" i="29"/>
  <c r="Y51" i="29"/>
  <c r="Z51" i="29"/>
  <c r="AA51" i="29"/>
  <c r="AB51" i="29"/>
  <c r="AC51" i="29"/>
  <c r="AD51" i="29"/>
  <c r="AE51" i="29"/>
  <c r="AF51" i="29"/>
  <c r="AG51" i="29"/>
  <c r="AH51" i="29"/>
  <c r="I51" i="29"/>
  <c r="I50" i="29"/>
  <c r="I49" i="29"/>
  <c r="I48" i="29"/>
  <c r="I47" i="29"/>
  <c r="I46" i="29"/>
  <c r="I45" i="29"/>
  <c r="I44" i="29"/>
  <c r="I43" i="29"/>
  <c r="I42" i="29"/>
  <c r="F51" i="29"/>
  <c r="F50" i="29"/>
  <c r="F49" i="29"/>
  <c r="F48" i="29"/>
  <c r="F47" i="29"/>
  <c r="F46" i="29"/>
  <c r="F45" i="29"/>
  <c r="F44" i="29"/>
  <c r="F43" i="29"/>
  <c r="F42" i="29"/>
  <c r="J32" i="29"/>
  <c r="K32" i="29"/>
  <c r="L32" i="29"/>
  <c r="M32" i="29"/>
  <c r="N32" i="29"/>
  <c r="O32" i="29"/>
  <c r="P32" i="29"/>
  <c r="Q32" i="29"/>
  <c r="R32" i="29"/>
  <c r="S32" i="29"/>
  <c r="T32" i="29"/>
  <c r="U32" i="29"/>
  <c r="V32" i="29"/>
  <c r="W32" i="29"/>
  <c r="X32" i="29"/>
  <c r="Y32" i="29"/>
  <c r="Z32" i="29"/>
  <c r="AA32" i="29"/>
  <c r="AB32" i="29"/>
  <c r="AC32" i="29"/>
  <c r="AD32" i="29"/>
  <c r="AE32" i="29"/>
  <c r="AF32" i="29"/>
  <c r="AG32" i="29"/>
  <c r="AH32" i="29"/>
  <c r="J33" i="29"/>
  <c r="K33" i="29"/>
  <c r="L33" i="29"/>
  <c r="M33" i="29"/>
  <c r="N33" i="29"/>
  <c r="O33" i="29"/>
  <c r="P33" i="29"/>
  <c r="Q33" i="29"/>
  <c r="R33" i="29"/>
  <c r="S33" i="29"/>
  <c r="T33" i="29"/>
  <c r="U33" i="29"/>
  <c r="V33" i="29"/>
  <c r="W33" i="29"/>
  <c r="X33" i="29"/>
  <c r="Y33" i="29"/>
  <c r="Z33" i="29"/>
  <c r="AA33" i="29"/>
  <c r="AB33" i="29"/>
  <c r="AC33" i="29"/>
  <c r="AD33" i="29"/>
  <c r="AE33" i="29"/>
  <c r="AF33" i="29"/>
  <c r="AG33" i="29"/>
  <c r="AH33" i="29"/>
  <c r="J34" i="29"/>
  <c r="K34" i="29"/>
  <c r="L34" i="29"/>
  <c r="M34" i="29"/>
  <c r="N34" i="29"/>
  <c r="O34" i="29"/>
  <c r="P34" i="29"/>
  <c r="Q34" i="29"/>
  <c r="R34" i="29"/>
  <c r="S34" i="29"/>
  <c r="T34" i="29"/>
  <c r="U34" i="29"/>
  <c r="V34" i="29"/>
  <c r="W34" i="29"/>
  <c r="X34" i="29"/>
  <c r="Y34" i="29"/>
  <c r="Z34" i="29"/>
  <c r="AA34" i="29"/>
  <c r="AB34" i="29"/>
  <c r="AC34" i="29"/>
  <c r="AD34" i="29"/>
  <c r="AE34" i="29"/>
  <c r="AF34" i="29"/>
  <c r="AG34" i="29"/>
  <c r="AH34" i="29"/>
  <c r="J35" i="29"/>
  <c r="K35" i="29"/>
  <c r="L35" i="29"/>
  <c r="M35" i="29"/>
  <c r="N35" i="29"/>
  <c r="O35" i="29"/>
  <c r="P35" i="29"/>
  <c r="Q35" i="29"/>
  <c r="R35" i="29"/>
  <c r="S35" i="29"/>
  <c r="T35" i="29"/>
  <c r="U35" i="29"/>
  <c r="V35" i="29"/>
  <c r="W35" i="29"/>
  <c r="X35" i="29"/>
  <c r="Y35" i="29"/>
  <c r="Z35" i="29"/>
  <c r="AA35" i="29"/>
  <c r="AB35" i="29"/>
  <c r="AC35" i="29"/>
  <c r="AD35" i="29"/>
  <c r="AE35" i="29"/>
  <c r="AF35" i="29"/>
  <c r="AG35" i="29"/>
  <c r="AH35" i="29"/>
  <c r="J36" i="29"/>
  <c r="K36" i="29"/>
  <c r="L36" i="29"/>
  <c r="M36" i="29"/>
  <c r="N36" i="29"/>
  <c r="O36" i="29"/>
  <c r="P36" i="29"/>
  <c r="Q36" i="29"/>
  <c r="R36" i="29"/>
  <c r="S36" i="29"/>
  <c r="T36" i="29"/>
  <c r="U36" i="29"/>
  <c r="V36" i="29"/>
  <c r="W36" i="29"/>
  <c r="X36" i="29"/>
  <c r="Y36" i="29"/>
  <c r="Z36" i="29"/>
  <c r="AA36" i="29"/>
  <c r="AB36" i="29"/>
  <c r="AC36" i="29"/>
  <c r="AD36" i="29"/>
  <c r="AE36" i="29"/>
  <c r="AF36" i="29"/>
  <c r="AG36" i="29"/>
  <c r="AH36" i="29"/>
  <c r="J37" i="29"/>
  <c r="K37" i="29"/>
  <c r="L37" i="29"/>
  <c r="M37" i="29"/>
  <c r="N37" i="29"/>
  <c r="O37" i="29"/>
  <c r="P37" i="29"/>
  <c r="Q37" i="29"/>
  <c r="R37" i="29"/>
  <c r="S37" i="29"/>
  <c r="T37" i="29"/>
  <c r="U37" i="29"/>
  <c r="V37" i="29"/>
  <c r="W37" i="29"/>
  <c r="X37" i="29"/>
  <c r="Y37" i="29"/>
  <c r="Z37" i="29"/>
  <c r="AA37" i="29"/>
  <c r="AB37" i="29"/>
  <c r="AC37" i="29"/>
  <c r="AD37" i="29"/>
  <c r="AE37" i="29"/>
  <c r="AF37" i="29"/>
  <c r="AG37" i="29"/>
  <c r="AH37" i="29"/>
  <c r="J38" i="29"/>
  <c r="K38" i="29"/>
  <c r="L38" i="29"/>
  <c r="M38" i="29"/>
  <c r="N38" i="29"/>
  <c r="O38" i="29"/>
  <c r="P38" i="29"/>
  <c r="Q38" i="29"/>
  <c r="R38" i="29"/>
  <c r="S38" i="29"/>
  <c r="T38" i="29"/>
  <c r="U38" i="29"/>
  <c r="V38" i="29"/>
  <c r="W38" i="29"/>
  <c r="X38" i="29"/>
  <c r="Y38" i="29"/>
  <c r="Z38" i="29"/>
  <c r="AA38" i="29"/>
  <c r="AB38" i="29"/>
  <c r="AC38" i="29"/>
  <c r="AD38" i="29"/>
  <c r="AE38" i="29"/>
  <c r="AF38" i="29"/>
  <c r="AG38" i="29"/>
  <c r="AH38" i="29"/>
  <c r="I38" i="29"/>
  <c r="I37" i="29"/>
  <c r="I36" i="29"/>
  <c r="I35" i="29"/>
  <c r="I34" i="29"/>
  <c r="I33" i="29"/>
  <c r="I32" i="29"/>
  <c r="F38" i="29"/>
  <c r="F37" i="29"/>
  <c r="F36" i="29"/>
  <c r="F35" i="29"/>
  <c r="F34" i="29"/>
  <c r="F33" i="29"/>
  <c r="F32" i="29"/>
  <c r="J21" i="29"/>
  <c r="K21" i="29"/>
  <c r="L21" i="29"/>
  <c r="M21" i="29"/>
  <c r="N21" i="29"/>
  <c r="O21" i="29"/>
  <c r="P21" i="29"/>
  <c r="Q21" i="29"/>
  <c r="R21" i="29"/>
  <c r="S21" i="29"/>
  <c r="T21" i="29"/>
  <c r="U21" i="29"/>
  <c r="V21" i="29"/>
  <c r="W21" i="29"/>
  <c r="X21" i="29"/>
  <c r="Y21" i="29"/>
  <c r="Z21" i="29"/>
  <c r="AA21" i="29"/>
  <c r="AB21" i="29"/>
  <c r="AC21" i="29"/>
  <c r="AD21" i="29"/>
  <c r="AE21" i="29"/>
  <c r="AF21" i="29"/>
  <c r="AG21" i="29"/>
  <c r="AH21" i="29"/>
  <c r="J22" i="29"/>
  <c r="K22" i="29"/>
  <c r="L22" i="29"/>
  <c r="M22" i="29"/>
  <c r="N22" i="29"/>
  <c r="O22" i="29"/>
  <c r="P22" i="29"/>
  <c r="Q22" i="29"/>
  <c r="R22" i="29"/>
  <c r="S22" i="29"/>
  <c r="T22" i="29"/>
  <c r="U22" i="29"/>
  <c r="V22" i="29"/>
  <c r="W22" i="29"/>
  <c r="X22" i="29"/>
  <c r="Y22" i="29"/>
  <c r="Z22" i="29"/>
  <c r="AA22" i="29"/>
  <c r="AB22" i="29"/>
  <c r="AC22" i="29"/>
  <c r="AD22" i="29"/>
  <c r="AE22" i="29"/>
  <c r="AF22" i="29"/>
  <c r="AG22" i="29"/>
  <c r="AH22" i="29"/>
  <c r="J23" i="29"/>
  <c r="K23" i="29"/>
  <c r="L23" i="29"/>
  <c r="M23" i="29"/>
  <c r="N23" i="29"/>
  <c r="O23" i="29"/>
  <c r="P23" i="29"/>
  <c r="Q23" i="29"/>
  <c r="R23" i="29"/>
  <c r="S23" i="29"/>
  <c r="T23" i="29"/>
  <c r="U23" i="29"/>
  <c r="V23" i="29"/>
  <c r="W23" i="29"/>
  <c r="X23" i="29"/>
  <c r="Y23" i="29"/>
  <c r="Z23" i="29"/>
  <c r="AA23" i="29"/>
  <c r="AB23" i="29"/>
  <c r="AC23" i="29"/>
  <c r="AD23" i="29"/>
  <c r="AE23" i="29"/>
  <c r="AF23" i="29"/>
  <c r="AG23" i="29"/>
  <c r="AH23" i="29"/>
  <c r="J24" i="29"/>
  <c r="K24" i="29"/>
  <c r="L24" i="29"/>
  <c r="M24" i="29"/>
  <c r="N24" i="29"/>
  <c r="O24" i="29"/>
  <c r="P24" i="29"/>
  <c r="Q24" i="29"/>
  <c r="R24" i="29"/>
  <c r="S24" i="29"/>
  <c r="T24" i="29"/>
  <c r="U24" i="29"/>
  <c r="V24" i="29"/>
  <c r="W24" i="29"/>
  <c r="X24" i="29"/>
  <c r="Y24" i="29"/>
  <c r="Z24" i="29"/>
  <c r="AA24" i="29"/>
  <c r="AB24" i="29"/>
  <c r="AC24" i="29"/>
  <c r="AD24" i="29"/>
  <c r="AE24" i="29"/>
  <c r="AF24" i="29"/>
  <c r="AG24" i="29"/>
  <c r="AH24" i="29"/>
  <c r="J25" i="29"/>
  <c r="K25" i="29"/>
  <c r="L25" i="29"/>
  <c r="M25" i="29"/>
  <c r="N25" i="29"/>
  <c r="O25" i="29"/>
  <c r="P25" i="29"/>
  <c r="Q25" i="29"/>
  <c r="R25" i="29"/>
  <c r="S25" i="29"/>
  <c r="T25" i="29"/>
  <c r="U25" i="29"/>
  <c r="V25" i="29"/>
  <c r="W25" i="29"/>
  <c r="X25" i="29"/>
  <c r="Y25" i="29"/>
  <c r="Z25" i="29"/>
  <c r="AA25" i="29"/>
  <c r="AB25" i="29"/>
  <c r="AC25" i="29"/>
  <c r="AD25" i="29"/>
  <c r="AE25" i="29"/>
  <c r="AF25" i="29"/>
  <c r="AG25" i="29"/>
  <c r="AH25" i="29"/>
  <c r="J26" i="29"/>
  <c r="K26" i="29"/>
  <c r="L26" i="29"/>
  <c r="M26" i="29"/>
  <c r="N26" i="29"/>
  <c r="O26" i="29"/>
  <c r="P26" i="29"/>
  <c r="Q26" i="29"/>
  <c r="R26" i="29"/>
  <c r="S26" i="29"/>
  <c r="T26" i="29"/>
  <c r="U26" i="29"/>
  <c r="V26" i="29"/>
  <c r="W26" i="29"/>
  <c r="X26" i="29"/>
  <c r="Y26" i="29"/>
  <c r="Z26" i="29"/>
  <c r="AA26" i="29"/>
  <c r="AB26" i="29"/>
  <c r="AC26" i="29"/>
  <c r="AD26" i="29"/>
  <c r="AE26" i="29"/>
  <c r="AF26" i="29"/>
  <c r="AG26" i="29"/>
  <c r="AH26" i="29"/>
  <c r="J27" i="29"/>
  <c r="K27" i="29"/>
  <c r="L27" i="29"/>
  <c r="M27" i="29"/>
  <c r="N27" i="29"/>
  <c r="O27" i="29"/>
  <c r="P27" i="29"/>
  <c r="Q27" i="29"/>
  <c r="R27" i="29"/>
  <c r="S27" i="29"/>
  <c r="T27" i="29"/>
  <c r="U27" i="29"/>
  <c r="V27" i="29"/>
  <c r="W27" i="29"/>
  <c r="X27" i="29"/>
  <c r="Y27" i="29"/>
  <c r="Z27" i="29"/>
  <c r="AA27" i="29"/>
  <c r="AB27" i="29"/>
  <c r="AC27" i="29"/>
  <c r="AD27" i="29"/>
  <c r="AE27" i="29"/>
  <c r="AF27" i="29"/>
  <c r="AG27" i="29"/>
  <c r="AH27" i="29"/>
  <c r="J28" i="29"/>
  <c r="K28" i="29"/>
  <c r="L28" i="29"/>
  <c r="M28" i="29"/>
  <c r="N28" i="29"/>
  <c r="O28" i="29"/>
  <c r="P28" i="29"/>
  <c r="Q28" i="29"/>
  <c r="R28" i="29"/>
  <c r="S28" i="29"/>
  <c r="T28" i="29"/>
  <c r="U28" i="29"/>
  <c r="V28" i="29"/>
  <c r="W28" i="29"/>
  <c r="X28" i="29"/>
  <c r="Y28" i="29"/>
  <c r="Z28" i="29"/>
  <c r="AA28" i="29"/>
  <c r="AB28" i="29"/>
  <c r="AC28" i="29"/>
  <c r="AD28" i="29"/>
  <c r="AE28" i="29"/>
  <c r="AF28" i="29"/>
  <c r="AG28" i="29"/>
  <c r="AH28" i="29"/>
  <c r="I28" i="29"/>
  <c r="I27" i="29"/>
  <c r="I26" i="29"/>
  <c r="I25" i="29"/>
  <c r="I24" i="29"/>
  <c r="I23" i="29"/>
  <c r="I22" i="29"/>
  <c r="I21" i="29"/>
  <c r="F28" i="29"/>
  <c r="F27" i="29"/>
  <c r="F26" i="29"/>
  <c r="F25" i="29"/>
  <c r="F24" i="29"/>
  <c r="F23" i="29"/>
  <c r="F22" i="29"/>
  <c r="F21" i="29"/>
  <c r="AC29" i="29" l="1"/>
  <c r="M29" i="29"/>
  <c r="AG29" i="29"/>
  <c r="Y29" i="29"/>
  <c r="U29" i="29"/>
  <c r="Q29" i="29"/>
  <c r="F289" i="29"/>
  <c r="K289" i="29"/>
  <c r="O289" i="29"/>
  <c r="S289" i="29"/>
  <c r="W289" i="29"/>
  <c r="AA289" i="29"/>
  <c r="AE289" i="29"/>
  <c r="AH29" i="29"/>
  <c r="AD29" i="29"/>
  <c r="Z29" i="29"/>
  <c r="V29" i="29"/>
  <c r="R29" i="29"/>
  <c r="N29" i="29"/>
  <c r="J29" i="29"/>
  <c r="AE29" i="29"/>
  <c r="AA29" i="29"/>
  <c r="W29" i="29"/>
  <c r="S29" i="29"/>
  <c r="O29" i="29"/>
  <c r="K29" i="29"/>
  <c r="AF29" i="29"/>
  <c r="AB29" i="29"/>
  <c r="X29" i="29"/>
  <c r="T29" i="29"/>
  <c r="P29" i="29"/>
  <c r="L29" i="29"/>
  <c r="I289" i="29"/>
  <c r="M289" i="29"/>
  <c r="Q289" i="29"/>
  <c r="U289" i="29"/>
  <c r="Y289" i="29"/>
  <c r="AC289" i="29"/>
  <c r="AG289" i="29"/>
  <c r="L289" i="29"/>
  <c r="P289" i="29"/>
  <c r="T289" i="29"/>
  <c r="X289" i="29"/>
  <c r="AB289" i="29"/>
  <c r="AF289" i="29"/>
  <c r="J289" i="29"/>
  <c r="N289" i="29"/>
  <c r="R289" i="29"/>
  <c r="V289" i="29"/>
  <c r="Z289" i="29"/>
  <c r="AD289" i="29"/>
  <c r="AH289" i="29"/>
  <c r="F29" i="29"/>
  <c r="I29" i="29"/>
  <c r="D141" i="12"/>
  <c r="D305" i="24"/>
  <c r="D82" i="26"/>
  <c r="D305" i="28"/>
  <c r="D39" i="8"/>
  <c r="D167" i="8"/>
  <c r="D216" i="8"/>
  <c r="D141" i="9"/>
  <c r="D235" i="9"/>
  <c r="D283" i="9"/>
  <c r="D155" i="26"/>
  <c r="D82" i="28"/>
  <c r="D266" i="24"/>
  <c r="D18" i="11"/>
  <c r="D39" i="11"/>
  <c r="D68" i="11"/>
  <c r="D91" i="11"/>
  <c r="D102" i="11"/>
  <c r="D112" i="11"/>
  <c r="D167" i="11"/>
  <c r="D178" i="11"/>
  <c r="D207" i="11"/>
  <c r="D317" i="11" s="1"/>
  <c r="D216" i="11"/>
  <c r="D266" i="11"/>
  <c r="D289" i="11"/>
  <c r="D305" i="11"/>
  <c r="D328" i="11"/>
  <c r="D52" i="12"/>
  <c r="D52" i="17"/>
  <c r="D80" i="17"/>
  <c r="D125" i="17"/>
  <c r="D167" i="17"/>
  <c r="D141" i="31"/>
  <c r="D266" i="31"/>
  <c r="D52" i="15"/>
  <c r="D235" i="15"/>
  <c r="D80" i="22"/>
  <c r="D141" i="22"/>
  <c r="D283" i="22"/>
  <c r="D313" i="22"/>
  <c r="D68" i="23"/>
  <c r="D112" i="24"/>
  <c r="D178" i="24"/>
  <c r="D289" i="24"/>
  <c r="D191" i="17"/>
  <c r="D216" i="17"/>
  <c r="D266" i="17"/>
  <c r="D305" i="17"/>
  <c r="D313" i="17"/>
  <c r="D29" i="19"/>
  <c r="D39" i="19"/>
  <c r="D82" i="19" s="1"/>
  <c r="D52" i="19"/>
  <c r="D80" i="19"/>
  <c r="D91" i="19"/>
  <c r="D102" i="19"/>
  <c r="D155" i="19" s="1"/>
  <c r="D141" i="19"/>
  <c r="D153" i="19"/>
  <c r="D167" i="19"/>
  <c r="D207" i="19"/>
  <c r="D317" i="19" s="1"/>
  <c r="D235" i="19"/>
  <c r="D249" i="19"/>
  <c r="D305" i="19"/>
  <c r="D313" i="19"/>
  <c r="D18" i="20"/>
  <c r="D52" i="20"/>
  <c r="D80" i="20"/>
  <c r="D102" i="20"/>
  <c r="D153" i="20"/>
  <c r="D191" i="20"/>
  <c r="D216" i="20"/>
  <c r="D266" i="20"/>
  <c r="D289" i="20"/>
  <c r="D305" i="20"/>
  <c r="D29" i="13"/>
  <c r="D39" i="13"/>
  <c r="D52" i="13"/>
  <c r="D91" i="13"/>
  <c r="D102" i="13"/>
  <c r="D141" i="13"/>
  <c r="D178" i="13"/>
  <c r="D191" i="13"/>
  <c r="D235" i="13"/>
  <c r="D266" i="13"/>
  <c r="D328" i="13"/>
  <c r="D52" i="21"/>
  <c r="D80" i="21"/>
  <c r="D112" i="21"/>
  <c r="D141" i="21"/>
  <c r="D153" i="21"/>
  <c r="D178" i="21"/>
  <c r="D207" i="21"/>
  <c r="D317" i="21" s="1"/>
  <c r="D216" i="21"/>
  <c r="D235" i="21"/>
  <c r="D328" i="21"/>
  <c r="D18" i="23"/>
  <c r="D52" i="23"/>
  <c r="D112" i="23"/>
  <c r="D153" i="23"/>
  <c r="D167" i="23"/>
  <c r="D207" i="23"/>
  <c r="D317" i="23" s="1"/>
  <c r="D216" i="23"/>
  <c r="D283" i="23"/>
  <c r="D289" i="23"/>
  <c r="D52" i="25"/>
  <c r="D68" i="25"/>
  <c r="D80" i="25"/>
  <c r="D102" i="25"/>
  <c r="D112" i="25"/>
  <c r="D153" i="25"/>
  <c r="D191" i="25"/>
  <c r="D207" i="25"/>
  <c r="D317" i="25" s="1"/>
  <c r="D216" i="25"/>
  <c r="D266" i="25"/>
  <c r="D283" i="25"/>
  <c r="D305" i="25"/>
  <c r="D328" i="25"/>
  <c r="D29" i="27"/>
  <c r="D52" i="27"/>
  <c r="D80" i="27"/>
  <c r="D82" i="27" s="1"/>
  <c r="D102" i="27"/>
  <c r="D125" i="27"/>
  <c r="D153" i="27"/>
  <c r="D178" i="27"/>
  <c r="D207" i="27"/>
  <c r="D317" i="27" s="1"/>
  <c r="D235" i="27"/>
  <c r="D266" i="27"/>
  <c r="D289" i="27"/>
  <c r="D315" i="27" s="1"/>
  <c r="D319" i="27" s="1"/>
  <c r="D305" i="27"/>
  <c r="D328" i="27"/>
  <c r="D52" i="11"/>
  <c r="D141" i="11"/>
  <c r="D235" i="11"/>
  <c r="D283" i="11"/>
  <c r="D313" i="11"/>
  <c r="D80" i="23"/>
  <c r="D235" i="23"/>
  <c r="D313" i="23"/>
  <c r="D39" i="24"/>
  <c r="D153" i="24"/>
  <c r="D283" i="24"/>
  <c r="D155" i="28"/>
  <c r="D171" i="28" s="1"/>
  <c r="D315" i="28"/>
  <c r="D207" i="28"/>
  <c r="D317" i="28" s="1"/>
  <c r="D82" i="24"/>
  <c r="D125" i="25"/>
  <c r="D249" i="25"/>
  <c r="D125" i="23"/>
  <c r="D29" i="22"/>
  <c r="D125" i="22"/>
  <c r="D102" i="14"/>
  <c r="D167" i="26"/>
  <c r="D266" i="26"/>
  <c r="D305" i="26"/>
  <c r="D295" i="25"/>
  <c r="D235" i="24"/>
  <c r="D39" i="23"/>
  <c r="D102" i="23"/>
  <c r="D266" i="23"/>
  <c r="D305" i="23"/>
  <c r="D68" i="21"/>
  <c r="D167" i="21"/>
  <c r="D283" i="21"/>
  <c r="D313" i="21"/>
  <c r="D18" i="14"/>
  <c r="D295" i="26"/>
  <c r="D29" i="25"/>
  <c r="D39" i="25"/>
  <c r="D141" i="25"/>
  <c r="D178" i="25"/>
  <c r="D289" i="25"/>
  <c r="D91" i="24"/>
  <c r="D155" i="24" s="1"/>
  <c r="D328" i="24"/>
  <c r="D141" i="23"/>
  <c r="D178" i="23"/>
  <c r="D295" i="23"/>
  <c r="D235" i="22"/>
  <c r="D315" i="22" s="1"/>
  <c r="D319" i="22" s="1"/>
  <c r="D249" i="22"/>
  <c r="D29" i="21"/>
  <c r="D39" i="21"/>
  <c r="D91" i="21"/>
  <c r="D102" i="21"/>
  <c r="D249" i="21"/>
  <c r="D266" i="21"/>
  <c r="D305" i="21"/>
  <c r="D328" i="14"/>
  <c r="D125" i="13"/>
  <c r="D216" i="13"/>
  <c r="D289" i="13"/>
  <c r="D18" i="15"/>
  <c r="D29" i="15"/>
  <c r="D80" i="15"/>
  <c r="D153" i="15"/>
  <c r="D155" i="15" s="1"/>
  <c r="D315" i="15"/>
  <c r="D319" i="15" s="1"/>
  <c r="D68" i="20"/>
  <c r="D141" i="20"/>
  <c r="D178" i="20"/>
  <c r="D295" i="20"/>
  <c r="D91" i="16"/>
  <c r="D155" i="16" s="1"/>
  <c r="D191" i="19"/>
  <c r="D266" i="19"/>
  <c r="D328" i="19"/>
  <c r="D29" i="17"/>
  <c r="D39" i="17"/>
  <c r="D91" i="17"/>
  <c r="D102" i="17"/>
  <c r="D112" i="17"/>
  <c r="D207" i="17"/>
  <c r="D317" i="17" s="1"/>
  <c r="D249" i="17"/>
  <c r="D283" i="17"/>
  <c r="D153" i="14"/>
  <c r="D249" i="14"/>
  <c r="D112" i="13"/>
  <c r="D167" i="13"/>
  <c r="D207" i="13"/>
  <c r="D317" i="13" s="1"/>
  <c r="D283" i="13"/>
  <c r="D305" i="13"/>
  <c r="D313" i="13"/>
  <c r="D18" i="16"/>
  <c r="D80" i="16"/>
  <c r="D315" i="16"/>
  <c r="D319" i="16" s="1"/>
  <c r="D141" i="17"/>
  <c r="D178" i="17"/>
  <c r="D295" i="17"/>
  <c r="D29" i="20"/>
  <c r="D91" i="20"/>
  <c r="D112" i="20"/>
  <c r="D167" i="20"/>
  <c r="D207" i="20"/>
  <c r="D317" i="20" s="1"/>
  <c r="D249" i="20"/>
  <c r="D283" i="20"/>
  <c r="D313" i="20"/>
  <c r="D328" i="16"/>
  <c r="D125" i="19"/>
  <c r="D216" i="19"/>
  <c r="D289" i="19"/>
  <c r="D18" i="31"/>
  <c r="D29" i="31"/>
  <c r="D80" i="31"/>
  <c r="D153" i="31"/>
  <c r="D155" i="31" s="1"/>
  <c r="D315" i="31"/>
  <c r="D319" i="31" s="1"/>
  <c r="D68" i="17"/>
  <c r="D289" i="17"/>
  <c r="D91" i="12"/>
  <c r="D155" i="12" s="1"/>
  <c r="D328" i="12"/>
  <c r="D80" i="14"/>
  <c r="D141" i="14"/>
  <c r="D315" i="14"/>
  <c r="D319" i="14" s="1"/>
  <c r="D68" i="13"/>
  <c r="D82" i="13" s="1"/>
  <c r="D80" i="12"/>
  <c r="D82" i="12" s="1"/>
  <c r="D171" i="12" s="1"/>
  <c r="D315" i="12"/>
  <c r="D319" i="12" s="1"/>
  <c r="D155" i="10"/>
  <c r="D315" i="10"/>
  <c r="D82" i="10"/>
  <c r="D171" i="10" s="1"/>
  <c r="D207" i="10"/>
  <c r="D317" i="10" s="1"/>
  <c r="D125" i="9"/>
  <c r="D80" i="9"/>
  <c r="D82" i="9" s="1"/>
  <c r="D167" i="9"/>
  <c r="D102" i="9"/>
  <c r="D207" i="9"/>
  <c r="D317" i="9" s="1"/>
  <c r="D80" i="8"/>
  <c r="D289" i="8"/>
  <c r="D91" i="8"/>
  <c r="D191" i="8"/>
  <c r="D235" i="8"/>
  <c r="D305" i="8"/>
  <c r="D283" i="8"/>
  <c r="D68" i="8"/>
  <c r="D141" i="8"/>
  <c r="D249" i="8"/>
  <c r="D266" i="8"/>
  <c r="D313" i="8"/>
  <c r="D52" i="8"/>
  <c r="D102" i="8"/>
  <c r="D112" i="8"/>
  <c r="D295" i="8"/>
  <c r="D315" i="8" s="1"/>
  <c r="D319" i="8" s="1"/>
  <c r="D29" i="8"/>
  <c r="D125" i="8"/>
  <c r="D153" i="8"/>
  <c r="D207" i="8"/>
  <c r="D317" i="8" s="1"/>
  <c r="D171" i="26" l="1"/>
  <c r="D155" i="11"/>
  <c r="D82" i="11"/>
  <c r="D171" i="11" s="1"/>
  <c r="D82" i="8"/>
  <c r="D315" i="9"/>
  <c r="D155" i="22"/>
  <c r="D315" i="11"/>
  <c r="D319" i="11" s="1"/>
  <c r="D155" i="27"/>
  <c r="D319" i="9"/>
  <c r="D171" i="19"/>
  <c r="D82" i="21"/>
  <c r="D82" i="25"/>
  <c r="D82" i="23"/>
  <c r="D315" i="26"/>
  <c r="D319" i="26" s="1"/>
  <c r="D82" i="22"/>
  <c r="D171" i="22" s="1"/>
  <c r="D171" i="27"/>
  <c r="D155" i="9"/>
  <c r="D319" i="10"/>
  <c r="D82" i="15"/>
  <c r="D155" i="23"/>
  <c r="D171" i="23" s="1"/>
  <c r="D155" i="13"/>
  <c r="D171" i="13" s="1"/>
  <c r="D155" i="21"/>
  <c r="D315" i="23"/>
  <c r="D319" i="23" s="1"/>
  <c r="D155" i="14"/>
  <c r="D315" i="25"/>
  <c r="D319" i="25" s="1"/>
  <c r="D155" i="25"/>
  <c r="D315" i="24"/>
  <c r="D319" i="24" s="1"/>
  <c r="D315" i="21"/>
  <c r="D319" i="21" s="1"/>
  <c r="D315" i="20"/>
  <c r="D319" i="20" s="1"/>
  <c r="D82" i="20"/>
  <c r="D82" i="17"/>
  <c r="D315" i="17"/>
  <c r="D319" i="17" s="1"/>
  <c r="D315" i="19"/>
  <c r="D319" i="19" s="1"/>
  <c r="D155" i="17"/>
  <c r="D155" i="20"/>
  <c r="D82" i="16"/>
  <c r="D171" i="16" s="1"/>
  <c r="D315" i="13"/>
  <c r="D319" i="13" s="1"/>
  <c r="D171" i="24"/>
  <c r="D82" i="31"/>
  <c r="D171" i="31" s="1"/>
  <c r="D82" i="14"/>
  <c r="D171" i="14" s="1"/>
  <c r="D319" i="28"/>
  <c r="D171" i="15"/>
  <c r="D171" i="9"/>
  <c r="D155" i="8"/>
  <c r="D171" i="8"/>
  <c r="D171" i="25" l="1"/>
  <c r="D171" i="21"/>
  <c r="D171" i="20"/>
  <c r="D171" i="17"/>
  <c r="D323" i="7" l="1"/>
  <c r="D323" i="29" s="1"/>
  <c r="D324" i="7"/>
  <c r="D324" i="29" s="1"/>
  <c r="D325" i="7"/>
  <c r="D325" i="29" s="1"/>
  <c r="D326" i="7"/>
  <c r="D327" i="7"/>
  <c r="D327" i="29" s="1"/>
  <c r="D322" i="7"/>
  <c r="D322" i="29" s="1"/>
  <c r="D309" i="7"/>
  <c r="D309" i="29" s="1"/>
  <c r="D310" i="7"/>
  <c r="D310" i="29" s="1"/>
  <c r="D311" i="7"/>
  <c r="D311" i="29" s="1"/>
  <c r="D312" i="7"/>
  <c r="D308" i="7"/>
  <c r="D308" i="29" s="1"/>
  <c r="D299" i="7"/>
  <c r="D299" i="29" s="1"/>
  <c r="D300" i="7"/>
  <c r="D300" i="29" s="1"/>
  <c r="D301" i="7"/>
  <c r="D301" i="29" s="1"/>
  <c r="D302" i="7"/>
  <c r="D303" i="7"/>
  <c r="D303" i="29" s="1"/>
  <c r="D304" i="7"/>
  <c r="D304" i="29" s="1"/>
  <c r="D298" i="7"/>
  <c r="D298" i="29" s="1"/>
  <c r="D294" i="7"/>
  <c r="D294" i="29" s="1"/>
  <c r="D293" i="7"/>
  <c r="D293" i="29" s="1"/>
  <c r="D292" i="7"/>
  <c r="D287" i="7"/>
  <c r="D287" i="29" s="1"/>
  <c r="D288" i="7"/>
  <c r="D288" i="29" s="1"/>
  <c r="D286" i="7"/>
  <c r="D286" i="29" s="1"/>
  <c r="D279" i="7"/>
  <c r="D279" i="29" s="1"/>
  <c r="D280" i="7"/>
  <c r="D280" i="29" s="1"/>
  <c r="D281" i="7"/>
  <c r="D281" i="29" s="1"/>
  <c r="D282" i="7"/>
  <c r="D278" i="7"/>
  <c r="D278" i="29" s="1"/>
  <c r="D271" i="7"/>
  <c r="D271" i="29" s="1"/>
  <c r="D272" i="7"/>
  <c r="D272" i="29" s="1"/>
  <c r="D273" i="7"/>
  <c r="D274" i="7"/>
  <c r="D275" i="7"/>
  <c r="D275" i="29" s="1"/>
  <c r="D270" i="7"/>
  <c r="D270" i="29" s="1"/>
  <c r="D262" i="7"/>
  <c r="D263" i="7"/>
  <c r="D263" i="29" s="1"/>
  <c r="D264" i="7"/>
  <c r="D265" i="7"/>
  <c r="D265" i="29" s="1"/>
  <c r="D261" i="7"/>
  <c r="D261" i="29" s="1"/>
  <c r="G263" i="7"/>
  <c r="D254" i="7"/>
  <c r="D254" i="29" s="1"/>
  <c r="D255" i="7"/>
  <c r="D256" i="7"/>
  <c r="D256" i="29" s="1"/>
  <c r="D257" i="7"/>
  <c r="D258" i="7"/>
  <c r="D258" i="29" s="1"/>
  <c r="D253" i="7"/>
  <c r="D253" i="29" s="1"/>
  <c r="D246" i="7"/>
  <c r="D246" i="29" s="1"/>
  <c r="D247" i="7"/>
  <c r="D247" i="29" s="1"/>
  <c r="D248" i="7"/>
  <c r="D248" i="29" s="1"/>
  <c r="D245" i="7"/>
  <c r="D245" i="29" s="1"/>
  <c r="D240" i="7"/>
  <c r="D240" i="29" s="1"/>
  <c r="D241" i="7"/>
  <c r="D241" i="29" s="1"/>
  <c r="D242" i="7"/>
  <c r="D239" i="7"/>
  <c r="D239" i="29" s="1"/>
  <c r="D230" i="7"/>
  <c r="D230" i="29" s="1"/>
  <c r="D231" i="7"/>
  <c r="D231" i="29" s="1"/>
  <c r="D232" i="7"/>
  <c r="D232" i="29" s="1"/>
  <c r="D233" i="7"/>
  <c r="D234" i="7"/>
  <c r="D234" i="29" s="1"/>
  <c r="D229" i="7"/>
  <c r="D229" i="29" s="1"/>
  <c r="G232" i="7"/>
  <c r="D221" i="7"/>
  <c r="D221" i="29" s="1"/>
  <c r="D222" i="7"/>
  <c r="D222" i="29" s="1"/>
  <c r="D223" i="7"/>
  <c r="D224" i="7"/>
  <c r="D225" i="7"/>
  <c r="D225" i="29" s="1"/>
  <c r="D226" i="7"/>
  <c r="D226" i="29" s="1"/>
  <c r="D220" i="7"/>
  <c r="D220" i="29" s="1"/>
  <c r="D215" i="7"/>
  <c r="D215" i="29" s="1"/>
  <c r="D212" i="7"/>
  <c r="D212" i="29" s="1"/>
  <c r="D211" i="7"/>
  <c r="D211" i="29" s="1"/>
  <c r="D216" i="29" s="1"/>
  <c r="D341" i="29" s="1"/>
  <c r="D197" i="7"/>
  <c r="D197" i="29" s="1"/>
  <c r="D198" i="7"/>
  <c r="D198" i="29" s="1"/>
  <c r="D199" i="7"/>
  <c r="D200" i="7"/>
  <c r="D200" i="29" s="1"/>
  <c r="D201" i="7"/>
  <c r="D201" i="29" s="1"/>
  <c r="D202" i="7"/>
  <c r="D202" i="29" s="1"/>
  <c r="D203" i="7"/>
  <c r="D203" i="29" s="1"/>
  <c r="D204" i="7"/>
  <c r="D204" i="29" s="1"/>
  <c r="D205" i="7"/>
  <c r="D205" i="29" s="1"/>
  <c r="D206" i="7"/>
  <c r="D206" i="29" s="1"/>
  <c r="D196" i="7"/>
  <c r="D196" i="29" s="1"/>
  <c r="D185" i="7"/>
  <c r="D185" i="29" s="1"/>
  <c r="D186" i="7"/>
  <c r="D186" i="29" s="1"/>
  <c r="D187" i="7"/>
  <c r="D187" i="29" s="1"/>
  <c r="D188" i="7"/>
  <c r="D189" i="7"/>
  <c r="D189" i="29" s="1"/>
  <c r="D190" i="7"/>
  <c r="D190" i="29" s="1"/>
  <c r="D184" i="7"/>
  <c r="D184" i="29" s="1"/>
  <c r="D180" i="7"/>
  <c r="D180" i="29" s="1"/>
  <c r="D176" i="7"/>
  <c r="D176" i="29" s="1"/>
  <c r="D178" i="29" s="1"/>
  <c r="D177" i="7"/>
  <c r="D177" i="29" s="1"/>
  <c r="D175" i="7"/>
  <c r="D175" i="29" s="1"/>
  <c r="D337" i="29" s="1"/>
  <c r="D169" i="7"/>
  <c r="D169" i="29" s="1"/>
  <c r="D159" i="7"/>
  <c r="D159" i="29" s="1"/>
  <c r="D160" i="7"/>
  <c r="D160" i="29" s="1"/>
  <c r="D161" i="7"/>
  <c r="D162" i="7"/>
  <c r="D163" i="7"/>
  <c r="D163" i="29" s="1"/>
  <c r="D164" i="7"/>
  <c r="D164" i="29" s="1"/>
  <c r="D165" i="7"/>
  <c r="D166" i="7"/>
  <c r="D158" i="7"/>
  <c r="D158" i="29" s="1"/>
  <c r="D147" i="7"/>
  <c r="D147" i="29" s="1"/>
  <c r="D148" i="7"/>
  <c r="D148" i="29" s="1"/>
  <c r="D149" i="7"/>
  <c r="D149" i="29" s="1"/>
  <c r="D150" i="7"/>
  <c r="D151" i="7"/>
  <c r="D151" i="29" s="1"/>
  <c r="D152" i="7"/>
  <c r="D152" i="29" s="1"/>
  <c r="D146" i="7"/>
  <c r="D146" i="29" s="1"/>
  <c r="D143" i="7"/>
  <c r="D143" i="29" s="1"/>
  <c r="D129" i="7"/>
  <c r="D129" i="29" s="1"/>
  <c r="D130" i="7"/>
  <c r="D130" i="29" s="1"/>
  <c r="D131" i="7"/>
  <c r="D132" i="7"/>
  <c r="D133" i="7"/>
  <c r="D133" i="29" s="1"/>
  <c r="D134" i="7"/>
  <c r="D134" i="29" s="1"/>
  <c r="D135" i="7"/>
  <c r="D136" i="7"/>
  <c r="D137" i="7"/>
  <c r="D137" i="29" s="1"/>
  <c r="D138" i="7"/>
  <c r="D138" i="29" s="1"/>
  <c r="D139" i="7"/>
  <c r="D139" i="29" s="1"/>
  <c r="D140" i="7"/>
  <c r="D128" i="7"/>
  <c r="D128" i="29" s="1"/>
  <c r="D116" i="7"/>
  <c r="D116" i="29" s="1"/>
  <c r="D117" i="7"/>
  <c r="D117" i="29" s="1"/>
  <c r="D118" i="7"/>
  <c r="D118" i="29" s="1"/>
  <c r="D119" i="7"/>
  <c r="D120" i="7"/>
  <c r="D120" i="29" s="1"/>
  <c r="D121" i="7"/>
  <c r="D121" i="29" s="1"/>
  <c r="D122" i="7"/>
  <c r="D122" i="29" s="1"/>
  <c r="D123" i="7"/>
  <c r="D124" i="7"/>
  <c r="D124" i="29" s="1"/>
  <c r="D115" i="7"/>
  <c r="D115" i="29" s="1"/>
  <c r="D106" i="7"/>
  <c r="D106" i="29" s="1"/>
  <c r="D107" i="7"/>
  <c r="D107" i="29" s="1"/>
  <c r="D108" i="7"/>
  <c r="D108" i="29" s="1"/>
  <c r="D109" i="7"/>
  <c r="D110" i="7"/>
  <c r="D110" i="29" s="1"/>
  <c r="D111" i="7"/>
  <c r="D111" i="29" s="1"/>
  <c r="D105" i="7"/>
  <c r="D105" i="29" s="1"/>
  <c r="D95" i="7"/>
  <c r="D95" i="29" s="1"/>
  <c r="D96" i="7"/>
  <c r="D96" i="29" s="1"/>
  <c r="D97" i="7"/>
  <c r="D98" i="7"/>
  <c r="D99" i="7"/>
  <c r="D99" i="29" s="1"/>
  <c r="D100" i="7"/>
  <c r="D100" i="29" s="1"/>
  <c r="D101" i="7"/>
  <c r="D94" i="7"/>
  <c r="D94" i="29" s="1"/>
  <c r="D88" i="7"/>
  <c r="D88" i="29" s="1"/>
  <c r="D89" i="7"/>
  <c r="D89" i="29" s="1"/>
  <c r="D91" i="29" s="1"/>
  <c r="D90" i="7"/>
  <c r="D90" i="29" s="1"/>
  <c r="D87" i="7"/>
  <c r="D87" i="29" s="1"/>
  <c r="D74" i="7"/>
  <c r="D74" i="29" s="1"/>
  <c r="D75" i="7"/>
  <c r="D75" i="29" s="1"/>
  <c r="D76" i="7"/>
  <c r="D77" i="7"/>
  <c r="D78" i="7"/>
  <c r="D78" i="29" s="1"/>
  <c r="D79" i="7"/>
  <c r="D79" i="29" s="1"/>
  <c r="D73" i="7"/>
  <c r="D73" i="29" s="1"/>
  <c r="D70" i="7"/>
  <c r="D70" i="29" s="1"/>
  <c r="D67" i="7"/>
  <c r="D67" i="29" s="1"/>
  <c r="D66" i="7"/>
  <c r="D66" i="29" s="1"/>
  <c r="D65" i="7"/>
  <c r="D65" i="29" s="1"/>
  <c r="D64" i="7"/>
  <c r="D63" i="7"/>
  <c r="D62" i="7"/>
  <c r="D62" i="29" s="1"/>
  <c r="D61" i="7"/>
  <c r="D61" i="29" s="1"/>
  <c r="D60" i="7"/>
  <c r="D59" i="7"/>
  <c r="D58" i="7"/>
  <c r="D58" i="29" s="1"/>
  <c r="D57" i="7"/>
  <c r="D57" i="29" s="1"/>
  <c r="D56" i="7"/>
  <c r="D56" i="29" s="1"/>
  <c r="D55" i="7"/>
  <c r="D55" i="29" s="1"/>
  <c r="D51" i="7"/>
  <c r="D51" i="29" s="1"/>
  <c r="D50" i="7"/>
  <c r="D50" i="29" s="1"/>
  <c r="D49" i="7"/>
  <c r="D49" i="29" s="1"/>
  <c r="D48" i="7"/>
  <c r="D47" i="7"/>
  <c r="D47" i="29" s="1"/>
  <c r="D46" i="7"/>
  <c r="D45" i="7"/>
  <c r="D45" i="29" s="1"/>
  <c r="D44" i="7"/>
  <c r="D43" i="7"/>
  <c r="D42" i="7"/>
  <c r="D42" i="29" s="1"/>
  <c r="D38" i="7"/>
  <c r="D38" i="29" s="1"/>
  <c r="D37" i="7"/>
  <c r="D37" i="29" s="1"/>
  <c r="D36" i="7"/>
  <c r="D36" i="29" s="1"/>
  <c r="D35" i="7"/>
  <c r="D34" i="7"/>
  <c r="D34" i="29" s="1"/>
  <c r="D33" i="7"/>
  <c r="D33" i="29" s="1"/>
  <c r="D32" i="7"/>
  <c r="D32" i="29" s="1"/>
  <c r="D28" i="7"/>
  <c r="D28" i="29" s="1"/>
  <c r="D27" i="7"/>
  <c r="D27" i="29" s="1"/>
  <c r="D26" i="7"/>
  <c r="D26" i="29" s="1"/>
  <c r="D25" i="7"/>
  <c r="D24" i="7"/>
  <c r="D24" i="29" s="1"/>
  <c r="D23" i="7"/>
  <c r="D23" i="29" s="1"/>
  <c r="D22" i="7"/>
  <c r="D22" i="29" s="1"/>
  <c r="D21" i="7"/>
  <c r="D15" i="7"/>
  <c r="D16" i="7"/>
  <c r="D17" i="7"/>
  <c r="D14" i="7"/>
  <c r="D363" i="8"/>
  <c r="D363" i="9"/>
  <c r="D363" i="10"/>
  <c r="D363" i="11"/>
  <c r="D363" i="12"/>
  <c r="D363" i="17"/>
  <c r="D363" i="31"/>
  <c r="D363" i="19"/>
  <c r="D363" i="16"/>
  <c r="D363" i="20"/>
  <c r="D363" i="15"/>
  <c r="D363" i="13"/>
  <c r="D363" i="14"/>
  <c r="D363" i="21"/>
  <c r="D363" i="22"/>
  <c r="D363" i="23"/>
  <c r="D363" i="24"/>
  <c r="D363" i="25"/>
  <c r="D363" i="26"/>
  <c r="D363" i="27"/>
  <c r="D363" i="28"/>
  <c r="AH358" i="7"/>
  <c r="AG358" i="7"/>
  <c r="AF358" i="7"/>
  <c r="AE358" i="7"/>
  <c r="AD358" i="7"/>
  <c r="AC358" i="7"/>
  <c r="AB358" i="7"/>
  <c r="AA358" i="7"/>
  <c r="Z358" i="7"/>
  <c r="Y358" i="7"/>
  <c r="X358" i="7"/>
  <c r="W358" i="7"/>
  <c r="V358" i="7"/>
  <c r="U358" i="7"/>
  <c r="T358" i="7"/>
  <c r="S358" i="7"/>
  <c r="R358" i="7"/>
  <c r="Q358" i="7"/>
  <c r="P358" i="7"/>
  <c r="O358" i="7"/>
  <c r="N358" i="7"/>
  <c r="M358" i="7"/>
  <c r="L358" i="7"/>
  <c r="K358" i="7"/>
  <c r="J358" i="7"/>
  <c r="I358" i="7"/>
  <c r="AH357" i="7"/>
  <c r="AH359" i="7" s="1"/>
  <c r="AG357" i="7"/>
  <c r="AG359" i="7" s="1"/>
  <c r="AF357" i="7"/>
  <c r="AF359" i="7" s="1"/>
  <c r="AE357" i="7"/>
  <c r="AE359" i="7" s="1"/>
  <c r="AD357" i="7"/>
  <c r="AD359" i="7" s="1"/>
  <c r="AC357" i="7"/>
  <c r="AC359" i="7" s="1"/>
  <c r="AB357" i="7"/>
  <c r="AB359" i="7" s="1"/>
  <c r="AA357" i="7"/>
  <c r="AA359" i="7" s="1"/>
  <c r="Z357" i="7"/>
  <c r="Z359" i="7" s="1"/>
  <c r="Y357" i="7"/>
  <c r="Y359" i="7" s="1"/>
  <c r="X357" i="7"/>
  <c r="X359" i="7" s="1"/>
  <c r="W357" i="7"/>
  <c r="W359" i="7" s="1"/>
  <c r="V357" i="7"/>
  <c r="V359" i="7" s="1"/>
  <c r="U357" i="7"/>
  <c r="U359" i="7" s="1"/>
  <c r="T357" i="7"/>
  <c r="T359" i="7" s="1"/>
  <c r="S357" i="7"/>
  <c r="S359" i="7" s="1"/>
  <c r="R357" i="7"/>
  <c r="R359" i="7" s="1"/>
  <c r="Q357" i="7"/>
  <c r="Q359" i="7" s="1"/>
  <c r="P357" i="7"/>
  <c r="P359" i="7" s="1"/>
  <c r="O357" i="7"/>
  <c r="O359" i="7" s="1"/>
  <c r="N357" i="7"/>
  <c r="N359" i="7" s="1"/>
  <c r="M357" i="7"/>
  <c r="M359" i="7" s="1"/>
  <c r="L357" i="7"/>
  <c r="L359" i="7" s="1"/>
  <c r="K357" i="7"/>
  <c r="K359" i="7" s="1"/>
  <c r="J357" i="7"/>
  <c r="J359" i="7" s="1"/>
  <c r="I357" i="7"/>
  <c r="I359" i="7" s="1"/>
  <c r="AH358" i="8"/>
  <c r="AG358" i="8"/>
  <c r="AF358" i="8"/>
  <c r="AE358" i="8"/>
  <c r="AD358" i="8"/>
  <c r="AC358" i="8"/>
  <c r="AB358" i="8"/>
  <c r="AA358" i="8"/>
  <c r="Z358" i="8"/>
  <c r="Y358" i="8"/>
  <c r="X358" i="8"/>
  <c r="W358" i="8"/>
  <c r="V358" i="8"/>
  <c r="U358" i="8"/>
  <c r="T358" i="8"/>
  <c r="S358" i="8"/>
  <c r="R358" i="8"/>
  <c r="Q358" i="8"/>
  <c r="P358" i="8"/>
  <c r="O358" i="8"/>
  <c r="N358" i="8"/>
  <c r="M358" i="8"/>
  <c r="L358" i="8"/>
  <c r="K358" i="8"/>
  <c r="J358" i="8"/>
  <c r="I358" i="8"/>
  <c r="AH357" i="8"/>
  <c r="AH359" i="8" s="1"/>
  <c r="AG357" i="8"/>
  <c r="AG359" i="8" s="1"/>
  <c r="AF357" i="8"/>
  <c r="AF359" i="8" s="1"/>
  <c r="AE357" i="8"/>
  <c r="AE359" i="8" s="1"/>
  <c r="AD357" i="8"/>
  <c r="AD359" i="8" s="1"/>
  <c r="AC357" i="8"/>
  <c r="AC359" i="8" s="1"/>
  <c r="AB357" i="8"/>
  <c r="AB359" i="8" s="1"/>
  <c r="AA357" i="8"/>
  <c r="AA359" i="8" s="1"/>
  <c r="Z357" i="8"/>
  <c r="Z359" i="8" s="1"/>
  <c r="Y357" i="8"/>
  <c r="Y359" i="8" s="1"/>
  <c r="X357" i="8"/>
  <c r="X359" i="8" s="1"/>
  <c r="W357" i="8"/>
  <c r="W359" i="8" s="1"/>
  <c r="V357" i="8"/>
  <c r="V359" i="8" s="1"/>
  <c r="U357" i="8"/>
  <c r="U359" i="8" s="1"/>
  <c r="T357" i="8"/>
  <c r="T359" i="8" s="1"/>
  <c r="S357" i="8"/>
  <c r="S359" i="8" s="1"/>
  <c r="R357" i="8"/>
  <c r="R359" i="8" s="1"/>
  <c r="Q357" i="8"/>
  <c r="Q359" i="8" s="1"/>
  <c r="P357" i="8"/>
  <c r="P359" i="8" s="1"/>
  <c r="O357" i="8"/>
  <c r="O359" i="8" s="1"/>
  <c r="N357" i="8"/>
  <c r="N359" i="8" s="1"/>
  <c r="M357" i="8"/>
  <c r="M359" i="8" s="1"/>
  <c r="L357" i="8"/>
  <c r="L359" i="8" s="1"/>
  <c r="K357" i="8"/>
  <c r="K359" i="8" s="1"/>
  <c r="J357" i="8"/>
  <c r="J359" i="8" s="1"/>
  <c r="I357" i="8"/>
  <c r="I359" i="8" s="1"/>
  <c r="AH358" i="9"/>
  <c r="AG358" i="9"/>
  <c r="AF358" i="9"/>
  <c r="AE358" i="9"/>
  <c r="AD358" i="9"/>
  <c r="AC358" i="9"/>
  <c r="AB358" i="9"/>
  <c r="AA358" i="9"/>
  <c r="Z358" i="9"/>
  <c r="Y358" i="9"/>
  <c r="X358" i="9"/>
  <c r="W358" i="9"/>
  <c r="V358" i="9"/>
  <c r="U358" i="9"/>
  <c r="T358" i="9"/>
  <c r="S358" i="9"/>
  <c r="R358" i="9"/>
  <c r="Q358" i="9"/>
  <c r="P358" i="9"/>
  <c r="O358" i="9"/>
  <c r="N358" i="9"/>
  <c r="M358" i="9"/>
  <c r="L358" i="9"/>
  <c r="K358" i="9"/>
  <c r="J358" i="9"/>
  <c r="I358" i="9"/>
  <c r="AH357" i="9"/>
  <c r="AH359" i="9" s="1"/>
  <c r="AG357" i="9"/>
  <c r="AG359" i="9" s="1"/>
  <c r="AF357" i="9"/>
  <c r="AF359" i="9" s="1"/>
  <c r="AE357" i="9"/>
  <c r="AE359" i="9" s="1"/>
  <c r="AD357" i="9"/>
  <c r="AD359" i="9" s="1"/>
  <c r="AC357" i="9"/>
  <c r="AC359" i="9" s="1"/>
  <c r="AB357" i="9"/>
  <c r="AB359" i="9" s="1"/>
  <c r="AA357" i="9"/>
  <c r="AA359" i="9" s="1"/>
  <c r="Z357" i="9"/>
  <c r="Z359" i="9" s="1"/>
  <c r="Y357" i="9"/>
  <c r="Y359" i="9" s="1"/>
  <c r="X357" i="9"/>
  <c r="X359" i="9" s="1"/>
  <c r="W357" i="9"/>
  <c r="W359" i="9" s="1"/>
  <c r="V357" i="9"/>
  <c r="V359" i="9" s="1"/>
  <c r="U357" i="9"/>
  <c r="U359" i="9" s="1"/>
  <c r="T357" i="9"/>
  <c r="T359" i="9" s="1"/>
  <c r="S357" i="9"/>
  <c r="S359" i="9" s="1"/>
  <c r="R357" i="9"/>
  <c r="R359" i="9" s="1"/>
  <c r="Q357" i="9"/>
  <c r="Q359" i="9" s="1"/>
  <c r="P357" i="9"/>
  <c r="P359" i="9" s="1"/>
  <c r="O357" i="9"/>
  <c r="O359" i="9" s="1"/>
  <c r="N357" i="9"/>
  <c r="N359" i="9" s="1"/>
  <c r="M357" i="9"/>
  <c r="M359" i="9" s="1"/>
  <c r="L357" i="9"/>
  <c r="L359" i="9" s="1"/>
  <c r="K357" i="9"/>
  <c r="K359" i="9" s="1"/>
  <c r="J357" i="9"/>
  <c r="J359" i="9" s="1"/>
  <c r="I357" i="9"/>
  <c r="I359" i="9" s="1"/>
  <c r="AH358" i="10"/>
  <c r="AG358" i="10"/>
  <c r="AF358" i="10"/>
  <c r="AE358" i="10"/>
  <c r="AD358" i="10"/>
  <c r="AC358" i="10"/>
  <c r="AB358" i="10"/>
  <c r="AA358" i="10"/>
  <c r="Z358" i="10"/>
  <c r="Y358" i="10"/>
  <c r="X358" i="10"/>
  <c r="W358" i="10"/>
  <c r="V358" i="10"/>
  <c r="U358" i="10"/>
  <c r="T358" i="10"/>
  <c r="S358" i="10"/>
  <c r="R358" i="10"/>
  <c r="Q358" i="10"/>
  <c r="P358" i="10"/>
  <c r="O358" i="10"/>
  <c r="N358" i="10"/>
  <c r="M358" i="10"/>
  <c r="L358" i="10"/>
  <c r="K358" i="10"/>
  <c r="J358" i="10"/>
  <c r="I358" i="10"/>
  <c r="AH357" i="10"/>
  <c r="AH359" i="10" s="1"/>
  <c r="AG357" i="10"/>
  <c r="AG359" i="10" s="1"/>
  <c r="AF357" i="10"/>
  <c r="AF359" i="10" s="1"/>
  <c r="AE357" i="10"/>
  <c r="AE359" i="10" s="1"/>
  <c r="AD357" i="10"/>
  <c r="AD359" i="10" s="1"/>
  <c r="AC357" i="10"/>
  <c r="AC359" i="10" s="1"/>
  <c r="AB357" i="10"/>
  <c r="AB359" i="10" s="1"/>
  <c r="AA357" i="10"/>
  <c r="AA359" i="10" s="1"/>
  <c r="Z357" i="10"/>
  <c r="Z359" i="10" s="1"/>
  <c r="Y357" i="10"/>
  <c r="Y359" i="10" s="1"/>
  <c r="X357" i="10"/>
  <c r="X359" i="10" s="1"/>
  <c r="W357" i="10"/>
  <c r="W359" i="10" s="1"/>
  <c r="V357" i="10"/>
  <c r="V359" i="10" s="1"/>
  <c r="U357" i="10"/>
  <c r="U359" i="10" s="1"/>
  <c r="T357" i="10"/>
  <c r="T359" i="10" s="1"/>
  <c r="S357" i="10"/>
  <c r="S359" i="10" s="1"/>
  <c r="R357" i="10"/>
  <c r="R359" i="10" s="1"/>
  <c r="Q357" i="10"/>
  <c r="Q359" i="10" s="1"/>
  <c r="P357" i="10"/>
  <c r="P359" i="10" s="1"/>
  <c r="O357" i="10"/>
  <c r="O359" i="10" s="1"/>
  <c r="N357" i="10"/>
  <c r="N359" i="10" s="1"/>
  <c r="M357" i="10"/>
  <c r="M359" i="10" s="1"/>
  <c r="L357" i="10"/>
  <c r="L359" i="10" s="1"/>
  <c r="K357" i="10"/>
  <c r="K359" i="10" s="1"/>
  <c r="J357" i="10"/>
  <c r="J359" i="10" s="1"/>
  <c r="I357" i="10"/>
  <c r="I359" i="10" s="1"/>
  <c r="AH358" i="11"/>
  <c r="AG358" i="11"/>
  <c r="AF358" i="11"/>
  <c r="AE358" i="11"/>
  <c r="AD358" i="11"/>
  <c r="AC358" i="11"/>
  <c r="AB358" i="11"/>
  <c r="AA358" i="11"/>
  <c r="Z358" i="11"/>
  <c r="Y358" i="11"/>
  <c r="X358" i="11"/>
  <c r="W358" i="11"/>
  <c r="V358" i="11"/>
  <c r="U358" i="11"/>
  <c r="T358" i="11"/>
  <c r="S358" i="11"/>
  <c r="R358" i="11"/>
  <c r="Q358" i="11"/>
  <c r="P358" i="11"/>
  <c r="O358" i="11"/>
  <c r="N358" i="11"/>
  <c r="M358" i="11"/>
  <c r="L358" i="11"/>
  <c r="K358" i="11"/>
  <c r="J358" i="11"/>
  <c r="I358" i="11"/>
  <c r="AH357" i="11"/>
  <c r="AH359" i="11" s="1"/>
  <c r="AG357" i="11"/>
  <c r="AG359" i="11" s="1"/>
  <c r="AF357" i="11"/>
  <c r="AF359" i="11" s="1"/>
  <c r="AE357" i="11"/>
  <c r="AE359" i="11" s="1"/>
  <c r="AD357" i="11"/>
  <c r="AD359" i="11" s="1"/>
  <c r="AC357" i="11"/>
  <c r="AC359" i="11" s="1"/>
  <c r="AB357" i="11"/>
  <c r="AB359" i="11" s="1"/>
  <c r="AA357" i="11"/>
  <c r="AA359" i="11" s="1"/>
  <c r="Z357" i="11"/>
  <c r="Z359" i="11" s="1"/>
  <c r="Y357" i="11"/>
  <c r="Y359" i="11" s="1"/>
  <c r="X357" i="11"/>
  <c r="X359" i="11" s="1"/>
  <c r="W357" i="11"/>
  <c r="W359" i="11" s="1"/>
  <c r="V357" i="11"/>
  <c r="V359" i="11" s="1"/>
  <c r="U357" i="11"/>
  <c r="U359" i="11" s="1"/>
  <c r="T357" i="11"/>
  <c r="T359" i="11" s="1"/>
  <c r="S357" i="11"/>
  <c r="S359" i="11" s="1"/>
  <c r="R357" i="11"/>
  <c r="R359" i="11" s="1"/>
  <c r="Q357" i="11"/>
  <c r="Q359" i="11" s="1"/>
  <c r="P357" i="11"/>
  <c r="P359" i="11" s="1"/>
  <c r="O357" i="11"/>
  <c r="O359" i="11" s="1"/>
  <c r="N357" i="11"/>
  <c r="N359" i="11" s="1"/>
  <c r="M357" i="11"/>
  <c r="M359" i="11" s="1"/>
  <c r="L357" i="11"/>
  <c r="L359" i="11" s="1"/>
  <c r="K357" i="11"/>
  <c r="K359" i="11" s="1"/>
  <c r="J357" i="11"/>
  <c r="J359" i="11" s="1"/>
  <c r="I357" i="11"/>
  <c r="I359" i="11" s="1"/>
  <c r="AH358" i="12"/>
  <c r="AG358" i="12"/>
  <c r="AF358" i="12"/>
  <c r="AE358" i="12"/>
  <c r="AD358" i="12"/>
  <c r="AC358" i="12"/>
  <c r="AB358" i="12"/>
  <c r="AA358" i="12"/>
  <c r="Z358" i="12"/>
  <c r="Y358" i="12"/>
  <c r="X358" i="12"/>
  <c r="W358" i="12"/>
  <c r="V358" i="12"/>
  <c r="U358" i="12"/>
  <c r="T358" i="12"/>
  <c r="S358" i="12"/>
  <c r="R358" i="12"/>
  <c r="Q358" i="12"/>
  <c r="P358" i="12"/>
  <c r="O358" i="12"/>
  <c r="N358" i="12"/>
  <c r="M358" i="12"/>
  <c r="L358" i="12"/>
  <c r="K358" i="12"/>
  <c r="J358" i="12"/>
  <c r="I358" i="12"/>
  <c r="AH357" i="12"/>
  <c r="AH359" i="12" s="1"/>
  <c r="AG357" i="12"/>
  <c r="AG359" i="12" s="1"/>
  <c r="AF357" i="12"/>
  <c r="AF359" i="12" s="1"/>
  <c r="AE357" i="12"/>
  <c r="AE359" i="12" s="1"/>
  <c r="AD357" i="12"/>
  <c r="AD359" i="12" s="1"/>
  <c r="AC357" i="12"/>
  <c r="AC359" i="12" s="1"/>
  <c r="AB357" i="12"/>
  <c r="AB359" i="12" s="1"/>
  <c r="AA357" i="12"/>
  <c r="AA359" i="12" s="1"/>
  <c r="Z357" i="12"/>
  <c r="Z359" i="12" s="1"/>
  <c r="Y357" i="12"/>
  <c r="Y359" i="12" s="1"/>
  <c r="X357" i="12"/>
  <c r="X359" i="12" s="1"/>
  <c r="W357" i="12"/>
  <c r="W359" i="12" s="1"/>
  <c r="V357" i="12"/>
  <c r="V359" i="12" s="1"/>
  <c r="U357" i="12"/>
  <c r="U359" i="12" s="1"/>
  <c r="T357" i="12"/>
  <c r="T359" i="12" s="1"/>
  <c r="S357" i="12"/>
  <c r="S359" i="12" s="1"/>
  <c r="R357" i="12"/>
  <c r="R359" i="12" s="1"/>
  <c r="Q357" i="12"/>
  <c r="Q359" i="12" s="1"/>
  <c r="P357" i="12"/>
  <c r="P359" i="12" s="1"/>
  <c r="O357" i="12"/>
  <c r="O359" i="12" s="1"/>
  <c r="N357" i="12"/>
  <c r="N359" i="12" s="1"/>
  <c r="M357" i="12"/>
  <c r="M359" i="12" s="1"/>
  <c r="L357" i="12"/>
  <c r="L359" i="12" s="1"/>
  <c r="K357" i="12"/>
  <c r="K359" i="12" s="1"/>
  <c r="J357" i="12"/>
  <c r="J359" i="12" s="1"/>
  <c r="I357" i="12"/>
  <c r="I359" i="12" s="1"/>
  <c r="AH358" i="17"/>
  <c r="AG358" i="17"/>
  <c r="AF358" i="17"/>
  <c r="AE358" i="17"/>
  <c r="AD358" i="17"/>
  <c r="AC358" i="17"/>
  <c r="AB358" i="17"/>
  <c r="AA358" i="17"/>
  <c r="Z358" i="17"/>
  <c r="Y358" i="17"/>
  <c r="X358" i="17"/>
  <c r="W358" i="17"/>
  <c r="V358" i="17"/>
  <c r="U358" i="17"/>
  <c r="T358" i="17"/>
  <c r="S358" i="17"/>
  <c r="R358" i="17"/>
  <c r="Q358" i="17"/>
  <c r="P358" i="17"/>
  <c r="O358" i="17"/>
  <c r="N358" i="17"/>
  <c r="M358" i="17"/>
  <c r="L358" i="17"/>
  <c r="K358" i="17"/>
  <c r="J358" i="17"/>
  <c r="I358" i="17"/>
  <c r="AH357" i="17"/>
  <c r="AH359" i="17" s="1"/>
  <c r="AG357" i="17"/>
  <c r="AG359" i="17" s="1"/>
  <c r="AF357" i="17"/>
  <c r="AF359" i="17" s="1"/>
  <c r="AE357" i="17"/>
  <c r="AE359" i="17" s="1"/>
  <c r="AD357" i="17"/>
  <c r="AD359" i="17" s="1"/>
  <c r="AC357" i="17"/>
  <c r="AC359" i="17" s="1"/>
  <c r="AB357" i="17"/>
  <c r="AB359" i="17" s="1"/>
  <c r="AA357" i="17"/>
  <c r="AA359" i="17" s="1"/>
  <c r="Z357" i="17"/>
  <c r="Z359" i="17" s="1"/>
  <c r="Y357" i="17"/>
  <c r="Y359" i="17" s="1"/>
  <c r="X357" i="17"/>
  <c r="X359" i="17" s="1"/>
  <c r="W357" i="17"/>
  <c r="W359" i="17" s="1"/>
  <c r="V357" i="17"/>
  <c r="V359" i="17" s="1"/>
  <c r="U357" i="17"/>
  <c r="U359" i="17" s="1"/>
  <c r="T357" i="17"/>
  <c r="T359" i="17" s="1"/>
  <c r="S357" i="17"/>
  <c r="S359" i="17" s="1"/>
  <c r="R357" i="17"/>
  <c r="R359" i="17" s="1"/>
  <c r="Q357" i="17"/>
  <c r="Q359" i="17" s="1"/>
  <c r="P357" i="17"/>
  <c r="P359" i="17" s="1"/>
  <c r="O357" i="17"/>
  <c r="O359" i="17" s="1"/>
  <c r="N357" i="17"/>
  <c r="N359" i="17" s="1"/>
  <c r="M357" i="17"/>
  <c r="M359" i="17" s="1"/>
  <c r="L357" i="17"/>
  <c r="L359" i="17" s="1"/>
  <c r="K357" i="17"/>
  <c r="K359" i="17" s="1"/>
  <c r="J357" i="17"/>
  <c r="J359" i="17" s="1"/>
  <c r="I357" i="17"/>
  <c r="I359" i="17" s="1"/>
  <c r="AH358" i="31"/>
  <c r="AG358" i="31"/>
  <c r="AF358" i="31"/>
  <c r="AE358" i="31"/>
  <c r="AD358" i="31"/>
  <c r="AC358" i="31"/>
  <c r="AB358" i="31"/>
  <c r="AA358" i="31"/>
  <c r="Z358" i="31"/>
  <c r="Y358" i="31"/>
  <c r="X358" i="31"/>
  <c r="W358" i="31"/>
  <c r="V358" i="31"/>
  <c r="U358" i="31"/>
  <c r="T358" i="31"/>
  <c r="S358" i="31"/>
  <c r="R358" i="31"/>
  <c r="Q358" i="31"/>
  <c r="P358" i="31"/>
  <c r="O358" i="31"/>
  <c r="N358" i="31"/>
  <c r="M358" i="31"/>
  <c r="L358" i="31"/>
  <c r="K358" i="31"/>
  <c r="J358" i="31"/>
  <c r="I358" i="31"/>
  <c r="AH357" i="31"/>
  <c r="AH359" i="31" s="1"/>
  <c r="AG357" i="31"/>
  <c r="AG359" i="31" s="1"/>
  <c r="AF357" i="31"/>
  <c r="AF359" i="31" s="1"/>
  <c r="AE357" i="31"/>
  <c r="AE359" i="31" s="1"/>
  <c r="AD357" i="31"/>
  <c r="AD359" i="31" s="1"/>
  <c r="AC357" i="31"/>
  <c r="AC359" i="31" s="1"/>
  <c r="AB357" i="31"/>
  <c r="AB359" i="31" s="1"/>
  <c r="AA357" i="31"/>
  <c r="AA359" i="31" s="1"/>
  <c r="Z357" i="31"/>
  <c r="Z359" i="31" s="1"/>
  <c r="Y357" i="31"/>
  <c r="Y359" i="31" s="1"/>
  <c r="X357" i="31"/>
  <c r="X359" i="31" s="1"/>
  <c r="W357" i="31"/>
  <c r="W359" i="31" s="1"/>
  <c r="V357" i="31"/>
  <c r="V359" i="31" s="1"/>
  <c r="U357" i="31"/>
  <c r="U359" i="31" s="1"/>
  <c r="T357" i="31"/>
  <c r="T359" i="31" s="1"/>
  <c r="S357" i="31"/>
  <c r="S359" i="31" s="1"/>
  <c r="R357" i="31"/>
  <c r="R359" i="31" s="1"/>
  <c r="Q357" i="31"/>
  <c r="Q359" i="31" s="1"/>
  <c r="P357" i="31"/>
  <c r="P359" i="31" s="1"/>
  <c r="O357" i="31"/>
  <c r="O359" i="31" s="1"/>
  <c r="N357" i="31"/>
  <c r="N359" i="31" s="1"/>
  <c r="M357" i="31"/>
  <c r="M359" i="31" s="1"/>
  <c r="L357" i="31"/>
  <c r="L359" i="31" s="1"/>
  <c r="K357" i="31"/>
  <c r="K359" i="31" s="1"/>
  <c r="J357" i="31"/>
  <c r="J359" i="31" s="1"/>
  <c r="I357" i="31"/>
  <c r="I359" i="31" s="1"/>
  <c r="AH358" i="19"/>
  <c r="AG358" i="19"/>
  <c r="AF358" i="19"/>
  <c r="AE358" i="19"/>
  <c r="AD358" i="19"/>
  <c r="AC358" i="19"/>
  <c r="AB358" i="19"/>
  <c r="AA358" i="19"/>
  <c r="Z358" i="19"/>
  <c r="Y358" i="19"/>
  <c r="X358" i="19"/>
  <c r="W358" i="19"/>
  <c r="V358" i="19"/>
  <c r="U358" i="19"/>
  <c r="T358" i="19"/>
  <c r="S358" i="19"/>
  <c r="R358" i="19"/>
  <c r="Q358" i="19"/>
  <c r="P358" i="19"/>
  <c r="O358" i="19"/>
  <c r="N358" i="19"/>
  <c r="M358" i="19"/>
  <c r="L358" i="19"/>
  <c r="K358" i="19"/>
  <c r="J358" i="19"/>
  <c r="I358" i="19"/>
  <c r="AH357" i="19"/>
  <c r="AH359" i="19" s="1"/>
  <c r="AG357" i="19"/>
  <c r="AG359" i="19" s="1"/>
  <c r="AF357" i="19"/>
  <c r="AF359" i="19" s="1"/>
  <c r="AE357" i="19"/>
  <c r="AE359" i="19" s="1"/>
  <c r="AD357" i="19"/>
  <c r="AD359" i="19" s="1"/>
  <c r="AC357" i="19"/>
  <c r="AC359" i="19" s="1"/>
  <c r="AB357" i="19"/>
  <c r="AB359" i="19" s="1"/>
  <c r="AA357" i="19"/>
  <c r="AA359" i="19" s="1"/>
  <c r="Z357" i="19"/>
  <c r="Z359" i="19" s="1"/>
  <c r="Y357" i="19"/>
  <c r="Y359" i="19" s="1"/>
  <c r="X357" i="19"/>
  <c r="X359" i="19" s="1"/>
  <c r="W357" i="19"/>
  <c r="W359" i="19" s="1"/>
  <c r="V357" i="19"/>
  <c r="V359" i="19" s="1"/>
  <c r="U357" i="19"/>
  <c r="U359" i="19" s="1"/>
  <c r="T357" i="19"/>
  <c r="T359" i="19" s="1"/>
  <c r="S357" i="19"/>
  <c r="S359" i="19" s="1"/>
  <c r="R357" i="19"/>
  <c r="R359" i="19" s="1"/>
  <c r="Q357" i="19"/>
  <c r="Q359" i="19" s="1"/>
  <c r="P357" i="19"/>
  <c r="P359" i="19" s="1"/>
  <c r="O357" i="19"/>
  <c r="O359" i="19" s="1"/>
  <c r="N357" i="19"/>
  <c r="N359" i="19" s="1"/>
  <c r="M357" i="19"/>
  <c r="M359" i="19" s="1"/>
  <c r="L357" i="19"/>
  <c r="L359" i="19" s="1"/>
  <c r="K357" i="19"/>
  <c r="K359" i="19" s="1"/>
  <c r="J357" i="19"/>
  <c r="J359" i="19" s="1"/>
  <c r="I357" i="19"/>
  <c r="I359" i="19" s="1"/>
  <c r="AH358" i="16"/>
  <c r="AG358" i="16"/>
  <c r="AF358" i="16"/>
  <c r="AE358" i="16"/>
  <c r="AD358" i="16"/>
  <c r="AC358" i="16"/>
  <c r="AB358" i="16"/>
  <c r="AA358" i="16"/>
  <c r="Z358" i="16"/>
  <c r="Y358" i="16"/>
  <c r="X358" i="16"/>
  <c r="W358" i="16"/>
  <c r="V358" i="16"/>
  <c r="U358" i="16"/>
  <c r="T358" i="16"/>
  <c r="S358" i="16"/>
  <c r="R358" i="16"/>
  <c r="Q358" i="16"/>
  <c r="P358" i="16"/>
  <c r="O358" i="16"/>
  <c r="N358" i="16"/>
  <c r="M358" i="16"/>
  <c r="L358" i="16"/>
  <c r="K358" i="16"/>
  <c r="J358" i="16"/>
  <c r="I358" i="16"/>
  <c r="AH357" i="16"/>
  <c r="AH359" i="16" s="1"/>
  <c r="AG357" i="16"/>
  <c r="AG359" i="16" s="1"/>
  <c r="AF357" i="16"/>
  <c r="AF359" i="16" s="1"/>
  <c r="AE357" i="16"/>
  <c r="AE359" i="16" s="1"/>
  <c r="AD357" i="16"/>
  <c r="AD359" i="16" s="1"/>
  <c r="AC357" i="16"/>
  <c r="AC359" i="16" s="1"/>
  <c r="AB357" i="16"/>
  <c r="AB359" i="16" s="1"/>
  <c r="AA357" i="16"/>
  <c r="AA359" i="16" s="1"/>
  <c r="Z357" i="16"/>
  <c r="Z359" i="16" s="1"/>
  <c r="Y357" i="16"/>
  <c r="Y359" i="16" s="1"/>
  <c r="X357" i="16"/>
  <c r="X359" i="16" s="1"/>
  <c r="W357" i="16"/>
  <c r="W359" i="16" s="1"/>
  <c r="V357" i="16"/>
  <c r="V359" i="16" s="1"/>
  <c r="U357" i="16"/>
  <c r="U359" i="16" s="1"/>
  <c r="T357" i="16"/>
  <c r="T359" i="16" s="1"/>
  <c r="S357" i="16"/>
  <c r="S359" i="16" s="1"/>
  <c r="R357" i="16"/>
  <c r="R359" i="16" s="1"/>
  <c r="Q357" i="16"/>
  <c r="Q359" i="16" s="1"/>
  <c r="P357" i="16"/>
  <c r="P359" i="16" s="1"/>
  <c r="O357" i="16"/>
  <c r="O359" i="16" s="1"/>
  <c r="N357" i="16"/>
  <c r="N359" i="16" s="1"/>
  <c r="M357" i="16"/>
  <c r="M359" i="16" s="1"/>
  <c r="L357" i="16"/>
  <c r="L359" i="16" s="1"/>
  <c r="K357" i="16"/>
  <c r="K359" i="16" s="1"/>
  <c r="J357" i="16"/>
  <c r="J359" i="16" s="1"/>
  <c r="I357" i="16"/>
  <c r="I359" i="16" s="1"/>
  <c r="AH358" i="20"/>
  <c r="AG358" i="20"/>
  <c r="AF358" i="20"/>
  <c r="AE358" i="20"/>
  <c r="AD358" i="20"/>
  <c r="AC358" i="20"/>
  <c r="AB358" i="20"/>
  <c r="AA358" i="20"/>
  <c r="Z358" i="20"/>
  <c r="Y358" i="20"/>
  <c r="X358" i="20"/>
  <c r="W358" i="20"/>
  <c r="V358" i="20"/>
  <c r="U358" i="20"/>
  <c r="T358" i="20"/>
  <c r="S358" i="20"/>
  <c r="R358" i="20"/>
  <c r="Q358" i="20"/>
  <c r="P358" i="20"/>
  <c r="O358" i="20"/>
  <c r="N358" i="20"/>
  <c r="M358" i="20"/>
  <c r="L358" i="20"/>
  <c r="K358" i="20"/>
  <c r="J358" i="20"/>
  <c r="I358" i="20"/>
  <c r="AH357" i="20"/>
  <c r="AH359" i="20" s="1"/>
  <c r="AG357" i="20"/>
  <c r="AG359" i="20" s="1"/>
  <c r="AF357" i="20"/>
  <c r="AF359" i="20" s="1"/>
  <c r="AE357" i="20"/>
  <c r="AE359" i="20" s="1"/>
  <c r="AD357" i="20"/>
  <c r="AD359" i="20" s="1"/>
  <c r="AC357" i="20"/>
  <c r="AC359" i="20" s="1"/>
  <c r="AB357" i="20"/>
  <c r="AB359" i="20" s="1"/>
  <c r="AA357" i="20"/>
  <c r="AA359" i="20" s="1"/>
  <c r="Z357" i="20"/>
  <c r="Z359" i="20" s="1"/>
  <c r="Y357" i="20"/>
  <c r="Y359" i="20" s="1"/>
  <c r="X357" i="20"/>
  <c r="X359" i="20" s="1"/>
  <c r="W357" i="20"/>
  <c r="W359" i="20" s="1"/>
  <c r="V357" i="20"/>
  <c r="V359" i="20" s="1"/>
  <c r="U357" i="20"/>
  <c r="U359" i="20" s="1"/>
  <c r="T357" i="20"/>
  <c r="T359" i="20" s="1"/>
  <c r="S357" i="20"/>
  <c r="S359" i="20" s="1"/>
  <c r="R357" i="20"/>
  <c r="R359" i="20" s="1"/>
  <c r="Q357" i="20"/>
  <c r="Q359" i="20" s="1"/>
  <c r="P357" i="20"/>
  <c r="P359" i="20" s="1"/>
  <c r="O357" i="20"/>
  <c r="O359" i="20" s="1"/>
  <c r="N357" i="20"/>
  <c r="N359" i="20" s="1"/>
  <c r="M357" i="20"/>
  <c r="M359" i="20" s="1"/>
  <c r="L357" i="20"/>
  <c r="L359" i="20" s="1"/>
  <c r="K357" i="20"/>
  <c r="K359" i="20" s="1"/>
  <c r="J357" i="20"/>
  <c r="J359" i="20" s="1"/>
  <c r="I357" i="20"/>
  <c r="I359" i="20" s="1"/>
  <c r="AH358" i="15"/>
  <c r="AG358" i="15"/>
  <c r="AF358" i="15"/>
  <c r="AE358" i="15"/>
  <c r="AD358" i="15"/>
  <c r="AC358" i="15"/>
  <c r="AB358" i="15"/>
  <c r="AA358" i="15"/>
  <c r="Z358" i="15"/>
  <c r="Y358" i="15"/>
  <c r="X358" i="15"/>
  <c r="W358" i="15"/>
  <c r="V358" i="15"/>
  <c r="U358" i="15"/>
  <c r="T358" i="15"/>
  <c r="S358" i="15"/>
  <c r="R358" i="15"/>
  <c r="Q358" i="15"/>
  <c r="P358" i="15"/>
  <c r="O358" i="15"/>
  <c r="N358" i="15"/>
  <c r="M358" i="15"/>
  <c r="L358" i="15"/>
  <c r="K358" i="15"/>
  <c r="J358" i="15"/>
  <c r="I358" i="15"/>
  <c r="AH357" i="15"/>
  <c r="AH359" i="15" s="1"/>
  <c r="AG357" i="15"/>
  <c r="AG359" i="15" s="1"/>
  <c r="AF357" i="15"/>
  <c r="AF359" i="15" s="1"/>
  <c r="AE357" i="15"/>
  <c r="AE359" i="15" s="1"/>
  <c r="AD357" i="15"/>
  <c r="AD359" i="15" s="1"/>
  <c r="AC357" i="15"/>
  <c r="AC359" i="15" s="1"/>
  <c r="AB357" i="15"/>
  <c r="AB359" i="15" s="1"/>
  <c r="AA357" i="15"/>
  <c r="AA359" i="15" s="1"/>
  <c r="Z357" i="15"/>
  <c r="Z359" i="15" s="1"/>
  <c r="Y357" i="15"/>
  <c r="Y359" i="15" s="1"/>
  <c r="X357" i="15"/>
  <c r="X359" i="15" s="1"/>
  <c r="W357" i="15"/>
  <c r="W359" i="15" s="1"/>
  <c r="V357" i="15"/>
  <c r="V359" i="15" s="1"/>
  <c r="U357" i="15"/>
  <c r="U359" i="15" s="1"/>
  <c r="T357" i="15"/>
  <c r="T359" i="15" s="1"/>
  <c r="S357" i="15"/>
  <c r="S359" i="15" s="1"/>
  <c r="R357" i="15"/>
  <c r="R359" i="15" s="1"/>
  <c r="Q357" i="15"/>
  <c r="Q359" i="15" s="1"/>
  <c r="P357" i="15"/>
  <c r="P359" i="15" s="1"/>
  <c r="O357" i="15"/>
  <c r="O359" i="15" s="1"/>
  <c r="N357" i="15"/>
  <c r="N359" i="15" s="1"/>
  <c r="M357" i="15"/>
  <c r="M359" i="15" s="1"/>
  <c r="L357" i="15"/>
  <c r="L359" i="15" s="1"/>
  <c r="K357" i="15"/>
  <c r="K359" i="15" s="1"/>
  <c r="J357" i="15"/>
  <c r="J359" i="15" s="1"/>
  <c r="I357" i="15"/>
  <c r="I359" i="15" s="1"/>
  <c r="AH358" i="13"/>
  <c r="AG358" i="13"/>
  <c r="AF358" i="13"/>
  <c r="AE358" i="13"/>
  <c r="AD358" i="13"/>
  <c r="AC358" i="13"/>
  <c r="AB358" i="13"/>
  <c r="AA358" i="13"/>
  <c r="Z358" i="13"/>
  <c r="Y358" i="13"/>
  <c r="X358" i="13"/>
  <c r="W358" i="13"/>
  <c r="V358" i="13"/>
  <c r="U358" i="13"/>
  <c r="T358" i="13"/>
  <c r="S358" i="13"/>
  <c r="R358" i="13"/>
  <c r="Q358" i="13"/>
  <c r="P358" i="13"/>
  <c r="O358" i="13"/>
  <c r="N358" i="13"/>
  <c r="M358" i="13"/>
  <c r="L358" i="13"/>
  <c r="K358" i="13"/>
  <c r="J358" i="13"/>
  <c r="I358" i="13"/>
  <c r="AH357" i="13"/>
  <c r="AG357" i="13"/>
  <c r="AG359" i="13" s="1"/>
  <c r="AF357" i="13"/>
  <c r="AF359" i="13" s="1"/>
  <c r="AE357" i="13"/>
  <c r="AE359" i="13" s="1"/>
  <c r="AD357" i="13"/>
  <c r="AC357" i="13"/>
  <c r="AC359" i="13" s="1"/>
  <c r="AB357" i="13"/>
  <c r="AB359" i="13" s="1"/>
  <c r="AA357" i="13"/>
  <c r="AA359" i="13" s="1"/>
  <c r="Z357" i="13"/>
  <c r="Y357" i="13"/>
  <c r="Y359" i="13" s="1"/>
  <c r="X357" i="13"/>
  <c r="X359" i="13" s="1"/>
  <c r="W357" i="13"/>
  <c r="W359" i="13" s="1"/>
  <c r="V357" i="13"/>
  <c r="U357" i="13"/>
  <c r="U359" i="13" s="1"/>
  <c r="T357" i="13"/>
  <c r="T359" i="13" s="1"/>
  <c r="S357" i="13"/>
  <c r="S359" i="13" s="1"/>
  <c r="R357" i="13"/>
  <c r="Q357" i="13"/>
  <c r="Q359" i="13" s="1"/>
  <c r="P357" i="13"/>
  <c r="P359" i="13" s="1"/>
  <c r="O357" i="13"/>
  <c r="O359" i="13" s="1"/>
  <c r="N357" i="13"/>
  <c r="M357" i="13"/>
  <c r="M359" i="13" s="1"/>
  <c r="L357" i="13"/>
  <c r="L359" i="13" s="1"/>
  <c r="K357" i="13"/>
  <c r="K359" i="13" s="1"/>
  <c r="J357" i="13"/>
  <c r="I357" i="13"/>
  <c r="I359" i="13" s="1"/>
  <c r="AH358" i="14"/>
  <c r="AG358" i="14"/>
  <c r="AF358" i="14"/>
  <c r="AE358" i="14"/>
  <c r="AD358" i="14"/>
  <c r="AC358" i="14"/>
  <c r="AB358" i="14"/>
  <c r="AA358" i="14"/>
  <c r="Z358" i="14"/>
  <c r="Y358" i="14"/>
  <c r="X358" i="14"/>
  <c r="W358" i="14"/>
  <c r="V358" i="14"/>
  <c r="U358" i="14"/>
  <c r="T358" i="14"/>
  <c r="S358" i="14"/>
  <c r="R358" i="14"/>
  <c r="Q358" i="14"/>
  <c r="P358" i="14"/>
  <c r="O358" i="14"/>
  <c r="N358" i="14"/>
  <c r="M358" i="14"/>
  <c r="L358" i="14"/>
  <c r="K358" i="14"/>
  <c r="J358" i="14"/>
  <c r="I358" i="14"/>
  <c r="AH357" i="14"/>
  <c r="AG357" i="14"/>
  <c r="AG359" i="14" s="1"/>
  <c r="AF357" i="14"/>
  <c r="AF359" i="14" s="1"/>
  <c r="AE357" i="14"/>
  <c r="AE359" i="14" s="1"/>
  <c r="AD357" i="14"/>
  <c r="AC357" i="14"/>
  <c r="AC359" i="14" s="1"/>
  <c r="AB357" i="14"/>
  <c r="AB359" i="14" s="1"/>
  <c r="AA357" i="14"/>
  <c r="AA359" i="14" s="1"/>
  <c r="Z357" i="14"/>
  <c r="Y357" i="14"/>
  <c r="Y359" i="14" s="1"/>
  <c r="X357" i="14"/>
  <c r="X359" i="14" s="1"/>
  <c r="W357" i="14"/>
  <c r="W359" i="14" s="1"/>
  <c r="V357" i="14"/>
  <c r="U357" i="14"/>
  <c r="U359" i="14" s="1"/>
  <c r="T357" i="14"/>
  <c r="T359" i="14" s="1"/>
  <c r="S357" i="14"/>
  <c r="S359" i="14" s="1"/>
  <c r="R357" i="14"/>
  <c r="Q357" i="14"/>
  <c r="Q359" i="14" s="1"/>
  <c r="P357" i="14"/>
  <c r="P359" i="14" s="1"/>
  <c r="O357" i="14"/>
  <c r="O359" i="14" s="1"/>
  <c r="N357" i="14"/>
  <c r="M357" i="14"/>
  <c r="M359" i="14" s="1"/>
  <c r="L357" i="14"/>
  <c r="L359" i="14" s="1"/>
  <c r="K357" i="14"/>
  <c r="K359" i="14" s="1"/>
  <c r="J357" i="14"/>
  <c r="I357" i="14"/>
  <c r="I359" i="14" s="1"/>
  <c r="AH358" i="21"/>
  <c r="AG358" i="21"/>
  <c r="AF358" i="21"/>
  <c r="AE358" i="21"/>
  <c r="AD358" i="21"/>
  <c r="AC358" i="21"/>
  <c r="AB358" i="21"/>
  <c r="AA358" i="21"/>
  <c r="Z358" i="21"/>
  <c r="Y358" i="21"/>
  <c r="X358" i="21"/>
  <c r="W358" i="21"/>
  <c r="V358" i="21"/>
  <c r="U358" i="21"/>
  <c r="T358" i="21"/>
  <c r="S358" i="21"/>
  <c r="R358" i="21"/>
  <c r="Q358" i="21"/>
  <c r="P358" i="21"/>
  <c r="O358" i="21"/>
  <c r="N358" i="21"/>
  <c r="M358" i="21"/>
  <c r="L358" i="21"/>
  <c r="K358" i="21"/>
  <c r="J358" i="21"/>
  <c r="I358" i="21"/>
  <c r="AH357" i="21"/>
  <c r="AG357" i="21"/>
  <c r="AG359" i="21" s="1"/>
  <c r="AF357" i="21"/>
  <c r="AF359" i="21" s="1"/>
  <c r="AE357" i="21"/>
  <c r="AE359" i="21" s="1"/>
  <c r="AD357" i="21"/>
  <c r="AC357" i="21"/>
  <c r="AC359" i="21" s="1"/>
  <c r="AB357" i="21"/>
  <c r="AB359" i="21" s="1"/>
  <c r="AA357" i="21"/>
  <c r="AA359" i="21" s="1"/>
  <c r="Z357" i="21"/>
  <c r="Y357" i="21"/>
  <c r="Y359" i="21" s="1"/>
  <c r="X357" i="21"/>
  <c r="X359" i="21" s="1"/>
  <c r="W357" i="21"/>
  <c r="W359" i="21" s="1"/>
  <c r="V357" i="21"/>
  <c r="U357" i="21"/>
  <c r="U359" i="21" s="1"/>
  <c r="T357" i="21"/>
  <c r="T359" i="21" s="1"/>
  <c r="S357" i="21"/>
  <c r="S359" i="21" s="1"/>
  <c r="R357" i="21"/>
  <c r="Q357" i="21"/>
  <c r="Q359" i="21" s="1"/>
  <c r="P357" i="21"/>
  <c r="P359" i="21" s="1"/>
  <c r="O357" i="21"/>
  <c r="O359" i="21" s="1"/>
  <c r="N357" i="21"/>
  <c r="M357" i="21"/>
  <c r="M359" i="21" s="1"/>
  <c r="L357" i="21"/>
  <c r="L359" i="21" s="1"/>
  <c r="K357" i="21"/>
  <c r="K359" i="21" s="1"/>
  <c r="J357" i="21"/>
  <c r="I357" i="21"/>
  <c r="I359" i="21" s="1"/>
  <c r="AH358" i="22"/>
  <c r="AG358" i="22"/>
  <c r="AF358" i="22"/>
  <c r="AE358" i="22"/>
  <c r="AD358" i="22"/>
  <c r="AC358" i="22"/>
  <c r="AB358" i="22"/>
  <c r="AA358" i="22"/>
  <c r="Z358" i="22"/>
  <c r="Y358" i="22"/>
  <c r="X358" i="22"/>
  <c r="W358" i="22"/>
  <c r="V358" i="22"/>
  <c r="U358" i="22"/>
  <c r="T358" i="22"/>
  <c r="S358" i="22"/>
  <c r="R358" i="22"/>
  <c r="Q358" i="22"/>
  <c r="P358" i="22"/>
  <c r="O358" i="22"/>
  <c r="N358" i="22"/>
  <c r="M358" i="22"/>
  <c r="L358" i="22"/>
  <c r="K358" i="22"/>
  <c r="J358" i="22"/>
  <c r="I358" i="22"/>
  <c r="AH357" i="22"/>
  <c r="AG357" i="22"/>
  <c r="AG359" i="22" s="1"/>
  <c r="AF357" i="22"/>
  <c r="AF359" i="22" s="1"/>
  <c r="AE357" i="22"/>
  <c r="AE359" i="22" s="1"/>
  <c r="AD357" i="22"/>
  <c r="AC357" i="22"/>
  <c r="AC359" i="22" s="1"/>
  <c r="AB357" i="22"/>
  <c r="AB359" i="22" s="1"/>
  <c r="AA357" i="22"/>
  <c r="AA359" i="22" s="1"/>
  <c r="Z357" i="22"/>
  <c r="Y357" i="22"/>
  <c r="Y359" i="22" s="1"/>
  <c r="X357" i="22"/>
  <c r="X359" i="22" s="1"/>
  <c r="W357" i="22"/>
  <c r="W359" i="22" s="1"/>
  <c r="V357" i="22"/>
  <c r="U357" i="22"/>
  <c r="U359" i="22" s="1"/>
  <c r="T357" i="22"/>
  <c r="T359" i="22" s="1"/>
  <c r="S357" i="22"/>
  <c r="S359" i="22" s="1"/>
  <c r="R357" i="22"/>
  <c r="Q357" i="22"/>
  <c r="Q359" i="22" s="1"/>
  <c r="P357" i="22"/>
  <c r="P359" i="22" s="1"/>
  <c r="O357" i="22"/>
  <c r="O359" i="22" s="1"/>
  <c r="N357" i="22"/>
  <c r="M357" i="22"/>
  <c r="M359" i="22" s="1"/>
  <c r="L357" i="22"/>
  <c r="L359" i="22" s="1"/>
  <c r="K357" i="22"/>
  <c r="K359" i="22" s="1"/>
  <c r="J357" i="22"/>
  <c r="I357" i="22"/>
  <c r="I359" i="22" s="1"/>
  <c r="AH358" i="23"/>
  <c r="AG358" i="23"/>
  <c r="AF358" i="23"/>
  <c r="AE358" i="23"/>
  <c r="AD358" i="23"/>
  <c r="AC358" i="23"/>
  <c r="AB358" i="23"/>
  <c r="AA358" i="23"/>
  <c r="Z358" i="23"/>
  <c r="Y358" i="23"/>
  <c r="X358" i="23"/>
  <c r="W358" i="23"/>
  <c r="V358" i="23"/>
  <c r="U358" i="23"/>
  <c r="T358" i="23"/>
  <c r="S358" i="23"/>
  <c r="R358" i="23"/>
  <c r="Q358" i="23"/>
  <c r="P358" i="23"/>
  <c r="O358" i="23"/>
  <c r="N358" i="23"/>
  <c r="M358" i="23"/>
  <c r="L358" i="23"/>
  <c r="K358" i="23"/>
  <c r="J358" i="23"/>
  <c r="I358" i="23"/>
  <c r="AH357" i="23"/>
  <c r="AG357" i="23"/>
  <c r="AG359" i="23" s="1"/>
  <c r="AF357" i="23"/>
  <c r="AF359" i="23" s="1"/>
  <c r="AE357" i="23"/>
  <c r="AE359" i="23" s="1"/>
  <c r="AD357" i="23"/>
  <c r="AC357" i="23"/>
  <c r="AC359" i="23" s="1"/>
  <c r="AB357" i="23"/>
  <c r="AB359" i="23" s="1"/>
  <c r="AA357" i="23"/>
  <c r="AA359" i="23" s="1"/>
  <c r="Z357" i="23"/>
  <c r="Y357" i="23"/>
  <c r="Y359" i="23" s="1"/>
  <c r="X357" i="23"/>
  <c r="X359" i="23" s="1"/>
  <c r="W357" i="23"/>
  <c r="W359" i="23" s="1"/>
  <c r="V357" i="23"/>
  <c r="U357" i="23"/>
  <c r="U359" i="23" s="1"/>
  <c r="T357" i="23"/>
  <c r="T359" i="23" s="1"/>
  <c r="S357" i="23"/>
  <c r="S359" i="23" s="1"/>
  <c r="R357" i="23"/>
  <c r="Q357" i="23"/>
  <c r="Q359" i="23" s="1"/>
  <c r="P357" i="23"/>
  <c r="P359" i="23" s="1"/>
  <c r="O357" i="23"/>
  <c r="O359" i="23" s="1"/>
  <c r="N357" i="23"/>
  <c r="M357" i="23"/>
  <c r="M359" i="23" s="1"/>
  <c r="L357" i="23"/>
  <c r="L359" i="23" s="1"/>
  <c r="K357" i="23"/>
  <c r="K359" i="23" s="1"/>
  <c r="J357" i="23"/>
  <c r="I357" i="23"/>
  <c r="I359" i="23" s="1"/>
  <c r="AH358" i="24"/>
  <c r="AG358" i="24"/>
  <c r="AF358" i="24"/>
  <c r="AE358" i="24"/>
  <c r="AD358" i="24"/>
  <c r="AC358" i="24"/>
  <c r="AB358" i="24"/>
  <c r="AA358" i="24"/>
  <c r="Z358" i="24"/>
  <c r="Y358" i="24"/>
  <c r="X358" i="24"/>
  <c r="W358" i="24"/>
  <c r="V358" i="24"/>
  <c r="U358" i="24"/>
  <c r="T358" i="24"/>
  <c r="S358" i="24"/>
  <c r="R358" i="24"/>
  <c r="Q358" i="24"/>
  <c r="P358" i="24"/>
  <c r="O358" i="24"/>
  <c r="N358" i="24"/>
  <c r="M358" i="24"/>
  <c r="L358" i="24"/>
  <c r="K358" i="24"/>
  <c r="J358" i="24"/>
  <c r="I358" i="24"/>
  <c r="AH357" i="24"/>
  <c r="AG357" i="24"/>
  <c r="AG359" i="24" s="1"/>
  <c r="AF357" i="24"/>
  <c r="AF359" i="24" s="1"/>
  <c r="AE357" i="24"/>
  <c r="AE359" i="24" s="1"/>
  <c r="AD357" i="24"/>
  <c r="AC357" i="24"/>
  <c r="AC359" i="24" s="1"/>
  <c r="AB357" i="24"/>
  <c r="AB359" i="24" s="1"/>
  <c r="AA357" i="24"/>
  <c r="AA359" i="24" s="1"/>
  <c r="Z357" i="24"/>
  <c r="Y357" i="24"/>
  <c r="Y359" i="24" s="1"/>
  <c r="X357" i="24"/>
  <c r="X359" i="24" s="1"/>
  <c r="W357" i="24"/>
  <c r="W359" i="24" s="1"/>
  <c r="V357" i="24"/>
  <c r="U357" i="24"/>
  <c r="U359" i="24" s="1"/>
  <c r="T357" i="24"/>
  <c r="T359" i="24" s="1"/>
  <c r="S357" i="24"/>
  <c r="S359" i="24" s="1"/>
  <c r="R357" i="24"/>
  <c r="Q357" i="24"/>
  <c r="Q359" i="24" s="1"/>
  <c r="P357" i="24"/>
  <c r="P359" i="24" s="1"/>
  <c r="O357" i="24"/>
  <c r="O359" i="24" s="1"/>
  <c r="N357" i="24"/>
  <c r="M357" i="24"/>
  <c r="M359" i="24" s="1"/>
  <c r="L357" i="24"/>
  <c r="L359" i="24" s="1"/>
  <c r="K357" i="24"/>
  <c r="K359" i="24" s="1"/>
  <c r="J357" i="24"/>
  <c r="I357" i="24"/>
  <c r="I359" i="24" s="1"/>
  <c r="AH358" i="25"/>
  <c r="AG358" i="25"/>
  <c r="AF358" i="25"/>
  <c r="AE358" i="25"/>
  <c r="AD358" i="25"/>
  <c r="AC358" i="25"/>
  <c r="AB358" i="25"/>
  <c r="AA358" i="25"/>
  <c r="Z358" i="25"/>
  <c r="Y358" i="25"/>
  <c r="X358" i="25"/>
  <c r="W358" i="25"/>
  <c r="V358" i="25"/>
  <c r="U358" i="25"/>
  <c r="T358" i="25"/>
  <c r="S358" i="25"/>
  <c r="R358" i="25"/>
  <c r="Q358" i="25"/>
  <c r="P358" i="25"/>
  <c r="O358" i="25"/>
  <c r="N358" i="25"/>
  <c r="M358" i="25"/>
  <c r="L358" i="25"/>
  <c r="K358" i="25"/>
  <c r="J358" i="25"/>
  <c r="I358" i="25"/>
  <c r="AH357" i="25"/>
  <c r="AG357" i="25"/>
  <c r="AG359" i="25" s="1"/>
  <c r="AF357" i="25"/>
  <c r="AF359" i="25" s="1"/>
  <c r="AE357" i="25"/>
  <c r="AE359" i="25" s="1"/>
  <c r="AD357" i="25"/>
  <c r="AC357" i="25"/>
  <c r="AC359" i="25" s="1"/>
  <c r="AB357" i="25"/>
  <c r="AB359" i="25" s="1"/>
  <c r="AA357" i="25"/>
  <c r="AA359" i="25" s="1"/>
  <c r="Z357" i="25"/>
  <c r="Y357" i="25"/>
  <c r="Y359" i="25" s="1"/>
  <c r="X357" i="25"/>
  <c r="X359" i="25" s="1"/>
  <c r="W357" i="25"/>
  <c r="W359" i="25" s="1"/>
  <c r="V357" i="25"/>
  <c r="U357" i="25"/>
  <c r="U359" i="25" s="1"/>
  <c r="T357" i="25"/>
  <c r="T359" i="25" s="1"/>
  <c r="S357" i="25"/>
  <c r="S359" i="25" s="1"/>
  <c r="R357" i="25"/>
  <c r="Q357" i="25"/>
  <c r="Q359" i="25" s="1"/>
  <c r="P357" i="25"/>
  <c r="P359" i="25" s="1"/>
  <c r="O357" i="25"/>
  <c r="O359" i="25" s="1"/>
  <c r="N357" i="25"/>
  <c r="M357" i="25"/>
  <c r="M359" i="25" s="1"/>
  <c r="L357" i="25"/>
  <c r="L359" i="25" s="1"/>
  <c r="K357" i="25"/>
  <c r="K359" i="25" s="1"/>
  <c r="J357" i="25"/>
  <c r="I357" i="25"/>
  <c r="I359" i="25" s="1"/>
  <c r="AH358" i="26"/>
  <c r="AG358" i="26"/>
  <c r="AF358" i="26"/>
  <c r="AE358" i="26"/>
  <c r="AD358" i="26"/>
  <c r="AC358" i="26"/>
  <c r="AB358" i="26"/>
  <c r="AA358" i="26"/>
  <c r="Z358" i="26"/>
  <c r="Y358" i="26"/>
  <c r="X358" i="26"/>
  <c r="W358" i="26"/>
  <c r="V358" i="26"/>
  <c r="U358" i="26"/>
  <c r="T358" i="26"/>
  <c r="S358" i="26"/>
  <c r="R358" i="26"/>
  <c r="Q358" i="26"/>
  <c r="P358" i="26"/>
  <c r="O358" i="26"/>
  <c r="N358" i="26"/>
  <c r="M358" i="26"/>
  <c r="L358" i="26"/>
  <c r="K358" i="26"/>
  <c r="J358" i="26"/>
  <c r="I358" i="26"/>
  <c r="AH357" i="26"/>
  <c r="AG357" i="26"/>
  <c r="AG359" i="26" s="1"/>
  <c r="AF357" i="26"/>
  <c r="AF359" i="26" s="1"/>
  <c r="AE357" i="26"/>
  <c r="AE359" i="26" s="1"/>
  <c r="AD357" i="26"/>
  <c r="AC357" i="26"/>
  <c r="AC359" i="26" s="1"/>
  <c r="AB357" i="26"/>
  <c r="AB359" i="26" s="1"/>
  <c r="AA357" i="26"/>
  <c r="AA359" i="26" s="1"/>
  <c r="Z357" i="26"/>
  <c r="Y357" i="26"/>
  <c r="Y359" i="26" s="1"/>
  <c r="X357" i="26"/>
  <c r="X359" i="26" s="1"/>
  <c r="W357" i="26"/>
  <c r="W359" i="26" s="1"/>
  <c r="V357" i="26"/>
  <c r="U357" i="26"/>
  <c r="U359" i="26" s="1"/>
  <c r="T357" i="26"/>
  <c r="T359" i="26" s="1"/>
  <c r="S357" i="26"/>
  <c r="S359" i="26" s="1"/>
  <c r="R357" i="26"/>
  <c r="Q357" i="26"/>
  <c r="Q359" i="26" s="1"/>
  <c r="P357" i="26"/>
  <c r="P359" i="26" s="1"/>
  <c r="O357" i="26"/>
  <c r="O359" i="26" s="1"/>
  <c r="N357" i="26"/>
  <c r="M357" i="26"/>
  <c r="M359" i="26" s="1"/>
  <c r="L357" i="26"/>
  <c r="L359" i="26" s="1"/>
  <c r="K357" i="26"/>
  <c r="K359" i="26" s="1"/>
  <c r="J357" i="26"/>
  <c r="I357" i="26"/>
  <c r="I359" i="26" s="1"/>
  <c r="AH358" i="27"/>
  <c r="AG358" i="27"/>
  <c r="AF358" i="27"/>
  <c r="AE358" i="27"/>
  <c r="AD358" i="27"/>
  <c r="AC358" i="27"/>
  <c r="AB358" i="27"/>
  <c r="AA358" i="27"/>
  <c r="Z358" i="27"/>
  <c r="Y358" i="27"/>
  <c r="X358" i="27"/>
  <c r="W358" i="27"/>
  <c r="V358" i="27"/>
  <c r="U358" i="27"/>
  <c r="T358" i="27"/>
  <c r="S358" i="27"/>
  <c r="R358" i="27"/>
  <c r="Q358" i="27"/>
  <c r="P358" i="27"/>
  <c r="O358" i="27"/>
  <c r="N358" i="27"/>
  <c r="M358" i="27"/>
  <c r="L358" i="27"/>
  <c r="K358" i="27"/>
  <c r="J358" i="27"/>
  <c r="I358" i="27"/>
  <c r="AH357" i="27"/>
  <c r="AG357" i="27"/>
  <c r="AG359" i="27" s="1"/>
  <c r="AF357" i="27"/>
  <c r="AF359" i="27" s="1"/>
  <c r="AE357" i="27"/>
  <c r="AE359" i="27" s="1"/>
  <c r="AD357" i="27"/>
  <c r="AC357" i="27"/>
  <c r="AC359" i="27" s="1"/>
  <c r="AB357" i="27"/>
  <c r="AB359" i="27" s="1"/>
  <c r="AA357" i="27"/>
  <c r="AA359" i="27" s="1"/>
  <c r="Z357" i="27"/>
  <c r="Y357" i="27"/>
  <c r="Y359" i="27" s="1"/>
  <c r="X357" i="27"/>
  <c r="X359" i="27" s="1"/>
  <c r="W357" i="27"/>
  <c r="W359" i="27" s="1"/>
  <c r="V357" i="27"/>
  <c r="U357" i="27"/>
  <c r="U359" i="27" s="1"/>
  <c r="T357" i="27"/>
  <c r="T359" i="27" s="1"/>
  <c r="S357" i="27"/>
  <c r="S359" i="27" s="1"/>
  <c r="R357" i="27"/>
  <c r="R359" i="27" s="1"/>
  <c r="Q357" i="27"/>
  <c r="Q359" i="27" s="1"/>
  <c r="P357" i="27"/>
  <c r="P359" i="27" s="1"/>
  <c r="O357" i="27"/>
  <c r="O359" i="27" s="1"/>
  <c r="N357" i="27"/>
  <c r="N359" i="27" s="1"/>
  <c r="M357" i="27"/>
  <c r="M359" i="27" s="1"/>
  <c r="L357" i="27"/>
  <c r="L359" i="27" s="1"/>
  <c r="K357" i="27"/>
  <c r="K359" i="27" s="1"/>
  <c r="J357" i="27"/>
  <c r="J359" i="27" s="1"/>
  <c r="I357" i="27"/>
  <c r="I359" i="27" s="1"/>
  <c r="AH358" i="28"/>
  <c r="AG358" i="28"/>
  <c r="AF358" i="28"/>
  <c r="AE358" i="28"/>
  <c r="AD358" i="28"/>
  <c r="AC358" i="28"/>
  <c r="AB358" i="28"/>
  <c r="AA358" i="28"/>
  <c r="Z358" i="28"/>
  <c r="Y358" i="28"/>
  <c r="X358" i="28"/>
  <c r="W358" i="28"/>
  <c r="V358" i="28"/>
  <c r="U358" i="28"/>
  <c r="T358" i="28"/>
  <c r="S358" i="28"/>
  <c r="R358" i="28"/>
  <c r="Q358" i="28"/>
  <c r="P358" i="28"/>
  <c r="O358" i="28"/>
  <c r="N358" i="28"/>
  <c r="M358" i="28"/>
  <c r="L358" i="28"/>
  <c r="K358" i="28"/>
  <c r="J358" i="28"/>
  <c r="I358" i="28"/>
  <c r="AH357" i="28"/>
  <c r="AH359" i="28" s="1"/>
  <c r="AG357" i="28"/>
  <c r="AG359" i="28" s="1"/>
  <c r="AF357" i="28"/>
  <c r="AF359" i="28" s="1"/>
  <c r="AE357" i="28"/>
  <c r="AE359" i="28" s="1"/>
  <c r="AD357" i="28"/>
  <c r="AD359" i="28" s="1"/>
  <c r="AC357" i="28"/>
  <c r="AC359" i="28" s="1"/>
  <c r="AB357" i="28"/>
  <c r="AB359" i="28" s="1"/>
  <c r="AA357" i="28"/>
  <c r="AA359" i="28" s="1"/>
  <c r="Z357" i="28"/>
  <c r="Z359" i="28" s="1"/>
  <c r="Y357" i="28"/>
  <c r="Y359" i="28" s="1"/>
  <c r="X357" i="28"/>
  <c r="X359" i="28" s="1"/>
  <c r="W357" i="28"/>
  <c r="W359" i="28" s="1"/>
  <c r="V357" i="28"/>
  <c r="V359" i="28" s="1"/>
  <c r="U357" i="28"/>
  <c r="U359" i="28" s="1"/>
  <c r="T357" i="28"/>
  <c r="T359" i="28" s="1"/>
  <c r="S357" i="28"/>
  <c r="S359" i="28" s="1"/>
  <c r="R357" i="28"/>
  <c r="R359" i="28" s="1"/>
  <c r="Q357" i="28"/>
  <c r="Q359" i="28" s="1"/>
  <c r="P357" i="28"/>
  <c r="P359" i="28" s="1"/>
  <c r="O357" i="28"/>
  <c r="O359" i="28" s="1"/>
  <c r="N357" i="28"/>
  <c r="N359" i="28" s="1"/>
  <c r="M357" i="28"/>
  <c r="M359" i="28" s="1"/>
  <c r="L357" i="28"/>
  <c r="L359" i="28" s="1"/>
  <c r="K357" i="28"/>
  <c r="K359" i="28" s="1"/>
  <c r="J357" i="28"/>
  <c r="J359" i="28" s="1"/>
  <c r="I357" i="28"/>
  <c r="I359" i="28" s="1"/>
  <c r="AH358" i="29"/>
  <c r="AG358" i="29"/>
  <c r="AF358" i="29"/>
  <c r="AE358" i="29"/>
  <c r="AD358" i="29"/>
  <c r="AC358" i="29"/>
  <c r="AB358" i="29"/>
  <c r="AA358" i="29"/>
  <c r="Z358" i="29"/>
  <c r="Y358" i="29"/>
  <c r="X358" i="29"/>
  <c r="W358" i="29"/>
  <c r="V358" i="29"/>
  <c r="U358" i="29"/>
  <c r="T358" i="29"/>
  <c r="S358" i="29"/>
  <c r="R358" i="29"/>
  <c r="Q358" i="29"/>
  <c r="P358" i="29"/>
  <c r="O358" i="29"/>
  <c r="N358" i="29"/>
  <c r="M358" i="29"/>
  <c r="L358" i="29"/>
  <c r="K358" i="29"/>
  <c r="J358" i="29"/>
  <c r="I358" i="29"/>
  <c r="AH357" i="29"/>
  <c r="AG357" i="29"/>
  <c r="AF357" i="29"/>
  <c r="AE357" i="29"/>
  <c r="AD357" i="29"/>
  <c r="AC357" i="29"/>
  <c r="AB357" i="29"/>
  <c r="AA357" i="29"/>
  <c r="Z357" i="29"/>
  <c r="Y357" i="29"/>
  <c r="X357" i="29"/>
  <c r="W357" i="29"/>
  <c r="V357" i="29"/>
  <c r="U357" i="29"/>
  <c r="T357" i="29"/>
  <c r="S357" i="29"/>
  <c r="R357" i="29"/>
  <c r="Q357" i="29"/>
  <c r="P357" i="29"/>
  <c r="O357" i="29"/>
  <c r="N357" i="29"/>
  <c r="M357" i="29"/>
  <c r="L357" i="29"/>
  <c r="K357" i="29"/>
  <c r="J357" i="29"/>
  <c r="I357" i="29"/>
  <c r="D358" i="7"/>
  <c r="D358" i="8"/>
  <c r="D358" i="9"/>
  <c r="D358" i="10"/>
  <c r="D358" i="11"/>
  <c r="D358" i="12"/>
  <c r="D358" i="17"/>
  <c r="D358" i="31"/>
  <c r="D358" i="19"/>
  <c r="D358" i="16"/>
  <c r="D358" i="20"/>
  <c r="D358" i="15"/>
  <c r="D358" i="13"/>
  <c r="D358" i="14"/>
  <c r="D358" i="21"/>
  <c r="D358" i="22"/>
  <c r="D358" i="23"/>
  <c r="D358" i="24"/>
  <c r="D358" i="25"/>
  <c r="D358" i="26"/>
  <c r="D358" i="27"/>
  <c r="D358" i="28"/>
  <c r="D358" i="29"/>
  <c r="D357" i="7"/>
  <c r="D359" i="7" s="1"/>
  <c r="D357" i="8"/>
  <c r="D357" i="9"/>
  <c r="D359" i="9" s="1"/>
  <c r="D357" i="10"/>
  <c r="D357" i="11"/>
  <c r="D357" i="12"/>
  <c r="D357" i="17"/>
  <c r="D359" i="17" s="1"/>
  <c r="D357" i="31"/>
  <c r="D357" i="19"/>
  <c r="D357" i="16"/>
  <c r="D357" i="20"/>
  <c r="D359" i="20" s="1"/>
  <c r="D357" i="15"/>
  <c r="D357" i="13"/>
  <c r="D357" i="14"/>
  <c r="D357" i="21"/>
  <c r="D359" i="21" s="1"/>
  <c r="D357" i="22"/>
  <c r="D357" i="23"/>
  <c r="D357" i="24"/>
  <c r="D357" i="25"/>
  <c r="D359" i="25" s="1"/>
  <c r="D357" i="26"/>
  <c r="D357" i="27"/>
  <c r="D357" i="28"/>
  <c r="D357" i="29"/>
  <c r="D352" i="8"/>
  <c r="D352" i="9"/>
  <c r="D352" i="10"/>
  <c r="D352" i="11"/>
  <c r="D352" i="12"/>
  <c r="D352" i="17"/>
  <c r="D352" i="31"/>
  <c r="D352" i="19"/>
  <c r="D352" i="16"/>
  <c r="D352" i="20"/>
  <c r="D352" i="15"/>
  <c r="D352" i="13"/>
  <c r="D352" i="14"/>
  <c r="D352" i="21"/>
  <c r="D352" i="22"/>
  <c r="D352" i="23"/>
  <c r="D352" i="24"/>
  <c r="D352" i="25"/>
  <c r="D352" i="26"/>
  <c r="D352" i="27"/>
  <c r="D352" i="28"/>
  <c r="AH346" i="29"/>
  <c r="AG346" i="29"/>
  <c r="AF346" i="29"/>
  <c r="AE346" i="29"/>
  <c r="AD346" i="29"/>
  <c r="AC346" i="29"/>
  <c r="AB346" i="29"/>
  <c r="AA346" i="29"/>
  <c r="Z346" i="29"/>
  <c r="Y346" i="29"/>
  <c r="X346" i="29"/>
  <c r="W346" i="29"/>
  <c r="V346" i="29"/>
  <c r="U346" i="29"/>
  <c r="T346" i="29"/>
  <c r="S346" i="29"/>
  <c r="R346" i="29"/>
  <c r="Q346" i="29"/>
  <c r="P346" i="29"/>
  <c r="O346" i="29"/>
  <c r="N346" i="29"/>
  <c r="M346" i="29"/>
  <c r="L346" i="29"/>
  <c r="K346" i="29"/>
  <c r="J346" i="29"/>
  <c r="I346" i="29"/>
  <c r="D349" i="8"/>
  <c r="D349" i="9"/>
  <c r="D349" i="10"/>
  <c r="D349" i="11"/>
  <c r="D349" i="12"/>
  <c r="D349" i="17"/>
  <c r="D349" i="31"/>
  <c r="D349" i="19"/>
  <c r="D349" i="16"/>
  <c r="D349" i="20"/>
  <c r="D349" i="15"/>
  <c r="D349" i="13"/>
  <c r="D349" i="14"/>
  <c r="D349" i="21"/>
  <c r="D349" i="22"/>
  <c r="D349" i="23"/>
  <c r="D349" i="24"/>
  <c r="D349" i="25"/>
  <c r="D349" i="26"/>
  <c r="D349" i="27"/>
  <c r="D349" i="28"/>
  <c r="D348" i="8"/>
  <c r="D348" i="9"/>
  <c r="D348" i="10"/>
  <c r="D348" i="11"/>
  <c r="D348" i="12"/>
  <c r="D348" i="17"/>
  <c r="D348" i="31"/>
  <c r="D348" i="19"/>
  <c r="D348" i="16"/>
  <c r="D348" i="20"/>
  <c r="D348" i="15"/>
  <c r="D348" i="13"/>
  <c r="D348" i="14"/>
  <c r="D348" i="21"/>
  <c r="D348" i="22"/>
  <c r="D348" i="23"/>
  <c r="D348" i="24"/>
  <c r="D348" i="25"/>
  <c r="D348" i="26"/>
  <c r="D348" i="27"/>
  <c r="D348" i="28"/>
  <c r="D347" i="8"/>
  <c r="D347" i="9"/>
  <c r="D347" i="10"/>
  <c r="D347" i="11"/>
  <c r="D347" i="12"/>
  <c r="D347" i="17"/>
  <c r="D347" i="31"/>
  <c r="D347" i="19"/>
  <c r="D347" i="16"/>
  <c r="D347" i="20"/>
  <c r="D347" i="15"/>
  <c r="D347" i="13"/>
  <c r="D347" i="14"/>
  <c r="D347" i="21"/>
  <c r="D347" i="22"/>
  <c r="D347" i="23"/>
  <c r="D347" i="24"/>
  <c r="D347" i="25"/>
  <c r="D347" i="26"/>
  <c r="D347" i="27"/>
  <c r="D347" i="28"/>
  <c r="D346" i="8"/>
  <c r="D346" i="9"/>
  <c r="D346" i="10"/>
  <c r="D346" i="11"/>
  <c r="D346" i="12"/>
  <c r="D346" i="17"/>
  <c r="D346" i="31"/>
  <c r="D346" i="19"/>
  <c r="D346" i="16"/>
  <c r="D346" i="20"/>
  <c r="D346" i="15"/>
  <c r="D346" i="13"/>
  <c r="D346" i="14"/>
  <c r="D346" i="21"/>
  <c r="D346" i="22"/>
  <c r="D346" i="23"/>
  <c r="D346" i="24"/>
  <c r="D346" i="25"/>
  <c r="D346" i="26"/>
  <c r="D346" i="27"/>
  <c r="D346" i="28"/>
  <c r="D345" i="8"/>
  <c r="D345" i="9"/>
  <c r="D345" i="10"/>
  <c r="D345" i="11"/>
  <c r="D345" i="12"/>
  <c r="D345" i="17"/>
  <c r="D345" i="31"/>
  <c r="D345" i="19"/>
  <c r="D345" i="16"/>
  <c r="D345" i="20"/>
  <c r="D345" i="15"/>
  <c r="D345" i="13"/>
  <c r="D345" i="14"/>
  <c r="D345" i="21"/>
  <c r="D345" i="22"/>
  <c r="D345" i="23"/>
  <c r="D345" i="24"/>
  <c r="D345" i="25"/>
  <c r="D345" i="26"/>
  <c r="D345" i="27"/>
  <c r="D345" i="28"/>
  <c r="D344" i="8"/>
  <c r="D344" i="9"/>
  <c r="D344" i="10"/>
  <c r="D344" i="11"/>
  <c r="D344" i="12"/>
  <c r="D344" i="17"/>
  <c r="D344" i="31"/>
  <c r="D344" i="19"/>
  <c r="D344" i="16"/>
  <c r="D344" i="20"/>
  <c r="D344" i="15"/>
  <c r="D344" i="13"/>
  <c r="D344" i="14"/>
  <c r="D344" i="21"/>
  <c r="D344" i="22"/>
  <c r="D344" i="23"/>
  <c r="D344" i="24"/>
  <c r="D344" i="25"/>
  <c r="D344" i="26"/>
  <c r="D344" i="27"/>
  <c r="D344" i="28"/>
  <c r="D343" i="8"/>
  <c r="D343" i="9"/>
  <c r="D343" i="10"/>
  <c r="D343" i="11"/>
  <c r="D343" i="12"/>
  <c r="D343" i="17"/>
  <c r="D343" i="31"/>
  <c r="D343" i="19"/>
  <c r="D343" i="16"/>
  <c r="D343" i="20"/>
  <c r="D343" i="15"/>
  <c r="D343" i="13"/>
  <c r="D343" i="14"/>
  <c r="D343" i="21"/>
  <c r="D343" i="22"/>
  <c r="D343" i="23"/>
  <c r="D343" i="24"/>
  <c r="D343" i="25"/>
  <c r="D343" i="26"/>
  <c r="D343" i="27"/>
  <c r="D343" i="28"/>
  <c r="D342" i="8"/>
  <c r="D342" i="9"/>
  <c r="D342" i="10"/>
  <c r="D342" i="11"/>
  <c r="D342" i="12"/>
  <c r="D342" i="17"/>
  <c r="D342" i="31"/>
  <c r="D342" i="19"/>
  <c r="D342" i="16"/>
  <c r="D342" i="20"/>
  <c r="D342" i="15"/>
  <c r="D342" i="13"/>
  <c r="D342" i="14"/>
  <c r="D342" i="21"/>
  <c r="D342" i="22"/>
  <c r="D342" i="23"/>
  <c r="D342" i="24"/>
  <c r="D342" i="25"/>
  <c r="D342" i="26"/>
  <c r="D342" i="27"/>
  <c r="D342" i="28"/>
  <c r="D341" i="8"/>
  <c r="D341" i="9"/>
  <c r="D341" i="10"/>
  <c r="D341" i="11"/>
  <c r="D341" i="12"/>
  <c r="D341" i="17"/>
  <c r="D341" i="31"/>
  <c r="D341" i="19"/>
  <c r="D341" i="16"/>
  <c r="D341" i="20"/>
  <c r="D341" i="15"/>
  <c r="D341" i="13"/>
  <c r="D341" i="14"/>
  <c r="D341" i="21"/>
  <c r="D341" i="22"/>
  <c r="D341" i="23"/>
  <c r="D341" i="24"/>
  <c r="D341" i="25"/>
  <c r="D341" i="26"/>
  <c r="D341" i="27"/>
  <c r="D341" i="28"/>
  <c r="D340" i="8"/>
  <c r="D340" i="9"/>
  <c r="D340" i="10"/>
  <c r="D340" i="11"/>
  <c r="D340" i="12"/>
  <c r="D340" i="17"/>
  <c r="D340" i="31"/>
  <c r="D340" i="19"/>
  <c r="D340" i="16"/>
  <c r="D340" i="20"/>
  <c r="D340" i="15"/>
  <c r="D340" i="13"/>
  <c r="D340" i="14"/>
  <c r="D340" i="21"/>
  <c r="D340" i="22"/>
  <c r="D340" i="23"/>
  <c r="D340" i="24"/>
  <c r="D340" i="25"/>
  <c r="D340" i="26"/>
  <c r="D340" i="27"/>
  <c r="D340" i="28"/>
  <c r="D337" i="7"/>
  <c r="D337" i="8"/>
  <c r="D337" i="9"/>
  <c r="D337" i="10"/>
  <c r="D337" i="11"/>
  <c r="D337" i="12"/>
  <c r="D337" i="17"/>
  <c r="D337" i="31"/>
  <c r="D337" i="19"/>
  <c r="D337" i="16"/>
  <c r="D337" i="20"/>
  <c r="D337" i="15"/>
  <c r="D337" i="13"/>
  <c r="D337" i="14"/>
  <c r="D337" i="21"/>
  <c r="D337" i="22"/>
  <c r="D337" i="23"/>
  <c r="D337" i="24"/>
  <c r="D337" i="25"/>
  <c r="D337" i="26"/>
  <c r="D337" i="27"/>
  <c r="D337" i="28"/>
  <c r="D335" i="8"/>
  <c r="D335" i="9"/>
  <c r="D335" i="10"/>
  <c r="D335" i="11"/>
  <c r="D335" i="12"/>
  <c r="D335" i="17"/>
  <c r="D335" i="31"/>
  <c r="D335" i="19"/>
  <c r="D335" i="16"/>
  <c r="D335" i="20"/>
  <c r="D335" i="15"/>
  <c r="D335" i="13"/>
  <c r="D335" i="14"/>
  <c r="D335" i="21"/>
  <c r="D335" i="22"/>
  <c r="D335" i="23"/>
  <c r="D335" i="24"/>
  <c r="D335" i="25"/>
  <c r="D335" i="26"/>
  <c r="D335" i="27"/>
  <c r="D335" i="28"/>
  <c r="AH333" i="7"/>
  <c r="AG333" i="7"/>
  <c r="AF333" i="7"/>
  <c r="AE333" i="7"/>
  <c r="AD333" i="7"/>
  <c r="AC333" i="7"/>
  <c r="AB333" i="7"/>
  <c r="AA333" i="7"/>
  <c r="Z333" i="7"/>
  <c r="Y333" i="7"/>
  <c r="X333" i="7"/>
  <c r="W333" i="7"/>
  <c r="V333" i="7"/>
  <c r="U333" i="7"/>
  <c r="T333" i="7"/>
  <c r="S333" i="7"/>
  <c r="R333" i="7"/>
  <c r="Q333" i="7"/>
  <c r="P333" i="7"/>
  <c r="O333" i="7"/>
  <c r="N333" i="7"/>
  <c r="M333" i="7"/>
  <c r="L333" i="7"/>
  <c r="K333" i="7"/>
  <c r="J333" i="7"/>
  <c r="I333" i="7"/>
  <c r="AH333" i="8"/>
  <c r="AG333" i="8"/>
  <c r="AF333" i="8"/>
  <c r="AE333" i="8"/>
  <c r="AD333" i="8"/>
  <c r="AC333" i="8"/>
  <c r="AB333" i="8"/>
  <c r="AA333" i="8"/>
  <c r="Z333" i="8"/>
  <c r="Y333" i="8"/>
  <c r="X333" i="8"/>
  <c r="W333" i="8"/>
  <c r="V333" i="8"/>
  <c r="U333" i="8"/>
  <c r="T333" i="8"/>
  <c r="S333" i="8"/>
  <c r="R333" i="8"/>
  <c r="Q333" i="8"/>
  <c r="P333" i="8"/>
  <c r="O333" i="8"/>
  <c r="N333" i="8"/>
  <c r="M333" i="8"/>
  <c r="L333" i="8"/>
  <c r="K333" i="8"/>
  <c r="J333" i="8"/>
  <c r="I333" i="8"/>
  <c r="AH333" i="9"/>
  <c r="AG333" i="9"/>
  <c r="AF333" i="9"/>
  <c r="AE333" i="9"/>
  <c r="AD333" i="9"/>
  <c r="AC333" i="9"/>
  <c r="AB333" i="9"/>
  <c r="AA333" i="9"/>
  <c r="Z333" i="9"/>
  <c r="Y333" i="9"/>
  <c r="X333" i="9"/>
  <c r="W333" i="9"/>
  <c r="V333" i="9"/>
  <c r="U333" i="9"/>
  <c r="T333" i="9"/>
  <c r="S333" i="9"/>
  <c r="R333" i="9"/>
  <c r="Q333" i="9"/>
  <c r="P333" i="9"/>
  <c r="O333" i="9"/>
  <c r="N333" i="9"/>
  <c r="M333" i="9"/>
  <c r="L333" i="9"/>
  <c r="K333" i="9"/>
  <c r="J333" i="9"/>
  <c r="I333" i="9"/>
  <c r="AH333" i="10"/>
  <c r="AG333" i="10"/>
  <c r="AF333" i="10"/>
  <c r="AE333" i="10"/>
  <c r="AD333" i="10"/>
  <c r="AC333" i="10"/>
  <c r="AB333" i="10"/>
  <c r="AA333" i="10"/>
  <c r="Z333" i="10"/>
  <c r="Y333" i="10"/>
  <c r="X333" i="10"/>
  <c r="W333" i="10"/>
  <c r="V333" i="10"/>
  <c r="U333" i="10"/>
  <c r="T333" i="10"/>
  <c r="S333" i="10"/>
  <c r="R333" i="10"/>
  <c r="Q333" i="10"/>
  <c r="P333" i="10"/>
  <c r="O333" i="10"/>
  <c r="N333" i="10"/>
  <c r="M333" i="10"/>
  <c r="L333" i="10"/>
  <c r="K333" i="10"/>
  <c r="J333" i="10"/>
  <c r="I333" i="10"/>
  <c r="AH333" i="11"/>
  <c r="AG333" i="11"/>
  <c r="AF333" i="11"/>
  <c r="AE333" i="11"/>
  <c r="AD333" i="11"/>
  <c r="AC333" i="11"/>
  <c r="AB333" i="11"/>
  <c r="AA333" i="11"/>
  <c r="Z333" i="11"/>
  <c r="Y333" i="11"/>
  <c r="X333" i="11"/>
  <c r="W333" i="11"/>
  <c r="V333" i="11"/>
  <c r="U333" i="11"/>
  <c r="T333" i="11"/>
  <c r="S333" i="11"/>
  <c r="R333" i="11"/>
  <c r="Q333" i="11"/>
  <c r="P333" i="11"/>
  <c r="O333" i="11"/>
  <c r="N333" i="11"/>
  <c r="M333" i="11"/>
  <c r="L333" i="11"/>
  <c r="K333" i="11"/>
  <c r="J333" i="11"/>
  <c r="I333" i="11"/>
  <c r="AH333" i="12"/>
  <c r="AG333" i="12"/>
  <c r="AF333" i="12"/>
  <c r="AE333" i="12"/>
  <c r="AD333" i="12"/>
  <c r="AC333" i="12"/>
  <c r="AB333" i="12"/>
  <c r="AA333" i="12"/>
  <c r="Z333" i="12"/>
  <c r="Y333" i="12"/>
  <c r="X333" i="12"/>
  <c r="W333" i="12"/>
  <c r="V333" i="12"/>
  <c r="U333" i="12"/>
  <c r="T333" i="12"/>
  <c r="S333" i="12"/>
  <c r="R333" i="12"/>
  <c r="Q333" i="12"/>
  <c r="P333" i="12"/>
  <c r="O333" i="12"/>
  <c r="N333" i="12"/>
  <c r="M333" i="12"/>
  <c r="L333" i="12"/>
  <c r="K333" i="12"/>
  <c r="J333" i="12"/>
  <c r="I333" i="12"/>
  <c r="AH333" i="17"/>
  <c r="AG333" i="17"/>
  <c r="AF333" i="17"/>
  <c r="AE333" i="17"/>
  <c r="AD333" i="17"/>
  <c r="AC333" i="17"/>
  <c r="AB333" i="17"/>
  <c r="AA333" i="17"/>
  <c r="Z333" i="17"/>
  <c r="Y333" i="17"/>
  <c r="X333" i="17"/>
  <c r="W333" i="17"/>
  <c r="V333" i="17"/>
  <c r="U333" i="17"/>
  <c r="T333" i="17"/>
  <c r="S333" i="17"/>
  <c r="R333" i="17"/>
  <c r="Q333" i="17"/>
  <c r="P333" i="17"/>
  <c r="O333" i="17"/>
  <c r="N333" i="17"/>
  <c r="M333" i="17"/>
  <c r="L333" i="17"/>
  <c r="K333" i="17"/>
  <c r="J333" i="17"/>
  <c r="I333" i="17"/>
  <c r="AH333" i="31"/>
  <c r="AG333" i="31"/>
  <c r="AF333" i="31"/>
  <c r="AE333" i="31"/>
  <c r="AD333" i="31"/>
  <c r="AC333" i="31"/>
  <c r="AB333" i="31"/>
  <c r="AA333" i="31"/>
  <c r="Z333" i="31"/>
  <c r="Y333" i="31"/>
  <c r="X333" i="31"/>
  <c r="W333" i="31"/>
  <c r="V333" i="31"/>
  <c r="U333" i="31"/>
  <c r="T333" i="31"/>
  <c r="S333" i="31"/>
  <c r="R333" i="31"/>
  <c r="Q333" i="31"/>
  <c r="P333" i="31"/>
  <c r="O333" i="31"/>
  <c r="N333" i="31"/>
  <c r="M333" i="31"/>
  <c r="L333" i="31"/>
  <c r="K333" i="31"/>
  <c r="J333" i="31"/>
  <c r="I333" i="31"/>
  <c r="AH333" i="19"/>
  <c r="AG333" i="19"/>
  <c r="AF333" i="19"/>
  <c r="AE333" i="19"/>
  <c r="AD333" i="19"/>
  <c r="AC333" i="19"/>
  <c r="AB333" i="19"/>
  <c r="AA333" i="19"/>
  <c r="Z333" i="19"/>
  <c r="Y333" i="19"/>
  <c r="X333" i="19"/>
  <c r="W333" i="19"/>
  <c r="V333" i="19"/>
  <c r="U333" i="19"/>
  <c r="T333" i="19"/>
  <c r="S333" i="19"/>
  <c r="R333" i="19"/>
  <c r="Q333" i="19"/>
  <c r="P333" i="19"/>
  <c r="O333" i="19"/>
  <c r="N333" i="19"/>
  <c r="M333" i="19"/>
  <c r="L333" i="19"/>
  <c r="K333" i="19"/>
  <c r="J333" i="19"/>
  <c r="I333" i="19"/>
  <c r="AH333" i="16"/>
  <c r="AG333" i="16"/>
  <c r="AF333" i="16"/>
  <c r="AE333" i="16"/>
  <c r="AD333" i="16"/>
  <c r="AC333" i="16"/>
  <c r="AB333" i="16"/>
  <c r="AA333" i="16"/>
  <c r="Z333" i="16"/>
  <c r="Y333" i="16"/>
  <c r="X333" i="16"/>
  <c r="W333" i="16"/>
  <c r="V333" i="16"/>
  <c r="U333" i="16"/>
  <c r="T333" i="16"/>
  <c r="S333" i="16"/>
  <c r="R333" i="16"/>
  <c r="Q333" i="16"/>
  <c r="P333" i="16"/>
  <c r="O333" i="16"/>
  <c r="N333" i="16"/>
  <c r="M333" i="16"/>
  <c r="L333" i="16"/>
  <c r="K333" i="16"/>
  <c r="J333" i="16"/>
  <c r="I333" i="16"/>
  <c r="AH333" i="20"/>
  <c r="AG333" i="20"/>
  <c r="AF333" i="20"/>
  <c r="AE333" i="20"/>
  <c r="AD333" i="20"/>
  <c r="AC333" i="20"/>
  <c r="AB333" i="20"/>
  <c r="AA333" i="20"/>
  <c r="Z333" i="20"/>
  <c r="Y333" i="20"/>
  <c r="X333" i="20"/>
  <c r="W333" i="20"/>
  <c r="V333" i="20"/>
  <c r="U333" i="20"/>
  <c r="T333" i="20"/>
  <c r="S333" i="20"/>
  <c r="R333" i="20"/>
  <c r="Q333" i="20"/>
  <c r="P333" i="20"/>
  <c r="O333" i="20"/>
  <c r="N333" i="20"/>
  <c r="M333" i="20"/>
  <c r="L333" i="20"/>
  <c r="K333" i="20"/>
  <c r="J333" i="20"/>
  <c r="I333" i="20"/>
  <c r="AH333" i="15"/>
  <c r="AG333" i="15"/>
  <c r="AF333" i="15"/>
  <c r="AE333" i="15"/>
  <c r="AD333" i="15"/>
  <c r="AC333" i="15"/>
  <c r="AB333" i="15"/>
  <c r="AA333" i="15"/>
  <c r="Z333" i="15"/>
  <c r="Y333" i="15"/>
  <c r="X333" i="15"/>
  <c r="W333" i="15"/>
  <c r="V333" i="15"/>
  <c r="U333" i="15"/>
  <c r="T333" i="15"/>
  <c r="S333" i="15"/>
  <c r="R333" i="15"/>
  <c r="Q333" i="15"/>
  <c r="P333" i="15"/>
  <c r="O333" i="15"/>
  <c r="N333" i="15"/>
  <c r="M333" i="15"/>
  <c r="L333" i="15"/>
  <c r="K333" i="15"/>
  <c r="J333" i="15"/>
  <c r="I333" i="15"/>
  <c r="AH333" i="13"/>
  <c r="AG333" i="13"/>
  <c r="AF333" i="13"/>
  <c r="AE333" i="13"/>
  <c r="AD333" i="13"/>
  <c r="AC333" i="13"/>
  <c r="AB333" i="13"/>
  <c r="AA333" i="13"/>
  <c r="Z333" i="13"/>
  <c r="Y333" i="13"/>
  <c r="X333" i="13"/>
  <c r="W333" i="13"/>
  <c r="V333" i="13"/>
  <c r="U333" i="13"/>
  <c r="T333" i="13"/>
  <c r="S333" i="13"/>
  <c r="R333" i="13"/>
  <c r="Q333" i="13"/>
  <c r="P333" i="13"/>
  <c r="O333" i="13"/>
  <c r="N333" i="13"/>
  <c r="M333" i="13"/>
  <c r="L333" i="13"/>
  <c r="K333" i="13"/>
  <c r="J333" i="13"/>
  <c r="I333" i="13"/>
  <c r="AH333" i="14"/>
  <c r="AG333" i="14"/>
  <c r="AF333" i="14"/>
  <c r="AE333" i="14"/>
  <c r="AD333" i="14"/>
  <c r="AC333" i="14"/>
  <c r="AB333" i="14"/>
  <c r="AA333" i="14"/>
  <c r="Z333" i="14"/>
  <c r="Y333" i="14"/>
  <c r="X333" i="14"/>
  <c r="W333" i="14"/>
  <c r="V333" i="14"/>
  <c r="U333" i="14"/>
  <c r="T333" i="14"/>
  <c r="S333" i="14"/>
  <c r="R333" i="14"/>
  <c r="Q333" i="14"/>
  <c r="P333" i="14"/>
  <c r="O333" i="14"/>
  <c r="N333" i="14"/>
  <c r="M333" i="14"/>
  <c r="L333" i="14"/>
  <c r="K333" i="14"/>
  <c r="J333" i="14"/>
  <c r="I333" i="14"/>
  <c r="AH333" i="21"/>
  <c r="AG333" i="21"/>
  <c r="AF333" i="21"/>
  <c r="AE333" i="21"/>
  <c r="AD333" i="21"/>
  <c r="AC333" i="21"/>
  <c r="AB333" i="21"/>
  <c r="AA333" i="21"/>
  <c r="Z333" i="21"/>
  <c r="Y333" i="21"/>
  <c r="X333" i="21"/>
  <c r="W333" i="21"/>
  <c r="V333" i="21"/>
  <c r="U333" i="21"/>
  <c r="T333" i="21"/>
  <c r="S333" i="21"/>
  <c r="R333" i="21"/>
  <c r="Q333" i="21"/>
  <c r="P333" i="21"/>
  <c r="O333" i="21"/>
  <c r="N333" i="21"/>
  <c r="M333" i="21"/>
  <c r="L333" i="21"/>
  <c r="K333" i="21"/>
  <c r="J333" i="21"/>
  <c r="I333" i="21"/>
  <c r="AH333" i="22"/>
  <c r="AG333" i="22"/>
  <c r="AF333" i="22"/>
  <c r="AE333" i="22"/>
  <c r="AD333" i="22"/>
  <c r="AC333" i="22"/>
  <c r="AB333" i="22"/>
  <c r="AA333" i="22"/>
  <c r="Z333" i="22"/>
  <c r="Y333" i="22"/>
  <c r="X333" i="22"/>
  <c r="W333" i="22"/>
  <c r="V333" i="22"/>
  <c r="U333" i="22"/>
  <c r="T333" i="22"/>
  <c r="S333" i="22"/>
  <c r="R333" i="22"/>
  <c r="Q333" i="22"/>
  <c r="P333" i="22"/>
  <c r="O333" i="22"/>
  <c r="N333" i="22"/>
  <c r="M333" i="22"/>
  <c r="L333" i="22"/>
  <c r="K333" i="22"/>
  <c r="J333" i="22"/>
  <c r="I333" i="22"/>
  <c r="AH333" i="23"/>
  <c r="AG333" i="23"/>
  <c r="AF333" i="23"/>
  <c r="AE333" i="23"/>
  <c r="AD333" i="23"/>
  <c r="AC333" i="23"/>
  <c r="AB333" i="23"/>
  <c r="AA333" i="23"/>
  <c r="Z333" i="23"/>
  <c r="Y333" i="23"/>
  <c r="X333" i="23"/>
  <c r="W333" i="23"/>
  <c r="V333" i="23"/>
  <c r="U333" i="23"/>
  <c r="T333" i="23"/>
  <c r="S333" i="23"/>
  <c r="R333" i="23"/>
  <c r="Q333" i="23"/>
  <c r="P333" i="23"/>
  <c r="O333" i="23"/>
  <c r="N333" i="23"/>
  <c r="M333" i="23"/>
  <c r="L333" i="23"/>
  <c r="K333" i="23"/>
  <c r="J333" i="23"/>
  <c r="I333" i="23"/>
  <c r="AH333" i="24"/>
  <c r="AG333" i="24"/>
  <c r="AF333" i="24"/>
  <c r="AE333" i="24"/>
  <c r="AD333" i="24"/>
  <c r="AC333" i="24"/>
  <c r="AB333" i="24"/>
  <c r="AA333" i="24"/>
  <c r="Z333" i="24"/>
  <c r="Y333" i="24"/>
  <c r="X333" i="24"/>
  <c r="W333" i="24"/>
  <c r="V333" i="24"/>
  <c r="U333" i="24"/>
  <c r="T333" i="24"/>
  <c r="S333" i="24"/>
  <c r="R333" i="24"/>
  <c r="Q333" i="24"/>
  <c r="P333" i="24"/>
  <c r="O333" i="24"/>
  <c r="N333" i="24"/>
  <c r="M333" i="24"/>
  <c r="L333" i="24"/>
  <c r="K333" i="24"/>
  <c r="J333" i="24"/>
  <c r="I333" i="24"/>
  <c r="AH333" i="25"/>
  <c r="AG333" i="25"/>
  <c r="AF333" i="25"/>
  <c r="AE333" i="25"/>
  <c r="AD333" i="25"/>
  <c r="AC333" i="25"/>
  <c r="AB333" i="25"/>
  <c r="AA333" i="25"/>
  <c r="Z333" i="25"/>
  <c r="Y333" i="25"/>
  <c r="X333" i="25"/>
  <c r="W333" i="25"/>
  <c r="V333" i="25"/>
  <c r="U333" i="25"/>
  <c r="T333" i="25"/>
  <c r="S333" i="25"/>
  <c r="R333" i="25"/>
  <c r="Q333" i="25"/>
  <c r="P333" i="25"/>
  <c r="O333" i="25"/>
  <c r="N333" i="25"/>
  <c r="M333" i="25"/>
  <c r="L333" i="25"/>
  <c r="K333" i="25"/>
  <c r="J333" i="25"/>
  <c r="I333" i="25"/>
  <c r="AH333" i="26"/>
  <c r="AG333" i="26"/>
  <c r="AF333" i="26"/>
  <c r="AE333" i="26"/>
  <c r="AD333" i="26"/>
  <c r="AC333" i="26"/>
  <c r="AB333" i="26"/>
  <c r="AA333" i="26"/>
  <c r="Z333" i="26"/>
  <c r="Y333" i="26"/>
  <c r="X333" i="26"/>
  <c r="W333" i="26"/>
  <c r="V333" i="26"/>
  <c r="U333" i="26"/>
  <c r="T333" i="26"/>
  <c r="S333" i="26"/>
  <c r="R333" i="26"/>
  <c r="Q333" i="26"/>
  <c r="P333" i="26"/>
  <c r="O333" i="26"/>
  <c r="N333" i="26"/>
  <c r="M333" i="26"/>
  <c r="L333" i="26"/>
  <c r="K333" i="26"/>
  <c r="J333" i="26"/>
  <c r="I333" i="26"/>
  <c r="AH333" i="27"/>
  <c r="AG333" i="27"/>
  <c r="AF333" i="27"/>
  <c r="AE333" i="27"/>
  <c r="AD333" i="27"/>
  <c r="AC333" i="27"/>
  <c r="AB333" i="27"/>
  <c r="AA333" i="27"/>
  <c r="Z333" i="27"/>
  <c r="Y333" i="27"/>
  <c r="X333" i="27"/>
  <c r="W333" i="27"/>
  <c r="V333" i="27"/>
  <c r="U333" i="27"/>
  <c r="T333" i="27"/>
  <c r="S333" i="27"/>
  <c r="R333" i="27"/>
  <c r="Q333" i="27"/>
  <c r="P333" i="27"/>
  <c r="O333" i="27"/>
  <c r="N333" i="27"/>
  <c r="M333" i="27"/>
  <c r="L333" i="27"/>
  <c r="K333" i="27"/>
  <c r="J333" i="27"/>
  <c r="I333" i="27"/>
  <c r="AH333" i="28"/>
  <c r="AG333" i="28"/>
  <c r="AF333" i="28"/>
  <c r="AE333" i="28"/>
  <c r="AD333" i="28"/>
  <c r="AC333" i="28"/>
  <c r="AB333" i="28"/>
  <c r="AA333" i="28"/>
  <c r="Z333" i="28"/>
  <c r="Y333" i="28"/>
  <c r="X333" i="28"/>
  <c r="W333" i="28"/>
  <c r="V333" i="28"/>
  <c r="U333" i="28"/>
  <c r="T333" i="28"/>
  <c r="S333" i="28"/>
  <c r="R333" i="28"/>
  <c r="Q333" i="28"/>
  <c r="P333" i="28"/>
  <c r="O333" i="28"/>
  <c r="N333" i="28"/>
  <c r="M333" i="28"/>
  <c r="L333" i="28"/>
  <c r="K333" i="28"/>
  <c r="J333" i="28"/>
  <c r="I333" i="28"/>
  <c r="D333" i="7"/>
  <c r="D333" i="8"/>
  <c r="D333" i="9"/>
  <c r="D333" i="10"/>
  <c r="D333" i="11"/>
  <c r="D333" i="12"/>
  <c r="D333" i="17"/>
  <c r="D333" i="31"/>
  <c r="D333" i="19"/>
  <c r="D333" i="16"/>
  <c r="D333" i="20"/>
  <c r="D333" i="15"/>
  <c r="D333" i="13"/>
  <c r="D333" i="14"/>
  <c r="D333" i="21"/>
  <c r="D333" i="22"/>
  <c r="D333" i="23"/>
  <c r="D333" i="24"/>
  <c r="D333" i="25"/>
  <c r="D333" i="26"/>
  <c r="D333" i="27"/>
  <c r="D333" i="28"/>
  <c r="G323" i="7"/>
  <c r="G324" i="7"/>
  <c r="G325" i="7"/>
  <c r="G327" i="7"/>
  <c r="G323" i="8"/>
  <c r="G324" i="8"/>
  <c r="G325" i="8"/>
  <c r="G326" i="8"/>
  <c r="G327" i="8"/>
  <c r="G323" i="9"/>
  <c r="G324" i="9"/>
  <c r="G325" i="9"/>
  <c r="G326" i="9"/>
  <c r="G327" i="9"/>
  <c r="G323" i="10"/>
  <c r="G324" i="10"/>
  <c r="G325" i="10"/>
  <c r="G326" i="10"/>
  <c r="G327" i="10"/>
  <c r="G323" i="11"/>
  <c r="G324" i="11"/>
  <c r="G325" i="11"/>
  <c r="G326" i="11"/>
  <c r="G327" i="11"/>
  <c r="G323" i="12"/>
  <c r="G324" i="12"/>
  <c r="G325" i="12"/>
  <c r="G326" i="12"/>
  <c r="G327" i="12"/>
  <c r="G323" i="17"/>
  <c r="G324" i="17"/>
  <c r="G325" i="17"/>
  <c r="G326" i="17"/>
  <c r="G327" i="17"/>
  <c r="G323" i="31"/>
  <c r="G324" i="31"/>
  <c r="G325" i="31"/>
  <c r="G326" i="31"/>
  <c r="G327" i="31"/>
  <c r="G323" i="19"/>
  <c r="G324" i="19"/>
  <c r="G325" i="19"/>
  <c r="G326" i="19"/>
  <c r="G327" i="19"/>
  <c r="G323" i="16"/>
  <c r="G324" i="16"/>
  <c r="G325" i="16"/>
  <c r="G326" i="16"/>
  <c r="G327" i="16"/>
  <c r="G323" i="20"/>
  <c r="G324" i="20"/>
  <c r="G325" i="20"/>
  <c r="G326" i="20"/>
  <c r="G327" i="20"/>
  <c r="G323" i="15"/>
  <c r="G324" i="15"/>
  <c r="G325" i="15"/>
  <c r="G326" i="15"/>
  <c r="G327" i="15"/>
  <c r="G323" i="13"/>
  <c r="G324" i="13"/>
  <c r="G325" i="13"/>
  <c r="G326" i="13"/>
  <c r="G327" i="13"/>
  <c r="G323" i="14"/>
  <c r="G324" i="14"/>
  <c r="G325" i="14"/>
  <c r="G326" i="14"/>
  <c r="G327" i="14"/>
  <c r="G323" i="21"/>
  <c r="G324" i="21"/>
  <c r="G325" i="21"/>
  <c r="G326" i="21"/>
  <c r="G327" i="21"/>
  <c r="G323" i="22"/>
  <c r="G324" i="22"/>
  <c r="G325" i="22"/>
  <c r="G326" i="22"/>
  <c r="G327" i="22"/>
  <c r="G323" i="23"/>
  <c r="G324" i="23"/>
  <c r="G325" i="23"/>
  <c r="G326" i="23"/>
  <c r="G327" i="23"/>
  <c r="G323" i="24"/>
  <c r="G324" i="24"/>
  <c r="G325" i="24"/>
  <c r="G326" i="24"/>
  <c r="G327" i="24"/>
  <c r="G323" i="25"/>
  <c r="G324" i="25"/>
  <c r="G325" i="25"/>
  <c r="G326" i="25"/>
  <c r="G327" i="25"/>
  <c r="G323" i="26"/>
  <c r="G324" i="26"/>
  <c r="G325" i="26"/>
  <c r="G326" i="26"/>
  <c r="G327" i="26"/>
  <c r="G323" i="27"/>
  <c r="G324" i="27"/>
  <c r="G325" i="27"/>
  <c r="G326" i="27"/>
  <c r="G327" i="27"/>
  <c r="G323" i="28"/>
  <c r="G324" i="28"/>
  <c r="G325" i="28"/>
  <c r="G326" i="28"/>
  <c r="G327" i="28"/>
  <c r="G322" i="7"/>
  <c r="G322" i="8"/>
  <c r="G322" i="9"/>
  <c r="G322" i="10"/>
  <c r="G322" i="11"/>
  <c r="G322" i="12"/>
  <c r="G322" i="17"/>
  <c r="G322" i="31"/>
  <c r="G322" i="19"/>
  <c r="G322" i="16"/>
  <c r="G322" i="20"/>
  <c r="G322" i="15"/>
  <c r="G322" i="13"/>
  <c r="G322" i="14"/>
  <c r="G322" i="21"/>
  <c r="G322" i="22"/>
  <c r="G322" i="23"/>
  <c r="G322" i="24"/>
  <c r="G322" i="25"/>
  <c r="G322" i="26"/>
  <c r="G322" i="27"/>
  <c r="G322" i="28"/>
  <c r="G311" i="7"/>
  <c r="G310" i="7"/>
  <c r="G309" i="7"/>
  <c r="G312" i="8"/>
  <c r="G311" i="8"/>
  <c r="G310" i="8"/>
  <c r="G309" i="8"/>
  <c r="G308" i="8"/>
  <c r="G312" i="9"/>
  <c r="G311" i="9"/>
  <c r="G310" i="9"/>
  <c r="G309" i="9"/>
  <c r="G308" i="9"/>
  <c r="G312" i="10"/>
  <c r="G311" i="10"/>
  <c r="G310" i="10"/>
  <c r="G309" i="10"/>
  <c r="G308" i="10"/>
  <c r="G312" i="11"/>
  <c r="G311" i="11"/>
  <c r="G310" i="11"/>
  <c r="G309" i="11"/>
  <c r="G308" i="11"/>
  <c r="G312" i="12"/>
  <c r="G311" i="12"/>
  <c r="G310" i="12"/>
  <c r="G309" i="12"/>
  <c r="G308" i="12"/>
  <c r="G312" i="17"/>
  <c r="G311" i="17"/>
  <c r="G310" i="17"/>
  <c r="G309" i="17"/>
  <c r="G308" i="17"/>
  <c r="G312" i="31"/>
  <c r="G311" i="31"/>
  <c r="G310" i="31"/>
  <c r="G309" i="31"/>
  <c r="G308" i="31"/>
  <c r="G312" i="19"/>
  <c r="G311" i="19"/>
  <c r="G310" i="19"/>
  <c r="G309" i="19"/>
  <c r="G308" i="19"/>
  <c r="G312" i="16"/>
  <c r="G311" i="16"/>
  <c r="G310" i="16"/>
  <c r="G309" i="16"/>
  <c r="G308" i="16"/>
  <c r="G312" i="20"/>
  <c r="G311" i="20"/>
  <c r="G310" i="20"/>
  <c r="G309" i="20"/>
  <c r="G308" i="20"/>
  <c r="G312" i="15"/>
  <c r="G311" i="15"/>
  <c r="G310" i="15"/>
  <c r="G309" i="15"/>
  <c r="G308" i="15"/>
  <c r="G313" i="15" s="1"/>
  <c r="G312" i="13"/>
  <c r="G311" i="13"/>
  <c r="G310" i="13"/>
  <c r="G309" i="13"/>
  <c r="G313" i="13" s="1"/>
  <c r="G308" i="13"/>
  <c r="G312" i="14"/>
  <c r="G311" i="14"/>
  <c r="G310" i="14"/>
  <c r="G309" i="14"/>
  <c r="G308" i="14"/>
  <c r="G312" i="21"/>
  <c r="G311" i="21"/>
  <c r="G313" i="21" s="1"/>
  <c r="G310" i="21"/>
  <c r="G309" i="21"/>
  <c r="G308" i="21"/>
  <c r="G312" i="22"/>
  <c r="G311" i="22"/>
  <c r="G310" i="22"/>
  <c r="G309" i="22"/>
  <c r="G308" i="22"/>
  <c r="G313" i="22" s="1"/>
  <c r="G312" i="23"/>
  <c r="G311" i="23"/>
  <c r="G310" i="23"/>
  <c r="G309" i="23"/>
  <c r="G313" i="23" s="1"/>
  <c r="G308" i="23"/>
  <c r="G312" i="24"/>
  <c r="G311" i="24"/>
  <c r="G310" i="24"/>
  <c r="G309" i="24"/>
  <c r="G308" i="24"/>
  <c r="G312" i="25"/>
  <c r="G311" i="25"/>
  <c r="G313" i="25" s="1"/>
  <c r="G310" i="25"/>
  <c r="G309" i="25"/>
  <c r="G308" i="25"/>
  <c r="G312" i="26"/>
  <c r="G311" i="26"/>
  <c r="G310" i="26"/>
  <c r="G309" i="26"/>
  <c r="G308" i="26"/>
  <c r="G313" i="26" s="1"/>
  <c r="G312" i="27"/>
  <c r="G311" i="27"/>
  <c r="G310" i="27"/>
  <c r="G309" i="27"/>
  <c r="G313" i="27" s="1"/>
  <c r="G308" i="27"/>
  <c r="G312" i="28"/>
  <c r="G311" i="28"/>
  <c r="G310" i="28"/>
  <c r="G313" i="28" s="1"/>
  <c r="G309" i="28"/>
  <c r="G308" i="28"/>
  <c r="G304" i="7"/>
  <c r="G303" i="7"/>
  <c r="G301" i="7"/>
  <c r="G300" i="7"/>
  <c r="G299" i="7"/>
  <c r="G298" i="7"/>
  <c r="G293" i="7"/>
  <c r="G287" i="7"/>
  <c r="G286" i="7"/>
  <c r="G304" i="8"/>
  <c r="G303" i="8"/>
  <c r="G302" i="8"/>
  <c r="G301" i="8"/>
  <c r="G300" i="8"/>
  <c r="G299" i="8"/>
  <c r="G298" i="8"/>
  <c r="G294" i="8"/>
  <c r="G293" i="8"/>
  <c r="G292" i="8"/>
  <c r="G288" i="8"/>
  <c r="G287" i="8"/>
  <c r="G286" i="8"/>
  <c r="G304" i="9"/>
  <c r="G303" i="9"/>
  <c r="G302" i="9"/>
  <c r="G301" i="9"/>
  <c r="G300" i="9"/>
  <c r="G299" i="9"/>
  <c r="G298" i="9"/>
  <c r="G294" i="9"/>
  <c r="G293" i="9"/>
  <c r="G292" i="9"/>
  <c r="G288" i="9"/>
  <c r="G287" i="9"/>
  <c r="G286" i="9"/>
  <c r="G304" i="10"/>
  <c r="G303" i="10"/>
  <c r="G302" i="10"/>
  <c r="G301" i="10"/>
  <c r="G300" i="10"/>
  <c r="G299" i="10"/>
  <c r="G298" i="10"/>
  <c r="G294" i="10"/>
  <c r="G293" i="10"/>
  <c r="G292" i="10"/>
  <c r="G288" i="10"/>
  <c r="G287" i="10"/>
  <c r="G286" i="10"/>
  <c r="G304" i="11"/>
  <c r="G303" i="11"/>
  <c r="G302" i="11"/>
  <c r="G301" i="11"/>
  <c r="G300" i="11"/>
  <c r="G299" i="11"/>
  <c r="G298" i="11"/>
  <c r="G294" i="11"/>
  <c r="G293" i="11"/>
  <c r="G292" i="11"/>
  <c r="G288" i="11"/>
  <c r="G287" i="11"/>
  <c r="G289" i="11" s="1"/>
  <c r="G286" i="11"/>
  <c r="G304" i="12"/>
  <c r="G303" i="12"/>
  <c r="G302" i="12"/>
  <c r="G301" i="12"/>
  <c r="G300" i="12"/>
  <c r="G299" i="12"/>
  <c r="G298" i="12"/>
  <c r="G294" i="12"/>
  <c r="G293" i="12"/>
  <c r="G292" i="12"/>
  <c r="G288" i="12"/>
  <c r="G287" i="12"/>
  <c r="G286" i="12"/>
  <c r="G304" i="17"/>
  <c r="G303" i="17"/>
  <c r="G302" i="17"/>
  <c r="G301" i="17"/>
  <c r="G300" i="17"/>
  <c r="G299" i="17"/>
  <c r="G298" i="17"/>
  <c r="G294" i="17"/>
  <c r="G293" i="17"/>
  <c r="G292" i="17"/>
  <c r="G295" i="17" s="1"/>
  <c r="G288" i="17"/>
  <c r="G287" i="17"/>
  <c r="G286" i="17"/>
  <c r="G304" i="31"/>
  <c r="G303" i="31"/>
  <c r="G302" i="31"/>
  <c r="G301" i="31"/>
  <c r="G300" i="31"/>
  <c r="G305" i="31" s="1"/>
  <c r="G299" i="31"/>
  <c r="G298" i="31"/>
  <c r="G294" i="31"/>
  <c r="G293" i="31"/>
  <c r="G295" i="31" s="1"/>
  <c r="G292" i="31"/>
  <c r="G288" i="31"/>
  <c r="G287" i="31"/>
  <c r="G286" i="31"/>
  <c r="G289" i="31" s="1"/>
  <c r="G304" i="19"/>
  <c r="G303" i="19"/>
  <c r="G302" i="19"/>
  <c r="G301" i="19"/>
  <c r="G300" i="19"/>
  <c r="G299" i="19"/>
  <c r="G298" i="19"/>
  <c r="G294" i="19"/>
  <c r="G293" i="19"/>
  <c r="G292" i="19"/>
  <c r="G288" i="19"/>
  <c r="G287" i="19"/>
  <c r="G286" i="19"/>
  <c r="G304" i="16"/>
  <c r="G303" i="16"/>
  <c r="G302" i="16"/>
  <c r="G301" i="16"/>
  <c r="G300" i="16"/>
  <c r="G299" i="16"/>
  <c r="G298" i="16"/>
  <c r="G305" i="16" s="1"/>
  <c r="G294" i="16"/>
  <c r="G293" i="16"/>
  <c r="G292" i="16"/>
  <c r="G288" i="16"/>
  <c r="G289" i="16" s="1"/>
  <c r="G287" i="16"/>
  <c r="G286" i="16"/>
  <c r="G304" i="20"/>
  <c r="G303" i="20"/>
  <c r="G302" i="20"/>
  <c r="G301" i="20"/>
  <c r="G300" i="20"/>
  <c r="G299" i="20"/>
  <c r="G305" i="20" s="1"/>
  <c r="G298" i="20"/>
  <c r="G294" i="20"/>
  <c r="G293" i="20"/>
  <c r="G292" i="20"/>
  <c r="G295" i="20" s="1"/>
  <c r="G288" i="20"/>
  <c r="G287" i="20"/>
  <c r="G286" i="20"/>
  <c r="G304" i="15"/>
  <c r="G303" i="15"/>
  <c r="G302" i="15"/>
  <c r="G301" i="15"/>
  <c r="G300" i="15"/>
  <c r="G299" i="15"/>
  <c r="G298" i="15"/>
  <c r="G294" i="15"/>
  <c r="G293" i="15"/>
  <c r="G292" i="15"/>
  <c r="G288" i="15"/>
  <c r="G287" i="15"/>
  <c r="G286" i="15"/>
  <c r="G289" i="15" s="1"/>
  <c r="G304" i="13"/>
  <c r="G303" i="13"/>
  <c r="G302" i="13"/>
  <c r="G301" i="13"/>
  <c r="G300" i="13"/>
  <c r="G299" i="13"/>
  <c r="G298" i="13"/>
  <c r="G294" i="13"/>
  <c r="G295" i="13" s="1"/>
  <c r="G293" i="13"/>
  <c r="G292" i="13"/>
  <c r="G288" i="13"/>
  <c r="G287" i="13"/>
  <c r="G286" i="13"/>
  <c r="G304" i="14"/>
  <c r="G303" i="14"/>
  <c r="G302" i="14"/>
  <c r="G301" i="14"/>
  <c r="G300" i="14"/>
  <c r="G299" i="14"/>
  <c r="G298" i="14"/>
  <c r="G305" i="14" s="1"/>
  <c r="G294" i="14"/>
  <c r="G293" i="14"/>
  <c r="G292" i="14"/>
  <c r="G288" i="14"/>
  <c r="G287" i="14"/>
  <c r="G286" i="14"/>
  <c r="G304" i="21"/>
  <c r="G303" i="21"/>
  <c r="G302" i="21"/>
  <c r="G301" i="21"/>
  <c r="G300" i="21"/>
  <c r="G299" i="21"/>
  <c r="G305" i="21" s="1"/>
  <c r="G298" i="21"/>
  <c r="G294" i="21"/>
  <c r="G293" i="21"/>
  <c r="G292" i="21"/>
  <c r="G295" i="21" s="1"/>
  <c r="G288" i="21"/>
  <c r="G287" i="21"/>
  <c r="G286" i="21"/>
  <c r="G304" i="22"/>
  <c r="G303" i="22"/>
  <c r="G302" i="22"/>
  <c r="G301" i="22"/>
  <c r="G300" i="22"/>
  <c r="G305" i="22" s="1"/>
  <c r="G299" i="22"/>
  <c r="G298" i="22"/>
  <c r="G294" i="22"/>
  <c r="G293" i="22"/>
  <c r="G295" i="22" s="1"/>
  <c r="G292" i="22"/>
  <c r="G288" i="22"/>
  <c r="G287" i="22"/>
  <c r="G286" i="22"/>
  <c r="G289" i="22" s="1"/>
  <c r="G304" i="23"/>
  <c r="G303" i="23"/>
  <c r="G302" i="23"/>
  <c r="G301" i="23"/>
  <c r="G300" i="23"/>
  <c r="G299" i="23"/>
  <c r="G298" i="23"/>
  <c r="G294" i="23"/>
  <c r="G295" i="23" s="1"/>
  <c r="G293" i="23"/>
  <c r="G292" i="23"/>
  <c r="G288" i="23"/>
  <c r="G287" i="23"/>
  <c r="G289" i="23" s="1"/>
  <c r="G286" i="23"/>
  <c r="G304" i="24"/>
  <c r="G303" i="24"/>
  <c r="G302" i="24"/>
  <c r="G301" i="24"/>
  <c r="G300" i="24"/>
  <c r="G299" i="24"/>
  <c r="G298" i="24"/>
  <c r="G305" i="24" s="1"/>
  <c r="G294" i="24"/>
  <c r="G293" i="24"/>
  <c r="G292" i="24"/>
  <c r="G288" i="24"/>
  <c r="G289" i="24" s="1"/>
  <c r="G287" i="24"/>
  <c r="G286" i="24"/>
  <c r="G304" i="25"/>
  <c r="G303" i="25"/>
  <c r="G302" i="25"/>
  <c r="G301" i="25"/>
  <c r="G300" i="25"/>
  <c r="G299" i="25"/>
  <c r="G305" i="25" s="1"/>
  <c r="G298" i="25"/>
  <c r="G294" i="25"/>
  <c r="G293" i="25"/>
  <c r="G292" i="25"/>
  <c r="G295" i="25" s="1"/>
  <c r="G288" i="25"/>
  <c r="G287" i="25"/>
  <c r="G286" i="25"/>
  <c r="G304" i="26"/>
  <c r="G303" i="26"/>
  <c r="G302" i="26"/>
  <c r="G301" i="26"/>
  <c r="G300" i="26"/>
  <c r="G305" i="26" s="1"/>
  <c r="G299" i="26"/>
  <c r="G298" i="26"/>
  <c r="G294" i="26"/>
  <c r="G293" i="26"/>
  <c r="G295" i="26" s="1"/>
  <c r="G292" i="26"/>
  <c r="G288" i="26"/>
  <c r="G287" i="26"/>
  <c r="G286" i="26"/>
  <c r="G289" i="26" s="1"/>
  <c r="G304" i="27"/>
  <c r="G303" i="27"/>
  <c r="G302" i="27"/>
  <c r="G301" i="27"/>
  <c r="G300" i="27"/>
  <c r="G299" i="27"/>
  <c r="G298" i="27"/>
  <c r="G294" i="27"/>
  <c r="G295" i="27" s="1"/>
  <c r="G293" i="27"/>
  <c r="G292" i="27"/>
  <c r="G288" i="27"/>
  <c r="G287" i="27"/>
  <c r="G286" i="27"/>
  <c r="G304" i="28"/>
  <c r="G303" i="28"/>
  <c r="G302" i="28"/>
  <c r="G301" i="28"/>
  <c r="G300" i="28"/>
  <c r="G299" i="28"/>
  <c r="G298" i="28"/>
  <c r="G305" i="28" s="1"/>
  <c r="G294" i="28"/>
  <c r="G293" i="28"/>
  <c r="G292" i="28"/>
  <c r="G288" i="28"/>
  <c r="G289" i="28" s="1"/>
  <c r="G287" i="28"/>
  <c r="G286" i="28"/>
  <c r="G280" i="7"/>
  <c r="G279" i="7"/>
  <c r="G278" i="7"/>
  <c r="G275" i="7"/>
  <c r="G273" i="7"/>
  <c r="G271" i="7"/>
  <c r="G265" i="7"/>
  <c r="G262" i="7"/>
  <c r="G261" i="7"/>
  <c r="G282" i="8"/>
  <c r="G281" i="8"/>
  <c r="G280" i="8"/>
  <c r="G279" i="8"/>
  <c r="G278" i="8"/>
  <c r="G275" i="8"/>
  <c r="G274" i="8"/>
  <c r="G273" i="8"/>
  <c r="G272" i="8"/>
  <c r="G271" i="8"/>
  <c r="G270" i="8"/>
  <c r="G265" i="8"/>
  <c r="G264" i="8"/>
  <c r="G263" i="8"/>
  <c r="G262" i="8"/>
  <c r="G261" i="8"/>
  <c r="G282" i="9"/>
  <c r="G281" i="9"/>
  <c r="G280" i="9"/>
  <c r="G279" i="9"/>
  <c r="G278" i="9"/>
  <c r="G275" i="9"/>
  <c r="G274" i="9"/>
  <c r="G273" i="9"/>
  <c r="G272" i="9"/>
  <c r="G271" i="9"/>
  <c r="G270" i="9"/>
  <c r="G265" i="9"/>
  <c r="G264" i="9"/>
  <c r="G263" i="9"/>
  <c r="G262" i="9"/>
  <c r="G261" i="9"/>
  <c r="G282" i="10"/>
  <c r="G281" i="10"/>
  <c r="G280" i="10"/>
  <c r="G279" i="10"/>
  <c r="G278" i="10"/>
  <c r="G275" i="10"/>
  <c r="G274" i="10"/>
  <c r="G273" i="10"/>
  <c r="G272" i="10"/>
  <c r="G271" i="10"/>
  <c r="G270" i="10"/>
  <c r="G265" i="10"/>
  <c r="G264" i="10"/>
  <c r="G263" i="10"/>
  <c r="G262" i="10"/>
  <c r="G261" i="10"/>
  <c r="G282" i="11"/>
  <c r="G281" i="11"/>
  <c r="G280" i="11"/>
  <c r="G279" i="11"/>
  <c r="G278" i="11"/>
  <c r="G275" i="11"/>
  <c r="G274" i="11"/>
  <c r="G273" i="11"/>
  <c r="G272" i="11"/>
  <c r="G271" i="11"/>
  <c r="G270" i="11"/>
  <c r="G265" i="11"/>
  <c r="G264" i="11"/>
  <c r="G263" i="11"/>
  <c r="G262" i="11"/>
  <c r="G261" i="11"/>
  <c r="G282" i="12"/>
  <c r="G281" i="12"/>
  <c r="G280" i="12"/>
  <c r="G279" i="12"/>
  <c r="G278" i="12"/>
  <c r="G275" i="12"/>
  <c r="G274" i="12"/>
  <c r="G273" i="12"/>
  <c r="G272" i="12"/>
  <c r="G271" i="12"/>
  <c r="G270" i="12"/>
  <c r="G265" i="12"/>
  <c r="G264" i="12"/>
  <c r="G263" i="12"/>
  <c r="G262" i="12"/>
  <c r="G261" i="12"/>
  <c r="G282" i="17"/>
  <c r="G281" i="17"/>
  <c r="G280" i="17"/>
  <c r="G279" i="17"/>
  <c r="G278" i="17"/>
  <c r="G275" i="17"/>
  <c r="G274" i="17"/>
  <c r="G273" i="17"/>
  <c r="G272" i="17"/>
  <c r="G271" i="17"/>
  <c r="G270" i="17"/>
  <c r="G265" i="17"/>
  <c r="G264" i="17"/>
  <c r="G263" i="17"/>
  <c r="G262" i="17"/>
  <c r="G261" i="17"/>
  <c r="G282" i="31"/>
  <c r="G281" i="31"/>
  <c r="G280" i="31"/>
  <c r="G279" i="31"/>
  <c r="G278" i="31"/>
  <c r="G275" i="31"/>
  <c r="G274" i="31"/>
  <c r="G273" i="31"/>
  <c r="G272" i="31"/>
  <c r="G271" i="31"/>
  <c r="G270" i="31"/>
  <c r="G265" i="31"/>
  <c r="G264" i="31"/>
  <c r="G263" i="31"/>
  <c r="G262" i="31"/>
  <c r="G261" i="31"/>
  <c r="G282" i="19"/>
  <c r="G281" i="19"/>
  <c r="G280" i="19"/>
  <c r="G279" i="19"/>
  <c r="G278" i="19"/>
  <c r="G275" i="19"/>
  <c r="G274" i="19"/>
  <c r="G273" i="19"/>
  <c r="G272" i="19"/>
  <c r="G271" i="19"/>
  <c r="G270" i="19"/>
  <c r="G265" i="19"/>
  <c r="G264" i="19"/>
  <c r="G263" i="19"/>
  <c r="G262" i="19"/>
  <c r="G261" i="19"/>
  <c r="G282" i="16"/>
  <c r="G281" i="16"/>
  <c r="G280" i="16"/>
  <c r="G279" i="16"/>
  <c r="G278" i="16"/>
  <c r="G275" i="16"/>
  <c r="G274" i="16"/>
  <c r="G273" i="16"/>
  <c r="G272" i="16"/>
  <c r="G271" i="16"/>
  <c r="G270" i="16"/>
  <c r="G265" i="16"/>
  <c r="G264" i="16"/>
  <c r="G263" i="16"/>
  <c r="G262" i="16"/>
  <c r="G261" i="16"/>
  <c r="G282" i="20"/>
  <c r="G281" i="20"/>
  <c r="G280" i="20"/>
  <c r="G279" i="20"/>
  <c r="G278" i="20"/>
  <c r="G275" i="20"/>
  <c r="G274" i="20"/>
  <c r="G273" i="20"/>
  <c r="G272" i="20"/>
  <c r="G271" i="20"/>
  <c r="G270" i="20"/>
  <c r="G265" i="20"/>
  <c r="G264" i="20"/>
  <c r="G263" i="20"/>
  <c r="G262" i="20"/>
  <c r="G261" i="20"/>
  <c r="G282" i="15"/>
  <c r="G281" i="15"/>
  <c r="G280" i="15"/>
  <c r="G279" i="15"/>
  <c r="G278" i="15"/>
  <c r="G275" i="15"/>
  <c r="G274" i="15"/>
  <c r="G273" i="15"/>
  <c r="G272" i="15"/>
  <c r="G271" i="15"/>
  <c r="G270" i="15"/>
  <c r="G265" i="15"/>
  <c r="G264" i="15"/>
  <c r="G263" i="15"/>
  <c r="G262" i="15"/>
  <c r="G261" i="15"/>
  <c r="G282" i="13"/>
  <c r="G281" i="13"/>
  <c r="G280" i="13"/>
  <c r="G279" i="13"/>
  <c r="G278" i="13"/>
  <c r="G275" i="13"/>
  <c r="G274" i="13"/>
  <c r="G273" i="13"/>
  <c r="G272" i="13"/>
  <c r="G271" i="13"/>
  <c r="G270" i="13"/>
  <c r="G265" i="13"/>
  <c r="G264" i="13"/>
  <c r="G263" i="13"/>
  <c r="G262" i="13"/>
  <c r="G261" i="13"/>
  <c r="G282" i="14"/>
  <c r="G281" i="14"/>
  <c r="G280" i="14"/>
  <c r="G279" i="14"/>
  <c r="G278" i="14"/>
  <c r="G275" i="14"/>
  <c r="G274" i="14"/>
  <c r="G273" i="14"/>
  <c r="G272" i="14"/>
  <c r="G271" i="14"/>
  <c r="G270" i="14"/>
  <c r="G265" i="14"/>
  <c r="G264" i="14"/>
  <c r="G263" i="14"/>
  <c r="G262" i="14"/>
  <c r="G261" i="14"/>
  <c r="G282" i="21"/>
  <c r="G281" i="21"/>
  <c r="G280" i="21"/>
  <c r="G279" i="21"/>
  <c r="G278" i="21"/>
  <c r="G275" i="21"/>
  <c r="G274" i="21"/>
  <c r="G273" i="21"/>
  <c r="G272" i="21"/>
  <c r="G271" i="21"/>
  <c r="G270" i="21"/>
  <c r="G265" i="21"/>
  <c r="G264" i="21"/>
  <c r="G263" i="21"/>
  <c r="G262" i="21"/>
  <c r="G261" i="21"/>
  <c r="G282" i="22"/>
  <c r="G281" i="22"/>
  <c r="G280" i="22"/>
  <c r="G279" i="22"/>
  <c r="G278" i="22"/>
  <c r="G275" i="22"/>
  <c r="G274" i="22"/>
  <c r="G273" i="22"/>
  <c r="G272" i="22"/>
  <c r="G271" i="22"/>
  <c r="G270" i="22"/>
  <c r="G265" i="22"/>
  <c r="G264" i="22"/>
  <c r="G263" i="22"/>
  <c r="G262" i="22"/>
  <c r="G261" i="22"/>
  <c r="G282" i="23"/>
  <c r="G281" i="23"/>
  <c r="G280" i="23"/>
  <c r="G279" i="23"/>
  <c r="G278" i="23"/>
  <c r="G275" i="23"/>
  <c r="G274" i="23"/>
  <c r="G273" i="23"/>
  <c r="G272" i="23"/>
  <c r="G271" i="23"/>
  <c r="G270" i="23"/>
  <c r="G265" i="23"/>
  <c r="G264" i="23"/>
  <c r="G263" i="23"/>
  <c r="G262" i="23"/>
  <c r="G261" i="23"/>
  <c r="G282" i="24"/>
  <c r="G281" i="24"/>
  <c r="G280" i="24"/>
  <c r="G279" i="24"/>
  <c r="G278" i="24"/>
  <c r="G275" i="24"/>
  <c r="G274" i="24"/>
  <c r="G273" i="24"/>
  <c r="G272" i="24"/>
  <c r="G271" i="24"/>
  <c r="G270" i="24"/>
  <c r="G265" i="24"/>
  <c r="G264" i="24"/>
  <c r="G263" i="24"/>
  <c r="G262" i="24"/>
  <c r="G261" i="24"/>
  <c r="G282" i="25"/>
  <c r="G281" i="25"/>
  <c r="G280" i="25"/>
  <c r="G279" i="25"/>
  <c r="G278" i="25"/>
  <c r="G275" i="25"/>
  <c r="G274" i="25"/>
  <c r="G273" i="25"/>
  <c r="G272" i="25"/>
  <c r="G271" i="25"/>
  <c r="G270" i="25"/>
  <c r="G265" i="25"/>
  <c r="G264" i="25"/>
  <c r="G263" i="25"/>
  <c r="G262" i="25"/>
  <c r="G261" i="25"/>
  <c r="G282" i="26"/>
  <c r="G281" i="26"/>
  <c r="G280" i="26"/>
  <c r="G279" i="26"/>
  <c r="G278" i="26"/>
  <c r="G275" i="26"/>
  <c r="G274" i="26"/>
  <c r="G273" i="26"/>
  <c r="G272" i="26"/>
  <c r="G271" i="26"/>
  <c r="G270" i="26"/>
  <c r="G265" i="26"/>
  <c r="G264" i="26"/>
  <c r="G263" i="26"/>
  <c r="G262" i="26"/>
  <c r="G261" i="26"/>
  <c r="G282" i="27"/>
  <c r="G281" i="27"/>
  <c r="G280" i="27"/>
  <c r="G279" i="27"/>
  <c r="G278" i="27"/>
  <c r="G275" i="27"/>
  <c r="G274" i="27"/>
  <c r="G273" i="27"/>
  <c r="G272" i="27"/>
  <c r="G271" i="27"/>
  <c r="G270" i="27"/>
  <c r="G265" i="27"/>
  <c r="G264" i="27"/>
  <c r="G263" i="27"/>
  <c r="G262" i="27"/>
  <c r="G261" i="27"/>
  <c r="G282" i="28"/>
  <c r="G281" i="28"/>
  <c r="G280" i="28"/>
  <c r="G279" i="28"/>
  <c r="G278" i="28"/>
  <c r="G275" i="28"/>
  <c r="G274" i="28"/>
  <c r="G273" i="28"/>
  <c r="G272" i="28"/>
  <c r="G271" i="28"/>
  <c r="G270" i="28"/>
  <c r="G265" i="28"/>
  <c r="G264" i="28"/>
  <c r="G263" i="28"/>
  <c r="G262" i="28"/>
  <c r="G261" i="28"/>
  <c r="G258" i="7"/>
  <c r="G256" i="7"/>
  <c r="G254" i="7"/>
  <c r="G258" i="8"/>
  <c r="G257" i="8"/>
  <c r="G256" i="8"/>
  <c r="G255" i="8"/>
  <c r="G254" i="8"/>
  <c r="G253" i="8"/>
  <c r="G258" i="9"/>
  <c r="G257" i="9"/>
  <c r="G256" i="9"/>
  <c r="G255" i="9"/>
  <c r="G254" i="9"/>
  <c r="G253" i="9"/>
  <c r="G258" i="10"/>
  <c r="G257" i="10"/>
  <c r="G256" i="10"/>
  <c r="G255" i="10"/>
  <c r="G254" i="10"/>
  <c r="G253" i="10"/>
  <c r="G258" i="11"/>
  <c r="G257" i="11"/>
  <c r="G256" i="11"/>
  <c r="G255" i="11"/>
  <c r="G266" i="11" s="1"/>
  <c r="G254" i="11"/>
  <c r="G253" i="11"/>
  <c r="G258" i="12"/>
  <c r="G257" i="12"/>
  <c r="G256" i="12"/>
  <c r="G255" i="12"/>
  <c r="G254" i="12"/>
  <c r="G253" i="12"/>
  <c r="G266" i="12" s="1"/>
  <c r="G258" i="17"/>
  <c r="G257" i="17"/>
  <c r="G256" i="17"/>
  <c r="G255" i="17"/>
  <c r="G266" i="17" s="1"/>
  <c r="G254" i="17"/>
  <c r="G253" i="17"/>
  <c r="G258" i="31"/>
  <c r="G257" i="31"/>
  <c r="G256" i="31"/>
  <c r="G255" i="31"/>
  <c r="G254" i="31"/>
  <c r="G253" i="31"/>
  <c r="G266" i="31" s="1"/>
  <c r="G258" i="19"/>
  <c r="G257" i="19"/>
  <c r="G256" i="19"/>
  <c r="G255" i="19"/>
  <c r="G254" i="19"/>
  <c r="G253" i="19"/>
  <c r="G258" i="16"/>
  <c r="G257" i="16"/>
  <c r="G256" i="16"/>
  <c r="G255" i="16"/>
  <c r="G254" i="16"/>
  <c r="G253" i="16"/>
  <c r="G266" i="16" s="1"/>
  <c r="G258" i="20"/>
  <c r="G257" i="20"/>
  <c r="G256" i="20"/>
  <c r="G255" i="20"/>
  <c r="G266" i="20" s="1"/>
  <c r="G254" i="20"/>
  <c r="G253" i="20"/>
  <c r="G258" i="15"/>
  <c r="G257" i="15"/>
  <c r="G256" i="15"/>
  <c r="G255" i="15"/>
  <c r="G254" i="15"/>
  <c r="G253" i="15"/>
  <c r="G266" i="15" s="1"/>
  <c r="G258" i="13"/>
  <c r="G257" i="13"/>
  <c r="G256" i="13"/>
  <c r="G255" i="13"/>
  <c r="G266" i="13" s="1"/>
  <c r="G254" i="13"/>
  <c r="G253" i="13"/>
  <c r="G258" i="14"/>
  <c r="G257" i="14"/>
  <c r="G256" i="14"/>
  <c r="G255" i="14"/>
  <c r="G254" i="14"/>
  <c r="G253" i="14"/>
  <c r="G266" i="14" s="1"/>
  <c r="G258" i="21"/>
  <c r="G257" i="21"/>
  <c r="G256" i="21"/>
  <c r="G255" i="21"/>
  <c r="G266" i="21" s="1"/>
  <c r="G254" i="21"/>
  <c r="G253" i="21"/>
  <c r="G258" i="22"/>
  <c r="G257" i="22"/>
  <c r="G256" i="22"/>
  <c r="G255" i="22"/>
  <c r="G254" i="22"/>
  <c r="G253" i="22"/>
  <c r="G266" i="22" s="1"/>
  <c r="G258" i="23"/>
  <c r="G257" i="23"/>
  <c r="G256" i="23"/>
  <c r="G255" i="23"/>
  <c r="G266" i="23" s="1"/>
  <c r="G254" i="23"/>
  <c r="G253" i="23"/>
  <c r="G258" i="24"/>
  <c r="G257" i="24"/>
  <c r="G256" i="24"/>
  <c r="G255" i="24"/>
  <c r="G254" i="24"/>
  <c r="G253" i="24"/>
  <c r="G266" i="24" s="1"/>
  <c r="G258" i="25"/>
  <c r="G257" i="25"/>
  <c r="G256" i="25"/>
  <c r="G255" i="25"/>
  <c r="G266" i="25" s="1"/>
  <c r="G254" i="25"/>
  <c r="G253" i="25"/>
  <c r="G258" i="26"/>
  <c r="G257" i="26"/>
  <c r="G256" i="26"/>
  <c r="G255" i="26"/>
  <c r="G254" i="26"/>
  <c r="G253" i="26"/>
  <c r="G266" i="26" s="1"/>
  <c r="G258" i="27"/>
  <c r="G257" i="27"/>
  <c r="G256" i="27"/>
  <c r="G255" i="27"/>
  <c r="G266" i="27" s="1"/>
  <c r="G254" i="27"/>
  <c r="G253" i="27"/>
  <c r="G258" i="28"/>
  <c r="G257" i="28"/>
  <c r="G256" i="28"/>
  <c r="G255" i="28"/>
  <c r="G254" i="28"/>
  <c r="G253" i="28"/>
  <c r="G266" i="28" s="1"/>
  <c r="G248" i="7"/>
  <c r="G247" i="7"/>
  <c r="G246" i="7"/>
  <c r="G248" i="8"/>
  <c r="G247" i="8"/>
  <c r="G246" i="8"/>
  <c r="G248" i="9"/>
  <c r="G247" i="9"/>
  <c r="G246" i="9"/>
  <c r="G248" i="10"/>
  <c r="G247" i="10"/>
  <c r="G246" i="10"/>
  <c r="G248" i="11"/>
  <c r="G247" i="11"/>
  <c r="G246" i="11"/>
  <c r="G248" i="12"/>
  <c r="G247" i="12"/>
  <c r="G246" i="12"/>
  <c r="G248" i="17"/>
  <c r="G247" i="17"/>
  <c r="G246" i="17"/>
  <c r="G248" i="31"/>
  <c r="G247" i="31"/>
  <c r="G246" i="31"/>
  <c r="G248" i="19"/>
  <c r="G247" i="19"/>
  <c r="G246" i="19"/>
  <c r="G248" i="16"/>
  <c r="G247" i="16"/>
  <c r="G246" i="16"/>
  <c r="G248" i="20"/>
  <c r="G247" i="20"/>
  <c r="G246" i="20"/>
  <c r="G248" i="15"/>
  <c r="G247" i="15"/>
  <c r="G246" i="15"/>
  <c r="G248" i="13"/>
  <c r="G247" i="13"/>
  <c r="G246" i="13"/>
  <c r="G248" i="14"/>
  <c r="G247" i="14"/>
  <c r="G246" i="14"/>
  <c r="G248" i="21"/>
  <c r="G247" i="21"/>
  <c r="G246" i="21"/>
  <c r="G248" i="22"/>
  <c r="G247" i="22"/>
  <c r="G246" i="22"/>
  <c r="G248" i="23"/>
  <c r="G247" i="23"/>
  <c r="G246" i="23"/>
  <c r="G248" i="24"/>
  <c r="G247" i="24"/>
  <c r="G246" i="24"/>
  <c r="G248" i="25"/>
  <c r="G247" i="25"/>
  <c r="G246" i="25"/>
  <c r="G248" i="26"/>
  <c r="G247" i="26"/>
  <c r="G246" i="26"/>
  <c r="G248" i="27"/>
  <c r="G247" i="27"/>
  <c r="G246" i="27"/>
  <c r="G248" i="28"/>
  <c r="G247" i="28"/>
  <c r="G246" i="28"/>
  <c r="G245" i="7"/>
  <c r="G245" i="8"/>
  <c r="G245" i="9"/>
  <c r="G245" i="10"/>
  <c r="G245" i="11"/>
  <c r="G245" i="12"/>
  <c r="G245" i="17"/>
  <c r="G245" i="31"/>
  <c r="G245" i="19"/>
  <c r="G245" i="16"/>
  <c r="G245" i="20"/>
  <c r="G245" i="15"/>
  <c r="G245" i="13"/>
  <c r="G245" i="14"/>
  <c r="G245" i="21"/>
  <c r="G245" i="22"/>
  <c r="G245" i="23"/>
  <c r="G245" i="24"/>
  <c r="G245" i="25"/>
  <c r="G245" i="26"/>
  <c r="G245" i="27"/>
  <c r="G245" i="28"/>
  <c r="G240" i="7"/>
  <c r="G241" i="7"/>
  <c r="G240" i="8"/>
  <c r="G241" i="8"/>
  <c r="G249" i="8" s="1"/>
  <c r="G242" i="8"/>
  <c r="G240" i="9"/>
  <c r="G241" i="9"/>
  <c r="G242" i="9"/>
  <c r="G240" i="10"/>
  <c r="G241" i="10"/>
  <c r="G242" i="10"/>
  <c r="G240" i="11"/>
  <c r="G241" i="11"/>
  <c r="G242" i="11"/>
  <c r="G240" i="12"/>
  <c r="G241" i="12"/>
  <c r="G242" i="12"/>
  <c r="G240" i="17"/>
  <c r="G241" i="17"/>
  <c r="G242" i="17"/>
  <c r="G240" i="31"/>
  <c r="G241" i="31"/>
  <c r="G242" i="31"/>
  <c r="G240" i="19"/>
  <c r="G241" i="19"/>
  <c r="G242" i="19"/>
  <c r="G240" i="16"/>
  <c r="G241" i="16"/>
  <c r="G242" i="16"/>
  <c r="G240" i="20"/>
  <c r="G241" i="20"/>
  <c r="G242" i="20"/>
  <c r="G240" i="15"/>
  <c r="G241" i="15"/>
  <c r="G242" i="15"/>
  <c r="G240" i="13"/>
  <c r="G241" i="13"/>
  <c r="G242" i="13"/>
  <c r="G240" i="14"/>
  <c r="G241" i="14"/>
  <c r="G242" i="14"/>
  <c r="G240" i="21"/>
  <c r="G241" i="21"/>
  <c r="G242" i="21"/>
  <c r="G240" i="22"/>
  <c r="G241" i="22"/>
  <c r="G242" i="22"/>
  <c r="G240" i="23"/>
  <c r="G249" i="23" s="1"/>
  <c r="G241" i="23"/>
  <c r="G242" i="23"/>
  <c r="G240" i="24"/>
  <c r="G241" i="24"/>
  <c r="G249" i="24" s="1"/>
  <c r="G242" i="24"/>
  <c r="G240" i="25"/>
  <c r="G241" i="25"/>
  <c r="G242" i="25"/>
  <c r="G240" i="26"/>
  <c r="G241" i="26"/>
  <c r="G242" i="26"/>
  <c r="G240" i="27"/>
  <c r="G241" i="27"/>
  <c r="G242" i="27"/>
  <c r="G240" i="28"/>
  <c r="G241" i="28"/>
  <c r="G242" i="28"/>
  <c r="G239" i="8"/>
  <c r="G239" i="9"/>
  <c r="G239" i="10"/>
  <c r="G239" i="11"/>
  <c r="G239" i="12"/>
  <c r="G239" i="17"/>
  <c r="G239" i="31"/>
  <c r="G239" i="19"/>
  <c r="G239" i="16"/>
  <c r="G239" i="20"/>
  <c r="G239" i="15"/>
  <c r="G239" i="13"/>
  <c r="G239" i="14"/>
  <c r="G239" i="21"/>
  <c r="G239" i="22"/>
  <c r="G239" i="23"/>
  <c r="G239" i="24"/>
  <c r="G239" i="25"/>
  <c r="G239" i="26"/>
  <c r="G239" i="27"/>
  <c r="G239" i="28"/>
  <c r="G230" i="7"/>
  <c r="G231" i="7"/>
  <c r="G234" i="7"/>
  <c r="G230" i="8"/>
  <c r="G231" i="8"/>
  <c r="G232" i="8"/>
  <c r="G233" i="8"/>
  <c r="G234" i="8"/>
  <c r="G230" i="9"/>
  <c r="G231" i="9"/>
  <c r="G232" i="9"/>
  <c r="G233" i="9"/>
  <c r="G234" i="9"/>
  <c r="G230" i="10"/>
  <c r="G231" i="10"/>
  <c r="G232" i="10"/>
  <c r="G233" i="10"/>
  <c r="G234" i="10"/>
  <c r="G230" i="11"/>
  <c r="G231" i="11"/>
  <c r="G232" i="11"/>
  <c r="G233" i="11"/>
  <c r="G234" i="11"/>
  <c r="G230" i="12"/>
  <c r="G231" i="12"/>
  <c r="G232" i="12"/>
  <c r="G233" i="12"/>
  <c r="G234" i="12"/>
  <c r="G230" i="17"/>
  <c r="G231" i="17"/>
  <c r="G232" i="17"/>
  <c r="G233" i="17"/>
  <c r="G234" i="17"/>
  <c r="G230" i="31"/>
  <c r="G231" i="31"/>
  <c r="G232" i="31"/>
  <c r="G233" i="31"/>
  <c r="G234" i="31"/>
  <c r="G230" i="19"/>
  <c r="G231" i="19"/>
  <c r="G232" i="19"/>
  <c r="G233" i="19"/>
  <c r="G234" i="19"/>
  <c r="G230" i="16"/>
  <c r="G231" i="16"/>
  <c r="G232" i="16"/>
  <c r="G233" i="16"/>
  <c r="G234" i="16"/>
  <c r="G230" i="20"/>
  <c r="G231" i="20"/>
  <c r="G232" i="20"/>
  <c r="G233" i="20"/>
  <c r="G234" i="20"/>
  <c r="G230" i="15"/>
  <c r="G231" i="15"/>
  <c r="G232" i="15"/>
  <c r="G233" i="15"/>
  <c r="G234" i="15"/>
  <c r="G230" i="13"/>
  <c r="G231" i="13"/>
  <c r="G232" i="13"/>
  <c r="G233" i="13"/>
  <c r="G234" i="13"/>
  <c r="G230" i="14"/>
  <c r="G231" i="14"/>
  <c r="G232" i="14"/>
  <c r="G233" i="14"/>
  <c r="G234" i="14"/>
  <c r="G230" i="21"/>
  <c r="G231" i="21"/>
  <c r="G232" i="21"/>
  <c r="G233" i="21"/>
  <c r="G234" i="21"/>
  <c r="G230" i="22"/>
  <c r="G231" i="22"/>
  <c r="G232" i="22"/>
  <c r="G233" i="22"/>
  <c r="G234" i="22"/>
  <c r="G230" i="23"/>
  <c r="G231" i="23"/>
  <c r="G232" i="23"/>
  <c r="G233" i="23"/>
  <c r="G234" i="23"/>
  <c r="G230" i="24"/>
  <c r="G231" i="24"/>
  <c r="G232" i="24"/>
  <c r="G233" i="24"/>
  <c r="G234" i="24"/>
  <c r="G230" i="25"/>
  <c r="G231" i="25"/>
  <c r="G232" i="25"/>
  <c r="G233" i="25"/>
  <c r="G234" i="25"/>
  <c r="G230" i="26"/>
  <c r="G231" i="26"/>
  <c r="G232" i="26"/>
  <c r="G233" i="26"/>
  <c r="G234" i="26"/>
  <c r="G230" i="27"/>
  <c r="G231" i="27"/>
  <c r="G232" i="27"/>
  <c r="G233" i="27"/>
  <c r="G234" i="27"/>
  <c r="G230" i="28"/>
  <c r="G231" i="28"/>
  <c r="G232" i="28"/>
  <c r="G233" i="28"/>
  <c r="G234" i="28"/>
  <c r="G229" i="7"/>
  <c r="G229" i="8"/>
  <c r="G229" i="9"/>
  <c r="G229" i="10"/>
  <c r="G229" i="11"/>
  <c r="G229" i="12"/>
  <c r="G229" i="17"/>
  <c r="G229" i="31"/>
  <c r="G229" i="19"/>
  <c r="G229" i="16"/>
  <c r="G229" i="20"/>
  <c r="G229" i="15"/>
  <c r="G229" i="13"/>
  <c r="G229" i="14"/>
  <c r="G229" i="21"/>
  <c r="G229" i="22"/>
  <c r="G229" i="23"/>
  <c r="G229" i="24"/>
  <c r="G229" i="25"/>
  <c r="G229" i="26"/>
  <c r="G229" i="27"/>
  <c r="G229" i="28"/>
  <c r="G222" i="7"/>
  <c r="G225" i="7"/>
  <c r="G226" i="7"/>
  <c r="G221" i="8"/>
  <c r="G222" i="8"/>
  <c r="G223" i="8"/>
  <c r="G224" i="8"/>
  <c r="G225" i="8"/>
  <c r="G226" i="8"/>
  <c r="G221" i="9"/>
  <c r="G222" i="9"/>
  <c r="G223" i="9"/>
  <c r="G224" i="9"/>
  <c r="G225" i="9"/>
  <c r="G226" i="9"/>
  <c r="G221" i="10"/>
  <c r="G222" i="10"/>
  <c r="G223" i="10"/>
  <c r="G224" i="10"/>
  <c r="G225" i="10"/>
  <c r="G226" i="10"/>
  <c r="G221" i="11"/>
  <c r="G222" i="11"/>
  <c r="G223" i="11"/>
  <c r="G224" i="11"/>
  <c r="G225" i="11"/>
  <c r="G226" i="11"/>
  <c r="G221" i="12"/>
  <c r="G222" i="12"/>
  <c r="G223" i="12"/>
  <c r="G224" i="12"/>
  <c r="G225" i="12"/>
  <c r="G226" i="12"/>
  <c r="G221" i="17"/>
  <c r="G222" i="17"/>
  <c r="G223" i="17"/>
  <c r="G224" i="17"/>
  <c r="G225" i="17"/>
  <c r="G226" i="17"/>
  <c r="G221" i="31"/>
  <c r="G222" i="31"/>
  <c r="G223" i="31"/>
  <c r="G224" i="31"/>
  <c r="G225" i="31"/>
  <c r="G226" i="31"/>
  <c r="G221" i="19"/>
  <c r="G222" i="19"/>
  <c r="G223" i="19"/>
  <c r="G224" i="19"/>
  <c r="G225" i="19"/>
  <c r="G226" i="19"/>
  <c r="G221" i="16"/>
  <c r="G222" i="16"/>
  <c r="G223" i="16"/>
  <c r="G224" i="16"/>
  <c r="G225" i="16"/>
  <c r="G226" i="16"/>
  <c r="G221" i="20"/>
  <c r="G222" i="20"/>
  <c r="G223" i="20"/>
  <c r="G224" i="20"/>
  <c r="G225" i="20"/>
  <c r="G226" i="20"/>
  <c r="G221" i="15"/>
  <c r="G222" i="15"/>
  <c r="G223" i="15"/>
  <c r="G224" i="15"/>
  <c r="G225" i="15"/>
  <c r="G226" i="15"/>
  <c r="G221" i="13"/>
  <c r="G222" i="13"/>
  <c r="G223" i="13"/>
  <c r="G224" i="13"/>
  <c r="G225" i="13"/>
  <c r="G226" i="13"/>
  <c r="G221" i="14"/>
  <c r="G222" i="14"/>
  <c r="G223" i="14"/>
  <c r="G224" i="14"/>
  <c r="G225" i="14"/>
  <c r="G226" i="14"/>
  <c r="G221" i="21"/>
  <c r="G222" i="21"/>
  <c r="G223" i="21"/>
  <c r="G224" i="21"/>
  <c r="G225" i="21"/>
  <c r="G226" i="21"/>
  <c r="G221" i="22"/>
  <c r="G222" i="22"/>
  <c r="G223" i="22"/>
  <c r="G224" i="22"/>
  <c r="G225" i="22"/>
  <c r="G226" i="22"/>
  <c r="G221" i="23"/>
  <c r="G222" i="23"/>
  <c r="G223" i="23"/>
  <c r="G224" i="23"/>
  <c r="G225" i="23"/>
  <c r="G226" i="23"/>
  <c r="G221" i="24"/>
  <c r="G222" i="24"/>
  <c r="G223" i="24"/>
  <c r="G224" i="24"/>
  <c r="G225" i="24"/>
  <c r="G226" i="24"/>
  <c r="G221" i="25"/>
  <c r="G222" i="25"/>
  <c r="G223" i="25"/>
  <c r="G224" i="25"/>
  <c r="G225" i="25"/>
  <c r="G226" i="25"/>
  <c r="G221" i="26"/>
  <c r="G222" i="26"/>
  <c r="G223" i="26"/>
  <c r="G224" i="26"/>
  <c r="G225" i="26"/>
  <c r="G226" i="26"/>
  <c r="G221" i="27"/>
  <c r="G222" i="27"/>
  <c r="G223" i="27"/>
  <c r="G224" i="27"/>
  <c r="G225" i="27"/>
  <c r="G226" i="27"/>
  <c r="G221" i="28"/>
  <c r="G222" i="28"/>
  <c r="G223" i="28"/>
  <c r="G224" i="28"/>
  <c r="G225" i="28"/>
  <c r="G226" i="28"/>
  <c r="G220" i="7"/>
  <c r="G220" i="8"/>
  <c r="G220" i="9"/>
  <c r="G220" i="10"/>
  <c r="G220" i="11"/>
  <c r="G220" i="12"/>
  <c r="G220" i="17"/>
  <c r="G220" i="31"/>
  <c r="G220" i="19"/>
  <c r="G220" i="16"/>
  <c r="G220" i="20"/>
  <c r="G220" i="15"/>
  <c r="G220" i="13"/>
  <c r="G220" i="14"/>
  <c r="G220" i="21"/>
  <c r="G220" i="22"/>
  <c r="G220" i="23"/>
  <c r="G220" i="24"/>
  <c r="G220" i="25"/>
  <c r="G220" i="26"/>
  <c r="G220" i="27"/>
  <c r="G220" i="28"/>
  <c r="G215" i="7"/>
  <c r="G212" i="7"/>
  <c r="G211" i="7"/>
  <c r="G215" i="8"/>
  <c r="G212" i="8"/>
  <c r="G211" i="8"/>
  <c r="G215" i="9"/>
  <c r="G212" i="9"/>
  <c r="G211" i="9"/>
  <c r="G215" i="10"/>
  <c r="G212" i="10"/>
  <c r="G211" i="10"/>
  <c r="G215" i="11"/>
  <c r="G212" i="11"/>
  <c r="G211" i="11"/>
  <c r="G215" i="12"/>
  <c r="G212" i="12"/>
  <c r="G211" i="12"/>
  <c r="G215" i="17"/>
  <c r="G212" i="17"/>
  <c r="G211" i="17"/>
  <c r="G215" i="31"/>
  <c r="G212" i="31"/>
  <c r="G211" i="31"/>
  <c r="G215" i="19"/>
  <c r="G212" i="19"/>
  <c r="G211" i="19"/>
  <c r="G215" i="16"/>
  <c r="G212" i="16"/>
  <c r="G211" i="16"/>
  <c r="G215" i="20"/>
  <c r="G212" i="20"/>
  <c r="G211" i="20"/>
  <c r="G215" i="15"/>
  <c r="G212" i="15"/>
  <c r="G211" i="15"/>
  <c r="G215" i="13"/>
  <c r="G212" i="13"/>
  <c r="G211" i="13"/>
  <c r="G215" i="14"/>
  <c r="G212" i="14"/>
  <c r="G211" i="14"/>
  <c r="G215" i="21"/>
  <c r="G212" i="21"/>
  <c r="G211" i="21"/>
  <c r="G215" i="22"/>
  <c r="G212" i="22"/>
  <c r="G211" i="22"/>
  <c r="G215" i="23"/>
  <c r="G212" i="23"/>
  <c r="G211" i="23"/>
  <c r="G215" i="24"/>
  <c r="G212" i="24"/>
  <c r="G211" i="24"/>
  <c r="G215" i="25"/>
  <c r="G212" i="25"/>
  <c r="G211" i="25"/>
  <c r="G215" i="26"/>
  <c r="G212" i="26"/>
  <c r="G211" i="26"/>
  <c r="G215" i="27"/>
  <c r="G212" i="27"/>
  <c r="G211" i="27"/>
  <c r="G215" i="28"/>
  <c r="G212" i="28"/>
  <c r="G211" i="28"/>
  <c r="G197" i="7"/>
  <c r="G198" i="7"/>
  <c r="G200" i="7"/>
  <c r="G201" i="7"/>
  <c r="G202" i="7"/>
  <c r="G204" i="7"/>
  <c r="G205" i="7"/>
  <c r="G206" i="7"/>
  <c r="G197" i="8"/>
  <c r="G198" i="8"/>
  <c r="G199" i="8"/>
  <c r="G200" i="8"/>
  <c r="G201" i="8"/>
  <c r="G202" i="8"/>
  <c r="G203" i="8"/>
  <c r="G204" i="8"/>
  <c r="G205" i="8"/>
  <c r="G206" i="8"/>
  <c r="G197" i="9"/>
  <c r="G198" i="9"/>
  <c r="G199" i="9"/>
  <c r="G200" i="9"/>
  <c r="G201" i="9"/>
  <c r="G202" i="9"/>
  <c r="G203" i="9"/>
  <c r="G204" i="9"/>
  <c r="G205" i="9"/>
  <c r="G206" i="9"/>
  <c r="G197" i="10"/>
  <c r="G198" i="10"/>
  <c r="G199" i="10"/>
  <c r="G200" i="10"/>
  <c r="G201" i="10"/>
  <c r="G202" i="10"/>
  <c r="G203" i="10"/>
  <c r="G204" i="10"/>
  <c r="G205" i="10"/>
  <c r="G206" i="10"/>
  <c r="G197" i="11"/>
  <c r="G198" i="11"/>
  <c r="G199" i="11"/>
  <c r="G200" i="11"/>
  <c r="G201" i="11"/>
  <c r="G202" i="11"/>
  <c r="G203" i="11"/>
  <c r="G204" i="11"/>
  <c r="G205" i="11"/>
  <c r="G206" i="11"/>
  <c r="G197" i="12"/>
  <c r="G198" i="12"/>
  <c r="G199" i="12"/>
  <c r="G200" i="12"/>
  <c r="G201" i="12"/>
  <c r="G202" i="12"/>
  <c r="G203" i="12"/>
  <c r="G204" i="12"/>
  <c r="G205" i="12"/>
  <c r="G206" i="12"/>
  <c r="G197" i="17"/>
  <c r="G198" i="17"/>
  <c r="G199" i="17"/>
  <c r="G200" i="17"/>
  <c r="G201" i="17"/>
  <c r="G202" i="17"/>
  <c r="G203" i="17"/>
  <c r="G204" i="17"/>
  <c r="G205" i="17"/>
  <c r="G206" i="17"/>
  <c r="G197" i="31"/>
  <c r="G198" i="31"/>
  <c r="G199" i="31"/>
  <c r="G200" i="31"/>
  <c r="G201" i="31"/>
  <c r="G202" i="31"/>
  <c r="G203" i="31"/>
  <c r="G204" i="31"/>
  <c r="G205" i="31"/>
  <c r="G206" i="31"/>
  <c r="G197" i="19"/>
  <c r="G198" i="19"/>
  <c r="G199" i="19"/>
  <c r="G200" i="19"/>
  <c r="G201" i="19"/>
  <c r="G202" i="19"/>
  <c r="G203" i="19"/>
  <c r="G204" i="19"/>
  <c r="G205" i="19"/>
  <c r="G206" i="19"/>
  <c r="G197" i="16"/>
  <c r="G198" i="16"/>
  <c r="G199" i="16"/>
  <c r="G200" i="16"/>
  <c r="G201" i="16"/>
  <c r="G202" i="16"/>
  <c r="G203" i="16"/>
  <c r="G204" i="16"/>
  <c r="G205" i="16"/>
  <c r="G206" i="16"/>
  <c r="G197" i="20"/>
  <c r="G198" i="20"/>
  <c r="G199" i="20"/>
  <c r="G200" i="20"/>
  <c r="G201" i="20"/>
  <c r="G202" i="20"/>
  <c r="G203" i="20"/>
  <c r="G204" i="20"/>
  <c r="G205" i="20"/>
  <c r="G206" i="20"/>
  <c r="G197" i="15"/>
  <c r="G198" i="15"/>
  <c r="G199" i="15"/>
  <c r="G200" i="15"/>
  <c r="G201" i="15"/>
  <c r="G202" i="15"/>
  <c r="G203" i="15"/>
  <c r="G204" i="15"/>
  <c r="G205" i="15"/>
  <c r="G206" i="15"/>
  <c r="G197" i="13"/>
  <c r="G198" i="13"/>
  <c r="G199" i="13"/>
  <c r="G200" i="13"/>
  <c r="G201" i="13"/>
  <c r="G202" i="13"/>
  <c r="G203" i="13"/>
  <c r="G204" i="13"/>
  <c r="G205" i="13"/>
  <c r="G206" i="13"/>
  <c r="G197" i="14"/>
  <c r="G198" i="14"/>
  <c r="G199" i="14"/>
  <c r="G200" i="14"/>
  <c r="G201" i="14"/>
  <c r="G202" i="14"/>
  <c r="G203" i="14"/>
  <c r="G204" i="14"/>
  <c r="G205" i="14"/>
  <c r="G206" i="14"/>
  <c r="G197" i="21"/>
  <c r="G198" i="21"/>
  <c r="G199" i="21"/>
  <c r="G200" i="21"/>
  <c r="G201" i="21"/>
  <c r="G202" i="21"/>
  <c r="G203" i="21"/>
  <c r="G204" i="21"/>
  <c r="G205" i="21"/>
  <c r="G206" i="21"/>
  <c r="G197" i="22"/>
  <c r="G198" i="22"/>
  <c r="G199" i="22"/>
  <c r="G200" i="22"/>
  <c r="G201" i="22"/>
  <c r="G202" i="22"/>
  <c r="G203" i="22"/>
  <c r="G204" i="22"/>
  <c r="G205" i="22"/>
  <c r="G206" i="22"/>
  <c r="G197" i="23"/>
  <c r="G198" i="23"/>
  <c r="G199" i="23"/>
  <c r="G200" i="23"/>
  <c r="G201" i="23"/>
  <c r="G202" i="23"/>
  <c r="G203" i="23"/>
  <c r="G204" i="23"/>
  <c r="G205" i="23"/>
  <c r="G206" i="23"/>
  <c r="G197" i="24"/>
  <c r="G198" i="24"/>
  <c r="G199" i="24"/>
  <c r="G200" i="24"/>
  <c r="G201" i="24"/>
  <c r="G202" i="24"/>
  <c r="G203" i="24"/>
  <c r="G204" i="24"/>
  <c r="G205" i="24"/>
  <c r="G206" i="24"/>
  <c r="G197" i="25"/>
  <c r="G198" i="25"/>
  <c r="G199" i="25"/>
  <c r="G200" i="25"/>
  <c r="G201" i="25"/>
  <c r="G202" i="25"/>
  <c r="G203" i="25"/>
  <c r="G204" i="25"/>
  <c r="G205" i="25"/>
  <c r="G206" i="25"/>
  <c r="G197" i="26"/>
  <c r="G198" i="26"/>
  <c r="G199" i="26"/>
  <c r="G200" i="26"/>
  <c r="G201" i="26"/>
  <c r="G202" i="26"/>
  <c r="G203" i="26"/>
  <c r="G204" i="26"/>
  <c r="G205" i="26"/>
  <c r="G206" i="26"/>
  <c r="G197" i="27"/>
  <c r="G198" i="27"/>
  <c r="G199" i="27"/>
  <c r="G200" i="27"/>
  <c r="G201" i="27"/>
  <c r="G202" i="27"/>
  <c r="G203" i="27"/>
  <c r="G204" i="27"/>
  <c r="G205" i="27"/>
  <c r="G206" i="27"/>
  <c r="G197" i="28"/>
  <c r="G198" i="28"/>
  <c r="G199" i="28"/>
  <c r="G200" i="28"/>
  <c r="G201" i="28"/>
  <c r="G202" i="28"/>
  <c r="G203" i="28"/>
  <c r="G204" i="28"/>
  <c r="G205" i="28"/>
  <c r="G206" i="28"/>
  <c r="G196" i="7"/>
  <c r="G196" i="8"/>
  <c r="G196" i="9"/>
  <c r="G196" i="10"/>
  <c r="G196" i="11"/>
  <c r="G207" i="11" s="1"/>
  <c r="G317" i="11" s="1"/>
  <c r="G196" i="12"/>
  <c r="G196" i="17"/>
  <c r="G196" i="31"/>
  <c r="G196" i="19"/>
  <c r="G207" i="19" s="1"/>
  <c r="G317" i="19" s="1"/>
  <c r="G196" i="16"/>
  <c r="G196" i="20"/>
  <c r="G196" i="15"/>
  <c r="G196" i="13"/>
  <c r="G207" i="13" s="1"/>
  <c r="G317" i="13" s="1"/>
  <c r="G196" i="14"/>
  <c r="G196" i="21"/>
  <c r="G196" i="22"/>
  <c r="G196" i="23"/>
  <c r="G207" i="23" s="1"/>
  <c r="G317" i="23" s="1"/>
  <c r="G196" i="24"/>
  <c r="G196" i="25"/>
  <c r="G196" i="26"/>
  <c r="G196" i="27"/>
  <c r="G207" i="27" s="1"/>
  <c r="G317" i="27" s="1"/>
  <c r="G196" i="28"/>
  <c r="G185" i="7"/>
  <c r="G186" i="7"/>
  <c r="G187" i="7"/>
  <c r="G189" i="7"/>
  <c r="G190" i="7"/>
  <c r="G185" i="8"/>
  <c r="G186" i="8"/>
  <c r="G187" i="8"/>
  <c r="G188" i="8"/>
  <c r="G189" i="8"/>
  <c r="G190" i="8"/>
  <c r="G185" i="9"/>
  <c r="G186" i="9"/>
  <c r="G187" i="9"/>
  <c r="G188" i="9"/>
  <c r="G189" i="9"/>
  <c r="G190" i="9"/>
  <c r="G185" i="10"/>
  <c r="G186" i="10"/>
  <c r="G187" i="10"/>
  <c r="G188" i="10"/>
  <c r="G189" i="10"/>
  <c r="G190" i="10"/>
  <c r="G185" i="11"/>
  <c r="G186" i="11"/>
  <c r="G187" i="11"/>
  <c r="G188" i="11"/>
  <c r="G189" i="11"/>
  <c r="G190" i="11"/>
  <c r="G185" i="12"/>
  <c r="G186" i="12"/>
  <c r="G187" i="12"/>
  <c r="G188" i="12"/>
  <c r="G189" i="12"/>
  <c r="G190" i="12"/>
  <c r="G185" i="17"/>
  <c r="G186" i="17"/>
  <c r="G187" i="17"/>
  <c r="G188" i="17"/>
  <c r="G189" i="17"/>
  <c r="G190" i="17"/>
  <c r="G185" i="31"/>
  <c r="G186" i="31"/>
  <c r="G187" i="31"/>
  <c r="G188" i="31"/>
  <c r="G189" i="31"/>
  <c r="G190" i="31"/>
  <c r="G185" i="19"/>
  <c r="G186" i="19"/>
  <c r="G187" i="19"/>
  <c r="G188" i="19"/>
  <c r="G189" i="19"/>
  <c r="G190" i="19"/>
  <c r="G185" i="16"/>
  <c r="G186" i="16"/>
  <c r="G187" i="16"/>
  <c r="G188" i="16"/>
  <c r="G189" i="16"/>
  <c r="G190" i="16"/>
  <c r="G185" i="20"/>
  <c r="G186" i="20"/>
  <c r="G187" i="20"/>
  <c r="G188" i="20"/>
  <c r="G189" i="20"/>
  <c r="G190" i="20"/>
  <c r="G185" i="15"/>
  <c r="G186" i="15"/>
  <c r="G187" i="15"/>
  <c r="G188" i="15"/>
  <c r="G189" i="15"/>
  <c r="G190" i="15"/>
  <c r="G185" i="13"/>
  <c r="G186" i="13"/>
  <c r="G187" i="13"/>
  <c r="G188" i="13"/>
  <c r="G189" i="13"/>
  <c r="G190" i="13"/>
  <c r="G185" i="14"/>
  <c r="G186" i="14"/>
  <c r="G187" i="14"/>
  <c r="G188" i="14"/>
  <c r="G189" i="14"/>
  <c r="G190" i="14"/>
  <c r="G185" i="21"/>
  <c r="G186" i="21"/>
  <c r="G187" i="21"/>
  <c r="G188" i="21"/>
  <c r="G189" i="21"/>
  <c r="G190" i="21"/>
  <c r="G185" i="22"/>
  <c r="G186" i="22"/>
  <c r="G187" i="22"/>
  <c r="G188" i="22"/>
  <c r="G189" i="22"/>
  <c r="G190" i="22"/>
  <c r="G185" i="23"/>
  <c r="G186" i="23"/>
  <c r="G187" i="23"/>
  <c r="G188" i="23"/>
  <c r="G191" i="23" s="1"/>
  <c r="G189" i="23"/>
  <c r="G190" i="23"/>
  <c r="G185" i="24"/>
  <c r="G186" i="24"/>
  <c r="G187" i="24"/>
  <c r="G188" i="24"/>
  <c r="G189" i="24"/>
  <c r="G190" i="24"/>
  <c r="G185" i="25"/>
  <c r="G186" i="25"/>
  <c r="G187" i="25"/>
  <c r="G188" i="25"/>
  <c r="G191" i="25" s="1"/>
  <c r="G189" i="25"/>
  <c r="G190" i="25"/>
  <c r="G185" i="26"/>
  <c r="G186" i="26"/>
  <c r="G187" i="26"/>
  <c r="G188" i="26"/>
  <c r="G189" i="26"/>
  <c r="G190" i="26"/>
  <c r="G185" i="27"/>
  <c r="G186" i="27"/>
  <c r="G187" i="27"/>
  <c r="G188" i="27"/>
  <c r="G189" i="27"/>
  <c r="G190" i="27"/>
  <c r="G185" i="28"/>
  <c r="G186" i="28"/>
  <c r="G187" i="28"/>
  <c r="G188" i="28"/>
  <c r="G189" i="28"/>
  <c r="G190" i="28"/>
  <c r="G184" i="7"/>
  <c r="G184" i="8"/>
  <c r="G184" i="9"/>
  <c r="G184" i="10"/>
  <c r="G184" i="11"/>
  <c r="G184" i="12"/>
  <c r="G184" i="17"/>
  <c r="G184" i="31"/>
  <c r="G184" i="19"/>
  <c r="G184" i="16"/>
  <c r="G184" i="20"/>
  <c r="G184" i="15"/>
  <c r="G184" i="13"/>
  <c r="G184" i="14"/>
  <c r="G184" i="21"/>
  <c r="G184" i="22"/>
  <c r="G184" i="23"/>
  <c r="G184" i="24"/>
  <c r="G184" i="25"/>
  <c r="G184" i="26"/>
  <c r="G184" i="27"/>
  <c r="G184" i="28"/>
  <c r="G180" i="7"/>
  <c r="G180" i="8"/>
  <c r="G180" i="9"/>
  <c r="G180" i="10"/>
  <c r="G180" i="11"/>
  <c r="G180" i="12"/>
  <c r="G180" i="17"/>
  <c r="G180" i="31"/>
  <c r="G180" i="19"/>
  <c r="G180" i="16"/>
  <c r="G180" i="20"/>
  <c r="G180" i="15"/>
  <c r="G180" i="13"/>
  <c r="G180" i="14"/>
  <c r="G180" i="21"/>
  <c r="G180" i="22"/>
  <c r="G180" i="23"/>
  <c r="G180" i="24"/>
  <c r="G180" i="25"/>
  <c r="G180" i="26"/>
  <c r="G180" i="27"/>
  <c r="G180" i="28"/>
  <c r="G176" i="7"/>
  <c r="G177" i="7"/>
  <c r="G176" i="8"/>
  <c r="G177" i="8"/>
  <c r="G176" i="9"/>
  <c r="G177" i="9"/>
  <c r="G176" i="10"/>
  <c r="G177" i="10"/>
  <c r="G176" i="11"/>
  <c r="G177" i="11"/>
  <c r="G176" i="12"/>
  <c r="G177" i="12"/>
  <c r="G178" i="12" s="1"/>
  <c r="G176" i="17"/>
  <c r="G177" i="17"/>
  <c r="G176" i="31"/>
  <c r="G177" i="31"/>
  <c r="G176" i="19"/>
  <c r="G177" i="19"/>
  <c r="G176" i="16"/>
  <c r="G177" i="16"/>
  <c r="G178" i="16" s="1"/>
  <c r="G176" i="20"/>
  <c r="G177" i="20"/>
  <c r="G176" i="15"/>
  <c r="G177" i="15"/>
  <c r="G176" i="13"/>
  <c r="G177" i="13"/>
  <c r="G176" i="14"/>
  <c r="G177" i="14"/>
  <c r="G176" i="21"/>
  <c r="G177" i="21"/>
  <c r="G176" i="22"/>
  <c r="G177" i="22"/>
  <c r="G176" i="23"/>
  <c r="G177" i="23"/>
  <c r="G176" i="24"/>
  <c r="G177" i="24"/>
  <c r="G178" i="24" s="1"/>
  <c r="G176" i="25"/>
  <c r="G177" i="25"/>
  <c r="G176" i="26"/>
  <c r="G177" i="26"/>
  <c r="G176" i="27"/>
  <c r="G177" i="27"/>
  <c r="G176" i="28"/>
  <c r="G177" i="28"/>
  <c r="G178" i="28" s="1"/>
  <c r="G175" i="7"/>
  <c r="G175" i="8"/>
  <c r="G175" i="9"/>
  <c r="G175" i="10"/>
  <c r="G175" i="11"/>
  <c r="G175" i="12"/>
  <c r="G175" i="17"/>
  <c r="G175" i="31"/>
  <c r="G175" i="19"/>
  <c r="G175" i="16"/>
  <c r="G175" i="20"/>
  <c r="G175" i="15"/>
  <c r="G175" i="13"/>
  <c r="G175" i="14"/>
  <c r="G175" i="21"/>
  <c r="G175" i="22"/>
  <c r="G175" i="23"/>
  <c r="G175" i="24"/>
  <c r="G175" i="25"/>
  <c r="G175" i="26"/>
  <c r="G175" i="27"/>
  <c r="G175" i="28"/>
  <c r="G169" i="7"/>
  <c r="G169" i="8"/>
  <c r="G169" i="9"/>
  <c r="G169" i="10"/>
  <c r="G169" i="11"/>
  <c r="G169" i="12"/>
  <c r="G169" i="17"/>
  <c r="G169" i="31"/>
  <c r="G169" i="19"/>
  <c r="G169" i="16"/>
  <c r="G169" i="20"/>
  <c r="G169" i="15"/>
  <c r="G169" i="13"/>
  <c r="G169" i="14"/>
  <c r="G169" i="21"/>
  <c r="G169" i="22"/>
  <c r="G169" i="23"/>
  <c r="G169" i="24"/>
  <c r="G169" i="25"/>
  <c r="G169" i="26"/>
  <c r="G169" i="27"/>
  <c r="G169" i="28"/>
  <c r="G159" i="7"/>
  <c r="G160" i="7"/>
  <c r="G163" i="7"/>
  <c r="G164" i="7"/>
  <c r="G159" i="8"/>
  <c r="G160" i="8"/>
  <c r="G161" i="8"/>
  <c r="G162" i="8"/>
  <c r="G163" i="8"/>
  <c r="G164" i="8"/>
  <c r="G165" i="8"/>
  <c r="G166" i="8"/>
  <c r="G159" i="9"/>
  <c r="G160" i="9"/>
  <c r="G161" i="9"/>
  <c r="G162" i="9"/>
  <c r="G163" i="9"/>
  <c r="G164" i="9"/>
  <c r="G165" i="9"/>
  <c r="G166" i="9"/>
  <c r="G159" i="10"/>
  <c r="G160" i="10"/>
  <c r="G161" i="10"/>
  <c r="G162" i="10"/>
  <c r="G163" i="10"/>
  <c r="G164" i="10"/>
  <c r="G165" i="10"/>
  <c r="G166" i="10"/>
  <c r="G159" i="11"/>
  <c r="G160" i="11"/>
  <c r="G161" i="11"/>
  <c r="G162" i="11"/>
  <c r="G163" i="11"/>
  <c r="G164" i="11"/>
  <c r="G165" i="11"/>
  <c r="G166" i="11"/>
  <c r="G159" i="12"/>
  <c r="G160" i="12"/>
  <c r="G161" i="12"/>
  <c r="G162" i="12"/>
  <c r="G163" i="12"/>
  <c r="G164" i="12"/>
  <c r="G165" i="12"/>
  <c r="G166" i="12"/>
  <c r="G159" i="17"/>
  <c r="G160" i="17"/>
  <c r="G161" i="17"/>
  <c r="G162" i="17"/>
  <c r="G163" i="17"/>
  <c r="G164" i="17"/>
  <c r="G165" i="17"/>
  <c r="G166" i="17"/>
  <c r="G159" i="31"/>
  <c r="G160" i="31"/>
  <c r="G161" i="31"/>
  <c r="G162" i="31"/>
  <c r="G163" i="31"/>
  <c r="G164" i="31"/>
  <c r="G165" i="31"/>
  <c r="G166" i="31"/>
  <c r="G159" i="19"/>
  <c r="G160" i="19"/>
  <c r="G161" i="19"/>
  <c r="G162" i="19"/>
  <c r="G163" i="19"/>
  <c r="G164" i="19"/>
  <c r="G165" i="19"/>
  <c r="G166" i="19"/>
  <c r="G159" i="16"/>
  <c r="G160" i="16"/>
  <c r="G161" i="16"/>
  <c r="G162" i="16"/>
  <c r="G163" i="16"/>
  <c r="G164" i="16"/>
  <c r="G165" i="16"/>
  <c r="G166" i="16"/>
  <c r="G159" i="20"/>
  <c r="G160" i="20"/>
  <c r="G161" i="20"/>
  <c r="G162" i="20"/>
  <c r="G163" i="20"/>
  <c r="G164" i="20"/>
  <c r="G165" i="20"/>
  <c r="G166" i="20"/>
  <c r="G159" i="15"/>
  <c r="G160" i="15"/>
  <c r="G161" i="15"/>
  <c r="G162" i="15"/>
  <c r="G163" i="15"/>
  <c r="G164" i="15"/>
  <c r="G165" i="15"/>
  <c r="G166" i="15"/>
  <c r="G159" i="13"/>
  <c r="G160" i="13"/>
  <c r="G161" i="13"/>
  <c r="G162" i="13"/>
  <c r="G163" i="13"/>
  <c r="G164" i="13"/>
  <c r="G165" i="13"/>
  <c r="G166" i="13"/>
  <c r="G159" i="14"/>
  <c r="G160" i="14"/>
  <c r="G161" i="14"/>
  <c r="G162" i="14"/>
  <c r="G163" i="14"/>
  <c r="G164" i="14"/>
  <c r="G165" i="14"/>
  <c r="G166" i="14"/>
  <c r="G159" i="21"/>
  <c r="G160" i="21"/>
  <c r="G161" i="21"/>
  <c r="G162" i="21"/>
  <c r="G163" i="21"/>
  <c r="G164" i="21"/>
  <c r="G165" i="21"/>
  <c r="G166" i="21"/>
  <c r="G159" i="22"/>
  <c r="G160" i="22"/>
  <c r="G161" i="22"/>
  <c r="G162" i="22"/>
  <c r="G163" i="22"/>
  <c r="G164" i="22"/>
  <c r="G165" i="22"/>
  <c r="G166" i="22"/>
  <c r="G159" i="23"/>
  <c r="G160" i="23"/>
  <c r="G161" i="23"/>
  <c r="G162" i="23"/>
  <c r="G163" i="23"/>
  <c r="G164" i="23"/>
  <c r="G165" i="23"/>
  <c r="G166" i="23"/>
  <c r="G159" i="24"/>
  <c r="G160" i="24"/>
  <c r="G161" i="24"/>
  <c r="G162" i="24"/>
  <c r="G163" i="24"/>
  <c r="G164" i="24"/>
  <c r="G165" i="24"/>
  <c r="G166" i="24"/>
  <c r="G159" i="25"/>
  <c r="G160" i="25"/>
  <c r="G161" i="25"/>
  <c r="G162" i="25"/>
  <c r="G163" i="25"/>
  <c r="G164" i="25"/>
  <c r="G165" i="25"/>
  <c r="G166" i="25"/>
  <c r="G159" i="26"/>
  <c r="G160" i="26"/>
  <c r="G161" i="26"/>
  <c r="G162" i="26"/>
  <c r="G163" i="26"/>
  <c r="G164" i="26"/>
  <c r="G165" i="26"/>
  <c r="G166" i="26"/>
  <c r="G159" i="27"/>
  <c r="G160" i="27"/>
  <c r="G161" i="27"/>
  <c r="G162" i="27"/>
  <c r="G163" i="27"/>
  <c r="G164" i="27"/>
  <c r="G165" i="27"/>
  <c r="G166" i="27"/>
  <c r="G159" i="28"/>
  <c r="G160" i="28"/>
  <c r="G161" i="28"/>
  <c r="G162" i="28"/>
  <c r="G163" i="28"/>
  <c r="G164" i="28"/>
  <c r="G165" i="28"/>
  <c r="G166" i="28"/>
  <c r="G158" i="7"/>
  <c r="G158" i="8"/>
  <c r="G158" i="9"/>
  <c r="G158" i="10"/>
  <c r="G167" i="10" s="1"/>
  <c r="G158" i="11"/>
  <c r="G158" i="12"/>
  <c r="G158" i="17"/>
  <c r="G158" i="31"/>
  <c r="G167" i="31" s="1"/>
  <c r="G158" i="19"/>
  <c r="G158" i="16"/>
  <c r="G158" i="20"/>
  <c r="G158" i="15"/>
  <c r="G167" i="15" s="1"/>
  <c r="G158" i="13"/>
  <c r="G158" i="14"/>
  <c r="G158" i="21"/>
  <c r="G158" i="22"/>
  <c r="G167" i="22" s="1"/>
  <c r="G158" i="23"/>
  <c r="G158" i="24"/>
  <c r="G158" i="25"/>
  <c r="G158" i="26"/>
  <c r="G167" i="26" s="1"/>
  <c r="G158" i="27"/>
  <c r="G158" i="28"/>
  <c r="G147" i="7"/>
  <c r="G148" i="7"/>
  <c r="G151" i="7"/>
  <c r="G152" i="7"/>
  <c r="G147" i="8"/>
  <c r="G148" i="8"/>
  <c r="G149" i="8"/>
  <c r="G150" i="8"/>
  <c r="G151" i="8"/>
  <c r="G152" i="8"/>
  <c r="G147" i="9"/>
  <c r="G148" i="9"/>
  <c r="G149" i="9"/>
  <c r="G150" i="9"/>
  <c r="G151" i="9"/>
  <c r="G152" i="9"/>
  <c r="G147" i="10"/>
  <c r="G148" i="10"/>
  <c r="G149" i="10"/>
  <c r="G150" i="10"/>
  <c r="G151" i="10"/>
  <c r="G152" i="10"/>
  <c r="G147" i="11"/>
  <c r="G148" i="11"/>
  <c r="G149" i="11"/>
  <c r="G150" i="11"/>
  <c r="G151" i="11"/>
  <c r="G152" i="11"/>
  <c r="G147" i="12"/>
  <c r="G148" i="12"/>
  <c r="G149" i="12"/>
  <c r="G150" i="12"/>
  <c r="G151" i="12"/>
  <c r="G152" i="12"/>
  <c r="G147" i="17"/>
  <c r="G148" i="17"/>
  <c r="G149" i="17"/>
  <c r="G150" i="17"/>
  <c r="G151" i="17"/>
  <c r="G152" i="17"/>
  <c r="G147" i="31"/>
  <c r="G148" i="31"/>
  <c r="G149" i="31"/>
  <c r="G150" i="31"/>
  <c r="G151" i="31"/>
  <c r="G152" i="31"/>
  <c r="G147" i="19"/>
  <c r="G148" i="19"/>
  <c r="G149" i="19"/>
  <c r="G150" i="19"/>
  <c r="G151" i="19"/>
  <c r="G152" i="19"/>
  <c r="G147" i="16"/>
  <c r="G148" i="16"/>
  <c r="G149" i="16"/>
  <c r="G150" i="16"/>
  <c r="G151" i="16"/>
  <c r="G152" i="16"/>
  <c r="G147" i="20"/>
  <c r="G148" i="20"/>
  <c r="G149" i="20"/>
  <c r="G150" i="20"/>
  <c r="G151" i="20"/>
  <c r="G152" i="20"/>
  <c r="G147" i="15"/>
  <c r="G148" i="15"/>
  <c r="G149" i="15"/>
  <c r="G150" i="15"/>
  <c r="G151" i="15"/>
  <c r="G152" i="15"/>
  <c r="G147" i="13"/>
  <c r="G148" i="13"/>
  <c r="G149" i="13"/>
  <c r="G150" i="13"/>
  <c r="G151" i="13"/>
  <c r="G152" i="13"/>
  <c r="G147" i="14"/>
  <c r="G148" i="14"/>
  <c r="G149" i="14"/>
  <c r="G150" i="14"/>
  <c r="G151" i="14"/>
  <c r="G152" i="14"/>
  <c r="G147" i="21"/>
  <c r="G148" i="21"/>
  <c r="G149" i="21"/>
  <c r="G150" i="21"/>
  <c r="G151" i="21"/>
  <c r="G152" i="21"/>
  <c r="G147" i="22"/>
  <c r="G148" i="22"/>
  <c r="G149" i="22"/>
  <c r="G150" i="22"/>
  <c r="G151" i="22"/>
  <c r="G152" i="22"/>
  <c r="G147" i="23"/>
  <c r="G148" i="23"/>
  <c r="G149" i="23"/>
  <c r="G150" i="23"/>
  <c r="G151" i="23"/>
  <c r="G152" i="23"/>
  <c r="G147" i="24"/>
  <c r="G148" i="24"/>
  <c r="G149" i="24"/>
  <c r="G150" i="24"/>
  <c r="G151" i="24"/>
  <c r="G152" i="24"/>
  <c r="G147" i="25"/>
  <c r="G148" i="25"/>
  <c r="G149" i="25"/>
  <c r="G150" i="25"/>
  <c r="G151" i="25"/>
  <c r="G152" i="25"/>
  <c r="G147" i="26"/>
  <c r="G148" i="26"/>
  <c r="G149" i="26"/>
  <c r="G150" i="26"/>
  <c r="G151" i="26"/>
  <c r="G152" i="26"/>
  <c r="G147" i="27"/>
  <c r="G148" i="27"/>
  <c r="G149" i="27"/>
  <c r="G150" i="27"/>
  <c r="G151" i="27"/>
  <c r="G152" i="27"/>
  <c r="G147" i="28"/>
  <c r="G148" i="28"/>
  <c r="G149" i="28"/>
  <c r="G150" i="28"/>
  <c r="G151" i="28"/>
  <c r="G152" i="28"/>
  <c r="G146" i="8"/>
  <c r="G146" i="9"/>
  <c r="G146" i="10"/>
  <c r="G146" i="11"/>
  <c r="G146" i="12"/>
  <c r="G146" i="17"/>
  <c r="G146" i="31"/>
  <c r="G146" i="19"/>
  <c r="G146" i="16"/>
  <c r="G146" i="20"/>
  <c r="G146" i="15"/>
  <c r="G146" i="13"/>
  <c r="G146" i="14"/>
  <c r="G146" i="21"/>
  <c r="G146" i="22"/>
  <c r="G146" i="23"/>
  <c r="G146" i="24"/>
  <c r="G146" i="25"/>
  <c r="G146" i="26"/>
  <c r="G146" i="27"/>
  <c r="G146" i="28"/>
  <c r="G143" i="7"/>
  <c r="G143" i="8"/>
  <c r="G143" i="9"/>
  <c r="G143" i="10"/>
  <c r="G143" i="11"/>
  <c r="G143" i="12"/>
  <c r="G143" i="17"/>
  <c r="G143" i="31"/>
  <c r="G143" i="19"/>
  <c r="G143" i="16"/>
  <c r="G143" i="20"/>
  <c r="G143" i="15"/>
  <c r="G143" i="13"/>
  <c r="G143" i="14"/>
  <c r="G143" i="21"/>
  <c r="G143" i="22"/>
  <c r="G143" i="23"/>
  <c r="G143" i="24"/>
  <c r="G143" i="25"/>
  <c r="G143" i="26"/>
  <c r="G143" i="27"/>
  <c r="G143" i="28"/>
  <c r="G138" i="7"/>
  <c r="G137" i="7"/>
  <c r="G140" i="8"/>
  <c r="G139" i="8"/>
  <c r="G138" i="8"/>
  <c r="G137" i="8"/>
  <c r="G140" i="9"/>
  <c r="G139" i="9"/>
  <c r="G138" i="9"/>
  <c r="G137" i="9"/>
  <c r="G140" i="10"/>
  <c r="G139" i="10"/>
  <c r="G138" i="10"/>
  <c r="G137" i="10"/>
  <c r="G140" i="11"/>
  <c r="G139" i="11"/>
  <c r="G138" i="11"/>
  <c r="G137" i="11"/>
  <c r="G140" i="12"/>
  <c r="G139" i="12"/>
  <c r="G138" i="12"/>
  <c r="G137" i="12"/>
  <c r="G140" i="17"/>
  <c r="G139" i="17"/>
  <c r="G138" i="17"/>
  <c r="G137" i="17"/>
  <c r="G140" i="31"/>
  <c r="G139" i="31"/>
  <c r="G138" i="31"/>
  <c r="G137" i="31"/>
  <c r="G140" i="19"/>
  <c r="G139" i="19"/>
  <c r="G138" i="19"/>
  <c r="G137" i="19"/>
  <c r="G140" i="16"/>
  <c r="G139" i="16"/>
  <c r="G138" i="16"/>
  <c r="G137" i="16"/>
  <c r="G140" i="20"/>
  <c r="G139" i="20"/>
  <c r="G138" i="20"/>
  <c r="G137" i="20"/>
  <c r="G140" i="15"/>
  <c r="G139" i="15"/>
  <c r="G138" i="15"/>
  <c r="G137" i="15"/>
  <c r="G140" i="13"/>
  <c r="G139" i="13"/>
  <c r="G138" i="13"/>
  <c r="G137" i="13"/>
  <c r="G140" i="14"/>
  <c r="G139" i="14"/>
  <c r="G138" i="14"/>
  <c r="G137" i="14"/>
  <c r="G140" i="21"/>
  <c r="G139" i="21"/>
  <c r="G138" i="21"/>
  <c r="G137" i="21"/>
  <c r="G140" i="22"/>
  <c r="G139" i="22"/>
  <c r="G138" i="22"/>
  <c r="G137" i="22"/>
  <c r="G140" i="23"/>
  <c r="G139" i="23"/>
  <c r="G138" i="23"/>
  <c r="G137" i="23"/>
  <c r="G140" i="24"/>
  <c r="G139" i="24"/>
  <c r="G138" i="24"/>
  <c r="G137" i="24"/>
  <c r="G140" i="25"/>
  <c r="G139" i="25"/>
  <c r="G138" i="25"/>
  <c r="G137" i="25"/>
  <c r="G140" i="26"/>
  <c r="G139" i="26"/>
  <c r="G138" i="26"/>
  <c r="G137" i="26"/>
  <c r="G140" i="27"/>
  <c r="G139" i="27"/>
  <c r="G138" i="27"/>
  <c r="G137" i="27"/>
  <c r="G140" i="28"/>
  <c r="G139" i="28"/>
  <c r="G138" i="28"/>
  <c r="G137" i="28"/>
  <c r="G136" i="8"/>
  <c r="G136" i="9"/>
  <c r="G136" i="10"/>
  <c r="G136" i="11"/>
  <c r="G136" i="12"/>
  <c r="G136" i="17"/>
  <c r="G136" i="31"/>
  <c r="G136" i="19"/>
  <c r="G136" i="16"/>
  <c r="G136" i="20"/>
  <c r="G136" i="15"/>
  <c r="G136" i="13"/>
  <c r="G136" i="14"/>
  <c r="G136" i="21"/>
  <c r="G136" i="22"/>
  <c r="G136" i="23"/>
  <c r="G136" i="24"/>
  <c r="G136" i="25"/>
  <c r="G136" i="26"/>
  <c r="G136" i="27"/>
  <c r="G136" i="28"/>
  <c r="G134" i="7"/>
  <c r="G133" i="7"/>
  <c r="G132" i="7"/>
  <c r="G135" i="8"/>
  <c r="G134" i="8"/>
  <c r="G133" i="8"/>
  <c r="G132" i="8"/>
  <c r="G135" i="9"/>
  <c r="G134" i="9"/>
  <c r="G133" i="9"/>
  <c r="G132" i="9"/>
  <c r="G135" i="10"/>
  <c r="G134" i="10"/>
  <c r="G133" i="10"/>
  <c r="G132" i="10"/>
  <c r="G135" i="11"/>
  <c r="G134" i="11"/>
  <c r="G133" i="11"/>
  <c r="G132" i="11"/>
  <c r="G135" i="12"/>
  <c r="G134" i="12"/>
  <c r="G133" i="12"/>
  <c r="G132" i="12"/>
  <c r="G135" i="17"/>
  <c r="G134" i="17"/>
  <c r="G133" i="17"/>
  <c r="G132" i="17"/>
  <c r="G135" i="31"/>
  <c r="G134" i="31"/>
  <c r="G133" i="31"/>
  <c r="G132" i="31"/>
  <c r="G135" i="19"/>
  <c r="G134" i="19"/>
  <c r="G133" i="19"/>
  <c r="G132" i="19"/>
  <c r="G135" i="16"/>
  <c r="G134" i="16"/>
  <c r="G133" i="16"/>
  <c r="G132" i="16"/>
  <c r="G135" i="20"/>
  <c r="G134" i="20"/>
  <c r="G133" i="20"/>
  <c r="G132" i="20"/>
  <c r="G135" i="15"/>
  <c r="G134" i="15"/>
  <c r="G133" i="15"/>
  <c r="G132" i="15"/>
  <c r="G135" i="13"/>
  <c r="G134" i="13"/>
  <c r="G133" i="13"/>
  <c r="G132" i="13"/>
  <c r="G135" i="14"/>
  <c r="G134" i="14"/>
  <c r="G133" i="14"/>
  <c r="G132" i="14"/>
  <c r="G135" i="21"/>
  <c r="G134" i="21"/>
  <c r="G133" i="21"/>
  <c r="G132" i="21"/>
  <c r="G135" i="22"/>
  <c r="G134" i="22"/>
  <c r="G133" i="22"/>
  <c r="G132" i="22"/>
  <c r="G135" i="23"/>
  <c r="G134" i="23"/>
  <c r="G133" i="23"/>
  <c r="G132" i="23"/>
  <c r="G135" i="24"/>
  <c r="G134" i="24"/>
  <c r="G133" i="24"/>
  <c r="G132" i="24"/>
  <c r="G135" i="25"/>
  <c r="G134" i="25"/>
  <c r="G133" i="25"/>
  <c r="G132" i="25"/>
  <c r="G135" i="26"/>
  <c r="G134" i="26"/>
  <c r="G133" i="26"/>
  <c r="G132" i="26"/>
  <c r="G135" i="27"/>
  <c r="G134" i="27"/>
  <c r="G133" i="27"/>
  <c r="G132" i="27"/>
  <c r="G135" i="28"/>
  <c r="G134" i="28"/>
  <c r="G133" i="28"/>
  <c r="G132" i="28"/>
  <c r="G130" i="7"/>
  <c r="G129" i="7"/>
  <c r="G128" i="7"/>
  <c r="G131" i="8"/>
  <c r="G130" i="8"/>
  <c r="G129" i="8"/>
  <c r="G128" i="8"/>
  <c r="G131" i="9"/>
  <c r="G130" i="9"/>
  <c r="G129" i="9"/>
  <c r="G128" i="9"/>
  <c r="G131" i="10"/>
  <c r="G130" i="10"/>
  <c r="G129" i="10"/>
  <c r="G128" i="10"/>
  <c r="G131" i="11"/>
  <c r="G130" i="11"/>
  <c r="G129" i="11"/>
  <c r="G128" i="11"/>
  <c r="G131" i="12"/>
  <c r="G130" i="12"/>
  <c r="G129" i="12"/>
  <c r="G128" i="12"/>
  <c r="G131" i="17"/>
  <c r="G130" i="17"/>
  <c r="G129" i="17"/>
  <c r="G128" i="17"/>
  <c r="G131" i="31"/>
  <c r="G130" i="31"/>
  <c r="G129" i="31"/>
  <c r="G128" i="31"/>
  <c r="G131" i="19"/>
  <c r="G130" i="19"/>
  <c r="G129" i="19"/>
  <c r="G128" i="19"/>
  <c r="G131" i="16"/>
  <c r="G130" i="16"/>
  <c r="G129" i="16"/>
  <c r="G128" i="16"/>
  <c r="G131" i="20"/>
  <c r="G130" i="20"/>
  <c r="G129" i="20"/>
  <c r="G128" i="20"/>
  <c r="G131" i="15"/>
  <c r="G130" i="15"/>
  <c r="G129" i="15"/>
  <c r="G128" i="15"/>
  <c r="G131" i="13"/>
  <c r="G130" i="13"/>
  <c r="G129" i="13"/>
  <c r="G128" i="13"/>
  <c r="G131" i="14"/>
  <c r="G130" i="14"/>
  <c r="G129" i="14"/>
  <c r="G128" i="14"/>
  <c r="G131" i="21"/>
  <c r="G130" i="21"/>
  <c r="G129" i="21"/>
  <c r="G128" i="21"/>
  <c r="G131" i="22"/>
  <c r="G130" i="22"/>
  <c r="G129" i="22"/>
  <c r="G128" i="22"/>
  <c r="G131" i="23"/>
  <c r="G130" i="23"/>
  <c r="G129" i="23"/>
  <c r="G128" i="23"/>
  <c r="G131" i="24"/>
  <c r="G130" i="24"/>
  <c r="G129" i="24"/>
  <c r="G128" i="24"/>
  <c r="G131" i="25"/>
  <c r="G130" i="25"/>
  <c r="G129" i="25"/>
  <c r="G128" i="25"/>
  <c r="G131" i="26"/>
  <c r="G130" i="26"/>
  <c r="G129" i="26"/>
  <c r="G128" i="26"/>
  <c r="G131" i="27"/>
  <c r="G130" i="27"/>
  <c r="G129" i="27"/>
  <c r="G128" i="27"/>
  <c r="G131" i="28"/>
  <c r="G130" i="28"/>
  <c r="G129" i="28"/>
  <c r="G128" i="28"/>
  <c r="G124" i="7"/>
  <c r="G122" i="7"/>
  <c r="G124" i="8"/>
  <c r="G123" i="8"/>
  <c r="G122" i="8"/>
  <c r="G121" i="8"/>
  <c r="G124" i="9"/>
  <c r="G123" i="9"/>
  <c r="G122" i="9"/>
  <c r="G121" i="9"/>
  <c r="G124" i="10"/>
  <c r="G123" i="10"/>
  <c r="G122" i="10"/>
  <c r="G121" i="10"/>
  <c r="G124" i="11"/>
  <c r="G123" i="11"/>
  <c r="G122" i="11"/>
  <c r="G121" i="11"/>
  <c r="G124" i="12"/>
  <c r="G123" i="12"/>
  <c r="G122" i="12"/>
  <c r="G121" i="12"/>
  <c r="G124" i="17"/>
  <c r="G123" i="17"/>
  <c r="G122" i="17"/>
  <c r="G121" i="17"/>
  <c r="G124" i="31"/>
  <c r="G123" i="31"/>
  <c r="G122" i="31"/>
  <c r="G121" i="31"/>
  <c r="G124" i="19"/>
  <c r="G123" i="19"/>
  <c r="G122" i="19"/>
  <c r="G121" i="19"/>
  <c r="G124" i="16"/>
  <c r="G123" i="16"/>
  <c r="G122" i="16"/>
  <c r="G121" i="16"/>
  <c r="G124" i="20"/>
  <c r="G123" i="20"/>
  <c r="G122" i="20"/>
  <c r="G121" i="20"/>
  <c r="G124" i="15"/>
  <c r="G123" i="15"/>
  <c r="G122" i="15"/>
  <c r="G121" i="15"/>
  <c r="G124" i="13"/>
  <c r="G123" i="13"/>
  <c r="G122" i="13"/>
  <c r="G121" i="13"/>
  <c r="G124" i="14"/>
  <c r="G123" i="14"/>
  <c r="G122" i="14"/>
  <c r="G121" i="14"/>
  <c r="G124" i="21"/>
  <c r="G123" i="21"/>
  <c r="G122" i="21"/>
  <c r="G121" i="21"/>
  <c r="G124" i="22"/>
  <c r="G123" i="22"/>
  <c r="G122" i="22"/>
  <c r="G121" i="22"/>
  <c r="G124" i="23"/>
  <c r="G123" i="23"/>
  <c r="G122" i="23"/>
  <c r="G121" i="23"/>
  <c r="G124" i="24"/>
  <c r="G123" i="24"/>
  <c r="G122" i="24"/>
  <c r="G121" i="24"/>
  <c r="G124" i="25"/>
  <c r="G123" i="25"/>
  <c r="G122" i="25"/>
  <c r="G121" i="25"/>
  <c r="G124" i="26"/>
  <c r="G123" i="26"/>
  <c r="G122" i="26"/>
  <c r="G121" i="26"/>
  <c r="G124" i="27"/>
  <c r="G123" i="27"/>
  <c r="G122" i="27"/>
  <c r="G121" i="27"/>
  <c r="G124" i="28"/>
  <c r="G123" i="28"/>
  <c r="G122" i="28"/>
  <c r="G121" i="28"/>
  <c r="G120" i="7"/>
  <c r="G120" i="8"/>
  <c r="G119" i="8"/>
  <c r="G120" i="9"/>
  <c r="G119" i="9"/>
  <c r="G120" i="10"/>
  <c r="G119" i="10"/>
  <c r="G120" i="11"/>
  <c r="G119" i="11"/>
  <c r="G120" i="12"/>
  <c r="G119" i="12"/>
  <c r="G120" i="17"/>
  <c r="G119" i="17"/>
  <c r="G120" i="31"/>
  <c r="G119" i="31"/>
  <c r="G120" i="19"/>
  <c r="G119" i="19"/>
  <c r="G120" i="16"/>
  <c r="G119" i="16"/>
  <c r="G120" i="20"/>
  <c r="G119" i="20"/>
  <c r="G120" i="15"/>
  <c r="G119" i="15"/>
  <c r="G120" i="13"/>
  <c r="G119" i="13"/>
  <c r="G120" i="14"/>
  <c r="G119" i="14"/>
  <c r="G120" i="21"/>
  <c r="G119" i="21"/>
  <c r="G120" i="22"/>
  <c r="G119" i="22"/>
  <c r="G120" i="23"/>
  <c r="G119" i="23"/>
  <c r="G120" i="24"/>
  <c r="G119" i="24"/>
  <c r="G120" i="25"/>
  <c r="G119" i="25"/>
  <c r="G120" i="26"/>
  <c r="G119" i="26"/>
  <c r="G120" i="27"/>
  <c r="G119" i="27"/>
  <c r="G120" i="28"/>
  <c r="G119" i="28"/>
  <c r="G118" i="7"/>
  <c r="G117" i="7"/>
  <c r="G116" i="7"/>
  <c r="G118" i="8"/>
  <c r="G117" i="8"/>
  <c r="G116" i="8"/>
  <c r="G115" i="8"/>
  <c r="G118" i="9"/>
  <c r="G117" i="9"/>
  <c r="G116" i="9"/>
  <c r="G115" i="9"/>
  <c r="G118" i="10"/>
  <c r="G117" i="10"/>
  <c r="G116" i="10"/>
  <c r="G115" i="10"/>
  <c r="G118" i="11"/>
  <c r="G117" i="11"/>
  <c r="G116" i="11"/>
  <c r="G115" i="11"/>
  <c r="G118" i="12"/>
  <c r="G117" i="12"/>
  <c r="G116" i="12"/>
  <c r="G115" i="12"/>
  <c r="G118" i="17"/>
  <c r="G117" i="17"/>
  <c r="G116" i="17"/>
  <c r="G115" i="17"/>
  <c r="G118" i="31"/>
  <c r="G117" i="31"/>
  <c r="G116" i="31"/>
  <c r="G115" i="31"/>
  <c r="G118" i="19"/>
  <c r="G117" i="19"/>
  <c r="G116" i="19"/>
  <c r="G115" i="19"/>
  <c r="G118" i="16"/>
  <c r="G117" i="16"/>
  <c r="G116" i="16"/>
  <c r="G115" i="16"/>
  <c r="G118" i="20"/>
  <c r="G117" i="20"/>
  <c r="G116" i="20"/>
  <c r="G115" i="20"/>
  <c r="G118" i="15"/>
  <c r="G117" i="15"/>
  <c r="G116" i="15"/>
  <c r="G115" i="15"/>
  <c r="G118" i="13"/>
  <c r="G117" i="13"/>
  <c r="G116" i="13"/>
  <c r="G115" i="13"/>
  <c r="G118" i="14"/>
  <c r="G117" i="14"/>
  <c r="G116" i="14"/>
  <c r="G115" i="14"/>
  <c r="G118" i="21"/>
  <c r="G117" i="21"/>
  <c r="G116" i="21"/>
  <c r="G115" i="21"/>
  <c r="G118" i="22"/>
  <c r="G117" i="22"/>
  <c r="G116" i="22"/>
  <c r="G115" i="22"/>
  <c r="G118" i="23"/>
  <c r="G117" i="23"/>
  <c r="G116" i="23"/>
  <c r="G115" i="23"/>
  <c r="G118" i="24"/>
  <c r="G117" i="24"/>
  <c r="G116" i="24"/>
  <c r="G115" i="24"/>
  <c r="G118" i="25"/>
  <c r="G117" i="25"/>
  <c r="G116" i="25"/>
  <c r="G115" i="25"/>
  <c r="G118" i="26"/>
  <c r="G117" i="26"/>
  <c r="G116" i="26"/>
  <c r="G115" i="26"/>
  <c r="G118" i="27"/>
  <c r="G117" i="27"/>
  <c r="G116" i="27"/>
  <c r="G115" i="27"/>
  <c r="G118" i="28"/>
  <c r="G117" i="28"/>
  <c r="G116" i="28"/>
  <c r="G115" i="28"/>
  <c r="G111" i="7"/>
  <c r="G110" i="7"/>
  <c r="G108" i="7"/>
  <c r="G111" i="8"/>
  <c r="G110" i="8"/>
  <c r="G109" i="8"/>
  <c r="G108" i="8"/>
  <c r="G111" i="9"/>
  <c r="G110" i="9"/>
  <c r="G109" i="9"/>
  <c r="G108" i="9"/>
  <c r="G111" i="10"/>
  <c r="G110" i="10"/>
  <c r="G109" i="10"/>
  <c r="G108" i="10"/>
  <c r="G111" i="11"/>
  <c r="G110" i="11"/>
  <c r="G109" i="11"/>
  <c r="G108" i="11"/>
  <c r="G111" i="12"/>
  <c r="G110" i="12"/>
  <c r="G109" i="12"/>
  <c r="G108" i="12"/>
  <c r="G111" i="17"/>
  <c r="G110" i="17"/>
  <c r="G109" i="17"/>
  <c r="G108" i="17"/>
  <c r="G111" i="31"/>
  <c r="G110" i="31"/>
  <c r="G109" i="31"/>
  <c r="G108" i="31"/>
  <c r="G111" i="19"/>
  <c r="G110" i="19"/>
  <c r="G109" i="19"/>
  <c r="G108" i="19"/>
  <c r="G111" i="16"/>
  <c r="G110" i="16"/>
  <c r="G109" i="16"/>
  <c r="G108" i="16"/>
  <c r="G111" i="20"/>
  <c r="G110" i="20"/>
  <c r="G109" i="20"/>
  <c r="G108" i="20"/>
  <c r="G111" i="15"/>
  <c r="G110" i="15"/>
  <c r="G109" i="15"/>
  <c r="G108" i="15"/>
  <c r="G111" i="13"/>
  <c r="G110" i="13"/>
  <c r="G109" i="13"/>
  <c r="G108" i="13"/>
  <c r="G111" i="14"/>
  <c r="G110" i="14"/>
  <c r="G109" i="14"/>
  <c r="G108" i="14"/>
  <c r="G111" i="21"/>
  <c r="G110" i="21"/>
  <c r="G109" i="21"/>
  <c r="G108" i="21"/>
  <c r="G111" i="22"/>
  <c r="G110" i="22"/>
  <c r="G109" i="22"/>
  <c r="G108" i="22"/>
  <c r="G111" i="23"/>
  <c r="G110" i="23"/>
  <c r="G109" i="23"/>
  <c r="G108" i="23"/>
  <c r="G111" i="24"/>
  <c r="G110" i="24"/>
  <c r="G109" i="24"/>
  <c r="G108" i="24"/>
  <c r="G111" i="25"/>
  <c r="G110" i="25"/>
  <c r="G109" i="25"/>
  <c r="G108" i="25"/>
  <c r="G111" i="26"/>
  <c r="G110" i="26"/>
  <c r="G109" i="26"/>
  <c r="G108" i="26"/>
  <c r="G111" i="27"/>
  <c r="G110" i="27"/>
  <c r="G109" i="27"/>
  <c r="G108" i="27"/>
  <c r="G111" i="28"/>
  <c r="G110" i="28"/>
  <c r="G109" i="28"/>
  <c r="G108" i="28"/>
  <c r="G107" i="7"/>
  <c r="G106" i="7"/>
  <c r="G105" i="7"/>
  <c r="G107" i="8"/>
  <c r="G106" i="8"/>
  <c r="G105" i="8"/>
  <c r="G107" i="9"/>
  <c r="G106" i="9"/>
  <c r="G105" i="9"/>
  <c r="G107" i="10"/>
  <c r="G106" i="10"/>
  <c r="G105" i="10"/>
  <c r="G107" i="11"/>
  <c r="G106" i="11"/>
  <c r="G105" i="11"/>
  <c r="G107" i="12"/>
  <c r="G106" i="12"/>
  <c r="G105" i="12"/>
  <c r="G107" i="17"/>
  <c r="G106" i="17"/>
  <c r="G105" i="17"/>
  <c r="G107" i="31"/>
  <c r="G106" i="31"/>
  <c r="G105" i="31"/>
  <c r="G107" i="19"/>
  <c r="G106" i="19"/>
  <c r="G105" i="19"/>
  <c r="G107" i="16"/>
  <c r="G106" i="16"/>
  <c r="G105" i="16"/>
  <c r="G107" i="20"/>
  <c r="G106" i="20"/>
  <c r="G105" i="20"/>
  <c r="G107" i="15"/>
  <c r="G106" i="15"/>
  <c r="G105" i="15"/>
  <c r="G107" i="13"/>
  <c r="G106" i="13"/>
  <c r="G105" i="13"/>
  <c r="G107" i="14"/>
  <c r="G106" i="14"/>
  <c r="G105" i="14"/>
  <c r="G107" i="21"/>
  <c r="G106" i="21"/>
  <c r="G105" i="21"/>
  <c r="G107" i="22"/>
  <c r="G106" i="22"/>
  <c r="G105" i="22"/>
  <c r="G107" i="23"/>
  <c r="G106" i="23"/>
  <c r="G105" i="23"/>
  <c r="G107" i="24"/>
  <c r="G106" i="24"/>
  <c r="G105" i="24"/>
  <c r="G107" i="25"/>
  <c r="G106" i="25"/>
  <c r="G105" i="25"/>
  <c r="G107" i="26"/>
  <c r="G106" i="26"/>
  <c r="G105" i="26"/>
  <c r="G107" i="27"/>
  <c r="G106" i="27"/>
  <c r="G105" i="27"/>
  <c r="G107" i="28"/>
  <c r="G106" i="28"/>
  <c r="G105" i="28"/>
  <c r="G100" i="7"/>
  <c r="G99" i="7"/>
  <c r="G101" i="8"/>
  <c r="G100" i="8"/>
  <c r="G99" i="8"/>
  <c r="G98" i="8"/>
  <c r="G101" i="9"/>
  <c r="G100" i="9"/>
  <c r="G99" i="9"/>
  <c r="G98" i="9"/>
  <c r="G101" i="10"/>
  <c r="G100" i="10"/>
  <c r="G99" i="10"/>
  <c r="G98" i="10"/>
  <c r="G101" i="11"/>
  <c r="G100" i="11"/>
  <c r="G99" i="11"/>
  <c r="G98" i="11"/>
  <c r="G101" i="12"/>
  <c r="G100" i="12"/>
  <c r="G99" i="12"/>
  <c r="G98" i="12"/>
  <c r="G101" i="17"/>
  <c r="G100" i="17"/>
  <c r="G99" i="17"/>
  <c r="G98" i="17"/>
  <c r="G101" i="31"/>
  <c r="G100" i="31"/>
  <c r="G99" i="31"/>
  <c r="G98" i="31"/>
  <c r="G101" i="19"/>
  <c r="G100" i="19"/>
  <c r="G99" i="19"/>
  <c r="G98" i="19"/>
  <c r="G101" i="16"/>
  <c r="G100" i="16"/>
  <c r="G99" i="16"/>
  <c r="G98" i="16"/>
  <c r="G101" i="20"/>
  <c r="G100" i="20"/>
  <c r="G99" i="20"/>
  <c r="G98" i="20"/>
  <c r="G101" i="15"/>
  <c r="G100" i="15"/>
  <c r="G99" i="15"/>
  <c r="G98" i="15"/>
  <c r="G101" i="13"/>
  <c r="G100" i="13"/>
  <c r="G99" i="13"/>
  <c r="G98" i="13"/>
  <c r="G101" i="14"/>
  <c r="G100" i="14"/>
  <c r="G99" i="14"/>
  <c r="G98" i="14"/>
  <c r="G101" i="21"/>
  <c r="G100" i="21"/>
  <c r="G99" i="21"/>
  <c r="G98" i="21"/>
  <c r="G101" i="22"/>
  <c r="G100" i="22"/>
  <c r="G99" i="22"/>
  <c r="G98" i="22"/>
  <c r="G101" i="23"/>
  <c r="G100" i="23"/>
  <c r="G99" i="23"/>
  <c r="G98" i="23"/>
  <c r="G101" i="24"/>
  <c r="G100" i="24"/>
  <c r="G99" i="24"/>
  <c r="G98" i="24"/>
  <c r="G101" i="25"/>
  <c r="G100" i="25"/>
  <c r="G99" i="25"/>
  <c r="G98" i="25"/>
  <c r="G101" i="26"/>
  <c r="G100" i="26"/>
  <c r="G99" i="26"/>
  <c r="G98" i="26"/>
  <c r="G101" i="27"/>
  <c r="G100" i="27"/>
  <c r="G99" i="27"/>
  <c r="G98" i="27"/>
  <c r="G101" i="28"/>
  <c r="G100" i="28"/>
  <c r="G99" i="28"/>
  <c r="G98" i="28"/>
  <c r="G96" i="7"/>
  <c r="G95" i="7"/>
  <c r="G94" i="7"/>
  <c r="G97" i="8"/>
  <c r="G96" i="8"/>
  <c r="G95" i="8"/>
  <c r="G94" i="8"/>
  <c r="G97" i="9"/>
  <c r="G96" i="9"/>
  <c r="G95" i="9"/>
  <c r="G94" i="9"/>
  <c r="G97" i="10"/>
  <c r="G96" i="10"/>
  <c r="G95" i="10"/>
  <c r="G94" i="10"/>
  <c r="G97" i="11"/>
  <c r="G96" i="11"/>
  <c r="G95" i="11"/>
  <c r="G94" i="11"/>
  <c r="G97" i="12"/>
  <c r="G96" i="12"/>
  <c r="G95" i="12"/>
  <c r="G94" i="12"/>
  <c r="G97" i="17"/>
  <c r="G96" i="17"/>
  <c r="G95" i="17"/>
  <c r="G94" i="17"/>
  <c r="G97" i="31"/>
  <c r="G96" i="31"/>
  <c r="G95" i="31"/>
  <c r="G94" i="31"/>
  <c r="G97" i="19"/>
  <c r="G96" i="19"/>
  <c r="G95" i="19"/>
  <c r="G94" i="19"/>
  <c r="G97" i="16"/>
  <c r="G96" i="16"/>
  <c r="G95" i="16"/>
  <c r="G94" i="16"/>
  <c r="G97" i="20"/>
  <c r="G96" i="20"/>
  <c r="G95" i="20"/>
  <c r="G94" i="20"/>
  <c r="G97" i="15"/>
  <c r="G96" i="15"/>
  <c r="G95" i="15"/>
  <c r="G94" i="15"/>
  <c r="G97" i="13"/>
  <c r="G96" i="13"/>
  <c r="G95" i="13"/>
  <c r="G94" i="13"/>
  <c r="G97" i="14"/>
  <c r="G96" i="14"/>
  <c r="G95" i="14"/>
  <c r="G94" i="14"/>
  <c r="G97" i="21"/>
  <c r="G96" i="21"/>
  <c r="G95" i="21"/>
  <c r="G94" i="21"/>
  <c r="G97" i="22"/>
  <c r="G96" i="22"/>
  <c r="G95" i="22"/>
  <c r="G94" i="22"/>
  <c r="G97" i="23"/>
  <c r="G96" i="23"/>
  <c r="G95" i="23"/>
  <c r="G94" i="23"/>
  <c r="G97" i="24"/>
  <c r="G96" i="24"/>
  <c r="G95" i="24"/>
  <c r="G94" i="24"/>
  <c r="G97" i="25"/>
  <c r="G96" i="25"/>
  <c r="G95" i="25"/>
  <c r="G94" i="25"/>
  <c r="G97" i="26"/>
  <c r="G96" i="26"/>
  <c r="G95" i="26"/>
  <c r="G94" i="26"/>
  <c r="G97" i="27"/>
  <c r="G96" i="27"/>
  <c r="G95" i="27"/>
  <c r="G94" i="27"/>
  <c r="G97" i="28"/>
  <c r="G96" i="28"/>
  <c r="G95" i="28"/>
  <c r="G94" i="28"/>
  <c r="G88" i="7"/>
  <c r="G89" i="7"/>
  <c r="G90" i="7"/>
  <c r="G88" i="8"/>
  <c r="G89" i="8"/>
  <c r="G90" i="8"/>
  <c r="G88" i="9"/>
  <c r="G89" i="9"/>
  <c r="G90" i="9"/>
  <c r="G88" i="10"/>
  <c r="G89" i="10"/>
  <c r="G90" i="10"/>
  <c r="G88" i="11"/>
  <c r="G89" i="11"/>
  <c r="G90" i="11"/>
  <c r="G88" i="12"/>
  <c r="G89" i="12"/>
  <c r="G90" i="12"/>
  <c r="G88" i="17"/>
  <c r="G89" i="17"/>
  <c r="G90" i="17"/>
  <c r="G88" i="31"/>
  <c r="G89" i="31"/>
  <c r="G90" i="31"/>
  <c r="G88" i="19"/>
  <c r="G89" i="19"/>
  <c r="G90" i="19"/>
  <c r="G88" i="16"/>
  <c r="G89" i="16"/>
  <c r="G90" i="16"/>
  <c r="G88" i="20"/>
  <c r="G89" i="20"/>
  <c r="G90" i="20"/>
  <c r="G88" i="15"/>
  <c r="G89" i="15"/>
  <c r="G90" i="15"/>
  <c r="G88" i="13"/>
  <c r="G89" i="13"/>
  <c r="G90" i="13"/>
  <c r="G88" i="14"/>
  <c r="G89" i="14"/>
  <c r="G90" i="14"/>
  <c r="G88" i="21"/>
  <c r="G89" i="21"/>
  <c r="G90" i="21"/>
  <c r="G88" i="22"/>
  <c r="G89" i="22"/>
  <c r="G90" i="22"/>
  <c r="G88" i="23"/>
  <c r="G89" i="23"/>
  <c r="G90" i="23"/>
  <c r="G88" i="24"/>
  <c r="G89" i="24"/>
  <c r="G90" i="24"/>
  <c r="G88" i="25"/>
  <c r="G89" i="25"/>
  <c r="G90" i="25"/>
  <c r="G88" i="26"/>
  <c r="G89" i="26"/>
  <c r="G90" i="26"/>
  <c r="G88" i="27"/>
  <c r="G89" i="27"/>
  <c r="G90" i="27"/>
  <c r="G88" i="28"/>
  <c r="G89" i="28"/>
  <c r="G90" i="28"/>
  <c r="G87" i="7"/>
  <c r="G87" i="8"/>
  <c r="G87" i="9"/>
  <c r="G87" i="10"/>
  <c r="G87" i="11"/>
  <c r="G87" i="12"/>
  <c r="G87" i="17"/>
  <c r="G87" i="31"/>
  <c r="G87" i="19"/>
  <c r="G87" i="16"/>
  <c r="G87" i="20"/>
  <c r="G87" i="15"/>
  <c r="G87" i="13"/>
  <c r="G87" i="14"/>
  <c r="G87" i="21"/>
  <c r="G87" i="22"/>
  <c r="G87" i="23"/>
  <c r="G87" i="24"/>
  <c r="G87" i="25"/>
  <c r="G87" i="26"/>
  <c r="G87" i="27"/>
  <c r="G87" i="28"/>
  <c r="G74" i="7"/>
  <c r="G75" i="7"/>
  <c r="G76" i="7"/>
  <c r="G78" i="7"/>
  <c r="G79" i="7"/>
  <c r="G74" i="8"/>
  <c r="G75" i="8"/>
  <c r="G76" i="8"/>
  <c r="G77" i="8"/>
  <c r="G78" i="8"/>
  <c r="G79" i="8"/>
  <c r="G74" i="9"/>
  <c r="G75" i="9"/>
  <c r="G76" i="9"/>
  <c r="G77" i="9"/>
  <c r="G78" i="9"/>
  <c r="G79" i="9"/>
  <c r="G74" i="10"/>
  <c r="G75" i="10"/>
  <c r="G76" i="10"/>
  <c r="G77" i="10"/>
  <c r="G78" i="10"/>
  <c r="G79" i="10"/>
  <c r="G74" i="11"/>
  <c r="G75" i="11"/>
  <c r="G76" i="11"/>
  <c r="G77" i="11"/>
  <c r="G78" i="11"/>
  <c r="G79" i="11"/>
  <c r="G74" i="12"/>
  <c r="G75" i="12"/>
  <c r="G76" i="12"/>
  <c r="G77" i="12"/>
  <c r="G78" i="12"/>
  <c r="G79" i="12"/>
  <c r="G74" i="17"/>
  <c r="G75" i="17"/>
  <c r="G76" i="17"/>
  <c r="G77" i="17"/>
  <c r="G78" i="17"/>
  <c r="G79" i="17"/>
  <c r="G74" i="31"/>
  <c r="G75" i="31"/>
  <c r="G76" i="31"/>
  <c r="G77" i="31"/>
  <c r="G78" i="31"/>
  <c r="G79" i="31"/>
  <c r="G74" i="19"/>
  <c r="G75" i="19"/>
  <c r="G76" i="19"/>
  <c r="G77" i="19"/>
  <c r="G78" i="19"/>
  <c r="G79" i="19"/>
  <c r="G74" i="16"/>
  <c r="G75" i="16"/>
  <c r="G76" i="16"/>
  <c r="G77" i="16"/>
  <c r="G78" i="16"/>
  <c r="G79" i="16"/>
  <c r="G74" i="20"/>
  <c r="G75" i="20"/>
  <c r="G76" i="20"/>
  <c r="G77" i="20"/>
  <c r="G78" i="20"/>
  <c r="G79" i="20"/>
  <c r="G74" i="15"/>
  <c r="G75" i="15"/>
  <c r="G76" i="15"/>
  <c r="G77" i="15"/>
  <c r="G78" i="15"/>
  <c r="G79" i="15"/>
  <c r="G74" i="13"/>
  <c r="G75" i="13"/>
  <c r="G76" i="13"/>
  <c r="G77" i="13"/>
  <c r="G78" i="13"/>
  <c r="G79" i="13"/>
  <c r="G74" i="14"/>
  <c r="G75" i="14"/>
  <c r="G76" i="14"/>
  <c r="G77" i="14"/>
  <c r="G78" i="14"/>
  <c r="G79" i="14"/>
  <c r="G74" i="21"/>
  <c r="G75" i="21"/>
  <c r="G76" i="21"/>
  <c r="G77" i="21"/>
  <c r="G78" i="21"/>
  <c r="G79" i="21"/>
  <c r="G74" i="22"/>
  <c r="G75" i="22"/>
  <c r="G76" i="22"/>
  <c r="G77" i="22"/>
  <c r="G78" i="22"/>
  <c r="G79" i="22"/>
  <c r="G74" i="23"/>
  <c r="G75" i="23"/>
  <c r="G76" i="23"/>
  <c r="G77" i="23"/>
  <c r="G78" i="23"/>
  <c r="G79" i="23"/>
  <c r="G74" i="24"/>
  <c r="G75" i="24"/>
  <c r="G76" i="24"/>
  <c r="G77" i="24"/>
  <c r="G78" i="24"/>
  <c r="G79" i="24"/>
  <c r="G74" i="25"/>
  <c r="G75" i="25"/>
  <c r="G76" i="25"/>
  <c r="G77" i="25"/>
  <c r="G78" i="25"/>
  <c r="G79" i="25"/>
  <c r="G74" i="26"/>
  <c r="G75" i="26"/>
  <c r="G76" i="26"/>
  <c r="G77" i="26"/>
  <c r="G78" i="26"/>
  <c r="G79" i="26"/>
  <c r="G74" i="27"/>
  <c r="G75" i="27"/>
  <c r="G76" i="27"/>
  <c r="G77" i="27"/>
  <c r="G78" i="27"/>
  <c r="G79" i="27"/>
  <c r="G74" i="28"/>
  <c r="G75" i="28"/>
  <c r="G76" i="28"/>
  <c r="G77" i="28"/>
  <c r="G78" i="28"/>
  <c r="G79" i="28"/>
  <c r="G73" i="7"/>
  <c r="G73" i="8"/>
  <c r="G73" i="9"/>
  <c r="G73" i="10"/>
  <c r="G73" i="11"/>
  <c r="G73" i="12"/>
  <c r="G73" i="17"/>
  <c r="G73" i="31"/>
  <c r="G73" i="19"/>
  <c r="G73" i="16"/>
  <c r="G73" i="20"/>
  <c r="G73" i="15"/>
  <c r="G73" i="13"/>
  <c r="G73" i="14"/>
  <c r="G73" i="21"/>
  <c r="G73" i="22"/>
  <c r="G73" i="23"/>
  <c r="G73" i="24"/>
  <c r="G73" i="25"/>
  <c r="G73" i="26"/>
  <c r="G73" i="27"/>
  <c r="G73" i="28"/>
  <c r="G70" i="7"/>
  <c r="G70" i="8"/>
  <c r="G70" i="9"/>
  <c r="G70" i="10"/>
  <c r="G70" i="11"/>
  <c r="G70" i="12"/>
  <c r="G70" i="17"/>
  <c r="G70" i="31"/>
  <c r="G70" i="19"/>
  <c r="G70" i="16"/>
  <c r="G70" i="20"/>
  <c r="G70" i="15"/>
  <c r="G70" i="13"/>
  <c r="G70" i="14"/>
  <c r="G70" i="21"/>
  <c r="G70" i="22"/>
  <c r="G70" i="23"/>
  <c r="G70" i="24"/>
  <c r="G70" i="25"/>
  <c r="G70" i="26"/>
  <c r="G70" i="27"/>
  <c r="G70" i="28"/>
  <c r="G67" i="7"/>
  <c r="G66" i="7"/>
  <c r="G65" i="7"/>
  <c r="G67" i="8"/>
  <c r="G66" i="8"/>
  <c r="G65" i="8"/>
  <c r="G64" i="8"/>
  <c r="G67" i="9"/>
  <c r="G66" i="9"/>
  <c r="G65" i="9"/>
  <c r="G64" i="9"/>
  <c r="G67" i="10"/>
  <c r="G66" i="10"/>
  <c r="G65" i="10"/>
  <c r="G64" i="10"/>
  <c r="G67" i="11"/>
  <c r="G66" i="11"/>
  <c r="G65" i="11"/>
  <c r="G64" i="11"/>
  <c r="G67" i="12"/>
  <c r="G66" i="12"/>
  <c r="G65" i="12"/>
  <c r="G64" i="12"/>
  <c r="G67" i="17"/>
  <c r="G66" i="17"/>
  <c r="G65" i="17"/>
  <c r="G64" i="17"/>
  <c r="G67" i="31"/>
  <c r="G66" i="31"/>
  <c r="G65" i="31"/>
  <c r="G64" i="31"/>
  <c r="G67" i="19"/>
  <c r="G66" i="19"/>
  <c r="G65" i="19"/>
  <c r="G64" i="19"/>
  <c r="G67" i="16"/>
  <c r="G66" i="16"/>
  <c r="G65" i="16"/>
  <c r="G64" i="16"/>
  <c r="G67" i="20"/>
  <c r="G66" i="20"/>
  <c r="G65" i="20"/>
  <c r="G64" i="20"/>
  <c r="G67" i="15"/>
  <c r="G66" i="15"/>
  <c r="G65" i="15"/>
  <c r="G64" i="15"/>
  <c r="G67" i="13"/>
  <c r="G66" i="13"/>
  <c r="G65" i="13"/>
  <c r="G64" i="13"/>
  <c r="G67" i="14"/>
  <c r="G66" i="14"/>
  <c r="G65" i="14"/>
  <c r="G64" i="14"/>
  <c r="G67" i="21"/>
  <c r="G66" i="21"/>
  <c r="G65" i="21"/>
  <c r="G64" i="21"/>
  <c r="G67" i="22"/>
  <c r="G66" i="22"/>
  <c r="G65" i="22"/>
  <c r="G64" i="22"/>
  <c r="G67" i="23"/>
  <c r="G66" i="23"/>
  <c r="G65" i="23"/>
  <c r="G64" i="23"/>
  <c r="G67" i="24"/>
  <c r="G66" i="24"/>
  <c r="G65" i="24"/>
  <c r="G64" i="24"/>
  <c r="G67" i="25"/>
  <c r="G66" i="25"/>
  <c r="G65" i="25"/>
  <c r="G64" i="25"/>
  <c r="G67" i="26"/>
  <c r="G66" i="26"/>
  <c r="G65" i="26"/>
  <c r="G64" i="26"/>
  <c r="G67" i="27"/>
  <c r="G66" i="27"/>
  <c r="G65" i="27"/>
  <c r="G64" i="27"/>
  <c r="G67" i="28"/>
  <c r="G66" i="28"/>
  <c r="G65" i="28"/>
  <c r="G64" i="28"/>
  <c r="G63" i="8"/>
  <c r="G63" i="9"/>
  <c r="G63" i="10"/>
  <c r="G63" i="11"/>
  <c r="G63" i="12"/>
  <c r="G63" i="17"/>
  <c r="G63" i="31"/>
  <c r="G63" i="19"/>
  <c r="G63" i="16"/>
  <c r="G63" i="20"/>
  <c r="G63" i="15"/>
  <c r="G63" i="13"/>
  <c r="G63" i="14"/>
  <c r="G63" i="21"/>
  <c r="G63" i="22"/>
  <c r="G63" i="23"/>
  <c r="G63" i="24"/>
  <c r="G63" i="25"/>
  <c r="G63" i="26"/>
  <c r="G63" i="27"/>
  <c r="G63" i="28"/>
  <c r="G62" i="7"/>
  <c r="G61" i="7"/>
  <c r="G62" i="8"/>
  <c r="G61" i="8"/>
  <c r="G60" i="8"/>
  <c r="G59" i="8"/>
  <c r="G62" i="9"/>
  <c r="G61" i="9"/>
  <c r="G60" i="9"/>
  <c r="G59" i="9"/>
  <c r="G62" i="10"/>
  <c r="G61" i="10"/>
  <c r="G60" i="10"/>
  <c r="G59" i="10"/>
  <c r="G62" i="11"/>
  <c r="G61" i="11"/>
  <c r="G60" i="11"/>
  <c r="G59" i="11"/>
  <c r="G62" i="12"/>
  <c r="G61" i="12"/>
  <c r="G60" i="12"/>
  <c r="G59" i="12"/>
  <c r="G62" i="17"/>
  <c r="G61" i="17"/>
  <c r="G60" i="17"/>
  <c r="G59" i="17"/>
  <c r="G62" i="31"/>
  <c r="G61" i="31"/>
  <c r="G60" i="31"/>
  <c r="G59" i="31"/>
  <c r="G62" i="19"/>
  <c r="G61" i="19"/>
  <c r="G60" i="19"/>
  <c r="G59" i="19"/>
  <c r="G62" i="16"/>
  <c r="G61" i="16"/>
  <c r="G60" i="16"/>
  <c r="G59" i="16"/>
  <c r="G62" i="20"/>
  <c r="G61" i="20"/>
  <c r="G60" i="20"/>
  <c r="G59" i="20"/>
  <c r="G62" i="15"/>
  <c r="G61" i="15"/>
  <c r="G60" i="15"/>
  <c r="G59" i="15"/>
  <c r="G62" i="13"/>
  <c r="G61" i="13"/>
  <c r="G60" i="13"/>
  <c r="G59" i="13"/>
  <c r="G62" i="14"/>
  <c r="G61" i="14"/>
  <c r="G60" i="14"/>
  <c r="G59" i="14"/>
  <c r="G62" i="21"/>
  <c r="G61" i="21"/>
  <c r="G60" i="21"/>
  <c r="G59" i="21"/>
  <c r="G62" i="22"/>
  <c r="G61" i="22"/>
  <c r="G60" i="22"/>
  <c r="G59" i="22"/>
  <c r="G62" i="23"/>
  <c r="G61" i="23"/>
  <c r="G60" i="23"/>
  <c r="G59" i="23"/>
  <c r="G62" i="24"/>
  <c r="G61" i="24"/>
  <c r="G60" i="24"/>
  <c r="G59" i="24"/>
  <c r="G62" i="25"/>
  <c r="G61" i="25"/>
  <c r="G60" i="25"/>
  <c r="G59" i="25"/>
  <c r="G62" i="26"/>
  <c r="G61" i="26"/>
  <c r="G60" i="26"/>
  <c r="G59" i="26"/>
  <c r="G62" i="27"/>
  <c r="G61" i="27"/>
  <c r="G60" i="27"/>
  <c r="G59" i="27"/>
  <c r="G62" i="28"/>
  <c r="G61" i="28"/>
  <c r="G60" i="28"/>
  <c r="G59" i="28"/>
  <c r="G58" i="7"/>
  <c r="G57" i="7"/>
  <c r="G56" i="7"/>
  <c r="G58" i="8"/>
  <c r="G57" i="8"/>
  <c r="G56" i="8"/>
  <c r="G55" i="8"/>
  <c r="G58" i="9"/>
  <c r="G57" i="9"/>
  <c r="G56" i="9"/>
  <c r="G55" i="9"/>
  <c r="G58" i="10"/>
  <c r="G57" i="10"/>
  <c r="G56" i="10"/>
  <c r="G55" i="10"/>
  <c r="G58" i="11"/>
  <c r="G57" i="11"/>
  <c r="G56" i="11"/>
  <c r="G55" i="11"/>
  <c r="G58" i="12"/>
  <c r="G57" i="12"/>
  <c r="G56" i="12"/>
  <c r="G55" i="12"/>
  <c r="G58" i="17"/>
  <c r="G57" i="17"/>
  <c r="G56" i="17"/>
  <c r="G55" i="17"/>
  <c r="G58" i="31"/>
  <c r="G57" i="31"/>
  <c r="G56" i="31"/>
  <c r="G55" i="31"/>
  <c r="G58" i="19"/>
  <c r="G57" i="19"/>
  <c r="G56" i="19"/>
  <c r="G55" i="19"/>
  <c r="G58" i="16"/>
  <c r="G57" i="16"/>
  <c r="G56" i="16"/>
  <c r="G55" i="16"/>
  <c r="G58" i="20"/>
  <c r="G57" i="20"/>
  <c r="G56" i="20"/>
  <c r="G55" i="20"/>
  <c r="G58" i="15"/>
  <c r="G57" i="15"/>
  <c r="G56" i="15"/>
  <c r="G55" i="15"/>
  <c r="G58" i="13"/>
  <c r="G57" i="13"/>
  <c r="G56" i="13"/>
  <c r="G55" i="13"/>
  <c r="G58" i="14"/>
  <c r="G57" i="14"/>
  <c r="G56" i="14"/>
  <c r="G55" i="14"/>
  <c r="G58" i="21"/>
  <c r="G57" i="21"/>
  <c r="G56" i="21"/>
  <c r="G55" i="21"/>
  <c r="G58" i="22"/>
  <c r="G57" i="22"/>
  <c r="G56" i="22"/>
  <c r="G55" i="22"/>
  <c r="G58" i="23"/>
  <c r="G57" i="23"/>
  <c r="G56" i="23"/>
  <c r="G55" i="23"/>
  <c r="G58" i="24"/>
  <c r="G57" i="24"/>
  <c r="G56" i="24"/>
  <c r="G55" i="24"/>
  <c r="G58" i="25"/>
  <c r="G57" i="25"/>
  <c r="G56" i="25"/>
  <c r="G55" i="25"/>
  <c r="G58" i="26"/>
  <c r="G57" i="26"/>
  <c r="G56" i="26"/>
  <c r="G55" i="26"/>
  <c r="G58" i="27"/>
  <c r="G57" i="27"/>
  <c r="G56" i="27"/>
  <c r="G55" i="27"/>
  <c r="G58" i="28"/>
  <c r="G57" i="28"/>
  <c r="G56" i="28"/>
  <c r="G55" i="28"/>
  <c r="G51" i="7"/>
  <c r="G50" i="7"/>
  <c r="G49" i="7"/>
  <c r="G51" i="8"/>
  <c r="G50" i="8"/>
  <c r="G49" i="8"/>
  <c r="G48" i="8"/>
  <c r="G51" i="9"/>
  <c r="G50" i="9"/>
  <c r="G49" i="9"/>
  <c r="G48" i="9"/>
  <c r="G51" i="10"/>
  <c r="G50" i="10"/>
  <c r="G49" i="10"/>
  <c r="G48" i="10"/>
  <c r="G51" i="11"/>
  <c r="G50" i="11"/>
  <c r="G49" i="11"/>
  <c r="G48" i="11"/>
  <c r="G51" i="12"/>
  <c r="G50" i="12"/>
  <c r="G49" i="12"/>
  <c r="G48" i="12"/>
  <c r="G51" i="17"/>
  <c r="G50" i="17"/>
  <c r="G49" i="17"/>
  <c r="G48" i="17"/>
  <c r="G51" i="31"/>
  <c r="G50" i="31"/>
  <c r="G49" i="31"/>
  <c r="G48" i="31"/>
  <c r="G51" i="19"/>
  <c r="G50" i="19"/>
  <c r="G49" i="19"/>
  <c r="G48" i="19"/>
  <c r="G51" i="16"/>
  <c r="G50" i="16"/>
  <c r="G49" i="16"/>
  <c r="G48" i="16"/>
  <c r="G51" i="20"/>
  <c r="G50" i="20"/>
  <c r="G49" i="20"/>
  <c r="G48" i="20"/>
  <c r="G51" i="15"/>
  <c r="G50" i="15"/>
  <c r="G49" i="15"/>
  <c r="G48" i="15"/>
  <c r="G51" i="13"/>
  <c r="G50" i="13"/>
  <c r="G49" i="13"/>
  <c r="G48" i="13"/>
  <c r="G51" i="14"/>
  <c r="G50" i="14"/>
  <c r="G49" i="14"/>
  <c r="G48" i="14"/>
  <c r="G51" i="21"/>
  <c r="G50" i="21"/>
  <c r="G49" i="21"/>
  <c r="G48" i="21"/>
  <c r="G51" i="22"/>
  <c r="G50" i="22"/>
  <c r="G49" i="22"/>
  <c r="G48" i="22"/>
  <c r="G51" i="23"/>
  <c r="G50" i="23"/>
  <c r="G49" i="23"/>
  <c r="G48" i="23"/>
  <c r="G51" i="24"/>
  <c r="G50" i="24"/>
  <c r="G49" i="24"/>
  <c r="G48" i="24"/>
  <c r="G51" i="25"/>
  <c r="G50" i="25"/>
  <c r="G49" i="25"/>
  <c r="G48" i="25"/>
  <c r="G51" i="26"/>
  <c r="G50" i="26"/>
  <c r="G49" i="26"/>
  <c r="G48" i="26"/>
  <c r="G51" i="27"/>
  <c r="G50" i="27"/>
  <c r="G49" i="27"/>
  <c r="G48" i="27"/>
  <c r="G51" i="28"/>
  <c r="G50" i="28"/>
  <c r="G49" i="28"/>
  <c r="G48" i="28"/>
  <c r="G47" i="7"/>
  <c r="G47" i="8"/>
  <c r="G46" i="8"/>
  <c r="G47" i="9"/>
  <c r="G46" i="9"/>
  <c r="G47" i="10"/>
  <c r="G46" i="10"/>
  <c r="G47" i="11"/>
  <c r="G46" i="11"/>
  <c r="G47" i="12"/>
  <c r="G46" i="12"/>
  <c r="G47" i="17"/>
  <c r="G46" i="17"/>
  <c r="G47" i="31"/>
  <c r="G46" i="31"/>
  <c r="G47" i="19"/>
  <c r="G46" i="19"/>
  <c r="G47" i="16"/>
  <c r="G46" i="16"/>
  <c r="G47" i="20"/>
  <c r="G46" i="20"/>
  <c r="G47" i="15"/>
  <c r="G46" i="15"/>
  <c r="G47" i="13"/>
  <c r="G46" i="13"/>
  <c r="G47" i="14"/>
  <c r="G46" i="14"/>
  <c r="G47" i="21"/>
  <c r="G46" i="21"/>
  <c r="G47" i="22"/>
  <c r="G46" i="22"/>
  <c r="G47" i="23"/>
  <c r="G46" i="23"/>
  <c r="G47" i="24"/>
  <c r="G46" i="24"/>
  <c r="G47" i="25"/>
  <c r="G46" i="25"/>
  <c r="G47" i="26"/>
  <c r="G46" i="26"/>
  <c r="G47" i="27"/>
  <c r="G46" i="27"/>
  <c r="G47" i="28"/>
  <c r="G46" i="28"/>
  <c r="G45" i="7"/>
  <c r="G45" i="8"/>
  <c r="G44" i="8"/>
  <c r="G43" i="8"/>
  <c r="G42" i="8"/>
  <c r="G45" i="9"/>
  <c r="G44" i="9"/>
  <c r="G43" i="9"/>
  <c r="G42" i="9"/>
  <c r="G45" i="10"/>
  <c r="G44" i="10"/>
  <c r="G43" i="10"/>
  <c r="G42" i="10"/>
  <c r="G45" i="11"/>
  <c r="G44" i="11"/>
  <c r="G43" i="11"/>
  <c r="G42" i="11"/>
  <c r="G45" i="12"/>
  <c r="G44" i="12"/>
  <c r="G43" i="12"/>
  <c r="G42" i="12"/>
  <c r="G45" i="17"/>
  <c r="G44" i="17"/>
  <c r="G43" i="17"/>
  <c r="G42" i="17"/>
  <c r="G45" i="31"/>
  <c r="G44" i="31"/>
  <c r="G43" i="31"/>
  <c r="G42" i="31"/>
  <c r="G45" i="19"/>
  <c r="G44" i="19"/>
  <c r="G43" i="19"/>
  <c r="G42" i="19"/>
  <c r="G45" i="16"/>
  <c r="G44" i="16"/>
  <c r="G43" i="16"/>
  <c r="G42" i="16"/>
  <c r="G45" i="20"/>
  <c r="G44" i="20"/>
  <c r="G43" i="20"/>
  <c r="G42" i="20"/>
  <c r="G45" i="15"/>
  <c r="G44" i="15"/>
  <c r="G43" i="15"/>
  <c r="G42" i="15"/>
  <c r="G45" i="13"/>
  <c r="G44" i="13"/>
  <c r="G43" i="13"/>
  <c r="G42" i="13"/>
  <c r="G45" i="14"/>
  <c r="G44" i="14"/>
  <c r="G43" i="14"/>
  <c r="G42" i="14"/>
  <c r="G45" i="21"/>
  <c r="G44" i="21"/>
  <c r="G43" i="21"/>
  <c r="G42" i="21"/>
  <c r="G45" i="22"/>
  <c r="G44" i="22"/>
  <c r="G43" i="22"/>
  <c r="G42" i="22"/>
  <c r="G45" i="23"/>
  <c r="G44" i="23"/>
  <c r="G43" i="23"/>
  <c r="G42" i="23"/>
  <c r="G45" i="24"/>
  <c r="G44" i="24"/>
  <c r="G43" i="24"/>
  <c r="G42" i="24"/>
  <c r="G45" i="25"/>
  <c r="G44" i="25"/>
  <c r="G43" i="25"/>
  <c r="G42" i="25"/>
  <c r="G45" i="26"/>
  <c r="G44" i="26"/>
  <c r="G43" i="26"/>
  <c r="G42" i="26"/>
  <c r="G45" i="27"/>
  <c r="G44" i="27"/>
  <c r="G43" i="27"/>
  <c r="G42" i="27"/>
  <c r="G45" i="28"/>
  <c r="G44" i="28"/>
  <c r="G43" i="28"/>
  <c r="G42" i="28"/>
  <c r="G38" i="7"/>
  <c r="G37" i="7"/>
  <c r="G36" i="7"/>
  <c r="G38" i="8"/>
  <c r="G37" i="8"/>
  <c r="G36" i="8"/>
  <c r="G35" i="8"/>
  <c r="G38" i="9"/>
  <c r="G37" i="9"/>
  <c r="G36" i="9"/>
  <c r="G35" i="9"/>
  <c r="G38" i="10"/>
  <c r="G37" i="10"/>
  <c r="G36" i="10"/>
  <c r="G35" i="10"/>
  <c r="G38" i="11"/>
  <c r="G37" i="11"/>
  <c r="G36" i="11"/>
  <c r="G35" i="11"/>
  <c r="G38" i="12"/>
  <c r="G37" i="12"/>
  <c r="G36" i="12"/>
  <c r="G35" i="12"/>
  <c r="G38" i="17"/>
  <c r="G37" i="17"/>
  <c r="G36" i="17"/>
  <c r="G35" i="17"/>
  <c r="G38" i="31"/>
  <c r="G37" i="31"/>
  <c r="G36" i="31"/>
  <c r="G35" i="31"/>
  <c r="G38" i="19"/>
  <c r="G37" i="19"/>
  <c r="G36" i="19"/>
  <c r="G35" i="19"/>
  <c r="G38" i="16"/>
  <c r="G37" i="16"/>
  <c r="G36" i="16"/>
  <c r="G35" i="16"/>
  <c r="G38" i="20"/>
  <c r="G37" i="20"/>
  <c r="G36" i="20"/>
  <c r="G35" i="20"/>
  <c r="G38" i="15"/>
  <c r="G37" i="15"/>
  <c r="G36" i="15"/>
  <c r="G35" i="15"/>
  <c r="G38" i="13"/>
  <c r="G37" i="13"/>
  <c r="G36" i="13"/>
  <c r="G35" i="13"/>
  <c r="G38" i="14"/>
  <c r="G37" i="14"/>
  <c r="G36" i="14"/>
  <c r="G35" i="14"/>
  <c r="G38" i="21"/>
  <c r="G37" i="21"/>
  <c r="G36" i="21"/>
  <c r="G35" i="21"/>
  <c r="G38" i="22"/>
  <c r="G37" i="22"/>
  <c r="G36" i="22"/>
  <c r="G35" i="22"/>
  <c r="G38" i="23"/>
  <c r="G37" i="23"/>
  <c r="G36" i="23"/>
  <c r="G35" i="23"/>
  <c r="G38" i="24"/>
  <c r="G37" i="24"/>
  <c r="G36" i="24"/>
  <c r="G35" i="24"/>
  <c r="G38" i="25"/>
  <c r="G37" i="25"/>
  <c r="G36" i="25"/>
  <c r="G35" i="25"/>
  <c r="G38" i="26"/>
  <c r="G37" i="26"/>
  <c r="G36" i="26"/>
  <c r="G35" i="26"/>
  <c r="G38" i="27"/>
  <c r="G37" i="27"/>
  <c r="G36" i="27"/>
  <c r="G35" i="27"/>
  <c r="G38" i="28"/>
  <c r="G37" i="28"/>
  <c r="G36" i="28"/>
  <c r="G35" i="28"/>
  <c r="G34" i="7"/>
  <c r="G33" i="7"/>
  <c r="G32" i="7"/>
  <c r="G34" i="8"/>
  <c r="G33" i="8"/>
  <c r="G32" i="8"/>
  <c r="G34" i="9"/>
  <c r="G33" i="9"/>
  <c r="G32" i="9"/>
  <c r="G34" i="10"/>
  <c r="G33" i="10"/>
  <c r="G32" i="10"/>
  <c r="G34" i="11"/>
  <c r="G33" i="11"/>
  <c r="G32" i="11"/>
  <c r="G34" i="12"/>
  <c r="G33" i="12"/>
  <c r="G32" i="12"/>
  <c r="G34" i="17"/>
  <c r="G33" i="17"/>
  <c r="G32" i="17"/>
  <c r="G34" i="31"/>
  <c r="G33" i="31"/>
  <c r="G32" i="31"/>
  <c r="G34" i="19"/>
  <c r="G33" i="19"/>
  <c r="G32" i="19"/>
  <c r="G34" i="16"/>
  <c r="G33" i="16"/>
  <c r="G32" i="16"/>
  <c r="G34" i="20"/>
  <c r="G33" i="20"/>
  <c r="G32" i="20"/>
  <c r="G34" i="15"/>
  <c r="G33" i="15"/>
  <c r="G32" i="15"/>
  <c r="G34" i="13"/>
  <c r="G33" i="13"/>
  <c r="G32" i="13"/>
  <c r="G34" i="14"/>
  <c r="G33" i="14"/>
  <c r="G32" i="14"/>
  <c r="G34" i="21"/>
  <c r="G33" i="21"/>
  <c r="G32" i="21"/>
  <c r="G34" i="22"/>
  <c r="G33" i="22"/>
  <c r="G32" i="22"/>
  <c r="G34" i="23"/>
  <c r="G33" i="23"/>
  <c r="G32" i="23"/>
  <c r="G34" i="24"/>
  <c r="G33" i="24"/>
  <c r="G32" i="24"/>
  <c r="G34" i="25"/>
  <c r="G33" i="25"/>
  <c r="G32" i="25"/>
  <c r="G34" i="26"/>
  <c r="G33" i="26"/>
  <c r="G32" i="26"/>
  <c r="G34" i="27"/>
  <c r="G33" i="27"/>
  <c r="G32" i="27"/>
  <c r="G34" i="28"/>
  <c r="G33" i="28"/>
  <c r="G32" i="28"/>
  <c r="G28" i="7"/>
  <c r="G27" i="7"/>
  <c r="G26" i="7"/>
  <c r="G28" i="8"/>
  <c r="G27" i="8"/>
  <c r="G26" i="8"/>
  <c r="G25" i="8"/>
  <c r="G28" i="9"/>
  <c r="G27" i="9"/>
  <c r="G26" i="9"/>
  <c r="G25" i="9"/>
  <c r="G28" i="10"/>
  <c r="G27" i="10"/>
  <c r="G26" i="10"/>
  <c r="G25" i="10"/>
  <c r="G28" i="11"/>
  <c r="G27" i="11"/>
  <c r="G26" i="11"/>
  <c r="G25" i="11"/>
  <c r="G28" i="12"/>
  <c r="G27" i="12"/>
  <c r="G26" i="12"/>
  <c r="G25" i="12"/>
  <c r="G28" i="17"/>
  <c r="G27" i="17"/>
  <c r="G26" i="17"/>
  <c r="G25" i="17"/>
  <c r="G28" i="31"/>
  <c r="G27" i="31"/>
  <c r="G26" i="31"/>
  <c r="G25" i="31"/>
  <c r="G28" i="19"/>
  <c r="G27" i="19"/>
  <c r="G26" i="19"/>
  <c r="G25" i="19"/>
  <c r="G28" i="16"/>
  <c r="G27" i="16"/>
  <c r="G26" i="16"/>
  <c r="G25" i="16"/>
  <c r="G28" i="20"/>
  <c r="G27" i="20"/>
  <c r="G26" i="20"/>
  <c r="G25" i="20"/>
  <c r="G28" i="15"/>
  <c r="G27" i="15"/>
  <c r="G26" i="15"/>
  <c r="G25" i="15"/>
  <c r="G28" i="13"/>
  <c r="G27" i="13"/>
  <c r="G26" i="13"/>
  <c r="G25" i="13"/>
  <c r="G28" i="14"/>
  <c r="G27" i="14"/>
  <c r="G26" i="14"/>
  <c r="G25" i="14"/>
  <c r="G28" i="21"/>
  <c r="G27" i="21"/>
  <c r="G26" i="21"/>
  <c r="G25" i="21"/>
  <c r="G28" i="22"/>
  <c r="G27" i="22"/>
  <c r="G26" i="22"/>
  <c r="G25" i="22"/>
  <c r="G28" i="23"/>
  <c r="G27" i="23"/>
  <c r="G26" i="23"/>
  <c r="G25" i="23"/>
  <c r="G28" i="24"/>
  <c r="G27" i="24"/>
  <c r="G26" i="24"/>
  <c r="G25" i="24"/>
  <c r="G28" i="25"/>
  <c r="G27" i="25"/>
  <c r="G26" i="25"/>
  <c r="G25" i="25"/>
  <c r="G28" i="26"/>
  <c r="G27" i="26"/>
  <c r="G26" i="26"/>
  <c r="G25" i="26"/>
  <c r="G28" i="27"/>
  <c r="G27" i="27"/>
  <c r="G26" i="27"/>
  <c r="G25" i="27"/>
  <c r="G28" i="28"/>
  <c r="G27" i="28"/>
  <c r="G26" i="28"/>
  <c r="G25" i="28"/>
  <c r="G24" i="7"/>
  <c r="G23" i="7"/>
  <c r="G22" i="7"/>
  <c r="G24" i="8"/>
  <c r="G23" i="8"/>
  <c r="G22" i="8"/>
  <c r="G21" i="8"/>
  <c r="G24" i="9"/>
  <c r="G23" i="9"/>
  <c r="G22" i="9"/>
  <c r="G21" i="9"/>
  <c r="G24" i="10"/>
  <c r="G23" i="10"/>
  <c r="G22" i="10"/>
  <c r="G21" i="10"/>
  <c r="G24" i="11"/>
  <c r="G23" i="11"/>
  <c r="G22" i="11"/>
  <c r="G21" i="11"/>
  <c r="G24" i="12"/>
  <c r="G23" i="12"/>
  <c r="G22" i="12"/>
  <c r="G21" i="12"/>
  <c r="G24" i="17"/>
  <c r="G23" i="17"/>
  <c r="G22" i="17"/>
  <c r="G21" i="17"/>
  <c r="G24" i="31"/>
  <c r="G23" i="31"/>
  <c r="G22" i="31"/>
  <c r="G21" i="31"/>
  <c r="G24" i="19"/>
  <c r="G23" i="19"/>
  <c r="G22" i="19"/>
  <c r="G21" i="19"/>
  <c r="G24" i="16"/>
  <c r="G23" i="16"/>
  <c r="G22" i="16"/>
  <c r="G21" i="16"/>
  <c r="G24" i="20"/>
  <c r="G23" i="20"/>
  <c r="G22" i="20"/>
  <c r="G21" i="20"/>
  <c r="G24" i="15"/>
  <c r="G23" i="15"/>
  <c r="G22" i="15"/>
  <c r="G21" i="15"/>
  <c r="G24" i="13"/>
  <c r="G23" i="13"/>
  <c r="G22" i="13"/>
  <c r="G21" i="13"/>
  <c r="G24" i="14"/>
  <c r="G23" i="14"/>
  <c r="G22" i="14"/>
  <c r="G21" i="14"/>
  <c r="G24" i="21"/>
  <c r="G23" i="21"/>
  <c r="G22" i="21"/>
  <c r="G21" i="21"/>
  <c r="G24" i="22"/>
  <c r="G23" i="22"/>
  <c r="G22" i="22"/>
  <c r="G21" i="22"/>
  <c r="G24" i="23"/>
  <c r="G23" i="23"/>
  <c r="G22" i="23"/>
  <c r="G21" i="23"/>
  <c r="G24" i="24"/>
  <c r="G23" i="24"/>
  <c r="G22" i="24"/>
  <c r="G21" i="24"/>
  <c r="G24" i="25"/>
  <c r="G23" i="25"/>
  <c r="G22" i="25"/>
  <c r="G21" i="25"/>
  <c r="G24" i="26"/>
  <c r="G23" i="26"/>
  <c r="G22" i="26"/>
  <c r="G21" i="26"/>
  <c r="G24" i="27"/>
  <c r="G23" i="27"/>
  <c r="G22" i="27"/>
  <c r="G21" i="27"/>
  <c r="G24" i="28"/>
  <c r="G23" i="28"/>
  <c r="G22" i="28"/>
  <c r="G21" i="28"/>
  <c r="G15" i="7"/>
  <c r="G16" i="7"/>
  <c r="G17" i="7"/>
  <c r="G15" i="8"/>
  <c r="G16" i="8"/>
  <c r="G17" i="8"/>
  <c r="G15" i="9"/>
  <c r="G16" i="9"/>
  <c r="G17" i="9"/>
  <c r="G15" i="10"/>
  <c r="G16" i="10"/>
  <c r="G17" i="10"/>
  <c r="G15" i="11"/>
  <c r="G16" i="11"/>
  <c r="G17" i="11"/>
  <c r="G15" i="12"/>
  <c r="G16" i="12"/>
  <c r="G17" i="12"/>
  <c r="G15" i="17"/>
  <c r="G16" i="17"/>
  <c r="G17" i="17"/>
  <c r="G15" i="31"/>
  <c r="G16" i="31"/>
  <c r="G17" i="31"/>
  <c r="G15" i="19"/>
  <c r="G16" i="19"/>
  <c r="G17" i="19"/>
  <c r="G15" i="16"/>
  <c r="G16" i="16"/>
  <c r="G17" i="16"/>
  <c r="G15" i="20"/>
  <c r="G16" i="20"/>
  <c r="G17" i="20"/>
  <c r="G15" i="15"/>
  <c r="G16" i="15"/>
  <c r="G17" i="15"/>
  <c r="G15" i="13"/>
  <c r="G16" i="13"/>
  <c r="G17" i="13"/>
  <c r="G15" i="14"/>
  <c r="G16" i="14"/>
  <c r="G17" i="14"/>
  <c r="G15" i="21"/>
  <c r="G16" i="21"/>
  <c r="G17" i="21"/>
  <c r="G15" i="22"/>
  <c r="G16" i="22"/>
  <c r="G17" i="22"/>
  <c r="G15" i="23"/>
  <c r="G16" i="23"/>
  <c r="G17" i="23"/>
  <c r="G15" i="24"/>
  <c r="G16" i="24"/>
  <c r="G17" i="24"/>
  <c r="G15" i="25"/>
  <c r="G16" i="25"/>
  <c r="G17" i="25"/>
  <c r="G15" i="26"/>
  <c r="G16" i="26"/>
  <c r="G17" i="26"/>
  <c r="G15" i="27"/>
  <c r="G16" i="27"/>
  <c r="G17" i="27"/>
  <c r="G15" i="28"/>
  <c r="G16" i="28"/>
  <c r="G17" i="28"/>
  <c r="G14" i="7"/>
  <c r="G14" i="8"/>
  <c r="G14" i="9"/>
  <c r="G14" i="10"/>
  <c r="G14" i="11"/>
  <c r="G14" i="12"/>
  <c r="G14" i="17"/>
  <c r="G14" i="31"/>
  <c r="G14" i="19"/>
  <c r="G14" i="16"/>
  <c r="G14" i="20"/>
  <c r="G14" i="15"/>
  <c r="G14" i="13"/>
  <c r="G14" i="14"/>
  <c r="G14" i="21"/>
  <c r="G14" i="22"/>
  <c r="G14" i="23"/>
  <c r="G14" i="24"/>
  <c r="G14" i="25"/>
  <c r="G14" i="26"/>
  <c r="G14" i="27"/>
  <c r="G14" i="28"/>
  <c r="AH328" i="7"/>
  <c r="AH363" i="7" s="1"/>
  <c r="AG328" i="7"/>
  <c r="AG363" i="7" s="1"/>
  <c r="AF328" i="7"/>
  <c r="AF363" i="7" s="1"/>
  <c r="AE328" i="7"/>
  <c r="AE363" i="7" s="1"/>
  <c r="AD328" i="7"/>
  <c r="AD363" i="7" s="1"/>
  <c r="AC328" i="7"/>
  <c r="AC363" i="7" s="1"/>
  <c r="AB328" i="7"/>
  <c r="AB363" i="7" s="1"/>
  <c r="AA328" i="7"/>
  <c r="AA363" i="7" s="1"/>
  <c r="Z328" i="7"/>
  <c r="Z363" i="7" s="1"/>
  <c r="Y328" i="7"/>
  <c r="Y363" i="7" s="1"/>
  <c r="X328" i="7"/>
  <c r="X363" i="7" s="1"/>
  <c r="W328" i="7"/>
  <c r="W363" i="7" s="1"/>
  <c r="V328" i="7"/>
  <c r="V363" i="7" s="1"/>
  <c r="U328" i="7"/>
  <c r="U363" i="7" s="1"/>
  <c r="T328" i="7"/>
  <c r="T363" i="7" s="1"/>
  <c r="S328" i="7"/>
  <c r="S363" i="7" s="1"/>
  <c r="R328" i="7"/>
  <c r="R363" i="7" s="1"/>
  <c r="Q328" i="7"/>
  <c r="Q363" i="7" s="1"/>
  <c r="P328" i="7"/>
  <c r="P363" i="7" s="1"/>
  <c r="O328" i="7"/>
  <c r="O363" i="7" s="1"/>
  <c r="N328" i="7"/>
  <c r="N363" i="7" s="1"/>
  <c r="M328" i="7"/>
  <c r="M363" i="7" s="1"/>
  <c r="L328" i="7"/>
  <c r="L363" i="7" s="1"/>
  <c r="K328" i="7"/>
  <c r="K363" i="7" s="1"/>
  <c r="J328" i="7"/>
  <c r="J363" i="7" s="1"/>
  <c r="I328" i="7"/>
  <c r="I363" i="7" s="1"/>
  <c r="AH328" i="8"/>
  <c r="AH363" i="8" s="1"/>
  <c r="AG328" i="8"/>
  <c r="AG363" i="8" s="1"/>
  <c r="AF328" i="8"/>
  <c r="AF363" i="8" s="1"/>
  <c r="AE328" i="8"/>
  <c r="AE363" i="8" s="1"/>
  <c r="AD328" i="8"/>
  <c r="AD363" i="8" s="1"/>
  <c r="AC328" i="8"/>
  <c r="AC363" i="8" s="1"/>
  <c r="AB328" i="8"/>
  <c r="AB363" i="8" s="1"/>
  <c r="AA328" i="8"/>
  <c r="AA363" i="8" s="1"/>
  <c r="Z328" i="8"/>
  <c r="Z363" i="8" s="1"/>
  <c r="Y328" i="8"/>
  <c r="Y363" i="8" s="1"/>
  <c r="X328" i="8"/>
  <c r="X363" i="8" s="1"/>
  <c r="W328" i="8"/>
  <c r="W363" i="8" s="1"/>
  <c r="V328" i="8"/>
  <c r="V363" i="8" s="1"/>
  <c r="U328" i="8"/>
  <c r="U363" i="8" s="1"/>
  <c r="T328" i="8"/>
  <c r="T363" i="8" s="1"/>
  <c r="S328" i="8"/>
  <c r="S363" i="8" s="1"/>
  <c r="R328" i="8"/>
  <c r="R363" i="8" s="1"/>
  <c r="Q328" i="8"/>
  <c r="Q363" i="8" s="1"/>
  <c r="P328" i="8"/>
  <c r="P363" i="8" s="1"/>
  <c r="O328" i="8"/>
  <c r="O363" i="8" s="1"/>
  <c r="N328" i="8"/>
  <c r="N363" i="8" s="1"/>
  <c r="M328" i="8"/>
  <c r="M363" i="8" s="1"/>
  <c r="L328" i="8"/>
  <c r="L363" i="8" s="1"/>
  <c r="K328" i="8"/>
  <c r="K363" i="8" s="1"/>
  <c r="J328" i="8"/>
  <c r="J363" i="8" s="1"/>
  <c r="I328" i="8"/>
  <c r="I363" i="8" s="1"/>
  <c r="AH328" i="9"/>
  <c r="AH363" i="9" s="1"/>
  <c r="AG328" i="9"/>
  <c r="AG363" i="9" s="1"/>
  <c r="AF328" i="9"/>
  <c r="AF363" i="9" s="1"/>
  <c r="AE328" i="9"/>
  <c r="AE363" i="9" s="1"/>
  <c r="AD328" i="9"/>
  <c r="AD363" i="9" s="1"/>
  <c r="AC328" i="9"/>
  <c r="AC363" i="9" s="1"/>
  <c r="AB328" i="9"/>
  <c r="AB363" i="9" s="1"/>
  <c r="AA328" i="9"/>
  <c r="AA363" i="9" s="1"/>
  <c r="Z328" i="9"/>
  <c r="Z363" i="9" s="1"/>
  <c r="Y328" i="9"/>
  <c r="Y363" i="9" s="1"/>
  <c r="X328" i="9"/>
  <c r="X363" i="9" s="1"/>
  <c r="W328" i="9"/>
  <c r="W363" i="9" s="1"/>
  <c r="V328" i="9"/>
  <c r="V363" i="9" s="1"/>
  <c r="U328" i="9"/>
  <c r="U363" i="9" s="1"/>
  <c r="T328" i="9"/>
  <c r="T363" i="9" s="1"/>
  <c r="S328" i="9"/>
  <c r="S363" i="9" s="1"/>
  <c r="R328" i="9"/>
  <c r="R363" i="9" s="1"/>
  <c r="Q328" i="9"/>
  <c r="Q363" i="9" s="1"/>
  <c r="P328" i="9"/>
  <c r="P363" i="9" s="1"/>
  <c r="O328" i="9"/>
  <c r="O363" i="9" s="1"/>
  <c r="N328" i="9"/>
  <c r="N363" i="9" s="1"/>
  <c r="M328" i="9"/>
  <c r="M363" i="9" s="1"/>
  <c r="L328" i="9"/>
  <c r="L363" i="9" s="1"/>
  <c r="K328" i="9"/>
  <c r="K363" i="9" s="1"/>
  <c r="J328" i="9"/>
  <c r="J363" i="9" s="1"/>
  <c r="I328" i="9"/>
  <c r="I363" i="9" s="1"/>
  <c r="AH328" i="10"/>
  <c r="AH363" i="10" s="1"/>
  <c r="AG328" i="10"/>
  <c r="AG363" i="10" s="1"/>
  <c r="AF328" i="10"/>
  <c r="AF363" i="10" s="1"/>
  <c r="AE328" i="10"/>
  <c r="AE363" i="10" s="1"/>
  <c r="AD328" i="10"/>
  <c r="AD363" i="10" s="1"/>
  <c r="AC328" i="10"/>
  <c r="AC363" i="10" s="1"/>
  <c r="AB328" i="10"/>
  <c r="AB363" i="10" s="1"/>
  <c r="AA328" i="10"/>
  <c r="AA363" i="10" s="1"/>
  <c r="Z328" i="10"/>
  <c r="Z363" i="10" s="1"/>
  <c r="Y328" i="10"/>
  <c r="Y363" i="10" s="1"/>
  <c r="X328" i="10"/>
  <c r="X363" i="10" s="1"/>
  <c r="W328" i="10"/>
  <c r="W363" i="10" s="1"/>
  <c r="V328" i="10"/>
  <c r="V363" i="10" s="1"/>
  <c r="U328" i="10"/>
  <c r="U363" i="10" s="1"/>
  <c r="T328" i="10"/>
  <c r="T363" i="10" s="1"/>
  <c r="S328" i="10"/>
  <c r="S363" i="10" s="1"/>
  <c r="R328" i="10"/>
  <c r="R363" i="10" s="1"/>
  <c r="Q328" i="10"/>
  <c r="Q363" i="10" s="1"/>
  <c r="P328" i="10"/>
  <c r="P363" i="10" s="1"/>
  <c r="O328" i="10"/>
  <c r="O363" i="10" s="1"/>
  <c r="N328" i="10"/>
  <c r="N363" i="10" s="1"/>
  <c r="M328" i="10"/>
  <c r="M363" i="10" s="1"/>
  <c r="L328" i="10"/>
  <c r="L363" i="10" s="1"/>
  <c r="K328" i="10"/>
  <c r="K363" i="10" s="1"/>
  <c r="J328" i="10"/>
  <c r="J363" i="10" s="1"/>
  <c r="I328" i="10"/>
  <c r="I363" i="10" s="1"/>
  <c r="AH328" i="11"/>
  <c r="AH363" i="11" s="1"/>
  <c r="AG328" i="11"/>
  <c r="AG363" i="11" s="1"/>
  <c r="AF328" i="11"/>
  <c r="AF363" i="11" s="1"/>
  <c r="AE328" i="11"/>
  <c r="AE363" i="11" s="1"/>
  <c r="AD328" i="11"/>
  <c r="AD363" i="11" s="1"/>
  <c r="AC328" i="11"/>
  <c r="AC363" i="11" s="1"/>
  <c r="AB328" i="11"/>
  <c r="AB363" i="11" s="1"/>
  <c r="AA328" i="11"/>
  <c r="AA363" i="11" s="1"/>
  <c r="Z328" i="11"/>
  <c r="Z363" i="11" s="1"/>
  <c r="Y328" i="11"/>
  <c r="Y363" i="11" s="1"/>
  <c r="X328" i="11"/>
  <c r="X363" i="11" s="1"/>
  <c r="W328" i="11"/>
  <c r="W363" i="11" s="1"/>
  <c r="V328" i="11"/>
  <c r="V363" i="11" s="1"/>
  <c r="U328" i="11"/>
  <c r="U363" i="11" s="1"/>
  <c r="T328" i="11"/>
  <c r="T363" i="11" s="1"/>
  <c r="S328" i="11"/>
  <c r="S363" i="11" s="1"/>
  <c r="R328" i="11"/>
  <c r="R363" i="11" s="1"/>
  <c r="Q328" i="11"/>
  <c r="Q363" i="11" s="1"/>
  <c r="P328" i="11"/>
  <c r="P363" i="11" s="1"/>
  <c r="O328" i="11"/>
  <c r="O363" i="11" s="1"/>
  <c r="N328" i="11"/>
  <c r="N363" i="11" s="1"/>
  <c r="M328" i="11"/>
  <c r="M363" i="11" s="1"/>
  <c r="L328" i="11"/>
  <c r="L363" i="11" s="1"/>
  <c r="K328" i="11"/>
  <c r="K363" i="11" s="1"/>
  <c r="J328" i="11"/>
  <c r="J363" i="11" s="1"/>
  <c r="I328" i="11"/>
  <c r="I363" i="11" s="1"/>
  <c r="AH328" i="12"/>
  <c r="AH363" i="12" s="1"/>
  <c r="AG328" i="12"/>
  <c r="AG363" i="12" s="1"/>
  <c r="AF328" i="12"/>
  <c r="AF363" i="12" s="1"/>
  <c r="AE328" i="12"/>
  <c r="AE363" i="12" s="1"/>
  <c r="AD328" i="12"/>
  <c r="AD363" i="12" s="1"/>
  <c r="AC328" i="12"/>
  <c r="AC363" i="12" s="1"/>
  <c r="AB328" i="12"/>
  <c r="AB363" i="12" s="1"/>
  <c r="AA328" i="12"/>
  <c r="AA363" i="12" s="1"/>
  <c r="Z328" i="12"/>
  <c r="Z363" i="12" s="1"/>
  <c r="Y328" i="12"/>
  <c r="Y363" i="12" s="1"/>
  <c r="X328" i="12"/>
  <c r="X363" i="12" s="1"/>
  <c r="W328" i="12"/>
  <c r="W363" i="12" s="1"/>
  <c r="V328" i="12"/>
  <c r="V363" i="12" s="1"/>
  <c r="U328" i="12"/>
  <c r="U363" i="12" s="1"/>
  <c r="T328" i="12"/>
  <c r="T363" i="12" s="1"/>
  <c r="S328" i="12"/>
  <c r="S363" i="12" s="1"/>
  <c r="R328" i="12"/>
  <c r="R363" i="12" s="1"/>
  <c r="Q328" i="12"/>
  <c r="Q363" i="12" s="1"/>
  <c r="P328" i="12"/>
  <c r="P363" i="12" s="1"/>
  <c r="O328" i="12"/>
  <c r="O363" i="12" s="1"/>
  <c r="N328" i="12"/>
  <c r="N363" i="12" s="1"/>
  <c r="M328" i="12"/>
  <c r="M363" i="12" s="1"/>
  <c r="L328" i="12"/>
  <c r="L363" i="12" s="1"/>
  <c r="K328" i="12"/>
  <c r="K363" i="12" s="1"/>
  <c r="J328" i="12"/>
  <c r="J363" i="12" s="1"/>
  <c r="I328" i="12"/>
  <c r="I363" i="12" s="1"/>
  <c r="AH328" i="17"/>
  <c r="AH363" i="17" s="1"/>
  <c r="AG328" i="17"/>
  <c r="AG363" i="17" s="1"/>
  <c r="AF328" i="17"/>
  <c r="AF363" i="17" s="1"/>
  <c r="AE328" i="17"/>
  <c r="AE363" i="17" s="1"/>
  <c r="AD328" i="17"/>
  <c r="AD363" i="17" s="1"/>
  <c r="AC328" i="17"/>
  <c r="AC363" i="17" s="1"/>
  <c r="AB328" i="17"/>
  <c r="AB363" i="17" s="1"/>
  <c r="AA328" i="17"/>
  <c r="AA363" i="17" s="1"/>
  <c r="Z328" i="17"/>
  <c r="Z363" i="17" s="1"/>
  <c r="Y328" i="17"/>
  <c r="Y363" i="17" s="1"/>
  <c r="X328" i="17"/>
  <c r="X363" i="17" s="1"/>
  <c r="W328" i="17"/>
  <c r="W363" i="17" s="1"/>
  <c r="V328" i="17"/>
  <c r="V363" i="17" s="1"/>
  <c r="U328" i="17"/>
  <c r="U363" i="17" s="1"/>
  <c r="T328" i="17"/>
  <c r="T363" i="17" s="1"/>
  <c r="S328" i="17"/>
  <c r="S363" i="17" s="1"/>
  <c r="R328" i="17"/>
  <c r="R363" i="17" s="1"/>
  <c r="Q328" i="17"/>
  <c r="Q363" i="17" s="1"/>
  <c r="P328" i="17"/>
  <c r="P363" i="17" s="1"/>
  <c r="O328" i="17"/>
  <c r="O363" i="17" s="1"/>
  <c r="N328" i="17"/>
  <c r="N363" i="17" s="1"/>
  <c r="M328" i="17"/>
  <c r="M363" i="17" s="1"/>
  <c r="L328" i="17"/>
  <c r="L363" i="17" s="1"/>
  <c r="K328" i="17"/>
  <c r="K363" i="17" s="1"/>
  <c r="J328" i="17"/>
  <c r="J363" i="17" s="1"/>
  <c r="I328" i="17"/>
  <c r="I363" i="17" s="1"/>
  <c r="AH328" i="31"/>
  <c r="AH363" i="31" s="1"/>
  <c r="AG328" i="31"/>
  <c r="AG363" i="31" s="1"/>
  <c r="AF328" i="31"/>
  <c r="AF363" i="31" s="1"/>
  <c r="AE328" i="31"/>
  <c r="AE363" i="31" s="1"/>
  <c r="AD328" i="31"/>
  <c r="AD363" i="31" s="1"/>
  <c r="AC328" i="31"/>
  <c r="AC363" i="31" s="1"/>
  <c r="AB328" i="31"/>
  <c r="AB363" i="31" s="1"/>
  <c r="AA328" i="31"/>
  <c r="AA363" i="31" s="1"/>
  <c r="Z328" i="31"/>
  <c r="Z363" i="31" s="1"/>
  <c r="Y328" i="31"/>
  <c r="Y363" i="31" s="1"/>
  <c r="X328" i="31"/>
  <c r="X363" i="31" s="1"/>
  <c r="W328" i="31"/>
  <c r="W363" i="31" s="1"/>
  <c r="V328" i="31"/>
  <c r="V363" i="31" s="1"/>
  <c r="U328" i="31"/>
  <c r="U363" i="31" s="1"/>
  <c r="T328" i="31"/>
  <c r="T363" i="31" s="1"/>
  <c r="S328" i="31"/>
  <c r="S363" i="31" s="1"/>
  <c r="R328" i="31"/>
  <c r="R363" i="31" s="1"/>
  <c r="Q328" i="31"/>
  <c r="Q363" i="31" s="1"/>
  <c r="P328" i="31"/>
  <c r="P363" i="31" s="1"/>
  <c r="O328" i="31"/>
  <c r="O363" i="31" s="1"/>
  <c r="N328" i="31"/>
  <c r="N363" i="31" s="1"/>
  <c r="M328" i="31"/>
  <c r="M363" i="31" s="1"/>
  <c r="L328" i="31"/>
  <c r="L363" i="31" s="1"/>
  <c r="K328" i="31"/>
  <c r="K363" i="31" s="1"/>
  <c r="J328" i="31"/>
  <c r="J363" i="31" s="1"/>
  <c r="I328" i="31"/>
  <c r="I363" i="31" s="1"/>
  <c r="AH328" i="19"/>
  <c r="AH363" i="19" s="1"/>
  <c r="AG328" i="19"/>
  <c r="AG363" i="19" s="1"/>
  <c r="AF328" i="19"/>
  <c r="AF363" i="19" s="1"/>
  <c r="AE328" i="19"/>
  <c r="AE363" i="19" s="1"/>
  <c r="AD328" i="19"/>
  <c r="AD363" i="19" s="1"/>
  <c r="AC328" i="19"/>
  <c r="AC363" i="19" s="1"/>
  <c r="AB328" i="19"/>
  <c r="AB363" i="19" s="1"/>
  <c r="AA328" i="19"/>
  <c r="AA363" i="19" s="1"/>
  <c r="Z328" i="19"/>
  <c r="Z363" i="19" s="1"/>
  <c r="Y328" i="19"/>
  <c r="Y363" i="19" s="1"/>
  <c r="X328" i="19"/>
  <c r="X363" i="19" s="1"/>
  <c r="W328" i="19"/>
  <c r="W363" i="19" s="1"/>
  <c r="V328" i="19"/>
  <c r="V363" i="19" s="1"/>
  <c r="U328" i="19"/>
  <c r="U363" i="19" s="1"/>
  <c r="T328" i="19"/>
  <c r="T363" i="19" s="1"/>
  <c r="S328" i="19"/>
  <c r="S363" i="19" s="1"/>
  <c r="R328" i="19"/>
  <c r="R363" i="19" s="1"/>
  <c r="Q328" i="19"/>
  <c r="Q363" i="19" s="1"/>
  <c r="P328" i="19"/>
  <c r="P363" i="19" s="1"/>
  <c r="O328" i="19"/>
  <c r="O363" i="19" s="1"/>
  <c r="N328" i="19"/>
  <c r="N363" i="19" s="1"/>
  <c r="M328" i="19"/>
  <c r="M363" i="19" s="1"/>
  <c r="L328" i="19"/>
  <c r="L363" i="19" s="1"/>
  <c r="K328" i="19"/>
  <c r="K363" i="19" s="1"/>
  <c r="J328" i="19"/>
  <c r="J363" i="19" s="1"/>
  <c r="I328" i="19"/>
  <c r="I363" i="19" s="1"/>
  <c r="AH328" i="16"/>
  <c r="AH363" i="16" s="1"/>
  <c r="AG328" i="16"/>
  <c r="AG363" i="16" s="1"/>
  <c r="AF328" i="16"/>
  <c r="AF363" i="16" s="1"/>
  <c r="AE328" i="16"/>
  <c r="AE363" i="16" s="1"/>
  <c r="AD328" i="16"/>
  <c r="AD363" i="16" s="1"/>
  <c r="AC328" i="16"/>
  <c r="AC363" i="16" s="1"/>
  <c r="AB328" i="16"/>
  <c r="AB363" i="16" s="1"/>
  <c r="AA328" i="16"/>
  <c r="AA363" i="16" s="1"/>
  <c r="Z328" i="16"/>
  <c r="Z363" i="16" s="1"/>
  <c r="Y328" i="16"/>
  <c r="Y363" i="16" s="1"/>
  <c r="X328" i="16"/>
  <c r="X363" i="16" s="1"/>
  <c r="W328" i="16"/>
  <c r="W363" i="16" s="1"/>
  <c r="V328" i="16"/>
  <c r="V363" i="16" s="1"/>
  <c r="U328" i="16"/>
  <c r="U363" i="16" s="1"/>
  <c r="T328" i="16"/>
  <c r="T363" i="16" s="1"/>
  <c r="S328" i="16"/>
  <c r="S363" i="16" s="1"/>
  <c r="R328" i="16"/>
  <c r="R363" i="16" s="1"/>
  <c r="Q328" i="16"/>
  <c r="Q363" i="16" s="1"/>
  <c r="P328" i="16"/>
  <c r="P363" i="16" s="1"/>
  <c r="O328" i="16"/>
  <c r="O363" i="16" s="1"/>
  <c r="N328" i="16"/>
  <c r="N363" i="16" s="1"/>
  <c r="M328" i="16"/>
  <c r="M363" i="16" s="1"/>
  <c r="L328" i="16"/>
  <c r="L363" i="16" s="1"/>
  <c r="K328" i="16"/>
  <c r="K363" i="16" s="1"/>
  <c r="J328" i="16"/>
  <c r="J363" i="16" s="1"/>
  <c r="I328" i="16"/>
  <c r="I363" i="16" s="1"/>
  <c r="AH328" i="20"/>
  <c r="AH363" i="20" s="1"/>
  <c r="AG328" i="20"/>
  <c r="AG363" i="20" s="1"/>
  <c r="AF328" i="20"/>
  <c r="AF363" i="20" s="1"/>
  <c r="AE328" i="20"/>
  <c r="AE363" i="20" s="1"/>
  <c r="AD328" i="20"/>
  <c r="AD363" i="20" s="1"/>
  <c r="AC328" i="20"/>
  <c r="AC363" i="20" s="1"/>
  <c r="AB328" i="20"/>
  <c r="AB363" i="20" s="1"/>
  <c r="AA328" i="20"/>
  <c r="AA363" i="20" s="1"/>
  <c r="Z328" i="20"/>
  <c r="Z363" i="20" s="1"/>
  <c r="Y328" i="20"/>
  <c r="Y363" i="20" s="1"/>
  <c r="X328" i="20"/>
  <c r="X363" i="20" s="1"/>
  <c r="W328" i="20"/>
  <c r="W363" i="20" s="1"/>
  <c r="V328" i="20"/>
  <c r="V363" i="20" s="1"/>
  <c r="U328" i="20"/>
  <c r="U363" i="20" s="1"/>
  <c r="T328" i="20"/>
  <c r="T363" i="20" s="1"/>
  <c r="S328" i="20"/>
  <c r="S363" i="20" s="1"/>
  <c r="R328" i="20"/>
  <c r="R363" i="20" s="1"/>
  <c r="Q328" i="20"/>
  <c r="Q363" i="20" s="1"/>
  <c r="P328" i="20"/>
  <c r="P363" i="20" s="1"/>
  <c r="O328" i="20"/>
  <c r="O363" i="20" s="1"/>
  <c r="N328" i="20"/>
  <c r="N363" i="20" s="1"/>
  <c r="M328" i="20"/>
  <c r="M363" i="20" s="1"/>
  <c r="L328" i="20"/>
  <c r="L363" i="20" s="1"/>
  <c r="K328" i="20"/>
  <c r="K363" i="20" s="1"/>
  <c r="J328" i="20"/>
  <c r="J363" i="20" s="1"/>
  <c r="I328" i="20"/>
  <c r="I363" i="20" s="1"/>
  <c r="AH328" i="15"/>
  <c r="AH363" i="15" s="1"/>
  <c r="AG328" i="15"/>
  <c r="AG363" i="15" s="1"/>
  <c r="AF328" i="15"/>
  <c r="AF363" i="15" s="1"/>
  <c r="AE328" i="15"/>
  <c r="AE363" i="15" s="1"/>
  <c r="AD328" i="15"/>
  <c r="AD363" i="15" s="1"/>
  <c r="AC328" i="15"/>
  <c r="AC363" i="15" s="1"/>
  <c r="AB328" i="15"/>
  <c r="AB363" i="15" s="1"/>
  <c r="AA328" i="15"/>
  <c r="AA363" i="15" s="1"/>
  <c r="Z328" i="15"/>
  <c r="Z363" i="15" s="1"/>
  <c r="Y328" i="15"/>
  <c r="Y363" i="15" s="1"/>
  <c r="X328" i="15"/>
  <c r="X363" i="15" s="1"/>
  <c r="W328" i="15"/>
  <c r="W363" i="15" s="1"/>
  <c r="V328" i="15"/>
  <c r="V363" i="15" s="1"/>
  <c r="U328" i="15"/>
  <c r="U363" i="15" s="1"/>
  <c r="T328" i="15"/>
  <c r="T363" i="15" s="1"/>
  <c r="S328" i="15"/>
  <c r="S363" i="15" s="1"/>
  <c r="R328" i="15"/>
  <c r="R363" i="15" s="1"/>
  <c r="Q328" i="15"/>
  <c r="Q363" i="15" s="1"/>
  <c r="P328" i="15"/>
  <c r="P363" i="15" s="1"/>
  <c r="O328" i="15"/>
  <c r="O363" i="15" s="1"/>
  <c r="N328" i="15"/>
  <c r="N363" i="15" s="1"/>
  <c r="M328" i="15"/>
  <c r="M363" i="15" s="1"/>
  <c r="L328" i="15"/>
  <c r="L363" i="15" s="1"/>
  <c r="K328" i="15"/>
  <c r="K363" i="15" s="1"/>
  <c r="J328" i="15"/>
  <c r="J363" i="15" s="1"/>
  <c r="I328" i="15"/>
  <c r="I363" i="15" s="1"/>
  <c r="AH328" i="13"/>
  <c r="AH363" i="13" s="1"/>
  <c r="AG328" i="13"/>
  <c r="AG363" i="13" s="1"/>
  <c r="AF328" i="13"/>
  <c r="AF363" i="13" s="1"/>
  <c r="AE328" i="13"/>
  <c r="AE363" i="13" s="1"/>
  <c r="AD328" i="13"/>
  <c r="AD363" i="13" s="1"/>
  <c r="AC328" i="13"/>
  <c r="AC363" i="13" s="1"/>
  <c r="AB328" i="13"/>
  <c r="AB363" i="13" s="1"/>
  <c r="AA328" i="13"/>
  <c r="AA363" i="13" s="1"/>
  <c r="Z328" i="13"/>
  <c r="Z363" i="13" s="1"/>
  <c r="Y328" i="13"/>
  <c r="Y363" i="13" s="1"/>
  <c r="X328" i="13"/>
  <c r="X363" i="13" s="1"/>
  <c r="W328" i="13"/>
  <c r="W363" i="13" s="1"/>
  <c r="V328" i="13"/>
  <c r="V363" i="13" s="1"/>
  <c r="U328" i="13"/>
  <c r="U363" i="13" s="1"/>
  <c r="T328" i="13"/>
  <c r="T363" i="13" s="1"/>
  <c r="S328" i="13"/>
  <c r="S363" i="13" s="1"/>
  <c r="R328" i="13"/>
  <c r="R363" i="13" s="1"/>
  <c r="Q328" i="13"/>
  <c r="Q363" i="13" s="1"/>
  <c r="P328" i="13"/>
  <c r="P363" i="13" s="1"/>
  <c r="O328" i="13"/>
  <c r="O363" i="13" s="1"/>
  <c r="N328" i="13"/>
  <c r="N363" i="13" s="1"/>
  <c r="M328" i="13"/>
  <c r="M363" i="13" s="1"/>
  <c r="L328" i="13"/>
  <c r="L363" i="13" s="1"/>
  <c r="K328" i="13"/>
  <c r="K363" i="13" s="1"/>
  <c r="J328" i="13"/>
  <c r="J363" i="13" s="1"/>
  <c r="I328" i="13"/>
  <c r="I363" i="13" s="1"/>
  <c r="AH328" i="14"/>
  <c r="AH363" i="14" s="1"/>
  <c r="AG328" i="14"/>
  <c r="AG363" i="14" s="1"/>
  <c r="AF328" i="14"/>
  <c r="AF363" i="14" s="1"/>
  <c r="AE328" i="14"/>
  <c r="AE363" i="14" s="1"/>
  <c r="AD328" i="14"/>
  <c r="AD363" i="14" s="1"/>
  <c r="AC328" i="14"/>
  <c r="AC363" i="14" s="1"/>
  <c r="AB328" i="14"/>
  <c r="AB363" i="14" s="1"/>
  <c r="AA328" i="14"/>
  <c r="AA363" i="14" s="1"/>
  <c r="Z328" i="14"/>
  <c r="Z363" i="14" s="1"/>
  <c r="Y328" i="14"/>
  <c r="Y363" i="14" s="1"/>
  <c r="X328" i="14"/>
  <c r="X363" i="14" s="1"/>
  <c r="W328" i="14"/>
  <c r="W363" i="14" s="1"/>
  <c r="V328" i="14"/>
  <c r="V363" i="14" s="1"/>
  <c r="U328" i="14"/>
  <c r="U363" i="14" s="1"/>
  <c r="T328" i="14"/>
  <c r="T363" i="14" s="1"/>
  <c r="S328" i="14"/>
  <c r="S363" i="14" s="1"/>
  <c r="R328" i="14"/>
  <c r="R363" i="14" s="1"/>
  <c r="Q328" i="14"/>
  <c r="Q363" i="14" s="1"/>
  <c r="P328" i="14"/>
  <c r="P363" i="14" s="1"/>
  <c r="O328" i="14"/>
  <c r="O363" i="14" s="1"/>
  <c r="N328" i="14"/>
  <c r="N363" i="14" s="1"/>
  <c r="M328" i="14"/>
  <c r="M363" i="14" s="1"/>
  <c r="L328" i="14"/>
  <c r="L363" i="14" s="1"/>
  <c r="K328" i="14"/>
  <c r="K363" i="14" s="1"/>
  <c r="J328" i="14"/>
  <c r="J363" i="14" s="1"/>
  <c r="I328" i="14"/>
  <c r="I363" i="14" s="1"/>
  <c r="AH328" i="21"/>
  <c r="AH363" i="21" s="1"/>
  <c r="AG328" i="21"/>
  <c r="AG363" i="21" s="1"/>
  <c r="AF328" i="21"/>
  <c r="AF363" i="21" s="1"/>
  <c r="AE328" i="21"/>
  <c r="AE363" i="21" s="1"/>
  <c r="AD328" i="21"/>
  <c r="AD363" i="21" s="1"/>
  <c r="AC328" i="21"/>
  <c r="AC363" i="21" s="1"/>
  <c r="AB328" i="21"/>
  <c r="AB363" i="21" s="1"/>
  <c r="AA328" i="21"/>
  <c r="AA363" i="21" s="1"/>
  <c r="Z328" i="21"/>
  <c r="Z363" i="21" s="1"/>
  <c r="Y328" i="21"/>
  <c r="Y363" i="21" s="1"/>
  <c r="X328" i="21"/>
  <c r="X363" i="21" s="1"/>
  <c r="W328" i="21"/>
  <c r="W363" i="21" s="1"/>
  <c r="V328" i="21"/>
  <c r="V363" i="21" s="1"/>
  <c r="U328" i="21"/>
  <c r="U363" i="21" s="1"/>
  <c r="T328" i="21"/>
  <c r="T363" i="21" s="1"/>
  <c r="S328" i="21"/>
  <c r="S363" i="21" s="1"/>
  <c r="R328" i="21"/>
  <c r="R363" i="21" s="1"/>
  <c r="Q328" i="21"/>
  <c r="Q363" i="21" s="1"/>
  <c r="P328" i="21"/>
  <c r="P363" i="21" s="1"/>
  <c r="O328" i="21"/>
  <c r="O363" i="21" s="1"/>
  <c r="N328" i="21"/>
  <c r="N363" i="21" s="1"/>
  <c r="M328" i="21"/>
  <c r="M363" i="21" s="1"/>
  <c r="L328" i="21"/>
  <c r="L363" i="21" s="1"/>
  <c r="K328" i="21"/>
  <c r="K363" i="21" s="1"/>
  <c r="J328" i="21"/>
  <c r="J363" i="21" s="1"/>
  <c r="I328" i="21"/>
  <c r="I363" i="21" s="1"/>
  <c r="AH328" i="22"/>
  <c r="AH363" i="22" s="1"/>
  <c r="AG328" i="22"/>
  <c r="AG363" i="22" s="1"/>
  <c r="AF328" i="22"/>
  <c r="AF363" i="22" s="1"/>
  <c r="AE328" i="22"/>
  <c r="AE363" i="22" s="1"/>
  <c r="AD328" i="22"/>
  <c r="AD363" i="22" s="1"/>
  <c r="AC328" i="22"/>
  <c r="AC363" i="22" s="1"/>
  <c r="AB328" i="22"/>
  <c r="AB363" i="22" s="1"/>
  <c r="AA328" i="22"/>
  <c r="AA363" i="22" s="1"/>
  <c r="Z328" i="22"/>
  <c r="Z363" i="22" s="1"/>
  <c r="Y328" i="22"/>
  <c r="Y363" i="22" s="1"/>
  <c r="X328" i="22"/>
  <c r="X363" i="22" s="1"/>
  <c r="W328" i="22"/>
  <c r="W363" i="22" s="1"/>
  <c r="V328" i="22"/>
  <c r="V363" i="22" s="1"/>
  <c r="U328" i="22"/>
  <c r="U363" i="22" s="1"/>
  <c r="T328" i="22"/>
  <c r="T363" i="22" s="1"/>
  <c r="S328" i="22"/>
  <c r="S363" i="22" s="1"/>
  <c r="R328" i="22"/>
  <c r="R363" i="22" s="1"/>
  <c r="Q328" i="22"/>
  <c r="Q363" i="22" s="1"/>
  <c r="P328" i="22"/>
  <c r="P363" i="22" s="1"/>
  <c r="O328" i="22"/>
  <c r="O363" i="22" s="1"/>
  <c r="N328" i="22"/>
  <c r="N363" i="22" s="1"/>
  <c r="M328" i="22"/>
  <c r="M363" i="22" s="1"/>
  <c r="L328" i="22"/>
  <c r="L363" i="22" s="1"/>
  <c r="K328" i="22"/>
  <c r="K363" i="22" s="1"/>
  <c r="J328" i="22"/>
  <c r="J363" i="22" s="1"/>
  <c r="I328" i="22"/>
  <c r="I363" i="22" s="1"/>
  <c r="AH328" i="23"/>
  <c r="AH363" i="23" s="1"/>
  <c r="AG328" i="23"/>
  <c r="AG363" i="23" s="1"/>
  <c r="AF328" i="23"/>
  <c r="AF363" i="23" s="1"/>
  <c r="AE328" i="23"/>
  <c r="AE363" i="23" s="1"/>
  <c r="AD328" i="23"/>
  <c r="AD363" i="23" s="1"/>
  <c r="AC328" i="23"/>
  <c r="AC363" i="23" s="1"/>
  <c r="AB328" i="23"/>
  <c r="AB363" i="23" s="1"/>
  <c r="AA328" i="23"/>
  <c r="AA363" i="23" s="1"/>
  <c r="Z328" i="23"/>
  <c r="Z363" i="23" s="1"/>
  <c r="Y328" i="23"/>
  <c r="Y363" i="23" s="1"/>
  <c r="X328" i="23"/>
  <c r="X363" i="23" s="1"/>
  <c r="W328" i="23"/>
  <c r="W363" i="23" s="1"/>
  <c r="V328" i="23"/>
  <c r="V363" i="23" s="1"/>
  <c r="U328" i="23"/>
  <c r="U363" i="23" s="1"/>
  <c r="T328" i="23"/>
  <c r="T363" i="23" s="1"/>
  <c r="S328" i="23"/>
  <c r="S363" i="23" s="1"/>
  <c r="R328" i="23"/>
  <c r="R363" i="23" s="1"/>
  <c r="Q328" i="23"/>
  <c r="Q363" i="23" s="1"/>
  <c r="P328" i="23"/>
  <c r="P363" i="23" s="1"/>
  <c r="O328" i="23"/>
  <c r="O363" i="23" s="1"/>
  <c r="N328" i="23"/>
  <c r="N363" i="23" s="1"/>
  <c r="M328" i="23"/>
  <c r="M363" i="23" s="1"/>
  <c r="L328" i="23"/>
  <c r="L363" i="23" s="1"/>
  <c r="K328" i="23"/>
  <c r="K363" i="23" s="1"/>
  <c r="J328" i="23"/>
  <c r="J363" i="23" s="1"/>
  <c r="I328" i="23"/>
  <c r="I363" i="23" s="1"/>
  <c r="AH328" i="24"/>
  <c r="AH363" i="24" s="1"/>
  <c r="AG328" i="24"/>
  <c r="AG363" i="24" s="1"/>
  <c r="AF328" i="24"/>
  <c r="AF363" i="24" s="1"/>
  <c r="AE328" i="24"/>
  <c r="AE363" i="24" s="1"/>
  <c r="AD328" i="24"/>
  <c r="AD363" i="24" s="1"/>
  <c r="AC328" i="24"/>
  <c r="AC363" i="24" s="1"/>
  <c r="AB328" i="24"/>
  <c r="AB363" i="24" s="1"/>
  <c r="AA328" i="24"/>
  <c r="AA363" i="24" s="1"/>
  <c r="Z328" i="24"/>
  <c r="Z363" i="24" s="1"/>
  <c r="Y328" i="24"/>
  <c r="Y363" i="24" s="1"/>
  <c r="X328" i="24"/>
  <c r="X363" i="24" s="1"/>
  <c r="W328" i="24"/>
  <c r="W363" i="24" s="1"/>
  <c r="V328" i="24"/>
  <c r="V363" i="24" s="1"/>
  <c r="U328" i="24"/>
  <c r="U363" i="24" s="1"/>
  <c r="T328" i="24"/>
  <c r="T363" i="24" s="1"/>
  <c r="S328" i="24"/>
  <c r="S363" i="24" s="1"/>
  <c r="R328" i="24"/>
  <c r="R363" i="24" s="1"/>
  <c r="Q328" i="24"/>
  <c r="Q363" i="24" s="1"/>
  <c r="P328" i="24"/>
  <c r="P363" i="24" s="1"/>
  <c r="O328" i="24"/>
  <c r="O363" i="24" s="1"/>
  <c r="N328" i="24"/>
  <c r="N363" i="24" s="1"/>
  <c r="M328" i="24"/>
  <c r="M363" i="24" s="1"/>
  <c r="L328" i="24"/>
  <c r="L363" i="24" s="1"/>
  <c r="K328" i="24"/>
  <c r="K363" i="24" s="1"/>
  <c r="J328" i="24"/>
  <c r="J363" i="24" s="1"/>
  <c r="I328" i="24"/>
  <c r="I363" i="24" s="1"/>
  <c r="AH328" i="25"/>
  <c r="AH363" i="25" s="1"/>
  <c r="AG328" i="25"/>
  <c r="AG363" i="25" s="1"/>
  <c r="AF328" i="25"/>
  <c r="AF363" i="25" s="1"/>
  <c r="AE328" i="25"/>
  <c r="AE363" i="25" s="1"/>
  <c r="AD328" i="25"/>
  <c r="AD363" i="25" s="1"/>
  <c r="AC328" i="25"/>
  <c r="AC363" i="25" s="1"/>
  <c r="AB328" i="25"/>
  <c r="AB363" i="25" s="1"/>
  <c r="AA328" i="25"/>
  <c r="AA363" i="25" s="1"/>
  <c r="Z328" i="25"/>
  <c r="Z363" i="25" s="1"/>
  <c r="Y328" i="25"/>
  <c r="Y363" i="25" s="1"/>
  <c r="X328" i="25"/>
  <c r="X363" i="25" s="1"/>
  <c r="W328" i="25"/>
  <c r="W363" i="25" s="1"/>
  <c r="V328" i="25"/>
  <c r="V363" i="25" s="1"/>
  <c r="U328" i="25"/>
  <c r="U363" i="25" s="1"/>
  <c r="T328" i="25"/>
  <c r="T363" i="25" s="1"/>
  <c r="S328" i="25"/>
  <c r="S363" i="25" s="1"/>
  <c r="R328" i="25"/>
  <c r="R363" i="25" s="1"/>
  <c r="Q328" i="25"/>
  <c r="Q363" i="25" s="1"/>
  <c r="P328" i="25"/>
  <c r="P363" i="25" s="1"/>
  <c r="O328" i="25"/>
  <c r="O363" i="25" s="1"/>
  <c r="N328" i="25"/>
  <c r="N363" i="25" s="1"/>
  <c r="M328" i="25"/>
  <c r="M363" i="25" s="1"/>
  <c r="L328" i="25"/>
  <c r="L363" i="25" s="1"/>
  <c r="K328" i="25"/>
  <c r="K363" i="25" s="1"/>
  <c r="J328" i="25"/>
  <c r="J363" i="25" s="1"/>
  <c r="I328" i="25"/>
  <c r="I363" i="25" s="1"/>
  <c r="AH328" i="26"/>
  <c r="AH363" i="26" s="1"/>
  <c r="AG328" i="26"/>
  <c r="AG363" i="26" s="1"/>
  <c r="AF328" i="26"/>
  <c r="AF363" i="26" s="1"/>
  <c r="AE328" i="26"/>
  <c r="AE363" i="26" s="1"/>
  <c r="AD328" i="26"/>
  <c r="AD363" i="26" s="1"/>
  <c r="AC328" i="26"/>
  <c r="AC363" i="26" s="1"/>
  <c r="AB328" i="26"/>
  <c r="AB363" i="26" s="1"/>
  <c r="AA328" i="26"/>
  <c r="AA363" i="26" s="1"/>
  <c r="Z328" i="26"/>
  <c r="Z363" i="26" s="1"/>
  <c r="Y328" i="26"/>
  <c r="Y363" i="26" s="1"/>
  <c r="X328" i="26"/>
  <c r="X363" i="26" s="1"/>
  <c r="W328" i="26"/>
  <c r="W363" i="26" s="1"/>
  <c r="V328" i="26"/>
  <c r="V363" i="26" s="1"/>
  <c r="U328" i="26"/>
  <c r="U363" i="26" s="1"/>
  <c r="T328" i="26"/>
  <c r="T363" i="26" s="1"/>
  <c r="S328" i="26"/>
  <c r="S363" i="26" s="1"/>
  <c r="R328" i="26"/>
  <c r="R363" i="26" s="1"/>
  <c r="Q328" i="26"/>
  <c r="Q363" i="26" s="1"/>
  <c r="P328" i="26"/>
  <c r="P363" i="26" s="1"/>
  <c r="O328" i="26"/>
  <c r="O363" i="26" s="1"/>
  <c r="N328" i="26"/>
  <c r="N363" i="26" s="1"/>
  <c r="M328" i="26"/>
  <c r="M363" i="26" s="1"/>
  <c r="L328" i="26"/>
  <c r="L363" i="26" s="1"/>
  <c r="K328" i="26"/>
  <c r="K363" i="26" s="1"/>
  <c r="J328" i="26"/>
  <c r="J363" i="26" s="1"/>
  <c r="I328" i="26"/>
  <c r="I363" i="26" s="1"/>
  <c r="AH328" i="27"/>
  <c r="AH363" i="27" s="1"/>
  <c r="AG328" i="27"/>
  <c r="AG363" i="27" s="1"/>
  <c r="AF328" i="27"/>
  <c r="AF363" i="27" s="1"/>
  <c r="AE328" i="27"/>
  <c r="AE363" i="27" s="1"/>
  <c r="AD328" i="27"/>
  <c r="AD363" i="27" s="1"/>
  <c r="AC328" i="27"/>
  <c r="AC363" i="27" s="1"/>
  <c r="AB328" i="27"/>
  <c r="AB363" i="27" s="1"/>
  <c r="AA328" i="27"/>
  <c r="AA363" i="27" s="1"/>
  <c r="Z328" i="27"/>
  <c r="Z363" i="27" s="1"/>
  <c r="Y328" i="27"/>
  <c r="Y363" i="27" s="1"/>
  <c r="X328" i="27"/>
  <c r="X363" i="27" s="1"/>
  <c r="W328" i="27"/>
  <c r="W363" i="27" s="1"/>
  <c r="V328" i="27"/>
  <c r="V363" i="27" s="1"/>
  <c r="U328" i="27"/>
  <c r="U363" i="27" s="1"/>
  <c r="T328" i="27"/>
  <c r="T363" i="27" s="1"/>
  <c r="S328" i="27"/>
  <c r="S363" i="27" s="1"/>
  <c r="R328" i="27"/>
  <c r="R363" i="27" s="1"/>
  <c r="Q328" i="27"/>
  <c r="Q363" i="27" s="1"/>
  <c r="P328" i="27"/>
  <c r="P363" i="27" s="1"/>
  <c r="O328" i="27"/>
  <c r="O363" i="27" s="1"/>
  <c r="N328" i="27"/>
  <c r="N363" i="27" s="1"/>
  <c r="M328" i="27"/>
  <c r="M363" i="27" s="1"/>
  <c r="L328" i="27"/>
  <c r="L363" i="27" s="1"/>
  <c r="K328" i="27"/>
  <c r="K363" i="27" s="1"/>
  <c r="J328" i="27"/>
  <c r="J363" i="27" s="1"/>
  <c r="I328" i="27"/>
  <c r="I363" i="27" s="1"/>
  <c r="AH328" i="28"/>
  <c r="AH363" i="28" s="1"/>
  <c r="AG328" i="28"/>
  <c r="AG363" i="28" s="1"/>
  <c r="AF328" i="28"/>
  <c r="AF363" i="28" s="1"/>
  <c r="AE328" i="28"/>
  <c r="AE363" i="28" s="1"/>
  <c r="AD328" i="28"/>
  <c r="AD363" i="28" s="1"/>
  <c r="AC328" i="28"/>
  <c r="AC363" i="28" s="1"/>
  <c r="AB328" i="28"/>
  <c r="AB363" i="28" s="1"/>
  <c r="AA328" i="28"/>
  <c r="AA363" i="28" s="1"/>
  <c r="Z328" i="28"/>
  <c r="Z363" i="28" s="1"/>
  <c r="Y328" i="28"/>
  <c r="Y363" i="28" s="1"/>
  <c r="X328" i="28"/>
  <c r="X363" i="28" s="1"/>
  <c r="W328" i="28"/>
  <c r="W363" i="28" s="1"/>
  <c r="V328" i="28"/>
  <c r="V363" i="28" s="1"/>
  <c r="U328" i="28"/>
  <c r="U363" i="28" s="1"/>
  <c r="T328" i="28"/>
  <c r="T363" i="28" s="1"/>
  <c r="S328" i="28"/>
  <c r="S363" i="28" s="1"/>
  <c r="R328" i="28"/>
  <c r="R363" i="28" s="1"/>
  <c r="Q328" i="28"/>
  <c r="Q363" i="28" s="1"/>
  <c r="P328" i="28"/>
  <c r="P363" i="28" s="1"/>
  <c r="O328" i="28"/>
  <c r="O363" i="28" s="1"/>
  <c r="N328" i="28"/>
  <c r="N363" i="28" s="1"/>
  <c r="M328" i="28"/>
  <c r="M363" i="28" s="1"/>
  <c r="L328" i="28"/>
  <c r="L363" i="28" s="1"/>
  <c r="K328" i="28"/>
  <c r="K363" i="28" s="1"/>
  <c r="J328" i="28"/>
  <c r="J363" i="28" s="1"/>
  <c r="I328" i="28"/>
  <c r="I363" i="28" s="1"/>
  <c r="AH328" i="29"/>
  <c r="AH363" i="29" s="1"/>
  <c r="AG328" i="29"/>
  <c r="AG363" i="29" s="1"/>
  <c r="AF328" i="29"/>
  <c r="AF363" i="29" s="1"/>
  <c r="AE328" i="29"/>
  <c r="AE363" i="29" s="1"/>
  <c r="AD328" i="29"/>
  <c r="AD363" i="29" s="1"/>
  <c r="AC328" i="29"/>
  <c r="AC363" i="29" s="1"/>
  <c r="AB328" i="29"/>
  <c r="AB363" i="29" s="1"/>
  <c r="AA328" i="29"/>
  <c r="AA363" i="29" s="1"/>
  <c r="Z328" i="29"/>
  <c r="Z363" i="29" s="1"/>
  <c r="Y328" i="29"/>
  <c r="Y363" i="29" s="1"/>
  <c r="X328" i="29"/>
  <c r="X363" i="29" s="1"/>
  <c r="W328" i="29"/>
  <c r="W363" i="29" s="1"/>
  <c r="V328" i="29"/>
  <c r="V363" i="29" s="1"/>
  <c r="U328" i="29"/>
  <c r="U363" i="29" s="1"/>
  <c r="T328" i="29"/>
  <c r="T363" i="29" s="1"/>
  <c r="S328" i="29"/>
  <c r="S363" i="29" s="1"/>
  <c r="R328" i="29"/>
  <c r="R363" i="29" s="1"/>
  <c r="Q328" i="29"/>
  <c r="Q363" i="29" s="1"/>
  <c r="P328" i="29"/>
  <c r="P363" i="29" s="1"/>
  <c r="O328" i="29"/>
  <c r="O363" i="29" s="1"/>
  <c r="N328" i="29"/>
  <c r="N363" i="29" s="1"/>
  <c r="M328" i="29"/>
  <c r="M363" i="29" s="1"/>
  <c r="L328" i="29"/>
  <c r="L363" i="29" s="1"/>
  <c r="K328" i="29"/>
  <c r="K363" i="29" s="1"/>
  <c r="J328" i="29"/>
  <c r="J363" i="29" s="1"/>
  <c r="I328" i="29"/>
  <c r="I363" i="29" s="1"/>
  <c r="F328" i="7"/>
  <c r="F328" i="8"/>
  <c r="F328" i="9"/>
  <c r="F328" i="10"/>
  <c r="F328" i="11"/>
  <c r="F328" i="12"/>
  <c r="F328" i="17"/>
  <c r="F328" i="31"/>
  <c r="F328" i="19"/>
  <c r="F328" i="16"/>
  <c r="F328" i="20"/>
  <c r="F328" i="15"/>
  <c r="F328" i="13"/>
  <c r="F328" i="14"/>
  <c r="F328" i="21"/>
  <c r="F328" i="22"/>
  <c r="F328" i="23"/>
  <c r="F328" i="24"/>
  <c r="F328" i="25"/>
  <c r="F328" i="26"/>
  <c r="F328" i="27"/>
  <c r="F328" i="28"/>
  <c r="F328" i="29"/>
  <c r="AH313" i="7"/>
  <c r="AH349" i="7" s="1"/>
  <c r="AG313" i="7"/>
  <c r="AG349" i="7" s="1"/>
  <c r="AF313" i="7"/>
  <c r="AF349" i="7" s="1"/>
  <c r="AE313" i="7"/>
  <c r="AE349" i="7" s="1"/>
  <c r="AD313" i="7"/>
  <c r="AD349" i="7" s="1"/>
  <c r="AC313" i="7"/>
  <c r="AC349" i="7" s="1"/>
  <c r="AB313" i="7"/>
  <c r="AB349" i="7" s="1"/>
  <c r="AA313" i="7"/>
  <c r="AA349" i="7" s="1"/>
  <c r="Z313" i="7"/>
  <c r="Z349" i="7" s="1"/>
  <c r="Y313" i="7"/>
  <c r="Y349" i="7" s="1"/>
  <c r="X313" i="7"/>
  <c r="X349" i="7" s="1"/>
  <c r="W313" i="7"/>
  <c r="W349" i="7" s="1"/>
  <c r="V313" i="7"/>
  <c r="V349" i="7" s="1"/>
  <c r="U313" i="7"/>
  <c r="U349" i="7" s="1"/>
  <c r="T313" i="7"/>
  <c r="T349" i="7" s="1"/>
  <c r="S313" i="7"/>
  <c r="S349" i="7" s="1"/>
  <c r="R313" i="7"/>
  <c r="R349" i="7" s="1"/>
  <c r="Q313" i="7"/>
  <c r="Q349" i="7" s="1"/>
  <c r="P313" i="7"/>
  <c r="P349" i="7" s="1"/>
  <c r="O313" i="7"/>
  <c r="O349" i="7" s="1"/>
  <c r="N313" i="7"/>
  <c r="N349" i="7" s="1"/>
  <c r="M313" i="7"/>
  <c r="M349" i="7" s="1"/>
  <c r="L313" i="7"/>
  <c r="L349" i="7" s="1"/>
  <c r="K313" i="7"/>
  <c r="K349" i="7" s="1"/>
  <c r="J313" i="7"/>
  <c r="J349" i="7" s="1"/>
  <c r="I313" i="7"/>
  <c r="I349" i="7" s="1"/>
  <c r="F313" i="7"/>
  <c r="AH313" i="8"/>
  <c r="AH349" i="8" s="1"/>
  <c r="AG313" i="8"/>
  <c r="AG349" i="8" s="1"/>
  <c r="AF313" i="8"/>
  <c r="AF349" i="8" s="1"/>
  <c r="AE313" i="8"/>
  <c r="AE349" i="8" s="1"/>
  <c r="AD313" i="8"/>
  <c r="AD349" i="8" s="1"/>
  <c r="AC313" i="8"/>
  <c r="AC349" i="8" s="1"/>
  <c r="AB313" i="8"/>
  <c r="AB349" i="8" s="1"/>
  <c r="AA313" i="8"/>
  <c r="AA349" i="8" s="1"/>
  <c r="Z313" i="8"/>
  <c r="Z349" i="8" s="1"/>
  <c r="Y313" i="8"/>
  <c r="Y349" i="8" s="1"/>
  <c r="X313" i="8"/>
  <c r="X349" i="8" s="1"/>
  <c r="W313" i="8"/>
  <c r="W349" i="8" s="1"/>
  <c r="V313" i="8"/>
  <c r="V349" i="8" s="1"/>
  <c r="U313" i="8"/>
  <c r="U349" i="8" s="1"/>
  <c r="T313" i="8"/>
  <c r="T349" i="8" s="1"/>
  <c r="S313" i="8"/>
  <c r="S349" i="8" s="1"/>
  <c r="R313" i="8"/>
  <c r="R349" i="8" s="1"/>
  <c r="Q313" i="8"/>
  <c r="Q349" i="8" s="1"/>
  <c r="P313" i="8"/>
  <c r="P349" i="8" s="1"/>
  <c r="O313" i="8"/>
  <c r="O349" i="8" s="1"/>
  <c r="N313" i="8"/>
  <c r="N349" i="8" s="1"/>
  <c r="M313" i="8"/>
  <c r="M349" i="8" s="1"/>
  <c r="L313" i="8"/>
  <c r="L349" i="8" s="1"/>
  <c r="K313" i="8"/>
  <c r="K349" i="8" s="1"/>
  <c r="J313" i="8"/>
  <c r="J349" i="8" s="1"/>
  <c r="I313" i="8"/>
  <c r="I349" i="8" s="1"/>
  <c r="F313" i="8"/>
  <c r="AH313" i="9"/>
  <c r="AH349" i="9" s="1"/>
  <c r="AG313" i="9"/>
  <c r="AG349" i="9" s="1"/>
  <c r="AF313" i="9"/>
  <c r="AF349" i="9" s="1"/>
  <c r="AE313" i="9"/>
  <c r="AE349" i="9" s="1"/>
  <c r="AD313" i="9"/>
  <c r="AD349" i="9" s="1"/>
  <c r="AC313" i="9"/>
  <c r="AC349" i="9" s="1"/>
  <c r="AB313" i="9"/>
  <c r="AB349" i="9" s="1"/>
  <c r="AA313" i="9"/>
  <c r="AA349" i="9" s="1"/>
  <c r="Z313" i="9"/>
  <c r="Z349" i="9" s="1"/>
  <c r="Y313" i="9"/>
  <c r="Y349" i="9" s="1"/>
  <c r="X313" i="9"/>
  <c r="X349" i="9" s="1"/>
  <c r="W313" i="9"/>
  <c r="W349" i="9" s="1"/>
  <c r="V313" i="9"/>
  <c r="V349" i="9" s="1"/>
  <c r="U313" i="9"/>
  <c r="U349" i="9" s="1"/>
  <c r="T313" i="9"/>
  <c r="T349" i="9" s="1"/>
  <c r="S313" i="9"/>
  <c r="S349" i="9" s="1"/>
  <c r="R313" i="9"/>
  <c r="R349" i="9" s="1"/>
  <c r="Q313" i="9"/>
  <c r="Q349" i="9" s="1"/>
  <c r="P313" i="9"/>
  <c r="P349" i="9" s="1"/>
  <c r="O313" i="9"/>
  <c r="O349" i="9" s="1"/>
  <c r="N313" i="9"/>
  <c r="N349" i="9" s="1"/>
  <c r="M313" i="9"/>
  <c r="M349" i="9" s="1"/>
  <c r="L313" i="9"/>
  <c r="L349" i="9" s="1"/>
  <c r="K313" i="9"/>
  <c r="K349" i="9" s="1"/>
  <c r="J313" i="9"/>
  <c r="J349" i="9" s="1"/>
  <c r="I313" i="9"/>
  <c r="I349" i="9" s="1"/>
  <c r="F313" i="9"/>
  <c r="AH313" i="10"/>
  <c r="AH349" i="10" s="1"/>
  <c r="AG313" i="10"/>
  <c r="AG349" i="10" s="1"/>
  <c r="AF313" i="10"/>
  <c r="AF349" i="10" s="1"/>
  <c r="AE313" i="10"/>
  <c r="AE349" i="10" s="1"/>
  <c r="AD313" i="10"/>
  <c r="AD349" i="10" s="1"/>
  <c r="AC313" i="10"/>
  <c r="AC349" i="10" s="1"/>
  <c r="AB313" i="10"/>
  <c r="AB349" i="10" s="1"/>
  <c r="AA313" i="10"/>
  <c r="AA349" i="10" s="1"/>
  <c r="Z313" i="10"/>
  <c r="Z349" i="10" s="1"/>
  <c r="Y313" i="10"/>
  <c r="Y349" i="10" s="1"/>
  <c r="X313" i="10"/>
  <c r="X349" i="10" s="1"/>
  <c r="W313" i="10"/>
  <c r="W349" i="10" s="1"/>
  <c r="V313" i="10"/>
  <c r="V349" i="10" s="1"/>
  <c r="U313" i="10"/>
  <c r="U349" i="10" s="1"/>
  <c r="T313" i="10"/>
  <c r="T349" i="10" s="1"/>
  <c r="S313" i="10"/>
  <c r="S349" i="10" s="1"/>
  <c r="R313" i="10"/>
  <c r="R349" i="10" s="1"/>
  <c r="Q313" i="10"/>
  <c r="Q349" i="10" s="1"/>
  <c r="P313" i="10"/>
  <c r="P349" i="10" s="1"/>
  <c r="O313" i="10"/>
  <c r="O349" i="10" s="1"/>
  <c r="N313" i="10"/>
  <c r="N349" i="10" s="1"/>
  <c r="M313" i="10"/>
  <c r="M349" i="10" s="1"/>
  <c r="L313" i="10"/>
  <c r="L349" i="10" s="1"/>
  <c r="K313" i="10"/>
  <c r="K349" i="10" s="1"/>
  <c r="J313" i="10"/>
  <c r="J349" i="10" s="1"/>
  <c r="I313" i="10"/>
  <c r="I349" i="10" s="1"/>
  <c r="F313" i="10"/>
  <c r="AH313" i="11"/>
  <c r="AH349" i="11" s="1"/>
  <c r="AG313" i="11"/>
  <c r="AG349" i="11" s="1"/>
  <c r="AF313" i="11"/>
  <c r="AF349" i="11" s="1"/>
  <c r="AE313" i="11"/>
  <c r="AE349" i="11" s="1"/>
  <c r="AD313" i="11"/>
  <c r="AD349" i="11" s="1"/>
  <c r="AC313" i="11"/>
  <c r="AC349" i="11" s="1"/>
  <c r="AB313" i="11"/>
  <c r="AB349" i="11" s="1"/>
  <c r="AA313" i="11"/>
  <c r="AA349" i="11" s="1"/>
  <c r="Z313" i="11"/>
  <c r="Z349" i="11" s="1"/>
  <c r="Y313" i="11"/>
  <c r="Y349" i="11" s="1"/>
  <c r="X313" i="11"/>
  <c r="X349" i="11" s="1"/>
  <c r="W313" i="11"/>
  <c r="W349" i="11" s="1"/>
  <c r="V313" i="11"/>
  <c r="V349" i="11" s="1"/>
  <c r="U313" i="11"/>
  <c r="U349" i="11" s="1"/>
  <c r="T313" i="11"/>
  <c r="T349" i="11" s="1"/>
  <c r="S313" i="11"/>
  <c r="S349" i="11" s="1"/>
  <c r="R313" i="11"/>
  <c r="R349" i="11" s="1"/>
  <c r="Q313" i="11"/>
  <c r="Q349" i="11" s="1"/>
  <c r="P313" i="11"/>
  <c r="P349" i="11" s="1"/>
  <c r="O313" i="11"/>
  <c r="O349" i="11" s="1"/>
  <c r="N313" i="11"/>
  <c r="N349" i="11" s="1"/>
  <c r="M313" i="11"/>
  <c r="M349" i="11" s="1"/>
  <c r="L313" i="11"/>
  <c r="L349" i="11" s="1"/>
  <c r="K313" i="11"/>
  <c r="K349" i="11" s="1"/>
  <c r="J313" i="11"/>
  <c r="J349" i="11" s="1"/>
  <c r="I313" i="11"/>
  <c r="I349" i="11" s="1"/>
  <c r="F313" i="11"/>
  <c r="AH313" i="12"/>
  <c r="AH349" i="12" s="1"/>
  <c r="AG313" i="12"/>
  <c r="AG349" i="12" s="1"/>
  <c r="AF313" i="12"/>
  <c r="AF349" i="12" s="1"/>
  <c r="AE313" i="12"/>
  <c r="AE349" i="12" s="1"/>
  <c r="AD313" i="12"/>
  <c r="AD349" i="12" s="1"/>
  <c r="AC313" i="12"/>
  <c r="AC349" i="12" s="1"/>
  <c r="AB313" i="12"/>
  <c r="AB349" i="12" s="1"/>
  <c r="AA313" i="12"/>
  <c r="AA349" i="12" s="1"/>
  <c r="Z313" i="12"/>
  <c r="Z349" i="12" s="1"/>
  <c r="Y313" i="12"/>
  <c r="Y349" i="12" s="1"/>
  <c r="X313" i="12"/>
  <c r="X349" i="12" s="1"/>
  <c r="W313" i="12"/>
  <c r="W349" i="12" s="1"/>
  <c r="V313" i="12"/>
  <c r="V349" i="12" s="1"/>
  <c r="U313" i="12"/>
  <c r="U349" i="12" s="1"/>
  <c r="T313" i="12"/>
  <c r="T349" i="12" s="1"/>
  <c r="S313" i="12"/>
  <c r="S349" i="12" s="1"/>
  <c r="R313" i="12"/>
  <c r="R349" i="12" s="1"/>
  <c r="Q313" i="12"/>
  <c r="Q349" i="12" s="1"/>
  <c r="P313" i="12"/>
  <c r="P349" i="12" s="1"/>
  <c r="O313" i="12"/>
  <c r="O349" i="12" s="1"/>
  <c r="N313" i="12"/>
  <c r="N349" i="12" s="1"/>
  <c r="M313" i="12"/>
  <c r="M349" i="12" s="1"/>
  <c r="L313" i="12"/>
  <c r="L349" i="12" s="1"/>
  <c r="K313" i="12"/>
  <c r="K349" i="12" s="1"/>
  <c r="J313" i="12"/>
  <c r="J349" i="12" s="1"/>
  <c r="I313" i="12"/>
  <c r="I349" i="12" s="1"/>
  <c r="F313" i="12"/>
  <c r="AH313" i="17"/>
  <c r="AH349" i="17" s="1"/>
  <c r="AG313" i="17"/>
  <c r="AG349" i="17" s="1"/>
  <c r="AF313" i="17"/>
  <c r="AF349" i="17" s="1"/>
  <c r="AE313" i="17"/>
  <c r="AE349" i="17" s="1"/>
  <c r="AD313" i="17"/>
  <c r="AD349" i="17" s="1"/>
  <c r="AC313" i="17"/>
  <c r="AC349" i="17" s="1"/>
  <c r="AB313" i="17"/>
  <c r="AB349" i="17" s="1"/>
  <c r="AA313" i="17"/>
  <c r="AA349" i="17" s="1"/>
  <c r="Z313" i="17"/>
  <c r="Z349" i="17" s="1"/>
  <c r="Y313" i="17"/>
  <c r="Y349" i="17" s="1"/>
  <c r="X313" i="17"/>
  <c r="X349" i="17" s="1"/>
  <c r="W313" i="17"/>
  <c r="W349" i="17" s="1"/>
  <c r="V313" i="17"/>
  <c r="V349" i="17" s="1"/>
  <c r="U313" i="17"/>
  <c r="U349" i="17" s="1"/>
  <c r="T313" i="17"/>
  <c r="T349" i="17" s="1"/>
  <c r="S313" i="17"/>
  <c r="S349" i="17" s="1"/>
  <c r="R313" i="17"/>
  <c r="R349" i="17" s="1"/>
  <c r="Q313" i="17"/>
  <c r="Q349" i="17" s="1"/>
  <c r="P313" i="17"/>
  <c r="P349" i="17" s="1"/>
  <c r="O313" i="17"/>
  <c r="O349" i="17" s="1"/>
  <c r="N313" i="17"/>
  <c r="N349" i="17" s="1"/>
  <c r="M313" i="17"/>
  <c r="M349" i="17" s="1"/>
  <c r="L313" i="17"/>
  <c r="L349" i="17" s="1"/>
  <c r="K313" i="17"/>
  <c r="K349" i="17" s="1"/>
  <c r="J313" i="17"/>
  <c r="J349" i="17" s="1"/>
  <c r="I313" i="17"/>
  <c r="I349" i="17" s="1"/>
  <c r="F313" i="17"/>
  <c r="AH313" i="31"/>
  <c r="AH349" i="31" s="1"/>
  <c r="AG313" i="31"/>
  <c r="AG349" i="31" s="1"/>
  <c r="AF313" i="31"/>
  <c r="AF349" i="31" s="1"/>
  <c r="AE313" i="31"/>
  <c r="AE349" i="31" s="1"/>
  <c r="AD313" i="31"/>
  <c r="AD349" i="31" s="1"/>
  <c r="AC313" i="31"/>
  <c r="AC349" i="31" s="1"/>
  <c r="AB313" i="31"/>
  <c r="AB349" i="31" s="1"/>
  <c r="AA313" i="31"/>
  <c r="AA349" i="31" s="1"/>
  <c r="Z313" i="31"/>
  <c r="Z349" i="31" s="1"/>
  <c r="Y313" i="31"/>
  <c r="Y349" i="31" s="1"/>
  <c r="X313" i="31"/>
  <c r="X349" i="31" s="1"/>
  <c r="W313" i="31"/>
  <c r="W349" i="31" s="1"/>
  <c r="V313" i="31"/>
  <c r="V349" i="31" s="1"/>
  <c r="U313" i="31"/>
  <c r="U349" i="31" s="1"/>
  <c r="T313" i="31"/>
  <c r="T349" i="31" s="1"/>
  <c r="S313" i="31"/>
  <c r="S349" i="31" s="1"/>
  <c r="R313" i="31"/>
  <c r="R349" i="31" s="1"/>
  <c r="Q313" i="31"/>
  <c r="Q349" i="31" s="1"/>
  <c r="P313" i="31"/>
  <c r="P349" i="31" s="1"/>
  <c r="O313" i="31"/>
  <c r="O349" i="31" s="1"/>
  <c r="N313" i="31"/>
  <c r="N349" i="31" s="1"/>
  <c r="M313" i="31"/>
  <c r="M349" i="31" s="1"/>
  <c r="L313" i="31"/>
  <c r="L349" i="31" s="1"/>
  <c r="K313" i="31"/>
  <c r="K349" i="31" s="1"/>
  <c r="J313" i="31"/>
  <c r="J349" i="31" s="1"/>
  <c r="I313" i="31"/>
  <c r="I349" i="31" s="1"/>
  <c r="F313" i="31"/>
  <c r="AH313" i="19"/>
  <c r="AH349" i="19" s="1"/>
  <c r="AG313" i="19"/>
  <c r="AG349" i="19" s="1"/>
  <c r="AF313" i="19"/>
  <c r="AF349" i="19" s="1"/>
  <c r="AE313" i="19"/>
  <c r="AE349" i="19" s="1"/>
  <c r="AD313" i="19"/>
  <c r="AD349" i="19" s="1"/>
  <c r="AC313" i="19"/>
  <c r="AC349" i="19" s="1"/>
  <c r="AB313" i="19"/>
  <c r="AB349" i="19" s="1"/>
  <c r="AA313" i="19"/>
  <c r="AA349" i="19" s="1"/>
  <c r="Z313" i="19"/>
  <c r="Z349" i="19" s="1"/>
  <c r="Y313" i="19"/>
  <c r="Y349" i="19" s="1"/>
  <c r="X313" i="19"/>
  <c r="X349" i="19" s="1"/>
  <c r="W313" i="19"/>
  <c r="W349" i="19" s="1"/>
  <c r="V313" i="19"/>
  <c r="V349" i="19" s="1"/>
  <c r="U313" i="19"/>
  <c r="U349" i="19" s="1"/>
  <c r="T313" i="19"/>
  <c r="T349" i="19" s="1"/>
  <c r="S313" i="19"/>
  <c r="S349" i="19" s="1"/>
  <c r="R313" i="19"/>
  <c r="R349" i="19" s="1"/>
  <c r="Q313" i="19"/>
  <c r="Q349" i="19" s="1"/>
  <c r="P313" i="19"/>
  <c r="P349" i="19" s="1"/>
  <c r="O313" i="19"/>
  <c r="O349" i="19" s="1"/>
  <c r="N313" i="19"/>
  <c r="N349" i="19" s="1"/>
  <c r="M313" i="19"/>
  <c r="M349" i="19" s="1"/>
  <c r="L313" i="19"/>
  <c r="L349" i="19" s="1"/>
  <c r="K313" i="19"/>
  <c r="K349" i="19" s="1"/>
  <c r="J313" i="19"/>
  <c r="J349" i="19" s="1"/>
  <c r="I313" i="19"/>
  <c r="I349" i="19" s="1"/>
  <c r="F313" i="19"/>
  <c r="AH313" i="16"/>
  <c r="AH349" i="16" s="1"/>
  <c r="AG313" i="16"/>
  <c r="AG349" i="16" s="1"/>
  <c r="AF313" i="16"/>
  <c r="AF349" i="16" s="1"/>
  <c r="AE313" i="16"/>
  <c r="AE349" i="16" s="1"/>
  <c r="AD313" i="16"/>
  <c r="AD349" i="16" s="1"/>
  <c r="AC313" i="16"/>
  <c r="AC349" i="16" s="1"/>
  <c r="AB313" i="16"/>
  <c r="AB349" i="16" s="1"/>
  <c r="AA313" i="16"/>
  <c r="AA349" i="16" s="1"/>
  <c r="Z313" i="16"/>
  <c r="Z349" i="16" s="1"/>
  <c r="Y313" i="16"/>
  <c r="Y349" i="16" s="1"/>
  <c r="X313" i="16"/>
  <c r="X349" i="16" s="1"/>
  <c r="W313" i="16"/>
  <c r="W349" i="16" s="1"/>
  <c r="V313" i="16"/>
  <c r="V349" i="16" s="1"/>
  <c r="U313" i="16"/>
  <c r="U349" i="16" s="1"/>
  <c r="T313" i="16"/>
  <c r="T349" i="16" s="1"/>
  <c r="S313" i="16"/>
  <c r="S349" i="16" s="1"/>
  <c r="R313" i="16"/>
  <c r="R349" i="16" s="1"/>
  <c r="Q313" i="16"/>
  <c r="Q349" i="16" s="1"/>
  <c r="P313" i="16"/>
  <c r="P349" i="16" s="1"/>
  <c r="O313" i="16"/>
  <c r="O349" i="16" s="1"/>
  <c r="N313" i="16"/>
  <c r="N349" i="16" s="1"/>
  <c r="M313" i="16"/>
  <c r="M349" i="16" s="1"/>
  <c r="L313" i="16"/>
  <c r="L349" i="16" s="1"/>
  <c r="K313" i="16"/>
  <c r="K349" i="16" s="1"/>
  <c r="J313" i="16"/>
  <c r="J349" i="16" s="1"/>
  <c r="I313" i="16"/>
  <c r="I349" i="16" s="1"/>
  <c r="F313" i="16"/>
  <c r="AH313" i="20"/>
  <c r="AH349" i="20" s="1"/>
  <c r="AG313" i="20"/>
  <c r="AG349" i="20" s="1"/>
  <c r="AF313" i="20"/>
  <c r="AF349" i="20" s="1"/>
  <c r="AE313" i="20"/>
  <c r="AE349" i="20" s="1"/>
  <c r="AD313" i="20"/>
  <c r="AD349" i="20" s="1"/>
  <c r="AC313" i="20"/>
  <c r="AC349" i="20" s="1"/>
  <c r="AB313" i="20"/>
  <c r="AB349" i="20" s="1"/>
  <c r="AA313" i="20"/>
  <c r="AA349" i="20" s="1"/>
  <c r="Z313" i="20"/>
  <c r="Z349" i="20" s="1"/>
  <c r="Y313" i="20"/>
  <c r="Y349" i="20" s="1"/>
  <c r="X313" i="20"/>
  <c r="X349" i="20" s="1"/>
  <c r="W313" i="20"/>
  <c r="W349" i="20" s="1"/>
  <c r="V313" i="20"/>
  <c r="V349" i="20" s="1"/>
  <c r="U313" i="20"/>
  <c r="U349" i="20" s="1"/>
  <c r="T313" i="20"/>
  <c r="T349" i="20" s="1"/>
  <c r="S313" i="20"/>
  <c r="S349" i="20" s="1"/>
  <c r="R313" i="20"/>
  <c r="R349" i="20" s="1"/>
  <c r="Q313" i="20"/>
  <c r="Q349" i="20" s="1"/>
  <c r="P313" i="20"/>
  <c r="P349" i="20" s="1"/>
  <c r="O313" i="20"/>
  <c r="O349" i="20" s="1"/>
  <c r="N313" i="20"/>
  <c r="N349" i="20" s="1"/>
  <c r="M313" i="20"/>
  <c r="M349" i="20" s="1"/>
  <c r="L313" i="20"/>
  <c r="L349" i="20" s="1"/>
  <c r="K313" i="20"/>
  <c r="K349" i="20" s="1"/>
  <c r="J313" i="20"/>
  <c r="J349" i="20" s="1"/>
  <c r="I313" i="20"/>
  <c r="I349" i="20" s="1"/>
  <c r="F313" i="20"/>
  <c r="AH313" i="15"/>
  <c r="AH349" i="15" s="1"/>
  <c r="AG313" i="15"/>
  <c r="AG349" i="15" s="1"/>
  <c r="AF313" i="15"/>
  <c r="AF349" i="15" s="1"/>
  <c r="AE313" i="15"/>
  <c r="AE349" i="15" s="1"/>
  <c r="AD313" i="15"/>
  <c r="AD349" i="15" s="1"/>
  <c r="AC313" i="15"/>
  <c r="AC349" i="15" s="1"/>
  <c r="AB313" i="15"/>
  <c r="AB349" i="15" s="1"/>
  <c r="AA313" i="15"/>
  <c r="AA349" i="15" s="1"/>
  <c r="Z313" i="15"/>
  <c r="Z349" i="15" s="1"/>
  <c r="Y313" i="15"/>
  <c r="Y349" i="15" s="1"/>
  <c r="X313" i="15"/>
  <c r="X349" i="15" s="1"/>
  <c r="W313" i="15"/>
  <c r="W349" i="15" s="1"/>
  <c r="V313" i="15"/>
  <c r="V349" i="15" s="1"/>
  <c r="U313" i="15"/>
  <c r="U349" i="15" s="1"/>
  <c r="T313" i="15"/>
  <c r="T349" i="15" s="1"/>
  <c r="S313" i="15"/>
  <c r="S349" i="15" s="1"/>
  <c r="R313" i="15"/>
  <c r="R349" i="15" s="1"/>
  <c r="Q313" i="15"/>
  <c r="Q349" i="15" s="1"/>
  <c r="P313" i="15"/>
  <c r="P349" i="15" s="1"/>
  <c r="O313" i="15"/>
  <c r="O349" i="15" s="1"/>
  <c r="N313" i="15"/>
  <c r="N349" i="15" s="1"/>
  <c r="M313" i="15"/>
  <c r="M349" i="15" s="1"/>
  <c r="L313" i="15"/>
  <c r="L349" i="15" s="1"/>
  <c r="K313" i="15"/>
  <c r="K349" i="15" s="1"/>
  <c r="J313" i="15"/>
  <c r="J349" i="15" s="1"/>
  <c r="I313" i="15"/>
  <c r="I349" i="15" s="1"/>
  <c r="F313" i="15"/>
  <c r="AH313" i="13"/>
  <c r="AH349" i="13" s="1"/>
  <c r="AG313" i="13"/>
  <c r="AG349" i="13" s="1"/>
  <c r="AF313" i="13"/>
  <c r="AF349" i="13" s="1"/>
  <c r="AE313" i="13"/>
  <c r="AE349" i="13" s="1"/>
  <c r="AD313" i="13"/>
  <c r="AD349" i="13" s="1"/>
  <c r="AC313" i="13"/>
  <c r="AC349" i="13" s="1"/>
  <c r="AB313" i="13"/>
  <c r="AB349" i="13" s="1"/>
  <c r="AA313" i="13"/>
  <c r="AA349" i="13" s="1"/>
  <c r="Z313" i="13"/>
  <c r="Z349" i="13" s="1"/>
  <c r="Y313" i="13"/>
  <c r="Y349" i="13" s="1"/>
  <c r="X313" i="13"/>
  <c r="X349" i="13" s="1"/>
  <c r="W313" i="13"/>
  <c r="W349" i="13" s="1"/>
  <c r="V313" i="13"/>
  <c r="V349" i="13" s="1"/>
  <c r="U313" i="13"/>
  <c r="U349" i="13" s="1"/>
  <c r="T313" i="13"/>
  <c r="T349" i="13" s="1"/>
  <c r="S313" i="13"/>
  <c r="S349" i="13" s="1"/>
  <c r="R313" i="13"/>
  <c r="R349" i="13" s="1"/>
  <c r="Q313" i="13"/>
  <c r="Q349" i="13" s="1"/>
  <c r="P313" i="13"/>
  <c r="P349" i="13" s="1"/>
  <c r="O313" i="13"/>
  <c r="O349" i="13" s="1"/>
  <c r="N313" i="13"/>
  <c r="N349" i="13" s="1"/>
  <c r="M313" i="13"/>
  <c r="M349" i="13" s="1"/>
  <c r="L313" i="13"/>
  <c r="L349" i="13" s="1"/>
  <c r="K313" i="13"/>
  <c r="K349" i="13" s="1"/>
  <c r="J313" i="13"/>
  <c r="J349" i="13" s="1"/>
  <c r="I313" i="13"/>
  <c r="I349" i="13" s="1"/>
  <c r="F313" i="13"/>
  <c r="AH313" i="14"/>
  <c r="AH349" i="14" s="1"/>
  <c r="AG313" i="14"/>
  <c r="AG349" i="14" s="1"/>
  <c r="AF313" i="14"/>
  <c r="AF349" i="14" s="1"/>
  <c r="AE313" i="14"/>
  <c r="AE349" i="14" s="1"/>
  <c r="AD313" i="14"/>
  <c r="AD349" i="14" s="1"/>
  <c r="AC313" i="14"/>
  <c r="AC349" i="14" s="1"/>
  <c r="AB313" i="14"/>
  <c r="AB349" i="14" s="1"/>
  <c r="AA313" i="14"/>
  <c r="AA349" i="14" s="1"/>
  <c r="Z313" i="14"/>
  <c r="Z349" i="14" s="1"/>
  <c r="Y313" i="14"/>
  <c r="Y349" i="14" s="1"/>
  <c r="X313" i="14"/>
  <c r="X349" i="14" s="1"/>
  <c r="W313" i="14"/>
  <c r="W349" i="14" s="1"/>
  <c r="V313" i="14"/>
  <c r="V349" i="14" s="1"/>
  <c r="U313" i="14"/>
  <c r="U349" i="14" s="1"/>
  <c r="T313" i="14"/>
  <c r="T349" i="14" s="1"/>
  <c r="S313" i="14"/>
  <c r="S349" i="14" s="1"/>
  <c r="R313" i="14"/>
  <c r="R349" i="14" s="1"/>
  <c r="Q313" i="14"/>
  <c r="Q349" i="14" s="1"/>
  <c r="P313" i="14"/>
  <c r="P349" i="14" s="1"/>
  <c r="O313" i="14"/>
  <c r="O349" i="14" s="1"/>
  <c r="N313" i="14"/>
  <c r="N349" i="14" s="1"/>
  <c r="M313" i="14"/>
  <c r="M349" i="14" s="1"/>
  <c r="L313" i="14"/>
  <c r="L349" i="14" s="1"/>
  <c r="K313" i="14"/>
  <c r="K349" i="14" s="1"/>
  <c r="J313" i="14"/>
  <c r="J349" i="14" s="1"/>
  <c r="I313" i="14"/>
  <c r="I349" i="14" s="1"/>
  <c r="F313" i="14"/>
  <c r="AH313" i="21"/>
  <c r="AH349" i="21" s="1"/>
  <c r="AG313" i="21"/>
  <c r="AG349" i="21" s="1"/>
  <c r="AF313" i="21"/>
  <c r="AF349" i="21" s="1"/>
  <c r="AE313" i="21"/>
  <c r="AE349" i="21" s="1"/>
  <c r="AD313" i="21"/>
  <c r="AD349" i="21" s="1"/>
  <c r="AC313" i="21"/>
  <c r="AC349" i="21" s="1"/>
  <c r="AB313" i="21"/>
  <c r="AB349" i="21" s="1"/>
  <c r="AA313" i="21"/>
  <c r="AA349" i="21" s="1"/>
  <c r="Z313" i="21"/>
  <c r="Z349" i="21" s="1"/>
  <c r="Y313" i="21"/>
  <c r="Y349" i="21" s="1"/>
  <c r="X313" i="21"/>
  <c r="X349" i="21" s="1"/>
  <c r="W313" i="21"/>
  <c r="W349" i="21" s="1"/>
  <c r="V313" i="21"/>
  <c r="V349" i="21" s="1"/>
  <c r="U313" i="21"/>
  <c r="U349" i="21" s="1"/>
  <c r="T313" i="21"/>
  <c r="T349" i="21" s="1"/>
  <c r="S313" i="21"/>
  <c r="S349" i="21" s="1"/>
  <c r="R313" i="21"/>
  <c r="R349" i="21" s="1"/>
  <c r="Q313" i="21"/>
  <c r="Q349" i="21" s="1"/>
  <c r="P313" i="21"/>
  <c r="P349" i="21" s="1"/>
  <c r="O313" i="21"/>
  <c r="O349" i="21" s="1"/>
  <c r="N313" i="21"/>
  <c r="N349" i="21" s="1"/>
  <c r="M313" i="21"/>
  <c r="M349" i="21" s="1"/>
  <c r="L313" i="21"/>
  <c r="L349" i="21" s="1"/>
  <c r="K313" i="21"/>
  <c r="K349" i="21" s="1"/>
  <c r="J313" i="21"/>
  <c r="J349" i="21" s="1"/>
  <c r="I313" i="21"/>
  <c r="I349" i="21" s="1"/>
  <c r="F313" i="21"/>
  <c r="AH313" i="22"/>
  <c r="AH349" i="22" s="1"/>
  <c r="AG313" i="22"/>
  <c r="AG349" i="22" s="1"/>
  <c r="AF313" i="22"/>
  <c r="AF349" i="22" s="1"/>
  <c r="AE313" i="22"/>
  <c r="AE349" i="22" s="1"/>
  <c r="AD313" i="22"/>
  <c r="AD349" i="22" s="1"/>
  <c r="AC313" i="22"/>
  <c r="AC349" i="22" s="1"/>
  <c r="AB313" i="22"/>
  <c r="AB349" i="22" s="1"/>
  <c r="AA313" i="22"/>
  <c r="AA349" i="22" s="1"/>
  <c r="Z313" i="22"/>
  <c r="Z349" i="22" s="1"/>
  <c r="Y313" i="22"/>
  <c r="Y349" i="22" s="1"/>
  <c r="X313" i="22"/>
  <c r="X349" i="22" s="1"/>
  <c r="W313" i="22"/>
  <c r="W349" i="22" s="1"/>
  <c r="V313" i="22"/>
  <c r="V349" i="22" s="1"/>
  <c r="U313" i="22"/>
  <c r="U349" i="22" s="1"/>
  <c r="T313" i="22"/>
  <c r="T349" i="22" s="1"/>
  <c r="S313" i="22"/>
  <c r="S349" i="22" s="1"/>
  <c r="R313" i="22"/>
  <c r="R349" i="22" s="1"/>
  <c r="Q313" i="22"/>
  <c r="Q349" i="22" s="1"/>
  <c r="P313" i="22"/>
  <c r="P349" i="22" s="1"/>
  <c r="O313" i="22"/>
  <c r="O349" i="22" s="1"/>
  <c r="N313" i="22"/>
  <c r="N349" i="22" s="1"/>
  <c r="M313" i="22"/>
  <c r="M349" i="22" s="1"/>
  <c r="L313" i="22"/>
  <c r="L349" i="22" s="1"/>
  <c r="K313" i="22"/>
  <c r="K349" i="22" s="1"/>
  <c r="J313" i="22"/>
  <c r="J349" i="22" s="1"/>
  <c r="I313" i="22"/>
  <c r="I349" i="22" s="1"/>
  <c r="F313" i="22"/>
  <c r="AH313" i="23"/>
  <c r="AH349" i="23" s="1"/>
  <c r="AG313" i="23"/>
  <c r="AG349" i="23" s="1"/>
  <c r="AF313" i="23"/>
  <c r="AF349" i="23" s="1"/>
  <c r="AE313" i="23"/>
  <c r="AE349" i="23" s="1"/>
  <c r="AD313" i="23"/>
  <c r="AD349" i="23" s="1"/>
  <c r="AC313" i="23"/>
  <c r="AC349" i="23" s="1"/>
  <c r="AB313" i="23"/>
  <c r="AB349" i="23" s="1"/>
  <c r="AA313" i="23"/>
  <c r="AA349" i="23" s="1"/>
  <c r="Z313" i="23"/>
  <c r="Z349" i="23" s="1"/>
  <c r="Y313" i="23"/>
  <c r="Y349" i="23" s="1"/>
  <c r="X313" i="23"/>
  <c r="X349" i="23" s="1"/>
  <c r="W313" i="23"/>
  <c r="W349" i="23" s="1"/>
  <c r="V313" i="23"/>
  <c r="V349" i="23" s="1"/>
  <c r="U313" i="23"/>
  <c r="U349" i="23" s="1"/>
  <c r="T313" i="23"/>
  <c r="T349" i="23" s="1"/>
  <c r="S313" i="23"/>
  <c r="S349" i="23" s="1"/>
  <c r="R313" i="23"/>
  <c r="R349" i="23" s="1"/>
  <c r="Q313" i="23"/>
  <c r="Q349" i="23" s="1"/>
  <c r="P313" i="23"/>
  <c r="P349" i="23" s="1"/>
  <c r="O313" i="23"/>
  <c r="O349" i="23" s="1"/>
  <c r="N313" i="23"/>
  <c r="N349" i="23" s="1"/>
  <c r="M313" i="23"/>
  <c r="M349" i="23" s="1"/>
  <c r="L313" i="23"/>
  <c r="L349" i="23" s="1"/>
  <c r="K313" i="23"/>
  <c r="K349" i="23" s="1"/>
  <c r="J313" i="23"/>
  <c r="J349" i="23" s="1"/>
  <c r="I313" i="23"/>
  <c r="I349" i="23" s="1"/>
  <c r="F313" i="23"/>
  <c r="AH313" i="24"/>
  <c r="AH349" i="24" s="1"/>
  <c r="AG313" i="24"/>
  <c r="AG349" i="24" s="1"/>
  <c r="AF313" i="24"/>
  <c r="AF349" i="24" s="1"/>
  <c r="AE313" i="24"/>
  <c r="AE349" i="24" s="1"/>
  <c r="AD313" i="24"/>
  <c r="AD349" i="24" s="1"/>
  <c r="AC313" i="24"/>
  <c r="AC349" i="24" s="1"/>
  <c r="AB313" i="24"/>
  <c r="AB349" i="24" s="1"/>
  <c r="AA313" i="24"/>
  <c r="AA349" i="24" s="1"/>
  <c r="Z313" i="24"/>
  <c r="Z349" i="24" s="1"/>
  <c r="Y313" i="24"/>
  <c r="Y349" i="24" s="1"/>
  <c r="X313" i="24"/>
  <c r="X349" i="24" s="1"/>
  <c r="W313" i="24"/>
  <c r="W349" i="24" s="1"/>
  <c r="V313" i="24"/>
  <c r="V349" i="24" s="1"/>
  <c r="U313" i="24"/>
  <c r="U349" i="24" s="1"/>
  <c r="T313" i="24"/>
  <c r="T349" i="24" s="1"/>
  <c r="S313" i="24"/>
  <c r="S349" i="24" s="1"/>
  <c r="R313" i="24"/>
  <c r="R349" i="24" s="1"/>
  <c r="Q313" i="24"/>
  <c r="Q349" i="24" s="1"/>
  <c r="P313" i="24"/>
  <c r="P349" i="24" s="1"/>
  <c r="O313" i="24"/>
  <c r="O349" i="24" s="1"/>
  <c r="N313" i="24"/>
  <c r="N349" i="24" s="1"/>
  <c r="M313" i="24"/>
  <c r="M349" i="24" s="1"/>
  <c r="L313" i="24"/>
  <c r="L349" i="24" s="1"/>
  <c r="K313" i="24"/>
  <c r="K349" i="24" s="1"/>
  <c r="J313" i="24"/>
  <c r="J349" i="24" s="1"/>
  <c r="I313" i="24"/>
  <c r="I349" i="24" s="1"/>
  <c r="F313" i="24"/>
  <c r="AH313" i="25"/>
  <c r="AH349" i="25" s="1"/>
  <c r="AG313" i="25"/>
  <c r="AG349" i="25" s="1"/>
  <c r="AF313" i="25"/>
  <c r="AF349" i="25" s="1"/>
  <c r="AE313" i="25"/>
  <c r="AE349" i="25" s="1"/>
  <c r="AD313" i="25"/>
  <c r="AD349" i="25" s="1"/>
  <c r="AC313" i="25"/>
  <c r="AC349" i="25" s="1"/>
  <c r="AB313" i="25"/>
  <c r="AB349" i="25" s="1"/>
  <c r="AA313" i="25"/>
  <c r="AA349" i="25" s="1"/>
  <c r="Z313" i="25"/>
  <c r="Z349" i="25" s="1"/>
  <c r="Y313" i="25"/>
  <c r="Y349" i="25" s="1"/>
  <c r="X313" i="25"/>
  <c r="X349" i="25" s="1"/>
  <c r="W313" i="25"/>
  <c r="W349" i="25" s="1"/>
  <c r="V313" i="25"/>
  <c r="V349" i="25" s="1"/>
  <c r="U313" i="25"/>
  <c r="U349" i="25" s="1"/>
  <c r="T313" i="25"/>
  <c r="T349" i="25" s="1"/>
  <c r="S313" i="25"/>
  <c r="S349" i="25" s="1"/>
  <c r="R313" i="25"/>
  <c r="R349" i="25" s="1"/>
  <c r="Q313" i="25"/>
  <c r="Q349" i="25" s="1"/>
  <c r="P313" i="25"/>
  <c r="P349" i="25" s="1"/>
  <c r="O313" i="25"/>
  <c r="O349" i="25" s="1"/>
  <c r="N313" i="25"/>
  <c r="N349" i="25" s="1"/>
  <c r="M313" i="25"/>
  <c r="M349" i="25" s="1"/>
  <c r="L313" i="25"/>
  <c r="L349" i="25" s="1"/>
  <c r="K313" i="25"/>
  <c r="K349" i="25" s="1"/>
  <c r="J313" i="25"/>
  <c r="J349" i="25" s="1"/>
  <c r="I313" i="25"/>
  <c r="I349" i="25" s="1"/>
  <c r="F313" i="25"/>
  <c r="AH313" i="26"/>
  <c r="AH349" i="26" s="1"/>
  <c r="AG313" i="26"/>
  <c r="AG349" i="26" s="1"/>
  <c r="AF313" i="26"/>
  <c r="AF349" i="26" s="1"/>
  <c r="AE313" i="26"/>
  <c r="AE349" i="26" s="1"/>
  <c r="AD313" i="26"/>
  <c r="AD349" i="26" s="1"/>
  <c r="AC313" i="26"/>
  <c r="AC349" i="26" s="1"/>
  <c r="AB313" i="26"/>
  <c r="AB349" i="26" s="1"/>
  <c r="AA313" i="26"/>
  <c r="AA349" i="26" s="1"/>
  <c r="Z313" i="26"/>
  <c r="Z349" i="26" s="1"/>
  <c r="Y313" i="26"/>
  <c r="Y349" i="26" s="1"/>
  <c r="X313" i="26"/>
  <c r="X349" i="26" s="1"/>
  <c r="W313" i="26"/>
  <c r="W349" i="26" s="1"/>
  <c r="V313" i="26"/>
  <c r="V349" i="26" s="1"/>
  <c r="U313" i="26"/>
  <c r="U349" i="26" s="1"/>
  <c r="T313" i="26"/>
  <c r="T349" i="26" s="1"/>
  <c r="S313" i="26"/>
  <c r="S349" i="26" s="1"/>
  <c r="R313" i="26"/>
  <c r="R349" i="26" s="1"/>
  <c r="Q313" i="26"/>
  <c r="Q349" i="26" s="1"/>
  <c r="P313" i="26"/>
  <c r="P349" i="26" s="1"/>
  <c r="O313" i="26"/>
  <c r="O349" i="26" s="1"/>
  <c r="N313" i="26"/>
  <c r="N349" i="26" s="1"/>
  <c r="M313" i="26"/>
  <c r="M349" i="26" s="1"/>
  <c r="L313" i="26"/>
  <c r="L349" i="26" s="1"/>
  <c r="K313" i="26"/>
  <c r="K349" i="26" s="1"/>
  <c r="J313" i="26"/>
  <c r="J349" i="26" s="1"/>
  <c r="I313" i="26"/>
  <c r="I349" i="26" s="1"/>
  <c r="F313" i="26"/>
  <c r="AH313" i="27"/>
  <c r="AH349" i="27" s="1"/>
  <c r="AG313" i="27"/>
  <c r="AG349" i="27" s="1"/>
  <c r="AF313" i="27"/>
  <c r="AF349" i="27" s="1"/>
  <c r="AE313" i="27"/>
  <c r="AE349" i="27" s="1"/>
  <c r="AD313" i="27"/>
  <c r="AD349" i="27" s="1"/>
  <c r="AC313" i="27"/>
  <c r="AC349" i="27" s="1"/>
  <c r="AB313" i="27"/>
  <c r="AB349" i="27" s="1"/>
  <c r="AA313" i="27"/>
  <c r="AA349" i="27" s="1"/>
  <c r="Z313" i="27"/>
  <c r="Z349" i="27" s="1"/>
  <c r="Y313" i="27"/>
  <c r="Y349" i="27" s="1"/>
  <c r="X313" i="27"/>
  <c r="X349" i="27" s="1"/>
  <c r="W313" i="27"/>
  <c r="W349" i="27" s="1"/>
  <c r="V313" i="27"/>
  <c r="V349" i="27" s="1"/>
  <c r="U313" i="27"/>
  <c r="U349" i="27" s="1"/>
  <c r="T313" i="27"/>
  <c r="T349" i="27" s="1"/>
  <c r="S313" i="27"/>
  <c r="S349" i="27" s="1"/>
  <c r="R313" i="27"/>
  <c r="R349" i="27" s="1"/>
  <c r="Q313" i="27"/>
  <c r="Q349" i="27" s="1"/>
  <c r="P313" i="27"/>
  <c r="P349" i="27" s="1"/>
  <c r="O313" i="27"/>
  <c r="O349" i="27" s="1"/>
  <c r="N313" i="27"/>
  <c r="N349" i="27" s="1"/>
  <c r="M313" i="27"/>
  <c r="M349" i="27" s="1"/>
  <c r="L313" i="27"/>
  <c r="L349" i="27" s="1"/>
  <c r="K313" i="27"/>
  <c r="K349" i="27" s="1"/>
  <c r="J313" i="27"/>
  <c r="J349" i="27" s="1"/>
  <c r="I313" i="27"/>
  <c r="I349" i="27" s="1"/>
  <c r="F313" i="27"/>
  <c r="AH313" i="28"/>
  <c r="AH349" i="28" s="1"/>
  <c r="AG313" i="28"/>
  <c r="AG349" i="28" s="1"/>
  <c r="AF313" i="28"/>
  <c r="AF349" i="28" s="1"/>
  <c r="AE313" i="28"/>
  <c r="AE349" i="28" s="1"/>
  <c r="AD313" i="28"/>
  <c r="AD349" i="28" s="1"/>
  <c r="AC313" i="28"/>
  <c r="AC349" i="28" s="1"/>
  <c r="AB313" i="28"/>
  <c r="AB349" i="28" s="1"/>
  <c r="AA313" i="28"/>
  <c r="AA349" i="28" s="1"/>
  <c r="Z313" i="28"/>
  <c r="Z349" i="28" s="1"/>
  <c r="Y313" i="28"/>
  <c r="Y349" i="28" s="1"/>
  <c r="X313" i="28"/>
  <c r="X349" i="28" s="1"/>
  <c r="W313" i="28"/>
  <c r="W349" i="28" s="1"/>
  <c r="V313" i="28"/>
  <c r="V349" i="28" s="1"/>
  <c r="U313" i="28"/>
  <c r="U349" i="28" s="1"/>
  <c r="T313" i="28"/>
  <c r="T349" i="28" s="1"/>
  <c r="S313" i="28"/>
  <c r="S349" i="28" s="1"/>
  <c r="R313" i="28"/>
  <c r="R349" i="28" s="1"/>
  <c r="Q313" i="28"/>
  <c r="Q349" i="28" s="1"/>
  <c r="P313" i="28"/>
  <c r="P349" i="28" s="1"/>
  <c r="O313" i="28"/>
  <c r="O349" i="28" s="1"/>
  <c r="N313" i="28"/>
  <c r="N349" i="28" s="1"/>
  <c r="M313" i="28"/>
  <c r="M349" i="28" s="1"/>
  <c r="L313" i="28"/>
  <c r="L349" i="28" s="1"/>
  <c r="K313" i="28"/>
  <c r="K349" i="28" s="1"/>
  <c r="J313" i="28"/>
  <c r="J349" i="28" s="1"/>
  <c r="I313" i="28"/>
  <c r="I349" i="28" s="1"/>
  <c r="F313" i="28"/>
  <c r="AH313" i="29"/>
  <c r="AH349" i="29" s="1"/>
  <c r="AG313" i="29"/>
  <c r="AG349" i="29" s="1"/>
  <c r="AF313" i="29"/>
  <c r="AF349" i="29" s="1"/>
  <c r="AE313" i="29"/>
  <c r="AE349" i="29" s="1"/>
  <c r="AD313" i="29"/>
  <c r="AD349" i="29" s="1"/>
  <c r="AC313" i="29"/>
  <c r="AC349" i="29" s="1"/>
  <c r="AB313" i="29"/>
  <c r="AB349" i="29" s="1"/>
  <c r="AA313" i="29"/>
  <c r="AA349" i="29" s="1"/>
  <c r="Z313" i="29"/>
  <c r="Z349" i="29" s="1"/>
  <c r="Y313" i="29"/>
  <c r="Y349" i="29" s="1"/>
  <c r="X313" i="29"/>
  <c r="X349" i="29" s="1"/>
  <c r="W313" i="29"/>
  <c r="W349" i="29" s="1"/>
  <c r="V313" i="29"/>
  <c r="V349" i="29" s="1"/>
  <c r="U313" i="29"/>
  <c r="U349" i="29" s="1"/>
  <c r="T313" i="29"/>
  <c r="T349" i="29" s="1"/>
  <c r="S313" i="29"/>
  <c r="S349" i="29" s="1"/>
  <c r="R313" i="29"/>
  <c r="R349" i="29" s="1"/>
  <c r="Q313" i="29"/>
  <c r="Q349" i="29" s="1"/>
  <c r="P313" i="29"/>
  <c r="P349" i="29" s="1"/>
  <c r="O313" i="29"/>
  <c r="O349" i="29" s="1"/>
  <c r="N313" i="29"/>
  <c r="N349" i="29" s="1"/>
  <c r="M313" i="29"/>
  <c r="M349" i="29" s="1"/>
  <c r="L313" i="29"/>
  <c r="L349" i="29" s="1"/>
  <c r="K313" i="29"/>
  <c r="K349" i="29" s="1"/>
  <c r="J313" i="29"/>
  <c r="J349" i="29" s="1"/>
  <c r="I313" i="29"/>
  <c r="I349" i="29" s="1"/>
  <c r="F313" i="29"/>
  <c r="AH305" i="7"/>
  <c r="AH348" i="7" s="1"/>
  <c r="AG305" i="7"/>
  <c r="AG348" i="7" s="1"/>
  <c r="AF305" i="7"/>
  <c r="AF348" i="7" s="1"/>
  <c r="AE305" i="7"/>
  <c r="AE348" i="7" s="1"/>
  <c r="AD305" i="7"/>
  <c r="AD348" i="7" s="1"/>
  <c r="AC305" i="7"/>
  <c r="AC348" i="7" s="1"/>
  <c r="AB305" i="7"/>
  <c r="AB348" i="7" s="1"/>
  <c r="AA305" i="7"/>
  <c r="AA348" i="7" s="1"/>
  <c r="Z305" i="7"/>
  <c r="Z348" i="7" s="1"/>
  <c r="Y305" i="7"/>
  <c r="Y348" i="7" s="1"/>
  <c r="X305" i="7"/>
  <c r="X348" i="7" s="1"/>
  <c r="W305" i="7"/>
  <c r="W348" i="7" s="1"/>
  <c r="V305" i="7"/>
  <c r="V348" i="7" s="1"/>
  <c r="U305" i="7"/>
  <c r="U348" i="7" s="1"/>
  <c r="T305" i="7"/>
  <c r="T348" i="7" s="1"/>
  <c r="S305" i="7"/>
  <c r="S348" i="7" s="1"/>
  <c r="R305" i="7"/>
  <c r="R348" i="7" s="1"/>
  <c r="Q305" i="7"/>
  <c r="Q348" i="7" s="1"/>
  <c r="P305" i="7"/>
  <c r="P348" i="7" s="1"/>
  <c r="O305" i="7"/>
  <c r="O348" i="7" s="1"/>
  <c r="N305" i="7"/>
  <c r="N348" i="7" s="1"/>
  <c r="M305" i="7"/>
  <c r="M348" i="7" s="1"/>
  <c r="L305" i="7"/>
  <c r="L348" i="7" s="1"/>
  <c r="K305" i="7"/>
  <c r="K348" i="7" s="1"/>
  <c r="J305" i="7"/>
  <c r="J348" i="7" s="1"/>
  <c r="I305" i="7"/>
  <c r="I348" i="7" s="1"/>
  <c r="F305" i="7"/>
  <c r="AH305" i="8"/>
  <c r="AH348" i="8" s="1"/>
  <c r="AG305" i="8"/>
  <c r="AG348" i="8" s="1"/>
  <c r="AF305" i="8"/>
  <c r="AF348" i="8" s="1"/>
  <c r="AE305" i="8"/>
  <c r="AE348" i="8" s="1"/>
  <c r="AD305" i="8"/>
  <c r="AD348" i="8" s="1"/>
  <c r="AC305" i="8"/>
  <c r="AC348" i="8" s="1"/>
  <c r="AB305" i="8"/>
  <c r="AB348" i="8" s="1"/>
  <c r="AA305" i="8"/>
  <c r="AA348" i="8" s="1"/>
  <c r="Z305" i="8"/>
  <c r="Z348" i="8" s="1"/>
  <c r="Y305" i="8"/>
  <c r="Y348" i="8" s="1"/>
  <c r="X305" i="8"/>
  <c r="X348" i="8" s="1"/>
  <c r="W305" i="8"/>
  <c r="W348" i="8" s="1"/>
  <c r="V305" i="8"/>
  <c r="V348" i="8" s="1"/>
  <c r="U305" i="8"/>
  <c r="U348" i="8" s="1"/>
  <c r="T305" i="8"/>
  <c r="T348" i="8" s="1"/>
  <c r="S305" i="8"/>
  <c r="S348" i="8" s="1"/>
  <c r="R305" i="8"/>
  <c r="R348" i="8" s="1"/>
  <c r="Q305" i="8"/>
  <c r="Q348" i="8" s="1"/>
  <c r="P305" i="8"/>
  <c r="P348" i="8" s="1"/>
  <c r="O305" i="8"/>
  <c r="O348" i="8" s="1"/>
  <c r="N305" i="8"/>
  <c r="N348" i="8" s="1"/>
  <c r="M305" i="8"/>
  <c r="M348" i="8" s="1"/>
  <c r="L305" i="8"/>
  <c r="L348" i="8" s="1"/>
  <c r="K305" i="8"/>
  <c r="K348" i="8" s="1"/>
  <c r="J305" i="8"/>
  <c r="J348" i="8" s="1"/>
  <c r="I305" i="8"/>
  <c r="I348" i="8" s="1"/>
  <c r="F305" i="8"/>
  <c r="AH305" i="9"/>
  <c r="AH348" i="9" s="1"/>
  <c r="AG305" i="9"/>
  <c r="AG348" i="9" s="1"/>
  <c r="AF305" i="9"/>
  <c r="AF348" i="9" s="1"/>
  <c r="AE305" i="9"/>
  <c r="AE348" i="9" s="1"/>
  <c r="AD305" i="9"/>
  <c r="AD348" i="9" s="1"/>
  <c r="AC305" i="9"/>
  <c r="AC348" i="9" s="1"/>
  <c r="AB305" i="9"/>
  <c r="AB348" i="9" s="1"/>
  <c r="AA305" i="9"/>
  <c r="AA348" i="9" s="1"/>
  <c r="Z305" i="9"/>
  <c r="Z348" i="9" s="1"/>
  <c r="Y305" i="9"/>
  <c r="Y348" i="9" s="1"/>
  <c r="X305" i="9"/>
  <c r="X348" i="9" s="1"/>
  <c r="W305" i="9"/>
  <c r="W348" i="9" s="1"/>
  <c r="V305" i="9"/>
  <c r="V348" i="9" s="1"/>
  <c r="U305" i="9"/>
  <c r="U348" i="9" s="1"/>
  <c r="T305" i="9"/>
  <c r="T348" i="9" s="1"/>
  <c r="S305" i="9"/>
  <c r="S348" i="9" s="1"/>
  <c r="R305" i="9"/>
  <c r="R348" i="9" s="1"/>
  <c r="Q305" i="9"/>
  <c r="Q348" i="9" s="1"/>
  <c r="P305" i="9"/>
  <c r="P348" i="9" s="1"/>
  <c r="O305" i="9"/>
  <c r="O348" i="9" s="1"/>
  <c r="N305" i="9"/>
  <c r="N348" i="9" s="1"/>
  <c r="M305" i="9"/>
  <c r="M348" i="9" s="1"/>
  <c r="L305" i="9"/>
  <c r="L348" i="9" s="1"/>
  <c r="K305" i="9"/>
  <c r="K348" i="9" s="1"/>
  <c r="J305" i="9"/>
  <c r="J348" i="9" s="1"/>
  <c r="I305" i="9"/>
  <c r="I348" i="9" s="1"/>
  <c r="F305" i="9"/>
  <c r="AH305" i="10"/>
  <c r="AH348" i="10" s="1"/>
  <c r="AG305" i="10"/>
  <c r="AG348" i="10" s="1"/>
  <c r="AF305" i="10"/>
  <c r="AF348" i="10" s="1"/>
  <c r="AE305" i="10"/>
  <c r="AE348" i="10" s="1"/>
  <c r="AD305" i="10"/>
  <c r="AD348" i="10" s="1"/>
  <c r="AC305" i="10"/>
  <c r="AC348" i="10" s="1"/>
  <c r="AB305" i="10"/>
  <c r="AB348" i="10" s="1"/>
  <c r="AA305" i="10"/>
  <c r="AA348" i="10" s="1"/>
  <c r="Z305" i="10"/>
  <c r="Z348" i="10" s="1"/>
  <c r="Y305" i="10"/>
  <c r="Y348" i="10" s="1"/>
  <c r="X305" i="10"/>
  <c r="X348" i="10" s="1"/>
  <c r="W305" i="10"/>
  <c r="W348" i="10" s="1"/>
  <c r="V305" i="10"/>
  <c r="V348" i="10" s="1"/>
  <c r="U305" i="10"/>
  <c r="U348" i="10" s="1"/>
  <c r="T305" i="10"/>
  <c r="T348" i="10" s="1"/>
  <c r="S305" i="10"/>
  <c r="S348" i="10" s="1"/>
  <c r="R305" i="10"/>
  <c r="R348" i="10" s="1"/>
  <c r="Q305" i="10"/>
  <c r="Q348" i="10" s="1"/>
  <c r="P305" i="10"/>
  <c r="P348" i="10" s="1"/>
  <c r="O305" i="10"/>
  <c r="O348" i="10" s="1"/>
  <c r="N305" i="10"/>
  <c r="N348" i="10" s="1"/>
  <c r="M305" i="10"/>
  <c r="M348" i="10" s="1"/>
  <c r="L305" i="10"/>
  <c r="L348" i="10" s="1"/>
  <c r="K305" i="10"/>
  <c r="K348" i="10" s="1"/>
  <c r="J305" i="10"/>
  <c r="J348" i="10" s="1"/>
  <c r="I305" i="10"/>
  <c r="I348" i="10" s="1"/>
  <c r="F305" i="10"/>
  <c r="AH305" i="11"/>
  <c r="AH348" i="11" s="1"/>
  <c r="AG305" i="11"/>
  <c r="AG348" i="11" s="1"/>
  <c r="AF305" i="11"/>
  <c r="AF348" i="11" s="1"/>
  <c r="AE305" i="11"/>
  <c r="AE348" i="11" s="1"/>
  <c r="AD305" i="11"/>
  <c r="AD348" i="11" s="1"/>
  <c r="AC305" i="11"/>
  <c r="AC348" i="11" s="1"/>
  <c r="AB305" i="11"/>
  <c r="AB348" i="11" s="1"/>
  <c r="AA305" i="11"/>
  <c r="AA348" i="11" s="1"/>
  <c r="Z305" i="11"/>
  <c r="Z348" i="11" s="1"/>
  <c r="Y305" i="11"/>
  <c r="Y348" i="11" s="1"/>
  <c r="X305" i="11"/>
  <c r="X348" i="11" s="1"/>
  <c r="W305" i="11"/>
  <c r="W348" i="11" s="1"/>
  <c r="V305" i="11"/>
  <c r="V348" i="11" s="1"/>
  <c r="U305" i="11"/>
  <c r="U348" i="11" s="1"/>
  <c r="T305" i="11"/>
  <c r="T348" i="11" s="1"/>
  <c r="S305" i="11"/>
  <c r="S348" i="11" s="1"/>
  <c r="R305" i="11"/>
  <c r="R348" i="11" s="1"/>
  <c r="Q305" i="11"/>
  <c r="Q348" i="11" s="1"/>
  <c r="P305" i="11"/>
  <c r="P348" i="11" s="1"/>
  <c r="O305" i="11"/>
  <c r="O348" i="11" s="1"/>
  <c r="N305" i="11"/>
  <c r="N348" i="11" s="1"/>
  <c r="M305" i="11"/>
  <c r="M348" i="11" s="1"/>
  <c r="L305" i="11"/>
  <c r="L348" i="11" s="1"/>
  <c r="K305" i="11"/>
  <c r="K348" i="11" s="1"/>
  <c r="J305" i="11"/>
  <c r="J348" i="11" s="1"/>
  <c r="I305" i="11"/>
  <c r="I348" i="11" s="1"/>
  <c r="F305" i="11"/>
  <c r="AH305" i="12"/>
  <c r="AH348" i="12" s="1"/>
  <c r="AG305" i="12"/>
  <c r="AG348" i="12" s="1"/>
  <c r="AF305" i="12"/>
  <c r="AF348" i="12" s="1"/>
  <c r="AE305" i="12"/>
  <c r="AE348" i="12" s="1"/>
  <c r="AD305" i="12"/>
  <c r="AD348" i="12" s="1"/>
  <c r="AC305" i="12"/>
  <c r="AC348" i="12" s="1"/>
  <c r="AB305" i="12"/>
  <c r="AB348" i="12" s="1"/>
  <c r="AA305" i="12"/>
  <c r="AA348" i="12" s="1"/>
  <c r="Z305" i="12"/>
  <c r="Z348" i="12" s="1"/>
  <c r="Y305" i="12"/>
  <c r="Y348" i="12" s="1"/>
  <c r="X305" i="12"/>
  <c r="X348" i="12" s="1"/>
  <c r="W305" i="12"/>
  <c r="W348" i="12" s="1"/>
  <c r="V305" i="12"/>
  <c r="V348" i="12" s="1"/>
  <c r="U305" i="12"/>
  <c r="U348" i="12" s="1"/>
  <c r="T305" i="12"/>
  <c r="T348" i="12" s="1"/>
  <c r="S305" i="12"/>
  <c r="S348" i="12" s="1"/>
  <c r="R305" i="12"/>
  <c r="R348" i="12" s="1"/>
  <c r="Q305" i="12"/>
  <c r="Q348" i="12" s="1"/>
  <c r="P305" i="12"/>
  <c r="P348" i="12" s="1"/>
  <c r="O305" i="12"/>
  <c r="O348" i="12" s="1"/>
  <c r="N305" i="12"/>
  <c r="N348" i="12" s="1"/>
  <c r="M305" i="12"/>
  <c r="M348" i="12" s="1"/>
  <c r="L305" i="12"/>
  <c r="L348" i="12" s="1"/>
  <c r="K305" i="12"/>
  <c r="K348" i="12" s="1"/>
  <c r="J305" i="12"/>
  <c r="J348" i="12" s="1"/>
  <c r="I305" i="12"/>
  <c r="I348" i="12" s="1"/>
  <c r="F305" i="12"/>
  <c r="AH305" i="17"/>
  <c r="AH348" i="17" s="1"/>
  <c r="AG305" i="17"/>
  <c r="AG348" i="17" s="1"/>
  <c r="AF305" i="17"/>
  <c r="AF348" i="17" s="1"/>
  <c r="AE305" i="17"/>
  <c r="AE348" i="17" s="1"/>
  <c r="AD305" i="17"/>
  <c r="AD348" i="17" s="1"/>
  <c r="AC305" i="17"/>
  <c r="AC348" i="17" s="1"/>
  <c r="AB305" i="17"/>
  <c r="AB348" i="17" s="1"/>
  <c r="AA305" i="17"/>
  <c r="AA348" i="17" s="1"/>
  <c r="Z305" i="17"/>
  <c r="Z348" i="17" s="1"/>
  <c r="Y305" i="17"/>
  <c r="Y348" i="17" s="1"/>
  <c r="X305" i="17"/>
  <c r="X348" i="17" s="1"/>
  <c r="W305" i="17"/>
  <c r="W348" i="17" s="1"/>
  <c r="V305" i="17"/>
  <c r="V348" i="17" s="1"/>
  <c r="U305" i="17"/>
  <c r="U348" i="17" s="1"/>
  <c r="T305" i="17"/>
  <c r="T348" i="17" s="1"/>
  <c r="S305" i="17"/>
  <c r="S348" i="17" s="1"/>
  <c r="R305" i="17"/>
  <c r="R348" i="17" s="1"/>
  <c r="Q305" i="17"/>
  <c r="Q348" i="17" s="1"/>
  <c r="P305" i="17"/>
  <c r="P348" i="17" s="1"/>
  <c r="O305" i="17"/>
  <c r="O348" i="17" s="1"/>
  <c r="N305" i="17"/>
  <c r="N348" i="17" s="1"/>
  <c r="M305" i="17"/>
  <c r="M348" i="17" s="1"/>
  <c r="L305" i="17"/>
  <c r="L348" i="17" s="1"/>
  <c r="K305" i="17"/>
  <c r="K348" i="17" s="1"/>
  <c r="J305" i="17"/>
  <c r="J348" i="17" s="1"/>
  <c r="I305" i="17"/>
  <c r="I348" i="17" s="1"/>
  <c r="F305" i="17"/>
  <c r="AH305" i="31"/>
  <c r="AH348" i="31" s="1"/>
  <c r="AG305" i="31"/>
  <c r="AG348" i="31" s="1"/>
  <c r="AF305" i="31"/>
  <c r="AF348" i="31" s="1"/>
  <c r="AE305" i="31"/>
  <c r="AE348" i="31" s="1"/>
  <c r="AD305" i="31"/>
  <c r="AD348" i="31" s="1"/>
  <c r="AC305" i="31"/>
  <c r="AC348" i="31" s="1"/>
  <c r="AB305" i="31"/>
  <c r="AB348" i="31" s="1"/>
  <c r="AA305" i="31"/>
  <c r="AA348" i="31" s="1"/>
  <c r="Z305" i="31"/>
  <c r="Z348" i="31" s="1"/>
  <c r="Y305" i="31"/>
  <c r="Y348" i="31" s="1"/>
  <c r="X305" i="31"/>
  <c r="X348" i="31" s="1"/>
  <c r="W305" i="31"/>
  <c r="W348" i="31" s="1"/>
  <c r="V305" i="31"/>
  <c r="V348" i="31" s="1"/>
  <c r="U305" i="31"/>
  <c r="U348" i="31" s="1"/>
  <c r="T305" i="31"/>
  <c r="T348" i="31" s="1"/>
  <c r="S305" i="31"/>
  <c r="S348" i="31" s="1"/>
  <c r="R305" i="31"/>
  <c r="R348" i="31" s="1"/>
  <c r="Q305" i="31"/>
  <c r="Q348" i="31" s="1"/>
  <c r="P305" i="31"/>
  <c r="P348" i="31" s="1"/>
  <c r="O305" i="31"/>
  <c r="O348" i="31" s="1"/>
  <c r="N305" i="31"/>
  <c r="N348" i="31" s="1"/>
  <c r="M305" i="31"/>
  <c r="M348" i="31" s="1"/>
  <c r="L305" i="31"/>
  <c r="L348" i="31" s="1"/>
  <c r="K305" i="31"/>
  <c r="K348" i="31" s="1"/>
  <c r="J305" i="31"/>
  <c r="J348" i="31" s="1"/>
  <c r="I305" i="31"/>
  <c r="I348" i="31" s="1"/>
  <c r="F305" i="31"/>
  <c r="AH305" i="19"/>
  <c r="AH348" i="19" s="1"/>
  <c r="AG305" i="19"/>
  <c r="AG348" i="19" s="1"/>
  <c r="AF305" i="19"/>
  <c r="AF348" i="19" s="1"/>
  <c r="AE305" i="19"/>
  <c r="AE348" i="19" s="1"/>
  <c r="AD305" i="19"/>
  <c r="AD348" i="19" s="1"/>
  <c r="AC305" i="19"/>
  <c r="AC348" i="19" s="1"/>
  <c r="AB305" i="19"/>
  <c r="AB348" i="19" s="1"/>
  <c r="AA305" i="19"/>
  <c r="AA348" i="19" s="1"/>
  <c r="Z305" i="19"/>
  <c r="Z348" i="19" s="1"/>
  <c r="Y305" i="19"/>
  <c r="Y348" i="19" s="1"/>
  <c r="X305" i="19"/>
  <c r="X348" i="19" s="1"/>
  <c r="W305" i="19"/>
  <c r="W348" i="19" s="1"/>
  <c r="V305" i="19"/>
  <c r="V348" i="19" s="1"/>
  <c r="U305" i="19"/>
  <c r="U348" i="19" s="1"/>
  <c r="T305" i="19"/>
  <c r="T348" i="19" s="1"/>
  <c r="S305" i="19"/>
  <c r="S348" i="19" s="1"/>
  <c r="R305" i="19"/>
  <c r="R348" i="19" s="1"/>
  <c r="Q305" i="19"/>
  <c r="Q348" i="19" s="1"/>
  <c r="P305" i="19"/>
  <c r="P348" i="19" s="1"/>
  <c r="O305" i="19"/>
  <c r="O348" i="19" s="1"/>
  <c r="N305" i="19"/>
  <c r="N348" i="19" s="1"/>
  <c r="M305" i="19"/>
  <c r="M348" i="19" s="1"/>
  <c r="L305" i="19"/>
  <c r="L348" i="19" s="1"/>
  <c r="K305" i="19"/>
  <c r="K348" i="19" s="1"/>
  <c r="J305" i="19"/>
  <c r="J348" i="19" s="1"/>
  <c r="I305" i="19"/>
  <c r="I348" i="19" s="1"/>
  <c r="F305" i="19"/>
  <c r="AH305" i="16"/>
  <c r="AH348" i="16" s="1"/>
  <c r="AG305" i="16"/>
  <c r="AG348" i="16" s="1"/>
  <c r="AF305" i="16"/>
  <c r="AF348" i="16" s="1"/>
  <c r="AE305" i="16"/>
  <c r="AE348" i="16" s="1"/>
  <c r="AD305" i="16"/>
  <c r="AD348" i="16" s="1"/>
  <c r="AC305" i="16"/>
  <c r="AC348" i="16" s="1"/>
  <c r="AB305" i="16"/>
  <c r="AB348" i="16" s="1"/>
  <c r="AA305" i="16"/>
  <c r="AA348" i="16" s="1"/>
  <c r="Z305" i="16"/>
  <c r="Z348" i="16" s="1"/>
  <c r="Y305" i="16"/>
  <c r="Y348" i="16" s="1"/>
  <c r="X305" i="16"/>
  <c r="X348" i="16" s="1"/>
  <c r="W305" i="16"/>
  <c r="W348" i="16" s="1"/>
  <c r="V305" i="16"/>
  <c r="V348" i="16" s="1"/>
  <c r="U305" i="16"/>
  <c r="U348" i="16" s="1"/>
  <c r="T305" i="16"/>
  <c r="T348" i="16" s="1"/>
  <c r="S305" i="16"/>
  <c r="S348" i="16" s="1"/>
  <c r="R305" i="16"/>
  <c r="R348" i="16" s="1"/>
  <c r="Q305" i="16"/>
  <c r="Q348" i="16" s="1"/>
  <c r="P305" i="16"/>
  <c r="P348" i="16" s="1"/>
  <c r="O305" i="16"/>
  <c r="O348" i="16" s="1"/>
  <c r="N305" i="16"/>
  <c r="N348" i="16" s="1"/>
  <c r="M305" i="16"/>
  <c r="M348" i="16" s="1"/>
  <c r="L305" i="16"/>
  <c r="L348" i="16" s="1"/>
  <c r="K305" i="16"/>
  <c r="K348" i="16" s="1"/>
  <c r="J305" i="16"/>
  <c r="J348" i="16" s="1"/>
  <c r="I305" i="16"/>
  <c r="I348" i="16" s="1"/>
  <c r="F305" i="16"/>
  <c r="AH305" i="20"/>
  <c r="AH348" i="20" s="1"/>
  <c r="AG305" i="20"/>
  <c r="AG348" i="20" s="1"/>
  <c r="AF305" i="20"/>
  <c r="AF348" i="20" s="1"/>
  <c r="AE305" i="20"/>
  <c r="AE348" i="20" s="1"/>
  <c r="AD305" i="20"/>
  <c r="AD348" i="20" s="1"/>
  <c r="AC305" i="20"/>
  <c r="AC348" i="20" s="1"/>
  <c r="AB305" i="20"/>
  <c r="AB348" i="20" s="1"/>
  <c r="AA305" i="20"/>
  <c r="AA348" i="20" s="1"/>
  <c r="Z305" i="20"/>
  <c r="Z348" i="20" s="1"/>
  <c r="Y305" i="20"/>
  <c r="Y348" i="20" s="1"/>
  <c r="X305" i="20"/>
  <c r="X348" i="20" s="1"/>
  <c r="W305" i="20"/>
  <c r="W348" i="20" s="1"/>
  <c r="V305" i="20"/>
  <c r="V348" i="20" s="1"/>
  <c r="U305" i="20"/>
  <c r="U348" i="20" s="1"/>
  <c r="T305" i="20"/>
  <c r="T348" i="20" s="1"/>
  <c r="S305" i="20"/>
  <c r="S348" i="20" s="1"/>
  <c r="R305" i="20"/>
  <c r="R348" i="20" s="1"/>
  <c r="Q305" i="20"/>
  <c r="Q348" i="20" s="1"/>
  <c r="P305" i="20"/>
  <c r="P348" i="20" s="1"/>
  <c r="O305" i="20"/>
  <c r="O348" i="20" s="1"/>
  <c r="N305" i="20"/>
  <c r="N348" i="20" s="1"/>
  <c r="M305" i="20"/>
  <c r="M348" i="20" s="1"/>
  <c r="L305" i="20"/>
  <c r="L348" i="20" s="1"/>
  <c r="K305" i="20"/>
  <c r="K348" i="20" s="1"/>
  <c r="J305" i="20"/>
  <c r="J348" i="20" s="1"/>
  <c r="I305" i="20"/>
  <c r="I348" i="20" s="1"/>
  <c r="F305" i="20"/>
  <c r="AH305" i="15"/>
  <c r="AH348" i="15" s="1"/>
  <c r="AG305" i="15"/>
  <c r="AG348" i="15" s="1"/>
  <c r="AF305" i="15"/>
  <c r="AF348" i="15" s="1"/>
  <c r="AE305" i="15"/>
  <c r="AE348" i="15" s="1"/>
  <c r="AD305" i="15"/>
  <c r="AD348" i="15" s="1"/>
  <c r="AC305" i="15"/>
  <c r="AC348" i="15" s="1"/>
  <c r="AB305" i="15"/>
  <c r="AB348" i="15" s="1"/>
  <c r="AA305" i="15"/>
  <c r="AA348" i="15" s="1"/>
  <c r="Z305" i="15"/>
  <c r="Z348" i="15" s="1"/>
  <c r="Y305" i="15"/>
  <c r="Y348" i="15" s="1"/>
  <c r="X305" i="15"/>
  <c r="X348" i="15" s="1"/>
  <c r="W305" i="15"/>
  <c r="W348" i="15" s="1"/>
  <c r="V305" i="15"/>
  <c r="V348" i="15" s="1"/>
  <c r="U305" i="15"/>
  <c r="U348" i="15" s="1"/>
  <c r="T305" i="15"/>
  <c r="T348" i="15" s="1"/>
  <c r="S305" i="15"/>
  <c r="S348" i="15" s="1"/>
  <c r="R305" i="15"/>
  <c r="R348" i="15" s="1"/>
  <c r="Q305" i="15"/>
  <c r="Q348" i="15" s="1"/>
  <c r="P305" i="15"/>
  <c r="P348" i="15" s="1"/>
  <c r="O305" i="15"/>
  <c r="O348" i="15" s="1"/>
  <c r="N305" i="15"/>
  <c r="N348" i="15" s="1"/>
  <c r="M305" i="15"/>
  <c r="M348" i="15" s="1"/>
  <c r="L305" i="15"/>
  <c r="L348" i="15" s="1"/>
  <c r="K305" i="15"/>
  <c r="K348" i="15" s="1"/>
  <c r="J305" i="15"/>
  <c r="J348" i="15" s="1"/>
  <c r="I305" i="15"/>
  <c r="I348" i="15" s="1"/>
  <c r="F305" i="15"/>
  <c r="AH305" i="13"/>
  <c r="AH348" i="13" s="1"/>
  <c r="AG305" i="13"/>
  <c r="AG348" i="13" s="1"/>
  <c r="AF305" i="13"/>
  <c r="AF348" i="13" s="1"/>
  <c r="AE305" i="13"/>
  <c r="AE348" i="13" s="1"/>
  <c r="AD305" i="13"/>
  <c r="AD348" i="13" s="1"/>
  <c r="AC305" i="13"/>
  <c r="AC348" i="13" s="1"/>
  <c r="AB305" i="13"/>
  <c r="AB348" i="13" s="1"/>
  <c r="AA305" i="13"/>
  <c r="AA348" i="13" s="1"/>
  <c r="Z305" i="13"/>
  <c r="Z348" i="13" s="1"/>
  <c r="Y305" i="13"/>
  <c r="Y348" i="13" s="1"/>
  <c r="X305" i="13"/>
  <c r="X348" i="13" s="1"/>
  <c r="W305" i="13"/>
  <c r="W348" i="13" s="1"/>
  <c r="V305" i="13"/>
  <c r="V348" i="13" s="1"/>
  <c r="U305" i="13"/>
  <c r="U348" i="13" s="1"/>
  <c r="T305" i="13"/>
  <c r="T348" i="13" s="1"/>
  <c r="S305" i="13"/>
  <c r="S348" i="13" s="1"/>
  <c r="R305" i="13"/>
  <c r="R348" i="13" s="1"/>
  <c r="Q305" i="13"/>
  <c r="Q348" i="13" s="1"/>
  <c r="P305" i="13"/>
  <c r="P348" i="13" s="1"/>
  <c r="O305" i="13"/>
  <c r="O348" i="13" s="1"/>
  <c r="N305" i="13"/>
  <c r="N348" i="13" s="1"/>
  <c r="M305" i="13"/>
  <c r="M348" i="13" s="1"/>
  <c r="L305" i="13"/>
  <c r="L348" i="13" s="1"/>
  <c r="K305" i="13"/>
  <c r="K348" i="13" s="1"/>
  <c r="J305" i="13"/>
  <c r="J348" i="13" s="1"/>
  <c r="I305" i="13"/>
  <c r="I348" i="13" s="1"/>
  <c r="F305" i="13"/>
  <c r="AH305" i="14"/>
  <c r="AH348" i="14" s="1"/>
  <c r="AG305" i="14"/>
  <c r="AG348" i="14" s="1"/>
  <c r="AF305" i="14"/>
  <c r="AF348" i="14" s="1"/>
  <c r="AE305" i="14"/>
  <c r="AE348" i="14" s="1"/>
  <c r="AD305" i="14"/>
  <c r="AD348" i="14" s="1"/>
  <c r="AC305" i="14"/>
  <c r="AC348" i="14" s="1"/>
  <c r="AB305" i="14"/>
  <c r="AB348" i="14" s="1"/>
  <c r="AA305" i="14"/>
  <c r="AA348" i="14" s="1"/>
  <c r="Z305" i="14"/>
  <c r="Z348" i="14" s="1"/>
  <c r="Y305" i="14"/>
  <c r="Y348" i="14" s="1"/>
  <c r="X305" i="14"/>
  <c r="X348" i="14" s="1"/>
  <c r="W305" i="14"/>
  <c r="W348" i="14" s="1"/>
  <c r="V305" i="14"/>
  <c r="V348" i="14" s="1"/>
  <c r="U305" i="14"/>
  <c r="U348" i="14" s="1"/>
  <c r="T305" i="14"/>
  <c r="T348" i="14" s="1"/>
  <c r="S305" i="14"/>
  <c r="S348" i="14" s="1"/>
  <c r="R305" i="14"/>
  <c r="R348" i="14" s="1"/>
  <c r="Q305" i="14"/>
  <c r="Q348" i="14" s="1"/>
  <c r="P305" i="14"/>
  <c r="P348" i="14" s="1"/>
  <c r="O305" i="14"/>
  <c r="O348" i="14" s="1"/>
  <c r="N305" i="14"/>
  <c r="N348" i="14" s="1"/>
  <c r="M305" i="14"/>
  <c r="M348" i="14" s="1"/>
  <c r="L305" i="14"/>
  <c r="L348" i="14" s="1"/>
  <c r="K305" i="14"/>
  <c r="K348" i="14" s="1"/>
  <c r="J305" i="14"/>
  <c r="J348" i="14" s="1"/>
  <c r="I305" i="14"/>
  <c r="I348" i="14" s="1"/>
  <c r="F305" i="14"/>
  <c r="AH305" i="21"/>
  <c r="AH348" i="21" s="1"/>
  <c r="AG305" i="21"/>
  <c r="AG348" i="21" s="1"/>
  <c r="AF305" i="21"/>
  <c r="AF348" i="21" s="1"/>
  <c r="AE305" i="21"/>
  <c r="AE348" i="21" s="1"/>
  <c r="AD305" i="21"/>
  <c r="AD348" i="21" s="1"/>
  <c r="AC305" i="21"/>
  <c r="AC348" i="21" s="1"/>
  <c r="AB305" i="21"/>
  <c r="AB348" i="21" s="1"/>
  <c r="AA305" i="21"/>
  <c r="AA348" i="21" s="1"/>
  <c r="Z305" i="21"/>
  <c r="Z348" i="21" s="1"/>
  <c r="Y305" i="21"/>
  <c r="Y348" i="21" s="1"/>
  <c r="X305" i="21"/>
  <c r="X348" i="21" s="1"/>
  <c r="W305" i="21"/>
  <c r="W348" i="21" s="1"/>
  <c r="V305" i="21"/>
  <c r="V348" i="21" s="1"/>
  <c r="U305" i="21"/>
  <c r="U348" i="21" s="1"/>
  <c r="T305" i="21"/>
  <c r="T348" i="21" s="1"/>
  <c r="S305" i="21"/>
  <c r="S348" i="21" s="1"/>
  <c r="R305" i="21"/>
  <c r="R348" i="21" s="1"/>
  <c r="Q305" i="21"/>
  <c r="Q348" i="21" s="1"/>
  <c r="P305" i="21"/>
  <c r="P348" i="21" s="1"/>
  <c r="O305" i="21"/>
  <c r="O348" i="21" s="1"/>
  <c r="N305" i="21"/>
  <c r="N348" i="21" s="1"/>
  <c r="M305" i="21"/>
  <c r="M348" i="21" s="1"/>
  <c r="L305" i="21"/>
  <c r="L348" i="21" s="1"/>
  <c r="K305" i="21"/>
  <c r="K348" i="21" s="1"/>
  <c r="J305" i="21"/>
  <c r="J348" i="21" s="1"/>
  <c r="I305" i="21"/>
  <c r="I348" i="21" s="1"/>
  <c r="F305" i="21"/>
  <c r="AH305" i="22"/>
  <c r="AH348" i="22" s="1"/>
  <c r="AG305" i="22"/>
  <c r="AG348" i="22" s="1"/>
  <c r="AF305" i="22"/>
  <c r="AF348" i="22" s="1"/>
  <c r="AE305" i="22"/>
  <c r="AE348" i="22" s="1"/>
  <c r="AD305" i="22"/>
  <c r="AD348" i="22" s="1"/>
  <c r="AC305" i="22"/>
  <c r="AC348" i="22" s="1"/>
  <c r="AB305" i="22"/>
  <c r="AB348" i="22" s="1"/>
  <c r="AA305" i="22"/>
  <c r="AA348" i="22" s="1"/>
  <c r="Z305" i="22"/>
  <c r="Z348" i="22" s="1"/>
  <c r="Y305" i="22"/>
  <c r="Y348" i="22" s="1"/>
  <c r="X305" i="22"/>
  <c r="X348" i="22" s="1"/>
  <c r="W305" i="22"/>
  <c r="W348" i="22" s="1"/>
  <c r="V305" i="22"/>
  <c r="V348" i="22" s="1"/>
  <c r="U305" i="22"/>
  <c r="U348" i="22" s="1"/>
  <c r="T305" i="22"/>
  <c r="T348" i="22" s="1"/>
  <c r="S305" i="22"/>
  <c r="S348" i="22" s="1"/>
  <c r="R305" i="22"/>
  <c r="R348" i="22" s="1"/>
  <c r="Q305" i="22"/>
  <c r="Q348" i="22" s="1"/>
  <c r="P305" i="22"/>
  <c r="P348" i="22" s="1"/>
  <c r="O305" i="22"/>
  <c r="O348" i="22" s="1"/>
  <c r="N305" i="22"/>
  <c r="N348" i="22" s="1"/>
  <c r="M305" i="22"/>
  <c r="M348" i="22" s="1"/>
  <c r="L305" i="22"/>
  <c r="L348" i="22" s="1"/>
  <c r="K305" i="22"/>
  <c r="K348" i="22" s="1"/>
  <c r="J305" i="22"/>
  <c r="J348" i="22" s="1"/>
  <c r="I305" i="22"/>
  <c r="I348" i="22" s="1"/>
  <c r="F305" i="22"/>
  <c r="AH305" i="23"/>
  <c r="AH348" i="23" s="1"/>
  <c r="AG305" i="23"/>
  <c r="AG348" i="23" s="1"/>
  <c r="AF305" i="23"/>
  <c r="AF348" i="23" s="1"/>
  <c r="AE305" i="23"/>
  <c r="AE348" i="23" s="1"/>
  <c r="AD305" i="23"/>
  <c r="AD348" i="23" s="1"/>
  <c r="AC305" i="23"/>
  <c r="AC348" i="23" s="1"/>
  <c r="AB305" i="23"/>
  <c r="AB348" i="23" s="1"/>
  <c r="AA305" i="23"/>
  <c r="AA348" i="23" s="1"/>
  <c r="Z305" i="23"/>
  <c r="Z348" i="23" s="1"/>
  <c r="Y305" i="23"/>
  <c r="Y348" i="23" s="1"/>
  <c r="X305" i="23"/>
  <c r="X348" i="23" s="1"/>
  <c r="W305" i="23"/>
  <c r="W348" i="23" s="1"/>
  <c r="V305" i="23"/>
  <c r="V348" i="23" s="1"/>
  <c r="U305" i="23"/>
  <c r="U348" i="23" s="1"/>
  <c r="T305" i="23"/>
  <c r="T348" i="23" s="1"/>
  <c r="S305" i="23"/>
  <c r="S348" i="23" s="1"/>
  <c r="R305" i="23"/>
  <c r="R348" i="23" s="1"/>
  <c r="Q305" i="23"/>
  <c r="Q348" i="23" s="1"/>
  <c r="P305" i="23"/>
  <c r="P348" i="23" s="1"/>
  <c r="O305" i="23"/>
  <c r="O348" i="23" s="1"/>
  <c r="N305" i="23"/>
  <c r="N348" i="23" s="1"/>
  <c r="M305" i="23"/>
  <c r="M348" i="23" s="1"/>
  <c r="L305" i="23"/>
  <c r="L348" i="23" s="1"/>
  <c r="K305" i="23"/>
  <c r="K348" i="23" s="1"/>
  <c r="J305" i="23"/>
  <c r="J348" i="23" s="1"/>
  <c r="I305" i="23"/>
  <c r="I348" i="23" s="1"/>
  <c r="F305" i="23"/>
  <c r="AH305" i="24"/>
  <c r="AH348" i="24" s="1"/>
  <c r="AG305" i="24"/>
  <c r="AG348" i="24" s="1"/>
  <c r="AF305" i="24"/>
  <c r="AF348" i="24" s="1"/>
  <c r="AE305" i="24"/>
  <c r="AE348" i="24" s="1"/>
  <c r="AD305" i="24"/>
  <c r="AD348" i="24" s="1"/>
  <c r="AC305" i="24"/>
  <c r="AC348" i="24" s="1"/>
  <c r="AB305" i="24"/>
  <c r="AB348" i="24" s="1"/>
  <c r="AA305" i="24"/>
  <c r="AA348" i="24" s="1"/>
  <c r="Z305" i="24"/>
  <c r="Z348" i="24" s="1"/>
  <c r="Y305" i="24"/>
  <c r="Y348" i="24" s="1"/>
  <c r="X305" i="24"/>
  <c r="X348" i="24" s="1"/>
  <c r="W305" i="24"/>
  <c r="W348" i="24" s="1"/>
  <c r="V305" i="24"/>
  <c r="V348" i="24" s="1"/>
  <c r="U305" i="24"/>
  <c r="U348" i="24" s="1"/>
  <c r="T305" i="24"/>
  <c r="T348" i="24" s="1"/>
  <c r="S305" i="24"/>
  <c r="S348" i="24" s="1"/>
  <c r="R305" i="24"/>
  <c r="R348" i="24" s="1"/>
  <c r="Q305" i="24"/>
  <c r="Q348" i="24" s="1"/>
  <c r="P305" i="24"/>
  <c r="P348" i="24" s="1"/>
  <c r="O305" i="24"/>
  <c r="O348" i="24" s="1"/>
  <c r="N305" i="24"/>
  <c r="N348" i="24" s="1"/>
  <c r="M305" i="24"/>
  <c r="M348" i="24" s="1"/>
  <c r="L305" i="24"/>
  <c r="L348" i="24" s="1"/>
  <c r="K305" i="24"/>
  <c r="K348" i="24" s="1"/>
  <c r="J305" i="24"/>
  <c r="J348" i="24" s="1"/>
  <c r="I305" i="24"/>
  <c r="I348" i="24" s="1"/>
  <c r="F305" i="24"/>
  <c r="AH305" i="25"/>
  <c r="AH348" i="25" s="1"/>
  <c r="AG305" i="25"/>
  <c r="AG348" i="25" s="1"/>
  <c r="AF305" i="25"/>
  <c r="AF348" i="25" s="1"/>
  <c r="AE305" i="25"/>
  <c r="AE348" i="25" s="1"/>
  <c r="AD305" i="25"/>
  <c r="AD348" i="25" s="1"/>
  <c r="AC305" i="25"/>
  <c r="AC348" i="25" s="1"/>
  <c r="AB305" i="25"/>
  <c r="AB348" i="25" s="1"/>
  <c r="AA305" i="25"/>
  <c r="AA348" i="25" s="1"/>
  <c r="Z305" i="25"/>
  <c r="Z348" i="25" s="1"/>
  <c r="Y305" i="25"/>
  <c r="Y348" i="25" s="1"/>
  <c r="X305" i="25"/>
  <c r="X348" i="25" s="1"/>
  <c r="W305" i="25"/>
  <c r="W348" i="25" s="1"/>
  <c r="V305" i="25"/>
  <c r="V348" i="25" s="1"/>
  <c r="U305" i="25"/>
  <c r="U348" i="25" s="1"/>
  <c r="T305" i="25"/>
  <c r="T348" i="25" s="1"/>
  <c r="S305" i="25"/>
  <c r="S348" i="25" s="1"/>
  <c r="R305" i="25"/>
  <c r="R348" i="25" s="1"/>
  <c r="Q305" i="25"/>
  <c r="Q348" i="25" s="1"/>
  <c r="P305" i="25"/>
  <c r="P348" i="25" s="1"/>
  <c r="O305" i="25"/>
  <c r="O348" i="25" s="1"/>
  <c r="N305" i="25"/>
  <c r="N348" i="25" s="1"/>
  <c r="M305" i="25"/>
  <c r="M348" i="25" s="1"/>
  <c r="L305" i="25"/>
  <c r="L348" i="25" s="1"/>
  <c r="K305" i="25"/>
  <c r="K348" i="25" s="1"/>
  <c r="J305" i="25"/>
  <c r="J348" i="25" s="1"/>
  <c r="I305" i="25"/>
  <c r="I348" i="25" s="1"/>
  <c r="F305" i="25"/>
  <c r="AH305" i="26"/>
  <c r="AH348" i="26" s="1"/>
  <c r="AG305" i="26"/>
  <c r="AG348" i="26" s="1"/>
  <c r="AF305" i="26"/>
  <c r="AF348" i="26" s="1"/>
  <c r="AE305" i="26"/>
  <c r="AE348" i="26" s="1"/>
  <c r="AD305" i="26"/>
  <c r="AD348" i="26" s="1"/>
  <c r="AC305" i="26"/>
  <c r="AC348" i="26" s="1"/>
  <c r="AB305" i="26"/>
  <c r="AB348" i="26" s="1"/>
  <c r="AA305" i="26"/>
  <c r="AA348" i="26" s="1"/>
  <c r="Z305" i="26"/>
  <c r="Z348" i="26" s="1"/>
  <c r="Y305" i="26"/>
  <c r="Y348" i="26" s="1"/>
  <c r="X305" i="26"/>
  <c r="X348" i="26" s="1"/>
  <c r="W305" i="26"/>
  <c r="W348" i="26" s="1"/>
  <c r="V305" i="26"/>
  <c r="V348" i="26" s="1"/>
  <c r="U305" i="26"/>
  <c r="U348" i="26" s="1"/>
  <c r="T305" i="26"/>
  <c r="T348" i="26" s="1"/>
  <c r="S305" i="26"/>
  <c r="S348" i="26" s="1"/>
  <c r="R305" i="26"/>
  <c r="R348" i="26" s="1"/>
  <c r="Q305" i="26"/>
  <c r="Q348" i="26" s="1"/>
  <c r="P305" i="26"/>
  <c r="P348" i="26" s="1"/>
  <c r="O305" i="26"/>
  <c r="O348" i="26" s="1"/>
  <c r="N305" i="26"/>
  <c r="N348" i="26" s="1"/>
  <c r="M305" i="26"/>
  <c r="M348" i="26" s="1"/>
  <c r="L305" i="26"/>
  <c r="L348" i="26" s="1"/>
  <c r="K305" i="26"/>
  <c r="K348" i="26" s="1"/>
  <c r="J305" i="26"/>
  <c r="J348" i="26" s="1"/>
  <c r="I305" i="26"/>
  <c r="I348" i="26" s="1"/>
  <c r="F305" i="26"/>
  <c r="AH305" i="27"/>
  <c r="AH348" i="27" s="1"/>
  <c r="AG305" i="27"/>
  <c r="AG348" i="27" s="1"/>
  <c r="AF305" i="27"/>
  <c r="AF348" i="27" s="1"/>
  <c r="AE305" i="27"/>
  <c r="AE348" i="27" s="1"/>
  <c r="AD305" i="27"/>
  <c r="AD348" i="27" s="1"/>
  <c r="AC305" i="27"/>
  <c r="AC348" i="27" s="1"/>
  <c r="AB305" i="27"/>
  <c r="AB348" i="27" s="1"/>
  <c r="AA305" i="27"/>
  <c r="AA348" i="27" s="1"/>
  <c r="Z305" i="27"/>
  <c r="Z348" i="27" s="1"/>
  <c r="Y305" i="27"/>
  <c r="Y348" i="27" s="1"/>
  <c r="X305" i="27"/>
  <c r="X348" i="27" s="1"/>
  <c r="W305" i="27"/>
  <c r="W348" i="27" s="1"/>
  <c r="V305" i="27"/>
  <c r="V348" i="27" s="1"/>
  <c r="U305" i="27"/>
  <c r="U348" i="27" s="1"/>
  <c r="T305" i="27"/>
  <c r="T348" i="27" s="1"/>
  <c r="S305" i="27"/>
  <c r="S348" i="27" s="1"/>
  <c r="R305" i="27"/>
  <c r="R348" i="27" s="1"/>
  <c r="Q305" i="27"/>
  <c r="Q348" i="27" s="1"/>
  <c r="P305" i="27"/>
  <c r="P348" i="27" s="1"/>
  <c r="O305" i="27"/>
  <c r="O348" i="27" s="1"/>
  <c r="N305" i="27"/>
  <c r="N348" i="27" s="1"/>
  <c r="M305" i="27"/>
  <c r="M348" i="27" s="1"/>
  <c r="L305" i="27"/>
  <c r="L348" i="27" s="1"/>
  <c r="K305" i="27"/>
  <c r="K348" i="27" s="1"/>
  <c r="J305" i="27"/>
  <c r="J348" i="27" s="1"/>
  <c r="I305" i="27"/>
  <c r="I348" i="27" s="1"/>
  <c r="F305" i="27"/>
  <c r="AH305" i="28"/>
  <c r="AH348" i="28" s="1"/>
  <c r="AG305" i="28"/>
  <c r="AG348" i="28" s="1"/>
  <c r="AF305" i="28"/>
  <c r="AF348" i="28" s="1"/>
  <c r="AE305" i="28"/>
  <c r="AE348" i="28" s="1"/>
  <c r="AD305" i="28"/>
  <c r="AD348" i="28" s="1"/>
  <c r="AC305" i="28"/>
  <c r="AC348" i="28" s="1"/>
  <c r="AB305" i="28"/>
  <c r="AB348" i="28" s="1"/>
  <c r="AA305" i="28"/>
  <c r="AA348" i="28" s="1"/>
  <c r="Z305" i="28"/>
  <c r="Z348" i="28" s="1"/>
  <c r="Y305" i="28"/>
  <c r="Y348" i="28" s="1"/>
  <c r="X305" i="28"/>
  <c r="X348" i="28" s="1"/>
  <c r="W305" i="28"/>
  <c r="W348" i="28" s="1"/>
  <c r="V305" i="28"/>
  <c r="V348" i="28" s="1"/>
  <c r="U305" i="28"/>
  <c r="U348" i="28" s="1"/>
  <c r="T305" i="28"/>
  <c r="T348" i="28" s="1"/>
  <c r="S305" i="28"/>
  <c r="S348" i="28" s="1"/>
  <c r="R305" i="28"/>
  <c r="R348" i="28" s="1"/>
  <c r="Q305" i="28"/>
  <c r="Q348" i="28" s="1"/>
  <c r="P305" i="28"/>
  <c r="P348" i="28" s="1"/>
  <c r="O305" i="28"/>
  <c r="O348" i="28" s="1"/>
  <c r="N305" i="28"/>
  <c r="N348" i="28" s="1"/>
  <c r="M305" i="28"/>
  <c r="M348" i="28" s="1"/>
  <c r="L305" i="28"/>
  <c r="L348" i="28" s="1"/>
  <c r="K305" i="28"/>
  <c r="K348" i="28" s="1"/>
  <c r="J305" i="28"/>
  <c r="J348" i="28" s="1"/>
  <c r="I305" i="28"/>
  <c r="I348" i="28" s="1"/>
  <c r="F305" i="28"/>
  <c r="AH305" i="29"/>
  <c r="AH348" i="29" s="1"/>
  <c r="AG305" i="29"/>
  <c r="AG348" i="29" s="1"/>
  <c r="AF305" i="29"/>
  <c r="AF348" i="29" s="1"/>
  <c r="AE305" i="29"/>
  <c r="AE348" i="29" s="1"/>
  <c r="AD305" i="29"/>
  <c r="AD348" i="29" s="1"/>
  <c r="AC305" i="29"/>
  <c r="AC348" i="29" s="1"/>
  <c r="AB305" i="29"/>
  <c r="AB348" i="29" s="1"/>
  <c r="AA305" i="29"/>
  <c r="AA348" i="29" s="1"/>
  <c r="Z305" i="29"/>
  <c r="Z348" i="29" s="1"/>
  <c r="Y305" i="29"/>
  <c r="Y348" i="29" s="1"/>
  <c r="X305" i="29"/>
  <c r="X348" i="29" s="1"/>
  <c r="W305" i="29"/>
  <c r="W348" i="29" s="1"/>
  <c r="V305" i="29"/>
  <c r="V348" i="29" s="1"/>
  <c r="U305" i="29"/>
  <c r="U348" i="29" s="1"/>
  <c r="T305" i="29"/>
  <c r="T348" i="29" s="1"/>
  <c r="S305" i="29"/>
  <c r="S348" i="29" s="1"/>
  <c r="R305" i="29"/>
  <c r="R348" i="29" s="1"/>
  <c r="Q305" i="29"/>
  <c r="Q348" i="29" s="1"/>
  <c r="P305" i="29"/>
  <c r="P348" i="29" s="1"/>
  <c r="O305" i="29"/>
  <c r="O348" i="29" s="1"/>
  <c r="N305" i="29"/>
  <c r="N348" i="29" s="1"/>
  <c r="M305" i="29"/>
  <c r="M348" i="29" s="1"/>
  <c r="L305" i="29"/>
  <c r="L348" i="29" s="1"/>
  <c r="K305" i="29"/>
  <c r="K348" i="29" s="1"/>
  <c r="J305" i="29"/>
  <c r="J348" i="29" s="1"/>
  <c r="I305" i="29"/>
  <c r="I348" i="29" s="1"/>
  <c r="F305" i="29"/>
  <c r="D305" i="7"/>
  <c r="D348" i="7" s="1"/>
  <c r="AH295" i="7"/>
  <c r="AH347" i="7" s="1"/>
  <c r="AG295" i="7"/>
  <c r="AG347" i="7" s="1"/>
  <c r="AF295" i="7"/>
  <c r="AF347" i="7" s="1"/>
  <c r="AE295" i="7"/>
  <c r="AE347" i="7" s="1"/>
  <c r="AD295" i="7"/>
  <c r="AD347" i="7" s="1"/>
  <c r="AC295" i="7"/>
  <c r="AC347" i="7" s="1"/>
  <c r="AB295" i="7"/>
  <c r="AB347" i="7" s="1"/>
  <c r="AA295" i="7"/>
  <c r="AA347" i="7" s="1"/>
  <c r="Z295" i="7"/>
  <c r="Z347" i="7" s="1"/>
  <c r="Y295" i="7"/>
  <c r="Y347" i="7" s="1"/>
  <c r="X295" i="7"/>
  <c r="X347" i="7" s="1"/>
  <c r="W295" i="7"/>
  <c r="W347" i="7" s="1"/>
  <c r="V295" i="7"/>
  <c r="V347" i="7" s="1"/>
  <c r="U295" i="7"/>
  <c r="U347" i="7" s="1"/>
  <c r="T295" i="7"/>
  <c r="T347" i="7" s="1"/>
  <c r="S295" i="7"/>
  <c r="S347" i="7" s="1"/>
  <c r="R295" i="7"/>
  <c r="R347" i="7" s="1"/>
  <c r="Q295" i="7"/>
  <c r="Q347" i="7" s="1"/>
  <c r="P295" i="7"/>
  <c r="P347" i="7" s="1"/>
  <c r="O295" i="7"/>
  <c r="O347" i="7" s="1"/>
  <c r="N295" i="7"/>
  <c r="N347" i="7" s="1"/>
  <c r="M295" i="7"/>
  <c r="M347" i="7" s="1"/>
  <c r="L295" i="7"/>
  <c r="L347" i="7" s="1"/>
  <c r="K295" i="7"/>
  <c r="K347" i="7" s="1"/>
  <c r="J295" i="7"/>
  <c r="J347" i="7" s="1"/>
  <c r="I295" i="7"/>
  <c r="I347" i="7" s="1"/>
  <c r="F295" i="7"/>
  <c r="AH295" i="8"/>
  <c r="AH347" i="8" s="1"/>
  <c r="AG295" i="8"/>
  <c r="AG347" i="8" s="1"/>
  <c r="AF295" i="8"/>
  <c r="AF347" i="8" s="1"/>
  <c r="AE295" i="8"/>
  <c r="AE347" i="8" s="1"/>
  <c r="AD295" i="8"/>
  <c r="AD347" i="8" s="1"/>
  <c r="AC295" i="8"/>
  <c r="AC347" i="8" s="1"/>
  <c r="AB295" i="8"/>
  <c r="AB347" i="8" s="1"/>
  <c r="AA295" i="8"/>
  <c r="AA347" i="8" s="1"/>
  <c r="Z295" i="8"/>
  <c r="Z347" i="8" s="1"/>
  <c r="Y295" i="8"/>
  <c r="Y347" i="8" s="1"/>
  <c r="X295" i="8"/>
  <c r="X347" i="8" s="1"/>
  <c r="W295" i="8"/>
  <c r="W347" i="8" s="1"/>
  <c r="V295" i="8"/>
  <c r="V347" i="8" s="1"/>
  <c r="U295" i="8"/>
  <c r="U347" i="8" s="1"/>
  <c r="T295" i="8"/>
  <c r="T347" i="8" s="1"/>
  <c r="S295" i="8"/>
  <c r="S347" i="8" s="1"/>
  <c r="R295" i="8"/>
  <c r="R347" i="8" s="1"/>
  <c r="Q295" i="8"/>
  <c r="Q347" i="8" s="1"/>
  <c r="P295" i="8"/>
  <c r="P347" i="8" s="1"/>
  <c r="O295" i="8"/>
  <c r="O347" i="8" s="1"/>
  <c r="N295" i="8"/>
  <c r="N347" i="8" s="1"/>
  <c r="M295" i="8"/>
  <c r="M347" i="8" s="1"/>
  <c r="L295" i="8"/>
  <c r="L347" i="8" s="1"/>
  <c r="K295" i="8"/>
  <c r="K347" i="8" s="1"/>
  <c r="J295" i="8"/>
  <c r="J347" i="8" s="1"/>
  <c r="I295" i="8"/>
  <c r="I347" i="8" s="1"/>
  <c r="G295" i="8"/>
  <c r="F295" i="8"/>
  <c r="AH295" i="9"/>
  <c r="AH347" i="9" s="1"/>
  <c r="AG295" i="9"/>
  <c r="AG347" i="9" s="1"/>
  <c r="AF295" i="9"/>
  <c r="AF347" i="9" s="1"/>
  <c r="AE295" i="9"/>
  <c r="AE347" i="9" s="1"/>
  <c r="AD295" i="9"/>
  <c r="AD347" i="9" s="1"/>
  <c r="AC295" i="9"/>
  <c r="AC347" i="9" s="1"/>
  <c r="AB295" i="9"/>
  <c r="AB347" i="9" s="1"/>
  <c r="AA295" i="9"/>
  <c r="AA347" i="9" s="1"/>
  <c r="Z295" i="9"/>
  <c r="Z347" i="9" s="1"/>
  <c r="Y295" i="9"/>
  <c r="Y347" i="9" s="1"/>
  <c r="X295" i="9"/>
  <c r="X347" i="9" s="1"/>
  <c r="W295" i="9"/>
  <c r="W347" i="9" s="1"/>
  <c r="V295" i="9"/>
  <c r="V347" i="9" s="1"/>
  <c r="U295" i="9"/>
  <c r="U347" i="9" s="1"/>
  <c r="T295" i="9"/>
  <c r="T347" i="9" s="1"/>
  <c r="S295" i="9"/>
  <c r="S347" i="9" s="1"/>
  <c r="R295" i="9"/>
  <c r="R347" i="9" s="1"/>
  <c r="Q295" i="9"/>
  <c r="Q347" i="9" s="1"/>
  <c r="P295" i="9"/>
  <c r="P347" i="9" s="1"/>
  <c r="O295" i="9"/>
  <c r="O347" i="9" s="1"/>
  <c r="N295" i="9"/>
  <c r="N347" i="9" s="1"/>
  <c r="M295" i="9"/>
  <c r="M347" i="9" s="1"/>
  <c r="L295" i="9"/>
  <c r="L347" i="9" s="1"/>
  <c r="K295" i="9"/>
  <c r="K347" i="9" s="1"/>
  <c r="J295" i="9"/>
  <c r="J347" i="9" s="1"/>
  <c r="I295" i="9"/>
  <c r="I347" i="9" s="1"/>
  <c r="F295" i="9"/>
  <c r="AH295" i="10"/>
  <c r="AH347" i="10" s="1"/>
  <c r="AG295" i="10"/>
  <c r="AG347" i="10" s="1"/>
  <c r="AF295" i="10"/>
  <c r="AF347" i="10" s="1"/>
  <c r="AE295" i="10"/>
  <c r="AE347" i="10" s="1"/>
  <c r="AD295" i="10"/>
  <c r="AD347" i="10" s="1"/>
  <c r="AC295" i="10"/>
  <c r="AC347" i="10" s="1"/>
  <c r="AB295" i="10"/>
  <c r="AB347" i="10" s="1"/>
  <c r="AA295" i="10"/>
  <c r="AA347" i="10" s="1"/>
  <c r="Z295" i="10"/>
  <c r="Z347" i="10" s="1"/>
  <c r="Y295" i="10"/>
  <c r="Y347" i="10" s="1"/>
  <c r="X295" i="10"/>
  <c r="X347" i="10" s="1"/>
  <c r="W295" i="10"/>
  <c r="W347" i="10" s="1"/>
  <c r="V295" i="10"/>
  <c r="V347" i="10" s="1"/>
  <c r="U295" i="10"/>
  <c r="U347" i="10" s="1"/>
  <c r="T295" i="10"/>
  <c r="T347" i="10" s="1"/>
  <c r="S295" i="10"/>
  <c r="S347" i="10" s="1"/>
  <c r="R295" i="10"/>
  <c r="R347" i="10" s="1"/>
  <c r="Q295" i="10"/>
  <c r="Q347" i="10" s="1"/>
  <c r="P295" i="10"/>
  <c r="P347" i="10" s="1"/>
  <c r="O295" i="10"/>
  <c r="O347" i="10" s="1"/>
  <c r="N295" i="10"/>
  <c r="N347" i="10" s="1"/>
  <c r="M295" i="10"/>
  <c r="M347" i="10" s="1"/>
  <c r="L295" i="10"/>
  <c r="L347" i="10" s="1"/>
  <c r="K295" i="10"/>
  <c r="K347" i="10" s="1"/>
  <c r="J295" i="10"/>
  <c r="J347" i="10" s="1"/>
  <c r="I295" i="10"/>
  <c r="I347" i="10" s="1"/>
  <c r="G295" i="10"/>
  <c r="F295" i="10"/>
  <c r="AH295" i="11"/>
  <c r="AH347" i="11" s="1"/>
  <c r="AG295" i="11"/>
  <c r="AG347" i="11" s="1"/>
  <c r="AF295" i="11"/>
  <c r="AF347" i="11" s="1"/>
  <c r="AE295" i="11"/>
  <c r="AE347" i="11" s="1"/>
  <c r="AD295" i="11"/>
  <c r="AD347" i="11" s="1"/>
  <c r="AC295" i="11"/>
  <c r="AC347" i="11" s="1"/>
  <c r="AB295" i="11"/>
  <c r="AB347" i="11" s="1"/>
  <c r="AA295" i="11"/>
  <c r="AA347" i="11" s="1"/>
  <c r="Z295" i="11"/>
  <c r="Z347" i="11" s="1"/>
  <c r="Y295" i="11"/>
  <c r="Y347" i="11" s="1"/>
  <c r="X295" i="11"/>
  <c r="X347" i="11" s="1"/>
  <c r="W295" i="11"/>
  <c r="W347" i="11" s="1"/>
  <c r="V295" i="11"/>
  <c r="V347" i="11" s="1"/>
  <c r="U295" i="11"/>
  <c r="U347" i="11" s="1"/>
  <c r="T295" i="11"/>
  <c r="T347" i="11" s="1"/>
  <c r="S295" i="11"/>
  <c r="S347" i="11" s="1"/>
  <c r="R295" i="11"/>
  <c r="R347" i="11" s="1"/>
  <c r="Q295" i="11"/>
  <c r="Q347" i="11" s="1"/>
  <c r="P295" i="11"/>
  <c r="P347" i="11" s="1"/>
  <c r="O295" i="11"/>
  <c r="O347" i="11" s="1"/>
  <c r="N295" i="11"/>
  <c r="N347" i="11" s="1"/>
  <c r="M295" i="11"/>
  <c r="M347" i="11" s="1"/>
  <c r="L295" i="11"/>
  <c r="L347" i="11" s="1"/>
  <c r="K295" i="11"/>
  <c r="K347" i="11" s="1"/>
  <c r="J295" i="11"/>
  <c r="J347" i="11" s="1"/>
  <c r="I295" i="11"/>
  <c r="I347" i="11" s="1"/>
  <c r="F295" i="11"/>
  <c r="AH295" i="12"/>
  <c r="AH347" i="12" s="1"/>
  <c r="AG295" i="12"/>
  <c r="AG347" i="12" s="1"/>
  <c r="AF295" i="12"/>
  <c r="AF347" i="12" s="1"/>
  <c r="AE295" i="12"/>
  <c r="AE347" i="12" s="1"/>
  <c r="AD295" i="12"/>
  <c r="AD347" i="12" s="1"/>
  <c r="AC295" i="12"/>
  <c r="AC347" i="12" s="1"/>
  <c r="AB295" i="12"/>
  <c r="AB347" i="12" s="1"/>
  <c r="AA295" i="12"/>
  <c r="AA347" i="12" s="1"/>
  <c r="Z295" i="12"/>
  <c r="Z347" i="12" s="1"/>
  <c r="Y295" i="12"/>
  <c r="Y347" i="12" s="1"/>
  <c r="X295" i="12"/>
  <c r="X347" i="12" s="1"/>
  <c r="W295" i="12"/>
  <c r="W347" i="12" s="1"/>
  <c r="V295" i="12"/>
  <c r="V347" i="12" s="1"/>
  <c r="U295" i="12"/>
  <c r="U347" i="12" s="1"/>
  <c r="T295" i="12"/>
  <c r="T347" i="12" s="1"/>
  <c r="S295" i="12"/>
  <c r="S347" i="12" s="1"/>
  <c r="R295" i="12"/>
  <c r="R347" i="12" s="1"/>
  <c r="Q295" i="12"/>
  <c r="Q347" i="12" s="1"/>
  <c r="P295" i="12"/>
  <c r="P347" i="12" s="1"/>
  <c r="O295" i="12"/>
  <c r="O347" i="12" s="1"/>
  <c r="N295" i="12"/>
  <c r="N347" i="12" s="1"/>
  <c r="M295" i="12"/>
  <c r="M347" i="12" s="1"/>
  <c r="L295" i="12"/>
  <c r="L347" i="12" s="1"/>
  <c r="K295" i="12"/>
  <c r="K347" i="12" s="1"/>
  <c r="J295" i="12"/>
  <c r="J347" i="12" s="1"/>
  <c r="I295" i="12"/>
  <c r="I347" i="12" s="1"/>
  <c r="G295" i="12"/>
  <c r="F295" i="12"/>
  <c r="AH295" i="17"/>
  <c r="AH347" i="17" s="1"/>
  <c r="AG295" i="17"/>
  <c r="AG347" i="17" s="1"/>
  <c r="AF295" i="17"/>
  <c r="AF347" i="17" s="1"/>
  <c r="AE295" i="17"/>
  <c r="AE347" i="17" s="1"/>
  <c r="AD295" i="17"/>
  <c r="AD347" i="17" s="1"/>
  <c r="AC295" i="17"/>
  <c r="AC347" i="17" s="1"/>
  <c r="AB295" i="17"/>
  <c r="AB347" i="17" s="1"/>
  <c r="AA295" i="17"/>
  <c r="AA347" i="17" s="1"/>
  <c r="Z295" i="17"/>
  <c r="Z347" i="17" s="1"/>
  <c r="Y295" i="17"/>
  <c r="Y347" i="17" s="1"/>
  <c r="X295" i="17"/>
  <c r="X347" i="17" s="1"/>
  <c r="W295" i="17"/>
  <c r="W347" i="17" s="1"/>
  <c r="V295" i="17"/>
  <c r="V347" i="17" s="1"/>
  <c r="U295" i="17"/>
  <c r="U347" i="17" s="1"/>
  <c r="T295" i="17"/>
  <c r="T347" i="17" s="1"/>
  <c r="S295" i="17"/>
  <c r="S347" i="17" s="1"/>
  <c r="R295" i="17"/>
  <c r="R347" i="17" s="1"/>
  <c r="Q295" i="17"/>
  <c r="Q347" i="17" s="1"/>
  <c r="P295" i="17"/>
  <c r="P347" i="17" s="1"/>
  <c r="O295" i="17"/>
  <c r="O347" i="17" s="1"/>
  <c r="N295" i="17"/>
  <c r="N347" i="17" s="1"/>
  <c r="M295" i="17"/>
  <c r="M347" i="17" s="1"/>
  <c r="L295" i="17"/>
  <c r="L347" i="17" s="1"/>
  <c r="K295" i="17"/>
  <c r="K347" i="17" s="1"/>
  <c r="J295" i="17"/>
  <c r="J347" i="17" s="1"/>
  <c r="I295" i="17"/>
  <c r="I347" i="17" s="1"/>
  <c r="F295" i="17"/>
  <c r="AH295" i="31"/>
  <c r="AH347" i="31" s="1"/>
  <c r="AG295" i="31"/>
  <c r="AG347" i="31" s="1"/>
  <c r="AF295" i="31"/>
  <c r="AF347" i="31" s="1"/>
  <c r="AE295" i="31"/>
  <c r="AE347" i="31" s="1"/>
  <c r="AD295" i="31"/>
  <c r="AD347" i="31" s="1"/>
  <c r="AC295" i="31"/>
  <c r="AC347" i="31" s="1"/>
  <c r="AB295" i="31"/>
  <c r="AB347" i="31" s="1"/>
  <c r="AA295" i="31"/>
  <c r="AA347" i="31" s="1"/>
  <c r="Z295" i="31"/>
  <c r="Z347" i="31" s="1"/>
  <c r="Y295" i="31"/>
  <c r="Y347" i="31" s="1"/>
  <c r="X295" i="31"/>
  <c r="X347" i="31" s="1"/>
  <c r="W295" i="31"/>
  <c r="W347" i="31" s="1"/>
  <c r="V295" i="31"/>
  <c r="V347" i="31" s="1"/>
  <c r="U295" i="31"/>
  <c r="U347" i="31" s="1"/>
  <c r="T295" i="31"/>
  <c r="T347" i="31" s="1"/>
  <c r="S295" i="31"/>
  <c r="S347" i="31" s="1"/>
  <c r="R295" i="31"/>
  <c r="R347" i="31" s="1"/>
  <c r="Q295" i="31"/>
  <c r="Q347" i="31" s="1"/>
  <c r="P295" i="31"/>
  <c r="P347" i="31" s="1"/>
  <c r="O295" i="31"/>
  <c r="O347" i="31" s="1"/>
  <c r="N295" i="31"/>
  <c r="N347" i="31" s="1"/>
  <c r="M295" i="31"/>
  <c r="M347" i="31" s="1"/>
  <c r="L295" i="31"/>
  <c r="L347" i="31" s="1"/>
  <c r="K295" i="31"/>
  <c r="K347" i="31" s="1"/>
  <c r="J295" i="31"/>
  <c r="J347" i="31" s="1"/>
  <c r="I295" i="31"/>
  <c r="I347" i="31" s="1"/>
  <c r="F295" i="31"/>
  <c r="AH295" i="19"/>
  <c r="AH347" i="19" s="1"/>
  <c r="AG295" i="19"/>
  <c r="AG347" i="19" s="1"/>
  <c r="AF295" i="19"/>
  <c r="AF347" i="19" s="1"/>
  <c r="AE295" i="19"/>
  <c r="AE347" i="19" s="1"/>
  <c r="AD295" i="19"/>
  <c r="AD347" i="19" s="1"/>
  <c r="AC295" i="19"/>
  <c r="AC347" i="19" s="1"/>
  <c r="AB295" i="19"/>
  <c r="AB347" i="19" s="1"/>
  <c r="AA295" i="19"/>
  <c r="AA347" i="19" s="1"/>
  <c r="Z295" i="19"/>
  <c r="Z347" i="19" s="1"/>
  <c r="Y295" i="19"/>
  <c r="Y347" i="19" s="1"/>
  <c r="X295" i="19"/>
  <c r="X347" i="19" s="1"/>
  <c r="W295" i="19"/>
  <c r="W347" i="19" s="1"/>
  <c r="V295" i="19"/>
  <c r="V347" i="19" s="1"/>
  <c r="U295" i="19"/>
  <c r="U347" i="19" s="1"/>
  <c r="T295" i="19"/>
  <c r="T347" i="19" s="1"/>
  <c r="S295" i="19"/>
  <c r="S347" i="19" s="1"/>
  <c r="R295" i="19"/>
  <c r="R347" i="19" s="1"/>
  <c r="Q295" i="19"/>
  <c r="Q347" i="19" s="1"/>
  <c r="P295" i="19"/>
  <c r="P347" i="19" s="1"/>
  <c r="O295" i="19"/>
  <c r="O347" i="19" s="1"/>
  <c r="N295" i="19"/>
  <c r="N347" i="19" s="1"/>
  <c r="M295" i="19"/>
  <c r="M347" i="19" s="1"/>
  <c r="L295" i="19"/>
  <c r="L347" i="19" s="1"/>
  <c r="K295" i="19"/>
  <c r="K347" i="19" s="1"/>
  <c r="J295" i="19"/>
  <c r="J347" i="19" s="1"/>
  <c r="I295" i="19"/>
  <c r="I347" i="19" s="1"/>
  <c r="F295" i="19"/>
  <c r="AH295" i="16"/>
  <c r="AH347" i="16" s="1"/>
  <c r="AG295" i="16"/>
  <c r="AG347" i="16" s="1"/>
  <c r="AF295" i="16"/>
  <c r="AF347" i="16" s="1"/>
  <c r="AE295" i="16"/>
  <c r="AE347" i="16" s="1"/>
  <c r="AD295" i="16"/>
  <c r="AD347" i="16" s="1"/>
  <c r="AC295" i="16"/>
  <c r="AC347" i="16" s="1"/>
  <c r="AB295" i="16"/>
  <c r="AB347" i="16" s="1"/>
  <c r="AA295" i="16"/>
  <c r="AA347" i="16" s="1"/>
  <c r="Z295" i="16"/>
  <c r="Z347" i="16" s="1"/>
  <c r="Y295" i="16"/>
  <c r="Y347" i="16" s="1"/>
  <c r="X295" i="16"/>
  <c r="X347" i="16" s="1"/>
  <c r="W295" i="16"/>
  <c r="W347" i="16" s="1"/>
  <c r="V295" i="16"/>
  <c r="V347" i="16" s="1"/>
  <c r="U295" i="16"/>
  <c r="U347" i="16" s="1"/>
  <c r="T295" i="16"/>
  <c r="T347" i="16" s="1"/>
  <c r="S295" i="16"/>
  <c r="S347" i="16" s="1"/>
  <c r="R295" i="16"/>
  <c r="R347" i="16" s="1"/>
  <c r="Q295" i="16"/>
  <c r="Q347" i="16" s="1"/>
  <c r="P295" i="16"/>
  <c r="P347" i="16" s="1"/>
  <c r="O295" i="16"/>
  <c r="O347" i="16" s="1"/>
  <c r="N295" i="16"/>
  <c r="N347" i="16" s="1"/>
  <c r="M295" i="16"/>
  <c r="M347" i="16" s="1"/>
  <c r="L295" i="16"/>
  <c r="L347" i="16" s="1"/>
  <c r="K295" i="16"/>
  <c r="K347" i="16" s="1"/>
  <c r="J295" i="16"/>
  <c r="J347" i="16" s="1"/>
  <c r="I295" i="16"/>
  <c r="I347" i="16" s="1"/>
  <c r="G295" i="16"/>
  <c r="F295" i="16"/>
  <c r="AH295" i="20"/>
  <c r="AH347" i="20" s="1"/>
  <c r="AG295" i="20"/>
  <c r="AG347" i="20" s="1"/>
  <c r="AF295" i="20"/>
  <c r="AF347" i="20" s="1"/>
  <c r="AE295" i="20"/>
  <c r="AE347" i="20" s="1"/>
  <c r="AD295" i="20"/>
  <c r="AD347" i="20" s="1"/>
  <c r="AC295" i="20"/>
  <c r="AC347" i="20" s="1"/>
  <c r="AB295" i="20"/>
  <c r="AB347" i="20" s="1"/>
  <c r="AA295" i="20"/>
  <c r="AA347" i="20" s="1"/>
  <c r="Z295" i="20"/>
  <c r="Z347" i="20" s="1"/>
  <c r="Y295" i="20"/>
  <c r="Y347" i="20" s="1"/>
  <c r="X295" i="20"/>
  <c r="X347" i="20" s="1"/>
  <c r="W295" i="20"/>
  <c r="W347" i="20" s="1"/>
  <c r="V295" i="20"/>
  <c r="V347" i="20" s="1"/>
  <c r="U295" i="20"/>
  <c r="U347" i="20" s="1"/>
  <c r="T295" i="20"/>
  <c r="T347" i="20" s="1"/>
  <c r="S295" i="20"/>
  <c r="S347" i="20" s="1"/>
  <c r="R295" i="20"/>
  <c r="R347" i="20" s="1"/>
  <c r="Q295" i="20"/>
  <c r="Q347" i="20" s="1"/>
  <c r="P295" i="20"/>
  <c r="P347" i="20" s="1"/>
  <c r="O295" i="20"/>
  <c r="O347" i="20" s="1"/>
  <c r="N295" i="20"/>
  <c r="N347" i="20" s="1"/>
  <c r="M295" i="20"/>
  <c r="M347" i="20" s="1"/>
  <c r="L295" i="20"/>
  <c r="L347" i="20" s="1"/>
  <c r="K295" i="20"/>
  <c r="K347" i="20" s="1"/>
  <c r="J295" i="20"/>
  <c r="J347" i="20" s="1"/>
  <c r="I295" i="20"/>
  <c r="I347" i="20" s="1"/>
  <c r="F295" i="20"/>
  <c r="AH295" i="15"/>
  <c r="AH347" i="15" s="1"/>
  <c r="AG295" i="15"/>
  <c r="AG347" i="15" s="1"/>
  <c r="AF295" i="15"/>
  <c r="AF347" i="15" s="1"/>
  <c r="AE295" i="15"/>
  <c r="AE347" i="15" s="1"/>
  <c r="AD295" i="15"/>
  <c r="AD347" i="15" s="1"/>
  <c r="AC295" i="15"/>
  <c r="AC347" i="15" s="1"/>
  <c r="AB295" i="15"/>
  <c r="AB347" i="15" s="1"/>
  <c r="AA295" i="15"/>
  <c r="AA347" i="15" s="1"/>
  <c r="Z295" i="15"/>
  <c r="Z347" i="15" s="1"/>
  <c r="Y295" i="15"/>
  <c r="Y347" i="15" s="1"/>
  <c r="X295" i="15"/>
  <c r="X347" i="15" s="1"/>
  <c r="W295" i="15"/>
  <c r="W347" i="15" s="1"/>
  <c r="V295" i="15"/>
  <c r="V347" i="15" s="1"/>
  <c r="U295" i="15"/>
  <c r="U347" i="15" s="1"/>
  <c r="T295" i="15"/>
  <c r="T347" i="15" s="1"/>
  <c r="S295" i="15"/>
  <c r="S347" i="15" s="1"/>
  <c r="R295" i="15"/>
  <c r="R347" i="15" s="1"/>
  <c r="Q295" i="15"/>
  <c r="Q347" i="15" s="1"/>
  <c r="P295" i="15"/>
  <c r="P347" i="15" s="1"/>
  <c r="O295" i="15"/>
  <c r="O347" i="15" s="1"/>
  <c r="N295" i="15"/>
  <c r="N347" i="15" s="1"/>
  <c r="M295" i="15"/>
  <c r="M347" i="15" s="1"/>
  <c r="L295" i="15"/>
  <c r="L347" i="15" s="1"/>
  <c r="K295" i="15"/>
  <c r="K347" i="15" s="1"/>
  <c r="J295" i="15"/>
  <c r="J347" i="15" s="1"/>
  <c r="I295" i="15"/>
  <c r="I347" i="15" s="1"/>
  <c r="G295" i="15"/>
  <c r="F295" i="15"/>
  <c r="AH295" i="13"/>
  <c r="AH347" i="13" s="1"/>
  <c r="AG295" i="13"/>
  <c r="AG347" i="13" s="1"/>
  <c r="AF295" i="13"/>
  <c r="AF347" i="13" s="1"/>
  <c r="AE295" i="13"/>
  <c r="AE347" i="13" s="1"/>
  <c r="AD295" i="13"/>
  <c r="AD347" i="13" s="1"/>
  <c r="AC295" i="13"/>
  <c r="AC347" i="13" s="1"/>
  <c r="AB295" i="13"/>
  <c r="AB347" i="13" s="1"/>
  <c r="AA295" i="13"/>
  <c r="AA347" i="13" s="1"/>
  <c r="Z295" i="13"/>
  <c r="Z347" i="13" s="1"/>
  <c r="Y295" i="13"/>
  <c r="Y347" i="13" s="1"/>
  <c r="X295" i="13"/>
  <c r="X347" i="13" s="1"/>
  <c r="W295" i="13"/>
  <c r="W347" i="13" s="1"/>
  <c r="V295" i="13"/>
  <c r="V347" i="13" s="1"/>
  <c r="U295" i="13"/>
  <c r="U347" i="13" s="1"/>
  <c r="T295" i="13"/>
  <c r="T347" i="13" s="1"/>
  <c r="S295" i="13"/>
  <c r="S347" i="13" s="1"/>
  <c r="R295" i="13"/>
  <c r="R347" i="13" s="1"/>
  <c r="Q295" i="13"/>
  <c r="Q347" i="13" s="1"/>
  <c r="P295" i="13"/>
  <c r="P347" i="13" s="1"/>
  <c r="O295" i="13"/>
  <c r="O347" i="13" s="1"/>
  <c r="N295" i="13"/>
  <c r="N347" i="13" s="1"/>
  <c r="M295" i="13"/>
  <c r="M347" i="13" s="1"/>
  <c r="L295" i="13"/>
  <c r="L347" i="13" s="1"/>
  <c r="K295" i="13"/>
  <c r="K347" i="13" s="1"/>
  <c r="J295" i="13"/>
  <c r="J347" i="13" s="1"/>
  <c r="I295" i="13"/>
  <c r="I347" i="13" s="1"/>
  <c r="F295" i="13"/>
  <c r="AH295" i="14"/>
  <c r="AH347" i="14" s="1"/>
  <c r="AG295" i="14"/>
  <c r="AG347" i="14" s="1"/>
  <c r="AF295" i="14"/>
  <c r="AF347" i="14" s="1"/>
  <c r="AE295" i="14"/>
  <c r="AE347" i="14" s="1"/>
  <c r="AD295" i="14"/>
  <c r="AD347" i="14" s="1"/>
  <c r="AC295" i="14"/>
  <c r="AC347" i="14" s="1"/>
  <c r="AB295" i="14"/>
  <c r="AB347" i="14" s="1"/>
  <c r="AA295" i="14"/>
  <c r="AA347" i="14" s="1"/>
  <c r="Z295" i="14"/>
  <c r="Z347" i="14" s="1"/>
  <c r="Y295" i="14"/>
  <c r="Y347" i="14" s="1"/>
  <c r="X295" i="14"/>
  <c r="X347" i="14" s="1"/>
  <c r="W295" i="14"/>
  <c r="W347" i="14" s="1"/>
  <c r="V295" i="14"/>
  <c r="V347" i="14" s="1"/>
  <c r="U295" i="14"/>
  <c r="U347" i="14" s="1"/>
  <c r="T295" i="14"/>
  <c r="T347" i="14" s="1"/>
  <c r="S295" i="14"/>
  <c r="S347" i="14" s="1"/>
  <c r="R295" i="14"/>
  <c r="R347" i="14" s="1"/>
  <c r="Q295" i="14"/>
  <c r="Q347" i="14" s="1"/>
  <c r="P295" i="14"/>
  <c r="P347" i="14" s="1"/>
  <c r="O295" i="14"/>
  <c r="O347" i="14" s="1"/>
  <c r="N295" i="14"/>
  <c r="N347" i="14" s="1"/>
  <c r="M295" i="14"/>
  <c r="M347" i="14" s="1"/>
  <c r="L295" i="14"/>
  <c r="L347" i="14" s="1"/>
  <c r="K295" i="14"/>
  <c r="K347" i="14" s="1"/>
  <c r="J295" i="14"/>
  <c r="J347" i="14" s="1"/>
  <c r="I295" i="14"/>
  <c r="I347" i="14" s="1"/>
  <c r="G295" i="14"/>
  <c r="F295" i="14"/>
  <c r="AH295" i="21"/>
  <c r="AH347" i="21" s="1"/>
  <c r="AG295" i="21"/>
  <c r="AG347" i="21" s="1"/>
  <c r="AF295" i="21"/>
  <c r="AF347" i="21" s="1"/>
  <c r="AE295" i="21"/>
  <c r="AE347" i="21" s="1"/>
  <c r="AD295" i="21"/>
  <c r="AD347" i="21" s="1"/>
  <c r="AC295" i="21"/>
  <c r="AC347" i="21" s="1"/>
  <c r="AB295" i="21"/>
  <c r="AB347" i="21" s="1"/>
  <c r="AA295" i="21"/>
  <c r="AA347" i="21" s="1"/>
  <c r="Z295" i="21"/>
  <c r="Z347" i="21" s="1"/>
  <c r="Y295" i="21"/>
  <c r="Y347" i="21" s="1"/>
  <c r="X295" i="21"/>
  <c r="X347" i="21" s="1"/>
  <c r="W295" i="21"/>
  <c r="W347" i="21" s="1"/>
  <c r="V295" i="21"/>
  <c r="V347" i="21" s="1"/>
  <c r="U295" i="21"/>
  <c r="U347" i="21" s="1"/>
  <c r="T295" i="21"/>
  <c r="T347" i="21" s="1"/>
  <c r="S295" i="21"/>
  <c r="S347" i="21" s="1"/>
  <c r="R295" i="21"/>
  <c r="R347" i="21" s="1"/>
  <c r="Q295" i="21"/>
  <c r="Q347" i="21" s="1"/>
  <c r="P295" i="21"/>
  <c r="P347" i="21" s="1"/>
  <c r="O295" i="21"/>
  <c r="O347" i="21" s="1"/>
  <c r="N295" i="21"/>
  <c r="N347" i="21" s="1"/>
  <c r="M295" i="21"/>
  <c r="M347" i="21" s="1"/>
  <c r="L295" i="21"/>
  <c r="L347" i="21" s="1"/>
  <c r="K295" i="21"/>
  <c r="K347" i="21" s="1"/>
  <c r="J295" i="21"/>
  <c r="J347" i="21" s="1"/>
  <c r="I295" i="21"/>
  <c r="I347" i="21" s="1"/>
  <c r="F295" i="21"/>
  <c r="AH295" i="22"/>
  <c r="AH347" i="22" s="1"/>
  <c r="AG295" i="22"/>
  <c r="AG347" i="22" s="1"/>
  <c r="AF295" i="22"/>
  <c r="AF347" i="22" s="1"/>
  <c r="AE295" i="22"/>
  <c r="AE347" i="22" s="1"/>
  <c r="AD295" i="22"/>
  <c r="AD347" i="22" s="1"/>
  <c r="AC295" i="22"/>
  <c r="AC347" i="22" s="1"/>
  <c r="AB295" i="22"/>
  <c r="AB347" i="22" s="1"/>
  <c r="AA295" i="22"/>
  <c r="AA347" i="22" s="1"/>
  <c r="Z295" i="22"/>
  <c r="Z347" i="22" s="1"/>
  <c r="Y295" i="22"/>
  <c r="Y347" i="22" s="1"/>
  <c r="X295" i="22"/>
  <c r="X347" i="22" s="1"/>
  <c r="W295" i="22"/>
  <c r="W347" i="22" s="1"/>
  <c r="V295" i="22"/>
  <c r="V347" i="22" s="1"/>
  <c r="U295" i="22"/>
  <c r="U347" i="22" s="1"/>
  <c r="T295" i="22"/>
  <c r="T347" i="22" s="1"/>
  <c r="S295" i="22"/>
  <c r="S347" i="22" s="1"/>
  <c r="R295" i="22"/>
  <c r="R347" i="22" s="1"/>
  <c r="Q295" i="22"/>
  <c r="Q347" i="22" s="1"/>
  <c r="P295" i="22"/>
  <c r="P347" i="22" s="1"/>
  <c r="O295" i="22"/>
  <c r="O347" i="22" s="1"/>
  <c r="N295" i="22"/>
  <c r="N347" i="22" s="1"/>
  <c r="M295" i="22"/>
  <c r="M347" i="22" s="1"/>
  <c r="L295" i="22"/>
  <c r="L347" i="22" s="1"/>
  <c r="K295" i="22"/>
  <c r="K347" i="22" s="1"/>
  <c r="J295" i="22"/>
  <c r="J347" i="22" s="1"/>
  <c r="I295" i="22"/>
  <c r="I347" i="22" s="1"/>
  <c r="F295" i="22"/>
  <c r="AH295" i="23"/>
  <c r="AH347" i="23" s="1"/>
  <c r="AG295" i="23"/>
  <c r="AG347" i="23" s="1"/>
  <c r="AF295" i="23"/>
  <c r="AF347" i="23" s="1"/>
  <c r="AE295" i="23"/>
  <c r="AE347" i="23" s="1"/>
  <c r="AD295" i="23"/>
  <c r="AD347" i="23" s="1"/>
  <c r="AC295" i="23"/>
  <c r="AC347" i="23" s="1"/>
  <c r="AB295" i="23"/>
  <c r="AB347" i="23" s="1"/>
  <c r="AA295" i="23"/>
  <c r="AA347" i="23" s="1"/>
  <c r="Z295" i="23"/>
  <c r="Z347" i="23" s="1"/>
  <c r="Y295" i="23"/>
  <c r="Y347" i="23" s="1"/>
  <c r="X295" i="23"/>
  <c r="X347" i="23" s="1"/>
  <c r="W295" i="23"/>
  <c r="W347" i="23" s="1"/>
  <c r="V295" i="23"/>
  <c r="V347" i="23" s="1"/>
  <c r="U295" i="23"/>
  <c r="U347" i="23" s="1"/>
  <c r="T295" i="23"/>
  <c r="T347" i="23" s="1"/>
  <c r="S295" i="23"/>
  <c r="S347" i="23" s="1"/>
  <c r="R295" i="23"/>
  <c r="R347" i="23" s="1"/>
  <c r="Q295" i="23"/>
  <c r="Q347" i="23" s="1"/>
  <c r="P295" i="23"/>
  <c r="P347" i="23" s="1"/>
  <c r="O295" i="23"/>
  <c r="O347" i="23" s="1"/>
  <c r="N295" i="23"/>
  <c r="N347" i="23" s="1"/>
  <c r="M295" i="23"/>
  <c r="M347" i="23" s="1"/>
  <c r="L295" i="23"/>
  <c r="L347" i="23" s="1"/>
  <c r="K295" i="23"/>
  <c r="K347" i="23" s="1"/>
  <c r="J295" i="23"/>
  <c r="J347" i="23" s="1"/>
  <c r="I295" i="23"/>
  <c r="I347" i="23" s="1"/>
  <c r="F295" i="23"/>
  <c r="AH295" i="24"/>
  <c r="AH347" i="24" s="1"/>
  <c r="AG295" i="24"/>
  <c r="AG347" i="24" s="1"/>
  <c r="AF295" i="24"/>
  <c r="AF347" i="24" s="1"/>
  <c r="AE295" i="24"/>
  <c r="AE347" i="24" s="1"/>
  <c r="AD295" i="24"/>
  <c r="AD347" i="24" s="1"/>
  <c r="AC295" i="24"/>
  <c r="AC347" i="24" s="1"/>
  <c r="AB295" i="24"/>
  <c r="AB347" i="24" s="1"/>
  <c r="AA295" i="24"/>
  <c r="AA347" i="24" s="1"/>
  <c r="Z295" i="24"/>
  <c r="Z347" i="24" s="1"/>
  <c r="Y295" i="24"/>
  <c r="Y347" i="24" s="1"/>
  <c r="X295" i="24"/>
  <c r="X347" i="24" s="1"/>
  <c r="W295" i="24"/>
  <c r="W347" i="24" s="1"/>
  <c r="V295" i="24"/>
  <c r="V347" i="24" s="1"/>
  <c r="U295" i="24"/>
  <c r="U347" i="24" s="1"/>
  <c r="T295" i="24"/>
  <c r="T347" i="24" s="1"/>
  <c r="S295" i="24"/>
  <c r="S347" i="24" s="1"/>
  <c r="R295" i="24"/>
  <c r="R347" i="24" s="1"/>
  <c r="Q295" i="24"/>
  <c r="Q347" i="24" s="1"/>
  <c r="P295" i="24"/>
  <c r="P347" i="24" s="1"/>
  <c r="O295" i="24"/>
  <c r="O347" i="24" s="1"/>
  <c r="N295" i="24"/>
  <c r="N347" i="24" s="1"/>
  <c r="M295" i="24"/>
  <c r="M347" i="24" s="1"/>
  <c r="L295" i="24"/>
  <c r="L347" i="24" s="1"/>
  <c r="K295" i="24"/>
  <c r="K347" i="24" s="1"/>
  <c r="J295" i="24"/>
  <c r="J347" i="24" s="1"/>
  <c r="I295" i="24"/>
  <c r="I347" i="24" s="1"/>
  <c r="G295" i="24"/>
  <c r="F295" i="24"/>
  <c r="AH295" i="25"/>
  <c r="AH347" i="25" s="1"/>
  <c r="AG295" i="25"/>
  <c r="AG347" i="25" s="1"/>
  <c r="AF295" i="25"/>
  <c r="AF347" i="25" s="1"/>
  <c r="AE295" i="25"/>
  <c r="AE347" i="25" s="1"/>
  <c r="AD295" i="25"/>
  <c r="AD347" i="25" s="1"/>
  <c r="AC295" i="25"/>
  <c r="AC347" i="25" s="1"/>
  <c r="AB295" i="25"/>
  <c r="AB347" i="25" s="1"/>
  <c r="AA295" i="25"/>
  <c r="AA347" i="25" s="1"/>
  <c r="Z295" i="25"/>
  <c r="Z347" i="25" s="1"/>
  <c r="Y295" i="25"/>
  <c r="Y347" i="25" s="1"/>
  <c r="X295" i="25"/>
  <c r="X347" i="25" s="1"/>
  <c r="W295" i="25"/>
  <c r="W347" i="25" s="1"/>
  <c r="V295" i="25"/>
  <c r="V347" i="25" s="1"/>
  <c r="U295" i="25"/>
  <c r="U347" i="25" s="1"/>
  <c r="T295" i="25"/>
  <c r="T347" i="25" s="1"/>
  <c r="S295" i="25"/>
  <c r="S347" i="25" s="1"/>
  <c r="R295" i="25"/>
  <c r="R347" i="25" s="1"/>
  <c r="Q295" i="25"/>
  <c r="Q347" i="25" s="1"/>
  <c r="P295" i="25"/>
  <c r="P347" i="25" s="1"/>
  <c r="O295" i="25"/>
  <c r="O347" i="25" s="1"/>
  <c r="N295" i="25"/>
  <c r="N347" i="25" s="1"/>
  <c r="M295" i="25"/>
  <c r="M347" i="25" s="1"/>
  <c r="L295" i="25"/>
  <c r="L347" i="25" s="1"/>
  <c r="K295" i="25"/>
  <c r="K347" i="25" s="1"/>
  <c r="J295" i="25"/>
  <c r="J347" i="25" s="1"/>
  <c r="I295" i="25"/>
  <c r="I347" i="25" s="1"/>
  <c r="F295" i="25"/>
  <c r="AH295" i="26"/>
  <c r="AH347" i="26" s="1"/>
  <c r="AG295" i="26"/>
  <c r="AG347" i="26" s="1"/>
  <c r="AF295" i="26"/>
  <c r="AF347" i="26" s="1"/>
  <c r="AE295" i="26"/>
  <c r="AE347" i="26" s="1"/>
  <c r="AD295" i="26"/>
  <c r="AD347" i="26" s="1"/>
  <c r="AC295" i="26"/>
  <c r="AC347" i="26" s="1"/>
  <c r="AB295" i="26"/>
  <c r="AB347" i="26" s="1"/>
  <c r="AA295" i="26"/>
  <c r="AA347" i="26" s="1"/>
  <c r="Z295" i="26"/>
  <c r="Z347" i="26" s="1"/>
  <c r="Y295" i="26"/>
  <c r="Y347" i="26" s="1"/>
  <c r="X295" i="26"/>
  <c r="X347" i="26" s="1"/>
  <c r="W295" i="26"/>
  <c r="W347" i="26" s="1"/>
  <c r="V295" i="26"/>
  <c r="V347" i="26" s="1"/>
  <c r="U295" i="26"/>
  <c r="U347" i="26" s="1"/>
  <c r="T295" i="26"/>
  <c r="T347" i="26" s="1"/>
  <c r="S295" i="26"/>
  <c r="S347" i="26" s="1"/>
  <c r="R295" i="26"/>
  <c r="R347" i="26" s="1"/>
  <c r="Q295" i="26"/>
  <c r="Q347" i="26" s="1"/>
  <c r="P295" i="26"/>
  <c r="P347" i="26" s="1"/>
  <c r="O295" i="26"/>
  <c r="O347" i="26" s="1"/>
  <c r="N295" i="26"/>
  <c r="N347" i="26" s="1"/>
  <c r="M295" i="26"/>
  <c r="M347" i="26" s="1"/>
  <c r="L295" i="26"/>
  <c r="L347" i="26" s="1"/>
  <c r="K295" i="26"/>
  <c r="K347" i="26" s="1"/>
  <c r="J295" i="26"/>
  <c r="J347" i="26" s="1"/>
  <c r="I295" i="26"/>
  <c r="I347" i="26" s="1"/>
  <c r="F295" i="26"/>
  <c r="AH295" i="27"/>
  <c r="AH347" i="27" s="1"/>
  <c r="AG295" i="27"/>
  <c r="AG347" i="27" s="1"/>
  <c r="AF295" i="27"/>
  <c r="AF347" i="27" s="1"/>
  <c r="AE295" i="27"/>
  <c r="AE347" i="27" s="1"/>
  <c r="AD295" i="27"/>
  <c r="AD347" i="27" s="1"/>
  <c r="AC295" i="27"/>
  <c r="AC347" i="27" s="1"/>
  <c r="AB295" i="27"/>
  <c r="AB347" i="27" s="1"/>
  <c r="AA295" i="27"/>
  <c r="AA347" i="27" s="1"/>
  <c r="Z295" i="27"/>
  <c r="Z347" i="27" s="1"/>
  <c r="Y295" i="27"/>
  <c r="Y347" i="27" s="1"/>
  <c r="X295" i="27"/>
  <c r="X347" i="27" s="1"/>
  <c r="W295" i="27"/>
  <c r="W347" i="27" s="1"/>
  <c r="V295" i="27"/>
  <c r="V347" i="27" s="1"/>
  <c r="U295" i="27"/>
  <c r="U347" i="27" s="1"/>
  <c r="T295" i="27"/>
  <c r="T347" i="27" s="1"/>
  <c r="S295" i="27"/>
  <c r="S347" i="27" s="1"/>
  <c r="R295" i="27"/>
  <c r="R347" i="27" s="1"/>
  <c r="Q295" i="27"/>
  <c r="Q347" i="27" s="1"/>
  <c r="P295" i="27"/>
  <c r="P347" i="27" s="1"/>
  <c r="O295" i="27"/>
  <c r="O347" i="27" s="1"/>
  <c r="N295" i="27"/>
  <c r="N347" i="27" s="1"/>
  <c r="M295" i="27"/>
  <c r="M347" i="27" s="1"/>
  <c r="L295" i="27"/>
  <c r="L347" i="27" s="1"/>
  <c r="K295" i="27"/>
  <c r="K347" i="27" s="1"/>
  <c r="J295" i="27"/>
  <c r="J347" i="27" s="1"/>
  <c r="I295" i="27"/>
  <c r="I347" i="27" s="1"/>
  <c r="F295" i="27"/>
  <c r="AH295" i="28"/>
  <c r="AH347" i="28" s="1"/>
  <c r="AG295" i="28"/>
  <c r="AG347" i="28" s="1"/>
  <c r="AF295" i="28"/>
  <c r="AF347" i="28" s="1"/>
  <c r="AE295" i="28"/>
  <c r="AE347" i="28" s="1"/>
  <c r="AD295" i="28"/>
  <c r="AD347" i="28" s="1"/>
  <c r="AC295" i="28"/>
  <c r="AC347" i="28" s="1"/>
  <c r="AB295" i="28"/>
  <c r="AB347" i="28" s="1"/>
  <c r="AA295" i="28"/>
  <c r="AA347" i="28" s="1"/>
  <c r="Z295" i="28"/>
  <c r="Z347" i="28" s="1"/>
  <c r="Y295" i="28"/>
  <c r="Y347" i="28" s="1"/>
  <c r="X295" i="28"/>
  <c r="X347" i="28" s="1"/>
  <c r="W295" i="28"/>
  <c r="W347" i="28" s="1"/>
  <c r="V295" i="28"/>
  <c r="V347" i="28" s="1"/>
  <c r="U295" i="28"/>
  <c r="U347" i="28" s="1"/>
  <c r="T295" i="28"/>
  <c r="T347" i="28" s="1"/>
  <c r="S295" i="28"/>
  <c r="S347" i="28" s="1"/>
  <c r="R295" i="28"/>
  <c r="R347" i="28" s="1"/>
  <c r="Q295" i="28"/>
  <c r="Q347" i="28" s="1"/>
  <c r="P295" i="28"/>
  <c r="P347" i="28" s="1"/>
  <c r="O295" i="28"/>
  <c r="O347" i="28" s="1"/>
  <c r="N295" i="28"/>
  <c r="N347" i="28" s="1"/>
  <c r="M295" i="28"/>
  <c r="M347" i="28" s="1"/>
  <c r="L295" i="28"/>
  <c r="L347" i="28" s="1"/>
  <c r="K295" i="28"/>
  <c r="K347" i="28" s="1"/>
  <c r="J295" i="28"/>
  <c r="J347" i="28" s="1"/>
  <c r="I295" i="28"/>
  <c r="I347" i="28" s="1"/>
  <c r="G295" i="28"/>
  <c r="F295" i="28"/>
  <c r="AH295" i="29"/>
  <c r="AH347" i="29" s="1"/>
  <c r="AG295" i="29"/>
  <c r="AG347" i="29" s="1"/>
  <c r="AF295" i="29"/>
  <c r="AF347" i="29" s="1"/>
  <c r="AE295" i="29"/>
  <c r="AE347" i="29" s="1"/>
  <c r="AD295" i="29"/>
  <c r="AD347" i="29" s="1"/>
  <c r="AC295" i="29"/>
  <c r="AC347" i="29" s="1"/>
  <c r="AB295" i="29"/>
  <c r="AB347" i="29" s="1"/>
  <c r="AA295" i="29"/>
  <c r="AA347" i="29" s="1"/>
  <c r="Z295" i="29"/>
  <c r="Z347" i="29" s="1"/>
  <c r="Y295" i="29"/>
  <c r="Y347" i="29" s="1"/>
  <c r="X295" i="29"/>
  <c r="X347" i="29" s="1"/>
  <c r="W295" i="29"/>
  <c r="W347" i="29" s="1"/>
  <c r="V295" i="29"/>
  <c r="V347" i="29" s="1"/>
  <c r="U295" i="29"/>
  <c r="U347" i="29" s="1"/>
  <c r="T295" i="29"/>
  <c r="T347" i="29" s="1"/>
  <c r="S295" i="29"/>
  <c r="S347" i="29" s="1"/>
  <c r="R295" i="29"/>
  <c r="R347" i="29" s="1"/>
  <c r="Q295" i="29"/>
  <c r="Q347" i="29" s="1"/>
  <c r="P295" i="29"/>
  <c r="P347" i="29" s="1"/>
  <c r="O295" i="29"/>
  <c r="O347" i="29" s="1"/>
  <c r="N295" i="29"/>
  <c r="N347" i="29" s="1"/>
  <c r="M295" i="29"/>
  <c r="M347" i="29" s="1"/>
  <c r="L295" i="29"/>
  <c r="L347" i="29" s="1"/>
  <c r="K295" i="29"/>
  <c r="K347" i="29" s="1"/>
  <c r="J295" i="29"/>
  <c r="J347" i="29" s="1"/>
  <c r="I295" i="29"/>
  <c r="I347" i="29" s="1"/>
  <c r="F295" i="29"/>
  <c r="AH289" i="7"/>
  <c r="AH346" i="7" s="1"/>
  <c r="AG289" i="7"/>
  <c r="AG346" i="7" s="1"/>
  <c r="AF289" i="7"/>
  <c r="AF346" i="7" s="1"/>
  <c r="AE289" i="7"/>
  <c r="AE346" i="7" s="1"/>
  <c r="AD289" i="7"/>
  <c r="AD346" i="7" s="1"/>
  <c r="AC289" i="7"/>
  <c r="AC346" i="7" s="1"/>
  <c r="AB289" i="7"/>
  <c r="AB346" i="7" s="1"/>
  <c r="AA289" i="7"/>
  <c r="AA346" i="7" s="1"/>
  <c r="Z289" i="7"/>
  <c r="Z346" i="7" s="1"/>
  <c r="Y289" i="7"/>
  <c r="Y346" i="7" s="1"/>
  <c r="X289" i="7"/>
  <c r="X346" i="7" s="1"/>
  <c r="W289" i="7"/>
  <c r="W346" i="7" s="1"/>
  <c r="V289" i="7"/>
  <c r="V346" i="7" s="1"/>
  <c r="U289" i="7"/>
  <c r="U346" i="7" s="1"/>
  <c r="T289" i="7"/>
  <c r="T346" i="7" s="1"/>
  <c r="S289" i="7"/>
  <c r="S346" i="7" s="1"/>
  <c r="R289" i="7"/>
  <c r="R346" i="7" s="1"/>
  <c r="Q289" i="7"/>
  <c r="Q346" i="7" s="1"/>
  <c r="P289" i="7"/>
  <c r="P346" i="7" s="1"/>
  <c r="O289" i="7"/>
  <c r="O346" i="7" s="1"/>
  <c r="N289" i="7"/>
  <c r="N346" i="7" s="1"/>
  <c r="M289" i="7"/>
  <c r="M346" i="7" s="1"/>
  <c r="L289" i="7"/>
  <c r="L346" i="7" s="1"/>
  <c r="K289" i="7"/>
  <c r="K346" i="7" s="1"/>
  <c r="J289" i="7"/>
  <c r="J346" i="7" s="1"/>
  <c r="I289" i="7"/>
  <c r="I346" i="7" s="1"/>
  <c r="AH289" i="8"/>
  <c r="AH346" i="8" s="1"/>
  <c r="AG289" i="8"/>
  <c r="AG346" i="8" s="1"/>
  <c r="AF289" i="8"/>
  <c r="AF346" i="8" s="1"/>
  <c r="AE289" i="8"/>
  <c r="AE346" i="8" s="1"/>
  <c r="AD289" i="8"/>
  <c r="AD346" i="8" s="1"/>
  <c r="AC289" i="8"/>
  <c r="AC346" i="8" s="1"/>
  <c r="AB289" i="8"/>
  <c r="AB346" i="8" s="1"/>
  <c r="AA289" i="8"/>
  <c r="AA346" i="8" s="1"/>
  <c r="Z289" i="8"/>
  <c r="Z346" i="8" s="1"/>
  <c r="Y289" i="8"/>
  <c r="Y346" i="8" s="1"/>
  <c r="X289" i="8"/>
  <c r="X346" i="8" s="1"/>
  <c r="W289" i="8"/>
  <c r="W346" i="8" s="1"/>
  <c r="V289" i="8"/>
  <c r="V346" i="8" s="1"/>
  <c r="U289" i="8"/>
  <c r="U346" i="8" s="1"/>
  <c r="T289" i="8"/>
  <c r="T346" i="8" s="1"/>
  <c r="S289" i="8"/>
  <c r="S346" i="8" s="1"/>
  <c r="R289" i="8"/>
  <c r="R346" i="8" s="1"/>
  <c r="Q289" i="8"/>
  <c r="Q346" i="8" s="1"/>
  <c r="P289" i="8"/>
  <c r="P346" i="8" s="1"/>
  <c r="O289" i="8"/>
  <c r="O346" i="8" s="1"/>
  <c r="N289" i="8"/>
  <c r="N346" i="8" s="1"/>
  <c r="M289" i="8"/>
  <c r="M346" i="8" s="1"/>
  <c r="L289" i="8"/>
  <c r="L346" i="8" s="1"/>
  <c r="K289" i="8"/>
  <c r="K346" i="8" s="1"/>
  <c r="J289" i="8"/>
  <c r="J346" i="8" s="1"/>
  <c r="I289" i="8"/>
  <c r="I346" i="8" s="1"/>
  <c r="AH289" i="9"/>
  <c r="AH346" i="9" s="1"/>
  <c r="AG289" i="9"/>
  <c r="AG346" i="9" s="1"/>
  <c r="AF289" i="9"/>
  <c r="AF346" i="9" s="1"/>
  <c r="AE289" i="9"/>
  <c r="AE346" i="9" s="1"/>
  <c r="AD289" i="9"/>
  <c r="AD346" i="9" s="1"/>
  <c r="AC289" i="9"/>
  <c r="AC346" i="9" s="1"/>
  <c r="AB289" i="9"/>
  <c r="AB346" i="9" s="1"/>
  <c r="AA289" i="9"/>
  <c r="AA346" i="9" s="1"/>
  <c r="Z289" i="9"/>
  <c r="Z346" i="9" s="1"/>
  <c r="Y289" i="9"/>
  <c r="Y346" i="9" s="1"/>
  <c r="X289" i="9"/>
  <c r="X346" i="9" s="1"/>
  <c r="W289" i="9"/>
  <c r="W346" i="9" s="1"/>
  <c r="V289" i="9"/>
  <c r="V346" i="9" s="1"/>
  <c r="U289" i="9"/>
  <c r="U346" i="9" s="1"/>
  <c r="T289" i="9"/>
  <c r="T346" i="9" s="1"/>
  <c r="S289" i="9"/>
  <c r="S346" i="9" s="1"/>
  <c r="R289" i="9"/>
  <c r="R346" i="9" s="1"/>
  <c r="Q289" i="9"/>
  <c r="Q346" i="9" s="1"/>
  <c r="P289" i="9"/>
  <c r="P346" i="9" s="1"/>
  <c r="O289" i="9"/>
  <c r="O346" i="9" s="1"/>
  <c r="N289" i="9"/>
  <c r="N346" i="9" s="1"/>
  <c r="M289" i="9"/>
  <c r="M346" i="9" s="1"/>
  <c r="L289" i="9"/>
  <c r="L346" i="9" s="1"/>
  <c r="K289" i="9"/>
  <c r="K346" i="9" s="1"/>
  <c r="J289" i="9"/>
  <c r="J346" i="9" s="1"/>
  <c r="I289" i="9"/>
  <c r="I346" i="9" s="1"/>
  <c r="AH289" i="10"/>
  <c r="AH346" i="10" s="1"/>
  <c r="AG289" i="10"/>
  <c r="AG346" i="10" s="1"/>
  <c r="AF289" i="10"/>
  <c r="AF346" i="10" s="1"/>
  <c r="AE289" i="10"/>
  <c r="AE346" i="10" s="1"/>
  <c r="AD289" i="10"/>
  <c r="AD346" i="10" s="1"/>
  <c r="AC289" i="10"/>
  <c r="AC346" i="10" s="1"/>
  <c r="AB289" i="10"/>
  <c r="AB346" i="10" s="1"/>
  <c r="AA289" i="10"/>
  <c r="AA346" i="10" s="1"/>
  <c r="Z289" i="10"/>
  <c r="Z346" i="10" s="1"/>
  <c r="Y289" i="10"/>
  <c r="Y346" i="10" s="1"/>
  <c r="X289" i="10"/>
  <c r="X346" i="10" s="1"/>
  <c r="W289" i="10"/>
  <c r="W346" i="10" s="1"/>
  <c r="V289" i="10"/>
  <c r="V346" i="10" s="1"/>
  <c r="U289" i="10"/>
  <c r="U346" i="10" s="1"/>
  <c r="T289" i="10"/>
  <c r="T346" i="10" s="1"/>
  <c r="S289" i="10"/>
  <c r="S346" i="10" s="1"/>
  <c r="R289" i="10"/>
  <c r="R346" i="10" s="1"/>
  <c r="Q289" i="10"/>
  <c r="Q346" i="10" s="1"/>
  <c r="P289" i="10"/>
  <c r="P346" i="10" s="1"/>
  <c r="O289" i="10"/>
  <c r="O346" i="10" s="1"/>
  <c r="N289" i="10"/>
  <c r="N346" i="10" s="1"/>
  <c r="M289" i="10"/>
  <c r="M346" i="10" s="1"/>
  <c r="L289" i="10"/>
  <c r="L346" i="10" s="1"/>
  <c r="K289" i="10"/>
  <c r="K346" i="10" s="1"/>
  <c r="J289" i="10"/>
  <c r="J346" i="10" s="1"/>
  <c r="I289" i="10"/>
  <c r="I346" i="10" s="1"/>
  <c r="AH289" i="11"/>
  <c r="AH346" i="11" s="1"/>
  <c r="AG289" i="11"/>
  <c r="AG346" i="11" s="1"/>
  <c r="AF289" i="11"/>
  <c r="AF346" i="11" s="1"/>
  <c r="AE289" i="11"/>
  <c r="AE346" i="11" s="1"/>
  <c r="AD289" i="11"/>
  <c r="AD346" i="11" s="1"/>
  <c r="AC289" i="11"/>
  <c r="AC346" i="11" s="1"/>
  <c r="AB289" i="11"/>
  <c r="AB346" i="11" s="1"/>
  <c r="AA289" i="11"/>
  <c r="AA346" i="11" s="1"/>
  <c r="Z289" i="11"/>
  <c r="Z346" i="11" s="1"/>
  <c r="Y289" i="11"/>
  <c r="Y346" i="11" s="1"/>
  <c r="X289" i="11"/>
  <c r="X346" i="11" s="1"/>
  <c r="W289" i="11"/>
  <c r="W346" i="11" s="1"/>
  <c r="V289" i="11"/>
  <c r="V346" i="11" s="1"/>
  <c r="U289" i="11"/>
  <c r="U346" i="11" s="1"/>
  <c r="T289" i="11"/>
  <c r="T346" i="11" s="1"/>
  <c r="S289" i="11"/>
  <c r="S346" i="11" s="1"/>
  <c r="R289" i="11"/>
  <c r="R346" i="11" s="1"/>
  <c r="Q289" i="11"/>
  <c r="Q346" i="11" s="1"/>
  <c r="P289" i="11"/>
  <c r="P346" i="11" s="1"/>
  <c r="O289" i="11"/>
  <c r="O346" i="11" s="1"/>
  <c r="N289" i="11"/>
  <c r="N346" i="11" s="1"/>
  <c r="M289" i="11"/>
  <c r="M346" i="11" s="1"/>
  <c r="L289" i="11"/>
  <c r="L346" i="11" s="1"/>
  <c r="K289" i="11"/>
  <c r="K346" i="11" s="1"/>
  <c r="J289" i="11"/>
  <c r="J346" i="11" s="1"/>
  <c r="I289" i="11"/>
  <c r="I346" i="11" s="1"/>
  <c r="AH289" i="12"/>
  <c r="AH346" i="12" s="1"/>
  <c r="AG289" i="12"/>
  <c r="AG346" i="12" s="1"/>
  <c r="AF289" i="12"/>
  <c r="AF346" i="12" s="1"/>
  <c r="AE289" i="12"/>
  <c r="AE346" i="12" s="1"/>
  <c r="AD289" i="12"/>
  <c r="AD346" i="12" s="1"/>
  <c r="AC289" i="12"/>
  <c r="AC346" i="12" s="1"/>
  <c r="AB289" i="12"/>
  <c r="AB346" i="12" s="1"/>
  <c r="AA289" i="12"/>
  <c r="AA346" i="12" s="1"/>
  <c r="Z289" i="12"/>
  <c r="Z346" i="12" s="1"/>
  <c r="Y289" i="12"/>
  <c r="Y346" i="12" s="1"/>
  <c r="X289" i="12"/>
  <c r="X346" i="12" s="1"/>
  <c r="W289" i="12"/>
  <c r="W346" i="12" s="1"/>
  <c r="V289" i="12"/>
  <c r="V346" i="12" s="1"/>
  <c r="U289" i="12"/>
  <c r="U346" i="12" s="1"/>
  <c r="T289" i="12"/>
  <c r="T346" i="12" s="1"/>
  <c r="S289" i="12"/>
  <c r="S346" i="12" s="1"/>
  <c r="R289" i="12"/>
  <c r="R346" i="12" s="1"/>
  <c r="Q289" i="12"/>
  <c r="Q346" i="12" s="1"/>
  <c r="P289" i="12"/>
  <c r="P346" i="12" s="1"/>
  <c r="O289" i="12"/>
  <c r="O346" i="12" s="1"/>
  <c r="N289" i="12"/>
  <c r="N346" i="12" s="1"/>
  <c r="M289" i="12"/>
  <c r="M346" i="12" s="1"/>
  <c r="L289" i="12"/>
  <c r="L346" i="12" s="1"/>
  <c r="K289" i="12"/>
  <c r="K346" i="12" s="1"/>
  <c r="J289" i="12"/>
  <c r="J346" i="12" s="1"/>
  <c r="I289" i="12"/>
  <c r="I346" i="12" s="1"/>
  <c r="AH289" i="17"/>
  <c r="AH346" i="17" s="1"/>
  <c r="AG289" i="17"/>
  <c r="AG346" i="17" s="1"/>
  <c r="AF289" i="17"/>
  <c r="AF346" i="17" s="1"/>
  <c r="AE289" i="17"/>
  <c r="AE346" i="17" s="1"/>
  <c r="AD289" i="17"/>
  <c r="AD346" i="17" s="1"/>
  <c r="AC289" i="17"/>
  <c r="AC346" i="17" s="1"/>
  <c r="AB289" i="17"/>
  <c r="AB346" i="17" s="1"/>
  <c r="AA289" i="17"/>
  <c r="AA346" i="17" s="1"/>
  <c r="Z289" i="17"/>
  <c r="Z346" i="17" s="1"/>
  <c r="Y289" i="17"/>
  <c r="Y346" i="17" s="1"/>
  <c r="X289" i="17"/>
  <c r="X346" i="17" s="1"/>
  <c r="W289" i="17"/>
  <c r="W346" i="17" s="1"/>
  <c r="V289" i="17"/>
  <c r="V346" i="17" s="1"/>
  <c r="U289" i="17"/>
  <c r="U346" i="17" s="1"/>
  <c r="T289" i="17"/>
  <c r="T346" i="17" s="1"/>
  <c r="S289" i="17"/>
  <c r="S346" i="17" s="1"/>
  <c r="R289" i="17"/>
  <c r="R346" i="17" s="1"/>
  <c r="Q289" i="17"/>
  <c r="Q346" i="17" s="1"/>
  <c r="P289" i="17"/>
  <c r="P346" i="17" s="1"/>
  <c r="O289" i="17"/>
  <c r="O346" i="17" s="1"/>
  <c r="N289" i="17"/>
  <c r="N346" i="17" s="1"/>
  <c r="M289" i="17"/>
  <c r="M346" i="17" s="1"/>
  <c r="L289" i="17"/>
  <c r="L346" i="17" s="1"/>
  <c r="K289" i="17"/>
  <c r="K346" i="17" s="1"/>
  <c r="J289" i="17"/>
  <c r="J346" i="17" s="1"/>
  <c r="I289" i="17"/>
  <c r="I346" i="17" s="1"/>
  <c r="AH289" i="31"/>
  <c r="AH346" i="31" s="1"/>
  <c r="AG289" i="31"/>
  <c r="AG346" i="31" s="1"/>
  <c r="AF289" i="31"/>
  <c r="AF346" i="31" s="1"/>
  <c r="AE289" i="31"/>
  <c r="AE346" i="31" s="1"/>
  <c r="AD289" i="31"/>
  <c r="AD346" i="31" s="1"/>
  <c r="AC289" i="31"/>
  <c r="AC346" i="31" s="1"/>
  <c r="AB289" i="31"/>
  <c r="AB346" i="31" s="1"/>
  <c r="AA289" i="31"/>
  <c r="AA346" i="31" s="1"/>
  <c r="Z289" i="31"/>
  <c r="Z346" i="31" s="1"/>
  <c r="Y289" i="31"/>
  <c r="Y346" i="31" s="1"/>
  <c r="X289" i="31"/>
  <c r="X346" i="31" s="1"/>
  <c r="W289" i="31"/>
  <c r="W346" i="31" s="1"/>
  <c r="V289" i="31"/>
  <c r="V346" i="31" s="1"/>
  <c r="U289" i="31"/>
  <c r="U346" i="31" s="1"/>
  <c r="T289" i="31"/>
  <c r="T346" i="31" s="1"/>
  <c r="S289" i="31"/>
  <c r="S346" i="31" s="1"/>
  <c r="R289" i="31"/>
  <c r="R346" i="31" s="1"/>
  <c r="Q289" i="31"/>
  <c r="Q346" i="31" s="1"/>
  <c r="P289" i="31"/>
  <c r="P346" i="31" s="1"/>
  <c r="O289" i="31"/>
  <c r="O346" i="31" s="1"/>
  <c r="N289" i="31"/>
  <c r="N346" i="31" s="1"/>
  <c r="M289" i="31"/>
  <c r="M346" i="31" s="1"/>
  <c r="L289" i="31"/>
  <c r="L346" i="31" s="1"/>
  <c r="K289" i="31"/>
  <c r="K346" i="31" s="1"/>
  <c r="J289" i="31"/>
  <c r="J346" i="31" s="1"/>
  <c r="I289" i="31"/>
  <c r="I346" i="31" s="1"/>
  <c r="AH289" i="19"/>
  <c r="AH346" i="19" s="1"/>
  <c r="AG289" i="19"/>
  <c r="AG346" i="19" s="1"/>
  <c r="AF289" i="19"/>
  <c r="AF346" i="19" s="1"/>
  <c r="AE289" i="19"/>
  <c r="AE346" i="19" s="1"/>
  <c r="AD289" i="19"/>
  <c r="AD346" i="19" s="1"/>
  <c r="AC289" i="19"/>
  <c r="AC346" i="19" s="1"/>
  <c r="AB289" i="19"/>
  <c r="AB346" i="19" s="1"/>
  <c r="AA289" i="19"/>
  <c r="AA346" i="19" s="1"/>
  <c r="Z289" i="19"/>
  <c r="Z346" i="19" s="1"/>
  <c r="Y289" i="19"/>
  <c r="Y346" i="19" s="1"/>
  <c r="X289" i="19"/>
  <c r="X346" i="19" s="1"/>
  <c r="W289" i="19"/>
  <c r="W346" i="19" s="1"/>
  <c r="V289" i="19"/>
  <c r="V346" i="19" s="1"/>
  <c r="U289" i="19"/>
  <c r="U346" i="19" s="1"/>
  <c r="T289" i="19"/>
  <c r="T346" i="19" s="1"/>
  <c r="S289" i="19"/>
  <c r="S346" i="19" s="1"/>
  <c r="R289" i="19"/>
  <c r="R346" i="19" s="1"/>
  <c r="Q289" i="19"/>
  <c r="Q346" i="19" s="1"/>
  <c r="P289" i="19"/>
  <c r="P346" i="19" s="1"/>
  <c r="O289" i="19"/>
  <c r="O346" i="19" s="1"/>
  <c r="N289" i="19"/>
  <c r="N346" i="19" s="1"/>
  <c r="M289" i="19"/>
  <c r="M346" i="19" s="1"/>
  <c r="L289" i="19"/>
  <c r="L346" i="19" s="1"/>
  <c r="K289" i="19"/>
  <c r="K346" i="19" s="1"/>
  <c r="J289" i="19"/>
  <c r="J346" i="19" s="1"/>
  <c r="I289" i="19"/>
  <c r="I346" i="19" s="1"/>
  <c r="AH289" i="16"/>
  <c r="AH346" i="16" s="1"/>
  <c r="AG289" i="16"/>
  <c r="AG346" i="16" s="1"/>
  <c r="AF289" i="16"/>
  <c r="AF346" i="16" s="1"/>
  <c r="AE289" i="16"/>
  <c r="AE346" i="16" s="1"/>
  <c r="AD289" i="16"/>
  <c r="AD346" i="16" s="1"/>
  <c r="AC289" i="16"/>
  <c r="AC346" i="16" s="1"/>
  <c r="AB289" i="16"/>
  <c r="AB346" i="16" s="1"/>
  <c r="AA289" i="16"/>
  <c r="AA346" i="16" s="1"/>
  <c r="Z289" i="16"/>
  <c r="Z346" i="16" s="1"/>
  <c r="Y289" i="16"/>
  <c r="Y346" i="16" s="1"/>
  <c r="X289" i="16"/>
  <c r="X346" i="16" s="1"/>
  <c r="W289" i="16"/>
  <c r="W346" i="16" s="1"/>
  <c r="V289" i="16"/>
  <c r="V346" i="16" s="1"/>
  <c r="U289" i="16"/>
  <c r="U346" i="16" s="1"/>
  <c r="T289" i="16"/>
  <c r="T346" i="16" s="1"/>
  <c r="S289" i="16"/>
  <c r="S346" i="16" s="1"/>
  <c r="R289" i="16"/>
  <c r="R346" i="16" s="1"/>
  <c r="Q289" i="16"/>
  <c r="Q346" i="16" s="1"/>
  <c r="P289" i="16"/>
  <c r="P346" i="16" s="1"/>
  <c r="O289" i="16"/>
  <c r="O346" i="16" s="1"/>
  <c r="N289" i="16"/>
  <c r="N346" i="16" s="1"/>
  <c r="M289" i="16"/>
  <c r="M346" i="16" s="1"/>
  <c r="L289" i="16"/>
  <c r="L346" i="16" s="1"/>
  <c r="K289" i="16"/>
  <c r="K346" i="16" s="1"/>
  <c r="J289" i="16"/>
  <c r="J346" i="16" s="1"/>
  <c r="I289" i="16"/>
  <c r="I346" i="16" s="1"/>
  <c r="AH289" i="20"/>
  <c r="AH346" i="20" s="1"/>
  <c r="AG289" i="20"/>
  <c r="AG346" i="20" s="1"/>
  <c r="AF289" i="20"/>
  <c r="AF346" i="20" s="1"/>
  <c r="AE289" i="20"/>
  <c r="AE346" i="20" s="1"/>
  <c r="AD289" i="20"/>
  <c r="AD346" i="20" s="1"/>
  <c r="AC289" i="20"/>
  <c r="AC346" i="20" s="1"/>
  <c r="AB289" i="20"/>
  <c r="AB346" i="20" s="1"/>
  <c r="AA289" i="20"/>
  <c r="AA346" i="20" s="1"/>
  <c r="Z289" i="20"/>
  <c r="Z346" i="20" s="1"/>
  <c r="Y289" i="20"/>
  <c r="Y346" i="20" s="1"/>
  <c r="X289" i="20"/>
  <c r="X346" i="20" s="1"/>
  <c r="W289" i="20"/>
  <c r="W346" i="20" s="1"/>
  <c r="V289" i="20"/>
  <c r="V346" i="20" s="1"/>
  <c r="U289" i="20"/>
  <c r="U346" i="20" s="1"/>
  <c r="T289" i="20"/>
  <c r="T346" i="20" s="1"/>
  <c r="S289" i="20"/>
  <c r="S346" i="20" s="1"/>
  <c r="R289" i="20"/>
  <c r="R346" i="20" s="1"/>
  <c r="Q289" i="20"/>
  <c r="Q346" i="20" s="1"/>
  <c r="P289" i="20"/>
  <c r="P346" i="20" s="1"/>
  <c r="O289" i="20"/>
  <c r="O346" i="20" s="1"/>
  <c r="N289" i="20"/>
  <c r="N346" i="20" s="1"/>
  <c r="M289" i="20"/>
  <c r="M346" i="20" s="1"/>
  <c r="L289" i="20"/>
  <c r="L346" i="20" s="1"/>
  <c r="K289" i="20"/>
  <c r="K346" i="20" s="1"/>
  <c r="J289" i="20"/>
  <c r="J346" i="20" s="1"/>
  <c r="I289" i="20"/>
  <c r="I346" i="20" s="1"/>
  <c r="AH289" i="15"/>
  <c r="AH346" i="15" s="1"/>
  <c r="AG289" i="15"/>
  <c r="AG346" i="15" s="1"/>
  <c r="AF289" i="15"/>
  <c r="AF346" i="15" s="1"/>
  <c r="AE289" i="15"/>
  <c r="AE346" i="15" s="1"/>
  <c r="AD289" i="15"/>
  <c r="AD346" i="15" s="1"/>
  <c r="AC289" i="15"/>
  <c r="AC346" i="15" s="1"/>
  <c r="AB289" i="15"/>
  <c r="AB346" i="15" s="1"/>
  <c r="AA289" i="15"/>
  <c r="AA346" i="15" s="1"/>
  <c r="Z289" i="15"/>
  <c r="Z346" i="15" s="1"/>
  <c r="Y289" i="15"/>
  <c r="Y346" i="15" s="1"/>
  <c r="X289" i="15"/>
  <c r="X346" i="15" s="1"/>
  <c r="W289" i="15"/>
  <c r="W346" i="15" s="1"/>
  <c r="V289" i="15"/>
  <c r="V346" i="15" s="1"/>
  <c r="U289" i="15"/>
  <c r="U346" i="15" s="1"/>
  <c r="T289" i="15"/>
  <c r="T346" i="15" s="1"/>
  <c r="S289" i="15"/>
  <c r="S346" i="15" s="1"/>
  <c r="R289" i="15"/>
  <c r="R346" i="15" s="1"/>
  <c r="Q289" i="15"/>
  <c r="Q346" i="15" s="1"/>
  <c r="P289" i="15"/>
  <c r="P346" i="15" s="1"/>
  <c r="O289" i="15"/>
  <c r="O346" i="15" s="1"/>
  <c r="N289" i="15"/>
  <c r="N346" i="15" s="1"/>
  <c r="M289" i="15"/>
  <c r="M346" i="15" s="1"/>
  <c r="L289" i="15"/>
  <c r="L346" i="15" s="1"/>
  <c r="K289" i="15"/>
  <c r="K346" i="15" s="1"/>
  <c r="J289" i="15"/>
  <c r="J346" i="15" s="1"/>
  <c r="I289" i="15"/>
  <c r="I346" i="15" s="1"/>
  <c r="AH289" i="13"/>
  <c r="AH346" i="13" s="1"/>
  <c r="AG289" i="13"/>
  <c r="AG346" i="13" s="1"/>
  <c r="AF289" i="13"/>
  <c r="AF346" i="13" s="1"/>
  <c r="AE289" i="13"/>
  <c r="AE346" i="13" s="1"/>
  <c r="AD289" i="13"/>
  <c r="AD346" i="13" s="1"/>
  <c r="AC289" i="13"/>
  <c r="AC346" i="13" s="1"/>
  <c r="AB289" i="13"/>
  <c r="AB346" i="13" s="1"/>
  <c r="AA289" i="13"/>
  <c r="AA346" i="13" s="1"/>
  <c r="Z289" i="13"/>
  <c r="Z346" i="13" s="1"/>
  <c r="Y289" i="13"/>
  <c r="Y346" i="13" s="1"/>
  <c r="X289" i="13"/>
  <c r="X346" i="13" s="1"/>
  <c r="W289" i="13"/>
  <c r="W346" i="13" s="1"/>
  <c r="V289" i="13"/>
  <c r="V346" i="13" s="1"/>
  <c r="U289" i="13"/>
  <c r="U346" i="13" s="1"/>
  <c r="T289" i="13"/>
  <c r="T346" i="13" s="1"/>
  <c r="S289" i="13"/>
  <c r="S346" i="13" s="1"/>
  <c r="R289" i="13"/>
  <c r="R346" i="13" s="1"/>
  <c r="Q289" i="13"/>
  <c r="Q346" i="13" s="1"/>
  <c r="P289" i="13"/>
  <c r="P346" i="13" s="1"/>
  <c r="O289" i="13"/>
  <c r="O346" i="13" s="1"/>
  <c r="N289" i="13"/>
  <c r="N346" i="13" s="1"/>
  <c r="M289" i="13"/>
  <c r="M346" i="13" s="1"/>
  <c r="L289" i="13"/>
  <c r="L346" i="13" s="1"/>
  <c r="K289" i="13"/>
  <c r="K346" i="13" s="1"/>
  <c r="J289" i="13"/>
  <c r="J346" i="13" s="1"/>
  <c r="I289" i="13"/>
  <c r="I346" i="13" s="1"/>
  <c r="AH289" i="14"/>
  <c r="AH346" i="14" s="1"/>
  <c r="AG289" i="14"/>
  <c r="AG346" i="14" s="1"/>
  <c r="AF289" i="14"/>
  <c r="AF346" i="14" s="1"/>
  <c r="AE289" i="14"/>
  <c r="AE346" i="14" s="1"/>
  <c r="AD289" i="14"/>
  <c r="AD346" i="14" s="1"/>
  <c r="AC289" i="14"/>
  <c r="AC346" i="14" s="1"/>
  <c r="AB289" i="14"/>
  <c r="AB346" i="14" s="1"/>
  <c r="AA289" i="14"/>
  <c r="AA346" i="14" s="1"/>
  <c r="Z289" i="14"/>
  <c r="Z346" i="14" s="1"/>
  <c r="Y289" i="14"/>
  <c r="Y346" i="14" s="1"/>
  <c r="X289" i="14"/>
  <c r="X346" i="14" s="1"/>
  <c r="W289" i="14"/>
  <c r="W346" i="14" s="1"/>
  <c r="V289" i="14"/>
  <c r="V346" i="14" s="1"/>
  <c r="U289" i="14"/>
  <c r="U346" i="14" s="1"/>
  <c r="T289" i="14"/>
  <c r="T346" i="14" s="1"/>
  <c r="S289" i="14"/>
  <c r="S346" i="14" s="1"/>
  <c r="R289" i="14"/>
  <c r="R346" i="14" s="1"/>
  <c r="Q289" i="14"/>
  <c r="Q346" i="14" s="1"/>
  <c r="P289" i="14"/>
  <c r="P346" i="14" s="1"/>
  <c r="O289" i="14"/>
  <c r="O346" i="14" s="1"/>
  <c r="N289" i="14"/>
  <c r="N346" i="14" s="1"/>
  <c r="M289" i="14"/>
  <c r="M346" i="14" s="1"/>
  <c r="L289" i="14"/>
  <c r="L346" i="14" s="1"/>
  <c r="K289" i="14"/>
  <c r="K346" i="14" s="1"/>
  <c r="J289" i="14"/>
  <c r="J346" i="14" s="1"/>
  <c r="I289" i="14"/>
  <c r="I346" i="14" s="1"/>
  <c r="AH289" i="21"/>
  <c r="AH346" i="21" s="1"/>
  <c r="AG289" i="21"/>
  <c r="AG346" i="21" s="1"/>
  <c r="AF289" i="21"/>
  <c r="AF346" i="21" s="1"/>
  <c r="AE289" i="21"/>
  <c r="AE346" i="21" s="1"/>
  <c r="AD289" i="21"/>
  <c r="AD346" i="21" s="1"/>
  <c r="AC289" i="21"/>
  <c r="AC346" i="21" s="1"/>
  <c r="AB289" i="21"/>
  <c r="AB346" i="21" s="1"/>
  <c r="AA289" i="21"/>
  <c r="AA346" i="21" s="1"/>
  <c r="Z289" i="21"/>
  <c r="Z346" i="21" s="1"/>
  <c r="Y289" i="21"/>
  <c r="Y346" i="21" s="1"/>
  <c r="X289" i="21"/>
  <c r="X346" i="21" s="1"/>
  <c r="W289" i="21"/>
  <c r="W346" i="21" s="1"/>
  <c r="V289" i="21"/>
  <c r="V346" i="21" s="1"/>
  <c r="U289" i="21"/>
  <c r="U346" i="21" s="1"/>
  <c r="T289" i="21"/>
  <c r="T346" i="21" s="1"/>
  <c r="S289" i="21"/>
  <c r="S346" i="21" s="1"/>
  <c r="R289" i="21"/>
  <c r="R346" i="21" s="1"/>
  <c r="Q289" i="21"/>
  <c r="Q346" i="21" s="1"/>
  <c r="P289" i="21"/>
  <c r="P346" i="21" s="1"/>
  <c r="O289" i="21"/>
  <c r="O346" i="21" s="1"/>
  <c r="N289" i="21"/>
  <c r="N346" i="21" s="1"/>
  <c r="M289" i="21"/>
  <c r="M346" i="21" s="1"/>
  <c r="L289" i="21"/>
  <c r="L346" i="21" s="1"/>
  <c r="K289" i="21"/>
  <c r="K346" i="21" s="1"/>
  <c r="J289" i="21"/>
  <c r="J346" i="21" s="1"/>
  <c r="I289" i="21"/>
  <c r="I346" i="21" s="1"/>
  <c r="AH289" i="22"/>
  <c r="AH346" i="22" s="1"/>
  <c r="AG289" i="22"/>
  <c r="AG346" i="22" s="1"/>
  <c r="AF289" i="22"/>
  <c r="AF346" i="22" s="1"/>
  <c r="AE289" i="22"/>
  <c r="AE346" i="22" s="1"/>
  <c r="AD289" i="22"/>
  <c r="AD346" i="22" s="1"/>
  <c r="AC289" i="22"/>
  <c r="AC346" i="22" s="1"/>
  <c r="AB289" i="22"/>
  <c r="AB346" i="22" s="1"/>
  <c r="AA289" i="22"/>
  <c r="AA346" i="22" s="1"/>
  <c r="Z289" i="22"/>
  <c r="Z346" i="22" s="1"/>
  <c r="Y289" i="22"/>
  <c r="Y346" i="22" s="1"/>
  <c r="X289" i="22"/>
  <c r="X346" i="22" s="1"/>
  <c r="W289" i="22"/>
  <c r="W346" i="22" s="1"/>
  <c r="V289" i="22"/>
  <c r="V346" i="22" s="1"/>
  <c r="U289" i="22"/>
  <c r="U346" i="22" s="1"/>
  <c r="T289" i="22"/>
  <c r="T346" i="22" s="1"/>
  <c r="S289" i="22"/>
  <c r="S346" i="22" s="1"/>
  <c r="R289" i="22"/>
  <c r="R346" i="22" s="1"/>
  <c r="Q289" i="22"/>
  <c r="Q346" i="22" s="1"/>
  <c r="P289" i="22"/>
  <c r="P346" i="22" s="1"/>
  <c r="O289" i="22"/>
  <c r="O346" i="22" s="1"/>
  <c r="N289" i="22"/>
  <c r="N346" i="22" s="1"/>
  <c r="M289" i="22"/>
  <c r="M346" i="22" s="1"/>
  <c r="L289" i="22"/>
  <c r="L346" i="22" s="1"/>
  <c r="K289" i="22"/>
  <c r="K346" i="22" s="1"/>
  <c r="J289" i="22"/>
  <c r="J346" i="22" s="1"/>
  <c r="I289" i="22"/>
  <c r="I346" i="22" s="1"/>
  <c r="AH289" i="23"/>
  <c r="AH346" i="23" s="1"/>
  <c r="AG289" i="23"/>
  <c r="AG346" i="23" s="1"/>
  <c r="AF289" i="23"/>
  <c r="AF346" i="23" s="1"/>
  <c r="AE289" i="23"/>
  <c r="AE346" i="23" s="1"/>
  <c r="AD289" i="23"/>
  <c r="AD346" i="23" s="1"/>
  <c r="AC289" i="23"/>
  <c r="AC346" i="23" s="1"/>
  <c r="AB289" i="23"/>
  <c r="AB346" i="23" s="1"/>
  <c r="AA289" i="23"/>
  <c r="AA346" i="23" s="1"/>
  <c r="Z289" i="23"/>
  <c r="Z346" i="23" s="1"/>
  <c r="Y289" i="23"/>
  <c r="Y346" i="23" s="1"/>
  <c r="X289" i="23"/>
  <c r="X346" i="23" s="1"/>
  <c r="W289" i="23"/>
  <c r="W346" i="23" s="1"/>
  <c r="V289" i="23"/>
  <c r="V346" i="23" s="1"/>
  <c r="U289" i="23"/>
  <c r="U346" i="23" s="1"/>
  <c r="T289" i="23"/>
  <c r="T346" i="23" s="1"/>
  <c r="S289" i="23"/>
  <c r="S346" i="23" s="1"/>
  <c r="R289" i="23"/>
  <c r="R346" i="23" s="1"/>
  <c r="Q289" i="23"/>
  <c r="Q346" i="23" s="1"/>
  <c r="P289" i="23"/>
  <c r="P346" i="23" s="1"/>
  <c r="O289" i="23"/>
  <c r="O346" i="23" s="1"/>
  <c r="N289" i="23"/>
  <c r="N346" i="23" s="1"/>
  <c r="M289" i="23"/>
  <c r="M346" i="23" s="1"/>
  <c r="L289" i="23"/>
  <c r="L346" i="23" s="1"/>
  <c r="K289" i="23"/>
  <c r="K346" i="23" s="1"/>
  <c r="J289" i="23"/>
  <c r="J346" i="23" s="1"/>
  <c r="I289" i="23"/>
  <c r="I346" i="23" s="1"/>
  <c r="AH289" i="24"/>
  <c r="AH346" i="24" s="1"/>
  <c r="AG289" i="24"/>
  <c r="AG346" i="24" s="1"/>
  <c r="AF289" i="24"/>
  <c r="AF346" i="24" s="1"/>
  <c r="AE289" i="24"/>
  <c r="AE346" i="24" s="1"/>
  <c r="AD289" i="24"/>
  <c r="AD346" i="24" s="1"/>
  <c r="AC289" i="24"/>
  <c r="AC346" i="24" s="1"/>
  <c r="AB289" i="24"/>
  <c r="AB346" i="24" s="1"/>
  <c r="AA289" i="24"/>
  <c r="AA346" i="24" s="1"/>
  <c r="Z289" i="24"/>
  <c r="Z346" i="24" s="1"/>
  <c r="Y289" i="24"/>
  <c r="Y346" i="24" s="1"/>
  <c r="X289" i="24"/>
  <c r="X346" i="24" s="1"/>
  <c r="W289" i="24"/>
  <c r="W346" i="24" s="1"/>
  <c r="V289" i="24"/>
  <c r="V346" i="24" s="1"/>
  <c r="U289" i="24"/>
  <c r="U346" i="24" s="1"/>
  <c r="T289" i="24"/>
  <c r="T346" i="24" s="1"/>
  <c r="S289" i="24"/>
  <c r="S346" i="24" s="1"/>
  <c r="R289" i="24"/>
  <c r="R346" i="24" s="1"/>
  <c r="Q289" i="24"/>
  <c r="Q346" i="24" s="1"/>
  <c r="P289" i="24"/>
  <c r="P346" i="24" s="1"/>
  <c r="O289" i="24"/>
  <c r="O346" i="24" s="1"/>
  <c r="N289" i="24"/>
  <c r="N346" i="24" s="1"/>
  <c r="M289" i="24"/>
  <c r="M346" i="24" s="1"/>
  <c r="L289" i="24"/>
  <c r="L346" i="24" s="1"/>
  <c r="K289" i="24"/>
  <c r="K346" i="24" s="1"/>
  <c r="J289" i="24"/>
  <c r="J346" i="24" s="1"/>
  <c r="I289" i="24"/>
  <c r="I346" i="24" s="1"/>
  <c r="AH289" i="25"/>
  <c r="AH346" i="25" s="1"/>
  <c r="AG289" i="25"/>
  <c r="AG346" i="25" s="1"/>
  <c r="AF289" i="25"/>
  <c r="AF346" i="25" s="1"/>
  <c r="AE289" i="25"/>
  <c r="AE346" i="25" s="1"/>
  <c r="AD289" i="25"/>
  <c r="AD346" i="25" s="1"/>
  <c r="AC289" i="25"/>
  <c r="AC346" i="25" s="1"/>
  <c r="AB289" i="25"/>
  <c r="AB346" i="25" s="1"/>
  <c r="AA289" i="25"/>
  <c r="AA346" i="25" s="1"/>
  <c r="Z289" i="25"/>
  <c r="Z346" i="25" s="1"/>
  <c r="Y289" i="25"/>
  <c r="Y346" i="25" s="1"/>
  <c r="X289" i="25"/>
  <c r="X346" i="25" s="1"/>
  <c r="W289" i="25"/>
  <c r="W346" i="25" s="1"/>
  <c r="V289" i="25"/>
  <c r="V346" i="25" s="1"/>
  <c r="U289" i="25"/>
  <c r="U346" i="25" s="1"/>
  <c r="T289" i="25"/>
  <c r="T346" i="25" s="1"/>
  <c r="S289" i="25"/>
  <c r="S346" i="25" s="1"/>
  <c r="R289" i="25"/>
  <c r="R346" i="25" s="1"/>
  <c r="Q289" i="25"/>
  <c r="Q346" i="25" s="1"/>
  <c r="P289" i="25"/>
  <c r="P346" i="25" s="1"/>
  <c r="O289" i="25"/>
  <c r="O346" i="25" s="1"/>
  <c r="N289" i="25"/>
  <c r="N346" i="25" s="1"/>
  <c r="M289" i="25"/>
  <c r="M346" i="25" s="1"/>
  <c r="L289" i="25"/>
  <c r="L346" i="25" s="1"/>
  <c r="K289" i="25"/>
  <c r="K346" i="25" s="1"/>
  <c r="J289" i="25"/>
  <c r="J346" i="25" s="1"/>
  <c r="I289" i="25"/>
  <c r="I346" i="25" s="1"/>
  <c r="AH289" i="26"/>
  <c r="AH346" i="26" s="1"/>
  <c r="AG289" i="26"/>
  <c r="AG346" i="26" s="1"/>
  <c r="AF289" i="26"/>
  <c r="AF346" i="26" s="1"/>
  <c r="AE289" i="26"/>
  <c r="AE346" i="26" s="1"/>
  <c r="AD289" i="26"/>
  <c r="AD346" i="26" s="1"/>
  <c r="AC289" i="26"/>
  <c r="AC346" i="26" s="1"/>
  <c r="AB289" i="26"/>
  <c r="AB346" i="26" s="1"/>
  <c r="AA289" i="26"/>
  <c r="AA346" i="26" s="1"/>
  <c r="Z289" i="26"/>
  <c r="Z346" i="26" s="1"/>
  <c r="Y289" i="26"/>
  <c r="Y346" i="26" s="1"/>
  <c r="X289" i="26"/>
  <c r="X346" i="26" s="1"/>
  <c r="W289" i="26"/>
  <c r="W346" i="26" s="1"/>
  <c r="V289" i="26"/>
  <c r="V346" i="26" s="1"/>
  <c r="U289" i="26"/>
  <c r="U346" i="26" s="1"/>
  <c r="T289" i="26"/>
  <c r="T346" i="26" s="1"/>
  <c r="S289" i="26"/>
  <c r="S346" i="26" s="1"/>
  <c r="R289" i="26"/>
  <c r="R346" i="26" s="1"/>
  <c r="Q289" i="26"/>
  <c r="Q346" i="26" s="1"/>
  <c r="P289" i="26"/>
  <c r="P346" i="26" s="1"/>
  <c r="O289" i="26"/>
  <c r="O346" i="26" s="1"/>
  <c r="N289" i="26"/>
  <c r="N346" i="26" s="1"/>
  <c r="M289" i="26"/>
  <c r="M346" i="26" s="1"/>
  <c r="L289" i="26"/>
  <c r="L346" i="26" s="1"/>
  <c r="K289" i="26"/>
  <c r="K346" i="26" s="1"/>
  <c r="J289" i="26"/>
  <c r="J346" i="26" s="1"/>
  <c r="I289" i="26"/>
  <c r="I346" i="26" s="1"/>
  <c r="AH289" i="27"/>
  <c r="AH346" i="27" s="1"/>
  <c r="AG289" i="27"/>
  <c r="AG346" i="27" s="1"/>
  <c r="AF289" i="27"/>
  <c r="AF346" i="27" s="1"/>
  <c r="AE289" i="27"/>
  <c r="AE346" i="27" s="1"/>
  <c r="AD289" i="27"/>
  <c r="AD346" i="27" s="1"/>
  <c r="AC289" i="27"/>
  <c r="AC346" i="27" s="1"/>
  <c r="AB289" i="27"/>
  <c r="AB346" i="27" s="1"/>
  <c r="AA289" i="27"/>
  <c r="AA346" i="27" s="1"/>
  <c r="Z289" i="27"/>
  <c r="Z346" i="27" s="1"/>
  <c r="Y289" i="27"/>
  <c r="Y346" i="27" s="1"/>
  <c r="X289" i="27"/>
  <c r="X346" i="27" s="1"/>
  <c r="W289" i="27"/>
  <c r="W346" i="27" s="1"/>
  <c r="V289" i="27"/>
  <c r="V346" i="27" s="1"/>
  <c r="U289" i="27"/>
  <c r="U346" i="27" s="1"/>
  <c r="T289" i="27"/>
  <c r="T346" i="27" s="1"/>
  <c r="S289" i="27"/>
  <c r="S346" i="27" s="1"/>
  <c r="R289" i="27"/>
  <c r="R346" i="27" s="1"/>
  <c r="Q289" i="27"/>
  <c r="Q346" i="27" s="1"/>
  <c r="P289" i="27"/>
  <c r="P346" i="27" s="1"/>
  <c r="O289" i="27"/>
  <c r="O346" i="27" s="1"/>
  <c r="N289" i="27"/>
  <c r="N346" i="27" s="1"/>
  <c r="M289" i="27"/>
  <c r="M346" i="27" s="1"/>
  <c r="L289" i="27"/>
  <c r="L346" i="27" s="1"/>
  <c r="K289" i="27"/>
  <c r="K346" i="27" s="1"/>
  <c r="J289" i="27"/>
  <c r="J346" i="27" s="1"/>
  <c r="I289" i="27"/>
  <c r="I346" i="27" s="1"/>
  <c r="AH289" i="28"/>
  <c r="AH346" i="28" s="1"/>
  <c r="AG289" i="28"/>
  <c r="AG346" i="28" s="1"/>
  <c r="AF289" i="28"/>
  <c r="AF346" i="28" s="1"/>
  <c r="AE289" i="28"/>
  <c r="AE346" i="28" s="1"/>
  <c r="AD289" i="28"/>
  <c r="AD346" i="28" s="1"/>
  <c r="AC289" i="28"/>
  <c r="AC346" i="28" s="1"/>
  <c r="AB289" i="28"/>
  <c r="AB346" i="28" s="1"/>
  <c r="AA289" i="28"/>
  <c r="AA346" i="28" s="1"/>
  <c r="Z289" i="28"/>
  <c r="Z346" i="28" s="1"/>
  <c r="Y289" i="28"/>
  <c r="Y346" i="28" s="1"/>
  <c r="X289" i="28"/>
  <c r="X346" i="28" s="1"/>
  <c r="W289" i="28"/>
  <c r="W346" i="28" s="1"/>
  <c r="V289" i="28"/>
  <c r="V346" i="28" s="1"/>
  <c r="U289" i="28"/>
  <c r="U346" i="28" s="1"/>
  <c r="T289" i="28"/>
  <c r="T346" i="28" s="1"/>
  <c r="S289" i="28"/>
  <c r="S346" i="28" s="1"/>
  <c r="R289" i="28"/>
  <c r="R346" i="28" s="1"/>
  <c r="Q289" i="28"/>
  <c r="Q346" i="28" s="1"/>
  <c r="P289" i="28"/>
  <c r="P346" i="28" s="1"/>
  <c r="O289" i="28"/>
  <c r="O346" i="28" s="1"/>
  <c r="N289" i="28"/>
  <c r="N346" i="28" s="1"/>
  <c r="M289" i="28"/>
  <c r="M346" i="28" s="1"/>
  <c r="L289" i="28"/>
  <c r="L346" i="28" s="1"/>
  <c r="K289" i="28"/>
  <c r="K346" i="28" s="1"/>
  <c r="J289" i="28"/>
  <c r="J346" i="28" s="1"/>
  <c r="I289" i="28"/>
  <c r="I346" i="28" s="1"/>
  <c r="G289" i="9"/>
  <c r="G289" i="17"/>
  <c r="G289" i="20"/>
  <c r="G289" i="13"/>
  <c r="G289" i="21"/>
  <c r="G289" i="25"/>
  <c r="G289" i="27"/>
  <c r="F289" i="7"/>
  <c r="F289" i="8"/>
  <c r="F289" i="9"/>
  <c r="F289" i="10"/>
  <c r="F289" i="11"/>
  <c r="F289" i="12"/>
  <c r="F289" i="17"/>
  <c r="F289" i="31"/>
  <c r="F289" i="19"/>
  <c r="F289" i="16"/>
  <c r="F289" i="20"/>
  <c r="F289" i="15"/>
  <c r="F289" i="13"/>
  <c r="F289" i="14"/>
  <c r="F289" i="21"/>
  <c r="F289" i="22"/>
  <c r="F289" i="23"/>
  <c r="F289" i="24"/>
  <c r="F289" i="25"/>
  <c r="F289" i="26"/>
  <c r="F289" i="27"/>
  <c r="F289" i="28"/>
  <c r="D289" i="7"/>
  <c r="D346" i="7" s="1"/>
  <c r="D289" i="29"/>
  <c r="D346" i="29" s="1"/>
  <c r="AH283" i="7"/>
  <c r="AH345" i="7" s="1"/>
  <c r="AG283" i="7"/>
  <c r="AG345" i="7" s="1"/>
  <c r="AF283" i="7"/>
  <c r="AF345" i="7" s="1"/>
  <c r="AE283" i="7"/>
  <c r="AE345" i="7" s="1"/>
  <c r="AD283" i="7"/>
  <c r="AD345" i="7" s="1"/>
  <c r="AC283" i="7"/>
  <c r="AC345" i="7" s="1"/>
  <c r="AB283" i="7"/>
  <c r="AB345" i="7" s="1"/>
  <c r="AA283" i="7"/>
  <c r="AA345" i="7" s="1"/>
  <c r="Z283" i="7"/>
  <c r="Z345" i="7" s="1"/>
  <c r="Y283" i="7"/>
  <c r="Y345" i="7" s="1"/>
  <c r="X283" i="7"/>
  <c r="X345" i="7" s="1"/>
  <c r="W283" i="7"/>
  <c r="W345" i="7" s="1"/>
  <c r="V283" i="7"/>
  <c r="V345" i="7" s="1"/>
  <c r="U283" i="7"/>
  <c r="U345" i="7" s="1"/>
  <c r="T283" i="7"/>
  <c r="T345" i="7" s="1"/>
  <c r="S283" i="7"/>
  <c r="S345" i="7" s="1"/>
  <c r="R283" i="7"/>
  <c r="R345" i="7" s="1"/>
  <c r="Q283" i="7"/>
  <c r="Q345" i="7" s="1"/>
  <c r="P283" i="7"/>
  <c r="P345" i="7" s="1"/>
  <c r="O283" i="7"/>
  <c r="O345" i="7" s="1"/>
  <c r="N283" i="7"/>
  <c r="N345" i="7" s="1"/>
  <c r="M283" i="7"/>
  <c r="M345" i="7" s="1"/>
  <c r="L283" i="7"/>
  <c r="L345" i="7" s="1"/>
  <c r="K283" i="7"/>
  <c r="K345" i="7" s="1"/>
  <c r="J283" i="7"/>
  <c r="J345" i="7" s="1"/>
  <c r="I283" i="7"/>
  <c r="I345" i="7" s="1"/>
  <c r="F283" i="7"/>
  <c r="AH283" i="8"/>
  <c r="AH345" i="8" s="1"/>
  <c r="AG283" i="8"/>
  <c r="AG345" i="8" s="1"/>
  <c r="AF283" i="8"/>
  <c r="AF345" i="8" s="1"/>
  <c r="AE283" i="8"/>
  <c r="AE345" i="8" s="1"/>
  <c r="AD283" i="8"/>
  <c r="AD345" i="8" s="1"/>
  <c r="AC283" i="8"/>
  <c r="AC345" i="8" s="1"/>
  <c r="AB283" i="8"/>
  <c r="AB345" i="8" s="1"/>
  <c r="AA283" i="8"/>
  <c r="AA345" i="8" s="1"/>
  <c r="Z283" i="8"/>
  <c r="Z345" i="8" s="1"/>
  <c r="Y283" i="8"/>
  <c r="Y345" i="8" s="1"/>
  <c r="X283" i="8"/>
  <c r="X345" i="8" s="1"/>
  <c r="W283" i="8"/>
  <c r="W345" i="8" s="1"/>
  <c r="V283" i="8"/>
  <c r="V345" i="8" s="1"/>
  <c r="U283" i="8"/>
  <c r="U345" i="8" s="1"/>
  <c r="T283" i="8"/>
  <c r="T345" i="8" s="1"/>
  <c r="S283" i="8"/>
  <c r="S345" i="8" s="1"/>
  <c r="R283" i="8"/>
  <c r="R345" i="8" s="1"/>
  <c r="Q283" i="8"/>
  <c r="Q345" i="8" s="1"/>
  <c r="P283" i="8"/>
  <c r="P345" i="8" s="1"/>
  <c r="O283" i="8"/>
  <c r="O345" i="8" s="1"/>
  <c r="N283" i="8"/>
  <c r="N345" i="8" s="1"/>
  <c r="M283" i="8"/>
  <c r="M345" i="8" s="1"/>
  <c r="L283" i="8"/>
  <c r="L345" i="8" s="1"/>
  <c r="K283" i="8"/>
  <c r="K345" i="8" s="1"/>
  <c r="J283" i="8"/>
  <c r="J345" i="8" s="1"/>
  <c r="I283" i="8"/>
  <c r="I345" i="8" s="1"/>
  <c r="F283" i="8"/>
  <c r="AH283" i="9"/>
  <c r="AH345" i="9" s="1"/>
  <c r="AG283" i="9"/>
  <c r="AG345" i="9" s="1"/>
  <c r="AF283" i="9"/>
  <c r="AF345" i="9" s="1"/>
  <c r="AE283" i="9"/>
  <c r="AE345" i="9" s="1"/>
  <c r="AD283" i="9"/>
  <c r="AD345" i="9" s="1"/>
  <c r="AC283" i="9"/>
  <c r="AC345" i="9" s="1"/>
  <c r="AB283" i="9"/>
  <c r="AB345" i="9" s="1"/>
  <c r="AA283" i="9"/>
  <c r="AA345" i="9" s="1"/>
  <c r="Z283" i="9"/>
  <c r="Z345" i="9" s="1"/>
  <c r="Y283" i="9"/>
  <c r="Y345" i="9" s="1"/>
  <c r="X283" i="9"/>
  <c r="X345" i="9" s="1"/>
  <c r="W283" i="9"/>
  <c r="W345" i="9" s="1"/>
  <c r="V283" i="9"/>
  <c r="V345" i="9" s="1"/>
  <c r="U283" i="9"/>
  <c r="U345" i="9" s="1"/>
  <c r="T283" i="9"/>
  <c r="T345" i="9" s="1"/>
  <c r="S283" i="9"/>
  <c r="S345" i="9" s="1"/>
  <c r="R283" i="9"/>
  <c r="R345" i="9" s="1"/>
  <c r="Q283" i="9"/>
  <c r="Q345" i="9" s="1"/>
  <c r="P283" i="9"/>
  <c r="P345" i="9" s="1"/>
  <c r="O283" i="9"/>
  <c r="O345" i="9" s="1"/>
  <c r="N283" i="9"/>
  <c r="N345" i="9" s="1"/>
  <c r="M283" i="9"/>
  <c r="M345" i="9" s="1"/>
  <c r="L283" i="9"/>
  <c r="L345" i="9" s="1"/>
  <c r="K283" i="9"/>
  <c r="K345" i="9" s="1"/>
  <c r="J283" i="9"/>
  <c r="J345" i="9" s="1"/>
  <c r="I283" i="9"/>
  <c r="I345" i="9" s="1"/>
  <c r="F283" i="9"/>
  <c r="AH283" i="10"/>
  <c r="AH345" i="10" s="1"/>
  <c r="AG283" i="10"/>
  <c r="AG345" i="10" s="1"/>
  <c r="AF283" i="10"/>
  <c r="AF345" i="10" s="1"/>
  <c r="AE283" i="10"/>
  <c r="AE345" i="10" s="1"/>
  <c r="AD283" i="10"/>
  <c r="AD345" i="10" s="1"/>
  <c r="AC283" i="10"/>
  <c r="AC345" i="10" s="1"/>
  <c r="AB283" i="10"/>
  <c r="AB345" i="10" s="1"/>
  <c r="AA283" i="10"/>
  <c r="AA345" i="10" s="1"/>
  <c r="Z283" i="10"/>
  <c r="Z345" i="10" s="1"/>
  <c r="Y283" i="10"/>
  <c r="Y345" i="10" s="1"/>
  <c r="X283" i="10"/>
  <c r="X345" i="10" s="1"/>
  <c r="W283" i="10"/>
  <c r="W345" i="10" s="1"/>
  <c r="V283" i="10"/>
  <c r="V345" i="10" s="1"/>
  <c r="U283" i="10"/>
  <c r="U345" i="10" s="1"/>
  <c r="T283" i="10"/>
  <c r="T345" i="10" s="1"/>
  <c r="S283" i="10"/>
  <c r="S345" i="10" s="1"/>
  <c r="R283" i="10"/>
  <c r="R345" i="10" s="1"/>
  <c r="Q283" i="10"/>
  <c r="Q345" i="10" s="1"/>
  <c r="P283" i="10"/>
  <c r="P345" i="10" s="1"/>
  <c r="O283" i="10"/>
  <c r="O345" i="10" s="1"/>
  <c r="N283" i="10"/>
  <c r="N345" i="10" s="1"/>
  <c r="M283" i="10"/>
  <c r="M345" i="10" s="1"/>
  <c r="L283" i="10"/>
  <c r="L345" i="10" s="1"/>
  <c r="K283" i="10"/>
  <c r="K345" i="10" s="1"/>
  <c r="J283" i="10"/>
  <c r="J345" i="10" s="1"/>
  <c r="I283" i="10"/>
  <c r="I345" i="10" s="1"/>
  <c r="F283" i="10"/>
  <c r="AH283" i="11"/>
  <c r="AH345" i="11" s="1"/>
  <c r="AG283" i="11"/>
  <c r="AG345" i="11" s="1"/>
  <c r="AF283" i="11"/>
  <c r="AF345" i="11" s="1"/>
  <c r="AE283" i="11"/>
  <c r="AE345" i="11" s="1"/>
  <c r="AD283" i="11"/>
  <c r="AD345" i="11" s="1"/>
  <c r="AC283" i="11"/>
  <c r="AC345" i="11" s="1"/>
  <c r="AB283" i="11"/>
  <c r="AB345" i="11" s="1"/>
  <c r="AA283" i="11"/>
  <c r="AA345" i="11" s="1"/>
  <c r="Z283" i="11"/>
  <c r="Z345" i="11" s="1"/>
  <c r="Y283" i="11"/>
  <c r="Y345" i="11" s="1"/>
  <c r="X283" i="11"/>
  <c r="X345" i="11" s="1"/>
  <c r="W283" i="11"/>
  <c r="W345" i="11" s="1"/>
  <c r="V283" i="11"/>
  <c r="V345" i="11" s="1"/>
  <c r="U283" i="11"/>
  <c r="U345" i="11" s="1"/>
  <c r="T283" i="11"/>
  <c r="T345" i="11" s="1"/>
  <c r="S283" i="11"/>
  <c r="S345" i="11" s="1"/>
  <c r="R283" i="11"/>
  <c r="R345" i="11" s="1"/>
  <c r="Q283" i="11"/>
  <c r="Q345" i="11" s="1"/>
  <c r="P283" i="11"/>
  <c r="P345" i="11" s="1"/>
  <c r="O283" i="11"/>
  <c r="O345" i="11" s="1"/>
  <c r="N283" i="11"/>
  <c r="N345" i="11" s="1"/>
  <c r="M283" i="11"/>
  <c r="M345" i="11" s="1"/>
  <c r="L283" i="11"/>
  <c r="L345" i="11" s="1"/>
  <c r="K283" i="11"/>
  <c r="K345" i="11" s="1"/>
  <c r="J283" i="11"/>
  <c r="J345" i="11" s="1"/>
  <c r="I283" i="11"/>
  <c r="I345" i="11" s="1"/>
  <c r="F283" i="11"/>
  <c r="AH283" i="12"/>
  <c r="AH345" i="12" s="1"/>
  <c r="AG283" i="12"/>
  <c r="AG345" i="12" s="1"/>
  <c r="AF283" i="12"/>
  <c r="AF345" i="12" s="1"/>
  <c r="AE283" i="12"/>
  <c r="AE345" i="12" s="1"/>
  <c r="AD283" i="12"/>
  <c r="AD345" i="12" s="1"/>
  <c r="AC283" i="12"/>
  <c r="AC345" i="12" s="1"/>
  <c r="AB283" i="12"/>
  <c r="AB345" i="12" s="1"/>
  <c r="AA283" i="12"/>
  <c r="AA345" i="12" s="1"/>
  <c r="Z283" i="12"/>
  <c r="Z345" i="12" s="1"/>
  <c r="Y283" i="12"/>
  <c r="Y345" i="12" s="1"/>
  <c r="X283" i="12"/>
  <c r="X345" i="12" s="1"/>
  <c r="W283" i="12"/>
  <c r="W345" i="12" s="1"/>
  <c r="V283" i="12"/>
  <c r="V345" i="12" s="1"/>
  <c r="U283" i="12"/>
  <c r="U345" i="12" s="1"/>
  <c r="T283" i="12"/>
  <c r="T345" i="12" s="1"/>
  <c r="S283" i="12"/>
  <c r="S345" i="12" s="1"/>
  <c r="R283" i="12"/>
  <c r="R345" i="12" s="1"/>
  <c r="Q283" i="12"/>
  <c r="Q345" i="12" s="1"/>
  <c r="P283" i="12"/>
  <c r="P345" i="12" s="1"/>
  <c r="O283" i="12"/>
  <c r="O345" i="12" s="1"/>
  <c r="N283" i="12"/>
  <c r="N345" i="12" s="1"/>
  <c r="M283" i="12"/>
  <c r="M345" i="12" s="1"/>
  <c r="L283" i="12"/>
  <c r="L345" i="12" s="1"/>
  <c r="K283" i="12"/>
  <c r="K345" i="12" s="1"/>
  <c r="J283" i="12"/>
  <c r="J345" i="12" s="1"/>
  <c r="I283" i="12"/>
  <c r="I345" i="12" s="1"/>
  <c r="F283" i="12"/>
  <c r="AH283" i="17"/>
  <c r="AH345" i="17" s="1"/>
  <c r="AG283" i="17"/>
  <c r="AG345" i="17" s="1"/>
  <c r="AF283" i="17"/>
  <c r="AF345" i="17" s="1"/>
  <c r="AE283" i="17"/>
  <c r="AE345" i="17" s="1"/>
  <c r="AD283" i="17"/>
  <c r="AD345" i="17" s="1"/>
  <c r="AC283" i="17"/>
  <c r="AC345" i="17" s="1"/>
  <c r="AB283" i="17"/>
  <c r="AB345" i="17" s="1"/>
  <c r="AA283" i="17"/>
  <c r="AA345" i="17" s="1"/>
  <c r="Z283" i="17"/>
  <c r="Z345" i="17" s="1"/>
  <c r="Y283" i="17"/>
  <c r="Y345" i="17" s="1"/>
  <c r="X283" i="17"/>
  <c r="X345" i="17" s="1"/>
  <c r="W283" i="17"/>
  <c r="W345" i="17" s="1"/>
  <c r="V283" i="17"/>
  <c r="V345" i="17" s="1"/>
  <c r="U283" i="17"/>
  <c r="U345" i="17" s="1"/>
  <c r="T283" i="17"/>
  <c r="T345" i="17" s="1"/>
  <c r="S283" i="17"/>
  <c r="S345" i="17" s="1"/>
  <c r="R283" i="17"/>
  <c r="R345" i="17" s="1"/>
  <c r="Q283" i="17"/>
  <c r="Q345" i="17" s="1"/>
  <c r="P283" i="17"/>
  <c r="P345" i="17" s="1"/>
  <c r="O283" i="17"/>
  <c r="O345" i="17" s="1"/>
  <c r="N283" i="17"/>
  <c r="N345" i="17" s="1"/>
  <c r="M283" i="17"/>
  <c r="M345" i="17" s="1"/>
  <c r="L283" i="17"/>
  <c r="L345" i="17" s="1"/>
  <c r="K283" i="17"/>
  <c r="K345" i="17" s="1"/>
  <c r="J283" i="17"/>
  <c r="J345" i="17" s="1"/>
  <c r="I283" i="17"/>
  <c r="I345" i="17" s="1"/>
  <c r="F283" i="17"/>
  <c r="AH283" i="31"/>
  <c r="AH345" i="31" s="1"/>
  <c r="AG283" i="31"/>
  <c r="AG345" i="31" s="1"/>
  <c r="AF283" i="31"/>
  <c r="AF345" i="31" s="1"/>
  <c r="AE283" i="31"/>
  <c r="AE345" i="31" s="1"/>
  <c r="AD283" i="31"/>
  <c r="AD345" i="31" s="1"/>
  <c r="AC283" i="31"/>
  <c r="AC345" i="31" s="1"/>
  <c r="AB283" i="31"/>
  <c r="AB345" i="31" s="1"/>
  <c r="AA283" i="31"/>
  <c r="AA345" i="31" s="1"/>
  <c r="Z283" i="31"/>
  <c r="Z345" i="31" s="1"/>
  <c r="Y283" i="31"/>
  <c r="Y345" i="31" s="1"/>
  <c r="X283" i="31"/>
  <c r="X345" i="31" s="1"/>
  <c r="W283" i="31"/>
  <c r="W345" i="31" s="1"/>
  <c r="V283" i="31"/>
  <c r="V345" i="31" s="1"/>
  <c r="U283" i="31"/>
  <c r="U345" i="31" s="1"/>
  <c r="T283" i="31"/>
  <c r="T345" i="31" s="1"/>
  <c r="S283" i="31"/>
  <c r="S345" i="31" s="1"/>
  <c r="R283" i="31"/>
  <c r="R345" i="31" s="1"/>
  <c r="Q283" i="31"/>
  <c r="Q345" i="31" s="1"/>
  <c r="P283" i="31"/>
  <c r="P345" i="31" s="1"/>
  <c r="O283" i="31"/>
  <c r="O345" i="31" s="1"/>
  <c r="N283" i="31"/>
  <c r="N345" i="31" s="1"/>
  <c r="M283" i="31"/>
  <c r="M345" i="31" s="1"/>
  <c r="L283" i="31"/>
  <c r="L345" i="31" s="1"/>
  <c r="K283" i="31"/>
  <c r="K345" i="31" s="1"/>
  <c r="J283" i="31"/>
  <c r="J345" i="31" s="1"/>
  <c r="I283" i="31"/>
  <c r="I345" i="31" s="1"/>
  <c r="F283" i="31"/>
  <c r="AH283" i="19"/>
  <c r="AH345" i="19" s="1"/>
  <c r="AG283" i="19"/>
  <c r="AG345" i="19" s="1"/>
  <c r="AF283" i="19"/>
  <c r="AF345" i="19" s="1"/>
  <c r="AE283" i="19"/>
  <c r="AE345" i="19" s="1"/>
  <c r="AD283" i="19"/>
  <c r="AD345" i="19" s="1"/>
  <c r="AC283" i="19"/>
  <c r="AC345" i="19" s="1"/>
  <c r="AB283" i="19"/>
  <c r="AB345" i="19" s="1"/>
  <c r="AA283" i="19"/>
  <c r="AA345" i="19" s="1"/>
  <c r="Z283" i="19"/>
  <c r="Z345" i="19" s="1"/>
  <c r="Y283" i="19"/>
  <c r="Y345" i="19" s="1"/>
  <c r="X283" i="19"/>
  <c r="X345" i="19" s="1"/>
  <c r="W283" i="19"/>
  <c r="W345" i="19" s="1"/>
  <c r="V283" i="19"/>
  <c r="V345" i="19" s="1"/>
  <c r="U283" i="19"/>
  <c r="U345" i="19" s="1"/>
  <c r="T283" i="19"/>
  <c r="T345" i="19" s="1"/>
  <c r="S283" i="19"/>
  <c r="S345" i="19" s="1"/>
  <c r="R283" i="19"/>
  <c r="R345" i="19" s="1"/>
  <c r="Q283" i="19"/>
  <c r="Q345" i="19" s="1"/>
  <c r="P283" i="19"/>
  <c r="P345" i="19" s="1"/>
  <c r="O283" i="19"/>
  <c r="O345" i="19" s="1"/>
  <c r="N283" i="19"/>
  <c r="N345" i="19" s="1"/>
  <c r="M283" i="19"/>
  <c r="M345" i="19" s="1"/>
  <c r="L283" i="19"/>
  <c r="L345" i="19" s="1"/>
  <c r="K283" i="19"/>
  <c r="K345" i="19" s="1"/>
  <c r="J283" i="19"/>
  <c r="J345" i="19" s="1"/>
  <c r="I283" i="19"/>
  <c r="I345" i="19" s="1"/>
  <c r="F283" i="19"/>
  <c r="AH283" i="16"/>
  <c r="AH345" i="16" s="1"/>
  <c r="AG283" i="16"/>
  <c r="AG345" i="16" s="1"/>
  <c r="AF283" i="16"/>
  <c r="AF345" i="16" s="1"/>
  <c r="AE283" i="16"/>
  <c r="AE345" i="16" s="1"/>
  <c r="AD283" i="16"/>
  <c r="AD345" i="16" s="1"/>
  <c r="AC283" i="16"/>
  <c r="AC345" i="16" s="1"/>
  <c r="AB283" i="16"/>
  <c r="AB345" i="16" s="1"/>
  <c r="AA283" i="16"/>
  <c r="AA345" i="16" s="1"/>
  <c r="Z283" i="16"/>
  <c r="Z345" i="16" s="1"/>
  <c r="Y283" i="16"/>
  <c r="Y345" i="16" s="1"/>
  <c r="X283" i="16"/>
  <c r="X345" i="16" s="1"/>
  <c r="W283" i="16"/>
  <c r="W345" i="16" s="1"/>
  <c r="V283" i="16"/>
  <c r="V345" i="16" s="1"/>
  <c r="U283" i="16"/>
  <c r="U345" i="16" s="1"/>
  <c r="T283" i="16"/>
  <c r="T345" i="16" s="1"/>
  <c r="S283" i="16"/>
  <c r="S345" i="16" s="1"/>
  <c r="R283" i="16"/>
  <c r="R345" i="16" s="1"/>
  <c r="Q283" i="16"/>
  <c r="Q345" i="16" s="1"/>
  <c r="P283" i="16"/>
  <c r="P345" i="16" s="1"/>
  <c r="O283" i="16"/>
  <c r="O345" i="16" s="1"/>
  <c r="N283" i="16"/>
  <c r="N345" i="16" s="1"/>
  <c r="M283" i="16"/>
  <c r="M345" i="16" s="1"/>
  <c r="L283" i="16"/>
  <c r="L345" i="16" s="1"/>
  <c r="K283" i="16"/>
  <c r="K345" i="16" s="1"/>
  <c r="J283" i="16"/>
  <c r="J345" i="16" s="1"/>
  <c r="I283" i="16"/>
  <c r="I345" i="16" s="1"/>
  <c r="F283" i="16"/>
  <c r="AH283" i="20"/>
  <c r="AH345" i="20" s="1"/>
  <c r="AG283" i="20"/>
  <c r="AG345" i="20" s="1"/>
  <c r="AF283" i="20"/>
  <c r="AF345" i="20" s="1"/>
  <c r="AE283" i="20"/>
  <c r="AE345" i="20" s="1"/>
  <c r="AD283" i="20"/>
  <c r="AD345" i="20" s="1"/>
  <c r="AC283" i="20"/>
  <c r="AC345" i="20" s="1"/>
  <c r="AB283" i="20"/>
  <c r="AB345" i="20" s="1"/>
  <c r="AA283" i="20"/>
  <c r="AA345" i="20" s="1"/>
  <c r="Z283" i="20"/>
  <c r="Z345" i="20" s="1"/>
  <c r="Y283" i="20"/>
  <c r="Y345" i="20" s="1"/>
  <c r="X283" i="20"/>
  <c r="X345" i="20" s="1"/>
  <c r="W283" i="20"/>
  <c r="W345" i="20" s="1"/>
  <c r="V283" i="20"/>
  <c r="V345" i="20" s="1"/>
  <c r="U283" i="20"/>
  <c r="U345" i="20" s="1"/>
  <c r="T283" i="20"/>
  <c r="T345" i="20" s="1"/>
  <c r="S283" i="20"/>
  <c r="S345" i="20" s="1"/>
  <c r="R283" i="20"/>
  <c r="R345" i="20" s="1"/>
  <c r="Q283" i="20"/>
  <c r="Q345" i="20" s="1"/>
  <c r="P283" i="20"/>
  <c r="P345" i="20" s="1"/>
  <c r="O283" i="20"/>
  <c r="O345" i="20" s="1"/>
  <c r="N283" i="20"/>
  <c r="N345" i="20" s="1"/>
  <c r="M283" i="20"/>
  <c r="M345" i="20" s="1"/>
  <c r="L283" i="20"/>
  <c r="L345" i="20" s="1"/>
  <c r="K283" i="20"/>
  <c r="K345" i="20" s="1"/>
  <c r="J283" i="20"/>
  <c r="J345" i="20" s="1"/>
  <c r="I283" i="20"/>
  <c r="I345" i="20" s="1"/>
  <c r="F283" i="20"/>
  <c r="AH283" i="15"/>
  <c r="AH345" i="15" s="1"/>
  <c r="AG283" i="15"/>
  <c r="AG345" i="15" s="1"/>
  <c r="AF283" i="15"/>
  <c r="AF345" i="15" s="1"/>
  <c r="AE283" i="15"/>
  <c r="AE345" i="15" s="1"/>
  <c r="AD283" i="15"/>
  <c r="AD345" i="15" s="1"/>
  <c r="AC283" i="15"/>
  <c r="AC345" i="15" s="1"/>
  <c r="AB283" i="15"/>
  <c r="AB345" i="15" s="1"/>
  <c r="AA283" i="15"/>
  <c r="AA345" i="15" s="1"/>
  <c r="Z283" i="15"/>
  <c r="Z345" i="15" s="1"/>
  <c r="Y283" i="15"/>
  <c r="Y345" i="15" s="1"/>
  <c r="X283" i="15"/>
  <c r="X345" i="15" s="1"/>
  <c r="W283" i="15"/>
  <c r="W345" i="15" s="1"/>
  <c r="V283" i="15"/>
  <c r="V345" i="15" s="1"/>
  <c r="U283" i="15"/>
  <c r="U345" i="15" s="1"/>
  <c r="T283" i="15"/>
  <c r="T345" i="15" s="1"/>
  <c r="S283" i="15"/>
  <c r="S345" i="15" s="1"/>
  <c r="R283" i="15"/>
  <c r="R345" i="15" s="1"/>
  <c r="Q283" i="15"/>
  <c r="Q345" i="15" s="1"/>
  <c r="P283" i="15"/>
  <c r="P345" i="15" s="1"/>
  <c r="O283" i="15"/>
  <c r="O345" i="15" s="1"/>
  <c r="N283" i="15"/>
  <c r="N345" i="15" s="1"/>
  <c r="M283" i="15"/>
  <c r="M345" i="15" s="1"/>
  <c r="L283" i="15"/>
  <c r="L345" i="15" s="1"/>
  <c r="K283" i="15"/>
  <c r="K345" i="15" s="1"/>
  <c r="J283" i="15"/>
  <c r="J345" i="15" s="1"/>
  <c r="I283" i="15"/>
  <c r="I345" i="15" s="1"/>
  <c r="G283" i="15"/>
  <c r="F283" i="15"/>
  <c r="AH283" i="13"/>
  <c r="AH345" i="13" s="1"/>
  <c r="AG283" i="13"/>
  <c r="AG345" i="13" s="1"/>
  <c r="AF283" i="13"/>
  <c r="AF345" i="13" s="1"/>
  <c r="AE283" i="13"/>
  <c r="AE345" i="13" s="1"/>
  <c r="AD283" i="13"/>
  <c r="AD345" i="13" s="1"/>
  <c r="AC283" i="13"/>
  <c r="AC345" i="13" s="1"/>
  <c r="AB283" i="13"/>
  <c r="AB345" i="13" s="1"/>
  <c r="AA283" i="13"/>
  <c r="AA345" i="13" s="1"/>
  <c r="Z283" i="13"/>
  <c r="Z345" i="13" s="1"/>
  <c r="Y283" i="13"/>
  <c r="Y345" i="13" s="1"/>
  <c r="X283" i="13"/>
  <c r="X345" i="13" s="1"/>
  <c r="W283" i="13"/>
  <c r="W345" i="13" s="1"/>
  <c r="V283" i="13"/>
  <c r="V345" i="13" s="1"/>
  <c r="U283" i="13"/>
  <c r="U345" i="13" s="1"/>
  <c r="T283" i="13"/>
  <c r="T345" i="13" s="1"/>
  <c r="S283" i="13"/>
  <c r="S345" i="13" s="1"/>
  <c r="R283" i="13"/>
  <c r="R345" i="13" s="1"/>
  <c r="Q283" i="13"/>
  <c r="Q345" i="13" s="1"/>
  <c r="P283" i="13"/>
  <c r="P345" i="13" s="1"/>
  <c r="O283" i="13"/>
  <c r="O345" i="13" s="1"/>
  <c r="N283" i="13"/>
  <c r="N345" i="13" s="1"/>
  <c r="M283" i="13"/>
  <c r="M345" i="13" s="1"/>
  <c r="L283" i="13"/>
  <c r="L345" i="13" s="1"/>
  <c r="K283" i="13"/>
  <c r="K345" i="13" s="1"/>
  <c r="J283" i="13"/>
  <c r="J345" i="13" s="1"/>
  <c r="I283" i="13"/>
  <c r="I345" i="13" s="1"/>
  <c r="G283" i="13"/>
  <c r="F283" i="13"/>
  <c r="AH283" i="14"/>
  <c r="AH345" i="14" s="1"/>
  <c r="AG283" i="14"/>
  <c r="AG345" i="14" s="1"/>
  <c r="AF283" i="14"/>
  <c r="AF345" i="14" s="1"/>
  <c r="AE283" i="14"/>
  <c r="AE345" i="14" s="1"/>
  <c r="AD283" i="14"/>
  <c r="AD345" i="14" s="1"/>
  <c r="AC283" i="14"/>
  <c r="AC345" i="14" s="1"/>
  <c r="AB283" i="14"/>
  <c r="AB345" i="14" s="1"/>
  <c r="AA283" i="14"/>
  <c r="AA345" i="14" s="1"/>
  <c r="Z283" i="14"/>
  <c r="Z345" i="14" s="1"/>
  <c r="Y283" i="14"/>
  <c r="Y345" i="14" s="1"/>
  <c r="X283" i="14"/>
  <c r="X345" i="14" s="1"/>
  <c r="W283" i="14"/>
  <c r="W345" i="14" s="1"/>
  <c r="V283" i="14"/>
  <c r="V345" i="14" s="1"/>
  <c r="U283" i="14"/>
  <c r="U345" i="14" s="1"/>
  <c r="T283" i="14"/>
  <c r="T345" i="14" s="1"/>
  <c r="S283" i="14"/>
  <c r="S345" i="14" s="1"/>
  <c r="R283" i="14"/>
  <c r="R345" i="14" s="1"/>
  <c r="Q283" i="14"/>
  <c r="Q345" i="14" s="1"/>
  <c r="P283" i="14"/>
  <c r="P345" i="14" s="1"/>
  <c r="O283" i="14"/>
  <c r="O345" i="14" s="1"/>
  <c r="N283" i="14"/>
  <c r="N345" i="14" s="1"/>
  <c r="M283" i="14"/>
  <c r="M345" i="14" s="1"/>
  <c r="L283" i="14"/>
  <c r="L345" i="14" s="1"/>
  <c r="K283" i="14"/>
  <c r="K345" i="14" s="1"/>
  <c r="J283" i="14"/>
  <c r="J345" i="14" s="1"/>
  <c r="I283" i="14"/>
  <c r="I345" i="14" s="1"/>
  <c r="G283" i="14"/>
  <c r="F283" i="14"/>
  <c r="AH283" i="21"/>
  <c r="AH345" i="21" s="1"/>
  <c r="AG283" i="21"/>
  <c r="AG345" i="21" s="1"/>
  <c r="AF283" i="21"/>
  <c r="AF345" i="21" s="1"/>
  <c r="AE283" i="21"/>
  <c r="AE345" i="21" s="1"/>
  <c r="AD283" i="21"/>
  <c r="AD345" i="21" s="1"/>
  <c r="AC283" i="21"/>
  <c r="AC345" i="21" s="1"/>
  <c r="AB283" i="21"/>
  <c r="AB345" i="21" s="1"/>
  <c r="AA283" i="21"/>
  <c r="AA345" i="21" s="1"/>
  <c r="Z283" i="21"/>
  <c r="Z345" i="21" s="1"/>
  <c r="Y283" i="21"/>
  <c r="Y345" i="21" s="1"/>
  <c r="X283" i="21"/>
  <c r="X345" i="21" s="1"/>
  <c r="W283" i="21"/>
  <c r="W345" i="21" s="1"/>
  <c r="V283" i="21"/>
  <c r="V345" i="21" s="1"/>
  <c r="U283" i="21"/>
  <c r="U345" i="21" s="1"/>
  <c r="T283" i="21"/>
  <c r="T345" i="21" s="1"/>
  <c r="S283" i="21"/>
  <c r="S345" i="21" s="1"/>
  <c r="R283" i="21"/>
  <c r="R345" i="21" s="1"/>
  <c r="Q283" i="21"/>
  <c r="Q345" i="21" s="1"/>
  <c r="P283" i="21"/>
  <c r="P345" i="21" s="1"/>
  <c r="O283" i="21"/>
  <c r="O345" i="21" s="1"/>
  <c r="N283" i="21"/>
  <c r="N345" i="21" s="1"/>
  <c r="M283" i="21"/>
  <c r="M345" i="21" s="1"/>
  <c r="L283" i="21"/>
  <c r="L345" i="21" s="1"/>
  <c r="K283" i="21"/>
  <c r="K345" i="21" s="1"/>
  <c r="J283" i="21"/>
  <c r="J345" i="21" s="1"/>
  <c r="I283" i="21"/>
  <c r="I345" i="21" s="1"/>
  <c r="G283" i="21"/>
  <c r="F283" i="21"/>
  <c r="AH283" i="22"/>
  <c r="AH345" i="22" s="1"/>
  <c r="AG283" i="22"/>
  <c r="AG345" i="22" s="1"/>
  <c r="AF283" i="22"/>
  <c r="AF345" i="22" s="1"/>
  <c r="AE283" i="22"/>
  <c r="AE345" i="22" s="1"/>
  <c r="AD283" i="22"/>
  <c r="AD345" i="22" s="1"/>
  <c r="AC283" i="22"/>
  <c r="AC345" i="22" s="1"/>
  <c r="AB283" i="22"/>
  <c r="AB345" i="22" s="1"/>
  <c r="AA283" i="22"/>
  <c r="AA345" i="22" s="1"/>
  <c r="Z283" i="22"/>
  <c r="Z345" i="22" s="1"/>
  <c r="Y283" i="22"/>
  <c r="Y345" i="22" s="1"/>
  <c r="X283" i="22"/>
  <c r="X345" i="22" s="1"/>
  <c r="W283" i="22"/>
  <c r="W345" i="22" s="1"/>
  <c r="V283" i="22"/>
  <c r="V345" i="22" s="1"/>
  <c r="U283" i="22"/>
  <c r="U345" i="22" s="1"/>
  <c r="T283" i="22"/>
  <c r="T345" i="22" s="1"/>
  <c r="S283" i="22"/>
  <c r="S345" i="22" s="1"/>
  <c r="R283" i="22"/>
  <c r="R345" i="22" s="1"/>
  <c r="Q283" i="22"/>
  <c r="Q345" i="22" s="1"/>
  <c r="P283" i="22"/>
  <c r="P345" i="22" s="1"/>
  <c r="O283" i="22"/>
  <c r="O345" i="22" s="1"/>
  <c r="N283" i="22"/>
  <c r="N345" i="22" s="1"/>
  <c r="M283" i="22"/>
  <c r="M345" i="22" s="1"/>
  <c r="L283" i="22"/>
  <c r="L345" i="22" s="1"/>
  <c r="K283" i="22"/>
  <c r="K345" i="22" s="1"/>
  <c r="J283" i="22"/>
  <c r="J345" i="22" s="1"/>
  <c r="I283" i="22"/>
  <c r="I345" i="22" s="1"/>
  <c r="G283" i="22"/>
  <c r="F283" i="22"/>
  <c r="AH283" i="23"/>
  <c r="AH345" i="23" s="1"/>
  <c r="AG283" i="23"/>
  <c r="AG345" i="23" s="1"/>
  <c r="AF283" i="23"/>
  <c r="AF345" i="23" s="1"/>
  <c r="AE283" i="23"/>
  <c r="AE345" i="23" s="1"/>
  <c r="AD283" i="23"/>
  <c r="AD345" i="23" s="1"/>
  <c r="AC283" i="23"/>
  <c r="AC345" i="23" s="1"/>
  <c r="AB283" i="23"/>
  <c r="AB345" i="23" s="1"/>
  <c r="AA283" i="23"/>
  <c r="AA345" i="23" s="1"/>
  <c r="Z283" i="23"/>
  <c r="Z345" i="23" s="1"/>
  <c r="Y283" i="23"/>
  <c r="Y345" i="23" s="1"/>
  <c r="X283" i="23"/>
  <c r="X345" i="23" s="1"/>
  <c r="W283" i="23"/>
  <c r="W345" i="23" s="1"/>
  <c r="V283" i="23"/>
  <c r="V345" i="23" s="1"/>
  <c r="U283" i="23"/>
  <c r="U345" i="23" s="1"/>
  <c r="T283" i="23"/>
  <c r="T345" i="23" s="1"/>
  <c r="S283" i="23"/>
  <c r="S345" i="23" s="1"/>
  <c r="R283" i="23"/>
  <c r="R345" i="23" s="1"/>
  <c r="Q283" i="23"/>
  <c r="Q345" i="23" s="1"/>
  <c r="P283" i="23"/>
  <c r="P345" i="23" s="1"/>
  <c r="O283" i="23"/>
  <c r="O345" i="23" s="1"/>
  <c r="N283" i="23"/>
  <c r="N345" i="23" s="1"/>
  <c r="M283" i="23"/>
  <c r="M345" i="23" s="1"/>
  <c r="L283" i="23"/>
  <c r="L345" i="23" s="1"/>
  <c r="K283" i="23"/>
  <c r="K345" i="23" s="1"/>
  <c r="J283" i="23"/>
  <c r="J345" i="23" s="1"/>
  <c r="I283" i="23"/>
  <c r="I345" i="23" s="1"/>
  <c r="G283" i="23"/>
  <c r="F283" i="23"/>
  <c r="AH283" i="24"/>
  <c r="AH345" i="24" s="1"/>
  <c r="AG283" i="24"/>
  <c r="AG345" i="24" s="1"/>
  <c r="AF283" i="24"/>
  <c r="AF345" i="24" s="1"/>
  <c r="AE283" i="24"/>
  <c r="AE345" i="24" s="1"/>
  <c r="AD283" i="24"/>
  <c r="AD345" i="24" s="1"/>
  <c r="AC283" i="24"/>
  <c r="AC345" i="24" s="1"/>
  <c r="AB283" i="24"/>
  <c r="AB345" i="24" s="1"/>
  <c r="AA283" i="24"/>
  <c r="AA345" i="24" s="1"/>
  <c r="Z283" i="24"/>
  <c r="Z345" i="24" s="1"/>
  <c r="Y283" i="24"/>
  <c r="Y345" i="24" s="1"/>
  <c r="X283" i="24"/>
  <c r="X345" i="24" s="1"/>
  <c r="W283" i="24"/>
  <c r="W345" i="24" s="1"/>
  <c r="V283" i="24"/>
  <c r="V345" i="24" s="1"/>
  <c r="U283" i="24"/>
  <c r="U345" i="24" s="1"/>
  <c r="T283" i="24"/>
  <c r="T345" i="24" s="1"/>
  <c r="S283" i="24"/>
  <c r="S345" i="24" s="1"/>
  <c r="R283" i="24"/>
  <c r="R345" i="24" s="1"/>
  <c r="Q283" i="24"/>
  <c r="Q345" i="24" s="1"/>
  <c r="P283" i="24"/>
  <c r="P345" i="24" s="1"/>
  <c r="O283" i="24"/>
  <c r="O345" i="24" s="1"/>
  <c r="N283" i="24"/>
  <c r="N345" i="24" s="1"/>
  <c r="M283" i="24"/>
  <c r="M345" i="24" s="1"/>
  <c r="L283" i="24"/>
  <c r="L345" i="24" s="1"/>
  <c r="K283" i="24"/>
  <c r="K345" i="24" s="1"/>
  <c r="J283" i="24"/>
  <c r="J345" i="24" s="1"/>
  <c r="I283" i="24"/>
  <c r="I345" i="24" s="1"/>
  <c r="G283" i="24"/>
  <c r="F283" i="24"/>
  <c r="AH283" i="25"/>
  <c r="AH345" i="25" s="1"/>
  <c r="AG283" i="25"/>
  <c r="AG345" i="25" s="1"/>
  <c r="AF283" i="25"/>
  <c r="AF345" i="25" s="1"/>
  <c r="AE283" i="25"/>
  <c r="AE345" i="25" s="1"/>
  <c r="AD283" i="25"/>
  <c r="AD345" i="25" s="1"/>
  <c r="AC283" i="25"/>
  <c r="AC345" i="25" s="1"/>
  <c r="AB283" i="25"/>
  <c r="AB345" i="25" s="1"/>
  <c r="AA283" i="25"/>
  <c r="AA345" i="25" s="1"/>
  <c r="Z283" i="25"/>
  <c r="Z345" i="25" s="1"/>
  <c r="Y283" i="25"/>
  <c r="Y345" i="25" s="1"/>
  <c r="X283" i="25"/>
  <c r="X345" i="25" s="1"/>
  <c r="W283" i="25"/>
  <c r="W345" i="25" s="1"/>
  <c r="V283" i="25"/>
  <c r="V345" i="25" s="1"/>
  <c r="U283" i="25"/>
  <c r="U345" i="25" s="1"/>
  <c r="T283" i="25"/>
  <c r="T345" i="25" s="1"/>
  <c r="S283" i="25"/>
  <c r="S345" i="25" s="1"/>
  <c r="R283" i="25"/>
  <c r="R345" i="25" s="1"/>
  <c r="Q283" i="25"/>
  <c r="Q345" i="25" s="1"/>
  <c r="P283" i="25"/>
  <c r="P345" i="25" s="1"/>
  <c r="O283" i="25"/>
  <c r="O345" i="25" s="1"/>
  <c r="N283" i="25"/>
  <c r="N345" i="25" s="1"/>
  <c r="M283" i="25"/>
  <c r="M345" i="25" s="1"/>
  <c r="L283" i="25"/>
  <c r="L345" i="25" s="1"/>
  <c r="K283" i="25"/>
  <c r="K345" i="25" s="1"/>
  <c r="J283" i="25"/>
  <c r="J345" i="25" s="1"/>
  <c r="I283" i="25"/>
  <c r="I345" i="25" s="1"/>
  <c r="G283" i="25"/>
  <c r="F283" i="25"/>
  <c r="AH283" i="26"/>
  <c r="AH345" i="26" s="1"/>
  <c r="AG283" i="26"/>
  <c r="AG345" i="26" s="1"/>
  <c r="AF283" i="26"/>
  <c r="AF345" i="26" s="1"/>
  <c r="AE283" i="26"/>
  <c r="AE345" i="26" s="1"/>
  <c r="AD283" i="26"/>
  <c r="AD345" i="26" s="1"/>
  <c r="AC283" i="26"/>
  <c r="AC345" i="26" s="1"/>
  <c r="AB283" i="26"/>
  <c r="AB345" i="26" s="1"/>
  <c r="AA283" i="26"/>
  <c r="AA345" i="26" s="1"/>
  <c r="Z283" i="26"/>
  <c r="Z345" i="26" s="1"/>
  <c r="Y283" i="26"/>
  <c r="Y345" i="26" s="1"/>
  <c r="X283" i="26"/>
  <c r="X345" i="26" s="1"/>
  <c r="W283" i="26"/>
  <c r="W345" i="26" s="1"/>
  <c r="V283" i="26"/>
  <c r="V345" i="26" s="1"/>
  <c r="U283" i="26"/>
  <c r="U345" i="26" s="1"/>
  <c r="T283" i="26"/>
  <c r="T345" i="26" s="1"/>
  <c r="S283" i="26"/>
  <c r="S345" i="26" s="1"/>
  <c r="R283" i="26"/>
  <c r="R345" i="26" s="1"/>
  <c r="Q283" i="26"/>
  <c r="Q345" i="26" s="1"/>
  <c r="P283" i="26"/>
  <c r="P345" i="26" s="1"/>
  <c r="O283" i="26"/>
  <c r="O345" i="26" s="1"/>
  <c r="N283" i="26"/>
  <c r="N345" i="26" s="1"/>
  <c r="M283" i="26"/>
  <c r="M345" i="26" s="1"/>
  <c r="L283" i="26"/>
  <c r="L345" i="26" s="1"/>
  <c r="K283" i="26"/>
  <c r="K345" i="26" s="1"/>
  <c r="J283" i="26"/>
  <c r="J345" i="26" s="1"/>
  <c r="I283" i="26"/>
  <c r="I345" i="26" s="1"/>
  <c r="G283" i="26"/>
  <c r="F283" i="26"/>
  <c r="AH283" i="27"/>
  <c r="AH345" i="27" s="1"/>
  <c r="AG283" i="27"/>
  <c r="AG345" i="27" s="1"/>
  <c r="AF283" i="27"/>
  <c r="AF345" i="27" s="1"/>
  <c r="AE283" i="27"/>
  <c r="AE345" i="27" s="1"/>
  <c r="AD283" i="27"/>
  <c r="AD345" i="27" s="1"/>
  <c r="AC283" i="27"/>
  <c r="AC345" i="27" s="1"/>
  <c r="AB283" i="27"/>
  <c r="AB345" i="27" s="1"/>
  <c r="AA283" i="27"/>
  <c r="AA345" i="27" s="1"/>
  <c r="Z283" i="27"/>
  <c r="Z345" i="27" s="1"/>
  <c r="Y283" i="27"/>
  <c r="Y345" i="27" s="1"/>
  <c r="X283" i="27"/>
  <c r="X345" i="27" s="1"/>
  <c r="W283" i="27"/>
  <c r="W345" i="27" s="1"/>
  <c r="V283" i="27"/>
  <c r="V345" i="27" s="1"/>
  <c r="U283" i="27"/>
  <c r="U345" i="27" s="1"/>
  <c r="T283" i="27"/>
  <c r="T345" i="27" s="1"/>
  <c r="S283" i="27"/>
  <c r="S345" i="27" s="1"/>
  <c r="R283" i="27"/>
  <c r="R345" i="27" s="1"/>
  <c r="Q283" i="27"/>
  <c r="Q345" i="27" s="1"/>
  <c r="P283" i="27"/>
  <c r="P345" i="27" s="1"/>
  <c r="O283" i="27"/>
  <c r="O345" i="27" s="1"/>
  <c r="N283" i="27"/>
  <c r="N345" i="27" s="1"/>
  <c r="M283" i="27"/>
  <c r="M345" i="27" s="1"/>
  <c r="L283" i="27"/>
  <c r="L345" i="27" s="1"/>
  <c r="K283" i="27"/>
  <c r="K345" i="27" s="1"/>
  <c r="J283" i="27"/>
  <c r="J345" i="27" s="1"/>
  <c r="I283" i="27"/>
  <c r="I345" i="27" s="1"/>
  <c r="G283" i="27"/>
  <c r="F283" i="27"/>
  <c r="AH283" i="28"/>
  <c r="AH345" i="28" s="1"/>
  <c r="AG283" i="28"/>
  <c r="AG345" i="28" s="1"/>
  <c r="AF283" i="28"/>
  <c r="AF345" i="28" s="1"/>
  <c r="AE283" i="28"/>
  <c r="AE345" i="28" s="1"/>
  <c r="AD283" i="28"/>
  <c r="AD345" i="28" s="1"/>
  <c r="AC283" i="28"/>
  <c r="AC345" i="28" s="1"/>
  <c r="AB283" i="28"/>
  <c r="AB345" i="28" s="1"/>
  <c r="AA283" i="28"/>
  <c r="AA345" i="28" s="1"/>
  <c r="Z283" i="28"/>
  <c r="Z345" i="28" s="1"/>
  <c r="Y283" i="28"/>
  <c r="Y345" i="28" s="1"/>
  <c r="X283" i="28"/>
  <c r="X345" i="28" s="1"/>
  <c r="W283" i="28"/>
  <c r="W345" i="28" s="1"/>
  <c r="V283" i="28"/>
  <c r="V345" i="28" s="1"/>
  <c r="U283" i="28"/>
  <c r="U345" i="28" s="1"/>
  <c r="T283" i="28"/>
  <c r="T345" i="28" s="1"/>
  <c r="S283" i="28"/>
  <c r="S345" i="28" s="1"/>
  <c r="R283" i="28"/>
  <c r="R345" i="28" s="1"/>
  <c r="Q283" i="28"/>
  <c r="Q345" i="28" s="1"/>
  <c r="P283" i="28"/>
  <c r="P345" i="28" s="1"/>
  <c r="O283" i="28"/>
  <c r="O345" i="28" s="1"/>
  <c r="N283" i="28"/>
  <c r="N345" i="28" s="1"/>
  <c r="M283" i="28"/>
  <c r="M345" i="28" s="1"/>
  <c r="L283" i="28"/>
  <c r="L345" i="28" s="1"/>
  <c r="K283" i="28"/>
  <c r="K345" i="28" s="1"/>
  <c r="J283" i="28"/>
  <c r="J345" i="28" s="1"/>
  <c r="I283" i="28"/>
  <c r="I345" i="28" s="1"/>
  <c r="G283" i="28"/>
  <c r="F283" i="28"/>
  <c r="AH283" i="29"/>
  <c r="AH345" i="29" s="1"/>
  <c r="AG283" i="29"/>
  <c r="AG345" i="29" s="1"/>
  <c r="AF283" i="29"/>
  <c r="AF345" i="29" s="1"/>
  <c r="AE283" i="29"/>
  <c r="AE345" i="29" s="1"/>
  <c r="AD283" i="29"/>
  <c r="AD345" i="29" s="1"/>
  <c r="AC283" i="29"/>
  <c r="AC345" i="29" s="1"/>
  <c r="AB283" i="29"/>
  <c r="AB345" i="29" s="1"/>
  <c r="AA283" i="29"/>
  <c r="AA345" i="29" s="1"/>
  <c r="Z283" i="29"/>
  <c r="Z345" i="29" s="1"/>
  <c r="Y283" i="29"/>
  <c r="Y345" i="29" s="1"/>
  <c r="X283" i="29"/>
  <c r="X345" i="29" s="1"/>
  <c r="W283" i="29"/>
  <c r="W345" i="29" s="1"/>
  <c r="V283" i="29"/>
  <c r="V345" i="29" s="1"/>
  <c r="U283" i="29"/>
  <c r="U345" i="29" s="1"/>
  <c r="T283" i="29"/>
  <c r="T345" i="29" s="1"/>
  <c r="S283" i="29"/>
  <c r="S345" i="29" s="1"/>
  <c r="R283" i="29"/>
  <c r="R345" i="29" s="1"/>
  <c r="Q283" i="29"/>
  <c r="Q345" i="29" s="1"/>
  <c r="P283" i="29"/>
  <c r="P345" i="29" s="1"/>
  <c r="O283" i="29"/>
  <c r="O345" i="29" s="1"/>
  <c r="N283" i="29"/>
  <c r="N345" i="29" s="1"/>
  <c r="M283" i="29"/>
  <c r="M345" i="29" s="1"/>
  <c r="L283" i="29"/>
  <c r="L345" i="29" s="1"/>
  <c r="K283" i="29"/>
  <c r="K345" i="29" s="1"/>
  <c r="J283" i="29"/>
  <c r="J345" i="29" s="1"/>
  <c r="I283" i="29"/>
  <c r="I345" i="29" s="1"/>
  <c r="F283" i="29"/>
  <c r="AH266" i="7"/>
  <c r="AH344" i="7" s="1"/>
  <c r="AG266" i="7"/>
  <c r="AG344" i="7" s="1"/>
  <c r="AF266" i="7"/>
  <c r="AF344" i="7" s="1"/>
  <c r="AE266" i="7"/>
  <c r="AE344" i="7" s="1"/>
  <c r="AD266" i="7"/>
  <c r="AD344" i="7" s="1"/>
  <c r="AC266" i="7"/>
  <c r="AC344" i="7" s="1"/>
  <c r="AB266" i="7"/>
  <c r="AB344" i="7" s="1"/>
  <c r="AA266" i="7"/>
  <c r="AA344" i="7" s="1"/>
  <c r="Z266" i="7"/>
  <c r="Z344" i="7" s="1"/>
  <c r="Y266" i="7"/>
  <c r="Y344" i="7" s="1"/>
  <c r="X266" i="7"/>
  <c r="X344" i="7" s="1"/>
  <c r="W266" i="7"/>
  <c r="W344" i="7" s="1"/>
  <c r="V266" i="7"/>
  <c r="V344" i="7" s="1"/>
  <c r="U266" i="7"/>
  <c r="U344" i="7" s="1"/>
  <c r="T266" i="7"/>
  <c r="T344" i="7" s="1"/>
  <c r="S266" i="7"/>
  <c r="S344" i="7" s="1"/>
  <c r="R266" i="7"/>
  <c r="R344" i="7" s="1"/>
  <c r="Q266" i="7"/>
  <c r="Q344" i="7" s="1"/>
  <c r="P266" i="7"/>
  <c r="P344" i="7" s="1"/>
  <c r="O266" i="7"/>
  <c r="O344" i="7" s="1"/>
  <c r="N266" i="7"/>
  <c r="N344" i="7" s="1"/>
  <c r="M266" i="7"/>
  <c r="M344" i="7" s="1"/>
  <c r="L266" i="7"/>
  <c r="L344" i="7" s="1"/>
  <c r="K266" i="7"/>
  <c r="K344" i="7" s="1"/>
  <c r="J266" i="7"/>
  <c r="J344" i="7" s="1"/>
  <c r="I266" i="7"/>
  <c r="I344" i="7" s="1"/>
  <c r="F266" i="7"/>
  <c r="AH266" i="8"/>
  <c r="AH344" i="8" s="1"/>
  <c r="AG266" i="8"/>
  <c r="AG344" i="8" s="1"/>
  <c r="AF266" i="8"/>
  <c r="AF344" i="8" s="1"/>
  <c r="AE266" i="8"/>
  <c r="AE344" i="8" s="1"/>
  <c r="AD266" i="8"/>
  <c r="AD344" i="8" s="1"/>
  <c r="AC266" i="8"/>
  <c r="AC344" i="8" s="1"/>
  <c r="AB266" i="8"/>
  <c r="AB344" i="8" s="1"/>
  <c r="AA266" i="8"/>
  <c r="AA344" i="8" s="1"/>
  <c r="Z266" i="8"/>
  <c r="Z344" i="8" s="1"/>
  <c r="Y266" i="8"/>
  <c r="Y344" i="8" s="1"/>
  <c r="X266" i="8"/>
  <c r="X344" i="8" s="1"/>
  <c r="W266" i="8"/>
  <c r="W344" i="8" s="1"/>
  <c r="V266" i="8"/>
  <c r="V344" i="8" s="1"/>
  <c r="U266" i="8"/>
  <c r="U344" i="8" s="1"/>
  <c r="T266" i="8"/>
  <c r="T344" i="8" s="1"/>
  <c r="S266" i="8"/>
  <c r="S344" i="8" s="1"/>
  <c r="R266" i="8"/>
  <c r="R344" i="8" s="1"/>
  <c r="Q266" i="8"/>
  <c r="Q344" i="8" s="1"/>
  <c r="P266" i="8"/>
  <c r="P344" i="8" s="1"/>
  <c r="O266" i="8"/>
  <c r="O344" i="8" s="1"/>
  <c r="N266" i="8"/>
  <c r="N344" i="8" s="1"/>
  <c r="M266" i="8"/>
  <c r="M344" i="8" s="1"/>
  <c r="L266" i="8"/>
  <c r="L344" i="8" s="1"/>
  <c r="K266" i="8"/>
  <c r="K344" i="8" s="1"/>
  <c r="J266" i="8"/>
  <c r="J344" i="8" s="1"/>
  <c r="I266" i="8"/>
  <c r="I344" i="8" s="1"/>
  <c r="F266" i="8"/>
  <c r="AH266" i="9"/>
  <c r="AH344" i="9" s="1"/>
  <c r="AG266" i="9"/>
  <c r="AG344" i="9" s="1"/>
  <c r="AF266" i="9"/>
  <c r="AF344" i="9" s="1"/>
  <c r="AE266" i="9"/>
  <c r="AE344" i="9" s="1"/>
  <c r="AD266" i="9"/>
  <c r="AD344" i="9" s="1"/>
  <c r="AC266" i="9"/>
  <c r="AC344" i="9" s="1"/>
  <c r="AB266" i="9"/>
  <c r="AB344" i="9" s="1"/>
  <c r="AA266" i="9"/>
  <c r="AA344" i="9" s="1"/>
  <c r="Z266" i="9"/>
  <c r="Z344" i="9" s="1"/>
  <c r="Y266" i="9"/>
  <c r="Y344" i="9" s="1"/>
  <c r="X266" i="9"/>
  <c r="X344" i="9" s="1"/>
  <c r="W266" i="9"/>
  <c r="W344" i="9" s="1"/>
  <c r="V266" i="9"/>
  <c r="V344" i="9" s="1"/>
  <c r="U266" i="9"/>
  <c r="U344" i="9" s="1"/>
  <c r="T266" i="9"/>
  <c r="T344" i="9" s="1"/>
  <c r="S266" i="9"/>
  <c r="S344" i="9" s="1"/>
  <c r="R266" i="9"/>
  <c r="R344" i="9" s="1"/>
  <c r="Q266" i="9"/>
  <c r="Q344" i="9" s="1"/>
  <c r="P266" i="9"/>
  <c r="P344" i="9" s="1"/>
  <c r="O266" i="9"/>
  <c r="O344" i="9" s="1"/>
  <c r="N266" i="9"/>
  <c r="N344" i="9" s="1"/>
  <c r="M266" i="9"/>
  <c r="M344" i="9" s="1"/>
  <c r="L266" i="9"/>
  <c r="L344" i="9" s="1"/>
  <c r="K266" i="9"/>
  <c r="K344" i="9" s="1"/>
  <c r="J266" i="9"/>
  <c r="J344" i="9" s="1"/>
  <c r="I266" i="9"/>
  <c r="I344" i="9" s="1"/>
  <c r="F266" i="9"/>
  <c r="AH266" i="10"/>
  <c r="AH344" i="10" s="1"/>
  <c r="AG266" i="10"/>
  <c r="AG344" i="10" s="1"/>
  <c r="AF266" i="10"/>
  <c r="AF344" i="10" s="1"/>
  <c r="AE266" i="10"/>
  <c r="AE344" i="10" s="1"/>
  <c r="AD266" i="10"/>
  <c r="AD344" i="10" s="1"/>
  <c r="AC266" i="10"/>
  <c r="AC344" i="10" s="1"/>
  <c r="AB266" i="10"/>
  <c r="AB344" i="10" s="1"/>
  <c r="AA266" i="10"/>
  <c r="AA344" i="10" s="1"/>
  <c r="Z266" i="10"/>
  <c r="Z344" i="10" s="1"/>
  <c r="Y266" i="10"/>
  <c r="Y344" i="10" s="1"/>
  <c r="X266" i="10"/>
  <c r="X344" i="10" s="1"/>
  <c r="W266" i="10"/>
  <c r="W344" i="10" s="1"/>
  <c r="V266" i="10"/>
  <c r="V344" i="10" s="1"/>
  <c r="U266" i="10"/>
  <c r="U344" i="10" s="1"/>
  <c r="T266" i="10"/>
  <c r="T344" i="10" s="1"/>
  <c r="S266" i="10"/>
  <c r="S344" i="10" s="1"/>
  <c r="R266" i="10"/>
  <c r="R344" i="10" s="1"/>
  <c r="Q266" i="10"/>
  <c r="Q344" i="10" s="1"/>
  <c r="P266" i="10"/>
  <c r="P344" i="10" s="1"/>
  <c r="O266" i="10"/>
  <c r="O344" i="10" s="1"/>
  <c r="N266" i="10"/>
  <c r="N344" i="10" s="1"/>
  <c r="M266" i="10"/>
  <c r="M344" i="10" s="1"/>
  <c r="L266" i="10"/>
  <c r="L344" i="10" s="1"/>
  <c r="K266" i="10"/>
  <c r="K344" i="10" s="1"/>
  <c r="J266" i="10"/>
  <c r="J344" i="10" s="1"/>
  <c r="I266" i="10"/>
  <c r="I344" i="10" s="1"/>
  <c r="F266" i="10"/>
  <c r="AH266" i="11"/>
  <c r="AH344" i="11" s="1"/>
  <c r="AG266" i="11"/>
  <c r="AG344" i="11" s="1"/>
  <c r="AF266" i="11"/>
  <c r="AF344" i="11" s="1"/>
  <c r="AE266" i="11"/>
  <c r="AE344" i="11" s="1"/>
  <c r="AD266" i="11"/>
  <c r="AD344" i="11" s="1"/>
  <c r="AC266" i="11"/>
  <c r="AC344" i="11" s="1"/>
  <c r="AB266" i="11"/>
  <c r="AB344" i="11" s="1"/>
  <c r="AA266" i="11"/>
  <c r="AA344" i="11" s="1"/>
  <c r="Z266" i="11"/>
  <c r="Z344" i="11" s="1"/>
  <c r="Y266" i="11"/>
  <c r="Y344" i="11" s="1"/>
  <c r="X266" i="11"/>
  <c r="X344" i="11" s="1"/>
  <c r="W266" i="11"/>
  <c r="W344" i="11" s="1"/>
  <c r="V266" i="11"/>
  <c r="V344" i="11" s="1"/>
  <c r="U266" i="11"/>
  <c r="U344" i="11" s="1"/>
  <c r="T266" i="11"/>
  <c r="T344" i="11" s="1"/>
  <c r="S266" i="11"/>
  <c r="S344" i="11" s="1"/>
  <c r="R266" i="11"/>
  <c r="R344" i="11" s="1"/>
  <c r="Q266" i="11"/>
  <c r="Q344" i="11" s="1"/>
  <c r="P266" i="11"/>
  <c r="P344" i="11" s="1"/>
  <c r="O266" i="11"/>
  <c r="O344" i="11" s="1"/>
  <c r="N266" i="11"/>
  <c r="N344" i="11" s="1"/>
  <c r="M266" i="11"/>
  <c r="M344" i="11" s="1"/>
  <c r="L266" i="11"/>
  <c r="L344" i="11" s="1"/>
  <c r="K266" i="11"/>
  <c r="K344" i="11" s="1"/>
  <c r="J266" i="11"/>
  <c r="J344" i="11" s="1"/>
  <c r="I266" i="11"/>
  <c r="I344" i="11" s="1"/>
  <c r="F266" i="11"/>
  <c r="AH266" i="12"/>
  <c r="AH344" i="12" s="1"/>
  <c r="AG266" i="12"/>
  <c r="AG344" i="12" s="1"/>
  <c r="AF266" i="12"/>
  <c r="AF344" i="12" s="1"/>
  <c r="AE266" i="12"/>
  <c r="AE344" i="12" s="1"/>
  <c r="AD266" i="12"/>
  <c r="AD344" i="12" s="1"/>
  <c r="AC266" i="12"/>
  <c r="AC344" i="12" s="1"/>
  <c r="AB266" i="12"/>
  <c r="AB344" i="12" s="1"/>
  <c r="AA266" i="12"/>
  <c r="AA344" i="12" s="1"/>
  <c r="Z266" i="12"/>
  <c r="Z344" i="12" s="1"/>
  <c r="Y266" i="12"/>
  <c r="Y344" i="12" s="1"/>
  <c r="X266" i="12"/>
  <c r="X344" i="12" s="1"/>
  <c r="W266" i="12"/>
  <c r="W344" i="12" s="1"/>
  <c r="V266" i="12"/>
  <c r="V344" i="12" s="1"/>
  <c r="U266" i="12"/>
  <c r="U344" i="12" s="1"/>
  <c r="T266" i="12"/>
  <c r="T344" i="12" s="1"/>
  <c r="S266" i="12"/>
  <c r="S344" i="12" s="1"/>
  <c r="R266" i="12"/>
  <c r="R344" i="12" s="1"/>
  <c r="Q266" i="12"/>
  <c r="Q344" i="12" s="1"/>
  <c r="P266" i="12"/>
  <c r="P344" i="12" s="1"/>
  <c r="O266" i="12"/>
  <c r="O344" i="12" s="1"/>
  <c r="N266" i="12"/>
  <c r="N344" i="12" s="1"/>
  <c r="M266" i="12"/>
  <c r="M344" i="12" s="1"/>
  <c r="L266" i="12"/>
  <c r="L344" i="12" s="1"/>
  <c r="K266" i="12"/>
  <c r="K344" i="12" s="1"/>
  <c r="J266" i="12"/>
  <c r="J344" i="12" s="1"/>
  <c r="I266" i="12"/>
  <c r="I344" i="12" s="1"/>
  <c r="F266" i="12"/>
  <c r="AH266" i="17"/>
  <c r="AH344" i="17" s="1"/>
  <c r="AG266" i="17"/>
  <c r="AG344" i="17" s="1"/>
  <c r="AF266" i="17"/>
  <c r="AF344" i="17" s="1"/>
  <c r="AE266" i="17"/>
  <c r="AE344" i="17" s="1"/>
  <c r="AD266" i="17"/>
  <c r="AD344" i="17" s="1"/>
  <c r="AC266" i="17"/>
  <c r="AC344" i="17" s="1"/>
  <c r="AB266" i="17"/>
  <c r="AB344" i="17" s="1"/>
  <c r="AA266" i="17"/>
  <c r="AA344" i="17" s="1"/>
  <c r="Z266" i="17"/>
  <c r="Z344" i="17" s="1"/>
  <c r="Y266" i="17"/>
  <c r="Y344" i="17" s="1"/>
  <c r="X266" i="17"/>
  <c r="X344" i="17" s="1"/>
  <c r="W266" i="17"/>
  <c r="W344" i="17" s="1"/>
  <c r="V266" i="17"/>
  <c r="V344" i="17" s="1"/>
  <c r="U266" i="17"/>
  <c r="U344" i="17" s="1"/>
  <c r="T266" i="17"/>
  <c r="T344" i="17" s="1"/>
  <c r="S266" i="17"/>
  <c r="S344" i="17" s="1"/>
  <c r="R266" i="17"/>
  <c r="R344" i="17" s="1"/>
  <c r="Q266" i="17"/>
  <c r="Q344" i="17" s="1"/>
  <c r="P266" i="17"/>
  <c r="P344" i="17" s="1"/>
  <c r="O266" i="17"/>
  <c r="O344" i="17" s="1"/>
  <c r="N266" i="17"/>
  <c r="N344" i="17" s="1"/>
  <c r="M266" i="17"/>
  <c r="M344" i="17" s="1"/>
  <c r="L266" i="17"/>
  <c r="L344" i="17" s="1"/>
  <c r="K266" i="17"/>
  <c r="K344" i="17" s="1"/>
  <c r="J266" i="17"/>
  <c r="J344" i="17" s="1"/>
  <c r="I266" i="17"/>
  <c r="I344" i="17" s="1"/>
  <c r="F266" i="17"/>
  <c r="AH266" i="31"/>
  <c r="AH344" i="31" s="1"/>
  <c r="AG266" i="31"/>
  <c r="AG344" i="31" s="1"/>
  <c r="AF266" i="31"/>
  <c r="AF344" i="31" s="1"/>
  <c r="AE266" i="31"/>
  <c r="AE344" i="31" s="1"/>
  <c r="AD266" i="31"/>
  <c r="AD344" i="31" s="1"/>
  <c r="AC266" i="31"/>
  <c r="AC344" i="31" s="1"/>
  <c r="AB266" i="31"/>
  <c r="AB344" i="31" s="1"/>
  <c r="AA266" i="31"/>
  <c r="AA344" i="31" s="1"/>
  <c r="Z266" i="31"/>
  <c r="Z344" i="31" s="1"/>
  <c r="Y266" i="31"/>
  <c r="Y344" i="31" s="1"/>
  <c r="X266" i="31"/>
  <c r="X344" i="31" s="1"/>
  <c r="W266" i="31"/>
  <c r="W344" i="31" s="1"/>
  <c r="V266" i="31"/>
  <c r="V344" i="31" s="1"/>
  <c r="U266" i="31"/>
  <c r="U344" i="31" s="1"/>
  <c r="T266" i="31"/>
  <c r="T344" i="31" s="1"/>
  <c r="S266" i="31"/>
  <c r="S344" i="31" s="1"/>
  <c r="R266" i="31"/>
  <c r="R344" i="31" s="1"/>
  <c r="Q266" i="31"/>
  <c r="Q344" i="31" s="1"/>
  <c r="P266" i="31"/>
  <c r="P344" i="31" s="1"/>
  <c r="O266" i="31"/>
  <c r="O344" i="31" s="1"/>
  <c r="N266" i="31"/>
  <c r="N344" i="31" s="1"/>
  <c r="M266" i="31"/>
  <c r="M344" i="31" s="1"/>
  <c r="L266" i="31"/>
  <c r="L344" i="31" s="1"/>
  <c r="K266" i="31"/>
  <c r="K344" i="31" s="1"/>
  <c r="J266" i="31"/>
  <c r="J344" i="31" s="1"/>
  <c r="I266" i="31"/>
  <c r="I344" i="31" s="1"/>
  <c r="F266" i="31"/>
  <c r="AH266" i="19"/>
  <c r="AH344" i="19" s="1"/>
  <c r="AG266" i="19"/>
  <c r="AG344" i="19" s="1"/>
  <c r="AF266" i="19"/>
  <c r="AF344" i="19" s="1"/>
  <c r="AE266" i="19"/>
  <c r="AE344" i="19" s="1"/>
  <c r="AD266" i="19"/>
  <c r="AD344" i="19" s="1"/>
  <c r="AC266" i="19"/>
  <c r="AC344" i="19" s="1"/>
  <c r="AB266" i="19"/>
  <c r="AB344" i="19" s="1"/>
  <c r="AA266" i="19"/>
  <c r="AA344" i="19" s="1"/>
  <c r="Z266" i="19"/>
  <c r="Z344" i="19" s="1"/>
  <c r="Y266" i="19"/>
  <c r="Y344" i="19" s="1"/>
  <c r="X266" i="19"/>
  <c r="X344" i="19" s="1"/>
  <c r="W266" i="19"/>
  <c r="W344" i="19" s="1"/>
  <c r="V266" i="19"/>
  <c r="V344" i="19" s="1"/>
  <c r="U266" i="19"/>
  <c r="U344" i="19" s="1"/>
  <c r="T266" i="19"/>
  <c r="T344" i="19" s="1"/>
  <c r="S266" i="19"/>
  <c r="S344" i="19" s="1"/>
  <c r="R266" i="19"/>
  <c r="R344" i="19" s="1"/>
  <c r="Q266" i="19"/>
  <c r="Q344" i="19" s="1"/>
  <c r="P266" i="19"/>
  <c r="P344" i="19" s="1"/>
  <c r="O266" i="19"/>
  <c r="O344" i="19" s="1"/>
  <c r="N266" i="19"/>
  <c r="N344" i="19" s="1"/>
  <c r="M266" i="19"/>
  <c r="M344" i="19" s="1"/>
  <c r="L266" i="19"/>
  <c r="L344" i="19" s="1"/>
  <c r="K266" i="19"/>
  <c r="K344" i="19" s="1"/>
  <c r="J266" i="19"/>
  <c r="J344" i="19" s="1"/>
  <c r="I266" i="19"/>
  <c r="I344" i="19" s="1"/>
  <c r="F266" i="19"/>
  <c r="AH266" i="16"/>
  <c r="AH344" i="16" s="1"/>
  <c r="AG266" i="16"/>
  <c r="AG344" i="16" s="1"/>
  <c r="AF266" i="16"/>
  <c r="AF344" i="16" s="1"/>
  <c r="AE266" i="16"/>
  <c r="AE344" i="16" s="1"/>
  <c r="AD266" i="16"/>
  <c r="AD344" i="16" s="1"/>
  <c r="AC266" i="16"/>
  <c r="AC344" i="16" s="1"/>
  <c r="AB266" i="16"/>
  <c r="AB344" i="16" s="1"/>
  <c r="AA266" i="16"/>
  <c r="AA344" i="16" s="1"/>
  <c r="Z266" i="16"/>
  <c r="Z344" i="16" s="1"/>
  <c r="Y266" i="16"/>
  <c r="Y344" i="16" s="1"/>
  <c r="X266" i="16"/>
  <c r="X344" i="16" s="1"/>
  <c r="W266" i="16"/>
  <c r="W344" i="16" s="1"/>
  <c r="V266" i="16"/>
  <c r="V344" i="16" s="1"/>
  <c r="U266" i="16"/>
  <c r="U344" i="16" s="1"/>
  <c r="T266" i="16"/>
  <c r="T344" i="16" s="1"/>
  <c r="S266" i="16"/>
  <c r="S344" i="16" s="1"/>
  <c r="R266" i="16"/>
  <c r="R344" i="16" s="1"/>
  <c r="Q266" i="16"/>
  <c r="Q344" i="16" s="1"/>
  <c r="P266" i="16"/>
  <c r="P344" i="16" s="1"/>
  <c r="O266" i="16"/>
  <c r="O344" i="16" s="1"/>
  <c r="N266" i="16"/>
  <c r="N344" i="16" s="1"/>
  <c r="M266" i="16"/>
  <c r="M344" i="16" s="1"/>
  <c r="L266" i="16"/>
  <c r="L344" i="16" s="1"/>
  <c r="K266" i="16"/>
  <c r="K344" i="16" s="1"/>
  <c r="J266" i="16"/>
  <c r="J344" i="16" s="1"/>
  <c r="I266" i="16"/>
  <c r="I344" i="16" s="1"/>
  <c r="F266" i="16"/>
  <c r="AH266" i="20"/>
  <c r="AH344" i="20" s="1"/>
  <c r="AG266" i="20"/>
  <c r="AG344" i="20" s="1"/>
  <c r="AF266" i="20"/>
  <c r="AF344" i="20" s="1"/>
  <c r="AE266" i="20"/>
  <c r="AE344" i="20" s="1"/>
  <c r="AD266" i="20"/>
  <c r="AD344" i="20" s="1"/>
  <c r="AC266" i="20"/>
  <c r="AC344" i="20" s="1"/>
  <c r="AB266" i="20"/>
  <c r="AB344" i="20" s="1"/>
  <c r="AA266" i="20"/>
  <c r="AA344" i="20" s="1"/>
  <c r="Z266" i="20"/>
  <c r="Z344" i="20" s="1"/>
  <c r="Y266" i="20"/>
  <c r="Y344" i="20" s="1"/>
  <c r="X266" i="20"/>
  <c r="X344" i="20" s="1"/>
  <c r="W266" i="20"/>
  <c r="W344" i="20" s="1"/>
  <c r="V266" i="20"/>
  <c r="V344" i="20" s="1"/>
  <c r="U266" i="20"/>
  <c r="U344" i="20" s="1"/>
  <c r="T266" i="20"/>
  <c r="T344" i="20" s="1"/>
  <c r="S266" i="20"/>
  <c r="S344" i="20" s="1"/>
  <c r="R266" i="20"/>
  <c r="R344" i="20" s="1"/>
  <c r="Q266" i="20"/>
  <c r="Q344" i="20" s="1"/>
  <c r="P266" i="20"/>
  <c r="P344" i="20" s="1"/>
  <c r="O266" i="20"/>
  <c r="O344" i="20" s="1"/>
  <c r="N266" i="20"/>
  <c r="N344" i="20" s="1"/>
  <c r="M266" i="20"/>
  <c r="M344" i="20" s="1"/>
  <c r="L266" i="20"/>
  <c r="L344" i="20" s="1"/>
  <c r="K266" i="20"/>
  <c r="K344" i="20" s="1"/>
  <c r="J266" i="20"/>
  <c r="J344" i="20" s="1"/>
  <c r="I266" i="20"/>
  <c r="I344" i="20" s="1"/>
  <c r="F266" i="20"/>
  <c r="AH266" i="15"/>
  <c r="AH344" i="15" s="1"/>
  <c r="AG266" i="15"/>
  <c r="AG344" i="15" s="1"/>
  <c r="AF266" i="15"/>
  <c r="AF344" i="15" s="1"/>
  <c r="AE266" i="15"/>
  <c r="AE344" i="15" s="1"/>
  <c r="AD266" i="15"/>
  <c r="AD344" i="15" s="1"/>
  <c r="AC266" i="15"/>
  <c r="AC344" i="15" s="1"/>
  <c r="AB266" i="15"/>
  <c r="AB344" i="15" s="1"/>
  <c r="AA266" i="15"/>
  <c r="AA344" i="15" s="1"/>
  <c r="Z266" i="15"/>
  <c r="Z344" i="15" s="1"/>
  <c r="Y266" i="15"/>
  <c r="Y344" i="15" s="1"/>
  <c r="X266" i="15"/>
  <c r="X344" i="15" s="1"/>
  <c r="W266" i="15"/>
  <c r="W344" i="15" s="1"/>
  <c r="V266" i="15"/>
  <c r="V344" i="15" s="1"/>
  <c r="U266" i="15"/>
  <c r="U344" i="15" s="1"/>
  <c r="T266" i="15"/>
  <c r="T344" i="15" s="1"/>
  <c r="S266" i="15"/>
  <c r="S344" i="15" s="1"/>
  <c r="R266" i="15"/>
  <c r="R344" i="15" s="1"/>
  <c r="Q266" i="15"/>
  <c r="Q344" i="15" s="1"/>
  <c r="P266" i="15"/>
  <c r="P344" i="15" s="1"/>
  <c r="O266" i="15"/>
  <c r="O344" i="15" s="1"/>
  <c r="N266" i="15"/>
  <c r="N344" i="15" s="1"/>
  <c r="M266" i="15"/>
  <c r="M344" i="15" s="1"/>
  <c r="L266" i="15"/>
  <c r="L344" i="15" s="1"/>
  <c r="K266" i="15"/>
  <c r="K344" i="15" s="1"/>
  <c r="J266" i="15"/>
  <c r="J344" i="15" s="1"/>
  <c r="I266" i="15"/>
  <c r="I344" i="15" s="1"/>
  <c r="F266" i="15"/>
  <c r="AH266" i="13"/>
  <c r="AH344" i="13" s="1"/>
  <c r="AG266" i="13"/>
  <c r="AG344" i="13" s="1"/>
  <c r="AF266" i="13"/>
  <c r="AF344" i="13" s="1"/>
  <c r="AE266" i="13"/>
  <c r="AE344" i="13" s="1"/>
  <c r="AD266" i="13"/>
  <c r="AD344" i="13" s="1"/>
  <c r="AC266" i="13"/>
  <c r="AC344" i="13" s="1"/>
  <c r="AB266" i="13"/>
  <c r="AB344" i="13" s="1"/>
  <c r="AA266" i="13"/>
  <c r="AA344" i="13" s="1"/>
  <c r="Z266" i="13"/>
  <c r="Z344" i="13" s="1"/>
  <c r="Y266" i="13"/>
  <c r="Y344" i="13" s="1"/>
  <c r="X266" i="13"/>
  <c r="X344" i="13" s="1"/>
  <c r="W266" i="13"/>
  <c r="W344" i="13" s="1"/>
  <c r="V266" i="13"/>
  <c r="V344" i="13" s="1"/>
  <c r="U266" i="13"/>
  <c r="U344" i="13" s="1"/>
  <c r="T266" i="13"/>
  <c r="T344" i="13" s="1"/>
  <c r="S266" i="13"/>
  <c r="S344" i="13" s="1"/>
  <c r="R266" i="13"/>
  <c r="R344" i="13" s="1"/>
  <c r="Q266" i="13"/>
  <c r="Q344" i="13" s="1"/>
  <c r="P266" i="13"/>
  <c r="P344" i="13" s="1"/>
  <c r="O266" i="13"/>
  <c r="O344" i="13" s="1"/>
  <c r="N266" i="13"/>
  <c r="N344" i="13" s="1"/>
  <c r="M266" i="13"/>
  <c r="M344" i="13" s="1"/>
  <c r="L266" i="13"/>
  <c r="L344" i="13" s="1"/>
  <c r="K266" i="13"/>
  <c r="K344" i="13" s="1"/>
  <c r="J266" i="13"/>
  <c r="J344" i="13" s="1"/>
  <c r="I266" i="13"/>
  <c r="I344" i="13" s="1"/>
  <c r="F266" i="13"/>
  <c r="AH266" i="14"/>
  <c r="AH344" i="14" s="1"/>
  <c r="AG266" i="14"/>
  <c r="AG344" i="14" s="1"/>
  <c r="AF266" i="14"/>
  <c r="AF344" i="14" s="1"/>
  <c r="AE266" i="14"/>
  <c r="AE344" i="14" s="1"/>
  <c r="AD266" i="14"/>
  <c r="AD344" i="14" s="1"/>
  <c r="AC266" i="14"/>
  <c r="AC344" i="14" s="1"/>
  <c r="AB266" i="14"/>
  <c r="AB344" i="14" s="1"/>
  <c r="AA266" i="14"/>
  <c r="AA344" i="14" s="1"/>
  <c r="Z266" i="14"/>
  <c r="Z344" i="14" s="1"/>
  <c r="Y266" i="14"/>
  <c r="Y344" i="14" s="1"/>
  <c r="X266" i="14"/>
  <c r="X344" i="14" s="1"/>
  <c r="W266" i="14"/>
  <c r="W344" i="14" s="1"/>
  <c r="V266" i="14"/>
  <c r="V344" i="14" s="1"/>
  <c r="U266" i="14"/>
  <c r="U344" i="14" s="1"/>
  <c r="T266" i="14"/>
  <c r="T344" i="14" s="1"/>
  <c r="S266" i="14"/>
  <c r="S344" i="14" s="1"/>
  <c r="R266" i="14"/>
  <c r="R344" i="14" s="1"/>
  <c r="Q266" i="14"/>
  <c r="Q344" i="14" s="1"/>
  <c r="P266" i="14"/>
  <c r="P344" i="14" s="1"/>
  <c r="O266" i="14"/>
  <c r="O344" i="14" s="1"/>
  <c r="N266" i="14"/>
  <c r="N344" i="14" s="1"/>
  <c r="M266" i="14"/>
  <c r="M344" i="14" s="1"/>
  <c r="L266" i="14"/>
  <c r="L344" i="14" s="1"/>
  <c r="K266" i="14"/>
  <c r="K344" i="14" s="1"/>
  <c r="J266" i="14"/>
  <c r="J344" i="14" s="1"/>
  <c r="I266" i="14"/>
  <c r="I344" i="14" s="1"/>
  <c r="F266" i="14"/>
  <c r="AH266" i="21"/>
  <c r="AH344" i="21" s="1"/>
  <c r="AG266" i="21"/>
  <c r="AG344" i="21" s="1"/>
  <c r="AF266" i="21"/>
  <c r="AF344" i="21" s="1"/>
  <c r="AE266" i="21"/>
  <c r="AE344" i="21" s="1"/>
  <c r="AD266" i="21"/>
  <c r="AD344" i="21" s="1"/>
  <c r="AC266" i="21"/>
  <c r="AC344" i="21" s="1"/>
  <c r="AB266" i="21"/>
  <c r="AB344" i="21" s="1"/>
  <c r="AA266" i="21"/>
  <c r="AA344" i="21" s="1"/>
  <c r="Z266" i="21"/>
  <c r="Z344" i="21" s="1"/>
  <c r="Y266" i="21"/>
  <c r="Y344" i="21" s="1"/>
  <c r="X266" i="21"/>
  <c r="X344" i="21" s="1"/>
  <c r="W266" i="21"/>
  <c r="W344" i="21" s="1"/>
  <c r="V266" i="21"/>
  <c r="V344" i="21" s="1"/>
  <c r="U266" i="21"/>
  <c r="U344" i="21" s="1"/>
  <c r="T266" i="21"/>
  <c r="T344" i="21" s="1"/>
  <c r="S266" i="21"/>
  <c r="S344" i="21" s="1"/>
  <c r="R266" i="21"/>
  <c r="R344" i="21" s="1"/>
  <c r="Q266" i="21"/>
  <c r="Q344" i="21" s="1"/>
  <c r="P266" i="21"/>
  <c r="P344" i="21" s="1"/>
  <c r="O266" i="21"/>
  <c r="O344" i="21" s="1"/>
  <c r="N266" i="21"/>
  <c r="N344" i="21" s="1"/>
  <c r="M266" i="21"/>
  <c r="M344" i="21" s="1"/>
  <c r="L266" i="21"/>
  <c r="L344" i="21" s="1"/>
  <c r="K266" i="21"/>
  <c r="K344" i="21" s="1"/>
  <c r="J266" i="21"/>
  <c r="J344" i="21" s="1"/>
  <c r="I266" i="21"/>
  <c r="I344" i="21" s="1"/>
  <c r="F266" i="21"/>
  <c r="AH266" i="22"/>
  <c r="AH344" i="22" s="1"/>
  <c r="AG266" i="22"/>
  <c r="AG344" i="22" s="1"/>
  <c r="AF266" i="22"/>
  <c r="AF344" i="22" s="1"/>
  <c r="AE266" i="22"/>
  <c r="AE344" i="22" s="1"/>
  <c r="AD266" i="22"/>
  <c r="AD344" i="22" s="1"/>
  <c r="AC266" i="22"/>
  <c r="AC344" i="22" s="1"/>
  <c r="AB266" i="22"/>
  <c r="AB344" i="22" s="1"/>
  <c r="AA266" i="22"/>
  <c r="AA344" i="22" s="1"/>
  <c r="Z266" i="22"/>
  <c r="Z344" i="22" s="1"/>
  <c r="Y266" i="22"/>
  <c r="Y344" i="22" s="1"/>
  <c r="X266" i="22"/>
  <c r="X344" i="22" s="1"/>
  <c r="W266" i="22"/>
  <c r="W344" i="22" s="1"/>
  <c r="V266" i="22"/>
  <c r="V344" i="22" s="1"/>
  <c r="U266" i="22"/>
  <c r="U344" i="22" s="1"/>
  <c r="T266" i="22"/>
  <c r="T344" i="22" s="1"/>
  <c r="S266" i="22"/>
  <c r="S344" i="22" s="1"/>
  <c r="R266" i="22"/>
  <c r="R344" i="22" s="1"/>
  <c r="Q266" i="22"/>
  <c r="Q344" i="22" s="1"/>
  <c r="P266" i="22"/>
  <c r="P344" i="22" s="1"/>
  <c r="O266" i="22"/>
  <c r="O344" i="22" s="1"/>
  <c r="N266" i="22"/>
  <c r="N344" i="22" s="1"/>
  <c r="M266" i="22"/>
  <c r="M344" i="22" s="1"/>
  <c r="L266" i="22"/>
  <c r="L344" i="22" s="1"/>
  <c r="K266" i="22"/>
  <c r="K344" i="22" s="1"/>
  <c r="J266" i="22"/>
  <c r="J344" i="22" s="1"/>
  <c r="I266" i="22"/>
  <c r="I344" i="22" s="1"/>
  <c r="F266" i="22"/>
  <c r="AH266" i="23"/>
  <c r="AH344" i="23" s="1"/>
  <c r="AG266" i="23"/>
  <c r="AG344" i="23" s="1"/>
  <c r="AF266" i="23"/>
  <c r="AF344" i="23" s="1"/>
  <c r="AE266" i="23"/>
  <c r="AE344" i="23" s="1"/>
  <c r="AD266" i="23"/>
  <c r="AD344" i="23" s="1"/>
  <c r="AC266" i="23"/>
  <c r="AC344" i="23" s="1"/>
  <c r="AB266" i="23"/>
  <c r="AB344" i="23" s="1"/>
  <c r="AA266" i="23"/>
  <c r="AA344" i="23" s="1"/>
  <c r="Z266" i="23"/>
  <c r="Z344" i="23" s="1"/>
  <c r="Y266" i="23"/>
  <c r="Y344" i="23" s="1"/>
  <c r="X266" i="23"/>
  <c r="X344" i="23" s="1"/>
  <c r="W266" i="23"/>
  <c r="W344" i="23" s="1"/>
  <c r="V266" i="23"/>
  <c r="V344" i="23" s="1"/>
  <c r="U266" i="23"/>
  <c r="U344" i="23" s="1"/>
  <c r="T266" i="23"/>
  <c r="T344" i="23" s="1"/>
  <c r="S266" i="23"/>
  <c r="S344" i="23" s="1"/>
  <c r="R266" i="23"/>
  <c r="R344" i="23" s="1"/>
  <c r="Q266" i="23"/>
  <c r="Q344" i="23" s="1"/>
  <c r="P266" i="23"/>
  <c r="P344" i="23" s="1"/>
  <c r="O266" i="23"/>
  <c r="O344" i="23" s="1"/>
  <c r="N266" i="23"/>
  <c r="N344" i="23" s="1"/>
  <c r="M266" i="23"/>
  <c r="M344" i="23" s="1"/>
  <c r="L266" i="23"/>
  <c r="L344" i="23" s="1"/>
  <c r="K266" i="23"/>
  <c r="K344" i="23" s="1"/>
  <c r="J266" i="23"/>
  <c r="J344" i="23" s="1"/>
  <c r="I266" i="23"/>
  <c r="I344" i="23" s="1"/>
  <c r="F266" i="23"/>
  <c r="AH266" i="24"/>
  <c r="AH344" i="24" s="1"/>
  <c r="AG266" i="24"/>
  <c r="AG344" i="24" s="1"/>
  <c r="AF266" i="24"/>
  <c r="AF344" i="24" s="1"/>
  <c r="AE266" i="24"/>
  <c r="AE344" i="24" s="1"/>
  <c r="AD266" i="24"/>
  <c r="AD344" i="24" s="1"/>
  <c r="AC266" i="24"/>
  <c r="AC344" i="24" s="1"/>
  <c r="AB266" i="24"/>
  <c r="AB344" i="24" s="1"/>
  <c r="AA266" i="24"/>
  <c r="AA344" i="24" s="1"/>
  <c r="Z266" i="24"/>
  <c r="Z344" i="24" s="1"/>
  <c r="Y266" i="24"/>
  <c r="Y344" i="24" s="1"/>
  <c r="X266" i="24"/>
  <c r="X344" i="24" s="1"/>
  <c r="W266" i="24"/>
  <c r="W344" i="24" s="1"/>
  <c r="V266" i="24"/>
  <c r="V344" i="24" s="1"/>
  <c r="U266" i="24"/>
  <c r="U344" i="24" s="1"/>
  <c r="T266" i="24"/>
  <c r="T344" i="24" s="1"/>
  <c r="S266" i="24"/>
  <c r="S344" i="24" s="1"/>
  <c r="R266" i="24"/>
  <c r="R344" i="24" s="1"/>
  <c r="Q266" i="24"/>
  <c r="Q344" i="24" s="1"/>
  <c r="P266" i="24"/>
  <c r="P344" i="24" s="1"/>
  <c r="O266" i="24"/>
  <c r="O344" i="24" s="1"/>
  <c r="N266" i="24"/>
  <c r="N344" i="24" s="1"/>
  <c r="M266" i="24"/>
  <c r="M344" i="24" s="1"/>
  <c r="L266" i="24"/>
  <c r="L344" i="24" s="1"/>
  <c r="K266" i="24"/>
  <c r="K344" i="24" s="1"/>
  <c r="J266" i="24"/>
  <c r="J344" i="24" s="1"/>
  <c r="I266" i="24"/>
  <c r="I344" i="24" s="1"/>
  <c r="F266" i="24"/>
  <c r="AH266" i="25"/>
  <c r="AH344" i="25" s="1"/>
  <c r="AG266" i="25"/>
  <c r="AG344" i="25" s="1"/>
  <c r="AF266" i="25"/>
  <c r="AF344" i="25" s="1"/>
  <c r="AE266" i="25"/>
  <c r="AE344" i="25" s="1"/>
  <c r="AD266" i="25"/>
  <c r="AD344" i="25" s="1"/>
  <c r="AC266" i="25"/>
  <c r="AC344" i="25" s="1"/>
  <c r="AB266" i="25"/>
  <c r="AB344" i="25" s="1"/>
  <c r="AA266" i="25"/>
  <c r="AA344" i="25" s="1"/>
  <c r="Z266" i="25"/>
  <c r="Z344" i="25" s="1"/>
  <c r="Y266" i="25"/>
  <c r="Y344" i="25" s="1"/>
  <c r="X266" i="25"/>
  <c r="X344" i="25" s="1"/>
  <c r="W266" i="25"/>
  <c r="W344" i="25" s="1"/>
  <c r="V266" i="25"/>
  <c r="V344" i="25" s="1"/>
  <c r="U266" i="25"/>
  <c r="U344" i="25" s="1"/>
  <c r="T266" i="25"/>
  <c r="T344" i="25" s="1"/>
  <c r="S266" i="25"/>
  <c r="S344" i="25" s="1"/>
  <c r="R266" i="25"/>
  <c r="R344" i="25" s="1"/>
  <c r="Q266" i="25"/>
  <c r="Q344" i="25" s="1"/>
  <c r="P266" i="25"/>
  <c r="P344" i="25" s="1"/>
  <c r="O266" i="25"/>
  <c r="O344" i="25" s="1"/>
  <c r="N266" i="25"/>
  <c r="N344" i="25" s="1"/>
  <c r="M266" i="25"/>
  <c r="M344" i="25" s="1"/>
  <c r="L266" i="25"/>
  <c r="L344" i="25" s="1"/>
  <c r="K266" i="25"/>
  <c r="K344" i="25" s="1"/>
  <c r="J266" i="25"/>
  <c r="J344" i="25" s="1"/>
  <c r="I266" i="25"/>
  <c r="I344" i="25" s="1"/>
  <c r="F266" i="25"/>
  <c r="AH266" i="26"/>
  <c r="AH344" i="26" s="1"/>
  <c r="AG266" i="26"/>
  <c r="AG344" i="26" s="1"/>
  <c r="AF266" i="26"/>
  <c r="AF344" i="26" s="1"/>
  <c r="AE266" i="26"/>
  <c r="AE344" i="26" s="1"/>
  <c r="AD266" i="26"/>
  <c r="AD344" i="26" s="1"/>
  <c r="AC266" i="26"/>
  <c r="AC344" i="26" s="1"/>
  <c r="AB266" i="26"/>
  <c r="AB344" i="26" s="1"/>
  <c r="AA266" i="26"/>
  <c r="AA344" i="26" s="1"/>
  <c r="Z266" i="26"/>
  <c r="Z344" i="26" s="1"/>
  <c r="Y266" i="26"/>
  <c r="Y344" i="26" s="1"/>
  <c r="X266" i="26"/>
  <c r="X344" i="26" s="1"/>
  <c r="W266" i="26"/>
  <c r="W344" i="26" s="1"/>
  <c r="V266" i="26"/>
  <c r="V344" i="26" s="1"/>
  <c r="U266" i="26"/>
  <c r="U344" i="26" s="1"/>
  <c r="T266" i="26"/>
  <c r="T344" i="26" s="1"/>
  <c r="S266" i="26"/>
  <c r="S344" i="26" s="1"/>
  <c r="R266" i="26"/>
  <c r="R344" i="26" s="1"/>
  <c r="Q266" i="26"/>
  <c r="Q344" i="26" s="1"/>
  <c r="P266" i="26"/>
  <c r="P344" i="26" s="1"/>
  <c r="O266" i="26"/>
  <c r="O344" i="26" s="1"/>
  <c r="N266" i="26"/>
  <c r="N344" i="26" s="1"/>
  <c r="M266" i="26"/>
  <c r="M344" i="26" s="1"/>
  <c r="L266" i="26"/>
  <c r="L344" i="26" s="1"/>
  <c r="K266" i="26"/>
  <c r="K344" i="26" s="1"/>
  <c r="J266" i="26"/>
  <c r="J344" i="26" s="1"/>
  <c r="I266" i="26"/>
  <c r="I344" i="26" s="1"/>
  <c r="F266" i="26"/>
  <c r="AH266" i="27"/>
  <c r="AH344" i="27" s="1"/>
  <c r="AG266" i="27"/>
  <c r="AG344" i="27" s="1"/>
  <c r="AF266" i="27"/>
  <c r="AF344" i="27" s="1"/>
  <c r="AE266" i="27"/>
  <c r="AE344" i="27" s="1"/>
  <c r="AD266" i="27"/>
  <c r="AD344" i="27" s="1"/>
  <c r="AC266" i="27"/>
  <c r="AC344" i="27" s="1"/>
  <c r="AB266" i="27"/>
  <c r="AB344" i="27" s="1"/>
  <c r="AA266" i="27"/>
  <c r="AA344" i="27" s="1"/>
  <c r="Z266" i="27"/>
  <c r="Z344" i="27" s="1"/>
  <c r="Y266" i="27"/>
  <c r="Y344" i="27" s="1"/>
  <c r="X266" i="27"/>
  <c r="X344" i="27" s="1"/>
  <c r="W266" i="27"/>
  <c r="W344" i="27" s="1"/>
  <c r="V266" i="27"/>
  <c r="V344" i="27" s="1"/>
  <c r="U266" i="27"/>
  <c r="U344" i="27" s="1"/>
  <c r="T266" i="27"/>
  <c r="T344" i="27" s="1"/>
  <c r="S266" i="27"/>
  <c r="S344" i="27" s="1"/>
  <c r="R266" i="27"/>
  <c r="R344" i="27" s="1"/>
  <c r="Q266" i="27"/>
  <c r="Q344" i="27" s="1"/>
  <c r="P266" i="27"/>
  <c r="P344" i="27" s="1"/>
  <c r="O266" i="27"/>
  <c r="O344" i="27" s="1"/>
  <c r="N266" i="27"/>
  <c r="N344" i="27" s="1"/>
  <c r="M266" i="27"/>
  <c r="M344" i="27" s="1"/>
  <c r="L266" i="27"/>
  <c r="L344" i="27" s="1"/>
  <c r="K266" i="27"/>
  <c r="K344" i="27" s="1"/>
  <c r="J266" i="27"/>
  <c r="J344" i="27" s="1"/>
  <c r="I266" i="27"/>
  <c r="I344" i="27" s="1"/>
  <c r="F266" i="27"/>
  <c r="AH266" i="28"/>
  <c r="AH344" i="28" s="1"/>
  <c r="AG266" i="28"/>
  <c r="AG344" i="28" s="1"/>
  <c r="AF266" i="28"/>
  <c r="AF344" i="28" s="1"/>
  <c r="AE266" i="28"/>
  <c r="AE344" i="28" s="1"/>
  <c r="AD266" i="28"/>
  <c r="AD344" i="28" s="1"/>
  <c r="AC266" i="28"/>
  <c r="AC344" i="28" s="1"/>
  <c r="AB266" i="28"/>
  <c r="AB344" i="28" s="1"/>
  <c r="AA266" i="28"/>
  <c r="AA344" i="28" s="1"/>
  <c r="Z266" i="28"/>
  <c r="Z344" i="28" s="1"/>
  <c r="Y266" i="28"/>
  <c r="Y344" i="28" s="1"/>
  <c r="X266" i="28"/>
  <c r="X344" i="28" s="1"/>
  <c r="W266" i="28"/>
  <c r="W344" i="28" s="1"/>
  <c r="V266" i="28"/>
  <c r="V344" i="28" s="1"/>
  <c r="U266" i="28"/>
  <c r="U344" i="28" s="1"/>
  <c r="T266" i="28"/>
  <c r="T344" i="28" s="1"/>
  <c r="S266" i="28"/>
  <c r="S344" i="28" s="1"/>
  <c r="R266" i="28"/>
  <c r="R344" i="28" s="1"/>
  <c r="Q266" i="28"/>
  <c r="Q344" i="28" s="1"/>
  <c r="P266" i="28"/>
  <c r="P344" i="28" s="1"/>
  <c r="O266" i="28"/>
  <c r="O344" i="28" s="1"/>
  <c r="N266" i="28"/>
  <c r="N344" i="28" s="1"/>
  <c r="M266" i="28"/>
  <c r="M344" i="28" s="1"/>
  <c r="L266" i="28"/>
  <c r="L344" i="28" s="1"/>
  <c r="K266" i="28"/>
  <c r="K344" i="28" s="1"/>
  <c r="J266" i="28"/>
  <c r="J344" i="28" s="1"/>
  <c r="I266" i="28"/>
  <c r="I344" i="28" s="1"/>
  <c r="F266" i="28"/>
  <c r="AH266" i="29"/>
  <c r="AH344" i="29" s="1"/>
  <c r="AG266" i="29"/>
  <c r="AG344" i="29" s="1"/>
  <c r="AF266" i="29"/>
  <c r="AF344" i="29" s="1"/>
  <c r="AE266" i="29"/>
  <c r="AE344" i="29" s="1"/>
  <c r="AD266" i="29"/>
  <c r="AD344" i="29" s="1"/>
  <c r="AC266" i="29"/>
  <c r="AC344" i="29" s="1"/>
  <c r="AB266" i="29"/>
  <c r="AB344" i="29" s="1"/>
  <c r="AA266" i="29"/>
  <c r="AA344" i="29" s="1"/>
  <c r="Z266" i="29"/>
  <c r="Z344" i="29" s="1"/>
  <c r="Y266" i="29"/>
  <c r="Y344" i="29" s="1"/>
  <c r="X266" i="29"/>
  <c r="X344" i="29" s="1"/>
  <c r="W266" i="29"/>
  <c r="W344" i="29" s="1"/>
  <c r="V266" i="29"/>
  <c r="V344" i="29" s="1"/>
  <c r="U266" i="29"/>
  <c r="U344" i="29" s="1"/>
  <c r="T266" i="29"/>
  <c r="T344" i="29" s="1"/>
  <c r="S266" i="29"/>
  <c r="S344" i="29" s="1"/>
  <c r="R266" i="29"/>
  <c r="R344" i="29" s="1"/>
  <c r="Q266" i="29"/>
  <c r="Q344" i="29" s="1"/>
  <c r="P266" i="29"/>
  <c r="P344" i="29" s="1"/>
  <c r="O266" i="29"/>
  <c r="O344" i="29" s="1"/>
  <c r="N266" i="29"/>
  <c r="N344" i="29" s="1"/>
  <c r="M266" i="29"/>
  <c r="M344" i="29" s="1"/>
  <c r="L266" i="29"/>
  <c r="L344" i="29" s="1"/>
  <c r="K266" i="29"/>
  <c r="K344" i="29" s="1"/>
  <c r="J266" i="29"/>
  <c r="J344" i="29" s="1"/>
  <c r="I266" i="29"/>
  <c r="I344" i="29" s="1"/>
  <c r="F266" i="29"/>
  <c r="AH249" i="7"/>
  <c r="AH343" i="7" s="1"/>
  <c r="AG249" i="7"/>
  <c r="AG343" i="7" s="1"/>
  <c r="AF249" i="7"/>
  <c r="AF343" i="7" s="1"/>
  <c r="AE249" i="7"/>
  <c r="AE343" i="7" s="1"/>
  <c r="AD249" i="7"/>
  <c r="AD343" i="7" s="1"/>
  <c r="AC249" i="7"/>
  <c r="AC343" i="7" s="1"/>
  <c r="AB249" i="7"/>
  <c r="AB343" i="7" s="1"/>
  <c r="AA249" i="7"/>
  <c r="AA343" i="7" s="1"/>
  <c r="Z249" i="7"/>
  <c r="Z343" i="7" s="1"/>
  <c r="Y249" i="7"/>
  <c r="Y343" i="7" s="1"/>
  <c r="X249" i="7"/>
  <c r="X343" i="7" s="1"/>
  <c r="W249" i="7"/>
  <c r="W343" i="7" s="1"/>
  <c r="V249" i="7"/>
  <c r="V343" i="7" s="1"/>
  <c r="U249" i="7"/>
  <c r="U343" i="7" s="1"/>
  <c r="T249" i="7"/>
  <c r="T343" i="7" s="1"/>
  <c r="S249" i="7"/>
  <c r="S343" i="7" s="1"/>
  <c r="R249" i="7"/>
  <c r="R343" i="7" s="1"/>
  <c r="Q249" i="7"/>
  <c r="Q343" i="7" s="1"/>
  <c r="P249" i="7"/>
  <c r="P343" i="7" s="1"/>
  <c r="O249" i="7"/>
  <c r="O343" i="7" s="1"/>
  <c r="N249" i="7"/>
  <c r="N343" i="7" s="1"/>
  <c r="M249" i="7"/>
  <c r="M343" i="7" s="1"/>
  <c r="L249" i="7"/>
  <c r="L343" i="7" s="1"/>
  <c r="K249" i="7"/>
  <c r="K343" i="7" s="1"/>
  <c r="J249" i="7"/>
  <c r="J343" i="7" s="1"/>
  <c r="I249" i="7"/>
  <c r="I343" i="7" s="1"/>
  <c r="F249" i="7"/>
  <c r="AH249" i="8"/>
  <c r="AH343" i="8" s="1"/>
  <c r="AG249" i="8"/>
  <c r="AG343" i="8" s="1"/>
  <c r="AF249" i="8"/>
  <c r="AF343" i="8" s="1"/>
  <c r="AE249" i="8"/>
  <c r="AE343" i="8" s="1"/>
  <c r="AD249" i="8"/>
  <c r="AD343" i="8" s="1"/>
  <c r="AC249" i="8"/>
  <c r="AC343" i="8" s="1"/>
  <c r="AB249" i="8"/>
  <c r="AB343" i="8" s="1"/>
  <c r="AA249" i="8"/>
  <c r="AA343" i="8" s="1"/>
  <c r="Z249" i="8"/>
  <c r="Z343" i="8" s="1"/>
  <c r="Y249" i="8"/>
  <c r="Y343" i="8" s="1"/>
  <c r="X249" i="8"/>
  <c r="X343" i="8" s="1"/>
  <c r="W249" i="8"/>
  <c r="W343" i="8" s="1"/>
  <c r="V249" i="8"/>
  <c r="V343" i="8" s="1"/>
  <c r="U249" i="8"/>
  <c r="U343" i="8" s="1"/>
  <c r="T249" i="8"/>
  <c r="T343" i="8" s="1"/>
  <c r="S249" i="8"/>
  <c r="S343" i="8" s="1"/>
  <c r="R249" i="8"/>
  <c r="R343" i="8" s="1"/>
  <c r="Q249" i="8"/>
  <c r="Q343" i="8" s="1"/>
  <c r="P249" i="8"/>
  <c r="P343" i="8" s="1"/>
  <c r="O249" i="8"/>
  <c r="O343" i="8" s="1"/>
  <c r="N249" i="8"/>
  <c r="N343" i="8" s="1"/>
  <c r="M249" i="8"/>
  <c r="M343" i="8" s="1"/>
  <c r="L249" i="8"/>
  <c r="L343" i="8" s="1"/>
  <c r="K249" i="8"/>
  <c r="K343" i="8" s="1"/>
  <c r="J249" i="8"/>
  <c r="J343" i="8" s="1"/>
  <c r="I249" i="8"/>
  <c r="I343" i="8" s="1"/>
  <c r="F249" i="8"/>
  <c r="AH249" i="9"/>
  <c r="AH343" i="9" s="1"/>
  <c r="AG249" i="9"/>
  <c r="AG343" i="9" s="1"/>
  <c r="AF249" i="9"/>
  <c r="AF343" i="9" s="1"/>
  <c r="AE249" i="9"/>
  <c r="AE343" i="9" s="1"/>
  <c r="AD249" i="9"/>
  <c r="AD343" i="9" s="1"/>
  <c r="AC249" i="9"/>
  <c r="AC343" i="9" s="1"/>
  <c r="AB249" i="9"/>
  <c r="AB343" i="9" s="1"/>
  <c r="AA249" i="9"/>
  <c r="AA343" i="9" s="1"/>
  <c r="Z249" i="9"/>
  <c r="Z343" i="9" s="1"/>
  <c r="Y249" i="9"/>
  <c r="Y343" i="9" s="1"/>
  <c r="X249" i="9"/>
  <c r="X343" i="9" s="1"/>
  <c r="W249" i="9"/>
  <c r="W343" i="9" s="1"/>
  <c r="V249" i="9"/>
  <c r="V343" i="9" s="1"/>
  <c r="U249" i="9"/>
  <c r="U343" i="9" s="1"/>
  <c r="T249" i="9"/>
  <c r="T343" i="9" s="1"/>
  <c r="S249" i="9"/>
  <c r="S343" i="9" s="1"/>
  <c r="R249" i="9"/>
  <c r="R343" i="9" s="1"/>
  <c r="Q249" i="9"/>
  <c r="Q343" i="9" s="1"/>
  <c r="P249" i="9"/>
  <c r="P343" i="9" s="1"/>
  <c r="O249" i="9"/>
  <c r="O343" i="9" s="1"/>
  <c r="N249" i="9"/>
  <c r="N343" i="9" s="1"/>
  <c r="M249" i="9"/>
  <c r="M343" i="9" s="1"/>
  <c r="L249" i="9"/>
  <c r="L343" i="9" s="1"/>
  <c r="K249" i="9"/>
  <c r="K343" i="9" s="1"/>
  <c r="J249" i="9"/>
  <c r="J343" i="9" s="1"/>
  <c r="I249" i="9"/>
  <c r="I343" i="9" s="1"/>
  <c r="F249" i="9"/>
  <c r="AH249" i="10"/>
  <c r="AH343" i="10" s="1"/>
  <c r="AG249" i="10"/>
  <c r="AG343" i="10" s="1"/>
  <c r="AF249" i="10"/>
  <c r="AF343" i="10" s="1"/>
  <c r="AE249" i="10"/>
  <c r="AE343" i="10" s="1"/>
  <c r="AD249" i="10"/>
  <c r="AD343" i="10" s="1"/>
  <c r="AC249" i="10"/>
  <c r="AC343" i="10" s="1"/>
  <c r="AB249" i="10"/>
  <c r="AB343" i="10" s="1"/>
  <c r="AA249" i="10"/>
  <c r="AA343" i="10" s="1"/>
  <c r="Z249" i="10"/>
  <c r="Z343" i="10" s="1"/>
  <c r="Y249" i="10"/>
  <c r="Y343" i="10" s="1"/>
  <c r="X249" i="10"/>
  <c r="X343" i="10" s="1"/>
  <c r="W249" i="10"/>
  <c r="W343" i="10" s="1"/>
  <c r="V249" i="10"/>
  <c r="V343" i="10" s="1"/>
  <c r="U249" i="10"/>
  <c r="U343" i="10" s="1"/>
  <c r="T249" i="10"/>
  <c r="T343" i="10" s="1"/>
  <c r="S249" i="10"/>
  <c r="S343" i="10" s="1"/>
  <c r="R249" i="10"/>
  <c r="R343" i="10" s="1"/>
  <c r="Q249" i="10"/>
  <c r="Q343" i="10" s="1"/>
  <c r="P249" i="10"/>
  <c r="P343" i="10" s="1"/>
  <c r="O249" i="10"/>
  <c r="O343" i="10" s="1"/>
  <c r="N249" i="10"/>
  <c r="N343" i="10" s="1"/>
  <c r="M249" i="10"/>
  <c r="M343" i="10" s="1"/>
  <c r="L249" i="10"/>
  <c r="L343" i="10" s="1"/>
  <c r="K249" i="10"/>
  <c r="K343" i="10" s="1"/>
  <c r="J249" i="10"/>
  <c r="J343" i="10" s="1"/>
  <c r="I249" i="10"/>
  <c r="I343" i="10" s="1"/>
  <c r="F249" i="10"/>
  <c r="AH249" i="11"/>
  <c r="AH343" i="11" s="1"/>
  <c r="AG249" i="11"/>
  <c r="AG343" i="11" s="1"/>
  <c r="AF249" i="11"/>
  <c r="AF343" i="11" s="1"/>
  <c r="AE249" i="11"/>
  <c r="AE343" i="11" s="1"/>
  <c r="AD249" i="11"/>
  <c r="AD343" i="11" s="1"/>
  <c r="AC249" i="11"/>
  <c r="AC343" i="11" s="1"/>
  <c r="AB249" i="11"/>
  <c r="AB343" i="11" s="1"/>
  <c r="AA249" i="11"/>
  <c r="AA343" i="11" s="1"/>
  <c r="Z249" i="11"/>
  <c r="Z343" i="11" s="1"/>
  <c r="Y249" i="11"/>
  <c r="Y343" i="11" s="1"/>
  <c r="X249" i="11"/>
  <c r="X343" i="11" s="1"/>
  <c r="W249" i="11"/>
  <c r="W343" i="11" s="1"/>
  <c r="V249" i="11"/>
  <c r="V343" i="11" s="1"/>
  <c r="U249" i="11"/>
  <c r="U343" i="11" s="1"/>
  <c r="T249" i="11"/>
  <c r="T343" i="11" s="1"/>
  <c r="S249" i="11"/>
  <c r="S343" i="11" s="1"/>
  <c r="R249" i="11"/>
  <c r="R343" i="11" s="1"/>
  <c r="Q249" i="11"/>
  <c r="Q343" i="11" s="1"/>
  <c r="P249" i="11"/>
  <c r="P343" i="11" s="1"/>
  <c r="O249" i="11"/>
  <c r="O343" i="11" s="1"/>
  <c r="N249" i="11"/>
  <c r="N343" i="11" s="1"/>
  <c r="M249" i="11"/>
  <c r="M343" i="11" s="1"/>
  <c r="L249" i="11"/>
  <c r="L343" i="11" s="1"/>
  <c r="K249" i="11"/>
  <c r="K343" i="11" s="1"/>
  <c r="J249" i="11"/>
  <c r="J343" i="11" s="1"/>
  <c r="I249" i="11"/>
  <c r="I343" i="11" s="1"/>
  <c r="G249" i="11"/>
  <c r="F249" i="11"/>
  <c r="AH249" i="12"/>
  <c r="AH343" i="12" s="1"/>
  <c r="AG249" i="12"/>
  <c r="AG343" i="12" s="1"/>
  <c r="AF249" i="12"/>
  <c r="AF343" i="12" s="1"/>
  <c r="AE249" i="12"/>
  <c r="AE343" i="12" s="1"/>
  <c r="AD249" i="12"/>
  <c r="AD343" i="12" s="1"/>
  <c r="AC249" i="12"/>
  <c r="AC343" i="12" s="1"/>
  <c r="AB249" i="12"/>
  <c r="AB343" i="12" s="1"/>
  <c r="AA249" i="12"/>
  <c r="AA343" i="12" s="1"/>
  <c r="Z249" i="12"/>
  <c r="Z343" i="12" s="1"/>
  <c r="Y249" i="12"/>
  <c r="Y343" i="12" s="1"/>
  <c r="X249" i="12"/>
  <c r="X343" i="12" s="1"/>
  <c r="W249" i="12"/>
  <c r="W343" i="12" s="1"/>
  <c r="V249" i="12"/>
  <c r="V343" i="12" s="1"/>
  <c r="U249" i="12"/>
  <c r="U343" i="12" s="1"/>
  <c r="T249" i="12"/>
  <c r="T343" i="12" s="1"/>
  <c r="S249" i="12"/>
  <c r="S343" i="12" s="1"/>
  <c r="R249" i="12"/>
  <c r="R343" i="12" s="1"/>
  <c r="Q249" i="12"/>
  <c r="Q343" i="12" s="1"/>
  <c r="P249" i="12"/>
  <c r="P343" i="12" s="1"/>
  <c r="O249" i="12"/>
  <c r="O343" i="12" s="1"/>
  <c r="N249" i="12"/>
  <c r="N343" i="12" s="1"/>
  <c r="M249" i="12"/>
  <c r="M343" i="12" s="1"/>
  <c r="L249" i="12"/>
  <c r="L343" i="12" s="1"/>
  <c r="K249" i="12"/>
  <c r="K343" i="12" s="1"/>
  <c r="J249" i="12"/>
  <c r="J343" i="12" s="1"/>
  <c r="I249" i="12"/>
  <c r="I343" i="12" s="1"/>
  <c r="F249" i="12"/>
  <c r="AH249" i="17"/>
  <c r="AH343" i="17" s="1"/>
  <c r="AG249" i="17"/>
  <c r="AG343" i="17" s="1"/>
  <c r="AF249" i="17"/>
  <c r="AF343" i="17" s="1"/>
  <c r="AE249" i="17"/>
  <c r="AE343" i="17" s="1"/>
  <c r="AD249" i="17"/>
  <c r="AD343" i="17" s="1"/>
  <c r="AC249" i="17"/>
  <c r="AC343" i="17" s="1"/>
  <c r="AB249" i="17"/>
  <c r="AB343" i="17" s="1"/>
  <c r="AA249" i="17"/>
  <c r="AA343" i="17" s="1"/>
  <c r="Z249" i="17"/>
  <c r="Z343" i="17" s="1"/>
  <c r="Y249" i="17"/>
  <c r="Y343" i="17" s="1"/>
  <c r="X249" i="17"/>
  <c r="X343" i="17" s="1"/>
  <c r="W249" i="17"/>
  <c r="W343" i="17" s="1"/>
  <c r="V249" i="17"/>
  <c r="V343" i="17" s="1"/>
  <c r="U249" i="17"/>
  <c r="U343" i="17" s="1"/>
  <c r="T249" i="17"/>
  <c r="T343" i="17" s="1"/>
  <c r="S249" i="17"/>
  <c r="S343" i="17" s="1"/>
  <c r="R249" i="17"/>
  <c r="R343" i="17" s="1"/>
  <c r="Q249" i="17"/>
  <c r="Q343" i="17" s="1"/>
  <c r="P249" i="17"/>
  <c r="P343" i="17" s="1"/>
  <c r="O249" i="17"/>
  <c r="O343" i="17" s="1"/>
  <c r="N249" i="17"/>
  <c r="N343" i="17" s="1"/>
  <c r="M249" i="17"/>
  <c r="M343" i="17" s="1"/>
  <c r="L249" i="17"/>
  <c r="L343" i="17" s="1"/>
  <c r="K249" i="17"/>
  <c r="K343" i="17" s="1"/>
  <c r="J249" i="17"/>
  <c r="J343" i="17" s="1"/>
  <c r="I249" i="17"/>
  <c r="I343" i="17" s="1"/>
  <c r="F249" i="17"/>
  <c r="AH249" i="31"/>
  <c r="AH343" i="31" s="1"/>
  <c r="AG249" i="31"/>
  <c r="AG343" i="31" s="1"/>
  <c r="AF249" i="31"/>
  <c r="AF343" i="31" s="1"/>
  <c r="AE249" i="31"/>
  <c r="AE343" i="31" s="1"/>
  <c r="AD249" i="31"/>
  <c r="AD343" i="31" s="1"/>
  <c r="AC249" i="31"/>
  <c r="AC343" i="31" s="1"/>
  <c r="AB249" i="31"/>
  <c r="AB343" i="31" s="1"/>
  <c r="AA249" i="31"/>
  <c r="AA343" i="31" s="1"/>
  <c r="Z249" i="31"/>
  <c r="Z343" i="31" s="1"/>
  <c r="Y249" i="31"/>
  <c r="Y343" i="31" s="1"/>
  <c r="X249" i="31"/>
  <c r="X343" i="31" s="1"/>
  <c r="W249" i="31"/>
  <c r="W343" i="31" s="1"/>
  <c r="V249" i="31"/>
  <c r="V343" i="31" s="1"/>
  <c r="U249" i="31"/>
  <c r="U343" i="31" s="1"/>
  <c r="T249" i="31"/>
  <c r="T343" i="31" s="1"/>
  <c r="S249" i="31"/>
  <c r="S343" i="31" s="1"/>
  <c r="R249" i="31"/>
  <c r="R343" i="31" s="1"/>
  <c r="Q249" i="31"/>
  <c r="Q343" i="31" s="1"/>
  <c r="P249" i="31"/>
  <c r="P343" i="31" s="1"/>
  <c r="O249" i="31"/>
  <c r="O343" i="31" s="1"/>
  <c r="N249" i="31"/>
  <c r="N343" i="31" s="1"/>
  <c r="M249" i="31"/>
  <c r="M343" i="31" s="1"/>
  <c r="L249" i="31"/>
  <c r="L343" i="31" s="1"/>
  <c r="K249" i="31"/>
  <c r="K343" i="31" s="1"/>
  <c r="J249" i="31"/>
  <c r="J343" i="31" s="1"/>
  <c r="I249" i="31"/>
  <c r="I343" i="31" s="1"/>
  <c r="F249" i="31"/>
  <c r="AH249" i="19"/>
  <c r="AH343" i="19" s="1"/>
  <c r="AG249" i="19"/>
  <c r="AG343" i="19" s="1"/>
  <c r="AF249" i="19"/>
  <c r="AF343" i="19" s="1"/>
  <c r="AE249" i="19"/>
  <c r="AE343" i="19" s="1"/>
  <c r="AD249" i="19"/>
  <c r="AD343" i="19" s="1"/>
  <c r="AC249" i="19"/>
  <c r="AC343" i="19" s="1"/>
  <c r="AB249" i="19"/>
  <c r="AB343" i="19" s="1"/>
  <c r="AA249" i="19"/>
  <c r="AA343" i="19" s="1"/>
  <c r="Z249" i="19"/>
  <c r="Z343" i="19" s="1"/>
  <c r="Y249" i="19"/>
  <c r="Y343" i="19" s="1"/>
  <c r="X249" i="19"/>
  <c r="X343" i="19" s="1"/>
  <c r="W249" i="19"/>
  <c r="W343" i="19" s="1"/>
  <c r="V249" i="19"/>
  <c r="V343" i="19" s="1"/>
  <c r="U249" i="19"/>
  <c r="U343" i="19" s="1"/>
  <c r="T249" i="19"/>
  <c r="T343" i="19" s="1"/>
  <c r="S249" i="19"/>
  <c r="S343" i="19" s="1"/>
  <c r="R249" i="19"/>
  <c r="R343" i="19" s="1"/>
  <c r="Q249" i="19"/>
  <c r="Q343" i="19" s="1"/>
  <c r="P249" i="19"/>
  <c r="P343" i="19" s="1"/>
  <c r="O249" i="19"/>
  <c r="O343" i="19" s="1"/>
  <c r="N249" i="19"/>
  <c r="N343" i="19" s="1"/>
  <c r="M249" i="19"/>
  <c r="M343" i="19" s="1"/>
  <c r="L249" i="19"/>
  <c r="L343" i="19" s="1"/>
  <c r="K249" i="19"/>
  <c r="K343" i="19" s="1"/>
  <c r="J249" i="19"/>
  <c r="J343" i="19" s="1"/>
  <c r="I249" i="19"/>
  <c r="I343" i="19" s="1"/>
  <c r="F249" i="19"/>
  <c r="AH249" i="16"/>
  <c r="AH343" i="16" s="1"/>
  <c r="AG249" i="16"/>
  <c r="AG343" i="16" s="1"/>
  <c r="AF249" i="16"/>
  <c r="AF343" i="16" s="1"/>
  <c r="AE249" i="16"/>
  <c r="AE343" i="16" s="1"/>
  <c r="AD249" i="16"/>
  <c r="AD343" i="16" s="1"/>
  <c r="AC249" i="16"/>
  <c r="AC343" i="16" s="1"/>
  <c r="AB249" i="16"/>
  <c r="AB343" i="16" s="1"/>
  <c r="AA249" i="16"/>
  <c r="AA343" i="16" s="1"/>
  <c r="Z249" i="16"/>
  <c r="Z343" i="16" s="1"/>
  <c r="Y249" i="16"/>
  <c r="Y343" i="16" s="1"/>
  <c r="X249" i="16"/>
  <c r="X343" i="16" s="1"/>
  <c r="W249" i="16"/>
  <c r="W343" i="16" s="1"/>
  <c r="V249" i="16"/>
  <c r="V343" i="16" s="1"/>
  <c r="U249" i="16"/>
  <c r="U343" i="16" s="1"/>
  <c r="T249" i="16"/>
  <c r="T343" i="16" s="1"/>
  <c r="S249" i="16"/>
  <c r="S343" i="16" s="1"/>
  <c r="R249" i="16"/>
  <c r="R343" i="16" s="1"/>
  <c r="Q249" i="16"/>
  <c r="Q343" i="16" s="1"/>
  <c r="P249" i="16"/>
  <c r="P343" i="16" s="1"/>
  <c r="O249" i="16"/>
  <c r="O343" i="16" s="1"/>
  <c r="N249" i="16"/>
  <c r="N343" i="16" s="1"/>
  <c r="M249" i="16"/>
  <c r="M343" i="16" s="1"/>
  <c r="L249" i="16"/>
  <c r="L343" i="16" s="1"/>
  <c r="K249" i="16"/>
  <c r="K343" i="16" s="1"/>
  <c r="J249" i="16"/>
  <c r="J343" i="16" s="1"/>
  <c r="I249" i="16"/>
  <c r="I343" i="16" s="1"/>
  <c r="F249" i="16"/>
  <c r="AH249" i="20"/>
  <c r="AH343" i="20" s="1"/>
  <c r="AG249" i="20"/>
  <c r="AG343" i="20" s="1"/>
  <c r="AF249" i="20"/>
  <c r="AF343" i="20" s="1"/>
  <c r="AE249" i="20"/>
  <c r="AE343" i="20" s="1"/>
  <c r="AD249" i="20"/>
  <c r="AD343" i="20" s="1"/>
  <c r="AC249" i="20"/>
  <c r="AC343" i="20" s="1"/>
  <c r="AB249" i="20"/>
  <c r="AB343" i="20" s="1"/>
  <c r="AA249" i="20"/>
  <c r="AA343" i="20" s="1"/>
  <c r="Z249" i="20"/>
  <c r="Z343" i="20" s="1"/>
  <c r="Y249" i="20"/>
  <c r="Y343" i="20" s="1"/>
  <c r="X249" i="20"/>
  <c r="X343" i="20" s="1"/>
  <c r="W249" i="20"/>
  <c r="W343" i="20" s="1"/>
  <c r="V249" i="20"/>
  <c r="V343" i="20" s="1"/>
  <c r="U249" i="20"/>
  <c r="U343" i="20" s="1"/>
  <c r="T249" i="20"/>
  <c r="T343" i="20" s="1"/>
  <c r="S249" i="20"/>
  <c r="S343" i="20" s="1"/>
  <c r="R249" i="20"/>
  <c r="R343" i="20" s="1"/>
  <c r="Q249" i="20"/>
  <c r="Q343" i="20" s="1"/>
  <c r="P249" i="20"/>
  <c r="P343" i="20" s="1"/>
  <c r="O249" i="20"/>
  <c r="O343" i="20" s="1"/>
  <c r="N249" i="20"/>
  <c r="N343" i="20" s="1"/>
  <c r="M249" i="20"/>
  <c r="M343" i="20" s="1"/>
  <c r="L249" i="20"/>
  <c r="L343" i="20" s="1"/>
  <c r="K249" i="20"/>
  <c r="K343" i="20" s="1"/>
  <c r="J249" i="20"/>
  <c r="J343" i="20" s="1"/>
  <c r="I249" i="20"/>
  <c r="I343" i="20" s="1"/>
  <c r="F249" i="20"/>
  <c r="AH249" i="15"/>
  <c r="AH343" i="15" s="1"/>
  <c r="AG249" i="15"/>
  <c r="AG343" i="15" s="1"/>
  <c r="AF249" i="15"/>
  <c r="AF343" i="15" s="1"/>
  <c r="AE249" i="15"/>
  <c r="AE343" i="15" s="1"/>
  <c r="AD249" i="15"/>
  <c r="AD343" i="15" s="1"/>
  <c r="AC249" i="15"/>
  <c r="AC343" i="15" s="1"/>
  <c r="AB249" i="15"/>
  <c r="AB343" i="15" s="1"/>
  <c r="AA249" i="15"/>
  <c r="AA343" i="15" s="1"/>
  <c r="Z249" i="15"/>
  <c r="Z343" i="15" s="1"/>
  <c r="Y249" i="15"/>
  <c r="Y343" i="15" s="1"/>
  <c r="X249" i="15"/>
  <c r="X343" i="15" s="1"/>
  <c r="W249" i="15"/>
  <c r="W343" i="15" s="1"/>
  <c r="V249" i="15"/>
  <c r="V343" i="15" s="1"/>
  <c r="U249" i="15"/>
  <c r="U343" i="15" s="1"/>
  <c r="T249" i="15"/>
  <c r="T343" i="15" s="1"/>
  <c r="S249" i="15"/>
  <c r="S343" i="15" s="1"/>
  <c r="R249" i="15"/>
  <c r="R343" i="15" s="1"/>
  <c r="Q249" i="15"/>
  <c r="Q343" i="15" s="1"/>
  <c r="P249" i="15"/>
  <c r="P343" i="15" s="1"/>
  <c r="O249" i="15"/>
  <c r="O343" i="15" s="1"/>
  <c r="N249" i="15"/>
  <c r="N343" i="15" s="1"/>
  <c r="M249" i="15"/>
  <c r="M343" i="15" s="1"/>
  <c r="L249" i="15"/>
  <c r="L343" i="15" s="1"/>
  <c r="K249" i="15"/>
  <c r="K343" i="15" s="1"/>
  <c r="J249" i="15"/>
  <c r="J343" i="15" s="1"/>
  <c r="I249" i="15"/>
  <c r="I343" i="15" s="1"/>
  <c r="F249" i="15"/>
  <c r="AH249" i="13"/>
  <c r="AH343" i="13" s="1"/>
  <c r="AG249" i="13"/>
  <c r="AG343" i="13" s="1"/>
  <c r="AF249" i="13"/>
  <c r="AF343" i="13" s="1"/>
  <c r="AE249" i="13"/>
  <c r="AE343" i="13" s="1"/>
  <c r="AD249" i="13"/>
  <c r="AD343" i="13" s="1"/>
  <c r="AC249" i="13"/>
  <c r="AC343" i="13" s="1"/>
  <c r="AB249" i="13"/>
  <c r="AB343" i="13" s="1"/>
  <c r="AA249" i="13"/>
  <c r="AA343" i="13" s="1"/>
  <c r="Z249" i="13"/>
  <c r="Z343" i="13" s="1"/>
  <c r="Y249" i="13"/>
  <c r="Y343" i="13" s="1"/>
  <c r="X249" i="13"/>
  <c r="X343" i="13" s="1"/>
  <c r="W249" i="13"/>
  <c r="W343" i="13" s="1"/>
  <c r="V249" i="13"/>
  <c r="V343" i="13" s="1"/>
  <c r="U249" i="13"/>
  <c r="U343" i="13" s="1"/>
  <c r="T249" i="13"/>
  <c r="T343" i="13" s="1"/>
  <c r="S249" i="13"/>
  <c r="S343" i="13" s="1"/>
  <c r="R249" i="13"/>
  <c r="R343" i="13" s="1"/>
  <c r="Q249" i="13"/>
  <c r="Q343" i="13" s="1"/>
  <c r="P249" i="13"/>
  <c r="P343" i="13" s="1"/>
  <c r="O249" i="13"/>
  <c r="O343" i="13" s="1"/>
  <c r="N249" i="13"/>
  <c r="N343" i="13" s="1"/>
  <c r="M249" i="13"/>
  <c r="M343" i="13" s="1"/>
  <c r="L249" i="13"/>
  <c r="L343" i="13" s="1"/>
  <c r="K249" i="13"/>
  <c r="K343" i="13" s="1"/>
  <c r="J249" i="13"/>
  <c r="J343" i="13" s="1"/>
  <c r="I249" i="13"/>
  <c r="I343" i="13" s="1"/>
  <c r="F249" i="13"/>
  <c r="AH249" i="14"/>
  <c r="AH343" i="14" s="1"/>
  <c r="AG249" i="14"/>
  <c r="AG343" i="14" s="1"/>
  <c r="AF249" i="14"/>
  <c r="AF343" i="14" s="1"/>
  <c r="AE249" i="14"/>
  <c r="AE343" i="14" s="1"/>
  <c r="AD249" i="14"/>
  <c r="AD343" i="14" s="1"/>
  <c r="AC249" i="14"/>
  <c r="AC343" i="14" s="1"/>
  <c r="AB249" i="14"/>
  <c r="AB343" i="14" s="1"/>
  <c r="AA249" i="14"/>
  <c r="AA343" i="14" s="1"/>
  <c r="Z249" i="14"/>
  <c r="Z343" i="14" s="1"/>
  <c r="Y249" i="14"/>
  <c r="Y343" i="14" s="1"/>
  <c r="X249" i="14"/>
  <c r="X343" i="14" s="1"/>
  <c r="W249" i="14"/>
  <c r="W343" i="14" s="1"/>
  <c r="V249" i="14"/>
  <c r="V343" i="14" s="1"/>
  <c r="U249" i="14"/>
  <c r="U343" i="14" s="1"/>
  <c r="T249" i="14"/>
  <c r="T343" i="14" s="1"/>
  <c r="S249" i="14"/>
  <c r="S343" i="14" s="1"/>
  <c r="R249" i="14"/>
  <c r="R343" i="14" s="1"/>
  <c r="Q249" i="14"/>
  <c r="Q343" i="14" s="1"/>
  <c r="P249" i="14"/>
  <c r="P343" i="14" s="1"/>
  <c r="O249" i="14"/>
  <c r="O343" i="14" s="1"/>
  <c r="N249" i="14"/>
  <c r="N343" i="14" s="1"/>
  <c r="M249" i="14"/>
  <c r="M343" i="14" s="1"/>
  <c r="L249" i="14"/>
  <c r="L343" i="14" s="1"/>
  <c r="K249" i="14"/>
  <c r="K343" i="14" s="1"/>
  <c r="J249" i="14"/>
  <c r="J343" i="14" s="1"/>
  <c r="I249" i="14"/>
  <c r="I343" i="14" s="1"/>
  <c r="F249" i="14"/>
  <c r="AH249" i="21"/>
  <c r="AH343" i="21" s="1"/>
  <c r="AG249" i="21"/>
  <c r="AG343" i="21" s="1"/>
  <c r="AF249" i="21"/>
  <c r="AF343" i="21" s="1"/>
  <c r="AE249" i="21"/>
  <c r="AE343" i="21" s="1"/>
  <c r="AD249" i="21"/>
  <c r="AD343" i="21" s="1"/>
  <c r="AC249" i="21"/>
  <c r="AC343" i="21" s="1"/>
  <c r="AB249" i="21"/>
  <c r="AB343" i="21" s="1"/>
  <c r="AA249" i="21"/>
  <c r="AA343" i="21" s="1"/>
  <c r="Z249" i="21"/>
  <c r="Z343" i="21" s="1"/>
  <c r="Y249" i="21"/>
  <c r="Y343" i="21" s="1"/>
  <c r="X249" i="21"/>
  <c r="X343" i="21" s="1"/>
  <c r="W249" i="21"/>
  <c r="W343" i="21" s="1"/>
  <c r="V249" i="21"/>
  <c r="V343" i="21" s="1"/>
  <c r="U249" i="21"/>
  <c r="U343" i="21" s="1"/>
  <c r="T249" i="21"/>
  <c r="T343" i="21" s="1"/>
  <c r="S249" i="21"/>
  <c r="S343" i="21" s="1"/>
  <c r="R249" i="21"/>
  <c r="R343" i="21" s="1"/>
  <c r="Q249" i="21"/>
  <c r="Q343" i="21" s="1"/>
  <c r="P249" i="21"/>
  <c r="P343" i="21" s="1"/>
  <c r="O249" i="21"/>
  <c r="O343" i="21" s="1"/>
  <c r="N249" i="21"/>
  <c r="N343" i="21" s="1"/>
  <c r="M249" i="21"/>
  <c r="M343" i="21" s="1"/>
  <c r="L249" i="21"/>
  <c r="L343" i="21" s="1"/>
  <c r="K249" i="21"/>
  <c r="K343" i="21" s="1"/>
  <c r="J249" i="21"/>
  <c r="J343" i="21" s="1"/>
  <c r="I249" i="21"/>
  <c r="I343" i="21" s="1"/>
  <c r="F249" i="21"/>
  <c r="AH249" i="22"/>
  <c r="AH343" i="22" s="1"/>
  <c r="AG249" i="22"/>
  <c r="AG343" i="22" s="1"/>
  <c r="AF249" i="22"/>
  <c r="AF343" i="22" s="1"/>
  <c r="AE249" i="22"/>
  <c r="AE343" i="22" s="1"/>
  <c r="AD249" i="22"/>
  <c r="AD343" i="22" s="1"/>
  <c r="AC249" i="22"/>
  <c r="AC343" i="22" s="1"/>
  <c r="AB249" i="22"/>
  <c r="AB343" i="22" s="1"/>
  <c r="AA249" i="22"/>
  <c r="AA343" i="22" s="1"/>
  <c r="Z249" i="22"/>
  <c r="Z343" i="22" s="1"/>
  <c r="Y249" i="22"/>
  <c r="Y343" i="22" s="1"/>
  <c r="X249" i="22"/>
  <c r="X343" i="22" s="1"/>
  <c r="W249" i="22"/>
  <c r="W343" i="22" s="1"/>
  <c r="V249" i="22"/>
  <c r="V343" i="22" s="1"/>
  <c r="U249" i="22"/>
  <c r="U343" i="22" s="1"/>
  <c r="T249" i="22"/>
  <c r="T343" i="22" s="1"/>
  <c r="S249" i="22"/>
  <c r="S343" i="22" s="1"/>
  <c r="R249" i="22"/>
  <c r="R343" i="22" s="1"/>
  <c r="Q249" i="22"/>
  <c r="Q343" i="22" s="1"/>
  <c r="P249" i="22"/>
  <c r="P343" i="22" s="1"/>
  <c r="O249" i="22"/>
  <c r="O343" i="22" s="1"/>
  <c r="N249" i="22"/>
  <c r="N343" i="22" s="1"/>
  <c r="M249" i="22"/>
  <c r="M343" i="22" s="1"/>
  <c r="L249" i="22"/>
  <c r="L343" i="22" s="1"/>
  <c r="K249" i="22"/>
  <c r="K343" i="22" s="1"/>
  <c r="J249" i="22"/>
  <c r="J343" i="22" s="1"/>
  <c r="I249" i="22"/>
  <c r="I343" i="22" s="1"/>
  <c r="F249" i="22"/>
  <c r="AH249" i="23"/>
  <c r="AH343" i="23" s="1"/>
  <c r="AG249" i="23"/>
  <c r="AG343" i="23" s="1"/>
  <c r="AF249" i="23"/>
  <c r="AF343" i="23" s="1"/>
  <c r="AE249" i="23"/>
  <c r="AE343" i="23" s="1"/>
  <c r="AD249" i="23"/>
  <c r="AD343" i="23" s="1"/>
  <c r="AC249" i="23"/>
  <c r="AC343" i="23" s="1"/>
  <c r="AB249" i="23"/>
  <c r="AB343" i="23" s="1"/>
  <c r="AA249" i="23"/>
  <c r="AA343" i="23" s="1"/>
  <c r="Z249" i="23"/>
  <c r="Z343" i="23" s="1"/>
  <c r="Y249" i="23"/>
  <c r="Y343" i="23" s="1"/>
  <c r="X249" i="23"/>
  <c r="X343" i="23" s="1"/>
  <c r="W249" i="23"/>
  <c r="W343" i="23" s="1"/>
  <c r="V249" i="23"/>
  <c r="V343" i="23" s="1"/>
  <c r="U249" i="23"/>
  <c r="U343" i="23" s="1"/>
  <c r="T249" i="23"/>
  <c r="T343" i="23" s="1"/>
  <c r="S249" i="23"/>
  <c r="S343" i="23" s="1"/>
  <c r="R249" i="23"/>
  <c r="R343" i="23" s="1"/>
  <c r="Q249" i="23"/>
  <c r="Q343" i="23" s="1"/>
  <c r="P249" i="23"/>
  <c r="P343" i="23" s="1"/>
  <c r="O249" i="23"/>
  <c r="O343" i="23" s="1"/>
  <c r="N249" i="23"/>
  <c r="N343" i="23" s="1"/>
  <c r="M249" i="23"/>
  <c r="M343" i="23" s="1"/>
  <c r="L249" i="23"/>
  <c r="L343" i="23" s="1"/>
  <c r="K249" i="23"/>
  <c r="K343" i="23" s="1"/>
  <c r="J249" i="23"/>
  <c r="J343" i="23" s="1"/>
  <c r="I249" i="23"/>
  <c r="I343" i="23" s="1"/>
  <c r="F249" i="23"/>
  <c r="AH249" i="24"/>
  <c r="AH343" i="24" s="1"/>
  <c r="AG249" i="24"/>
  <c r="AG343" i="24" s="1"/>
  <c r="AF249" i="24"/>
  <c r="AF343" i="24" s="1"/>
  <c r="AE249" i="24"/>
  <c r="AE343" i="24" s="1"/>
  <c r="AD249" i="24"/>
  <c r="AD343" i="24" s="1"/>
  <c r="AC249" i="24"/>
  <c r="AC343" i="24" s="1"/>
  <c r="AB249" i="24"/>
  <c r="AB343" i="24" s="1"/>
  <c r="AA249" i="24"/>
  <c r="AA343" i="24" s="1"/>
  <c r="Z249" i="24"/>
  <c r="Z343" i="24" s="1"/>
  <c r="Y249" i="24"/>
  <c r="Y343" i="24" s="1"/>
  <c r="X249" i="24"/>
  <c r="X343" i="24" s="1"/>
  <c r="W249" i="24"/>
  <c r="W343" i="24" s="1"/>
  <c r="V249" i="24"/>
  <c r="V343" i="24" s="1"/>
  <c r="U249" i="24"/>
  <c r="U343" i="24" s="1"/>
  <c r="T249" i="24"/>
  <c r="T343" i="24" s="1"/>
  <c r="S249" i="24"/>
  <c r="S343" i="24" s="1"/>
  <c r="R249" i="24"/>
  <c r="R343" i="24" s="1"/>
  <c r="Q249" i="24"/>
  <c r="Q343" i="24" s="1"/>
  <c r="P249" i="24"/>
  <c r="P343" i="24" s="1"/>
  <c r="O249" i="24"/>
  <c r="O343" i="24" s="1"/>
  <c r="N249" i="24"/>
  <c r="N343" i="24" s="1"/>
  <c r="M249" i="24"/>
  <c r="M343" i="24" s="1"/>
  <c r="L249" i="24"/>
  <c r="L343" i="24" s="1"/>
  <c r="K249" i="24"/>
  <c r="K343" i="24" s="1"/>
  <c r="J249" i="24"/>
  <c r="J343" i="24" s="1"/>
  <c r="I249" i="24"/>
  <c r="I343" i="24" s="1"/>
  <c r="F249" i="24"/>
  <c r="AH249" i="25"/>
  <c r="AH343" i="25" s="1"/>
  <c r="AG249" i="25"/>
  <c r="AG343" i="25" s="1"/>
  <c r="AF249" i="25"/>
  <c r="AF343" i="25" s="1"/>
  <c r="AE249" i="25"/>
  <c r="AE343" i="25" s="1"/>
  <c r="AD249" i="25"/>
  <c r="AD343" i="25" s="1"/>
  <c r="AC249" i="25"/>
  <c r="AC343" i="25" s="1"/>
  <c r="AB249" i="25"/>
  <c r="AB343" i="25" s="1"/>
  <c r="AA249" i="25"/>
  <c r="AA343" i="25" s="1"/>
  <c r="Z249" i="25"/>
  <c r="Z343" i="25" s="1"/>
  <c r="Y249" i="25"/>
  <c r="Y343" i="25" s="1"/>
  <c r="X249" i="25"/>
  <c r="X343" i="25" s="1"/>
  <c r="W249" i="25"/>
  <c r="W343" i="25" s="1"/>
  <c r="V249" i="25"/>
  <c r="V343" i="25" s="1"/>
  <c r="U249" i="25"/>
  <c r="U343" i="25" s="1"/>
  <c r="T249" i="25"/>
  <c r="T343" i="25" s="1"/>
  <c r="S249" i="25"/>
  <c r="S343" i="25" s="1"/>
  <c r="R249" i="25"/>
  <c r="R343" i="25" s="1"/>
  <c r="Q249" i="25"/>
  <c r="Q343" i="25" s="1"/>
  <c r="P249" i="25"/>
  <c r="P343" i="25" s="1"/>
  <c r="O249" i="25"/>
  <c r="O343" i="25" s="1"/>
  <c r="N249" i="25"/>
  <c r="N343" i="25" s="1"/>
  <c r="M249" i="25"/>
  <c r="M343" i="25" s="1"/>
  <c r="L249" i="25"/>
  <c r="L343" i="25" s="1"/>
  <c r="K249" i="25"/>
  <c r="K343" i="25" s="1"/>
  <c r="J249" i="25"/>
  <c r="J343" i="25" s="1"/>
  <c r="I249" i="25"/>
  <c r="I343" i="25" s="1"/>
  <c r="F249" i="25"/>
  <c r="AH249" i="26"/>
  <c r="AH343" i="26" s="1"/>
  <c r="AG249" i="26"/>
  <c r="AG343" i="26" s="1"/>
  <c r="AF249" i="26"/>
  <c r="AF343" i="26" s="1"/>
  <c r="AE249" i="26"/>
  <c r="AE343" i="26" s="1"/>
  <c r="AD249" i="26"/>
  <c r="AD343" i="26" s="1"/>
  <c r="AC249" i="26"/>
  <c r="AC343" i="26" s="1"/>
  <c r="AB249" i="26"/>
  <c r="AB343" i="26" s="1"/>
  <c r="AA249" i="26"/>
  <c r="AA343" i="26" s="1"/>
  <c r="Z249" i="26"/>
  <c r="Z343" i="26" s="1"/>
  <c r="Y249" i="26"/>
  <c r="Y343" i="26" s="1"/>
  <c r="X249" i="26"/>
  <c r="X343" i="26" s="1"/>
  <c r="W249" i="26"/>
  <c r="W343" i="26" s="1"/>
  <c r="V249" i="26"/>
  <c r="V343" i="26" s="1"/>
  <c r="U249" i="26"/>
  <c r="U343" i="26" s="1"/>
  <c r="T249" i="26"/>
  <c r="T343" i="26" s="1"/>
  <c r="S249" i="26"/>
  <c r="S343" i="26" s="1"/>
  <c r="R249" i="26"/>
  <c r="R343" i="26" s="1"/>
  <c r="Q249" i="26"/>
  <c r="Q343" i="26" s="1"/>
  <c r="P249" i="26"/>
  <c r="P343" i="26" s="1"/>
  <c r="O249" i="26"/>
  <c r="O343" i="26" s="1"/>
  <c r="N249" i="26"/>
  <c r="N343" i="26" s="1"/>
  <c r="M249" i="26"/>
  <c r="M343" i="26" s="1"/>
  <c r="L249" i="26"/>
  <c r="L343" i="26" s="1"/>
  <c r="K249" i="26"/>
  <c r="K343" i="26" s="1"/>
  <c r="J249" i="26"/>
  <c r="J343" i="26" s="1"/>
  <c r="I249" i="26"/>
  <c r="I343" i="26" s="1"/>
  <c r="F249" i="26"/>
  <c r="AH249" i="27"/>
  <c r="AH343" i="27" s="1"/>
  <c r="AG249" i="27"/>
  <c r="AG343" i="27" s="1"/>
  <c r="AF249" i="27"/>
  <c r="AF343" i="27" s="1"/>
  <c r="AE249" i="27"/>
  <c r="AE343" i="27" s="1"/>
  <c r="AD249" i="27"/>
  <c r="AD343" i="27" s="1"/>
  <c r="AC249" i="27"/>
  <c r="AC343" i="27" s="1"/>
  <c r="AB249" i="27"/>
  <c r="AB343" i="27" s="1"/>
  <c r="AA249" i="27"/>
  <c r="AA343" i="27" s="1"/>
  <c r="Z249" i="27"/>
  <c r="Z343" i="27" s="1"/>
  <c r="Y249" i="27"/>
  <c r="Y343" i="27" s="1"/>
  <c r="X249" i="27"/>
  <c r="X343" i="27" s="1"/>
  <c r="W249" i="27"/>
  <c r="W343" i="27" s="1"/>
  <c r="V249" i="27"/>
  <c r="V343" i="27" s="1"/>
  <c r="U249" i="27"/>
  <c r="U343" i="27" s="1"/>
  <c r="T249" i="27"/>
  <c r="T343" i="27" s="1"/>
  <c r="S249" i="27"/>
  <c r="S343" i="27" s="1"/>
  <c r="R249" i="27"/>
  <c r="R343" i="27" s="1"/>
  <c r="Q249" i="27"/>
  <c r="Q343" i="27" s="1"/>
  <c r="P249" i="27"/>
  <c r="P343" i="27" s="1"/>
  <c r="O249" i="27"/>
  <c r="O343" i="27" s="1"/>
  <c r="N249" i="27"/>
  <c r="N343" i="27" s="1"/>
  <c r="M249" i="27"/>
  <c r="M343" i="27" s="1"/>
  <c r="L249" i="27"/>
  <c r="L343" i="27" s="1"/>
  <c r="K249" i="27"/>
  <c r="K343" i="27" s="1"/>
  <c r="J249" i="27"/>
  <c r="J343" i="27" s="1"/>
  <c r="I249" i="27"/>
  <c r="I343" i="27" s="1"/>
  <c r="G249" i="27"/>
  <c r="F249" i="27"/>
  <c r="AH249" i="28"/>
  <c r="AH343" i="28" s="1"/>
  <c r="AG249" i="28"/>
  <c r="AG343" i="28" s="1"/>
  <c r="AF249" i="28"/>
  <c r="AF343" i="28" s="1"/>
  <c r="AE249" i="28"/>
  <c r="AE343" i="28" s="1"/>
  <c r="AD249" i="28"/>
  <c r="AD343" i="28" s="1"/>
  <c r="AC249" i="28"/>
  <c r="AC343" i="28" s="1"/>
  <c r="AB249" i="28"/>
  <c r="AB343" i="28" s="1"/>
  <c r="AA249" i="28"/>
  <c r="AA343" i="28" s="1"/>
  <c r="Z249" i="28"/>
  <c r="Z343" i="28" s="1"/>
  <c r="Y249" i="28"/>
  <c r="Y343" i="28" s="1"/>
  <c r="X249" i="28"/>
  <c r="X343" i="28" s="1"/>
  <c r="W249" i="28"/>
  <c r="W343" i="28" s="1"/>
  <c r="V249" i="28"/>
  <c r="V343" i="28" s="1"/>
  <c r="U249" i="28"/>
  <c r="U343" i="28" s="1"/>
  <c r="T249" i="28"/>
  <c r="T343" i="28" s="1"/>
  <c r="S249" i="28"/>
  <c r="S343" i="28" s="1"/>
  <c r="R249" i="28"/>
  <c r="R343" i="28" s="1"/>
  <c r="Q249" i="28"/>
  <c r="Q343" i="28" s="1"/>
  <c r="P249" i="28"/>
  <c r="P343" i="28" s="1"/>
  <c r="O249" i="28"/>
  <c r="O343" i="28" s="1"/>
  <c r="N249" i="28"/>
  <c r="N343" i="28" s="1"/>
  <c r="M249" i="28"/>
  <c r="M343" i="28" s="1"/>
  <c r="L249" i="28"/>
  <c r="L343" i="28" s="1"/>
  <c r="K249" i="28"/>
  <c r="K343" i="28" s="1"/>
  <c r="J249" i="28"/>
  <c r="J343" i="28" s="1"/>
  <c r="I249" i="28"/>
  <c r="I343" i="28" s="1"/>
  <c r="F249" i="28"/>
  <c r="AH249" i="29"/>
  <c r="AH343" i="29" s="1"/>
  <c r="AG249" i="29"/>
  <c r="AG343" i="29" s="1"/>
  <c r="AF249" i="29"/>
  <c r="AF343" i="29" s="1"/>
  <c r="AE249" i="29"/>
  <c r="AE343" i="29" s="1"/>
  <c r="AD249" i="29"/>
  <c r="AD343" i="29" s="1"/>
  <c r="AC249" i="29"/>
  <c r="AC343" i="29" s="1"/>
  <c r="AB249" i="29"/>
  <c r="AB343" i="29" s="1"/>
  <c r="AA249" i="29"/>
  <c r="AA343" i="29" s="1"/>
  <c r="Z249" i="29"/>
  <c r="Z343" i="29" s="1"/>
  <c r="Y249" i="29"/>
  <c r="Y343" i="29" s="1"/>
  <c r="X249" i="29"/>
  <c r="X343" i="29" s="1"/>
  <c r="W249" i="29"/>
  <c r="W343" i="29" s="1"/>
  <c r="V249" i="29"/>
  <c r="V343" i="29" s="1"/>
  <c r="U249" i="29"/>
  <c r="U343" i="29" s="1"/>
  <c r="T249" i="29"/>
  <c r="T343" i="29" s="1"/>
  <c r="S249" i="29"/>
  <c r="S343" i="29" s="1"/>
  <c r="R249" i="29"/>
  <c r="R343" i="29" s="1"/>
  <c r="Q249" i="29"/>
  <c r="Q343" i="29" s="1"/>
  <c r="P249" i="29"/>
  <c r="P343" i="29" s="1"/>
  <c r="O249" i="29"/>
  <c r="O343" i="29" s="1"/>
  <c r="N249" i="29"/>
  <c r="N343" i="29" s="1"/>
  <c r="M249" i="29"/>
  <c r="M343" i="29" s="1"/>
  <c r="L249" i="29"/>
  <c r="L343" i="29" s="1"/>
  <c r="K249" i="29"/>
  <c r="K343" i="29" s="1"/>
  <c r="J249" i="29"/>
  <c r="J343" i="29" s="1"/>
  <c r="I249" i="29"/>
  <c r="I343" i="29" s="1"/>
  <c r="F249" i="29"/>
  <c r="D249" i="7"/>
  <c r="D343" i="7" s="1"/>
  <c r="AH235" i="7"/>
  <c r="AH342" i="7" s="1"/>
  <c r="AG235" i="7"/>
  <c r="AG342" i="7" s="1"/>
  <c r="AF235" i="7"/>
  <c r="AF342" i="7" s="1"/>
  <c r="AE235" i="7"/>
  <c r="AE342" i="7" s="1"/>
  <c r="AD235" i="7"/>
  <c r="AD342" i="7" s="1"/>
  <c r="AC235" i="7"/>
  <c r="AC342" i="7" s="1"/>
  <c r="AB235" i="7"/>
  <c r="AB342" i="7" s="1"/>
  <c r="AA235" i="7"/>
  <c r="AA342" i="7" s="1"/>
  <c r="Z235" i="7"/>
  <c r="Z342" i="7" s="1"/>
  <c r="Y235" i="7"/>
  <c r="Y342" i="7" s="1"/>
  <c r="X235" i="7"/>
  <c r="X342" i="7" s="1"/>
  <c r="W235" i="7"/>
  <c r="W342" i="7" s="1"/>
  <c r="V235" i="7"/>
  <c r="V342" i="7" s="1"/>
  <c r="U235" i="7"/>
  <c r="U342" i="7" s="1"/>
  <c r="T235" i="7"/>
  <c r="T342" i="7" s="1"/>
  <c r="S235" i="7"/>
  <c r="S342" i="7" s="1"/>
  <c r="R235" i="7"/>
  <c r="R342" i="7" s="1"/>
  <c r="Q235" i="7"/>
  <c r="Q342" i="7" s="1"/>
  <c r="P235" i="7"/>
  <c r="P342" i="7" s="1"/>
  <c r="O235" i="7"/>
  <c r="O342" i="7" s="1"/>
  <c r="N235" i="7"/>
  <c r="N342" i="7" s="1"/>
  <c r="M235" i="7"/>
  <c r="M342" i="7" s="1"/>
  <c r="L235" i="7"/>
  <c r="L342" i="7" s="1"/>
  <c r="K235" i="7"/>
  <c r="K342" i="7" s="1"/>
  <c r="J235" i="7"/>
  <c r="J342" i="7" s="1"/>
  <c r="I235" i="7"/>
  <c r="I342" i="7" s="1"/>
  <c r="F235" i="7"/>
  <c r="AH235" i="8"/>
  <c r="AH342" i="8" s="1"/>
  <c r="AG235" i="8"/>
  <c r="AG342" i="8" s="1"/>
  <c r="AF235" i="8"/>
  <c r="AF342" i="8" s="1"/>
  <c r="AE235" i="8"/>
  <c r="AE342" i="8" s="1"/>
  <c r="AD235" i="8"/>
  <c r="AD342" i="8" s="1"/>
  <c r="AC235" i="8"/>
  <c r="AC342" i="8" s="1"/>
  <c r="AB235" i="8"/>
  <c r="AB342" i="8" s="1"/>
  <c r="AA235" i="8"/>
  <c r="AA342" i="8" s="1"/>
  <c r="Z235" i="8"/>
  <c r="Z342" i="8" s="1"/>
  <c r="Y235" i="8"/>
  <c r="Y342" i="8" s="1"/>
  <c r="X235" i="8"/>
  <c r="X342" i="8" s="1"/>
  <c r="W235" i="8"/>
  <c r="W342" i="8" s="1"/>
  <c r="V235" i="8"/>
  <c r="V342" i="8" s="1"/>
  <c r="U235" i="8"/>
  <c r="U342" i="8" s="1"/>
  <c r="T235" i="8"/>
  <c r="T342" i="8" s="1"/>
  <c r="S235" i="8"/>
  <c r="S342" i="8" s="1"/>
  <c r="R235" i="8"/>
  <c r="R342" i="8" s="1"/>
  <c r="Q235" i="8"/>
  <c r="Q342" i="8" s="1"/>
  <c r="P235" i="8"/>
  <c r="P342" i="8" s="1"/>
  <c r="O235" i="8"/>
  <c r="O342" i="8" s="1"/>
  <c r="N235" i="8"/>
  <c r="N342" i="8" s="1"/>
  <c r="M235" i="8"/>
  <c r="M342" i="8" s="1"/>
  <c r="L235" i="8"/>
  <c r="L342" i="8" s="1"/>
  <c r="K235" i="8"/>
  <c r="K342" i="8" s="1"/>
  <c r="J235" i="8"/>
  <c r="J342" i="8" s="1"/>
  <c r="I235" i="8"/>
  <c r="I342" i="8" s="1"/>
  <c r="F235" i="8"/>
  <c r="AH235" i="9"/>
  <c r="AH342" i="9" s="1"/>
  <c r="AG235" i="9"/>
  <c r="AG342" i="9" s="1"/>
  <c r="AF235" i="9"/>
  <c r="AF342" i="9" s="1"/>
  <c r="AE235" i="9"/>
  <c r="AE342" i="9" s="1"/>
  <c r="AD235" i="9"/>
  <c r="AD342" i="9" s="1"/>
  <c r="AC235" i="9"/>
  <c r="AC342" i="9" s="1"/>
  <c r="AB235" i="9"/>
  <c r="AB342" i="9" s="1"/>
  <c r="AA235" i="9"/>
  <c r="AA342" i="9" s="1"/>
  <c r="Z235" i="9"/>
  <c r="Z342" i="9" s="1"/>
  <c r="Y235" i="9"/>
  <c r="Y342" i="9" s="1"/>
  <c r="X235" i="9"/>
  <c r="X342" i="9" s="1"/>
  <c r="W235" i="9"/>
  <c r="W342" i="9" s="1"/>
  <c r="V235" i="9"/>
  <c r="V342" i="9" s="1"/>
  <c r="U235" i="9"/>
  <c r="U342" i="9" s="1"/>
  <c r="T235" i="9"/>
  <c r="T342" i="9" s="1"/>
  <c r="S235" i="9"/>
  <c r="S342" i="9" s="1"/>
  <c r="R235" i="9"/>
  <c r="R342" i="9" s="1"/>
  <c r="Q235" i="9"/>
  <c r="Q342" i="9" s="1"/>
  <c r="P235" i="9"/>
  <c r="P342" i="9" s="1"/>
  <c r="O235" i="9"/>
  <c r="O342" i="9" s="1"/>
  <c r="N235" i="9"/>
  <c r="N342" i="9" s="1"/>
  <c r="M235" i="9"/>
  <c r="M342" i="9" s="1"/>
  <c r="L235" i="9"/>
  <c r="L342" i="9" s="1"/>
  <c r="K235" i="9"/>
  <c r="K342" i="9" s="1"/>
  <c r="J235" i="9"/>
  <c r="J342" i="9" s="1"/>
  <c r="I235" i="9"/>
  <c r="I342" i="9" s="1"/>
  <c r="F235" i="9"/>
  <c r="AH235" i="10"/>
  <c r="AH342" i="10" s="1"/>
  <c r="AG235" i="10"/>
  <c r="AG342" i="10" s="1"/>
  <c r="AF235" i="10"/>
  <c r="AF342" i="10" s="1"/>
  <c r="AE235" i="10"/>
  <c r="AE342" i="10" s="1"/>
  <c r="AD235" i="10"/>
  <c r="AD342" i="10" s="1"/>
  <c r="AC235" i="10"/>
  <c r="AC342" i="10" s="1"/>
  <c r="AB235" i="10"/>
  <c r="AB342" i="10" s="1"/>
  <c r="AA235" i="10"/>
  <c r="AA342" i="10" s="1"/>
  <c r="Z235" i="10"/>
  <c r="Z342" i="10" s="1"/>
  <c r="Y235" i="10"/>
  <c r="Y342" i="10" s="1"/>
  <c r="X235" i="10"/>
  <c r="X342" i="10" s="1"/>
  <c r="W235" i="10"/>
  <c r="W342" i="10" s="1"/>
  <c r="V235" i="10"/>
  <c r="V342" i="10" s="1"/>
  <c r="U235" i="10"/>
  <c r="U342" i="10" s="1"/>
  <c r="T235" i="10"/>
  <c r="T342" i="10" s="1"/>
  <c r="S235" i="10"/>
  <c r="S342" i="10" s="1"/>
  <c r="R235" i="10"/>
  <c r="R342" i="10" s="1"/>
  <c r="Q235" i="10"/>
  <c r="Q342" i="10" s="1"/>
  <c r="P235" i="10"/>
  <c r="P342" i="10" s="1"/>
  <c r="O235" i="10"/>
  <c r="O342" i="10" s="1"/>
  <c r="N235" i="10"/>
  <c r="N342" i="10" s="1"/>
  <c r="M235" i="10"/>
  <c r="M342" i="10" s="1"/>
  <c r="L235" i="10"/>
  <c r="L342" i="10" s="1"/>
  <c r="K235" i="10"/>
  <c r="K342" i="10" s="1"/>
  <c r="J235" i="10"/>
  <c r="J342" i="10" s="1"/>
  <c r="I235" i="10"/>
  <c r="I342" i="10" s="1"/>
  <c r="F235" i="10"/>
  <c r="AH235" i="11"/>
  <c r="AH342" i="11" s="1"/>
  <c r="AG235" i="11"/>
  <c r="AG342" i="11" s="1"/>
  <c r="AF235" i="11"/>
  <c r="AF342" i="11" s="1"/>
  <c r="AE235" i="11"/>
  <c r="AE342" i="11" s="1"/>
  <c r="AD235" i="11"/>
  <c r="AD342" i="11" s="1"/>
  <c r="AC235" i="11"/>
  <c r="AC342" i="11" s="1"/>
  <c r="AB235" i="11"/>
  <c r="AB342" i="11" s="1"/>
  <c r="AA235" i="11"/>
  <c r="AA342" i="11" s="1"/>
  <c r="Z235" i="11"/>
  <c r="Z342" i="11" s="1"/>
  <c r="Y235" i="11"/>
  <c r="Y342" i="11" s="1"/>
  <c r="X235" i="11"/>
  <c r="X342" i="11" s="1"/>
  <c r="W235" i="11"/>
  <c r="W342" i="11" s="1"/>
  <c r="V235" i="11"/>
  <c r="V342" i="11" s="1"/>
  <c r="U235" i="11"/>
  <c r="U342" i="11" s="1"/>
  <c r="T235" i="11"/>
  <c r="T342" i="11" s="1"/>
  <c r="S235" i="11"/>
  <c r="S342" i="11" s="1"/>
  <c r="R235" i="11"/>
  <c r="R342" i="11" s="1"/>
  <c r="Q235" i="11"/>
  <c r="Q342" i="11" s="1"/>
  <c r="P235" i="11"/>
  <c r="P342" i="11" s="1"/>
  <c r="O235" i="11"/>
  <c r="O342" i="11" s="1"/>
  <c r="N235" i="11"/>
  <c r="N342" i="11" s="1"/>
  <c r="M235" i="11"/>
  <c r="M342" i="11" s="1"/>
  <c r="L235" i="11"/>
  <c r="L342" i="11" s="1"/>
  <c r="K235" i="11"/>
  <c r="K342" i="11" s="1"/>
  <c r="J235" i="11"/>
  <c r="J342" i="11" s="1"/>
  <c r="I235" i="11"/>
  <c r="I342" i="11" s="1"/>
  <c r="F235" i="11"/>
  <c r="AH235" i="12"/>
  <c r="AH342" i="12" s="1"/>
  <c r="AG235" i="12"/>
  <c r="AG342" i="12" s="1"/>
  <c r="AF235" i="12"/>
  <c r="AF342" i="12" s="1"/>
  <c r="AE235" i="12"/>
  <c r="AE342" i="12" s="1"/>
  <c r="AD235" i="12"/>
  <c r="AD342" i="12" s="1"/>
  <c r="AC235" i="12"/>
  <c r="AC342" i="12" s="1"/>
  <c r="AB235" i="12"/>
  <c r="AB342" i="12" s="1"/>
  <c r="AA235" i="12"/>
  <c r="AA342" i="12" s="1"/>
  <c r="Z235" i="12"/>
  <c r="Z342" i="12" s="1"/>
  <c r="Y235" i="12"/>
  <c r="Y342" i="12" s="1"/>
  <c r="X235" i="12"/>
  <c r="X342" i="12" s="1"/>
  <c r="W235" i="12"/>
  <c r="W342" i="12" s="1"/>
  <c r="V235" i="12"/>
  <c r="V342" i="12" s="1"/>
  <c r="U235" i="12"/>
  <c r="U342" i="12" s="1"/>
  <c r="T235" i="12"/>
  <c r="T342" i="12" s="1"/>
  <c r="S235" i="12"/>
  <c r="S342" i="12" s="1"/>
  <c r="R235" i="12"/>
  <c r="R342" i="12" s="1"/>
  <c r="Q235" i="12"/>
  <c r="Q342" i="12" s="1"/>
  <c r="P235" i="12"/>
  <c r="P342" i="12" s="1"/>
  <c r="O235" i="12"/>
  <c r="O342" i="12" s="1"/>
  <c r="N235" i="12"/>
  <c r="N342" i="12" s="1"/>
  <c r="M235" i="12"/>
  <c r="M342" i="12" s="1"/>
  <c r="L235" i="12"/>
  <c r="L342" i="12" s="1"/>
  <c r="K235" i="12"/>
  <c r="K342" i="12" s="1"/>
  <c r="J235" i="12"/>
  <c r="J342" i="12" s="1"/>
  <c r="I235" i="12"/>
  <c r="I342" i="12" s="1"/>
  <c r="F235" i="12"/>
  <c r="AH235" i="17"/>
  <c r="AH342" i="17" s="1"/>
  <c r="AG235" i="17"/>
  <c r="AG342" i="17" s="1"/>
  <c r="AF235" i="17"/>
  <c r="AF342" i="17" s="1"/>
  <c r="AE235" i="17"/>
  <c r="AE342" i="17" s="1"/>
  <c r="AD235" i="17"/>
  <c r="AD342" i="17" s="1"/>
  <c r="AC235" i="17"/>
  <c r="AC342" i="17" s="1"/>
  <c r="AB235" i="17"/>
  <c r="AB342" i="17" s="1"/>
  <c r="AA235" i="17"/>
  <c r="AA342" i="17" s="1"/>
  <c r="Z235" i="17"/>
  <c r="Z342" i="17" s="1"/>
  <c r="Y235" i="17"/>
  <c r="Y342" i="17" s="1"/>
  <c r="X235" i="17"/>
  <c r="X342" i="17" s="1"/>
  <c r="W235" i="17"/>
  <c r="W342" i="17" s="1"/>
  <c r="V235" i="17"/>
  <c r="V342" i="17" s="1"/>
  <c r="U235" i="17"/>
  <c r="U342" i="17" s="1"/>
  <c r="T235" i="17"/>
  <c r="T342" i="17" s="1"/>
  <c r="S235" i="17"/>
  <c r="S342" i="17" s="1"/>
  <c r="R235" i="17"/>
  <c r="R342" i="17" s="1"/>
  <c r="Q235" i="17"/>
  <c r="Q342" i="17" s="1"/>
  <c r="P235" i="17"/>
  <c r="P342" i="17" s="1"/>
  <c r="O235" i="17"/>
  <c r="O342" i="17" s="1"/>
  <c r="N235" i="17"/>
  <c r="N342" i="17" s="1"/>
  <c r="M235" i="17"/>
  <c r="M342" i="17" s="1"/>
  <c r="L235" i="17"/>
  <c r="L342" i="17" s="1"/>
  <c r="K235" i="17"/>
  <c r="K342" i="17" s="1"/>
  <c r="J235" i="17"/>
  <c r="J342" i="17" s="1"/>
  <c r="I235" i="17"/>
  <c r="I342" i="17" s="1"/>
  <c r="F235" i="17"/>
  <c r="AH235" i="31"/>
  <c r="AH342" i="31" s="1"/>
  <c r="AG235" i="31"/>
  <c r="AG342" i="31" s="1"/>
  <c r="AF235" i="31"/>
  <c r="AF342" i="31" s="1"/>
  <c r="AE235" i="31"/>
  <c r="AE342" i="31" s="1"/>
  <c r="AD235" i="31"/>
  <c r="AD342" i="31" s="1"/>
  <c r="AC235" i="31"/>
  <c r="AC342" i="31" s="1"/>
  <c r="AB235" i="31"/>
  <c r="AB342" i="31" s="1"/>
  <c r="AA235" i="31"/>
  <c r="AA342" i="31" s="1"/>
  <c r="Z235" i="31"/>
  <c r="Z342" i="31" s="1"/>
  <c r="Y235" i="31"/>
  <c r="Y342" i="31" s="1"/>
  <c r="X235" i="31"/>
  <c r="X342" i="31" s="1"/>
  <c r="W235" i="31"/>
  <c r="W342" i="31" s="1"/>
  <c r="V235" i="31"/>
  <c r="V342" i="31" s="1"/>
  <c r="U235" i="31"/>
  <c r="U342" i="31" s="1"/>
  <c r="T235" i="31"/>
  <c r="T342" i="31" s="1"/>
  <c r="S235" i="31"/>
  <c r="S342" i="31" s="1"/>
  <c r="R235" i="31"/>
  <c r="R342" i="31" s="1"/>
  <c r="Q235" i="31"/>
  <c r="Q342" i="31" s="1"/>
  <c r="P235" i="31"/>
  <c r="P342" i="31" s="1"/>
  <c r="O235" i="31"/>
  <c r="O342" i="31" s="1"/>
  <c r="N235" i="31"/>
  <c r="N342" i="31" s="1"/>
  <c r="M235" i="31"/>
  <c r="M342" i="31" s="1"/>
  <c r="L235" i="31"/>
  <c r="L342" i="31" s="1"/>
  <c r="K235" i="31"/>
  <c r="K342" i="31" s="1"/>
  <c r="J235" i="31"/>
  <c r="J342" i="31" s="1"/>
  <c r="I235" i="31"/>
  <c r="I342" i="31" s="1"/>
  <c r="F235" i="31"/>
  <c r="AH235" i="19"/>
  <c r="AH342" i="19" s="1"/>
  <c r="AG235" i="19"/>
  <c r="AG342" i="19" s="1"/>
  <c r="AF235" i="19"/>
  <c r="AF342" i="19" s="1"/>
  <c r="AE235" i="19"/>
  <c r="AE342" i="19" s="1"/>
  <c r="AD235" i="19"/>
  <c r="AD342" i="19" s="1"/>
  <c r="AC235" i="19"/>
  <c r="AC342" i="19" s="1"/>
  <c r="AB235" i="19"/>
  <c r="AB342" i="19" s="1"/>
  <c r="AA235" i="19"/>
  <c r="AA342" i="19" s="1"/>
  <c r="Z235" i="19"/>
  <c r="Z342" i="19" s="1"/>
  <c r="Y235" i="19"/>
  <c r="Y342" i="19" s="1"/>
  <c r="X235" i="19"/>
  <c r="X342" i="19" s="1"/>
  <c r="W235" i="19"/>
  <c r="W342" i="19" s="1"/>
  <c r="V235" i="19"/>
  <c r="V342" i="19" s="1"/>
  <c r="U235" i="19"/>
  <c r="U342" i="19" s="1"/>
  <c r="T235" i="19"/>
  <c r="T342" i="19" s="1"/>
  <c r="S235" i="19"/>
  <c r="S342" i="19" s="1"/>
  <c r="R235" i="19"/>
  <c r="R342" i="19" s="1"/>
  <c r="Q235" i="19"/>
  <c r="Q342" i="19" s="1"/>
  <c r="P235" i="19"/>
  <c r="P342" i="19" s="1"/>
  <c r="O235" i="19"/>
  <c r="O342" i="19" s="1"/>
  <c r="N235" i="19"/>
  <c r="N342" i="19" s="1"/>
  <c r="M235" i="19"/>
  <c r="M342" i="19" s="1"/>
  <c r="L235" i="19"/>
  <c r="L342" i="19" s="1"/>
  <c r="K235" i="19"/>
  <c r="K342" i="19" s="1"/>
  <c r="J235" i="19"/>
  <c r="J342" i="19" s="1"/>
  <c r="I235" i="19"/>
  <c r="I342" i="19" s="1"/>
  <c r="F235" i="19"/>
  <c r="AH235" i="16"/>
  <c r="AH342" i="16" s="1"/>
  <c r="AG235" i="16"/>
  <c r="AG342" i="16" s="1"/>
  <c r="AF235" i="16"/>
  <c r="AF342" i="16" s="1"/>
  <c r="AE235" i="16"/>
  <c r="AE342" i="16" s="1"/>
  <c r="AD235" i="16"/>
  <c r="AD342" i="16" s="1"/>
  <c r="AC235" i="16"/>
  <c r="AC342" i="16" s="1"/>
  <c r="AB235" i="16"/>
  <c r="AB342" i="16" s="1"/>
  <c r="AA235" i="16"/>
  <c r="AA342" i="16" s="1"/>
  <c r="Z235" i="16"/>
  <c r="Z342" i="16" s="1"/>
  <c r="Y235" i="16"/>
  <c r="Y342" i="16" s="1"/>
  <c r="X235" i="16"/>
  <c r="X342" i="16" s="1"/>
  <c r="W235" i="16"/>
  <c r="W342" i="16" s="1"/>
  <c r="V235" i="16"/>
  <c r="V342" i="16" s="1"/>
  <c r="U235" i="16"/>
  <c r="U342" i="16" s="1"/>
  <c r="T235" i="16"/>
  <c r="T342" i="16" s="1"/>
  <c r="S235" i="16"/>
  <c r="S342" i="16" s="1"/>
  <c r="R235" i="16"/>
  <c r="R342" i="16" s="1"/>
  <c r="Q235" i="16"/>
  <c r="Q342" i="16" s="1"/>
  <c r="P235" i="16"/>
  <c r="P342" i="16" s="1"/>
  <c r="O235" i="16"/>
  <c r="O342" i="16" s="1"/>
  <c r="N235" i="16"/>
  <c r="N342" i="16" s="1"/>
  <c r="M235" i="16"/>
  <c r="M342" i="16" s="1"/>
  <c r="L235" i="16"/>
  <c r="L342" i="16" s="1"/>
  <c r="K235" i="16"/>
  <c r="K342" i="16" s="1"/>
  <c r="J235" i="16"/>
  <c r="J342" i="16" s="1"/>
  <c r="I235" i="16"/>
  <c r="I342" i="16" s="1"/>
  <c r="F235" i="16"/>
  <c r="AH235" i="20"/>
  <c r="AH342" i="20" s="1"/>
  <c r="AG235" i="20"/>
  <c r="AG342" i="20" s="1"/>
  <c r="AF235" i="20"/>
  <c r="AF342" i="20" s="1"/>
  <c r="AE235" i="20"/>
  <c r="AE342" i="20" s="1"/>
  <c r="AD235" i="20"/>
  <c r="AD342" i="20" s="1"/>
  <c r="AC235" i="20"/>
  <c r="AC342" i="20" s="1"/>
  <c r="AB235" i="20"/>
  <c r="AB342" i="20" s="1"/>
  <c r="AA235" i="20"/>
  <c r="AA342" i="20" s="1"/>
  <c r="Z235" i="20"/>
  <c r="Z342" i="20" s="1"/>
  <c r="Y235" i="20"/>
  <c r="Y342" i="20" s="1"/>
  <c r="X235" i="20"/>
  <c r="X342" i="20" s="1"/>
  <c r="W235" i="20"/>
  <c r="W342" i="20" s="1"/>
  <c r="V235" i="20"/>
  <c r="V342" i="20" s="1"/>
  <c r="U235" i="20"/>
  <c r="U342" i="20" s="1"/>
  <c r="T235" i="20"/>
  <c r="T342" i="20" s="1"/>
  <c r="S235" i="20"/>
  <c r="S342" i="20" s="1"/>
  <c r="R235" i="20"/>
  <c r="R342" i="20" s="1"/>
  <c r="Q235" i="20"/>
  <c r="Q342" i="20" s="1"/>
  <c r="P235" i="20"/>
  <c r="P342" i="20" s="1"/>
  <c r="O235" i="20"/>
  <c r="O342" i="20" s="1"/>
  <c r="N235" i="20"/>
  <c r="N342" i="20" s="1"/>
  <c r="M235" i="20"/>
  <c r="M342" i="20" s="1"/>
  <c r="L235" i="20"/>
  <c r="L342" i="20" s="1"/>
  <c r="K235" i="20"/>
  <c r="K342" i="20" s="1"/>
  <c r="J235" i="20"/>
  <c r="J342" i="20" s="1"/>
  <c r="I235" i="20"/>
  <c r="I342" i="20" s="1"/>
  <c r="F235" i="20"/>
  <c r="AH235" i="15"/>
  <c r="AH342" i="15" s="1"/>
  <c r="AG235" i="15"/>
  <c r="AG342" i="15" s="1"/>
  <c r="AF235" i="15"/>
  <c r="AF342" i="15" s="1"/>
  <c r="AE235" i="15"/>
  <c r="AE342" i="15" s="1"/>
  <c r="AD235" i="15"/>
  <c r="AD342" i="15" s="1"/>
  <c r="AC235" i="15"/>
  <c r="AC342" i="15" s="1"/>
  <c r="AB235" i="15"/>
  <c r="AB342" i="15" s="1"/>
  <c r="AA235" i="15"/>
  <c r="AA342" i="15" s="1"/>
  <c r="Z235" i="15"/>
  <c r="Z342" i="15" s="1"/>
  <c r="Y235" i="15"/>
  <c r="Y342" i="15" s="1"/>
  <c r="X235" i="15"/>
  <c r="X342" i="15" s="1"/>
  <c r="W235" i="15"/>
  <c r="W342" i="15" s="1"/>
  <c r="V235" i="15"/>
  <c r="V342" i="15" s="1"/>
  <c r="U235" i="15"/>
  <c r="U342" i="15" s="1"/>
  <c r="T235" i="15"/>
  <c r="T342" i="15" s="1"/>
  <c r="S235" i="15"/>
  <c r="S342" i="15" s="1"/>
  <c r="R235" i="15"/>
  <c r="R342" i="15" s="1"/>
  <c r="Q235" i="15"/>
  <c r="Q342" i="15" s="1"/>
  <c r="P235" i="15"/>
  <c r="P342" i="15" s="1"/>
  <c r="O235" i="15"/>
  <c r="O342" i="15" s="1"/>
  <c r="N235" i="15"/>
  <c r="N342" i="15" s="1"/>
  <c r="M235" i="15"/>
  <c r="M342" i="15" s="1"/>
  <c r="L235" i="15"/>
  <c r="L342" i="15" s="1"/>
  <c r="K235" i="15"/>
  <c r="K342" i="15" s="1"/>
  <c r="J235" i="15"/>
  <c r="J342" i="15" s="1"/>
  <c r="I235" i="15"/>
  <c r="I342" i="15" s="1"/>
  <c r="F235" i="15"/>
  <c r="AH235" i="13"/>
  <c r="AH342" i="13" s="1"/>
  <c r="AG235" i="13"/>
  <c r="AG342" i="13" s="1"/>
  <c r="AF235" i="13"/>
  <c r="AF342" i="13" s="1"/>
  <c r="AE235" i="13"/>
  <c r="AE342" i="13" s="1"/>
  <c r="AD235" i="13"/>
  <c r="AD342" i="13" s="1"/>
  <c r="AC235" i="13"/>
  <c r="AC342" i="13" s="1"/>
  <c r="AB235" i="13"/>
  <c r="AB342" i="13" s="1"/>
  <c r="AA235" i="13"/>
  <c r="AA342" i="13" s="1"/>
  <c r="Z235" i="13"/>
  <c r="Z342" i="13" s="1"/>
  <c r="Y235" i="13"/>
  <c r="Y342" i="13" s="1"/>
  <c r="X235" i="13"/>
  <c r="X342" i="13" s="1"/>
  <c r="W235" i="13"/>
  <c r="W342" i="13" s="1"/>
  <c r="V235" i="13"/>
  <c r="V342" i="13" s="1"/>
  <c r="U235" i="13"/>
  <c r="U342" i="13" s="1"/>
  <c r="T235" i="13"/>
  <c r="T342" i="13" s="1"/>
  <c r="S235" i="13"/>
  <c r="S342" i="13" s="1"/>
  <c r="R235" i="13"/>
  <c r="R342" i="13" s="1"/>
  <c r="Q235" i="13"/>
  <c r="Q342" i="13" s="1"/>
  <c r="P235" i="13"/>
  <c r="P342" i="13" s="1"/>
  <c r="O235" i="13"/>
  <c r="O342" i="13" s="1"/>
  <c r="N235" i="13"/>
  <c r="N342" i="13" s="1"/>
  <c r="M235" i="13"/>
  <c r="M342" i="13" s="1"/>
  <c r="L235" i="13"/>
  <c r="L342" i="13" s="1"/>
  <c r="K235" i="13"/>
  <c r="K342" i="13" s="1"/>
  <c r="J235" i="13"/>
  <c r="J342" i="13" s="1"/>
  <c r="I235" i="13"/>
  <c r="I342" i="13" s="1"/>
  <c r="G235" i="13"/>
  <c r="F235" i="13"/>
  <c r="AH235" i="14"/>
  <c r="AH342" i="14" s="1"/>
  <c r="AG235" i="14"/>
  <c r="AG342" i="14" s="1"/>
  <c r="AF235" i="14"/>
  <c r="AF342" i="14" s="1"/>
  <c r="AE235" i="14"/>
  <c r="AE342" i="14" s="1"/>
  <c r="AD235" i="14"/>
  <c r="AD342" i="14" s="1"/>
  <c r="AC235" i="14"/>
  <c r="AC342" i="14" s="1"/>
  <c r="AB235" i="14"/>
  <c r="AB342" i="14" s="1"/>
  <c r="AA235" i="14"/>
  <c r="AA342" i="14" s="1"/>
  <c r="Z235" i="14"/>
  <c r="Z342" i="14" s="1"/>
  <c r="Y235" i="14"/>
  <c r="Y342" i="14" s="1"/>
  <c r="X235" i="14"/>
  <c r="X342" i="14" s="1"/>
  <c r="W235" i="14"/>
  <c r="W342" i="14" s="1"/>
  <c r="V235" i="14"/>
  <c r="V342" i="14" s="1"/>
  <c r="U235" i="14"/>
  <c r="U342" i="14" s="1"/>
  <c r="T235" i="14"/>
  <c r="T342" i="14" s="1"/>
  <c r="S235" i="14"/>
  <c r="S342" i="14" s="1"/>
  <c r="R235" i="14"/>
  <c r="R342" i="14" s="1"/>
  <c r="Q235" i="14"/>
  <c r="Q342" i="14" s="1"/>
  <c r="P235" i="14"/>
  <c r="P342" i="14" s="1"/>
  <c r="O235" i="14"/>
  <c r="O342" i="14" s="1"/>
  <c r="N235" i="14"/>
  <c r="N342" i="14" s="1"/>
  <c r="M235" i="14"/>
  <c r="M342" i="14" s="1"/>
  <c r="L235" i="14"/>
  <c r="L342" i="14" s="1"/>
  <c r="K235" i="14"/>
  <c r="K342" i="14" s="1"/>
  <c r="J235" i="14"/>
  <c r="J342" i="14" s="1"/>
  <c r="I235" i="14"/>
  <c r="I342" i="14" s="1"/>
  <c r="G235" i="14"/>
  <c r="F235" i="14"/>
  <c r="AH235" i="21"/>
  <c r="AH342" i="21" s="1"/>
  <c r="AG235" i="21"/>
  <c r="AG342" i="21" s="1"/>
  <c r="AF235" i="21"/>
  <c r="AF342" i="21" s="1"/>
  <c r="AE235" i="21"/>
  <c r="AE342" i="21" s="1"/>
  <c r="AD235" i="21"/>
  <c r="AD342" i="21" s="1"/>
  <c r="AC235" i="21"/>
  <c r="AC342" i="21" s="1"/>
  <c r="AB235" i="21"/>
  <c r="AB342" i="21" s="1"/>
  <c r="AA235" i="21"/>
  <c r="AA342" i="21" s="1"/>
  <c r="Z235" i="21"/>
  <c r="Z342" i="21" s="1"/>
  <c r="Y235" i="21"/>
  <c r="Y342" i="21" s="1"/>
  <c r="X235" i="21"/>
  <c r="X342" i="21" s="1"/>
  <c r="W235" i="21"/>
  <c r="W342" i="21" s="1"/>
  <c r="V235" i="21"/>
  <c r="V342" i="21" s="1"/>
  <c r="U235" i="21"/>
  <c r="U342" i="21" s="1"/>
  <c r="T235" i="21"/>
  <c r="T342" i="21" s="1"/>
  <c r="S235" i="21"/>
  <c r="S342" i="21" s="1"/>
  <c r="R235" i="21"/>
  <c r="R342" i="21" s="1"/>
  <c r="Q235" i="21"/>
  <c r="Q342" i="21" s="1"/>
  <c r="P235" i="21"/>
  <c r="P342" i="21" s="1"/>
  <c r="O235" i="21"/>
  <c r="O342" i="21" s="1"/>
  <c r="N235" i="21"/>
  <c r="N342" i="21" s="1"/>
  <c r="M235" i="21"/>
  <c r="M342" i="21" s="1"/>
  <c r="L235" i="21"/>
  <c r="L342" i="21" s="1"/>
  <c r="K235" i="21"/>
  <c r="K342" i="21" s="1"/>
  <c r="J235" i="21"/>
  <c r="J342" i="21" s="1"/>
  <c r="I235" i="21"/>
  <c r="I342" i="21" s="1"/>
  <c r="G235" i="21"/>
  <c r="F235" i="21"/>
  <c r="AH235" i="22"/>
  <c r="AH342" i="22" s="1"/>
  <c r="AG235" i="22"/>
  <c r="AG342" i="22" s="1"/>
  <c r="AF235" i="22"/>
  <c r="AF342" i="22" s="1"/>
  <c r="AE235" i="22"/>
  <c r="AE342" i="22" s="1"/>
  <c r="AD235" i="22"/>
  <c r="AD342" i="22" s="1"/>
  <c r="AC235" i="22"/>
  <c r="AC342" i="22" s="1"/>
  <c r="AB235" i="22"/>
  <c r="AB342" i="22" s="1"/>
  <c r="AA235" i="22"/>
  <c r="AA342" i="22" s="1"/>
  <c r="Z235" i="22"/>
  <c r="Z342" i="22" s="1"/>
  <c r="Y235" i="22"/>
  <c r="Y342" i="22" s="1"/>
  <c r="X235" i="22"/>
  <c r="X342" i="22" s="1"/>
  <c r="W235" i="22"/>
  <c r="W342" i="22" s="1"/>
  <c r="V235" i="22"/>
  <c r="V342" i="22" s="1"/>
  <c r="U235" i="22"/>
  <c r="U342" i="22" s="1"/>
  <c r="T235" i="22"/>
  <c r="T342" i="22" s="1"/>
  <c r="S235" i="22"/>
  <c r="S342" i="22" s="1"/>
  <c r="R235" i="22"/>
  <c r="R342" i="22" s="1"/>
  <c r="Q235" i="22"/>
  <c r="Q342" i="22" s="1"/>
  <c r="P235" i="22"/>
  <c r="P342" i="22" s="1"/>
  <c r="O235" i="22"/>
  <c r="O342" i="22" s="1"/>
  <c r="N235" i="22"/>
  <c r="N342" i="22" s="1"/>
  <c r="M235" i="22"/>
  <c r="M342" i="22" s="1"/>
  <c r="L235" i="22"/>
  <c r="L342" i="22" s="1"/>
  <c r="K235" i="22"/>
  <c r="K342" i="22" s="1"/>
  <c r="J235" i="22"/>
  <c r="J342" i="22" s="1"/>
  <c r="I235" i="22"/>
  <c r="I342" i="22" s="1"/>
  <c r="F235" i="22"/>
  <c r="AH235" i="23"/>
  <c r="AH342" i="23" s="1"/>
  <c r="AG235" i="23"/>
  <c r="AG342" i="23" s="1"/>
  <c r="AF235" i="23"/>
  <c r="AF342" i="23" s="1"/>
  <c r="AE235" i="23"/>
  <c r="AE342" i="23" s="1"/>
  <c r="AD235" i="23"/>
  <c r="AD342" i="23" s="1"/>
  <c r="AC235" i="23"/>
  <c r="AC342" i="23" s="1"/>
  <c r="AB235" i="23"/>
  <c r="AB342" i="23" s="1"/>
  <c r="AA235" i="23"/>
  <c r="AA342" i="23" s="1"/>
  <c r="Z235" i="23"/>
  <c r="Z342" i="23" s="1"/>
  <c r="Y235" i="23"/>
  <c r="Y342" i="23" s="1"/>
  <c r="X235" i="23"/>
  <c r="X342" i="23" s="1"/>
  <c r="W235" i="23"/>
  <c r="W342" i="23" s="1"/>
  <c r="V235" i="23"/>
  <c r="V342" i="23" s="1"/>
  <c r="U235" i="23"/>
  <c r="U342" i="23" s="1"/>
  <c r="T235" i="23"/>
  <c r="T342" i="23" s="1"/>
  <c r="S235" i="23"/>
  <c r="S342" i="23" s="1"/>
  <c r="R235" i="23"/>
  <c r="R342" i="23" s="1"/>
  <c r="Q235" i="23"/>
  <c r="Q342" i="23" s="1"/>
  <c r="P235" i="23"/>
  <c r="P342" i="23" s="1"/>
  <c r="O235" i="23"/>
  <c r="O342" i="23" s="1"/>
  <c r="N235" i="23"/>
  <c r="N342" i="23" s="1"/>
  <c r="M235" i="23"/>
  <c r="M342" i="23" s="1"/>
  <c r="L235" i="23"/>
  <c r="L342" i="23" s="1"/>
  <c r="K235" i="23"/>
  <c r="K342" i="23" s="1"/>
  <c r="J235" i="23"/>
  <c r="J342" i="23" s="1"/>
  <c r="I235" i="23"/>
  <c r="I342" i="23" s="1"/>
  <c r="F235" i="23"/>
  <c r="AH235" i="24"/>
  <c r="AH342" i="24" s="1"/>
  <c r="AG235" i="24"/>
  <c r="AG342" i="24" s="1"/>
  <c r="AF235" i="24"/>
  <c r="AF342" i="24" s="1"/>
  <c r="AE235" i="24"/>
  <c r="AE342" i="24" s="1"/>
  <c r="AD235" i="24"/>
  <c r="AD342" i="24" s="1"/>
  <c r="AC235" i="24"/>
  <c r="AC342" i="24" s="1"/>
  <c r="AB235" i="24"/>
  <c r="AB342" i="24" s="1"/>
  <c r="AA235" i="24"/>
  <c r="AA342" i="24" s="1"/>
  <c r="Z235" i="24"/>
  <c r="Z342" i="24" s="1"/>
  <c r="Y235" i="24"/>
  <c r="Y342" i="24" s="1"/>
  <c r="X235" i="24"/>
  <c r="X342" i="24" s="1"/>
  <c r="W235" i="24"/>
  <c r="W342" i="24" s="1"/>
  <c r="V235" i="24"/>
  <c r="V342" i="24" s="1"/>
  <c r="U235" i="24"/>
  <c r="U342" i="24" s="1"/>
  <c r="T235" i="24"/>
  <c r="T342" i="24" s="1"/>
  <c r="S235" i="24"/>
  <c r="S342" i="24" s="1"/>
  <c r="R235" i="24"/>
  <c r="R342" i="24" s="1"/>
  <c r="Q235" i="24"/>
  <c r="Q342" i="24" s="1"/>
  <c r="P235" i="24"/>
  <c r="P342" i="24" s="1"/>
  <c r="O235" i="24"/>
  <c r="O342" i="24" s="1"/>
  <c r="N235" i="24"/>
  <c r="N342" i="24" s="1"/>
  <c r="M235" i="24"/>
  <c r="M342" i="24" s="1"/>
  <c r="L235" i="24"/>
  <c r="L342" i="24" s="1"/>
  <c r="K235" i="24"/>
  <c r="K342" i="24" s="1"/>
  <c r="J235" i="24"/>
  <c r="J342" i="24" s="1"/>
  <c r="I235" i="24"/>
  <c r="I342" i="24" s="1"/>
  <c r="F235" i="24"/>
  <c r="AH235" i="25"/>
  <c r="AH342" i="25" s="1"/>
  <c r="AG235" i="25"/>
  <c r="AG342" i="25" s="1"/>
  <c r="AF235" i="25"/>
  <c r="AF342" i="25" s="1"/>
  <c r="AE235" i="25"/>
  <c r="AE342" i="25" s="1"/>
  <c r="AD235" i="25"/>
  <c r="AD342" i="25" s="1"/>
  <c r="AC235" i="25"/>
  <c r="AC342" i="25" s="1"/>
  <c r="AB235" i="25"/>
  <c r="AB342" i="25" s="1"/>
  <c r="AA235" i="25"/>
  <c r="AA342" i="25" s="1"/>
  <c r="Z235" i="25"/>
  <c r="Z342" i="25" s="1"/>
  <c r="Y235" i="25"/>
  <c r="Y342" i="25" s="1"/>
  <c r="X235" i="25"/>
  <c r="X342" i="25" s="1"/>
  <c r="W235" i="25"/>
  <c r="W342" i="25" s="1"/>
  <c r="V235" i="25"/>
  <c r="V342" i="25" s="1"/>
  <c r="U235" i="25"/>
  <c r="U342" i="25" s="1"/>
  <c r="T235" i="25"/>
  <c r="T342" i="25" s="1"/>
  <c r="S235" i="25"/>
  <c r="S342" i="25" s="1"/>
  <c r="R235" i="25"/>
  <c r="R342" i="25" s="1"/>
  <c r="Q235" i="25"/>
  <c r="Q342" i="25" s="1"/>
  <c r="P235" i="25"/>
  <c r="P342" i="25" s="1"/>
  <c r="O235" i="25"/>
  <c r="O342" i="25" s="1"/>
  <c r="N235" i="25"/>
  <c r="N342" i="25" s="1"/>
  <c r="M235" i="25"/>
  <c r="M342" i="25" s="1"/>
  <c r="L235" i="25"/>
  <c r="L342" i="25" s="1"/>
  <c r="K235" i="25"/>
  <c r="K342" i="25" s="1"/>
  <c r="J235" i="25"/>
  <c r="J342" i="25" s="1"/>
  <c r="I235" i="25"/>
  <c r="I342" i="25" s="1"/>
  <c r="F235" i="25"/>
  <c r="AH235" i="26"/>
  <c r="AH342" i="26" s="1"/>
  <c r="AG235" i="26"/>
  <c r="AG342" i="26" s="1"/>
  <c r="AF235" i="26"/>
  <c r="AF342" i="26" s="1"/>
  <c r="AE235" i="26"/>
  <c r="AE342" i="26" s="1"/>
  <c r="AD235" i="26"/>
  <c r="AD342" i="26" s="1"/>
  <c r="AC235" i="26"/>
  <c r="AC342" i="26" s="1"/>
  <c r="AB235" i="26"/>
  <c r="AB342" i="26" s="1"/>
  <c r="AA235" i="26"/>
  <c r="AA342" i="26" s="1"/>
  <c r="Z235" i="26"/>
  <c r="Z342" i="26" s="1"/>
  <c r="Y235" i="26"/>
  <c r="Y342" i="26" s="1"/>
  <c r="X235" i="26"/>
  <c r="X342" i="26" s="1"/>
  <c r="W235" i="26"/>
  <c r="W342" i="26" s="1"/>
  <c r="V235" i="26"/>
  <c r="V342" i="26" s="1"/>
  <c r="U235" i="26"/>
  <c r="U342" i="26" s="1"/>
  <c r="T235" i="26"/>
  <c r="T342" i="26" s="1"/>
  <c r="S235" i="26"/>
  <c r="S342" i="26" s="1"/>
  <c r="R235" i="26"/>
  <c r="R342" i="26" s="1"/>
  <c r="Q235" i="26"/>
  <c r="Q342" i="26" s="1"/>
  <c r="P235" i="26"/>
  <c r="P342" i="26" s="1"/>
  <c r="O235" i="26"/>
  <c r="O342" i="26" s="1"/>
  <c r="N235" i="26"/>
  <c r="N342" i="26" s="1"/>
  <c r="M235" i="26"/>
  <c r="M342" i="26" s="1"/>
  <c r="L235" i="26"/>
  <c r="L342" i="26" s="1"/>
  <c r="K235" i="26"/>
  <c r="K342" i="26" s="1"/>
  <c r="J235" i="26"/>
  <c r="J342" i="26" s="1"/>
  <c r="I235" i="26"/>
  <c r="I342" i="26" s="1"/>
  <c r="F235" i="26"/>
  <c r="AH235" i="27"/>
  <c r="AH342" i="27" s="1"/>
  <c r="AG235" i="27"/>
  <c r="AG342" i="27" s="1"/>
  <c r="AF235" i="27"/>
  <c r="AF342" i="27" s="1"/>
  <c r="AE235" i="27"/>
  <c r="AE342" i="27" s="1"/>
  <c r="AD235" i="27"/>
  <c r="AD342" i="27" s="1"/>
  <c r="AC235" i="27"/>
  <c r="AC342" i="27" s="1"/>
  <c r="AB235" i="27"/>
  <c r="AB342" i="27" s="1"/>
  <c r="AA235" i="27"/>
  <c r="AA342" i="27" s="1"/>
  <c r="Z235" i="27"/>
  <c r="Z342" i="27" s="1"/>
  <c r="Y235" i="27"/>
  <c r="Y342" i="27" s="1"/>
  <c r="X235" i="27"/>
  <c r="X342" i="27" s="1"/>
  <c r="W235" i="27"/>
  <c r="W342" i="27" s="1"/>
  <c r="V235" i="27"/>
  <c r="V342" i="27" s="1"/>
  <c r="U235" i="27"/>
  <c r="U342" i="27" s="1"/>
  <c r="T235" i="27"/>
  <c r="T342" i="27" s="1"/>
  <c r="S235" i="27"/>
  <c r="S342" i="27" s="1"/>
  <c r="R235" i="27"/>
  <c r="R342" i="27" s="1"/>
  <c r="Q235" i="27"/>
  <c r="Q342" i="27" s="1"/>
  <c r="P235" i="27"/>
  <c r="P342" i="27" s="1"/>
  <c r="O235" i="27"/>
  <c r="O342" i="27" s="1"/>
  <c r="N235" i="27"/>
  <c r="N342" i="27" s="1"/>
  <c r="M235" i="27"/>
  <c r="M342" i="27" s="1"/>
  <c r="L235" i="27"/>
  <c r="L342" i="27" s="1"/>
  <c r="K235" i="27"/>
  <c r="K342" i="27" s="1"/>
  <c r="J235" i="27"/>
  <c r="J342" i="27" s="1"/>
  <c r="I235" i="27"/>
  <c r="I342" i="27" s="1"/>
  <c r="F235" i="27"/>
  <c r="AH235" i="28"/>
  <c r="AH342" i="28" s="1"/>
  <c r="AG235" i="28"/>
  <c r="AG342" i="28" s="1"/>
  <c r="AF235" i="28"/>
  <c r="AF342" i="28" s="1"/>
  <c r="AE235" i="28"/>
  <c r="AE342" i="28" s="1"/>
  <c r="AD235" i="28"/>
  <c r="AD342" i="28" s="1"/>
  <c r="AC235" i="28"/>
  <c r="AC342" i="28" s="1"/>
  <c r="AB235" i="28"/>
  <c r="AB342" i="28" s="1"/>
  <c r="AA235" i="28"/>
  <c r="AA342" i="28" s="1"/>
  <c r="Z235" i="28"/>
  <c r="Z342" i="28" s="1"/>
  <c r="Y235" i="28"/>
  <c r="Y342" i="28" s="1"/>
  <c r="X235" i="28"/>
  <c r="X342" i="28" s="1"/>
  <c r="W235" i="28"/>
  <c r="W342" i="28" s="1"/>
  <c r="V235" i="28"/>
  <c r="V342" i="28" s="1"/>
  <c r="U235" i="28"/>
  <c r="U342" i="28" s="1"/>
  <c r="T235" i="28"/>
  <c r="T342" i="28" s="1"/>
  <c r="S235" i="28"/>
  <c r="S342" i="28" s="1"/>
  <c r="R235" i="28"/>
  <c r="R342" i="28" s="1"/>
  <c r="Q235" i="28"/>
  <c r="Q342" i="28" s="1"/>
  <c r="P235" i="28"/>
  <c r="P342" i="28" s="1"/>
  <c r="O235" i="28"/>
  <c r="O342" i="28" s="1"/>
  <c r="N235" i="28"/>
  <c r="N342" i="28" s="1"/>
  <c r="M235" i="28"/>
  <c r="M342" i="28" s="1"/>
  <c r="L235" i="28"/>
  <c r="L342" i="28" s="1"/>
  <c r="K235" i="28"/>
  <c r="K342" i="28" s="1"/>
  <c r="J235" i="28"/>
  <c r="J342" i="28" s="1"/>
  <c r="I235" i="28"/>
  <c r="I342" i="28" s="1"/>
  <c r="F235" i="28"/>
  <c r="AH235" i="29"/>
  <c r="AH342" i="29" s="1"/>
  <c r="AG235" i="29"/>
  <c r="AG342" i="29" s="1"/>
  <c r="AF235" i="29"/>
  <c r="AF342" i="29" s="1"/>
  <c r="AE235" i="29"/>
  <c r="AE342" i="29" s="1"/>
  <c r="AD235" i="29"/>
  <c r="AD342" i="29" s="1"/>
  <c r="AC235" i="29"/>
  <c r="AC342" i="29" s="1"/>
  <c r="AB235" i="29"/>
  <c r="AB342" i="29" s="1"/>
  <c r="AA235" i="29"/>
  <c r="AA342" i="29" s="1"/>
  <c r="Z235" i="29"/>
  <c r="Z342" i="29" s="1"/>
  <c r="Y235" i="29"/>
  <c r="Y342" i="29" s="1"/>
  <c r="X235" i="29"/>
  <c r="X342" i="29" s="1"/>
  <c r="W235" i="29"/>
  <c r="W342" i="29" s="1"/>
  <c r="V235" i="29"/>
  <c r="V342" i="29" s="1"/>
  <c r="U235" i="29"/>
  <c r="U342" i="29" s="1"/>
  <c r="T235" i="29"/>
  <c r="T342" i="29" s="1"/>
  <c r="S235" i="29"/>
  <c r="S342" i="29" s="1"/>
  <c r="R235" i="29"/>
  <c r="R342" i="29" s="1"/>
  <c r="Q235" i="29"/>
  <c r="Q342" i="29" s="1"/>
  <c r="P235" i="29"/>
  <c r="P342" i="29" s="1"/>
  <c r="O235" i="29"/>
  <c r="O342" i="29" s="1"/>
  <c r="N235" i="29"/>
  <c r="N342" i="29" s="1"/>
  <c r="M235" i="29"/>
  <c r="M342" i="29" s="1"/>
  <c r="L235" i="29"/>
  <c r="L342" i="29" s="1"/>
  <c r="K235" i="29"/>
  <c r="K342" i="29" s="1"/>
  <c r="J235" i="29"/>
  <c r="J342" i="29" s="1"/>
  <c r="I235" i="29"/>
  <c r="I342" i="29" s="1"/>
  <c r="F235" i="29"/>
  <c r="AH216" i="7"/>
  <c r="AH341" i="7" s="1"/>
  <c r="AG216" i="7"/>
  <c r="AG341" i="7" s="1"/>
  <c r="AF216" i="7"/>
  <c r="AF341" i="7" s="1"/>
  <c r="AE216" i="7"/>
  <c r="AE341" i="7" s="1"/>
  <c r="AD216" i="7"/>
  <c r="AD341" i="7" s="1"/>
  <c r="AC216" i="7"/>
  <c r="AC341" i="7" s="1"/>
  <c r="AB216" i="7"/>
  <c r="AB341" i="7" s="1"/>
  <c r="AA216" i="7"/>
  <c r="AA341" i="7" s="1"/>
  <c r="Z216" i="7"/>
  <c r="Z341" i="7" s="1"/>
  <c r="Y216" i="7"/>
  <c r="Y341" i="7" s="1"/>
  <c r="X216" i="7"/>
  <c r="X341" i="7" s="1"/>
  <c r="W216" i="7"/>
  <c r="W341" i="7" s="1"/>
  <c r="V216" i="7"/>
  <c r="V341" i="7" s="1"/>
  <c r="U216" i="7"/>
  <c r="U341" i="7" s="1"/>
  <c r="T216" i="7"/>
  <c r="T341" i="7" s="1"/>
  <c r="S216" i="7"/>
  <c r="S341" i="7" s="1"/>
  <c r="R216" i="7"/>
  <c r="R341" i="7" s="1"/>
  <c r="Q216" i="7"/>
  <c r="Q341" i="7" s="1"/>
  <c r="P216" i="7"/>
  <c r="P341" i="7" s="1"/>
  <c r="O216" i="7"/>
  <c r="O341" i="7" s="1"/>
  <c r="N216" i="7"/>
  <c r="N341" i="7" s="1"/>
  <c r="M216" i="7"/>
  <c r="M341" i="7" s="1"/>
  <c r="L216" i="7"/>
  <c r="L341" i="7" s="1"/>
  <c r="K216" i="7"/>
  <c r="K341" i="7" s="1"/>
  <c r="J216" i="7"/>
  <c r="J341" i="7" s="1"/>
  <c r="I216" i="7"/>
  <c r="I341" i="7" s="1"/>
  <c r="F216" i="7"/>
  <c r="F315" i="7" s="1"/>
  <c r="AH216" i="8"/>
  <c r="AH341" i="8" s="1"/>
  <c r="AG216" i="8"/>
  <c r="AG341" i="8" s="1"/>
  <c r="AF216" i="8"/>
  <c r="AF341" i="8" s="1"/>
  <c r="AE216" i="8"/>
  <c r="AE341" i="8" s="1"/>
  <c r="AD216" i="8"/>
  <c r="AD341" i="8" s="1"/>
  <c r="AC216" i="8"/>
  <c r="AC341" i="8" s="1"/>
  <c r="AB216" i="8"/>
  <c r="AB341" i="8" s="1"/>
  <c r="AA216" i="8"/>
  <c r="AA341" i="8" s="1"/>
  <c r="Z216" i="8"/>
  <c r="Z341" i="8" s="1"/>
  <c r="Y216" i="8"/>
  <c r="Y341" i="8" s="1"/>
  <c r="X216" i="8"/>
  <c r="X341" i="8" s="1"/>
  <c r="W216" i="8"/>
  <c r="W341" i="8" s="1"/>
  <c r="V216" i="8"/>
  <c r="V341" i="8" s="1"/>
  <c r="U216" i="8"/>
  <c r="U341" i="8" s="1"/>
  <c r="T216" i="8"/>
  <c r="T341" i="8" s="1"/>
  <c r="S216" i="8"/>
  <c r="S341" i="8" s="1"/>
  <c r="R216" i="8"/>
  <c r="R341" i="8" s="1"/>
  <c r="Q216" i="8"/>
  <c r="Q341" i="8" s="1"/>
  <c r="P216" i="8"/>
  <c r="P341" i="8" s="1"/>
  <c r="O216" i="8"/>
  <c r="O341" i="8" s="1"/>
  <c r="N216" i="8"/>
  <c r="N341" i="8" s="1"/>
  <c r="M216" i="8"/>
  <c r="M341" i="8" s="1"/>
  <c r="L216" i="8"/>
  <c r="L341" i="8" s="1"/>
  <c r="K216" i="8"/>
  <c r="K341" i="8" s="1"/>
  <c r="J216" i="8"/>
  <c r="J341" i="8" s="1"/>
  <c r="I216" i="8"/>
  <c r="I341" i="8" s="1"/>
  <c r="F216" i="8"/>
  <c r="F315" i="8" s="1"/>
  <c r="AH216" i="9"/>
  <c r="AH341" i="9" s="1"/>
  <c r="AG216" i="9"/>
  <c r="AG341" i="9" s="1"/>
  <c r="AF216" i="9"/>
  <c r="AF341" i="9" s="1"/>
  <c r="AE216" i="9"/>
  <c r="AE341" i="9" s="1"/>
  <c r="AD216" i="9"/>
  <c r="AD341" i="9" s="1"/>
  <c r="AC216" i="9"/>
  <c r="AC341" i="9" s="1"/>
  <c r="AB216" i="9"/>
  <c r="AB341" i="9" s="1"/>
  <c r="AA216" i="9"/>
  <c r="AA341" i="9" s="1"/>
  <c r="Z216" i="9"/>
  <c r="Z341" i="9" s="1"/>
  <c r="Y216" i="9"/>
  <c r="Y341" i="9" s="1"/>
  <c r="X216" i="9"/>
  <c r="X341" i="9" s="1"/>
  <c r="W216" i="9"/>
  <c r="W341" i="9" s="1"/>
  <c r="V216" i="9"/>
  <c r="V341" i="9" s="1"/>
  <c r="U216" i="9"/>
  <c r="U341" i="9" s="1"/>
  <c r="T216" i="9"/>
  <c r="T341" i="9" s="1"/>
  <c r="S216" i="9"/>
  <c r="S341" i="9" s="1"/>
  <c r="R216" i="9"/>
  <c r="R341" i="9" s="1"/>
  <c r="Q216" i="9"/>
  <c r="Q341" i="9" s="1"/>
  <c r="P216" i="9"/>
  <c r="P341" i="9" s="1"/>
  <c r="O216" i="9"/>
  <c r="O341" i="9" s="1"/>
  <c r="N216" i="9"/>
  <c r="N341" i="9" s="1"/>
  <c r="M216" i="9"/>
  <c r="M341" i="9" s="1"/>
  <c r="L216" i="9"/>
  <c r="L341" i="9" s="1"/>
  <c r="K216" i="9"/>
  <c r="K341" i="9" s="1"/>
  <c r="J216" i="9"/>
  <c r="J341" i="9" s="1"/>
  <c r="I216" i="9"/>
  <c r="I341" i="9" s="1"/>
  <c r="F216" i="9"/>
  <c r="F315" i="9" s="1"/>
  <c r="AH216" i="10"/>
  <c r="AH341" i="10" s="1"/>
  <c r="AG216" i="10"/>
  <c r="AG341" i="10" s="1"/>
  <c r="AF216" i="10"/>
  <c r="AF341" i="10" s="1"/>
  <c r="AE216" i="10"/>
  <c r="AE341" i="10" s="1"/>
  <c r="AD216" i="10"/>
  <c r="AD341" i="10" s="1"/>
  <c r="AC216" i="10"/>
  <c r="AC341" i="10" s="1"/>
  <c r="AB216" i="10"/>
  <c r="AB341" i="10" s="1"/>
  <c r="AA216" i="10"/>
  <c r="AA341" i="10" s="1"/>
  <c r="Z216" i="10"/>
  <c r="Z341" i="10" s="1"/>
  <c r="Y216" i="10"/>
  <c r="Y341" i="10" s="1"/>
  <c r="X216" i="10"/>
  <c r="X341" i="10" s="1"/>
  <c r="W216" i="10"/>
  <c r="W341" i="10" s="1"/>
  <c r="V216" i="10"/>
  <c r="V341" i="10" s="1"/>
  <c r="U216" i="10"/>
  <c r="U341" i="10" s="1"/>
  <c r="T216" i="10"/>
  <c r="T341" i="10" s="1"/>
  <c r="S216" i="10"/>
  <c r="S341" i="10" s="1"/>
  <c r="R216" i="10"/>
  <c r="R341" i="10" s="1"/>
  <c r="Q216" i="10"/>
  <c r="Q341" i="10" s="1"/>
  <c r="P216" i="10"/>
  <c r="P341" i="10" s="1"/>
  <c r="O216" i="10"/>
  <c r="O341" i="10" s="1"/>
  <c r="N216" i="10"/>
  <c r="N341" i="10" s="1"/>
  <c r="M216" i="10"/>
  <c r="M341" i="10" s="1"/>
  <c r="L216" i="10"/>
  <c r="L341" i="10" s="1"/>
  <c r="K216" i="10"/>
  <c r="K341" i="10" s="1"/>
  <c r="J216" i="10"/>
  <c r="J341" i="10" s="1"/>
  <c r="I216" i="10"/>
  <c r="I341" i="10" s="1"/>
  <c r="F216" i="10"/>
  <c r="F315" i="10" s="1"/>
  <c r="AH216" i="11"/>
  <c r="AH341" i="11" s="1"/>
  <c r="AG216" i="11"/>
  <c r="AG341" i="11" s="1"/>
  <c r="AF216" i="11"/>
  <c r="AF341" i="11" s="1"/>
  <c r="AE216" i="11"/>
  <c r="AE341" i="11" s="1"/>
  <c r="AD216" i="11"/>
  <c r="AD341" i="11" s="1"/>
  <c r="AC216" i="11"/>
  <c r="AC341" i="11" s="1"/>
  <c r="AB216" i="11"/>
  <c r="AB341" i="11" s="1"/>
  <c r="AA216" i="11"/>
  <c r="AA341" i="11" s="1"/>
  <c r="Z216" i="11"/>
  <c r="Z341" i="11" s="1"/>
  <c r="Y216" i="11"/>
  <c r="Y341" i="11" s="1"/>
  <c r="X216" i="11"/>
  <c r="X341" i="11" s="1"/>
  <c r="W216" i="11"/>
  <c r="W341" i="11" s="1"/>
  <c r="V216" i="11"/>
  <c r="V341" i="11" s="1"/>
  <c r="U216" i="11"/>
  <c r="U341" i="11" s="1"/>
  <c r="T216" i="11"/>
  <c r="T341" i="11" s="1"/>
  <c r="S216" i="11"/>
  <c r="S341" i="11" s="1"/>
  <c r="R216" i="11"/>
  <c r="R341" i="11" s="1"/>
  <c r="Q216" i="11"/>
  <c r="Q341" i="11" s="1"/>
  <c r="P216" i="11"/>
  <c r="P341" i="11" s="1"/>
  <c r="O216" i="11"/>
  <c r="O341" i="11" s="1"/>
  <c r="N216" i="11"/>
  <c r="N341" i="11" s="1"/>
  <c r="M216" i="11"/>
  <c r="M341" i="11" s="1"/>
  <c r="L216" i="11"/>
  <c r="L341" i="11" s="1"/>
  <c r="K216" i="11"/>
  <c r="K341" i="11" s="1"/>
  <c r="J216" i="11"/>
  <c r="J341" i="11" s="1"/>
  <c r="I216" i="11"/>
  <c r="I341" i="11" s="1"/>
  <c r="F216" i="11"/>
  <c r="F315" i="11" s="1"/>
  <c r="AH216" i="12"/>
  <c r="AH341" i="12" s="1"/>
  <c r="AG216" i="12"/>
  <c r="AG341" i="12" s="1"/>
  <c r="AF216" i="12"/>
  <c r="AF341" i="12" s="1"/>
  <c r="AE216" i="12"/>
  <c r="AE341" i="12" s="1"/>
  <c r="AD216" i="12"/>
  <c r="AD341" i="12" s="1"/>
  <c r="AC216" i="12"/>
  <c r="AC341" i="12" s="1"/>
  <c r="AB216" i="12"/>
  <c r="AB341" i="12" s="1"/>
  <c r="AA216" i="12"/>
  <c r="AA341" i="12" s="1"/>
  <c r="Z216" i="12"/>
  <c r="Z341" i="12" s="1"/>
  <c r="Y216" i="12"/>
  <c r="Y341" i="12" s="1"/>
  <c r="X216" i="12"/>
  <c r="X341" i="12" s="1"/>
  <c r="W216" i="12"/>
  <c r="W341" i="12" s="1"/>
  <c r="V216" i="12"/>
  <c r="V341" i="12" s="1"/>
  <c r="U216" i="12"/>
  <c r="U341" i="12" s="1"/>
  <c r="T216" i="12"/>
  <c r="T341" i="12" s="1"/>
  <c r="S216" i="12"/>
  <c r="S341" i="12" s="1"/>
  <c r="R216" i="12"/>
  <c r="R341" i="12" s="1"/>
  <c r="Q216" i="12"/>
  <c r="Q341" i="12" s="1"/>
  <c r="P216" i="12"/>
  <c r="P341" i="12" s="1"/>
  <c r="O216" i="12"/>
  <c r="O341" i="12" s="1"/>
  <c r="N216" i="12"/>
  <c r="N341" i="12" s="1"/>
  <c r="M216" i="12"/>
  <c r="M341" i="12" s="1"/>
  <c r="L216" i="12"/>
  <c r="L341" i="12" s="1"/>
  <c r="K216" i="12"/>
  <c r="K341" i="12" s="1"/>
  <c r="J216" i="12"/>
  <c r="J341" i="12" s="1"/>
  <c r="I216" i="12"/>
  <c r="I341" i="12" s="1"/>
  <c r="F216" i="12"/>
  <c r="F315" i="12" s="1"/>
  <c r="AH216" i="17"/>
  <c r="AH341" i="17" s="1"/>
  <c r="AG216" i="17"/>
  <c r="AG341" i="17" s="1"/>
  <c r="AF216" i="17"/>
  <c r="AF341" i="17" s="1"/>
  <c r="AE216" i="17"/>
  <c r="AE341" i="17" s="1"/>
  <c r="AD216" i="17"/>
  <c r="AD341" i="17" s="1"/>
  <c r="AC216" i="17"/>
  <c r="AC341" i="17" s="1"/>
  <c r="AB216" i="17"/>
  <c r="AB341" i="17" s="1"/>
  <c r="AA216" i="17"/>
  <c r="AA341" i="17" s="1"/>
  <c r="Z216" i="17"/>
  <c r="Z341" i="17" s="1"/>
  <c r="Y216" i="17"/>
  <c r="Y341" i="17" s="1"/>
  <c r="X216" i="17"/>
  <c r="X341" i="17" s="1"/>
  <c r="W216" i="17"/>
  <c r="W341" i="17" s="1"/>
  <c r="V216" i="17"/>
  <c r="V341" i="17" s="1"/>
  <c r="U216" i="17"/>
  <c r="U341" i="17" s="1"/>
  <c r="T216" i="17"/>
  <c r="T341" i="17" s="1"/>
  <c r="S216" i="17"/>
  <c r="S341" i="17" s="1"/>
  <c r="R216" i="17"/>
  <c r="R341" i="17" s="1"/>
  <c r="Q216" i="17"/>
  <c r="Q341" i="17" s="1"/>
  <c r="P216" i="17"/>
  <c r="P341" i="17" s="1"/>
  <c r="O216" i="17"/>
  <c r="O341" i="17" s="1"/>
  <c r="N216" i="17"/>
  <c r="N341" i="17" s="1"/>
  <c r="M216" i="17"/>
  <c r="M341" i="17" s="1"/>
  <c r="L216" i="17"/>
  <c r="L341" i="17" s="1"/>
  <c r="K216" i="17"/>
  <c r="K341" i="17" s="1"/>
  <c r="J216" i="17"/>
  <c r="J341" i="17" s="1"/>
  <c r="I216" i="17"/>
  <c r="I341" i="17" s="1"/>
  <c r="F216" i="17"/>
  <c r="F315" i="17" s="1"/>
  <c r="AH216" i="31"/>
  <c r="AH341" i="31" s="1"/>
  <c r="AG216" i="31"/>
  <c r="AG341" i="31" s="1"/>
  <c r="AF216" i="31"/>
  <c r="AF341" i="31" s="1"/>
  <c r="AE216" i="31"/>
  <c r="AE341" i="31" s="1"/>
  <c r="AD216" i="31"/>
  <c r="AD341" i="31" s="1"/>
  <c r="AC216" i="31"/>
  <c r="AC341" i="31" s="1"/>
  <c r="AB216" i="31"/>
  <c r="AB341" i="31" s="1"/>
  <c r="AA216" i="31"/>
  <c r="AA341" i="31" s="1"/>
  <c r="Z216" i="31"/>
  <c r="Z341" i="31" s="1"/>
  <c r="Y216" i="31"/>
  <c r="Y341" i="31" s="1"/>
  <c r="X216" i="31"/>
  <c r="X341" i="31" s="1"/>
  <c r="W216" i="31"/>
  <c r="W341" i="31" s="1"/>
  <c r="V216" i="31"/>
  <c r="V341" i="31" s="1"/>
  <c r="U216" i="31"/>
  <c r="U341" i="31" s="1"/>
  <c r="T216" i="31"/>
  <c r="T341" i="31" s="1"/>
  <c r="S216" i="31"/>
  <c r="S341" i="31" s="1"/>
  <c r="R216" i="31"/>
  <c r="R341" i="31" s="1"/>
  <c r="Q216" i="31"/>
  <c r="Q341" i="31" s="1"/>
  <c r="P216" i="31"/>
  <c r="P341" i="31" s="1"/>
  <c r="O216" i="31"/>
  <c r="O341" i="31" s="1"/>
  <c r="N216" i="31"/>
  <c r="N341" i="31" s="1"/>
  <c r="M216" i="31"/>
  <c r="M341" i="31" s="1"/>
  <c r="L216" i="31"/>
  <c r="L341" i="31" s="1"/>
  <c r="K216" i="31"/>
  <c r="K341" i="31" s="1"/>
  <c r="J216" i="31"/>
  <c r="J341" i="31" s="1"/>
  <c r="I216" i="31"/>
  <c r="I341" i="31" s="1"/>
  <c r="F216" i="31"/>
  <c r="F315" i="31" s="1"/>
  <c r="AH216" i="19"/>
  <c r="AH341" i="19" s="1"/>
  <c r="AG216" i="19"/>
  <c r="AG341" i="19" s="1"/>
  <c r="AF216" i="19"/>
  <c r="AF341" i="19" s="1"/>
  <c r="AE216" i="19"/>
  <c r="AE341" i="19" s="1"/>
  <c r="AD216" i="19"/>
  <c r="AD341" i="19" s="1"/>
  <c r="AC216" i="19"/>
  <c r="AC341" i="19" s="1"/>
  <c r="AB216" i="19"/>
  <c r="AB341" i="19" s="1"/>
  <c r="AA216" i="19"/>
  <c r="AA341" i="19" s="1"/>
  <c r="Z216" i="19"/>
  <c r="Z341" i="19" s="1"/>
  <c r="Y216" i="19"/>
  <c r="Y341" i="19" s="1"/>
  <c r="X216" i="19"/>
  <c r="X341" i="19" s="1"/>
  <c r="W216" i="19"/>
  <c r="W341" i="19" s="1"/>
  <c r="V216" i="19"/>
  <c r="V341" i="19" s="1"/>
  <c r="U216" i="19"/>
  <c r="U341" i="19" s="1"/>
  <c r="T216" i="19"/>
  <c r="T341" i="19" s="1"/>
  <c r="S216" i="19"/>
  <c r="S341" i="19" s="1"/>
  <c r="R216" i="19"/>
  <c r="R341" i="19" s="1"/>
  <c r="Q216" i="19"/>
  <c r="Q341" i="19" s="1"/>
  <c r="P216" i="19"/>
  <c r="P341" i="19" s="1"/>
  <c r="O216" i="19"/>
  <c r="O341" i="19" s="1"/>
  <c r="N216" i="19"/>
  <c r="N341" i="19" s="1"/>
  <c r="M216" i="19"/>
  <c r="M341" i="19" s="1"/>
  <c r="L216" i="19"/>
  <c r="L341" i="19" s="1"/>
  <c r="K216" i="19"/>
  <c r="K341" i="19" s="1"/>
  <c r="J216" i="19"/>
  <c r="J341" i="19" s="1"/>
  <c r="I216" i="19"/>
  <c r="I341" i="19" s="1"/>
  <c r="F216" i="19"/>
  <c r="F315" i="19" s="1"/>
  <c r="AH216" i="16"/>
  <c r="AH341" i="16" s="1"/>
  <c r="AG216" i="16"/>
  <c r="AG341" i="16" s="1"/>
  <c r="AF216" i="16"/>
  <c r="AF341" i="16" s="1"/>
  <c r="AE216" i="16"/>
  <c r="AE341" i="16" s="1"/>
  <c r="AD216" i="16"/>
  <c r="AD341" i="16" s="1"/>
  <c r="AC216" i="16"/>
  <c r="AC341" i="16" s="1"/>
  <c r="AB216" i="16"/>
  <c r="AB341" i="16" s="1"/>
  <c r="AA216" i="16"/>
  <c r="AA341" i="16" s="1"/>
  <c r="Z216" i="16"/>
  <c r="Z341" i="16" s="1"/>
  <c r="Y216" i="16"/>
  <c r="Y341" i="16" s="1"/>
  <c r="X216" i="16"/>
  <c r="X341" i="16" s="1"/>
  <c r="W216" i="16"/>
  <c r="W341" i="16" s="1"/>
  <c r="V216" i="16"/>
  <c r="V341" i="16" s="1"/>
  <c r="U216" i="16"/>
  <c r="U341" i="16" s="1"/>
  <c r="T216" i="16"/>
  <c r="T341" i="16" s="1"/>
  <c r="S216" i="16"/>
  <c r="S341" i="16" s="1"/>
  <c r="R216" i="16"/>
  <c r="R341" i="16" s="1"/>
  <c r="Q216" i="16"/>
  <c r="Q341" i="16" s="1"/>
  <c r="P216" i="16"/>
  <c r="P341" i="16" s="1"/>
  <c r="O216" i="16"/>
  <c r="O341" i="16" s="1"/>
  <c r="N216" i="16"/>
  <c r="N341" i="16" s="1"/>
  <c r="M216" i="16"/>
  <c r="M341" i="16" s="1"/>
  <c r="L216" i="16"/>
  <c r="L341" i="16" s="1"/>
  <c r="K216" i="16"/>
  <c r="K341" i="16" s="1"/>
  <c r="J216" i="16"/>
  <c r="J341" i="16" s="1"/>
  <c r="I216" i="16"/>
  <c r="I341" i="16" s="1"/>
  <c r="F216" i="16"/>
  <c r="F315" i="16" s="1"/>
  <c r="AH216" i="20"/>
  <c r="AH341" i="20" s="1"/>
  <c r="AG216" i="20"/>
  <c r="AG341" i="20" s="1"/>
  <c r="AF216" i="20"/>
  <c r="AF341" i="20" s="1"/>
  <c r="AE216" i="20"/>
  <c r="AE341" i="20" s="1"/>
  <c r="AD216" i="20"/>
  <c r="AD341" i="20" s="1"/>
  <c r="AC216" i="20"/>
  <c r="AC341" i="20" s="1"/>
  <c r="AB216" i="20"/>
  <c r="AB341" i="20" s="1"/>
  <c r="AA216" i="20"/>
  <c r="AA341" i="20" s="1"/>
  <c r="Z216" i="20"/>
  <c r="Z341" i="20" s="1"/>
  <c r="Y216" i="20"/>
  <c r="Y341" i="20" s="1"/>
  <c r="X216" i="20"/>
  <c r="X341" i="20" s="1"/>
  <c r="W216" i="20"/>
  <c r="W341" i="20" s="1"/>
  <c r="V216" i="20"/>
  <c r="V341" i="20" s="1"/>
  <c r="U216" i="20"/>
  <c r="U341" i="20" s="1"/>
  <c r="T216" i="20"/>
  <c r="T341" i="20" s="1"/>
  <c r="S216" i="20"/>
  <c r="S341" i="20" s="1"/>
  <c r="R216" i="20"/>
  <c r="R341" i="20" s="1"/>
  <c r="Q216" i="20"/>
  <c r="Q341" i="20" s="1"/>
  <c r="P216" i="20"/>
  <c r="P341" i="20" s="1"/>
  <c r="O216" i="20"/>
  <c r="O341" i="20" s="1"/>
  <c r="N216" i="20"/>
  <c r="N341" i="20" s="1"/>
  <c r="M216" i="20"/>
  <c r="M341" i="20" s="1"/>
  <c r="L216" i="20"/>
  <c r="L341" i="20" s="1"/>
  <c r="K216" i="20"/>
  <c r="K341" i="20" s="1"/>
  <c r="J216" i="20"/>
  <c r="J341" i="20" s="1"/>
  <c r="I216" i="20"/>
  <c r="I341" i="20" s="1"/>
  <c r="F216" i="20"/>
  <c r="F315" i="20" s="1"/>
  <c r="AH216" i="15"/>
  <c r="AH341" i="15" s="1"/>
  <c r="AG216" i="15"/>
  <c r="AG341" i="15" s="1"/>
  <c r="AF216" i="15"/>
  <c r="AF341" i="15" s="1"/>
  <c r="AE216" i="15"/>
  <c r="AE341" i="15" s="1"/>
  <c r="AD216" i="15"/>
  <c r="AD341" i="15" s="1"/>
  <c r="AC216" i="15"/>
  <c r="AC341" i="15" s="1"/>
  <c r="AB216" i="15"/>
  <c r="AB341" i="15" s="1"/>
  <c r="AA216" i="15"/>
  <c r="AA341" i="15" s="1"/>
  <c r="Z216" i="15"/>
  <c r="Z341" i="15" s="1"/>
  <c r="Y216" i="15"/>
  <c r="Y341" i="15" s="1"/>
  <c r="X216" i="15"/>
  <c r="X341" i="15" s="1"/>
  <c r="W216" i="15"/>
  <c r="W341" i="15" s="1"/>
  <c r="V216" i="15"/>
  <c r="V341" i="15" s="1"/>
  <c r="U216" i="15"/>
  <c r="U341" i="15" s="1"/>
  <c r="T216" i="15"/>
  <c r="T341" i="15" s="1"/>
  <c r="S216" i="15"/>
  <c r="S341" i="15" s="1"/>
  <c r="R216" i="15"/>
  <c r="R341" i="15" s="1"/>
  <c r="Q216" i="15"/>
  <c r="Q341" i="15" s="1"/>
  <c r="P216" i="15"/>
  <c r="P341" i="15" s="1"/>
  <c r="O216" i="15"/>
  <c r="O341" i="15" s="1"/>
  <c r="N216" i="15"/>
  <c r="N341" i="15" s="1"/>
  <c r="M216" i="15"/>
  <c r="M341" i="15" s="1"/>
  <c r="L216" i="15"/>
  <c r="L341" i="15" s="1"/>
  <c r="K216" i="15"/>
  <c r="K341" i="15" s="1"/>
  <c r="J216" i="15"/>
  <c r="J341" i="15" s="1"/>
  <c r="I216" i="15"/>
  <c r="I341" i="15" s="1"/>
  <c r="F216" i="15"/>
  <c r="F315" i="15" s="1"/>
  <c r="AH216" i="13"/>
  <c r="AH341" i="13" s="1"/>
  <c r="AG216" i="13"/>
  <c r="AG341" i="13" s="1"/>
  <c r="AF216" i="13"/>
  <c r="AF341" i="13" s="1"/>
  <c r="AE216" i="13"/>
  <c r="AE341" i="13" s="1"/>
  <c r="AD216" i="13"/>
  <c r="AD341" i="13" s="1"/>
  <c r="AC216" i="13"/>
  <c r="AC341" i="13" s="1"/>
  <c r="AB216" i="13"/>
  <c r="AB341" i="13" s="1"/>
  <c r="AA216" i="13"/>
  <c r="AA341" i="13" s="1"/>
  <c r="Z216" i="13"/>
  <c r="Z341" i="13" s="1"/>
  <c r="Y216" i="13"/>
  <c r="Y341" i="13" s="1"/>
  <c r="X216" i="13"/>
  <c r="X341" i="13" s="1"/>
  <c r="W216" i="13"/>
  <c r="W341" i="13" s="1"/>
  <c r="V216" i="13"/>
  <c r="V341" i="13" s="1"/>
  <c r="U216" i="13"/>
  <c r="U341" i="13" s="1"/>
  <c r="T216" i="13"/>
  <c r="T341" i="13" s="1"/>
  <c r="S216" i="13"/>
  <c r="S341" i="13" s="1"/>
  <c r="R216" i="13"/>
  <c r="R341" i="13" s="1"/>
  <c r="Q216" i="13"/>
  <c r="Q341" i="13" s="1"/>
  <c r="P216" i="13"/>
  <c r="P341" i="13" s="1"/>
  <c r="O216" i="13"/>
  <c r="O341" i="13" s="1"/>
  <c r="N216" i="13"/>
  <c r="N341" i="13" s="1"/>
  <c r="M216" i="13"/>
  <c r="M341" i="13" s="1"/>
  <c r="L216" i="13"/>
  <c r="L341" i="13" s="1"/>
  <c r="K216" i="13"/>
  <c r="K341" i="13" s="1"/>
  <c r="J216" i="13"/>
  <c r="J341" i="13" s="1"/>
  <c r="I216" i="13"/>
  <c r="I341" i="13" s="1"/>
  <c r="G216" i="13"/>
  <c r="F216" i="13"/>
  <c r="F315" i="13" s="1"/>
  <c r="AH216" i="14"/>
  <c r="AH341" i="14" s="1"/>
  <c r="AG216" i="14"/>
  <c r="AG341" i="14" s="1"/>
  <c r="AF216" i="14"/>
  <c r="AF341" i="14" s="1"/>
  <c r="AE216" i="14"/>
  <c r="AE341" i="14" s="1"/>
  <c r="AD216" i="14"/>
  <c r="AD341" i="14" s="1"/>
  <c r="AC216" i="14"/>
  <c r="AC341" i="14" s="1"/>
  <c r="AB216" i="14"/>
  <c r="AB341" i="14" s="1"/>
  <c r="AA216" i="14"/>
  <c r="AA341" i="14" s="1"/>
  <c r="Z216" i="14"/>
  <c r="Z341" i="14" s="1"/>
  <c r="Y216" i="14"/>
  <c r="Y341" i="14" s="1"/>
  <c r="X216" i="14"/>
  <c r="X341" i="14" s="1"/>
  <c r="W216" i="14"/>
  <c r="W341" i="14" s="1"/>
  <c r="V216" i="14"/>
  <c r="V341" i="14" s="1"/>
  <c r="U216" i="14"/>
  <c r="U341" i="14" s="1"/>
  <c r="T216" i="14"/>
  <c r="T341" i="14" s="1"/>
  <c r="S216" i="14"/>
  <c r="S341" i="14" s="1"/>
  <c r="R216" i="14"/>
  <c r="R341" i="14" s="1"/>
  <c r="Q216" i="14"/>
  <c r="Q341" i="14" s="1"/>
  <c r="P216" i="14"/>
  <c r="P341" i="14" s="1"/>
  <c r="O216" i="14"/>
  <c r="O341" i="14" s="1"/>
  <c r="N216" i="14"/>
  <c r="N341" i="14" s="1"/>
  <c r="M216" i="14"/>
  <c r="M341" i="14" s="1"/>
  <c r="L216" i="14"/>
  <c r="L341" i="14" s="1"/>
  <c r="K216" i="14"/>
  <c r="K341" i="14" s="1"/>
  <c r="J216" i="14"/>
  <c r="J341" i="14" s="1"/>
  <c r="I216" i="14"/>
  <c r="I341" i="14" s="1"/>
  <c r="F216" i="14"/>
  <c r="F315" i="14" s="1"/>
  <c r="F319" i="14" s="1"/>
  <c r="AH216" i="21"/>
  <c r="AH341" i="21" s="1"/>
  <c r="AG216" i="21"/>
  <c r="AG341" i="21" s="1"/>
  <c r="AF216" i="21"/>
  <c r="AF341" i="21" s="1"/>
  <c r="AE216" i="21"/>
  <c r="AE341" i="21" s="1"/>
  <c r="AD216" i="21"/>
  <c r="AD341" i="21" s="1"/>
  <c r="AC216" i="21"/>
  <c r="AC341" i="21" s="1"/>
  <c r="AB216" i="21"/>
  <c r="AB341" i="21" s="1"/>
  <c r="AA216" i="21"/>
  <c r="AA341" i="21" s="1"/>
  <c r="Z216" i="21"/>
  <c r="Z341" i="21" s="1"/>
  <c r="Y216" i="21"/>
  <c r="Y341" i="21" s="1"/>
  <c r="X216" i="21"/>
  <c r="X341" i="21" s="1"/>
  <c r="W216" i="21"/>
  <c r="W341" i="21" s="1"/>
  <c r="V216" i="21"/>
  <c r="V341" i="21" s="1"/>
  <c r="U216" i="21"/>
  <c r="U341" i="21" s="1"/>
  <c r="T216" i="21"/>
  <c r="T341" i="21" s="1"/>
  <c r="S216" i="21"/>
  <c r="S341" i="21" s="1"/>
  <c r="R216" i="21"/>
  <c r="R341" i="21" s="1"/>
  <c r="Q216" i="21"/>
  <c r="Q341" i="21" s="1"/>
  <c r="P216" i="21"/>
  <c r="P341" i="21" s="1"/>
  <c r="O216" i="21"/>
  <c r="O341" i="21" s="1"/>
  <c r="N216" i="21"/>
  <c r="N341" i="21" s="1"/>
  <c r="M216" i="21"/>
  <c r="M341" i="21" s="1"/>
  <c r="L216" i="21"/>
  <c r="L341" i="21" s="1"/>
  <c r="K216" i="21"/>
  <c r="K341" i="21" s="1"/>
  <c r="J216" i="21"/>
  <c r="J341" i="21" s="1"/>
  <c r="I216" i="21"/>
  <c r="I341" i="21" s="1"/>
  <c r="F216" i="21"/>
  <c r="F315" i="21" s="1"/>
  <c r="AH216" i="22"/>
  <c r="AH341" i="22" s="1"/>
  <c r="AG216" i="22"/>
  <c r="AG341" i="22" s="1"/>
  <c r="AF216" i="22"/>
  <c r="AF341" i="22" s="1"/>
  <c r="AE216" i="22"/>
  <c r="AE341" i="22" s="1"/>
  <c r="AD216" i="22"/>
  <c r="AD341" i="22" s="1"/>
  <c r="AC216" i="22"/>
  <c r="AC341" i="22" s="1"/>
  <c r="AB216" i="22"/>
  <c r="AB341" i="22" s="1"/>
  <c r="AA216" i="22"/>
  <c r="AA341" i="22" s="1"/>
  <c r="Z216" i="22"/>
  <c r="Z341" i="22" s="1"/>
  <c r="Y216" i="22"/>
  <c r="Y341" i="22" s="1"/>
  <c r="X216" i="22"/>
  <c r="X341" i="22" s="1"/>
  <c r="W216" i="22"/>
  <c r="W341" i="22" s="1"/>
  <c r="V216" i="22"/>
  <c r="V341" i="22" s="1"/>
  <c r="U216" i="22"/>
  <c r="U341" i="22" s="1"/>
  <c r="T216" i="22"/>
  <c r="T341" i="22" s="1"/>
  <c r="S216" i="22"/>
  <c r="S341" i="22" s="1"/>
  <c r="R216" i="22"/>
  <c r="R341" i="22" s="1"/>
  <c r="Q216" i="22"/>
  <c r="Q341" i="22" s="1"/>
  <c r="P216" i="22"/>
  <c r="P341" i="22" s="1"/>
  <c r="O216" i="22"/>
  <c r="O341" i="22" s="1"/>
  <c r="N216" i="22"/>
  <c r="N341" i="22" s="1"/>
  <c r="M216" i="22"/>
  <c r="M341" i="22" s="1"/>
  <c r="L216" i="22"/>
  <c r="L341" i="22" s="1"/>
  <c r="K216" i="22"/>
  <c r="K341" i="22" s="1"/>
  <c r="J216" i="22"/>
  <c r="J341" i="22" s="1"/>
  <c r="I216" i="22"/>
  <c r="I341" i="22" s="1"/>
  <c r="F216" i="22"/>
  <c r="F315" i="22" s="1"/>
  <c r="F319" i="22" s="1"/>
  <c r="AH216" i="23"/>
  <c r="AH341" i="23" s="1"/>
  <c r="AG216" i="23"/>
  <c r="AG341" i="23" s="1"/>
  <c r="AF216" i="23"/>
  <c r="AF341" i="23" s="1"/>
  <c r="AE216" i="23"/>
  <c r="AE341" i="23" s="1"/>
  <c r="AD216" i="23"/>
  <c r="AD341" i="23" s="1"/>
  <c r="AC216" i="23"/>
  <c r="AC341" i="23" s="1"/>
  <c r="AB216" i="23"/>
  <c r="AB341" i="23" s="1"/>
  <c r="AA216" i="23"/>
  <c r="AA341" i="23" s="1"/>
  <c r="Z216" i="23"/>
  <c r="Z341" i="23" s="1"/>
  <c r="Y216" i="23"/>
  <c r="Y341" i="23" s="1"/>
  <c r="X216" i="23"/>
  <c r="X341" i="23" s="1"/>
  <c r="W216" i="23"/>
  <c r="W341" i="23" s="1"/>
  <c r="V216" i="23"/>
  <c r="V341" i="23" s="1"/>
  <c r="U216" i="23"/>
  <c r="U341" i="23" s="1"/>
  <c r="T216" i="23"/>
  <c r="T341" i="23" s="1"/>
  <c r="S216" i="23"/>
  <c r="S341" i="23" s="1"/>
  <c r="R216" i="23"/>
  <c r="R341" i="23" s="1"/>
  <c r="Q216" i="23"/>
  <c r="Q341" i="23" s="1"/>
  <c r="P216" i="23"/>
  <c r="P341" i="23" s="1"/>
  <c r="O216" i="23"/>
  <c r="O341" i="23" s="1"/>
  <c r="N216" i="23"/>
  <c r="N341" i="23" s="1"/>
  <c r="M216" i="23"/>
  <c r="M341" i="23" s="1"/>
  <c r="L216" i="23"/>
  <c r="L341" i="23" s="1"/>
  <c r="K216" i="23"/>
  <c r="K341" i="23" s="1"/>
  <c r="J216" i="23"/>
  <c r="J341" i="23" s="1"/>
  <c r="I216" i="23"/>
  <c r="I341" i="23" s="1"/>
  <c r="F216" i="23"/>
  <c r="F315" i="23" s="1"/>
  <c r="AH216" i="24"/>
  <c r="AH341" i="24" s="1"/>
  <c r="AG216" i="24"/>
  <c r="AG341" i="24" s="1"/>
  <c r="AF216" i="24"/>
  <c r="AF341" i="24" s="1"/>
  <c r="AE216" i="24"/>
  <c r="AE341" i="24" s="1"/>
  <c r="AD216" i="24"/>
  <c r="AD341" i="24" s="1"/>
  <c r="AC216" i="24"/>
  <c r="AC341" i="24" s="1"/>
  <c r="AB216" i="24"/>
  <c r="AB341" i="24" s="1"/>
  <c r="AA216" i="24"/>
  <c r="AA341" i="24" s="1"/>
  <c r="Z216" i="24"/>
  <c r="Z341" i="24" s="1"/>
  <c r="Y216" i="24"/>
  <c r="Y341" i="24" s="1"/>
  <c r="X216" i="24"/>
  <c r="X341" i="24" s="1"/>
  <c r="W216" i="24"/>
  <c r="W341" i="24" s="1"/>
  <c r="V216" i="24"/>
  <c r="V341" i="24" s="1"/>
  <c r="U216" i="24"/>
  <c r="U341" i="24" s="1"/>
  <c r="T216" i="24"/>
  <c r="T341" i="24" s="1"/>
  <c r="S216" i="24"/>
  <c r="S341" i="24" s="1"/>
  <c r="R216" i="24"/>
  <c r="R341" i="24" s="1"/>
  <c r="Q216" i="24"/>
  <c r="Q341" i="24" s="1"/>
  <c r="P216" i="24"/>
  <c r="P341" i="24" s="1"/>
  <c r="O216" i="24"/>
  <c r="O341" i="24" s="1"/>
  <c r="N216" i="24"/>
  <c r="N341" i="24" s="1"/>
  <c r="M216" i="24"/>
  <c r="M341" i="24" s="1"/>
  <c r="L216" i="24"/>
  <c r="L341" i="24" s="1"/>
  <c r="K216" i="24"/>
  <c r="K341" i="24" s="1"/>
  <c r="J216" i="24"/>
  <c r="J341" i="24" s="1"/>
  <c r="I216" i="24"/>
  <c r="I341" i="24" s="1"/>
  <c r="F216" i="24"/>
  <c r="F315" i="24" s="1"/>
  <c r="F319" i="24" s="1"/>
  <c r="AH216" i="25"/>
  <c r="AH341" i="25" s="1"/>
  <c r="AG216" i="25"/>
  <c r="AG341" i="25" s="1"/>
  <c r="AF216" i="25"/>
  <c r="AF341" i="25" s="1"/>
  <c r="AE216" i="25"/>
  <c r="AE341" i="25" s="1"/>
  <c r="AD216" i="25"/>
  <c r="AD341" i="25" s="1"/>
  <c r="AC216" i="25"/>
  <c r="AC341" i="25" s="1"/>
  <c r="AB216" i="25"/>
  <c r="AB341" i="25" s="1"/>
  <c r="AA216" i="25"/>
  <c r="AA341" i="25" s="1"/>
  <c r="Z216" i="25"/>
  <c r="Z341" i="25" s="1"/>
  <c r="Y216" i="25"/>
  <c r="Y341" i="25" s="1"/>
  <c r="X216" i="25"/>
  <c r="X341" i="25" s="1"/>
  <c r="W216" i="25"/>
  <c r="W341" i="25" s="1"/>
  <c r="V216" i="25"/>
  <c r="V341" i="25" s="1"/>
  <c r="U216" i="25"/>
  <c r="U341" i="25" s="1"/>
  <c r="T216" i="25"/>
  <c r="T341" i="25" s="1"/>
  <c r="S216" i="25"/>
  <c r="S341" i="25" s="1"/>
  <c r="R216" i="25"/>
  <c r="R341" i="25" s="1"/>
  <c r="Q216" i="25"/>
  <c r="Q341" i="25" s="1"/>
  <c r="P216" i="25"/>
  <c r="P341" i="25" s="1"/>
  <c r="O216" i="25"/>
  <c r="O341" i="25" s="1"/>
  <c r="N216" i="25"/>
  <c r="N341" i="25" s="1"/>
  <c r="M216" i="25"/>
  <c r="M341" i="25" s="1"/>
  <c r="L216" i="25"/>
  <c r="L341" i="25" s="1"/>
  <c r="K216" i="25"/>
  <c r="K341" i="25" s="1"/>
  <c r="J216" i="25"/>
  <c r="J341" i="25" s="1"/>
  <c r="I216" i="25"/>
  <c r="I341" i="25" s="1"/>
  <c r="F216" i="25"/>
  <c r="F315" i="25" s="1"/>
  <c r="AH216" i="26"/>
  <c r="AH341" i="26" s="1"/>
  <c r="AG216" i="26"/>
  <c r="AG341" i="26" s="1"/>
  <c r="AF216" i="26"/>
  <c r="AF341" i="26" s="1"/>
  <c r="AE216" i="26"/>
  <c r="AE341" i="26" s="1"/>
  <c r="AD216" i="26"/>
  <c r="AD341" i="26" s="1"/>
  <c r="AC216" i="26"/>
  <c r="AC341" i="26" s="1"/>
  <c r="AB216" i="26"/>
  <c r="AB341" i="26" s="1"/>
  <c r="AA216" i="26"/>
  <c r="AA341" i="26" s="1"/>
  <c r="Z216" i="26"/>
  <c r="Z341" i="26" s="1"/>
  <c r="Y216" i="26"/>
  <c r="Y341" i="26" s="1"/>
  <c r="X216" i="26"/>
  <c r="X341" i="26" s="1"/>
  <c r="W216" i="26"/>
  <c r="W341" i="26" s="1"/>
  <c r="V216" i="26"/>
  <c r="V341" i="26" s="1"/>
  <c r="U216" i="26"/>
  <c r="U341" i="26" s="1"/>
  <c r="T216" i="26"/>
  <c r="T341" i="26" s="1"/>
  <c r="S216" i="26"/>
  <c r="S341" i="26" s="1"/>
  <c r="R216" i="26"/>
  <c r="R341" i="26" s="1"/>
  <c r="Q216" i="26"/>
  <c r="Q341" i="26" s="1"/>
  <c r="P216" i="26"/>
  <c r="P341" i="26" s="1"/>
  <c r="O216" i="26"/>
  <c r="O341" i="26" s="1"/>
  <c r="N216" i="26"/>
  <c r="N341" i="26" s="1"/>
  <c r="M216" i="26"/>
  <c r="M341" i="26" s="1"/>
  <c r="L216" i="26"/>
  <c r="L341" i="26" s="1"/>
  <c r="K216" i="26"/>
  <c r="K341" i="26" s="1"/>
  <c r="J216" i="26"/>
  <c r="J341" i="26" s="1"/>
  <c r="I216" i="26"/>
  <c r="I341" i="26" s="1"/>
  <c r="F216" i="26"/>
  <c r="F315" i="26" s="1"/>
  <c r="F319" i="26" s="1"/>
  <c r="AH216" i="27"/>
  <c r="AH341" i="27" s="1"/>
  <c r="AG216" i="27"/>
  <c r="AG341" i="27" s="1"/>
  <c r="AF216" i="27"/>
  <c r="AF341" i="27" s="1"/>
  <c r="AE216" i="27"/>
  <c r="AE341" i="27" s="1"/>
  <c r="AD216" i="27"/>
  <c r="AD341" i="27" s="1"/>
  <c r="AC216" i="27"/>
  <c r="AC341" i="27" s="1"/>
  <c r="AB216" i="27"/>
  <c r="AB341" i="27" s="1"/>
  <c r="AA216" i="27"/>
  <c r="AA341" i="27" s="1"/>
  <c r="Z216" i="27"/>
  <c r="Z341" i="27" s="1"/>
  <c r="Y216" i="27"/>
  <c r="Y341" i="27" s="1"/>
  <c r="X216" i="27"/>
  <c r="X341" i="27" s="1"/>
  <c r="W216" i="27"/>
  <c r="W341" i="27" s="1"/>
  <c r="V216" i="27"/>
  <c r="V341" i="27" s="1"/>
  <c r="U216" i="27"/>
  <c r="U341" i="27" s="1"/>
  <c r="T216" i="27"/>
  <c r="T341" i="27" s="1"/>
  <c r="S216" i="27"/>
  <c r="S341" i="27" s="1"/>
  <c r="R216" i="27"/>
  <c r="R341" i="27" s="1"/>
  <c r="Q216" i="27"/>
  <c r="Q341" i="27" s="1"/>
  <c r="P216" i="27"/>
  <c r="P341" i="27" s="1"/>
  <c r="O216" i="27"/>
  <c r="O341" i="27" s="1"/>
  <c r="N216" i="27"/>
  <c r="N341" i="27" s="1"/>
  <c r="M216" i="27"/>
  <c r="M341" i="27" s="1"/>
  <c r="L216" i="27"/>
  <c r="L341" i="27" s="1"/>
  <c r="K216" i="27"/>
  <c r="K341" i="27" s="1"/>
  <c r="J216" i="27"/>
  <c r="J341" i="27" s="1"/>
  <c r="I216" i="27"/>
  <c r="I341" i="27" s="1"/>
  <c r="F216" i="27"/>
  <c r="F315" i="27" s="1"/>
  <c r="AH216" i="28"/>
  <c r="AH341" i="28" s="1"/>
  <c r="AG216" i="28"/>
  <c r="AG341" i="28" s="1"/>
  <c r="AF216" i="28"/>
  <c r="AF341" i="28" s="1"/>
  <c r="AE216" i="28"/>
  <c r="AE341" i="28" s="1"/>
  <c r="AD216" i="28"/>
  <c r="AD341" i="28" s="1"/>
  <c r="AC216" i="28"/>
  <c r="AC341" i="28" s="1"/>
  <c r="AB216" i="28"/>
  <c r="AB341" i="28" s="1"/>
  <c r="AA216" i="28"/>
  <c r="AA341" i="28" s="1"/>
  <c r="Z216" i="28"/>
  <c r="Z341" i="28" s="1"/>
  <c r="Y216" i="28"/>
  <c r="Y341" i="28" s="1"/>
  <c r="X216" i="28"/>
  <c r="X341" i="28" s="1"/>
  <c r="W216" i="28"/>
  <c r="W341" i="28" s="1"/>
  <c r="V216" i="28"/>
  <c r="V341" i="28" s="1"/>
  <c r="U216" i="28"/>
  <c r="U341" i="28" s="1"/>
  <c r="T216" i="28"/>
  <c r="T341" i="28" s="1"/>
  <c r="S216" i="28"/>
  <c r="S341" i="28" s="1"/>
  <c r="R216" i="28"/>
  <c r="R341" i="28" s="1"/>
  <c r="Q216" i="28"/>
  <c r="Q341" i="28" s="1"/>
  <c r="P216" i="28"/>
  <c r="P341" i="28" s="1"/>
  <c r="O216" i="28"/>
  <c r="O341" i="28" s="1"/>
  <c r="N216" i="28"/>
  <c r="N341" i="28" s="1"/>
  <c r="M216" i="28"/>
  <c r="M341" i="28" s="1"/>
  <c r="L216" i="28"/>
  <c r="L341" i="28" s="1"/>
  <c r="K216" i="28"/>
  <c r="K341" i="28" s="1"/>
  <c r="J216" i="28"/>
  <c r="J341" i="28" s="1"/>
  <c r="I216" i="28"/>
  <c r="I341" i="28" s="1"/>
  <c r="F216" i="28"/>
  <c r="F315" i="28" s="1"/>
  <c r="F319" i="28" s="1"/>
  <c r="AH216" i="29"/>
  <c r="AH341" i="29" s="1"/>
  <c r="AG216" i="29"/>
  <c r="AG341" i="29" s="1"/>
  <c r="AF216" i="29"/>
  <c r="AF341" i="29" s="1"/>
  <c r="AE216" i="29"/>
  <c r="AD216" i="29"/>
  <c r="AD341" i="29" s="1"/>
  <c r="AC216" i="29"/>
  <c r="AC341" i="29" s="1"/>
  <c r="AB216" i="29"/>
  <c r="AB341" i="29" s="1"/>
  <c r="AA216" i="29"/>
  <c r="Z216" i="29"/>
  <c r="Z341" i="29" s="1"/>
  <c r="Y216" i="29"/>
  <c r="Y341" i="29" s="1"/>
  <c r="X216" i="29"/>
  <c r="X341" i="29" s="1"/>
  <c r="W216" i="29"/>
  <c r="V216" i="29"/>
  <c r="V341" i="29" s="1"/>
  <c r="U216" i="29"/>
  <c r="U341" i="29" s="1"/>
  <c r="T216" i="29"/>
  <c r="T341" i="29" s="1"/>
  <c r="S216" i="29"/>
  <c r="R216" i="29"/>
  <c r="R341" i="29" s="1"/>
  <c r="Q216" i="29"/>
  <c r="Q341" i="29" s="1"/>
  <c r="P216" i="29"/>
  <c r="P341" i="29" s="1"/>
  <c r="O216" i="29"/>
  <c r="N216" i="29"/>
  <c r="N341" i="29" s="1"/>
  <c r="M216" i="29"/>
  <c r="M341" i="29" s="1"/>
  <c r="L216" i="29"/>
  <c r="L341" i="29" s="1"/>
  <c r="K216" i="29"/>
  <c r="J216" i="29"/>
  <c r="J341" i="29" s="1"/>
  <c r="I216" i="29"/>
  <c r="I341" i="29" s="1"/>
  <c r="F216" i="29"/>
  <c r="D216" i="7"/>
  <c r="AH207" i="7"/>
  <c r="AH340" i="7" s="1"/>
  <c r="AH350" i="7" s="1"/>
  <c r="AG207" i="7"/>
  <c r="AG340" i="7" s="1"/>
  <c r="AG350" i="7" s="1"/>
  <c r="AF207" i="7"/>
  <c r="AF340" i="7" s="1"/>
  <c r="AF350" i="7" s="1"/>
  <c r="AE207" i="7"/>
  <c r="AE340" i="7" s="1"/>
  <c r="AE350" i="7" s="1"/>
  <c r="AD207" i="7"/>
  <c r="AD340" i="7" s="1"/>
  <c r="AD350" i="7" s="1"/>
  <c r="AC207" i="7"/>
  <c r="AC340" i="7" s="1"/>
  <c r="AC350" i="7" s="1"/>
  <c r="AB207" i="7"/>
  <c r="AB340" i="7" s="1"/>
  <c r="AB350" i="7" s="1"/>
  <c r="AA207" i="7"/>
  <c r="AA340" i="7" s="1"/>
  <c r="AA350" i="7" s="1"/>
  <c r="Z207" i="7"/>
  <c r="Z340" i="7" s="1"/>
  <c r="Z350" i="7" s="1"/>
  <c r="Y207" i="7"/>
  <c r="Y340" i="7" s="1"/>
  <c r="Y350" i="7" s="1"/>
  <c r="X207" i="7"/>
  <c r="X340" i="7" s="1"/>
  <c r="X350" i="7" s="1"/>
  <c r="W207" i="7"/>
  <c r="W340" i="7" s="1"/>
  <c r="W350" i="7" s="1"/>
  <c r="V207" i="7"/>
  <c r="V340" i="7" s="1"/>
  <c r="V350" i="7" s="1"/>
  <c r="U207" i="7"/>
  <c r="U340" i="7" s="1"/>
  <c r="U350" i="7" s="1"/>
  <c r="T207" i="7"/>
  <c r="T340" i="7" s="1"/>
  <c r="T350" i="7" s="1"/>
  <c r="S207" i="7"/>
  <c r="S340" i="7" s="1"/>
  <c r="S350" i="7" s="1"/>
  <c r="R207" i="7"/>
  <c r="R340" i="7" s="1"/>
  <c r="R350" i="7" s="1"/>
  <c r="Q207" i="7"/>
  <c r="Q340" i="7" s="1"/>
  <c r="Q350" i="7" s="1"/>
  <c r="P207" i="7"/>
  <c r="P340" i="7" s="1"/>
  <c r="P350" i="7" s="1"/>
  <c r="O207" i="7"/>
  <c r="O340" i="7" s="1"/>
  <c r="O350" i="7" s="1"/>
  <c r="N207" i="7"/>
  <c r="N340" i="7" s="1"/>
  <c r="N350" i="7" s="1"/>
  <c r="M207" i="7"/>
  <c r="M340" i="7" s="1"/>
  <c r="M350" i="7" s="1"/>
  <c r="L207" i="7"/>
  <c r="L340" i="7" s="1"/>
  <c r="L350" i="7" s="1"/>
  <c r="K207" i="7"/>
  <c r="K340" i="7" s="1"/>
  <c r="K350" i="7" s="1"/>
  <c r="J207" i="7"/>
  <c r="J340" i="7" s="1"/>
  <c r="J350" i="7" s="1"/>
  <c r="I207" i="7"/>
  <c r="I340" i="7" s="1"/>
  <c r="I350" i="7" s="1"/>
  <c r="F207" i="7"/>
  <c r="F317" i="7" s="1"/>
  <c r="AH207" i="8"/>
  <c r="AH340" i="8" s="1"/>
  <c r="AH350" i="8" s="1"/>
  <c r="AG207" i="8"/>
  <c r="AG340" i="8" s="1"/>
  <c r="AG350" i="8" s="1"/>
  <c r="AF207" i="8"/>
  <c r="AF340" i="8" s="1"/>
  <c r="AF350" i="8" s="1"/>
  <c r="AE207" i="8"/>
  <c r="AE340" i="8" s="1"/>
  <c r="AE350" i="8" s="1"/>
  <c r="AD207" i="8"/>
  <c r="AD340" i="8" s="1"/>
  <c r="AD350" i="8" s="1"/>
  <c r="AC207" i="8"/>
  <c r="AC340" i="8" s="1"/>
  <c r="AC350" i="8" s="1"/>
  <c r="AB207" i="8"/>
  <c r="AB340" i="8" s="1"/>
  <c r="AB350" i="8" s="1"/>
  <c r="AA207" i="8"/>
  <c r="AA340" i="8" s="1"/>
  <c r="AA350" i="8" s="1"/>
  <c r="Z207" i="8"/>
  <c r="Z340" i="8" s="1"/>
  <c r="Z350" i="8" s="1"/>
  <c r="Y207" i="8"/>
  <c r="Y340" i="8" s="1"/>
  <c r="Y350" i="8" s="1"/>
  <c r="X207" i="8"/>
  <c r="X340" i="8" s="1"/>
  <c r="X350" i="8" s="1"/>
  <c r="W207" i="8"/>
  <c r="W340" i="8" s="1"/>
  <c r="W350" i="8" s="1"/>
  <c r="V207" i="8"/>
  <c r="V340" i="8" s="1"/>
  <c r="V350" i="8" s="1"/>
  <c r="U207" i="8"/>
  <c r="U340" i="8" s="1"/>
  <c r="U350" i="8" s="1"/>
  <c r="T207" i="8"/>
  <c r="T340" i="8" s="1"/>
  <c r="T350" i="8" s="1"/>
  <c r="S207" i="8"/>
  <c r="S340" i="8" s="1"/>
  <c r="S350" i="8" s="1"/>
  <c r="R207" i="8"/>
  <c r="R340" i="8" s="1"/>
  <c r="R350" i="8" s="1"/>
  <c r="Q207" i="8"/>
  <c r="Q340" i="8" s="1"/>
  <c r="Q350" i="8" s="1"/>
  <c r="P207" i="8"/>
  <c r="P340" i="8" s="1"/>
  <c r="P350" i="8" s="1"/>
  <c r="O207" i="8"/>
  <c r="O340" i="8" s="1"/>
  <c r="O350" i="8" s="1"/>
  <c r="N207" i="8"/>
  <c r="N340" i="8" s="1"/>
  <c r="N350" i="8" s="1"/>
  <c r="M207" i="8"/>
  <c r="M340" i="8" s="1"/>
  <c r="M350" i="8" s="1"/>
  <c r="L207" i="8"/>
  <c r="L340" i="8" s="1"/>
  <c r="L350" i="8" s="1"/>
  <c r="K207" i="8"/>
  <c r="K340" i="8" s="1"/>
  <c r="K350" i="8" s="1"/>
  <c r="J207" i="8"/>
  <c r="J340" i="8" s="1"/>
  <c r="J350" i="8" s="1"/>
  <c r="I207" i="8"/>
  <c r="I340" i="8" s="1"/>
  <c r="I350" i="8" s="1"/>
  <c r="F207" i="8"/>
  <c r="F317" i="8" s="1"/>
  <c r="AH207" i="9"/>
  <c r="AH340" i="9" s="1"/>
  <c r="AG207" i="9"/>
  <c r="AG340" i="9" s="1"/>
  <c r="AF207" i="9"/>
  <c r="AF340" i="9" s="1"/>
  <c r="AF350" i="9" s="1"/>
  <c r="AE207" i="9"/>
  <c r="AE340" i="9" s="1"/>
  <c r="AE350" i="9" s="1"/>
  <c r="AD207" i="9"/>
  <c r="AD340" i="9" s="1"/>
  <c r="AC207" i="9"/>
  <c r="AC340" i="9" s="1"/>
  <c r="AB207" i="9"/>
  <c r="AB340" i="9" s="1"/>
  <c r="AB350" i="9" s="1"/>
  <c r="AA207" i="9"/>
  <c r="AA340" i="9" s="1"/>
  <c r="AA350" i="9" s="1"/>
  <c r="Z207" i="9"/>
  <c r="Z340" i="9" s="1"/>
  <c r="Y207" i="9"/>
  <c r="Y340" i="9" s="1"/>
  <c r="X207" i="9"/>
  <c r="X340" i="9" s="1"/>
  <c r="X350" i="9" s="1"/>
  <c r="W207" i="9"/>
  <c r="W340" i="9" s="1"/>
  <c r="W350" i="9" s="1"/>
  <c r="V207" i="9"/>
  <c r="V340" i="9" s="1"/>
  <c r="U207" i="9"/>
  <c r="U340" i="9" s="1"/>
  <c r="T207" i="9"/>
  <c r="T340" i="9" s="1"/>
  <c r="T350" i="9" s="1"/>
  <c r="S207" i="9"/>
  <c r="S340" i="9" s="1"/>
  <c r="S350" i="9" s="1"/>
  <c r="R207" i="9"/>
  <c r="R340" i="9" s="1"/>
  <c r="Q207" i="9"/>
  <c r="Q340" i="9" s="1"/>
  <c r="P207" i="9"/>
  <c r="P340" i="9" s="1"/>
  <c r="P350" i="9" s="1"/>
  <c r="O207" i="9"/>
  <c r="O340" i="9" s="1"/>
  <c r="O350" i="9" s="1"/>
  <c r="N207" i="9"/>
  <c r="N340" i="9" s="1"/>
  <c r="M207" i="9"/>
  <c r="M340" i="9" s="1"/>
  <c r="L207" i="9"/>
  <c r="L340" i="9" s="1"/>
  <c r="L350" i="9" s="1"/>
  <c r="K207" i="9"/>
  <c r="K340" i="9" s="1"/>
  <c r="K350" i="9" s="1"/>
  <c r="J207" i="9"/>
  <c r="J340" i="9" s="1"/>
  <c r="I207" i="9"/>
  <c r="I340" i="9" s="1"/>
  <c r="F207" i="9"/>
  <c r="F317" i="9" s="1"/>
  <c r="AH207" i="10"/>
  <c r="AH340" i="10" s="1"/>
  <c r="AH350" i="10" s="1"/>
  <c r="AG207" i="10"/>
  <c r="AG340" i="10" s="1"/>
  <c r="AG350" i="10" s="1"/>
  <c r="AF207" i="10"/>
  <c r="AF340" i="10" s="1"/>
  <c r="AE207" i="10"/>
  <c r="AE340" i="10" s="1"/>
  <c r="AD207" i="10"/>
  <c r="AD340" i="10" s="1"/>
  <c r="AD350" i="10" s="1"/>
  <c r="AC207" i="10"/>
  <c r="AC340" i="10" s="1"/>
  <c r="AC350" i="10" s="1"/>
  <c r="AB207" i="10"/>
  <c r="AB340" i="10" s="1"/>
  <c r="AA207" i="10"/>
  <c r="AA340" i="10" s="1"/>
  <c r="Z207" i="10"/>
  <c r="Z340" i="10" s="1"/>
  <c r="Z350" i="10" s="1"/>
  <c r="Y207" i="10"/>
  <c r="Y340" i="10" s="1"/>
  <c r="Y350" i="10" s="1"/>
  <c r="X207" i="10"/>
  <c r="X340" i="10" s="1"/>
  <c r="W207" i="10"/>
  <c r="W340" i="10" s="1"/>
  <c r="V207" i="10"/>
  <c r="V340" i="10" s="1"/>
  <c r="V350" i="10" s="1"/>
  <c r="U207" i="10"/>
  <c r="U340" i="10" s="1"/>
  <c r="U350" i="10" s="1"/>
  <c r="T207" i="10"/>
  <c r="T340" i="10" s="1"/>
  <c r="S207" i="10"/>
  <c r="S340" i="10" s="1"/>
  <c r="R207" i="10"/>
  <c r="R340" i="10" s="1"/>
  <c r="R350" i="10" s="1"/>
  <c r="Q207" i="10"/>
  <c r="Q340" i="10" s="1"/>
  <c r="Q350" i="10" s="1"/>
  <c r="P207" i="10"/>
  <c r="P340" i="10" s="1"/>
  <c r="O207" i="10"/>
  <c r="O340" i="10" s="1"/>
  <c r="N207" i="10"/>
  <c r="N340" i="10" s="1"/>
  <c r="N350" i="10" s="1"/>
  <c r="M207" i="10"/>
  <c r="M340" i="10" s="1"/>
  <c r="M350" i="10" s="1"/>
  <c r="L207" i="10"/>
  <c r="L340" i="10" s="1"/>
  <c r="K207" i="10"/>
  <c r="K340" i="10" s="1"/>
  <c r="J207" i="10"/>
  <c r="J340" i="10" s="1"/>
  <c r="J350" i="10" s="1"/>
  <c r="I207" i="10"/>
  <c r="I340" i="10" s="1"/>
  <c r="I350" i="10" s="1"/>
  <c r="F207" i="10"/>
  <c r="F317" i="10" s="1"/>
  <c r="AH207" i="11"/>
  <c r="AH340" i="11" s="1"/>
  <c r="AH350" i="11" s="1"/>
  <c r="AG207" i="11"/>
  <c r="AG340" i="11" s="1"/>
  <c r="AG350" i="11" s="1"/>
  <c r="AF207" i="11"/>
  <c r="AF340" i="11" s="1"/>
  <c r="AF350" i="11" s="1"/>
  <c r="AE207" i="11"/>
  <c r="AE340" i="11" s="1"/>
  <c r="AE350" i="11" s="1"/>
  <c r="AD207" i="11"/>
  <c r="AD340" i="11" s="1"/>
  <c r="AD350" i="11" s="1"/>
  <c r="AC207" i="11"/>
  <c r="AC340" i="11" s="1"/>
  <c r="AC350" i="11" s="1"/>
  <c r="AB207" i="11"/>
  <c r="AB340" i="11" s="1"/>
  <c r="AB350" i="11" s="1"/>
  <c r="AA207" i="11"/>
  <c r="AA340" i="11" s="1"/>
  <c r="AA350" i="11" s="1"/>
  <c r="Z207" i="11"/>
  <c r="Z340" i="11" s="1"/>
  <c r="Z350" i="11" s="1"/>
  <c r="Y207" i="11"/>
  <c r="Y340" i="11" s="1"/>
  <c r="Y350" i="11" s="1"/>
  <c r="X207" i="11"/>
  <c r="X340" i="11" s="1"/>
  <c r="X350" i="11" s="1"/>
  <c r="W207" i="11"/>
  <c r="W340" i="11" s="1"/>
  <c r="W350" i="11" s="1"/>
  <c r="V207" i="11"/>
  <c r="V340" i="11" s="1"/>
  <c r="V350" i="11" s="1"/>
  <c r="U207" i="11"/>
  <c r="U340" i="11" s="1"/>
  <c r="U350" i="11" s="1"/>
  <c r="T207" i="11"/>
  <c r="T340" i="11" s="1"/>
  <c r="T350" i="11" s="1"/>
  <c r="S207" i="11"/>
  <c r="S340" i="11" s="1"/>
  <c r="S350" i="11" s="1"/>
  <c r="R207" i="11"/>
  <c r="R340" i="11" s="1"/>
  <c r="R350" i="11" s="1"/>
  <c r="Q207" i="11"/>
  <c r="Q340" i="11" s="1"/>
  <c r="Q350" i="11" s="1"/>
  <c r="P207" i="11"/>
  <c r="P340" i="11" s="1"/>
  <c r="P350" i="11" s="1"/>
  <c r="O207" i="11"/>
  <c r="O340" i="11" s="1"/>
  <c r="O350" i="11" s="1"/>
  <c r="N207" i="11"/>
  <c r="N340" i="11" s="1"/>
  <c r="N350" i="11" s="1"/>
  <c r="M207" i="11"/>
  <c r="M340" i="11" s="1"/>
  <c r="M350" i="11" s="1"/>
  <c r="L207" i="11"/>
  <c r="L340" i="11" s="1"/>
  <c r="L350" i="11" s="1"/>
  <c r="K207" i="11"/>
  <c r="K340" i="11" s="1"/>
  <c r="K350" i="11" s="1"/>
  <c r="J207" i="11"/>
  <c r="J340" i="11" s="1"/>
  <c r="J350" i="11" s="1"/>
  <c r="I207" i="11"/>
  <c r="I340" i="11" s="1"/>
  <c r="I350" i="11" s="1"/>
  <c r="F207" i="11"/>
  <c r="F317" i="11" s="1"/>
  <c r="AH207" i="12"/>
  <c r="AH340" i="12" s="1"/>
  <c r="AH350" i="12" s="1"/>
  <c r="AG207" i="12"/>
  <c r="AG340" i="12" s="1"/>
  <c r="AG350" i="12" s="1"/>
  <c r="AF207" i="12"/>
  <c r="AF340" i="12" s="1"/>
  <c r="AF350" i="12" s="1"/>
  <c r="AE207" i="12"/>
  <c r="AE340" i="12" s="1"/>
  <c r="AE350" i="12" s="1"/>
  <c r="AD207" i="12"/>
  <c r="AD340" i="12" s="1"/>
  <c r="AD350" i="12" s="1"/>
  <c r="AC207" i="12"/>
  <c r="AC340" i="12" s="1"/>
  <c r="AC350" i="12" s="1"/>
  <c r="AB207" i="12"/>
  <c r="AB340" i="12" s="1"/>
  <c r="AB350" i="12" s="1"/>
  <c r="AA207" i="12"/>
  <c r="AA340" i="12" s="1"/>
  <c r="AA350" i="12" s="1"/>
  <c r="Z207" i="12"/>
  <c r="Z340" i="12" s="1"/>
  <c r="Z350" i="12" s="1"/>
  <c r="Y207" i="12"/>
  <c r="Y340" i="12" s="1"/>
  <c r="Y350" i="12" s="1"/>
  <c r="X207" i="12"/>
  <c r="X340" i="12" s="1"/>
  <c r="X350" i="12" s="1"/>
  <c r="W207" i="12"/>
  <c r="W340" i="12" s="1"/>
  <c r="W350" i="12" s="1"/>
  <c r="V207" i="12"/>
  <c r="V340" i="12" s="1"/>
  <c r="V350" i="12" s="1"/>
  <c r="U207" i="12"/>
  <c r="U340" i="12" s="1"/>
  <c r="U350" i="12" s="1"/>
  <c r="T207" i="12"/>
  <c r="T340" i="12" s="1"/>
  <c r="T350" i="12" s="1"/>
  <c r="S207" i="12"/>
  <c r="S340" i="12" s="1"/>
  <c r="S350" i="12" s="1"/>
  <c r="R207" i="12"/>
  <c r="R340" i="12" s="1"/>
  <c r="R350" i="12" s="1"/>
  <c r="Q207" i="12"/>
  <c r="Q340" i="12" s="1"/>
  <c r="Q350" i="12" s="1"/>
  <c r="P207" i="12"/>
  <c r="P340" i="12" s="1"/>
  <c r="P350" i="12" s="1"/>
  <c r="O207" i="12"/>
  <c r="O340" i="12" s="1"/>
  <c r="O350" i="12" s="1"/>
  <c r="N207" i="12"/>
  <c r="N340" i="12" s="1"/>
  <c r="N350" i="12" s="1"/>
  <c r="M207" i="12"/>
  <c r="M340" i="12" s="1"/>
  <c r="M350" i="12" s="1"/>
  <c r="L207" i="12"/>
  <c r="L340" i="12" s="1"/>
  <c r="L350" i="12" s="1"/>
  <c r="K207" i="12"/>
  <c r="K340" i="12" s="1"/>
  <c r="K350" i="12" s="1"/>
  <c r="J207" i="12"/>
  <c r="J340" i="12" s="1"/>
  <c r="J350" i="12" s="1"/>
  <c r="I207" i="12"/>
  <c r="I340" i="12" s="1"/>
  <c r="I350" i="12" s="1"/>
  <c r="F207" i="12"/>
  <c r="F317" i="12" s="1"/>
  <c r="AH207" i="17"/>
  <c r="AH340" i="17" s="1"/>
  <c r="AG207" i="17"/>
  <c r="AG340" i="17" s="1"/>
  <c r="AF207" i="17"/>
  <c r="AF340" i="17" s="1"/>
  <c r="AF350" i="17" s="1"/>
  <c r="AE207" i="17"/>
  <c r="AE340" i="17" s="1"/>
  <c r="AE350" i="17" s="1"/>
  <c r="AD207" i="17"/>
  <c r="AD340" i="17" s="1"/>
  <c r="AC207" i="17"/>
  <c r="AC340" i="17" s="1"/>
  <c r="AB207" i="17"/>
  <c r="AB340" i="17" s="1"/>
  <c r="AB350" i="17" s="1"/>
  <c r="AA207" i="17"/>
  <c r="AA340" i="17" s="1"/>
  <c r="AA350" i="17" s="1"/>
  <c r="Z207" i="17"/>
  <c r="Z340" i="17" s="1"/>
  <c r="Y207" i="17"/>
  <c r="Y340" i="17" s="1"/>
  <c r="X207" i="17"/>
  <c r="X340" i="17" s="1"/>
  <c r="X350" i="17" s="1"/>
  <c r="W207" i="17"/>
  <c r="W340" i="17" s="1"/>
  <c r="W350" i="17" s="1"/>
  <c r="V207" i="17"/>
  <c r="V340" i="17" s="1"/>
  <c r="U207" i="17"/>
  <c r="U340" i="17" s="1"/>
  <c r="T207" i="17"/>
  <c r="T340" i="17" s="1"/>
  <c r="T350" i="17" s="1"/>
  <c r="S207" i="17"/>
  <c r="S340" i="17" s="1"/>
  <c r="S350" i="17" s="1"/>
  <c r="R207" i="17"/>
  <c r="R340" i="17" s="1"/>
  <c r="Q207" i="17"/>
  <c r="Q340" i="17" s="1"/>
  <c r="P207" i="17"/>
  <c r="P340" i="17" s="1"/>
  <c r="P350" i="17" s="1"/>
  <c r="O207" i="17"/>
  <c r="O340" i="17" s="1"/>
  <c r="O350" i="17" s="1"/>
  <c r="N207" i="17"/>
  <c r="N340" i="17" s="1"/>
  <c r="M207" i="17"/>
  <c r="M340" i="17" s="1"/>
  <c r="L207" i="17"/>
  <c r="L340" i="17" s="1"/>
  <c r="L350" i="17" s="1"/>
  <c r="K207" i="17"/>
  <c r="K340" i="17" s="1"/>
  <c r="K350" i="17" s="1"/>
  <c r="J207" i="17"/>
  <c r="J340" i="17" s="1"/>
  <c r="I207" i="17"/>
  <c r="I340" i="17" s="1"/>
  <c r="F207" i="17"/>
  <c r="F317" i="17" s="1"/>
  <c r="AH207" i="31"/>
  <c r="AH340" i="31" s="1"/>
  <c r="AH350" i="31" s="1"/>
  <c r="AG207" i="31"/>
  <c r="AG340" i="31" s="1"/>
  <c r="AG350" i="31" s="1"/>
  <c r="AF207" i="31"/>
  <c r="AF340" i="31" s="1"/>
  <c r="AE207" i="31"/>
  <c r="AE340" i="31" s="1"/>
  <c r="AD207" i="31"/>
  <c r="AD340" i="31" s="1"/>
  <c r="AD350" i="31" s="1"/>
  <c r="AC207" i="31"/>
  <c r="AC340" i="31" s="1"/>
  <c r="AC350" i="31" s="1"/>
  <c r="AB207" i="31"/>
  <c r="AB340" i="31" s="1"/>
  <c r="AA207" i="31"/>
  <c r="AA340" i="31" s="1"/>
  <c r="Z207" i="31"/>
  <c r="Z340" i="31" s="1"/>
  <c r="Z350" i="31" s="1"/>
  <c r="Y207" i="31"/>
  <c r="Y340" i="31" s="1"/>
  <c r="Y350" i="31" s="1"/>
  <c r="X207" i="31"/>
  <c r="X340" i="31" s="1"/>
  <c r="W207" i="31"/>
  <c r="W340" i="31" s="1"/>
  <c r="V207" i="31"/>
  <c r="V340" i="31" s="1"/>
  <c r="V350" i="31" s="1"/>
  <c r="U207" i="31"/>
  <c r="U340" i="31" s="1"/>
  <c r="U350" i="31" s="1"/>
  <c r="T207" i="31"/>
  <c r="T340" i="31" s="1"/>
  <c r="S207" i="31"/>
  <c r="S340" i="31" s="1"/>
  <c r="R207" i="31"/>
  <c r="R340" i="31" s="1"/>
  <c r="R350" i="31" s="1"/>
  <c r="Q207" i="31"/>
  <c r="Q340" i="31" s="1"/>
  <c r="Q350" i="31" s="1"/>
  <c r="P207" i="31"/>
  <c r="P340" i="31" s="1"/>
  <c r="O207" i="31"/>
  <c r="O340" i="31" s="1"/>
  <c r="N207" i="31"/>
  <c r="N340" i="31" s="1"/>
  <c r="N350" i="31" s="1"/>
  <c r="M207" i="31"/>
  <c r="M340" i="31" s="1"/>
  <c r="M350" i="31" s="1"/>
  <c r="L207" i="31"/>
  <c r="L340" i="31" s="1"/>
  <c r="K207" i="31"/>
  <c r="K340" i="31" s="1"/>
  <c r="J207" i="31"/>
  <c r="J340" i="31" s="1"/>
  <c r="J350" i="31" s="1"/>
  <c r="I207" i="31"/>
  <c r="I340" i="31" s="1"/>
  <c r="I350" i="31" s="1"/>
  <c r="F207" i="31"/>
  <c r="F317" i="31" s="1"/>
  <c r="AH207" i="19"/>
  <c r="AH340" i="19" s="1"/>
  <c r="AH350" i="19" s="1"/>
  <c r="AG207" i="19"/>
  <c r="AG340" i="19" s="1"/>
  <c r="AG350" i="19" s="1"/>
  <c r="AF207" i="19"/>
  <c r="AF340" i="19" s="1"/>
  <c r="AF350" i="19" s="1"/>
  <c r="AE207" i="19"/>
  <c r="AE340" i="19" s="1"/>
  <c r="AE350" i="19" s="1"/>
  <c r="AD207" i="19"/>
  <c r="AD340" i="19" s="1"/>
  <c r="AD350" i="19" s="1"/>
  <c r="AC207" i="19"/>
  <c r="AC340" i="19" s="1"/>
  <c r="AC350" i="19" s="1"/>
  <c r="AB207" i="19"/>
  <c r="AB340" i="19" s="1"/>
  <c r="AB350" i="19" s="1"/>
  <c r="AA207" i="19"/>
  <c r="AA340" i="19" s="1"/>
  <c r="AA350" i="19" s="1"/>
  <c r="Z207" i="19"/>
  <c r="Z340" i="19" s="1"/>
  <c r="Z350" i="19" s="1"/>
  <c r="Y207" i="19"/>
  <c r="Y340" i="19" s="1"/>
  <c r="Y350" i="19" s="1"/>
  <c r="X207" i="19"/>
  <c r="X340" i="19" s="1"/>
  <c r="X350" i="19" s="1"/>
  <c r="W207" i="19"/>
  <c r="W340" i="19" s="1"/>
  <c r="W350" i="19" s="1"/>
  <c r="V207" i="19"/>
  <c r="V340" i="19" s="1"/>
  <c r="V350" i="19" s="1"/>
  <c r="U207" i="19"/>
  <c r="U340" i="19" s="1"/>
  <c r="U350" i="19" s="1"/>
  <c r="T207" i="19"/>
  <c r="T340" i="19" s="1"/>
  <c r="T350" i="19" s="1"/>
  <c r="S207" i="19"/>
  <c r="S340" i="19" s="1"/>
  <c r="S350" i="19" s="1"/>
  <c r="R207" i="19"/>
  <c r="R340" i="19" s="1"/>
  <c r="R350" i="19" s="1"/>
  <c r="Q207" i="19"/>
  <c r="Q340" i="19" s="1"/>
  <c r="Q350" i="19" s="1"/>
  <c r="P207" i="19"/>
  <c r="P340" i="19" s="1"/>
  <c r="P350" i="19" s="1"/>
  <c r="O207" i="19"/>
  <c r="O340" i="19" s="1"/>
  <c r="O350" i="19" s="1"/>
  <c r="N207" i="19"/>
  <c r="N340" i="19" s="1"/>
  <c r="N350" i="19" s="1"/>
  <c r="M207" i="19"/>
  <c r="M340" i="19" s="1"/>
  <c r="M350" i="19" s="1"/>
  <c r="L207" i="19"/>
  <c r="L340" i="19" s="1"/>
  <c r="L350" i="19" s="1"/>
  <c r="K207" i="19"/>
  <c r="K340" i="19" s="1"/>
  <c r="K350" i="19" s="1"/>
  <c r="J207" i="19"/>
  <c r="J340" i="19" s="1"/>
  <c r="J350" i="19" s="1"/>
  <c r="I207" i="19"/>
  <c r="I340" i="19" s="1"/>
  <c r="I350" i="19" s="1"/>
  <c r="F207" i="19"/>
  <c r="F317" i="19" s="1"/>
  <c r="AH207" i="16"/>
  <c r="AH340" i="16" s="1"/>
  <c r="AH350" i="16" s="1"/>
  <c r="AG207" i="16"/>
  <c r="AG340" i="16" s="1"/>
  <c r="AG350" i="16" s="1"/>
  <c r="AF207" i="16"/>
  <c r="AF340" i="16" s="1"/>
  <c r="AF350" i="16" s="1"/>
  <c r="AE207" i="16"/>
  <c r="AE340" i="16" s="1"/>
  <c r="AE350" i="16" s="1"/>
  <c r="AD207" i="16"/>
  <c r="AD340" i="16" s="1"/>
  <c r="AD350" i="16" s="1"/>
  <c r="AC207" i="16"/>
  <c r="AC340" i="16" s="1"/>
  <c r="AC350" i="16" s="1"/>
  <c r="AB207" i="16"/>
  <c r="AB340" i="16" s="1"/>
  <c r="AB350" i="16" s="1"/>
  <c r="AA207" i="16"/>
  <c r="AA340" i="16" s="1"/>
  <c r="AA350" i="16" s="1"/>
  <c r="Z207" i="16"/>
  <c r="Z340" i="16" s="1"/>
  <c r="Z350" i="16" s="1"/>
  <c r="Y207" i="16"/>
  <c r="Y340" i="16" s="1"/>
  <c r="Y350" i="16" s="1"/>
  <c r="X207" i="16"/>
  <c r="X340" i="16" s="1"/>
  <c r="X350" i="16" s="1"/>
  <c r="W207" i="16"/>
  <c r="W340" i="16" s="1"/>
  <c r="W350" i="16" s="1"/>
  <c r="V207" i="16"/>
  <c r="V340" i="16" s="1"/>
  <c r="V350" i="16" s="1"/>
  <c r="U207" i="16"/>
  <c r="U340" i="16" s="1"/>
  <c r="U350" i="16" s="1"/>
  <c r="T207" i="16"/>
  <c r="T340" i="16" s="1"/>
  <c r="T350" i="16" s="1"/>
  <c r="S207" i="16"/>
  <c r="S340" i="16" s="1"/>
  <c r="S350" i="16" s="1"/>
  <c r="R207" i="16"/>
  <c r="R340" i="16" s="1"/>
  <c r="R350" i="16" s="1"/>
  <c r="Q207" i="16"/>
  <c r="Q340" i="16" s="1"/>
  <c r="Q350" i="16" s="1"/>
  <c r="P207" i="16"/>
  <c r="P340" i="16" s="1"/>
  <c r="P350" i="16" s="1"/>
  <c r="O207" i="16"/>
  <c r="O340" i="16" s="1"/>
  <c r="O350" i="16" s="1"/>
  <c r="N207" i="16"/>
  <c r="N340" i="16" s="1"/>
  <c r="N350" i="16" s="1"/>
  <c r="M207" i="16"/>
  <c r="M340" i="16" s="1"/>
  <c r="M350" i="16" s="1"/>
  <c r="L207" i="16"/>
  <c r="L340" i="16" s="1"/>
  <c r="L350" i="16" s="1"/>
  <c r="K207" i="16"/>
  <c r="K340" i="16" s="1"/>
  <c r="K350" i="16" s="1"/>
  <c r="J207" i="16"/>
  <c r="J340" i="16" s="1"/>
  <c r="J350" i="16" s="1"/>
  <c r="I207" i="16"/>
  <c r="I340" i="16" s="1"/>
  <c r="I350" i="16" s="1"/>
  <c r="F207" i="16"/>
  <c r="F317" i="16" s="1"/>
  <c r="AH207" i="20"/>
  <c r="AH340" i="20" s="1"/>
  <c r="AG207" i="20"/>
  <c r="AG340" i="20" s="1"/>
  <c r="AF207" i="20"/>
  <c r="AF340" i="20" s="1"/>
  <c r="AF350" i="20" s="1"/>
  <c r="AE207" i="20"/>
  <c r="AE340" i="20" s="1"/>
  <c r="AE350" i="20" s="1"/>
  <c r="AD207" i="20"/>
  <c r="AD340" i="20" s="1"/>
  <c r="AC207" i="20"/>
  <c r="AC340" i="20" s="1"/>
  <c r="AB207" i="20"/>
  <c r="AB340" i="20" s="1"/>
  <c r="AB350" i="20" s="1"/>
  <c r="AA207" i="20"/>
  <c r="AA340" i="20" s="1"/>
  <c r="AA350" i="20" s="1"/>
  <c r="Z207" i="20"/>
  <c r="Z340" i="20" s="1"/>
  <c r="Y207" i="20"/>
  <c r="Y340" i="20" s="1"/>
  <c r="X207" i="20"/>
  <c r="X340" i="20" s="1"/>
  <c r="X350" i="20" s="1"/>
  <c r="W207" i="20"/>
  <c r="W340" i="20" s="1"/>
  <c r="W350" i="20" s="1"/>
  <c r="V207" i="20"/>
  <c r="V340" i="20" s="1"/>
  <c r="U207" i="20"/>
  <c r="U340" i="20" s="1"/>
  <c r="T207" i="20"/>
  <c r="T340" i="20" s="1"/>
  <c r="T350" i="20" s="1"/>
  <c r="S207" i="20"/>
  <c r="S340" i="20" s="1"/>
  <c r="S350" i="20" s="1"/>
  <c r="R207" i="20"/>
  <c r="R340" i="20" s="1"/>
  <c r="Q207" i="20"/>
  <c r="Q340" i="20" s="1"/>
  <c r="P207" i="20"/>
  <c r="P340" i="20" s="1"/>
  <c r="P350" i="20" s="1"/>
  <c r="O207" i="20"/>
  <c r="O340" i="20" s="1"/>
  <c r="O350" i="20" s="1"/>
  <c r="N207" i="20"/>
  <c r="N340" i="20" s="1"/>
  <c r="M207" i="20"/>
  <c r="M340" i="20" s="1"/>
  <c r="L207" i="20"/>
  <c r="L340" i="20" s="1"/>
  <c r="L350" i="20" s="1"/>
  <c r="K207" i="20"/>
  <c r="K340" i="20" s="1"/>
  <c r="K350" i="20" s="1"/>
  <c r="J207" i="20"/>
  <c r="J340" i="20" s="1"/>
  <c r="I207" i="20"/>
  <c r="I340" i="20" s="1"/>
  <c r="F207" i="20"/>
  <c r="F317" i="20" s="1"/>
  <c r="AH207" i="15"/>
  <c r="AH340" i="15" s="1"/>
  <c r="AH350" i="15" s="1"/>
  <c r="AG207" i="15"/>
  <c r="AG340" i="15" s="1"/>
  <c r="AG350" i="15" s="1"/>
  <c r="AF207" i="15"/>
  <c r="AF340" i="15" s="1"/>
  <c r="AE207" i="15"/>
  <c r="AE340" i="15" s="1"/>
  <c r="AD207" i="15"/>
  <c r="AD340" i="15" s="1"/>
  <c r="AD350" i="15" s="1"/>
  <c r="AC207" i="15"/>
  <c r="AC340" i="15" s="1"/>
  <c r="AC350" i="15" s="1"/>
  <c r="AB207" i="15"/>
  <c r="AB340" i="15" s="1"/>
  <c r="AA207" i="15"/>
  <c r="AA340" i="15" s="1"/>
  <c r="Z207" i="15"/>
  <c r="Z340" i="15" s="1"/>
  <c r="Z350" i="15" s="1"/>
  <c r="Y207" i="15"/>
  <c r="Y340" i="15" s="1"/>
  <c r="Y350" i="15" s="1"/>
  <c r="X207" i="15"/>
  <c r="X340" i="15" s="1"/>
  <c r="W207" i="15"/>
  <c r="W340" i="15" s="1"/>
  <c r="V207" i="15"/>
  <c r="V340" i="15" s="1"/>
  <c r="V350" i="15" s="1"/>
  <c r="U207" i="15"/>
  <c r="U340" i="15" s="1"/>
  <c r="U350" i="15" s="1"/>
  <c r="T207" i="15"/>
  <c r="T340" i="15" s="1"/>
  <c r="S207" i="15"/>
  <c r="S340" i="15" s="1"/>
  <c r="R207" i="15"/>
  <c r="R340" i="15" s="1"/>
  <c r="R350" i="15" s="1"/>
  <c r="Q207" i="15"/>
  <c r="Q340" i="15" s="1"/>
  <c r="Q350" i="15" s="1"/>
  <c r="P207" i="15"/>
  <c r="P340" i="15" s="1"/>
  <c r="O207" i="15"/>
  <c r="O340" i="15" s="1"/>
  <c r="N207" i="15"/>
  <c r="N340" i="15" s="1"/>
  <c r="N350" i="15" s="1"/>
  <c r="M207" i="15"/>
  <c r="M340" i="15" s="1"/>
  <c r="M350" i="15" s="1"/>
  <c r="L207" i="15"/>
  <c r="L340" i="15" s="1"/>
  <c r="K207" i="15"/>
  <c r="K340" i="15" s="1"/>
  <c r="J207" i="15"/>
  <c r="J340" i="15" s="1"/>
  <c r="J350" i="15" s="1"/>
  <c r="I207" i="15"/>
  <c r="I340" i="15" s="1"/>
  <c r="I350" i="15" s="1"/>
  <c r="F207" i="15"/>
  <c r="F317" i="15" s="1"/>
  <c r="AH207" i="13"/>
  <c r="AH340" i="13" s="1"/>
  <c r="AH350" i="13" s="1"/>
  <c r="AG207" i="13"/>
  <c r="AG340" i="13" s="1"/>
  <c r="AG350" i="13" s="1"/>
  <c r="AF207" i="13"/>
  <c r="AF340" i="13" s="1"/>
  <c r="AE207" i="13"/>
  <c r="AE340" i="13" s="1"/>
  <c r="AD207" i="13"/>
  <c r="AD340" i="13" s="1"/>
  <c r="AD350" i="13" s="1"/>
  <c r="AC207" i="13"/>
  <c r="AC340" i="13" s="1"/>
  <c r="AC350" i="13" s="1"/>
  <c r="AB207" i="13"/>
  <c r="AB340" i="13" s="1"/>
  <c r="AA207" i="13"/>
  <c r="AA340" i="13" s="1"/>
  <c r="Z207" i="13"/>
  <c r="Z340" i="13" s="1"/>
  <c r="Z350" i="13" s="1"/>
  <c r="Y207" i="13"/>
  <c r="Y340" i="13" s="1"/>
  <c r="Y350" i="13" s="1"/>
  <c r="X207" i="13"/>
  <c r="X340" i="13" s="1"/>
  <c r="W207" i="13"/>
  <c r="W340" i="13" s="1"/>
  <c r="V207" i="13"/>
  <c r="V340" i="13" s="1"/>
  <c r="V350" i="13" s="1"/>
  <c r="U207" i="13"/>
  <c r="U340" i="13" s="1"/>
  <c r="U350" i="13" s="1"/>
  <c r="T207" i="13"/>
  <c r="T340" i="13" s="1"/>
  <c r="S207" i="13"/>
  <c r="S340" i="13" s="1"/>
  <c r="R207" i="13"/>
  <c r="R340" i="13" s="1"/>
  <c r="R350" i="13" s="1"/>
  <c r="Q207" i="13"/>
  <c r="Q340" i="13" s="1"/>
  <c r="Q350" i="13" s="1"/>
  <c r="P207" i="13"/>
  <c r="P340" i="13" s="1"/>
  <c r="O207" i="13"/>
  <c r="O340" i="13" s="1"/>
  <c r="N207" i="13"/>
  <c r="N340" i="13" s="1"/>
  <c r="N350" i="13" s="1"/>
  <c r="M207" i="13"/>
  <c r="M340" i="13" s="1"/>
  <c r="M350" i="13" s="1"/>
  <c r="L207" i="13"/>
  <c r="L340" i="13" s="1"/>
  <c r="K207" i="13"/>
  <c r="K340" i="13" s="1"/>
  <c r="J207" i="13"/>
  <c r="J340" i="13" s="1"/>
  <c r="J350" i="13" s="1"/>
  <c r="I207" i="13"/>
  <c r="I340" i="13" s="1"/>
  <c r="I350" i="13" s="1"/>
  <c r="F207" i="13"/>
  <c r="F317" i="13" s="1"/>
  <c r="AH207" i="14"/>
  <c r="AH340" i="14" s="1"/>
  <c r="AG207" i="14"/>
  <c r="AG340" i="14" s="1"/>
  <c r="AF207" i="14"/>
  <c r="AF340" i="14" s="1"/>
  <c r="AF350" i="14" s="1"/>
  <c r="AE207" i="14"/>
  <c r="AE340" i="14" s="1"/>
  <c r="AE350" i="14" s="1"/>
  <c r="AD207" i="14"/>
  <c r="AD340" i="14" s="1"/>
  <c r="AC207" i="14"/>
  <c r="AC340" i="14" s="1"/>
  <c r="AB207" i="14"/>
  <c r="AB340" i="14" s="1"/>
  <c r="AB350" i="14" s="1"/>
  <c r="AA207" i="14"/>
  <c r="AA340" i="14" s="1"/>
  <c r="AA350" i="14" s="1"/>
  <c r="Z207" i="14"/>
  <c r="Z340" i="14" s="1"/>
  <c r="Y207" i="14"/>
  <c r="Y340" i="14" s="1"/>
  <c r="X207" i="14"/>
  <c r="X340" i="14" s="1"/>
  <c r="X350" i="14" s="1"/>
  <c r="W207" i="14"/>
  <c r="W340" i="14" s="1"/>
  <c r="W350" i="14" s="1"/>
  <c r="V207" i="14"/>
  <c r="V340" i="14" s="1"/>
  <c r="U207" i="14"/>
  <c r="U340" i="14" s="1"/>
  <c r="T207" i="14"/>
  <c r="T340" i="14" s="1"/>
  <c r="T350" i="14" s="1"/>
  <c r="S207" i="14"/>
  <c r="S340" i="14" s="1"/>
  <c r="S350" i="14" s="1"/>
  <c r="R207" i="14"/>
  <c r="R340" i="14" s="1"/>
  <c r="R350" i="14" s="1"/>
  <c r="Q207" i="14"/>
  <c r="Q340" i="14" s="1"/>
  <c r="Q350" i="14" s="1"/>
  <c r="P207" i="14"/>
  <c r="P340" i="14" s="1"/>
  <c r="P350" i="14" s="1"/>
  <c r="O207" i="14"/>
  <c r="O340" i="14" s="1"/>
  <c r="O350" i="14" s="1"/>
  <c r="N207" i="14"/>
  <c r="N340" i="14" s="1"/>
  <c r="N350" i="14" s="1"/>
  <c r="M207" i="14"/>
  <c r="M340" i="14" s="1"/>
  <c r="M350" i="14" s="1"/>
  <c r="L207" i="14"/>
  <c r="L340" i="14" s="1"/>
  <c r="L350" i="14" s="1"/>
  <c r="K207" i="14"/>
  <c r="K340" i="14" s="1"/>
  <c r="K350" i="14" s="1"/>
  <c r="J207" i="14"/>
  <c r="J340" i="14" s="1"/>
  <c r="J350" i="14" s="1"/>
  <c r="I207" i="14"/>
  <c r="I340" i="14" s="1"/>
  <c r="I350" i="14" s="1"/>
  <c r="F207" i="14"/>
  <c r="F317" i="14" s="1"/>
  <c r="AH207" i="21"/>
  <c r="AH340" i="21" s="1"/>
  <c r="AH350" i="21" s="1"/>
  <c r="AG207" i="21"/>
  <c r="AG340" i="21" s="1"/>
  <c r="AG350" i="21" s="1"/>
  <c r="AF207" i="21"/>
  <c r="AF340" i="21" s="1"/>
  <c r="AF350" i="21" s="1"/>
  <c r="AE207" i="21"/>
  <c r="AE340" i="21" s="1"/>
  <c r="AE350" i="21" s="1"/>
  <c r="AD207" i="21"/>
  <c r="AD340" i="21" s="1"/>
  <c r="AD350" i="21" s="1"/>
  <c r="AC207" i="21"/>
  <c r="AC340" i="21" s="1"/>
  <c r="AC350" i="21" s="1"/>
  <c r="AB207" i="21"/>
  <c r="AB340" i="21" s="1"/>
  <c r="AB350" i="21" s="1"/>
  <c r="AA207" i="21"/>
  <c r="AA340" i="21" s="1"/>
  <c r="AA350" i="21" s="1"/>
  <c r="Z207" i="21"/>
  <c r="Z340" i="21" s="1"/>
  <c r="Z350" i="21" s="1"/>
  <c r="Y207" i="21"/>
  <c r="Y340" i="21" s="1"/>
  <c r="Y350" i="21" s="1"/>
  <c r="X207" i="21"/>
  <c r="X340" i="21" s="1"/>
  <c r="X350" i="21" s="1"/>
  <c r="W207" i="21"/>
  <c r="W340" i="21" s="1"/>
  <c r="W350" i="21" s="1"/>
  <c r="V207" i="21"/>
  <c r="V340" i="21" s="1"/>
  <c r="V350" i="21" s="1"/>
  <c r="U207" i="21"/>
  <c r="U340" i="21" s="1"/>
  <c r="U350" i="21" s="1"/>
  <c r="T207" i="21"/>
  <c r="T340" i="21" s="1"/>
  <c r="T350" i="21" s="1"/>
  <c r="S207" i="21"/>
  <c r="S340" i="21" s="1"/>
  <c r="S350" i="21" s="1"/>
  <c r="R207" i="21"/>
  <c r="R340" i="21" s="1"/>
  <c r="R350" i="21" s="1"/>
  <c r="Q207" i="21"/>
  <c r="Q340" i="21" s="1"/>
  <c r="Q350" i="21" s="1"/>
  <c r="P207" i="21"/>
  <c r="P340" i="21" s="1"/>
  <c r="P350" i="21" s="1"/>
  <c r="O207" i="21"/>
  <c r="O340" i="21" s="1"/>
  <c r="O350" i="21" s="1"/>
  <c r="N207" i="21"/>
  <c r="N340" i="21" s="1"/>
  <c r="N350" i="21" s="1"/>
  <c r="M207" i="21"/>
  <c r="M340" i="21" s="1"/>
  <c r="M350" i="21" s="1"/>
  <c r="L207" i="21"/>
  <c r="L340" i="21" s="1"/>
  <c r="L350" i="21" s="1"/>
  <c r="K207" i="21"/>
  <c r="K340" i="21" s="1"/>
  <c r="K350" i="21" s="1"/>
  <c r="J207" i="21"/>
  <c r="J340" i="21" s="1"/>
  <c r="J350" i="21" s="1"/>
  <c r="I207" i="21"/>
  <c r="I340" i="21" s="1"/>
  <c r="I350" i="21" s="1"/>
  <c r="F207" i="21"/>
  <c r="F317" i="21" s="1"/>
  <c r="AH207" i="22"/>
  <c r="AH340" i="22" s="1"/>
  <c r="AH350" i="22" s="1"/>
  <c r="AG207" i="22"/>
  <c r="AG340" i="22" s="1"/>
  <c r="AG350" i="22" s="1"/>
  <c r="AF207" i="22"/>
  <c r="AF340" i="22" s="1"/>
  <c r="AF350" i="22" s="1"/>
  <c r="AE207" i="22"/>
  <c r="AE340" i="22" s="1"/>
  <c r="AE350" i="22" s="1"/>
  <c r="AD207" i="22"/>
  <c r="AD340" i="22" s="1"/>
  <c r="AD350" i="22" s="1"/>
  <c r="AC207" i="22"/>
  <c r="AC340" i="22" s="1"/>
  <c r="AC350" i="22" s="1"/>
  <c r="AB207" i="22"/>
  <c r="AB340" i="22" s="1"/>
  <c r="AB350" i="22" s="1"/>
  <c r="AA207" i="22"/>
  <c r="AA340" i="22" s="1"/>
  <c r="AA350" i="22" s="1"/>
  <c r="Z207" i="22"/>
  <c r="Z340" i="22" s="1"/>
  <c r="Z350" i="22" s="1"/>
  <c r="Y207" i="22"/>
  <c r="Y340" i="22" s="1"/>
  <c r="Y350" i="22" s="1"/>
  <c r="X207" i="22"/>
  <c r="X340" i="22" s="1"/>
  <c r="X350" i="22" s="1"/>
  <c r="W207" i="22"/>
  <c r="W340" i="22" s="1"/>
  <c r="W350" i="22" s="1"/>
  <c r="V207" i="22"/>
  <c r="V340" i="22" s="1"/>
  <c r="V350" i="22" s="1"/>
  <c r="U207" i="22"/>
  <c r="U340" i="22" s="1"/>
  <c r="U350" i="22" s="1"/>
  <c r="T207" i="22"/>
  <c r="T340" i="22" s="1"/>
  <c r="T350" i="22" s="1"/>
  <c r="S207" i="22"/>
  <c r="S340" i="22" s="1"/>
  <c r="S350" i="22" s="1"/>
  <c r="R207" i="22"/>
  <c r="R340" i="22" s="1"/>
  <c r="R350" i="22" s="1"/>
  <c r="Q207" i="22"/>
  <c r="Q340" i="22" s="1"/>
  <c r="Q350" i="22" s="1"/>
  <c r="P207" i="22"/>
  <c r="P340" i="22" s="1"/>
  <c r="P350" i="22" s="1"/>
  <c r="O207" i="22"/>
  <c r="O340" i="22" s="1"/>
  <c r="O350" i="22" s="1"/>
  <c r="N207" i="22"/>
  <c r="N340" i="22" s="1"/>
  <c r="N350" i="22" s="1"/>
  <c r="M207" i="22"/>
  <c r="M340" i="22" s="1"/>
  <c r="M350" i="22" s="1"/>
  <c r="L207" i="22"/>
  <c r="L340" i="22" s="1"/>
  <c r="L350" i="22" s="1"/>
  <c r="K207" i="22"/>
  <c r="K340" i="22" s="1"/>
  <c r="K350" i="22" s="1"/>
  <c r="J207" i="22"/>
  <c r="J340" i="22" s="1"/>
  <c r="J350" i="22" s="1"/>
  <c r="I207" i="22"/>
  <c r="I340" i="22" s="1"/>
  <c r="I350" i="22" s="1"/>
  <c r="F207" i="22"/>
  <c r="F317" i="22" s="1"/>
  <c r="AH207" i="23"/>
  <c r="AH340" i="23" s="1"/>
  <c r="AH350" i="23" s="1"/>
  <c r="AG207" i="23"/>
  <c r="AG340" i="23" s="1"/>
  <c r="AG350" i="23" s="1"/>
  <c r="AF207" i="23"/>
  <c r="AF340" i="23" s="1"/>
  <c r="AF350" i="23" s="1"/>
  <c r="AE207" i="23"/>
  <c r="AE340" i="23" s="1"/>
  <c r="AE350" i="23" s="1"/>
  <c r="AD207" i="23"/>
  <c r="AD340" i="23" s="1"/>
  <c r="AD350" i="23" s="1"/>
  <c r="AC207" i="23"/>
  <c r="AC340" i="23" s="1"/>
  <c r="AC350" i="23" s="1"/>
  <c r="AB207" i="23"/>
  <c r="AB340" i="23" s="1"/>
  <c r="AB350" i="23" s="1"/>
  <c r="AA207" i="23"/>
  <c r="AA340" i="23" s="1"/>
  <c r="AA350" i="23" s="1"/>
  <c r="Z207" i="23"/>
  <c r="Z340" i="23" s="1"/>
  <c r="Z350" i="23" s="1"/>
  <c r="Y207" i="23"/>
  <c r="Y340" i="23" s="1"/>
  <c r="Y350" i="23" s="1"/>
  <c r="X207" i="23"/>
  <c r="X340" i="23" s="1"/>
  <c r="X350" i="23" s="1"/>
  <c r="W207" i="23"/>
  <c r="W340" i="23" s="1"/>
  <c r="W350" i="23" s="1"/>
  <c r="V207" i="23"/>
  <c r="V340" i="23" s="1"/>
  <c r="V350" i="23" s="1"/>
  <c r="U207" i="23"/>
  <c r="U340" i="23" s="1"/>
  <c r="U350" i="23" s="1"/>
  <c r="T207" i="23"/>
  <c r="T340" i="23" s="1"/>
  <c r="T350" i="23" s="1"/>
  <c r="S207" i="23"/>
  <c r="S340" i="23" s="1"/>
  <c r="S350" i="23" s="1"/>
  <c r="R207" i="23"/>
  <c r="R340" i="23" s="1"/>
  <c r="R350" i="23" s="1"/>
  <c r="Q207" i="23"/>
  <c r="Q340" i="23" s="1"/>
  <c r="Q350" i="23" s="1"/>
  <c r="P207" i="23"/>
  <c r="P340" i="23" s="1"/>
  <c r="P350" i="23" s="1"/>
  <c r="O207" i="23"/>
  <c r="O340" i="23" s="1"/>
  <c r="O350" i="23" s="1"/>
  <c r="N207" i="23"/>
  <c r="N340" i="23" s="1"/>
  <c r="N350" i="23" s="1"/>
  <c r="M207" i="23"/>
  <c r="M340" i="23" s="1"/>
  <c r="M350" i="23" s="1"/>
  <c r="L207" i="23"/>
  <c r="L340" i="23" s="1"/>
  <c r="L350" i="23" s="1"/>
  <c r="K207" i="23"/>
  <c r="K340" i="23" s="1"/>
  <c r="K350" i="23" s="1"/>
  <c r="J207" i="23"/>
  <c r="J340" i="23" s="1"/>
  <c r="J350" i="23" s="1"/>
  <c r="I207" i="23"/>
  <c r="I340" i="23" s="1"/>
  <c r="I350" i="23" s="1"/>
  <c r="F207" i="23"/>
  <c r="F317" i="23" s="1"/>
  <c r="AH207" i="24"/>
  <c r="AH340" i="24" s="1"/>
  <c r="AH350" i="24" s="1"/>
  <c r="AG207" i="24"/>
  <c r="AG340" i="24" s="1"/>
  <c r="AG350" i="24" s="1"/>
  <c r="AF207" i="24"/>
  <c r="AF340" i="24" s="1"/>
  <c r="AF350" i="24" s="1"/>
  <c r="AE207" i="24"/>
  <c r="AE340" i="24" s="1"/>
  <c r="AE350" i="24" s="1"/>
  <c r="AD207" i="24"/>
  <c r="AD340" i="24" s="1"/>
  <c r="AD350" i="24" s="1"/>
  <c r="AC207" i="24"/>
  <c r="AC340" i="24" s="1"/>
  <c r="AC350" i="24" s="1"/>
  <c r="AB207" i="24"/>
  <c r="AB340" i="24" s="1"/>
  <c r="AB350" i="24" s="1"/>
  <c r="AA207" i="24"/>
  <c r="AA340" i="24" s="1"/>
  <c r="AA350" i="24" s="1"/>
  <c r="Z207" i="24"/>
  <c r="Z340" i="24" s="1"/>
  <c r="Z350" i="24" s="1"/>
  <c r="Y207" i="24"/>
  <c r="Y340" i="24" s="1"/>
  <c r="Y350" i="24" s="1"/>
  <c r="X207" i="24"/>
  <c r="X340" i="24" s="1"/>
  <c r="X350" i="24" s="1"/>
  <c r="W207" i="24"/>
  <c r="W340" i="24" s="1"/>
  <c r="W350" i="24" s="1"/>
  <c r="V207" i="24"/>
  <c r="V340" i="24" s="1"/>
  <c r="V350" i="24" s="1"/>
  <c r="U207" i="24"/>
  <c r="U340" i="24" s="1"/>
  <c r="U350" i="24" s="1"/>
  <c r="T207" i="24"/>
  <c r="T340" i="24" s="1"/>
  <c r="T350" i="24" s="1"/>
  <c r="S207" i="24"/>
  <c r="S340" i="24" s="1"/>
  <c r="S350" i="24" s="1"/>
  <c r="R207" i="24"/>
  <c r="R340" i="24" s="1"/>
  <c r="R350" i="24" s="1"/>
  <c r="Q207" i="24"/>
  <c r="Q340" i="24" s="1"/>
  <c r="Q350" i="24" s="1"/>
  <c r="P207" i="24"/>
  <c r="P340" i="24" s="1"/>
  <c r="P350" i="24" s="1"/>
  <c r="O207" i="24"/>
  <c r="O340" i="24" s="1"/>
  <c r="O350" i="24" s="1"/>
  <c r="N207" i="24"/>
  <c r="N340" i="24" s="1"/>
  <c r="N350" i="24" s="1"/>
  <c r="M207" i="24"/>
  <c r="M340" i="24" s="1"/>
  <c r="M350" i="24" s="1"/>
  <c r="L207" i="24"/>
  <c r="L340" i="24" s="1"/>
  <c r="L350" i="24" s="1"/>
  <c r="K207" i="24"/>
  <c r="K340" i="24" s="1"/>
  <c r="K350" i="24" s="1"/>
  <c r="J207" i="24"/>
  <c r="J340" i="24" s="1"/>
  <c r="J350" i="24" s="1"/>
  <c r="I207" i="24"/>
  <c r="I340" i="24" s="1"/>
  <c r="I350" i="24" s="1"/>
  <c r="F207" i="24"/>
  <c r="F317" i="24" s="1"/>
  <c r="AH207" i="25"/>
  <c r="AH340" i="25" s="1"/>
  <c r="AH350" i="25" s="1"/>
  <c r="AG207" i="25"/>
  <c r="AG340" i="25" s="1"/>
  <c r="AG350" i="25" s="1"/>
  <c r="AF207" i="25"/>
  <c r="AF340" i="25" s="1"/>
  <c r="AF350" i="25" s="1"/>
  <c r="AE207" i="25"/>
  <c r="AE340" i="25" s="1"/>
  <c r="AE350" i="25" s="1"/>
  <c r="AD207" i="25"/>
  <c r="AD340" i="25" s="1"/>
  <c r="AD350" i="25" s="1"/>
  <c r="AC207" i="25"/>
  <c r="AC340" i="25" s="1"/>
  <c r="AC350" i="25" s="1"/>
  <c r="AB207" i="25"/>
  <c r="AB340" i="25" s="1"/>
  <c r="AB350" i="25" s="1"/>
  <c r="AA207" i="25"/>
  <c r="AA340" i="25" s="1"/>
  <c r="AA350" i="25" s="1"/>
  <c r="Z207" i="25"/>
  <c r="Z340" i="25" s="1"/>
  <c r="Z350" i="25" s="1"/>
  <c r="Y207" i="25"/>
  <c r="Y340" i="25" s="1"/>
  <c r="Y350" i="25" s="1"/>
  <c r="X207" i="25"/>
  <c r="X340" i="25" s="1"/>
  <c r="X350" i="25" s="1"/>
  <c r="W207" i="25"/>
  <c r="W340" i="25" s="1"/>
  <c r="W350" i="25" s="1"/>
  <c r="V207" i="25"/>
  <c r="V340" i="25" s="1"/>
  <c r="V350" i="25" s="1"/>
  <c r="U207" i="25"/>
  <c r="U340" i="25" s="1"/>
  <c r="U350" i="25" s="1"/>
  <c r="T207" i="25"/>
  <c r="T340" i="25" s="1"/>
  <c r="T350" i="25" s="1"/>
  <c r="S207" i="25"/>
  <c r="S340" i="25" s="1"/>
  <c r="S350" i="25" s="1"/>
  <c r="R207" i="25"/>
  <c r="R340" i="25" s="1"/>
  <c r="R350" i="25" s="1"/>
  <c r="Q207" i="25"/>
  <c r="Q340" i="25" s="1"/>
  <c r="Q350" i="25" s="1"/>
  <c r="P207" i="25"/>
  <c r="P340" i="25" s="1"/>
  <c r="P350" i="25" s="1"/>
  <c r="O207" i="25"/>
  <c r="O340" i="25" s="1"/>
  <c r="O350" i="25" s="1"/>
  <c r="N207" i="25"/>
  <c r="N340" i="25" s="1"/>
  <c r="N350" i="25" s="1"/>
  <c r="M207" i="25"/>
  <c r="M340" i="25" s="1"/>
  <c r="M350" i="25" s="1"/>
  <c r="L207" i="25"/>
  <c r="L340" i="25" s="1"/>
  <c r="L350" i="25" s="1"/>
  <c r="K207" i="25"/>
  <c r="K340" i="25" s="1"/>
  <c r="K350" i="25" s="1"/>
  <c r="J207" i="25"/>
  <c r="J340" i="25" s="1"/>
  <c r="J350" i="25" s="1"/>
  <c r="I207" i="25"/>
  <c r="I340" i="25" s="1"/>
  <c r="I350" i="25" s="1"/>
  <c r="F207" i="25"/>
  <c r="F317" i="25" s="1"/>
  <c r="AH207" i="26"/>
  <c r="AH340" i="26" s="1"/>
  <c r="AH350" i="26" s="1"/>
  <c r="AG207" i="26"/>
  <c r="AG340" i="26" s="1"/>
  <c r="AG350" i="26" s="1"/>
  <c r="AF207" i="26"/>
  <c r="AF340" i="26" s="1"/>
  <c r="AF350" i="26" s="1"/>
  <c r="AE207" i="26"/>
  <c r="AE340" i="26" s="1"/>
  <c r="AE350" i="26" s="1"/>
  <c r="AD207" i="26"/>
  <c r="AD340" i="26" s="1"/>
  <c r="AD350" i="26" s="1"/>
  <c r="AC207" i="26"/>
  <c r="AC340" i="26" s="1"/>
  <c r="AC350" i="26" s="1"/>
  <c r="AB207" i="26"/>
  <c r="AB340" i="26" s="1"/>
  <c r="AB350" i="26" s="1"/>
  <c r="AA207" i="26"/>
  <c r="AA340" i="26" s="1"/>
  <c r="AA350" i="26" s="1"/>
  <c r="Z207" i="26"/>
  <c r="Z340" i="26" s="1"/>
  <c r="Z350" i="26" s="1"/>
  <c r="Y207" i="26"/>
  <c r="Y340" i="26" s="1"/>
  <c r="Y350" i="26" s="1"/>
  <c r="X207" i="26"/>
  <c r="X340" i="26" s="1"/>
  <c r="X350" i="26" s="1"/>
  <c r="W207" i="26"/>
  <c r="W340" i="26" s="1"/>
  <c r="W350" i="26" s="1"/>
  <c r="V207" i="26"/>
  <c r="V340" i="26" s="1"/>
  <c r="V350" i="26" s="1"/>
  <c r="U207" i="26"/>
  <c r="U340" i="26" s="1"/>
  <c r="U350" i="26" s="1"/>
  <c r="T207" i="26"/>
  <c r="T340" i="26" s="1"/>
  <c r="T350" i="26" s="1"/>
  <c r="S207" i="26"/>
  <c r="S340" i="26" s="1"/>
  <c r="S350" i="26" s="1"/>
  <c r="R207" i="26"/>
  <c r="R340" i="26" s="1"/>
  <c r="R350" i="26" s="1"/>
  <c r="Q207" i="26"/>
  <c r="Q340" i="26" s="1"/>
  <c r="Q350" i="26" s="1"/>
  <c r="P207" i="26"/>
  <c r="P340" i="26" s="1"/>
  <c r="P350" i="26" s="1"/>
  <c r="O207" i="26"/>
  <c r="O340" i="26" s="1"/>
  <c r="O350" i="26" s="1"/>
  <c r="N207" i="26"/>
  <c r="N340" i="26" s="1"/>
  <c r="N350" i="26" s="1"/>
  <c r="M207" i="26"/>
  <c r="M340" i="26" s="1"/>
  <c r="M350" i="26" s="1"/>
  <c r="L207" i="26"/>
  <c r="L340" i="26" s="1"/>
  <c r="L350" i="26" s="1"/>
  <c r="K207" i="26"/>
  <c r="K340" i="26" s="1"/>
  <c r="K350" i="26" s="1"/>
  <c r="J207" i="26"/>
  <c r="J340" i="26" s="1"/>
  <c r="J350" i="26" s="1"/>
  <c r="I207" i="26"/>
  <c r="I340" i="26" s="1"/>
  <c r="I350" i="26" s="1"/>
  <c r="F207" i="26"/>
  <c r="F317" i="26" s="1"/>
  <c r="AH207" i="27"/>
  <c r="AH340" i="27" s="1"/>
  <c r="AH350" i="27" s="1"/>
  <c r="AG207" i="27"/>
  <c r="AG340" i="27" s="1"/>
  <c r="AG350" i="27" s="1"/>
  <c r="AF207" i="27"/>
  <c r="AF340" i="27" s="1"/>
  <c r="AF350" i="27" s="1"/>
  <c r="AE207" i="27"/>
  <c r="AE340" i="27" s="1"/>
  <c r="AE350" i="27" s="1"/>
  <c r="AD207" i="27"/>
  <c r="AD340" i="27" s="1"/>
  <c r="AD350" i="27" s="1"/>
  <c r="AC207" i="27"/>
  <c r="AC340" i="27" s="1"/>
  <c r="AC350" i="27" s="1"/>
  <c r="AB207" i="27"/>
  <c r="AB340" i="27" s="1"/>
  <c r="AB350" i="27" s="1"/>
  <c r="AA207" i="27"/>
  <c r="AA340" i="27" s="1"/>
  <c r="AA350" i="27" s="1"/>
  <c r="Z207" i="27"/>
  <c r="Z340" i="27" s="1"/>
  <c r="Z350" i="27" s="1"/>
  <c r="Y207" i="27"/>
  <c r="Y340" i="27" s="1"/>
  <c r="Y350" i="27" s="1"/>
  <c r="X207" i="27"/>
  <c r="X340" i="27" s="1"/>
  <c r="X350" i="27" s="1"/>
  <c r="W207" i="27"/>
  <c r="W340" i="27" s="1"/>
  <c r="W350" i="27" s="1"/>
  <c r="V207" i="27"/>
  <c r="V340" i="27" s="1"/>
  <c r="V350" i="27" s="1"/>
  <c r="U207" i="27"/>
  <c r="U340" i="27" s="1"/>
  <c r="U350" i="27" s="1"/>
  <c r="T207" i="27"/>
  <c r="T340" i="27" s="1"/>
  <c r="T350" i="27" s="1"/>
  <c r="S207" i="27"/>
  <c r="S340" i="27" s="1"/>
  <c r="S350" i="27" s="1"/>
  <c r="R207" i="27"/>
  <c r="R340" i="27" s="1"/>
  <c r="R350" i="27" s="1"/>
  <c r="Q207" i="27"/>
  <c r="Q340" i="27" s="1"/>
  <c r="Q350" i="27" s="1"/>
  <c r="P207" i="27"/>
  <c r="P340" i="27" s="1"/>
  <c r="P350" i="27" s="1"/>
  <c r="O207" i="27"/>
  <c r="O340" i="27" s="1"/>
  <c r="O350" i="27" s="1"/>
  <c r="N207" i="27"/>
  <c r="N340" i="27" s="1"/>
  <c r="N350" i="27" s="1"/>
  <c r="M207" i="27"/>
  <c r="M340" i="27" s="1"/>
  <c r="M350" i="27" s="1"/>
  <c r="L207" i="27"/>
  <c r="L340" i="27" s="1"/>
  <c r="L350" i="27" s="1"/>
  <c r="K207" i="27"/>
  <c r="K340" i="27" s="1"/>
  <c r="K350" i="27" s="1"/>
  <c r="J207" i="27"/>
  <c r="J340" i="27" s="1"/>
  <c r="J350" i="27" s="1"/>
  <c r="I207" i="27"/>
  <c r="I340" i="27" s="1"/>
  <c r="I350" i="27" s="1"/>
  <c r="F207" i="27"/>
  <c r="F317" i="27" s="1"/>
  <c r="AH207" i="28"/>
  <c r="AH340" i="28" s="1"/>
  <c r="AH350" i="28" s="1"/>
  <c r="AG207" i="28"/>
  <c r="AG340" i="28" s="1"/>
  <c r="AG350" i="28" s="1"/>
  <c r="AF207" i="28"/>
  <c r="AF340" i="28" s="1"/>
  <c r="AF350" i="28" s="1"/>
  <c r="AE207" i="28"/>
  <c r="AE340" i="28" s="1"/>
  <c r="AE350" i="28" s="1"/>
  <c r="AD207" i="28"/>
  <c r="AD340" i="28" s="1"/>
  <c r="AD350" i="28" s="1"/>
  <c r="AC207" i="28"/>
  <c r="AC340" i="28" s="1"/>
  <c r="AC350" i="28" s="1"/>
  <c r="AB207" i="28"/>
  <c r="AB340" i="28" s="1"/>
  <c r="AB350" i="28" s="1"/>
  <c r="AA207" i="28"/>
  <c r="AA340" i="28" s="1"/>
  <c r="AA350" i="28" s="1"/>
  <c r="Z207" i="28"/>
  <c r="Z340" i="28" s="1"/>
  <c r="Z350" i="28" s="1"/>
  <c r="Y207" i="28"/>
  <c r="Y340" i="28" s="1"/>
  <c r="Y350" i="28" s="1"/>
  <c r="X207" i="28"/>
  <c r="X340" i="28" s="1"/>
  <c r="X350" i="28" s="1"/>
  <c r="W207" i="28"/>
  <c r="W340" i="28" s="1"/>
  <c r="W350" i="28" s="1"/>
  <c r="V207" i="28"/>
  <c r="V340" i="28" s="1"/>
  <c r="V350" i="28" s="1"/>
  <c r="U207" i="28"/>
  <c r="U340" i="28" s="1"/>
  <c r="U350" i="28" s="1"/>
  <c r="T207" i="28"/>
  <c r="T340" i="28" s="1"/>
  <c r="T350" i="28" s="1"/>
  <c r="S207" i="28"/>
  <c r="S340" i="28" s="1"/>
  <c r="S350" i="28" s="1"/>
  <c r="R207" i="28"/>
  <c r="R340" i="28" s="1"/>
  <c r="R350" i="28" s="1"/>
  <c r="Q207" i="28"/>
  <c r="Q340" i="28" s="1"/>
  <c r="Q350" i="28" s="1"/>
  <c r="P207" i="28"/>
  <c r="P340" i="28" s="1"/>
  <c r="P350" i="28" s="1"/>
  <c r="O207" i="28"/>
  <c r="O340" i="28" s="1"/>
  <c r="O350" i="28" s="1"/>
  <c r="N207" i="28"/>
  <c r="N340" i="28" s="1"/>
  <c r="N350" i="28" s="1"/>
  <c r="M207" i="28"/>
  <c r="M340" i="28" s="1"/>
  <c r="M350" i="28" s="1"/>
  <c r="L207" i="28"/>
  <c r="L340" i="28" s="1"/>
  <c r="L350" i="28" s="1"/>
  <c r="K207" i="28"/>
  <c r="K340" i="28" s="1"/>
  <c r="K350" i="28" s="1"/>
  <c r="J207" i="28"/>
  <c r="J340" i="28" s="1"/>
  <c r="J350" i="28" s="1"/>
  <c r="I207" i="28"/>
  <c r="I340" i="28" s="1"/>
  <c r="I350" i="28" s="1"/>
  <c r="F207" i="28"/>
  <c r="F317" i="28" s="1"/>
  <c r="AH207" i="29"/>
  <c r="AH340" i="29" s="1"/>
  <c r="AG207" i="29"/>
  <c r="AG340" i="29" s="1"/>
  <c r="AF207" i="29"/>
  <c r="AF340" i="29" s="1"/>
  <c r="AE207" i="29"/>
  <c r="AE340" i="29" s="1"/>
  <c r="AD207" i="29"/>
  <c r="AD340" i="29" s="1"/>
  <c r="AC207" i="29"/>
  <c r="AC340" i="29" s="1"/>
  <c r="AB207" i="29"/>
  <c r="AB340" i="29" s="1"/>
  <c r="AA207" i="29"/>
  <c r="AA340" i="29" s="1"/>
  <c r="Z207" i="29"/>
  <c r="Z340" i="29" s="1"/>
  <c r="Y207" i="29"/>
  <c r="Y340" i="29" s="1"/>
  <c r="X207" i="29"/>
  <c r="X340" i="29" s="1"/>
  <c r="W207" i="29"/>
  <c r="W340" i="29" s="1"/>
  <c r="V207" i="29"/>
  <c r="V340" i="29" s="1"/>
  <c r="U207" i="29"/>
  <c r="U340" i="29" s="1"/>
  <c r="T207" i="29"/>
  <c r="T340" i="29" s="1"/>
  <c r="S207" i="29"/>
  <c r="S340" i="29" s="1"/>
  <c r="R207" i="29"/>
  <c r="R340" i="29" s="1"/>
  <c r="Q207" i="29"/>
  <c r="Q340" i="29" s="1"/>
  <c r="P207" i="29"/>
  <c r="P340" i="29" s="1"/>
  <c r="O207" i="29"/>
  <c r="O340" i="29" s="1"/>
  <c r="N207" i="29"/>
  <c r="N340" i="29" s="1"/>
  <c r="M207" i="29"/>
  <c r="M340" i="29" s="1"/>
  <c r="L207" i="29"/>
  <c r="L340" i="29" s="1"/>
  <c r="K207" i="29"/>
  <c r="K340" i="29" s="1"/>
  <c r="J207" i="29"/>
  <c r="J340" i="29" s="1"/>
  <c r="I207" i="29"/>
  <c r="I340" i="29" s="1"/>
  <c r="F207" i="29"/>
  <c r="F317" i="29" s="1"/>
  <c r="AH191" i="7"/>
  <c r="AH352" i="7" s="1"/>
  <c r="AG191" i="7"/>
  <c r="AG352" i="7" s="1"/>
  <c r="AF191" i="7"/>
  <c r="AF352" i="7" s="1"/>
  <c r="AE191" i="7"/>
  <c r="AE352" i="7" s="1"/>
  <c r="AD191" i="7"/>
  <c r="AD352" i="7" s="1"/>
  <c r="AC191" i="7"/>
  <c r="AC352" i="7" s="1"/>
  <c r="AB191" i="7"/>
  <c r="AB352" i="7" s="1"/>
  <c r="AA191" i="7"/>
  <c r="AA352" i="7" s="1"/>
  <c r="Z191" i="7"/>
  <c r="Z352" i="7" s="1"/>
  <c r="Y191" i="7"/>
  <c r="Y352" i="7" s="1"/>
  <c r="X191" i="7"/>
  <c r="X352" i="7" s="1"/>
  <c r="W191" i="7"/>
  <c r="W352" i="7" s="1"/>
  <c r="V191" i="7"/>
  <c r="V352" i="7" s="1"/>
  <c r="U191" i="7"/>
  <c r="U352" i="7" s="1"/>
  <c r="T191" i="7"/>
  <c r="T352" i="7" s="1"/>
  <c r="S191" i="7"/>
  <c r="S352" i="7" s="1"/>
  <c r="R191" i="7"/>
  <c r="R352" i="7" s="1"/>
  <c r="Q191" i="7"/>
  <c r="Q352" i="7" s="1"/>
  <c r="P191" i="7"/>
  <c r="P352" i="7" s="1"/>
  <c r="O191" i="7"/>
  <c r="O352" i="7" s="1"/>
  <c r="N191" i="7"/>
  <c r="N352" i="7" s="1"/>
  <c r="M191" i="7"/>
  <c r="M352" i="7" s="1"/>
  <c r="L191" i="7"/>
  <c r="L352" i="7" s="1"/>
  <c r="K191" i="7"/>
  <c r="K352" i="7" s="1"/>
  <c r="J191" i="7"/>
  <c r="J352" i="7" s="1"/>
  <c r="I191" i="7"/>
  <c r="I352" i="7" s="1"/>
  <c r="F191" i="7"/>
  <c r="AH191" i="8"/>
  <c r="AH352" i="8" s="1"/>
  <c r="AG191" i="8"/>
  <c r="AG352" i="8" s="1"/>
  <c r="AF191" i="8"/>
  <c r="AF352" i="8" s="1"/>
  <c r="AE191" i="8"/>
  <c r="AE352" i="8" s="1"/>
  <c r="AD191" i="8"/>
  <c r="AD352" i="8" s="1"/>
  <c r="AC191" i="8"/>
  <c r="AC352" i="8" s="1"/>
  <c r="AB191" i="8"/>
  <c r="AB352" i="8" s="1"/>
  <c r="AA191" i="8"/>
  <c r="AA352" i="8" s="1"/>
  <c r="Z191" i="8"/>
  <c r="Z352" i="8" s="1"/>
  <c r="Y191" i="8"/>
  <c r="Y352" i="8" s="1"/>
  <c r="X191" i="8"/>
  <c r="X352" i="8" s="1"/>
  <c r="W191" i="8"/>
  <c r="W352" i="8" s="1"/>
  <c r="V191" i="8"/>
  <c r="V352" i="8" s="1"/>
  <c r="U191" i="8"/>
  <c r="U352" i="8" s="1"/>
  <c r="T191" i="8"/>
  <c r="T352" i="8" s="1"/>
  <c r="S191" i="8"/>
  <c r="S352" i="8" s="1"/>
  <c r="R191" i="8"/>
  <c r="R352" i="8" s="1"/>
  <c r="Q191" i="8"/>
  <c r="Q352" i="8" s="1"/>
  <c r="P191" i="8"/>
  <c r="P352" i="8" s="1"/>
  <c r="O191" i="8"/>
  <c r="O352" i="8" s="1"/>
  <c r="N191" i="8"/>
  <c r="N352" i="8" s="1"/>
  <c r="M191" i="8"/>
  <c r="M352" i="8" s="1"/>
  <c r="L191" i="8"/>
  <c r="L352" i="8" s="1"/>
  <c r="K191" i="8"/>
  <c r="K352" i="8" s="1"/>
  <c r="J191" i="8"/>
  <c r="J352" i="8" s="1"/>
  <c r="I191" i="8"/>
  <c r="I352" i="8" s="1"/>
  <c r="G191" i="8"/>
  <c r="F191" i="8"/>
  <c r="AH191" i="9"/>
  <c r="AH352" i="9" s="1"/>
  <c r="AG191" i="9"/>
  <c r="AG352" i="9" s="1"/>
  <c r="AF191" i="9"/>
  <c r="AF352" i="9" s="1"/>
  <c r="AE191" i="9"/>
  <c r="AE352" i="9" s="1"/>
  <c r="AD191" i="9"/>
  <c r="AD352" i="9" s="1"/>
  <c r="AC191" i="9"/>
  <c r="AC352" i="9" s="1"/>
  <c r="AB191" i="9"/>
  <c r="AB352" i="9" s="1"/>
  <c r="AA191" i="9"/>
  <c r="AA352" i="9" s="1"/>
  <c r="Z191" i="9"/>
  <c r="Z352" i="9" s="1"/>
  <c r="Y191" i="9"/>
  <c r="Y352" i="9" s="1"/>
  <c r="X191" i="9"/>
  <c r="X352" i="9" s="1"/>
  <c r="W191" i="9"/>
  <c r="W352" i="9" s="1"/>
  <c r="V191" i="9"/>
  <c r="V352" i="9" s="1"/>
  <c r="U191" i="9"/>
  <c r="U352" i="9" s="1"/>
  <c r="T191" i="9"/>
  <c r="T352" i="9" s="1"/>
  <c r="S191" i="9"/>
  <c r="S352" i="9" s="1"/>
  <c r="R191" i="9"/>
  <c r="R352" i="9" s="1"/>
  <c r="Q191" i="9"/>
  <c r="Q352" i="9" s="1"/>
  <c r="P191" i="9"/>
  <c r="P352" i="9" s="1"/>
  <c r="O191" i="9"/>
  <c r="O352" i="9" s="1"/>
  <c r="N191" i="9"/>
  <c r="N352" i="9" s="1"/>
  <c r="M191" i="9"/>
  <c r="M352" i="9" s="1"/>
  <c r="L191" i="9"/>
  <c r="L352" i="9" s="1"/>
  <c r="K191" i="9"/>
  <c r="K352" i="9" s="1"/>
  <c r="J191" i="9"/>
  <c r="J352" i="9" s="1"/>
  <c r="I191" i="9"/>
  <c r="I352" i="9" s="1"/>
  <c r="G191" i="9"/>
  <c r="F191" i="9"/>
  <c r="AH191" i="10"/>
  <c r="AH352" i="10" s="1"/>
  <c r="AG191" i="10"/>
  <c r="AG352" i="10" s="1"/>
  <c r="AF191" i="10"/>
  <c r="AF352" i="10" s="1"/>
  <c r="AE191" i="10"/>
  <c r="AE352" i="10" s="1"/>
  <c r="AD191" i="10"/>
  <c r="AD352" i="10" s="1"/>
  <c r="AC191" i="10"/>
  <c r="AC352" i="10" s="1"/>
  <c r="AB191" i="10"/>
  <c r="AB352" i="10" s="1"/>
  <c r="AA191" i="10"/>
  <c r="AA352" i="10" s="1"/>
  <c r="Z191" i="10"/>
  <c r="Z352" i="10" s="1"/>
  <c r="Y191" i="10"/>
  <c r="Y352" i="10" s="1"/>
  <c r="X191" i="10"/>
  <c r="X352" i="10" s="1"/>
  <c r="W191" i="10"/>
  <c r="W352" i="10" s="1"/>
  <c r="V191" i="10"/>
  <c r="V352" i="10" s="1"/>
  <c r="U191" i="10"/>
  <c r="U352" i="10" s="1"/>
  <c r="T191" i="10"/>
  <c r="T352" i="10" s="1"/>
  <c r="S191" i="10"/>
  <c r="S352" i="10" s="1"/>
  <c r="R191" i="10"/>
  <c r="R352" i="10" s="1"/>
  <c r="Q191" i="10"/>
  <c r="Q352" i="10" s="1"/>
  <c r="P191" i="10"/>
  <c r="P352" i="10" s="1"/>
  <c r="O191" i="10"/>
  <c r="O352" i="10" s="1"/>
  <c r="N191" i="10"/>
  <c r="N352" i="10" s="1"/>
  <c r="M191" i="10"/>
  <c r="M352" i="10" s="1"/>
  <c r="L191" i="10"/>
  <c r="L352" i="10" s="1"/>
  <c r="K191" i="10"/>
  <c r="K352" i="10" s="1"/>
  <c r="J191" i="10"/>
  <c r="J352" i="10" s="1"/>
  <c r="I191" i="10"/>
  <c r="I352" i="10" s="1"/>
  <c r="F191" i="10"/>
  <c r="AH191" i="11"/>
  <c r="AH352" i="11" s="1"/>
  <c r="AG191" i="11"/>
  <c r="AG352" i="11" s="1"/>
  <c r="AF191" i="11"/>
  <c r="AF352" i="11" s="1"/>
  <c r="AE191" i="11"/>
  <c r="AE352" i="11" s="1"/>
  <c r="AD191" i="11"/>
  <c r="AD352" i="11" s="1"/>
  <c r="AC191" i="11"/>
  <c r="AC352" i="11" s="1"/>
  <c r="AB191" i="11"/>
  <c r="AB352" i="11" s="1"/>
  <c r="AA191" i="11"/>
  <c r="AA352" i="11" s="1"/>
  <c r="Z191" i="11"/>
  <c r="Z352" i="11" s="1"/>
  <c r="Y191" i="11"/>
  <c r="Y352" i="11" s="1"/>
  <c r="X191" i="11"/>
  <c r="X352" i="11" s="1"/>
  <c r="W191" i="11"/>
  <c r="W352" i="11" s="1"/>
  <c r="V191" i="11"/>
  <c r="V352" i="11" s="1"/>
  <c r="U191" i="11"/>
  <c r="U352" i="11" s="1"/>
  <c r="T191" i="11"/>
  <c r="T352" i="11" s="1"/>
  <c r="S191" i="11"/>
  <c r="S352" i="11" s="1"/>
  <c r="R191" i="11"/>
  <c r="R352" i="11" s="1"/>
  <c r="Q191" i="11"/>
  <c r="Q352" i="11" s="1"/>
  <c r="P191" i="11"/>
  <c r="P352" i="11" s="1"/>
  <c r="O191" i="11"/>
  <c r="O352" i="11" s="1"/>
  <c r="N191" i="11"/>
  <c r="N352" i="11" s="1"/>
  <c r="M191" i="11"/>
  <c r="M352" i="11" s="1"/>
  <c r="L191" i="11"/>
  <c r="L352" i="11" s="1"/>
  <c r="K191" i="11"/>
  <c r="K352" i="11" s="1"/>
  <c r="J191" i="11"/>
  <c r="J352" i="11" s="1"/>
  <c r="I191" i="11"/>
  <c r="I352" i="11" s="1"/>
  <c r="F191" i="11"/>
  <c r="AH191" i="12"/>
  <c r="AH352" i="12" s="1"/>
  <c r="AG191" i="12"/>
  <c r="AG352" i="12" s="1"/>
  <c r="AF191" i="12"/>
  <c r="AF352" i="12" s="1"/>
  <c r="AE191" i="12"/>
  <c r="AE352" i="12" s="1"/>
  <c r="AD191" i="12"/>
  <c r="AD352" i="12" s="1"/>
  <c r="AC191" i="12"/>
  <c r="AC352" i="12" s="1"/>
  <c r="AB191" i="12"/>
  <c r="AB352" i="12" s="1"/>
  <c r="AA191" i="12"/>
  <c r="AA352" i="12" s="1"/>
  <c r="Z191" i="12"/>
  <c r="Z352" i="12" s="1"/>
  <c r="Y191" i="12"/>
  <c r="Y352" i="12" s="1"/>
  <c r="X191" i="12"/>
  <c r="X352" i="12" s="1"/>
  <c r="W191" i="12"/>
  <c r="W352" i="12" s="1"/>
  <c r="V191" i="12"/>
  <c r="V352" i="12" s="1"/>
  <c r="U191" i="12"/>
  <c r="U352" i="12" s="1"/>
  <c r="T191" i="12"/>
  <c r="T352" i="12" s="1"/>
  <c r="S191" i="12"/>
  <c r="S352" i="12" s="1"/>
  <c r="R191" i="12"/>
  <c r="R352" i="12" s="1"/>
  <c r="Q191" i="12"/>
  <c r="Q352" i="12" s="1"/>
  <c r="P191" i="12"/>
  <c r="P352" i="12" s="1"/>
  <c r="O191" i="12"/>
  <c r="O352" i="12" s="1"/>
  <c r="N191" i="12"/>
  <c r="N352" i="12" s="1"/>
  <c r="M191" i="12"/>
  <c r="M352" i="12" s="1"/>
  <c r="L191" i="12"/>
  <c r="L352" i="12" s="1"/>
  <c r="K191" i="12"/>
  <c r="K352" i="12" s="1"/>
  <c r="J191" i="12"/>
  <c r="J352" i="12" s="1"/>
  <c r="I191" i="12"/>
  <c r="I352" i="12" s="1"/>
  <c r="F191" i="12"/>
  <c r="AH191" i="17"/>
  <c r="AH352" i="17" s="1"/>
  <c r="AG191" i="17"/>
  <c r="AG352" i="17" s="1"/>
  <c r="AF191" i="17"/>
  <c r="AF352" i="17" s="1"/>
  <c r="AE191" i="17"/>
  <c r="AE352" i="17" s="1"/>
  <c r="AD191" i="17"/>
  <c r="AD352" i="17" s="1"/>
  <c r="AC191" i="17"/>
  <c r="AC352" i="17" s="1"/>
  <c r="AB191" i="17"/>
  <c r="AB352" i="17" s="1"/>
  <c r="AA191" i="17"/>
  <c r="AA352" i="17" s="1"/>
  <c r="Z191" i="17"/>
  <c r="Z352" i="17" s="1"/>
  <c r="Y191" i="17"/>
  <c r="Y352" i="17" s="1"/>
  <c r="X191" i="17"/>
  <c r="X352" i="17" s="1"/>
  <c r="W191" i="17"/>
  <c r="W352" i="17" s="1"/>
  <c r="V191" i="17"/>
  <c r="V352" i="17" s="1"/>
  <c r="U191" i="17"/>
  <c r="U352" i="17" s="1"/>
  <c r="T191" i="17"/>
  <c r="T352" i="17" s="1"/>
  <c r="S191" i="17"/>
  <c r="S352" i="17" s="1"/>
  <c r="R191" i="17"/>
  <c r="R352" i="17" s="1"/>
  <c r="Q191" i="17"/>
  <c r="Q352" i="17" s="1"/>
  <c r="P191" i="17"/>
  <c r="P352" i="17" s="1"/>
  <c r="O191" i="17"/>
  <c r="O352" i="17" s="1"/>
  <c r="N191" i="17"/>
  <c r="N352" i="17" s="1"/>
  <c r="M191" i="17"/>
  <c r="M352" i="17" s="1"/>
  <c r="L191" i="17"/>
  <c r="L352" i="17" s="1"/>
  <c r="K191" i="17"/>
  <c r="K352" i="17" s="1"/>
  <c r="J191" i="17"/>
  <c r="J352" i="17" s="1"/>
  <c r="I191" i="17"/>
  <c r="I352" i="17" s="1"/>
  <c r="F191" i="17"/>
  <c r="AH191" i="31"/>
  <c r="AH352" i="31" s="1"/>
  <c r="AG191" i="31"/>
  <c r="AG352" i="31" s="1"/>
  <c r="AF191" i="31"/>
  <c r="AF352" i="31" s="1"/>
  <c r="AE191" i="31"/>
  <c r="AE352" i="31" s="1"/>
  <c r="AD191" i="31"/>
  <c r="AD352" i="31" s="1"/>
  <c r="AC191" i="31"/>
  <c r="AC352" i="31" s="1"/>
  <c r="AB191" i="31"/>
  <c r="AB352" i="31" s="1"/>
  <c r="AA191" i="31"/>
  <c r="AA352" i="31" s="1"/>
  <c r="Z191" i="31"/>
  <c r="Z352" i="31" s="1"/>
  <c r="Y191" i="31"/>
  <c r="Y352" i="31" s="1"/>
  <c r="X191" i="31"/>
  <c r="X352" i="31" s="1"/>
  <c r="W191" i="31"/>
  <c r="W352" i="31" s="1"/>
  <c r="V191" i="31"/>
  <c r="V352" i="31" s="1"/>
  <c r="U191" i="31"/>
  <c r="U352" i="31" s="1"/>
  <c r="T191" i="31"/>
  <c r="T352" i="31" s="1"/>
  <c r="S191" i="31"/>
  <c r="S352" i="31" s="1"/>
  <c r="R191" i="31"/>
  <c r="R352" i="31" s="1"/>
  <c r="Q191" i="31"/>
  <c r="Q352" i="31" s="1"/>
  <c r="P191" i="31"/>
  <c r="P352" i="31" s="1"/>
  <c r="O191" i="31"/>
  <c r="O352" i="31" s="1"/>
  <c r="N191" i="31"/>
  <c r="N352" i="31" s="1"/>
  <c r="M191" i="31"/>
  <c r="M352" i="31" s="1"/>
  <c r="L191" i="31"/>
  <c r="L352" i="31" s="1"/>
  <c r="K191" i="31"/>
  <c r="K352" i="31" s="1"/>
  <c r="J191" i="31"/>
  <c r="J352" i="31" s="1"/>
  <c r="I191" i="31"/>
  <c r="I352" i="31" s="1"/>
  <c r="F191" i="31"/>
  <c r="AH191" i="19"/>
  <c r="AH352" i="19" s="1"/>
  <c r="AG191" i="19"/>
  <c r="AG352" i="19" s="1"/>
  <c r="AF191" i="19"/>
  <c r="AF352" i="19" s="1"/>
  <c r="AE191" i="19"/>
  <c r="AE352" i="19" s="1"/>
  <c r="AD191" i="19"/>
  <c r="AD352" i="19" s="1"/>
  <c r="AC191" i="19"/>
  <c r="AC352" i="19" s="1"/>
  <c r="AB191" i="19"/>
  <c r="AB352" i="19" s="1"/>
  <c r="AA191" i="19"/>
  <c r="AA352" i="19" s="1"/>
  <c r="Z191" i="19"/>
  <c r="Z352" i="19" s="1"/>
  <c r="Y191" i="19"/>
  <c r="Y352" i="19" s="1"/>
  <c r="X191" i="19"/>
  <c r="X352" i="19" s="1"/>
  <c r="W191" i="19"/>
  <c r="W352" i="19" s="1"/>
  <c r="V191" i="19"/>
  <c r="V352" i="19" s="1"/>
  <c r="U191" i="19"/>
  <c r="U352" i="19" s="1"/>
  <c r="T191" i="19"/>
  <c r="T352" i="19" s="1"/>
  <c r="S191" i="19"/>
  <c r="S352" i="19" s="1"/>
  <c r="R191" i="19"/>
  <c r="R352" i="19" s="1"/>
  <c r="Q191" i="19"/>
  <c r="Q352" i="19" s="1"/>
  <c r="P191" i="19"/>
  <c r="P352" i="19" s="1"/>
  <c r="O191" i="19"/>
  <c r="O352" i="19" s="1"/>
  <c r="N191" i="19"/>
  <c r="N352" i="19" s="1"/>
  <c r="M191" i="19"/>
  <c r="M352" i="19" s="1"/>
  <c r="L191" i="19"/>
  <c r="L352" i="19" s="1"/>
  <c r="K191" i="19"/>
  <c r="K352" i="19" s="1"/>
  <c r="J191" i="19"/>
  <c r="J352" i="19" s="1"/>
  <c r="I191" i="19"/>
  <c r="I352" i="19" s="1"/>
  <c r="F191" i="19"/>
  <c r="AH191" i="16"/>
  <c r="AH352" i="16" s="1"/>
  <c r="AG191" i="16"/>
  <c r="AG352" i="16" s="1"/>
  <c r="AF191" i="16"/>
  <c r="AF352" i="16" s="1"/>
  <c r="AE191" i="16"/>
  <c r="AE352" i="16" s="1"/>
  <c r="AD191" i="16"/>
  <c r="AD352" i="16" s="1"/>
  <c r="AC191" i="16"/>
  <c r="AC352" i="16" s="1"/>
  <c r="AB191" i="16"/>
  <c r="AB352" i="16" s="1"/>
  <c r="AA191" i="16"/>
  <c r="AA352" i="16" s="1"/>
  <c r="Z191" i="16"/>
  <c r="Z352" i="16" s="1"/>
  <c r="Y191" i="16"/>
  <c r="Y352" i="16" s="1"/>
  <c r="X191" i="16"/>
  <c r="X352" i="16" s="1"/>
  <c r="W191" i="16"/>
  <c r="W352" i="16" s="1"/>
  <c r="V191" i="16"/>
  <c r="V352" i="16" s="1"/>
  <c r="U191" i="16"/>
  <c r="U352" i="16" s="1"/>
  <c r="T191" i="16"/>
  <c r="T352" i="16" s="1"/>
  <c r="S191" i="16"/>
  <c r="S352" i="16" s="1"/>
  <c r="R191" i="16"/>
  <c r="R352" i="16" s="1"/>
  <c r="Q191" i="16"/>
  <c r="Q352" i="16" s="1"/>
  <c r="P191" i="16"/>
  <c r="P352" i="16" s="1"/>
  <c r="O191" i="16"/>
  <c r="O352" i="16" s="1"/>
  <c r="N191" i="16"/>
  <c r="N352" i="16" s="1"/>
  <c r="M191" i="16"/>
  <c r="M352" i="16" s="1"/>
  <c r="L191" i="16"/>
  <c r="L352" i="16" s="1"/>
  <c r="K191" i="16"/>
  <c r="K352" i="16" s="1"/>
  <c r="J191" i="16"/>
  <c r="J352" i="16" s="1"/>
  <c r="I191" i="16"/>
  <c r="I352" i="16" s="1"/>
  <c r="F191" i="16"/>
  <c r="AH191" i="20"/>
  <c r="AH352" i="20" s="1"/>
  <c r="AG191" i="20"/>
  <c r="AG352" i="20" s="1"/>
  <c r="AF191" i="20"/>
  <c r="AF352" i="20" s="1"/>
  <c r="AE191" i="20"/>
  <c r="AE352" i="20" s="1"/>
  <c r="AD191" i="20"/>
  <c r="AD352" i="20" s="1"/>
  <c r="AC191" i="20"/>
  <c r="AC352" i="20" s="1"/>
  <c r="AB191" i="20"/>
  <c r="AB352" i="20" s="1"/>
  <c r="AA191" i="20"/>
  <c r="AA352" i="20" s="1"/>
  <c r="Z191" i="20"/>
  <c r="Z352" i="20" s="1"/>
  <c r="Y191" i="20"/>
  <c r="Y352" i="20" s="1"/>
  <c r="X191" i="20"/>
  <c r="X352" i="20" s="1"/>
  <c r="W191" i="20"/>
  <c r="W352" i="20" s="1"/>
  <c r="V191" i="20"/>
  <c r="V352" i="20" s="1"/>
  <c r="U191" i="20"/>
  <c r="U352" i="20" s="1"/>
  <c r="T191" i="20"/>
  <c r="T352" i="20" s="1"/>
  <c r="S191" i="20"/>
  <c r="S352" i="20" s="1"/>
  <c r="R191" i="20"/>
  <c r="R352" i="20" s="1"/>
  <c r="Q191" i="20"/>
  <c r="Q352" i="20" s="1"/>
  <c r="P191" i="20"/>
  <c r="P352" i="20" s="1"/>
  <c r="O191" i="20"/>
  <c r="O352" i="20" s="1"/>
  <c r="N191" i="20"/>
  <c r="N352" i="20" s="1"/>
  <c r="M191" i="20"/>
  <c r="M352" i="20" s="1"/>
  <c r="L191" i="20"/>
  <c r="L352" i="20" s="1"/>
  <c r="K191" i="20"/>
  <c r="K352" i="20" s="1"/>
  <c r="J191" i="20"/>
  <c r="J352" i="20" s="1"/>
  <c r="I191" i="20"/>
  <c r="I352" i="20" s="1"/>
  <c r="F191" i="20"/>
  <c r="AH191" i="15"/>
  <c r="AH352" i="15" s="1"/>
  <c r="AG191" i="15"/>
  <c r="AG352" i="15" s="1"/>
  <c r="AF191" i="15"/>
  <c r="AF352" i="15" s="1"/>
  <c r="AE191" i="15"/>
  <c r="AE352" i="15" s="1"/>
  <c r="AD191" i="15"/>
  <c r="AD352" i="15" s="1"/>
  <c r="AC191" i="15"/>
  <c r="AC352" i="15" s="1"/>
  <c r="AB191" i="15"/>
  <c r="AB352" i="15" s="1"/>
  <c r="AA191" i="15"/>
  <c r="AA352" i="15" s="1"/>
  <c r="Z191" i="15"/>
  <c r="Z352" i="15" s="1"/>
  <c r="Y191" i="15"/>
  <c r="Y352" i="15" s="1"/>
  <c r="X191" i="15"/>
  <c r="X352" i="15" s="1"/>
  <c r="W191" i="15"/>
  <c r="W352" i="15" s="1"/>
  <c r="V191" i="15"/>
  <c r="V352" i="15" s="1"/>
  <c r="U191" i="15"/>
  <c r="U352" i="15" s="1"/>
  <c r="T191" i="15"/>
  <c r="T352" i="15" s="1"/>
  <c r="S191" i="15"/>
  <c r="S352" i="15" s="1"/>
  <c r="R191" i="15"/>
  <c r="R352" i="15" s="1"/>
  <c r="Q191" i="15"/>
  <c r="Q352" i="15" s="1"/>
  <c r="P191" i="15"/>
  <c r="P352" i="15" s="1"/>
  <c r="O191" i="15"/>
  <c r="O352" i="15" s="1"/>
  <c r="N191" i="15"/>
  <c r="N352" i="15" s="1"/>
  <c r="M191" i="15"/>
  <c r="M352" i="15" s="1"/>
  <c r="L191" i="15"/>
  <c r="L352" i="15" s="1"/>
  <c r="K191" i="15"/>
  <c r="K352" i="15" s="1"/>
  <c r="J191" i="15"/>
  <c r="J352" i="15" s="1"/>
  <c r="I191" i="15"/>
  <c r="I352" i="15" s="1"/>
  <c r="F191" i="15"/>
  <c r="AH191" i="13"/>
  <c r="AH352" i="13" s="1"/>
  <c r="AG191" i="13"/>
  <c r="AG352" i="13" s="1"/>
  <c r="AF191" i="13"/>
  <c r="AF352" i="13" s="1"/>
  <c r="AE191" i="13"/>
  <c r="AE352" i="13" s="1"/>
  <c r="AD191" i="13"/>
  <c r="AD352" i="13" s="1"/>
  <c r="AC191" i="13"/>
  <c r="AC352" i="13" s="1"/>
  <c r="AB191" i="13"/>
  <c r="AB352" i="13" s="1"/>
  <c r="AA191" i="13"/>
  <c r="AA352" i="13" s="1"/>
  <c r="Z191" i="13"/>
  <c r="Z352" i="13" s="1"/>
  <c r="Y191" i="13"/>
  <c r="Y352" i="13" s="1"/>
  <c r="X191" i="13"/>
  <c r="X352" i="13" s="1"/>
  <c r="W191" i="13"/>
  <c r="W352" i="13" s="1"/>
  <c r="V191" i="13"/>
  <c r="V352" i="13" s="1"/>
  <c r="U191" i="13"/>
  <c r="U352" i="13" s="1"/>
  <c r="T191" i="13"/>
  <c r="T352" i="13" s="1"/>
  <c r="S191" i="13"/>
  <c r="S352" i="13" s="1"/>
  <c r="R191" i="13"/>
  <c r="R352" i="13" s="1"/>
  <c r="Q191" i="13"/>
  <c r="Q352" i="13" s="1"/>
  <c r="P191" i="13"/>
  <c r="P352" i="13" s="1"/>
  <c r="O191" i="13"/>
  <c r="O352" i="13" s="1"/>
  <c r="N191" i="13"/>
  <c r="N352" i="13" s="1"/>
  <c r="M191" i="13"/>
  <c r="M352" i="13" s="1"/>
  <c r="L191" i="13"/>
  <c r="L352" i="13" s="1"/>
  <c r="K191" i="13"/>
  <c r="K352" i="13" s="1"/>
  <c r="J191" i="13"/>
  <c r="J352" i="13" s="1"/>
  <c r="I191" i="13"/>
  <c r="I352" i="13" s="1"/>
  <c r="F191" i="13"/>
  <c r="AH191" i="14"/>
  <c r="AH352" i="14" s="1"/>
  <c r="AG191" i="14"/>
  <c r="AG352" i="14" s="1"/>
  <c r="AF191" i="14"/>
  <c r="AF352" i="14" s="1"/>
  <c r="AE191" i="14"/>
  <c r="AE352" i="14" s="1"/>
  <c r="AD191" i="14"/>
  <c r="AD352" i="14" s="1"/>
  <c r="AC191" i="14"/>
  <c r="AC352" i="14" s="1"/>
  <c r="AB191" i="14"/>
  <c r="AB352" i="14" s="1"/>
  <c r="AA191" i="14"/>
  <c r="AA352" i="14" s="1"/>
  <c r="Z191" i="14"/>
  <c r="Z352" i="14" s="1"/>
  <c r="Y191" i="14"/>
  <c r="Y352" i="14" s="1"/>
  <c r="X191" i="14"/>
  <c r="X352" i="14" s="1"/>
  <c r="W191" i="14"/>
  <c r="W352" i="14" s="1"/>
  <c r="V191" i="14"/>
  <c r="V352" i="14" s="1"/>
  <c r="U191" i="14"/>
  <c r="U352" i="14" s="1"/>
  <c r="T191" i="14"/>
  <c r="T352" i="14" s="1"/>
  <c r="S191" i="14"/>
  <c r="S352" i="14" s="1"/>
  <c r="R191" i="14"/>
  <c r="R352" i="14" s="1"/>
  <c r="Q191" i="14"/>
  <c r="Q352" i="14" s="1"/>
  <c r="P191" i="14"/>
  <c r="P352" i="14" s="1"/>
  <c r="O191" i="14"/>
  <c r="O352" i="14" s="1"/>
  <c r="N191" i="14"/>
  <c r="N352" i="14" s="1"/>
  <c r="M191" i="14"/>
  <c r="M352" i="14" s="1"/>
  <c r="L191" i="14"/>
  <c r="L352" i="14" s="1"/>
  <c r="K191" i="14"/>
  <c r="K352" i="14" s="1"/>
  <c r="J191" i="14"/>
  <c r="J352" i="14" s="1"/>
  <c r="I191" i="14"/>
  <c r="I352" i="14" s="1"/>
  <c r="F191" i="14"/>
  <c r="AH191" i="21"/>
  <c r="AH352" i="21" s="1"/>
  <c r="AG191" i="21"/>
  <c r="AG352" i="21" s="1"/>
  <c r="AF191" i="21"/>
  <c r="AF352" i="21" s="1"/>
  <c r="AE191" i="21"/>
  <c r="AE352" i="21" s="1"/>
  <c r="AD191" i="21"/>
  <c r="AD352" i="21" s="1"/>
  <c r="AC191" i="21"/>
  <c r="AC352" i="21" s="1"/>
  <c r="AB191" i="21"/>
  <c r="AB352" i="21" s="1"/>
  <c r="AA191" i="21"/>
  <c r="AA352" i="21" s="1"/>
  <c r="Z191" i="21"/>
  <c r="Z352" i="21" s="1"/>
  <c r="Y191" i="21"/>
  <c r="Y352" i="21" s="1"/>
  <c r="X191" i="21"/>
  <c r="X352" i="21" s="1"/>
  <c r="W191" i="21"/>
  <c r="W352" i="21" s="1"/>
  <c r="V191" i="21"/>
  <c r="V352" i="21" s="1"/>
  <c r="U191" i="21"/>
  <c r="U352" i="21" s="1"/>
  <c r="T191" i="21"/>
  <c r="T352" i="21" s="1"/>
  <c r="S191" i="21"/>
  <c r="S352" i="21" s="1"/>
  <c r="R191" i="21"/>
  <c r="R352" i="21" s="1"/>
  <c r="Q191" i="21"/>
  <c r="Q352" i="21" s="1"/>
  <c r="P191" i="21"/>
  <c r="P352" i="21" s="1"/>
  <c r="O191" i="21"/>
  <c r="O352" i="21" s="1"/>
  <c r="N191" i="21"/>
  <c r="N352" i="21" s="1"/>
  <c r="M191" i="21"/>
  <c r="M352" i="21" s="1"/>
  <c r="L191" i="21"/>
  <c r="L352" i="21" s="1"/>
  <c r="K191" i="21"/>
  <c r="K352" i="21" s="1"/>
  <c r="J191" i="21"/>
  <c r="J352" i="21" s="1"/>
  <c r="I191" i="21"/>
  <c r="I352" i="21" s="1"/>
  <c r="F191" i="21"/>
  <c r="AH191" i="22"/>
  <c r="AH352" i="22" s="1"/>
  <c r="AG191" i="22"/>
  <c r="AG352" i="22" s="1"/>
  <c r="AF191" i="22"/>
  <c r="AF352" i="22" s="1"/>
  <c r="AE191" i="22"/>
  <c r="AE352" i="22" s="1"/>
  <c r="AD191" i="22"/>
  <c r="AD352" i="22" s="1"/>
  <c r="AC191" i="22"/>
  <c r="AC352" i="22" s="1"/>
  <c r="AB191" i="22"/>
  <c r="AB352" i="22" s="1"/>
  <c r="AA191" i="22"/>
  <c r="AA352" i="22" s="1"/>
  <c r="Z191" i="22"/>
  <c r="Z352" i="22" s="1"/>
  <c r="Y191" i="22"/>
  <c r="Y352" i="22" s="1"/>
  <c r="X191" i="22"/>
  <c r="X352" i="22" s="1"/>
  <c r="W191" i="22"/>
  <c r="W352" i="22" s="1"/>
  <c r="V191" i="22"/>
  <c r="V352" i="22" s="1"/>
  <c r="U191" i="22"/>
  <c r="U352" i="22" s="1"/>
  <c r="T191" i="22"/>
  <c r="T352" i="22" s="1"/>
  <c r="S191" i="22"/>
  <c r="S352" i="22" s="1"/>
  <c r="R191" i="22"/>
  <c r="R352" i="22" s="1"/>
  <c r="Q191" i="22"/>
  <c r="Q352" i="22" s="1"/>
  <c r="P191" i="22"/>
  <c r="P352" i="22" s="1"/>
  <c r="O191" i="22"/>
  <c r="O352" i="22" s="1"/>
  <c r="N191" i="22"/>
  <c r="N352" i="22" s="1"/>
  <c r="M191" i="22"/>
  <c r="M352" i="22" s="1"/>
  <c r="L191" i="22"/>
  <c r="L352" i="22" s="1"/>
  <c r="K191" i="22"/>
  <c r="K352" i="22" s="1"/>
  <c r="J191" i="22"/>
  <c r="J352" i="22" s="1"/>
  <c r="I191" i="22"/>
  <c r="I352" i="22" s="1"/>
  <c r="F191" i="22"/>
  <c r="AH191" i="23"/>
  <c r="AH352" i="23" s="1"/>
  <c r="AG191" i="23"/>
  <c r="AG352" i="23" s="1"/>
  <c r="AF191" i="23"/>
  <c r="AF352" i="23" s="1"/>
  <c r="AE191" i="23"/>
  <c r="AE352" i="23" s="1"/>
  <c r="AD191" i="23"/>
  <c r="AD352" i="23" s="1"/>
  <c r="AC191" i="23"/>
  <c r="AC352" i="23" s="1"/>
  <c r="AB191" i="23"/>
  <c r="AB352" i="23" s="1"/>
  <c r="AA191" i="23"/>
  <c r="AA352" i="23" s="1"/>
  <c r="Z191" i="23"/>
  <c r="Z352" i="23" s="1"/>
  <c r="Y191" i="23"/>
  <c r="Y352" i="23" s="1"/>
  <c r="X191" i="23"/>
  <c r="X352" i="23" s="1"/>
  <c r="W191" i="23"/>
  <c r="W352" i="23" s="1"/>
  <c r="V191" i="23"/>
  <c r="V352" i="23" s="1"/>
  <c r="U191" i="23"/>
  <c r="U352" i="23" s="1"/>
  <c r="T191" i="23"/>
  <c r="T352" i="23" s="1"/>
  <c r="S191" i="23"/>
  <c r="S352" i="23" s="1"/>
  <c r="R191" i="23"/>
  <c r="R352" i="23" s="1"/>
  <c r="Q191" i="23"/>
  <c r="Q352" i="23" s="1"/>
  <c r="P191" i="23"/>
  <c r="P352" i="23" s="1"/>
  <c r="O191" i="23"/>
  <c r="O352" i="23" s="1"/>
  <c r="N191" i="23"/>
  <c r="N352" i="23" s="1"/>
  <c r="M191" i="23"/>
  <c r="M352" i="23" s="1"/>
  <c r="L191" i="23"/>
  <c r="L352" i="23" s="1"/>
  <c r="K191" i="23"/>
  <c r="K352" i="23" s="1"/>
  <c r="J191" i="23"/>
  <c r="J352" i="23" s="1"/>
  <c r="I191" i="23"/>
  <c r="I352" i="23" s="1"/>
  <c r="F191" i="23"/>
  <c r="AH191" i="24"/>
  <c r="AH352" i="24" s="1"/>
  <c r="AG191" i="24"/>
  <c r="AG352" i="24" s="1"/>
  <c r="AF191" i="24"/>
  <c r="AF352" i="24" s="1"/>
  <c r="AE191" i="24"/>
  <c r="AE352" i="24" s="1"/>
  <c r="AD191" i="24"/>
  <c r="AD352" i="24" s="1"/>
  <c r="AC191" i="24"/>
  <c r="AC352" i="24" s="1"/>
  <c r="AB191" i="24"/>
  <c r="AB352" i="24" s="1"/>
  <c r="AA191" i="24"/>
  <c r="AA352" i="24" s="1"/>
  <c r="Z191" i="24"/>
  <c r="Z352" i="24" s="1"/>
  <c r="Y191" i="24"/>
  <c r="Y352" i="24" s="1"/>
  <c r="X191" i="24"/>
  <c r="X352" i="24" s="1"/>
  <c r="W191" i="24"/>
  <c r="W352" i="24" s="1"/>
  <c r="V191" i="24"/>
  <c r="V352" i="24" s="1"/>
  <c r="U191" i="24"/>
  <c r="U352" i="24" s="1"/>
  <c r="T191" i="24"/>
  <c r="T352" i="24" s="1"/>
  <c r="S191" i="24"/>
  <c r="S352" i="24" s="1"/>
  <c r="R191" i="24"/>
  <c r="R352" i="24" s="1"/>
  <c r="Q191" i="24"/>
  <c r="Q352" i="24" s="1"/>
  <c r="P191" i="24"/>
  <c r="P352" i="24" s="1"/>
  <c r="O191" i="24"/>
  <c r="O352" i="24" s="1"/>
  <c r="N191" i="24"/>
  <c r="N352" i="24" s="1"/>
  <c r="M191" i="24"/>
  <c r="M352" i="24" s="1"/>
  <c r="L191" i="24"/>
  <c r="L352" i="24" s="1"/>
  <c r="K191" i="24"/>
  <c r="K352" i="24" s="1"/>
  <c r="J191" i="24"/>
  <c r="J352" i="24" s="1"/>
  <c r="I191" i="24"/>
  <c r="I352" i="24" s="1"/>
  <c r="F191" i="24"/>
  <c r="AH191" i="25"/>
  <c r="AH352" i="25" s="1"/>
  <c r="AG191" i="25"/>
  <c r="AG352" i="25" s="1"/>
  <c r="AF191" i="25"/>
  <c r="AF352" i="25" s="1"/>
  <c r="AE191" i="25"/>
  <c r="AE352" i="25" s="1"/>
  <c r="AD191" i="25"/>
  <c r="AD352" i="25" s="1"/>
  <c r="AC191" i="25"/>
  <c r="AC352" i="25" s="1"/>
  <c r="AB191" i="25"/>
  <c r="AB352" i="25" s="1"/>
  <c r="AA191" i="25"/>
  <c r="AA352" i="25" s="1"/>
  <c r="Z191" i="25"/>
  <c r="Z352" i="25" s="1"/>
  <c r="Y191" i="25"/>
  <c r="Y352" i="25" s="1"/>
  <c r="X191" i="25"/>
  <c r="X352" i="25" s="1"/>
  <c r="W191" i="25"/>
  <c r="W352" i="25" s="1"/>
  <c r="V191" i="25"/>
  <c r="V352" i="25" s="1"/>
  <c r="U191" i="25"/>
  <c r="U352" i="25" s="1"/>
  <c r="T191" i="25"/>
  <c r="T352" i="25" s="1"/>
  <c r="S191" i="25"/>
  <c r="S352" i="25" s="1"/>
  <c r="R191" i="25"/>
  <c r="R352" i="25" s="1"/>
  <c r="Q191" i="25"/>
  <c r="Q352" i="25" s="1"/>
  <c r="P191" i="25"/>
  <c r="P352" i="25" s="1"/>
  <c r="O191" i="25"/>
  <c r="O352" i="25" s="1"/>
  <c r="N191" i="25"/>
  <c r="N352" i="25" s="1"/>
  <c r="M191" i="25"/>
  <c r="M352" i="25" s="1"/>
  <c r="L191" i="25"/>
  <c r="L352" i="25" s="1"/>
  <c r="K191" i="25"/>
  <c r="K352" i="25" s="1"/>
  <c r="J191" i="25"/>
  <c r="J352" i="25" s="1"/>
  <c r="I191" i="25"/>
  <c r="I352" i="25" s="1"/>
  <c r="F191" i="25"/>
  <c r="AH191" i="26"/>
  <c r="AH352" i="26" s="1"/>
  <c r="AG191" i="26"/>
  <c r="AG352" i="26" s="1"/>
  <c r="AF191" i="26"/>
  <c r="AF352" i="26" s="1"/>
  <c r="AE191" i="26"/>
  <c r="AE352" i="26" s="1"/>
  <c r="AD191" i="26"/>
  <c r="AD352" i="26" s="1"/>
  <c r="AC191" i="26"/>
  <c r="AC352" i="26" s="1"/>
  <c r="AB191" i="26"/>
  <c r="AB352" i="26" s="1"/>
  <c r="AA191" i="26"/>
  <c r="AA352" i="26" s="1"/>
  <c r="Z191" i="26"/>
  <c r="Z352" i="26" s="1"/>
  <c r="Y191" i="26"/>
  <c r="Y352" i="26" s="1"/>
  <c r="X191" i="26"/>
  <c r="X352" i="26" s="1"/>
  <c r="W191" i="26"/>
  <c r="W352" i="26" s="1"/>
  <c r="V191" i="26"/>
  <c r="V352" i="26" s="1"/>
  <c r="U191" i="26"/>
  <c r="U352" i="26" s="1"/>
  <c r="T191" i="26"/>
  <c r="T352" i="26" s="1"/>
  <c r="S191" i="26"/>
  <c r="S352" i="26" s="1"/>
  <c r="R191" i="26"/>
  <c r="R352" i="26" s="1"/>
  <c r="Q191" i="26"/>
  <c r="Q352" i="26" s="1"/>
  <c r="P191" i="26"/>
  <c r="P352" i="26" s="1"/>
  <c r="O191" i="26"/>
  <c r="O352" i="26" s="1"/>
  <c r="N191" i="26"/>
  <c r="N352" i="26" s="1"/>
  <c r="M191" i="26"/>
  <c r="M352" i="26" s="1"/>
  <c r="L191" i="26"/>
  <c r="L352" i="26" s="1"/>
  <c r="K191" i="26"/>
  <c r="K352" i="26" s="1"/>
  <c r="J191" i="26"/>
  <c r="J352" i="26" s="1"/>
  <c r="I191" i="26"/>
  <c r="I352" i="26" s="1"/>
  <c r="F191" i="26"/>
  <c r="AH191" i="27"/>
  <c r="AH352" i="27" s="1"/>
  <c r="AG191" i="27"/>
  <c r="AG352" i="27" s="1"/>
  <c r="AF191" i="27"/>
  <c r="AF352" i="27" s="1"/>
  <c r="AE191" i="27"/>
  <c r="AE352" i="27" s="1"/>
  <c r="AD191" i="27"/>
  <c r="AD352" i="27" s="1"/>
  <c r="AC191" i="27"/>
  <c r="AC352" i="27" s="1"/>
  <c r="AB191" i="27"/>
  <c r="AB352" i="27" s="1"/>
  <c r="AA191" i="27"/>
  <c r="AA352" i="27" s="1"/>
  <c r="Z191" i="27"/>
  <c r="Z352" i="27" s="1"/>
  <c r="Y191" i="27"/>
  <c r="Y352" i="27" s="1"/>
  <c r="X191" i="27"/>
  <c r="X352" i="27" s="1"/>
  <c r="W191" i="27"/>
  <c r="W352" i="27" s="1"/>
  <c r="V191" i="27"/>
  <c r="V352" i="27" s="1"/>
  <c r="U191" i="27"/>
  <c r="U352" i="27" s="1"/>
  <c r="T191" i="27"/>
  <c r="T352" i="27" s="1"/>
  <c r="S191" i="27"/>
  <c r="S352" i="27" s="1"/>
  <c r="R191" i="27"/>
  <c r="R352" i="27" s="1"/>
  <c r="Q191" i="27"/>
  <c r="Q352" i="27" s="1"/>
  <c r="P191" i="27"/>
  <c r="P352" i="27" s="1"/>
  <c r="O191" i="27"/>
  <c r="O352" i="27" s="1"/>
  <c r="N191" i="27"/>
  <c r="N352" i="27" s="1"/>
  <c r="M191" i="27"/>
  <c r="M352" i="27" s="1"/>
  <c r="L191" i="27"/>
  <c r="L352" i="27" s="1"/>
  <c r="K191" i="27"/>
  <c r="K352" i="27" s="1"/>
  <c r="J191" i="27"/>
  <c r="J352" i="27" s="1"/>
  <c r="I191" i="27"/>
  <c r="I352" i="27" s="1"/>
  <c r="F191" i="27"/>
  <c r="AH191" i="28"/>
  <c r="AH352" i="28" s="1"/>
  <c r="AG191" i="28"/>
  <c r="AG352" i="28" s="1"/>
  <c r="AF191" i="28"/>
  <c r="AF352" i="28" s="1"/>
  <c r="AE191" i="28"/>
  <c r="AE352" i="28" s="1"/>
  <c r="AD191" i="28"/>
  <c r="AD352" i="28" s="1"/>
  <c r="AC191" i="28"/>
  <c r="AC352" i="28" s="1"/>
  <c r="AB191" i="28"/>
  <c r="AB352" i="28" s="1"/>
  <c r="AA191" i="28"/>
  <c r="AA352" i="28" s="1"/>
  <c r="Z191" i="28"/>
  <c r="Z352" i="28" s="1"/>
  <c r="Y191" i="28"/>
  <c r="Y352" i="28" s="1"/>
  <c r="X191" i="28"/>
  <c r="X352" i="28" s="1"/>
  <c r="W191" i="28"/>
  <c r="W352" i="28" s="1"/>
  <c r="V191" i="28"/>
  <c r="V352" i="28" s="1"/>
  <c r="U191" i="28"/>
  <c r="U352" i="28" s="1"/>
  <c r="T191" i="28"/>
  <c r="T352" i="28" s="1"/>
  <c r="S191" i="28"/>
  <c r="S352" i="28" s="1"/>
  <c r="R191" i="28"/>
  <c r="R352" i="28" s="1"/>
  <c r="Q191" i="28"/>
  <c r="Q352" i="28" s="1"/>
  <c r="P191" i="28"/>
  <c r="P352" i="28" s="1"/>
  <c r="O191" i="28"/>
  <c r="O352" i="28" s="1"/>
  <c r="N191" i="28"/>
  <c r="N352" i="28" s="1"/>
  <c r="M191" i="28"/>
  <c r="M352" i="28" s="1"/>
  <c r="L191" i="28"/>
  <c r="L352" i="28" s="1"/>
  <c r="K191" i="28"/>
  <c r="K352" i="28" s="1"/>
  <c r="J191" i="28"/>
  <c r="J352" i="28" s="1"/>
  <c r="I191" i="28"/>
  <c r="I352" i="28" s="1"/>
  <c r="F191" i="28"/>
  <c r="AH191" i="29"/>
  <c r="AH352" i="29" s="1"/>
  <c r="AG191" i="29"/>
  <c r="AG352" i="29" s="1"/>
  <c r="AF191" i="29"/>
  <c r="AF352" i="29" s="1"/>
  <c r="AE191" i="29"/>
  <c r="AE352" i="29" s="1"/>
  <c r="AD191" i="29"/>
  <c r="AD352" i="29" s="1"/>
  <c r="AC191" i="29"/>
  <c r="AC352" i="29" s="1"/>
  <c r="AB191" i="29"/>
  <c r="AB352" i="29" s="1"/>
  <c r="AA191" i="29"/>
  <c r="AA352" i="29" s="1"/>
  <c r="Z191" i="29"/>
  <c r="Z352" i="29" s="1"/>
  <c r="Y191" i="29"/>
  <c r="Y352" i="29" s="1"/>
  <c r="X191" i="29"/>
  <c r="X352" i="29" s="1"/>
  <c r="W191" i="29"/>
  <c r="W352" i="29" s="1"/>
  <c r="V191" i="29"/>
  <c r="V352" i="29" s="1"/>
  <c r="U191" i="29"/>
  <c r="U352" i="29" s="1"/>
  <c r="T191" i="29"/>
  <c r="T352" i="29" s="1"/>
  <c r="S191" i="29"/>
  <c r="S352" i="29" s="1"/>
  <c r="R191" i="29"/>
  <c r="R352" i="29" s="1"/>
  <c r="Q191" i="29"/>
  <c r="Q352" i="29" s="1"/>
  <c r="P191" i="29"/>
  <c r="P352" i="29" s="1"/>
  <c r="O191" i="29"/>
  <c r="O352" i="29" s="1"/>
  <c r="N191" i="29"/>
  <c r="N352" i="29" s="1"/>
  <c r="M191" i="29"/>
  <c r="M352" i="29" s="1"/>
  <c r="L191" i="29"/>
  <c r="L352" i="29" s="1"/>
  <c r="K191" i="29"/>
  <c r="K352" i="29" s="1"/>
  <c r="J191" i="29"/>
  <c r="J352" i="29" s="1"/>
  <c r="I191" i="29"/>
  <c r="I352" i="29" s="1"/>
  <c r="F191" i="29"/>
  <c r="G178" i="7"/>
  <c r="F178" i="7"/>
  <c r="G178" i="8"/>
  <c r="F178" i="8"/>
  <c r="G178" i="9"/>
  <c r="F178" i="9"/>
  <c r="F178" i="10"/>
  <c r="G178" i="11"/>
  <c r="F178" i="11"/>
  <c r="F178" i="12"/>
  <c r="G178" i="17"/>
  <c r="F178" i="17"/>
  <c r="F178" i="31"/>
  <c r="F178" i="19"/>
  <c r="F178" i="16"/>
  <c r="G178" i="20"/>
  <c r="F178" i="20"/>
  <c r="F178" i="15"/>
  <c r="G178" i="13"/>
  <c r="F178" i="13"/>
  <c r="G178" i="14"/>
  <c r="F178" i="14"/>
  <c r="G178" i="21"/>
  <c r="F178" i="21"/>
  <c r="F178" i="22"/>
  <c r="G178" i="23"/>
  <c r="F178" i="23"/>
  <c r="F178" i="24"/>
  <c r="G178" i="25"/>
  <c r="F178" i="25"/>
  <c r="F178" i="26"/>
  <c r="G178" i="27"/>
  <c r="F178" i="27"/>
  <c r="F178" i="28"/>
  <c r="F178" i="29"/>
  <c r="D178" i="7"/>
  <c r="AH167" i="7"/>
  <c r="AG167" i="7"/>
  <c r="AF167" i="7"/>
  <c r="AE167" i="7"/>
  <c r="AD167" i="7"/>
  <c r="AC167" i="7"/>
  <c r="AB167" i="7"/>
  <c r="AA167" i="7"/>
  <c r="Z167" i="7"/>
  <c r="Y167" i="7"/>
  <c r="X167" i="7"/>
  <c r="W167" i="7"/>
  <c r="V167" i="7"/>
  <c r="U167" i="7"/>
  <c r="T167" i="7"/>
  <c r="S167" i="7"/>
  <c r="R167" i="7"/>
  <c r="Q167" i="7"/>
  <c r="P167" i="7"/>
  <c r="O167" i="7"/>
  <c r="N167" i="7"/>
  <c r="M167" i="7"/>
  <c r="L167" i="7"/>
  <c r="K167" i="7"/>
  <c r="J167" i="7"/>
  <c r="I167" i="7"/>
  <c r="F167" i="7"/>
  <c r="AH167" i="8"/>
  <c r="AG167" i="8"/>
  <c r="AF167" i="8"/>
  <c r="AE167" i="8"/>
  <c r="AD167" i="8"/>
  <c r="AC167" i="8"/>
  <c r="AB167" i="8"/>
  <c r="AA167" i="8"/>
  <c r="Z167" i="8"/>
  <c r="Y167" i="8"/>
  <c r="X167" i="8"/>
  <c r="W167" i="8"/>
  <c r="V167" i="8"/>
  <c r="U167" i="8"/>
  <c r="T167" i="8"/>
  <c r="S167" i="8"/>
  <c r="R167" i="8"/>
  <c r="Q167" i="8"/>
  <c r="P167" i="8"/>
  <c r="O167" i="8"/>
  <c r="N167" i="8"/>
  <c r="M167" i="8"/>
  <c r="L167" i="8"/>
  <c r="K167" i="8"/>
  <c r="J167" i="8"/>
  <c r="I167" i="8"/>
  <c r="F167" i="8"/>
  <c r="AH167" i="9"/>
  <c r="AG167" i="9"/>
  <c r="AF167" i="9"/>
  <c r="AE167" i="9"/>
  <c r="AD167" i="9"/>
  <c r="AC167" i="9"/>
  <c r="AB167" i="9"/>
  <c r="AA167" i="9"/>
  <c r="Z167" i="9"/>
  <c r="Y167" i="9"/>
  <c r="X167" i="9"/>
  <c r="W167" i="9"/>
  <c r="V167" i="9"/>
  <c r="U167" i="9"/>
  <c r="T167" i="9"/>
  <c r="S167" i="9"/>
  <c r="R167" i="9"/>
  <c r="Q167" i="9"/>
  <c r="P167" i="9"/>
  <c r="O167" i="9"/>
  <c r="N167" i="9"/>
  <c r="M167" i="9"/>
  <c r="L167" i="9"/>
  <c r="K167" i="9"/>
  <c r="J167" i="9"/>
  <c r="I167" i="9"/>
  <c r="F167" i="9"/>
  <c r="AH167" i="10"/>
  <c r="AG167" i="10"/>
  <c r="AF167" i="10"/>
  <c r="AE167" i="10"/>
  <c r="AD167" i="10"/>
  <c r="AC167" i="10"/>
  <c r="AB167" i="10"/>
  <c r="AA167" i="10"/>
  <c r="Z167" i="10"/>
  <c r="Y167" i="10"/>
  <c r="X167" i="10"/>
  <c r="W167" i="10"/>
  <c r="V167" i="10"/>
  <c r="U167" i="10"/>
  <c r="T167" i="10"/>
  <c r="S167" i="10"/>
  <c r="R167" i="10"/>
  <c r="Q167" i="10"/>
  <c r="P167" i="10"/>
  <c r="O167" i="10"/>
  <c r="N167" i="10"/>
  <c r="M167" i="10"/>
  <c r="L167" i="10"/>
  <c r="K167" i="10"/>
  <c r="J167" i="10"/>
  <c r="I167" i="10"/>
  <c r="F167" i="10"/>
  <c r="AH167" i="11"/>
  <c r="AG167" i="11"/>
  <c r="AF167" i="11"/>
  <c r="AE167" i="11"/>
  <c r="AD167" i="11"/>
  <c r="AC167" i="11"/>
  <c r="AB167" i="11"/>
  <c r="AA167" i="11"/>
  <c r="Z167" i="11"/>
  <c r="Y167" i="11"/>
  <c r="X167" i="11"/>
  <c r="W167" i="11"/>
  <c r="V167" i="11"/>
  <c r="U167" i="11"/>
  <c r="T167" i="11"/>
  <c r="S167" i="11"/>
  <c r="R167" i="11"/>
  <c r="Q167" i="11"/>
  <c r="P167" i="11"/>
  <c r="O167" i="11"/>
  <c r="N167" i="11"/>
  <c r="M167" i="11"/>
  <c r="L167" i="11"/>
  <c r="K167" i="11"/>
  <c r="J167" i="11"/>
  <c r="I167" i="11"/>
  <c r="F167" i="11"/>
  <c r="AH167" i="12"/>
  <c r="AG167" i="12"/>
  <c r="AF167" i="12"/>
  <c r="AE167" i="12"/>
  <c r="AD167" i="12"/>
  <c r="AC167" i="12"/>
  <c r="AB167" i="12"/>
  <c r="AA167" i="12"/>
  <c r="Z167" i="12"/>
  <c r="Y167" i="12"/>
  <c r="X167" i="12"/>
  <c r="W167" i="12"/>
  <c r="V167" i="12"/>
  <c r="U167" i="12"/>
  <c r="T167" i="12"/>
  <c r="S167" i="12"/>
  <c r="R167" i="12"/>
  <c r="Q167" i="12"/>
  <c r="P167" i="12"/>
  <c r="O167" i="12"/>
  <c r="N167" i="12"/>
  <c r="M167" i="12"/>
  <c r="L167" i="12"/>
  <c r="K167" i="12"/>
  <c r="J167" i="12"/>
  <c r="I167" i="12"/>
  <c r="F167" i="12"/>
  <c r="AH167" i="17"/>
  <c r="AG167" i="17"/>
  <c r="AF167" i="17"/>
  <c r="AE167" i="17"/>
  <c r="AD167" i="17"/>
  <c r="AC167" i="17"/>
  <c r="AB167" i="17"/>
  <c r="AA167" i="17"/>
  <c r="Z167" i="17"/>
  <c r="Y167" i="17"/>
  <c r="X167" i="17"/>
  <c r="W167" i="17"/>
  <c r="V167" i="17"/>
  <c r="U167" i="17"/>
  <c r="T167" i="17"/>
  <c r="S167" i="17"/>
  <c r="R167" i="17"/>
  <c r="Q167" i="17"/>
  <c r="P167" i="17"/>
  <c r="O167" i="17"/>
  <c r="N167" i="17"/>
  <c r="M167" i="17"/>
  <c r="L167" i="17"/>
  <c r="K167" i="17"/>
  <c r="J167" i="17"/>
  <c r="I167" i="17"/>
  <c r="F167" i="17"/>
  <c r="AH167" i="31"/>
  <c r="AG167" i="31"/>
  <c r="AF167" i="31"/>
  <c r="AE167" i="31"/>
  <c r="AD167" i="31"/>
  <c r="AC167" i="31"/>
  <c r="AB167" i="31"/>
  <c r="AA167" i="31"/>
  <c r="Z167" i="31"/>
  <c r="Y167" i="31"/>
  <c r="X167" i="31"/>
  <c r="W167" i="31"/>
  <c r="V167" i="31"/>
  <c r="U167" i="31"/>
  <c r="T167" i="31"/>
  <c r="S167" i="31"/>
  <c r="R167" i="31"/>
  <c r="Q167" i="31"/>
  <c r="P167" i="31"/>
  <c r="O167" i="31"/>
  <c r="N167" i="31"/>
  <c r="M167" i="31"/>
  <c r="L167" i="31"/>
  <c r="K167" i="31"/>
  <c r="J167" i="31"/>
  <c r="I167" i="31"/>
  <c r="F167" i="31"/>
  <c r="AH167" i="19"/>
  <c r="AG167" i="19"/>
  <c r="AF167" i="19"/>
  <c r="AE167" i="19"/>
  <c r="AD167" i="19"/>
  <c r="AC167" i="19"/>
  <c r="AB167" i="19"/>
  <c r="AA167" i="19"/>
  <c r="Z167" i="19"/>
  <c r="Y167" i="19"/>
  <c r="X167" i="19"/>
  <c r="W167" i="19"/>
  <c r="V167" i="19"/>
  <c r="U167" i="19"/>
  <c r="T167" i="19"/>
  <c r="S167" i="19"/>
  <c r="R167" i="19"/>
  <c r="Q167" i="19"/>
  <c r="P167" i="19"/>
  <c r="O167" i="19"/>
  <c r="N167" i="19"/>
  <c r="M167" i="19"/>
  <c r="L167" i="19"/>
  <c r="K167" i="19"/>
  <c r="J167" i="19"/>
  <c r="I167" i="19"/>
  <c r="F167" i="19"/>
  <c r="AH167" i="16"/>
  <c r="AG167" i="16"/>
  <c r="AF167" i="16"/>
  <c r="AE167" i="16"/>
  <c r="AD167" i="16"/>
  <c r="AC167" i="16"/>
  <c r="AB167" i="16"/>
  <c r="AA167" i="16"/>
  <c r="Z167" i="16"/>
  <c r="Y167" i="16"/>
  <c r="X167" i="16"/>
  <c r="W167" i="16"/>
  <c r="V167" i="16"/>
  <c r="U167" i="16"/>
  <c r="T167" i="16"/>
  <c r="S167" i="16"/>
  <c r="R167" i="16"/>
  <c r="Q167" i="16"/>
  <c r="P167" i="16"/>
  <c r="O167" i="16"/>
  <c r="N167" i="16"/>
  <c r="M167" i="16"/>
  <c r="L167" i="16"/>
  <c r="K167" i="16"/>
  <c r="J167" i="16"/>
  <c r="I167" i="16"/>
  <c r="F167" i="16"/>
  <c r="AH167" i="20"/>
  <c r="AG167" i="20"/>
  <c r="AF167" i="20"/>
  <c r="AE167" i="20"/>
  <c r="AD167" i="20"/>
  <c r="AC167" i="20"/>
  <c r="AB167" i="20"/>
  <c r="AA167" i="20"/>
  <c r="Z167" i="20"/>
  <c r="Y167" i="20"/>
  <c r="X167" i="20"/>
  <c r="W167" i="20"/>
  <c r="V167" i="20"/>
  <c r="U167" i="20"/>
  <c r="T167" i="20"/>
  <c r="S167" i="20"/>
  <c r="R167" i="20"/>
  <c r="Q167" i="20"/>
  <c r="P167" i="20"/>
  <c r="O167" i="20"/>
  <c r="N167" i="20"/>
  <c r="M167" i="20"/>
  <c r="L167" i="20"/>
  <c r="K167" i="20"/>
  <c r="J167" i="20"/>
  <c r="I167" i="20"/>
  <c r="F167" i="20"/>
  <c r="AH167" i="15"/>
  <c r="AG167" i="15"/>
  <c r="AF167" i="15"/>
  <c r="AE167" i="15"/>
  <c r="AD167" i="15"/>
  <c r="AC167" i="15"/>
  <c r="AB167" i="15"/>
  <c r="AA167" i="15"/>
  <c r="Z167" i="15"/>
  <c r="Y167" i="15"/>
  <c r="X167" i="15"/>
  <c r="W167" i="15"/>
  <c r="V167" i="15"/>
  <c r="U167" i="15"/>
  <c r="T167" i="15"/>
  <c r="S167" i="15"/>
  <c r="R167" i="15"/>
  <c r="Q167" i="15"/>
  <c r="P167" i="15"/>
  <c r="O167" i="15"/>
  <c r="N167" i="15"/>
  <c r="M167" i="15"/>
  <c r="L167" i="15"/>
  <c r="K167" i="15"/>
  <c r="J167" i="15"/>
  <c r="I167" i="15"/>
  <c r="F167" i="15"/>
  <c r="AH167" i="13"/>
  <c r="AG167" i="13"/>
  <c r="AF167" i="13"/>
  <c r="AE167" i="13"/>
  <c r="AD167" i="13"/>
  <c r="AC167" i="13"/>
  <c r="AB167" i="13"/>
  <c r="AA167" i="13"/>
  <c r="Z167" i="13"/>
  <c r="Y167" i="13"/>
  <c r="X167" i="13"/>
  <c r="W167" i="13"/>
  <c r="V167" i="13"/>
  <c r="U167" i="13"/>
  <c r="T167" i="13"/>
  <c r="S167" i="13"/>
  <c r="R167" i="13"/>
  <c r="Q167" i="13"/>
  <c r="P167" i="13"/>
  <c r="O167" i="13"/>
  <c r="N167" i="13"/>
  <c r="M167" i="13"/>
  <c r="L167" i="13"/>
  <c r="K167" i="13"/>
  <c r="J167" i="13"/>
  <c r="I167" i="13"/>
  <c r="F167" i="13"/>
  <c r="AH167" i="14"/>
  <c r="AG167" i="14"/>
  <c r="AF167" i="14"/>
  <c r="AE167" i="14"/>
  <c r="AD167" i="14"/>
  <c r="AC167" i="14"/>
  <c r="AB167" i="14"/>
  <c r="AA167" i="14"/>
  <c r="Z167" i="14"/>
  <c r="Y167" i="14"/>
  <c r="X167" i="14"/>
  <c r="W167" i="14"/>
  <c r="V167" i="14"/>
  <c r="U167" i="14"/>
  <c r="T167" i="14"/>
  <c r="S167" i="14"/>
  <c r="R167" i="14"/>
  <c r="Q167" i="14"/>
  <c r="P167" i="14"/>
  <c r="O167" i="14"/>
  <c r="N167" i="14"/>
  <c r="M167" i="14"/>
  <c r="L167" i="14"/>
  <c r="K167" i="14"/>
  <c r="J167" i="14"/>
  <c r="I167" i="14"/>
  <c r="F167" i="14"/>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F167" i="21"/>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F167" i="22"/>
  <c r="AH167" i="23"/>
  <c r="AG167" i="23"/>
  <c r="AF167" i="23"/>
  <c r="AE167" i="23"/>
  <c r="AD167" i="23"/>
  <c r="AC167" i="23"/>
  <c r="AB167" i="23"/>
  <c r="AA167" i="23"/>
  <c r="Z167" i="23"/>
  <c r="Y167" i="23"/>
  <c r="X167" i="23"/>
  <c r="W167" i="23"/>
  <c r="V167" i="23"/>
  <c r="U167" i="23"/>
  <c r="T167" i="23"/>
  <c r="S167" i="23"/>
  <c r="R167" i="23"/>
  <c r="Q167" i="23"/>
  <c r="P167" i="23"/>
  <c r="O167" i="23"/>
  <c r="N167" i="23"/>
  <c r="M167" i="23"/>
  <c r="L167" i="23"/>
  <c r="K167" i="23"/>
  <c r="J167" i="23"/>
  <c r="I167" i="23"/>
  <c r="F167" i="23"/>
  <c r="AH167" i="24"/>
  <c r="AG167" i="24"/>
  <c r="AF167" i="24"/>
  <c r="AE167" i="24"/>
  <c r="AD167" i="24"/>
  <c r="AC167" i="24"/>
  <c r="AB167" i="24"/>
  <c r="AA167" i="24"/>
  <c r="Z167" i="24"/>
  <c r="Y167" i="24"/>
  <c r="X167" i="24"/>
  <c r="W167" i="24"/>
  <c r="V167" i="24"/>
  <c r="U167" i="24"/>
  <c r="T167" i="24"/>
  <c r="S167" i="24"/>
  <c r="R167" i="24"/>
  <c r="Q167" i="24"/>
  <c r="P167" i="24"/>
  <c r="O167" i="24"/>
  <c r="N167" i="24"/>
  <c r="M167" i="24"/>
  <c r="L167" i="24"/>
  <c r="K167" i="24"/>
  <c r="J167" i="24"/>
  <c r="I167" i="24"/>
  <c r="F167" i="24"/>
  <c r="AH167" i="25"/>
  <c r="AG167" i="25"/>
  <c r="AF167" i="25"/>
  <c r="AE167" i="25"/>
  <c r="AD167" i="25"/>
  <c r="AC167" i="25"/>
  <c r="AB167" i="25"/>
  <c r="AA167" i="25"/>
  <c r="Z167" i="25"/>
  <c r="Y167" i="25"/>
  <c r="X167" i="25"/>
  <c r="W167" i="25"/>
  <c r="V167" i="25"/>
  <c r="U167" i="25"/>
  <c r="T167" i="25"/>
  <c r="S167" i="25"/>
  <c r="R167" i="25"/>
  <c r="Q167" i="25"/>
  <c r="P167" i="25"/>
  <c r="O167" i="25"/>
  <c r="N167" i="25"/>
  <c r="M167" i="25"/>
  <c r="L167" i="25"/>
  <c r="K167" i="25"/>
  <c r="J167" i="25"/>
  <c r="I167" i="25"/>
  <c r="F167" i="25"/>
  <c r="AH167" i="26"/>
  <c r="AG167" i="26"/>
  <c r="AF167" i="26"/>
  <c r="AE167" i="26"/>
  <c r="AD167" i="26"/>
  <c r="AC167" i="26"/>
  <c r="AB167" i="26"/>
  <c r="AA167" i="26"/>
  <c r="Z167" i="26"/>
  <c r="Y167" i="26"/>
  <c r="X167" i="26"/>
  <c r="W167" i="26"/>
  <c r="V167" i="26"/>
  <c r="U167" i="26"/>
  <c r="T167" i="26"/>
  <c r="S167" i="26"/>
  <c r="R167" i="26"/>
  <c r="Q167" i="26"/>
  <c r="P167" i="26"/>
  <c r="O167" i="26"/>
  <c r="N167" i="26"/>
  <c r="M167" i="26"/>
  <c r="L167" i="26"/>
  <c r="K167" i="26"/>
  <c r="J167" i="26"/>
  <c r="I167" i="26"/>
  <c r="F167" i="26"/>
  <c r="AH167" i="27"/>
  <c r="AG167" i="27"/>
  <c r="AF167" i="27"/>
  <c r="AE167" i="27"/>
  <c r="AD167" i="27"/>
  <c r="AC167" i="27"/>
  <c r="AB167" i="27"/>
  <c r="AA167" i="27"/>
  <c r="Z167" i="27"/>
  <c r="Y167" i="27"/>
  <c r="X167" i="27"/>
  <c r="W167" i="27"/>
  <c r="V167" i="27"/>
  <c r="U167" i="27"/>
  <c r="T167" i="27"/>
  <c r="S167" i="27"/>
  <c r="R167" i="27"/>
  <c r="Q167" i="27"/>
  <c r="P167" i="27"/>
  <c r="O167" i="27"/>
  <c r="N167" i="27"/>
  <c r="M167" i="27"/>
  <c r="L167" i="27"/>
  <c r="K167" i="27"/>
  <c r="J167" i="27"/>
  <c r="I167" i="27"/>
  <c r="F167" i="27"/>
  <c r="AH167" i="28"/>
  <c r="AG167" i="28"/>
  <c r="AF167" i="28"/>
  <c r="AE167" i="28"/>
  <c r="AD167" i="28"/>
  <c r="AC167" i="28"/>
  <c r="AB167" i="28"/>
  <c r="AA167" i="28"/>
  <c r="Z167" i="28"/>
  <c r="Y167" i="28"/>
  <c r="X167" i="28"/>
  <c r="W167" i="28"/>
  <c r="V167" i="28"/>
  <c r="U167" i="28"/>
  <c r="T167" i="28"/>
  <c r="S167" i="28"/>
  <c r="R167" i="28"/>
  <c r="Q167" i="28"/>
  <c r="P167" i="28"/>
  <c r="O167" i="28"/>
  <c r="N167" i="28"/>
  <c r="M167" i="28"/>
  <c r="L167" i="28"/>
  <c r="K167" i="28"/>
  <c r="J167" i="28"/>
  <c r="I167" i="28"/>
  <c r="F167" i="28"/>
  <c r="AH167" i="29"/>
  <c r="AG167" i="29"/>
  <c r="AF167" i="29"/>
  <c r="AE167" i="29"/>
  <c r="AD167" i="29"/>
  <c r="AC167" i="29"/>
  <c r="AB167" i="29"/>
  <c r="AA167" i="29"/>
  <c r="Z167" i="29"/>
  <c r="Y167" i="29"/>
  <c r="X167" i="29"/>
  <c r="W167" i="29"/>
  <c r="V167" i="29"/>
  <c r="U167" i="29"/>
  <c r="T167" i="29"/>
  <c r="S167" i="29"/>
  <c r="R167" i="29"/>
  <c r="Q167" i="29"/>
  <c r="P167" i="29"/>
  <c r="O167" i="29"/>
  <c r="N167" i="29"/>
  <c r="M167" i="29"/>
  <c r="L167" i="29"/>
  <c r="K167" i="29"/>
  <c r="J167" i="29"/>
  <c r="I167" i="29"/>
  <c r="F167" i="29"/>
  <c r="AH153" i="7"/>
  <c r="AG153" i="7"/>
  <c r="AF153" i="7"/>
  <c r="AE153" i="7"/>
  <c r="AD153" i="7"/>
  <c r="AC153" i="7"/>
  <c r="AB153" i="7"/>
  <c r="AA153" i="7"/>
  <c r="Z153" i="7"/>
  <c r="Y153" i="7"/>
  <c r="X153" i="7"/>
  <c r="W153" i="7"/>
  <c r="V153" i="7"/>
  <c r="U153" i="7"/>
  <c r="T153" i="7"/>
  <c r="S153" i="7"/>
  <c r="R153" i="7"/>
  <c r="Q153" i="7"/>
  <c r="P153" i="7"/>
  <c r="O153" i="7"/>
  <c r="N153" i="7"/>
  <c r="M153" i="7"/>
  <c r="L153" i="7"/>
  <c r="K153" i="7"/>
  <c r="J153" i="7"/>
  <c r="I153" i="7"/>
  <c r="F153" i="7"/>
  <c r="AH153" i="8"/>
  <c r="AG153" i="8"/>
  <c r="AF153" i="8"/>
  <c r="AE153" i="8"/>
  <c r="AD153" i="8"/>
  <c r="AC153" i="8"/>
  <c r="AB153" i="8"/>
  <c r="AA153" i="8"/>
  <c r="Z153" i="8"/>
  <c r="Y153" i="8"/>
  <c r="X153" i="8"/>
  <c r="W153" i="8"/>
  <c r="V153" i="8"/>
  <c r="U153" i="8"/>
  <c r="T153" i="8"/>
  <c r="S153" i="8"/>
  <c r="R153" i="8"/>
  <c r="Q153" i="8"/>
  <c r="P153" i="8"/>
  <c r="O153" i="8"/>
  <c r="N153" i="8"/>
  <c r="M153" i="8"/>
  <c r="L153" i="8"/>
  <c r="K153" i="8"/>
  <c r="J153" i="8"/>
  <c r="I153" i="8"/>
  <c r="F153" i="8"/>
  <c r="AH153" i="9"/>
  <c r="AG153" i="9"/>
  <c r="AF153" i="9"/>
  <c r="AE153" i="9"/>
  <c r="AD153" i="9"/>
  <c r="AC153" i="9"/>
  <c r="AB153" i="9"/>
  <c r="AA153" i="9"/>
  <c r="Z153" i="9"/>
  <c r="Y153" i="9"/>
  <c r="X153" i="9"/>
  <c r="W153" i="9"/>
  <c r="V153" i="9"/>
  <c r="U153" i="9"/>
  <c r="T153" i="9"/>
  <c r="S153" i="9"/>
  <c r="R153" i="9"/>
  <c r="Q153" i="9"/>
  <c r="P153" i="9"/>
  <c r="O153" i="9"/>
  <c r="N153" i="9"/>
  <c r="M153" i="9"/>
  <c r="L153" i="9"/>
  <c r="K153" i="9"/>
  <c r="J153" i="9"/>
  <c r="I153" i="9"/>
  <c r="F153" i="9"/>
  <c r="AH153" i="10"/>
  <c r="AG153" i="10"/>
  <c r="AF153" i="10"/>
  <c r="AE153" i="10"/>
  <c r="AD153" i="10"/>
  <c r="AC153" i="10"/>
  <c r="AB153" i="10"/>
  <c r="AA153" i="10"/>
  <c r="Z153" i="10"/>
  <c r="Y153" i="10"/>
  <c r="X153" i="10"/>
  <c r="W153" i="10"/>
  <c r="V153" i="10"/>
  <c r="U153" i="10"/>
  <c r="T153" i="10"/>
  <c r="S153" i="10"/>
  <c r="R153" i="10"/>
  <c r="Q153" i="10"/>
  <c r="P153" i="10"/>
  <c r="O153" i="10"/>
  <c r="N153" i="10"/>
  <c r="M153" i="10"/>
  <c r="L153" i="10"/>
  <c r="K153" i="10"/>
  <c r="J153" i="10"/>
  <c r="I153" i="10"/>
  <c r="F153" i="10"/>
  <c r="AH153" i="11"/>
  <c r="AG153" i="11"/>
  <c r="AF153" i="11"/>
  <c r="AE153" i="11"/>
  <c r="AD153" i="11"/>
  <c r="AC153" i="11"/>
  <c r="AB153" i="11"/>
  <c r="AA153" i="11"/>
  <c r="Z153" i="11"/>
  <c r="Y153" i="11"/>
  <c r="X153" i="11"/>
  <c r="W153" i="11"/>
  <c r="V153" i="11"/>
  <c r="U153" i="11"/>
  <c r="T153" i="11"/>
  <c r="S153" i="11"/>
  <c r="R153" i="11"/>
  <c r="Q153" i="11"/>
  <c r="P153" i="11"/>
  <c r="O153" i="11"/>
  <c r="N153" i="11"/>
  <c r="M153" i="11"/>
  <c r="L153" i="11"/>
  <c r="K153" i="11"/>
  <c r="J153" i="11"/>
  <c r="I153" i="11"/>
  <c r="F153" i="11"/>
  <c r="AH153" i="12"/>
  <c r="AG153" i="12"/>
  <c r="AF153" i="12"/>
  <c r="AE153" i="12"/>
  <c r="AD153" i="12"/>
  <c r="AC153" i="12"/>
  <c r="AB153" i="12"/>
  <c r="AA153" i="12"/>
  <c r="Z153" i="12"/>
  <c r="Y153" i="12"/>
  <c r="X153" i="12"/>
  <c r="W153" i="12"/>
  <c r="V153" i="12"/>
  <c r="U153" i="12"/>
  <c r="T153" i="12"/>
  <c r="S153" i="12"/>
  <c r="R153" i="12"/>
  <c r="Q153" i="12"/>
  <c r="P153" i="12"/>
  <c r="O153" i="12"/>
  <c r="N153" i="12"/>
  <c r="M153" i="12"/>
  <c r="L153" i="12"/>
  <c r="K153" i="12"/>
  <c r="J153" i="12"/>
  <c r="I153" i="12"/>
  <c r="F153" i="12"/>
  <c r="AH153" i="17"/>
  <c r="AG153" i="17"/>
  <c r="AF153" i="17"/>
  <c r="AE153" i="17"/>
  <c r="AD153" i="17"/>
  <c r="AC153" i="17"/>
  <c r="AB153" i="17"/>
  <c r="AA153" i="17"/>
  <c r="Z153" i="17"/>
  <c r="Y153" i="17"/>
  <c r="X153" i="17"/>
  <c r="W153" i="17"/>
  <c r="V153" i="17"/>
  <c r="U153" i="17"/>
  <c r="T153" i="17"/>
  <c r="S153" i="17"/>
  <c r="R153" i="17"/>
  <c r="Q153" i="17"/>
  <c r="P153" i="17"/>
  <c r="O153" i="17"/>
  <c r="N153" i="17"/>
  <c r="M153" i="17"/>
  <c r="L153" i="17"/>
  <c r="K153" i="17"/>
  <c r="J153" i="17"/>
  <c r="I153" i="17"/>
  <c r="F153" i="17"/>
  <c r="AH153" i="31"/>
  <c r="AG153" i="31"/>
  <c r="AF153" i="31"/>
  <c r="AE153" i="31"/>
  <c r="AD153" i="31"/>
  <c r="AC153" i="31"/>
  <c r="AB153" i="31"/>
  <c r="AA153" i="31"/>
  <c r="Z153" i="31"/>
  <c r="Y153" i="31"/>
  <c r="X153" i="31"/>
  <c r="W153" i="31"/>
  <c r="V153" i="31"/>
  <c r="U153" i="31"/>
  <c r="T153" i="31"/>
  <c r="S153" i="31"/>
  <c r="R153" i="31"/>
  <c r="Q153" i="31"/>
  <c r="P153" i="31"/>
  <c r="O153" i="31"/>
  <c r="N153" i="31"/>
  <c r="M153" i="31"/>
  <c r="L153" i="31"/>
  <c r="K153" i="31"/>
  <c r="J153" i="31"/>
  <c r="I153" i="31"/>
  <c r="F153" i="31"/>
  <c r="AH153" i="19"/>
  <c r="AG153" i="19"/>
  <c r="AF153" i="19"/>
  <c r="AE153" i="19"/>
  <c r="AD153" i="19"/>
  <c r="AC153" i="19"/>
  <c r="AB153" i="19"/>
  <c r="AA153" i="19"/>
  <c r="Z153" i="19"/>
  <c r="Y153" i="19"/>
  <c r="X153" i="19"/>
  <c r="W153" i="19"/>
  <c r="V153" i="19"/>
  <c r="U153" i="19"/>
  <c r="T153" i="19"/>
  <c r="S153" i="19"/>
  <c r="R153" i="19"/>
  <c r="Q153" i="19"/>
  <c r="P153" i="19"/>
  <c r="O153" i="19"/>
  <c r="N153" i="19"/>
  <c r="M153" i="19"/>
  <c r="L153" i="19"/>
  <c r="K153" i="19"/>
  <c r="J153" i="19"/>
  <c r="I153" i="19"/>
  <c r="F153" i="19"/>
  <c r="AH153" i="16"/>
  <c r="AG153" i="16"/>
  <c r="AF153" i="16"/>
  <c r="AE153" i="16"/>
  <c r="AD153" i="16"/>
  <c r="AC153" i="16"/>
  <c r="AB153" i="16"/>
  <c r="AA153" i="16"/>
  <c r="Z153" i="16"/>
  <c r="Y153" i="16"/>
  <c r="X153" i="16"/>
  <c r="W153" i="16"/>
  <c r="V153" i="16"/>
  <c r="U153" i="16"/>
  <c r="T153" i="16"/>
  <c r="S153" i="16"/>
  <c r="R153" i="16"/>
  <c r="Q153" i="16"/>
  <c r="P153" i="16"/>
  <c r="O153" i="16"/>
  <c r="N153" i="16"/>
  <c r="M153" i="16"/>
  <c r="L153" i="16"/>
  <c r="K153" i="16"/>
  <c r="J153" i="16"/>
  <c r="I153" i="16"/>
  <c r="F153" i="16"/>
  <c r="AH153" i="20"/>
  <c r="AG153" i="20"/>
  <c r="AF153" i="20"/>
  <c r="AE153" i="20"/>
  <c r="AD153" i="20"/>
  <c r="AC153" i="20"/>
  <c r="AB153" i="20"/>
  <c r="AA153" i="20"/>
  <c r="Z153" i="20"/>
  <c r="Y153" i="20"/>
  <c r="X153" i="20"/>
  <c r="W153" i="20"/>
  <c r="V153" i="20"/>
  <c r="U153" i="20"/>
  <c r="T153" i="20"/>
  <c r="S153" i="20"/>
  <c r="R153" i="20"/>
  <c r="Q153" i="20"/>
  <c r="P153" i="20"/>
  <c r="O153" i="20"/>
  <c r="N153" i="20"/>
  <c r="M153" i="20"/>
  <c r="L153" i="20"/>
  <c r="K153" i="20"/>
  <c r="J153" i="20"/>
  <c r="I153" i="20"/>
  <c r="F153" i="20"/>
  <c r="AH153" i="15"/>
  <c r="AG153" i="15"/>
  <c r="AF153" i="15"/>
  <c r="AE153" i="15"/>
  <c r="AD153" i="15"/>
  <c r="AC153" i="15"/>
  <c r="AB153" i="15"/>
  <c r="AA153" i="15"/>
  <c r="Z153" i="15"/>
  <c r="Y153" i="15"/>
  <c r="X153" i="15"/>
  <c r="W153" i="15"/>
  <c r="V153" i="15"/>
  <c r="U153" i="15"/>
  <c r="T153" i="15"/>
  <c r="S153" i="15"/>
  <c r="R153" i="15"/>
  <c r="Q153" i="15"/>
  <c r="P153" i="15"/>
  <c r="O153" i="15"/>
  <c r="N153" i="15"/>
  <c r="M153" i="15"/>
  <c r="L153" i="15"/>
  <c r="K153" i="15"/>
  <c r="J153" i="15"/>
  <c r="I153" i="15"/>
  <c r="F153" i="15"/>
  <c r="AH153" i="13"/>
  <c r="AG153" i="13"/>
  <c r="AF153" i="13"/>
  <c r="AE153" i="13"/>
  <c r="AD153" i="13"/>
  <c r="AC153" i="13"/>
  <c r="AB153" i="13"/>
  <c r="AA153" i="13"/>
  <c r="Z153" i="13"/>
  <c r="Y153" i="13"/>
  <c r="X153" i="13"/>
  <c r="W153" i="13"/>
  <c r="V153" i="13"/>
  <c r="U153" i="13"/>
  <c r="T153" i="13"/>
  <c r="S153" i="13"/>
  <c r="R153" i="13"/>
  <c r="Q153" i="13"/>
  <c r="P153" i="13"/>
  <c r="O153" i="13"/>
  <c r="N153" i="13"/>
  <c r="M153" i="13"/>
  <c r="L153" i="13"/>
  <c r="K153" i="13"/>
  <c r="J153" i="13"/>
  <c r="I153" i="13"/>
  <c r="F153" i="13"/>
  <c r="AH153" i="14"/>
  <c r="AG153" i="14"/>
  <c r="AF153" i="14"/>
  <c r="AE153" i="14"/>
  <c r="AD153" i="14"/>
  <c r="AC153" i="14"/>
  <c r="AB153" i="14"/>
  <c r="AA153" i="14"/>
  <c r="Z153" i="14"/>
  <c r="Y153" i="14"/>
  <c r="X153" i="14"/>
  <c r="W153" i="14"/>
  <c r="V153" i="14"/>
  <c r="U153" i="14"/>
  <c r="T153" i="14"/>
  <c r="S153" i="14"/>
  <c r="R153" i="14"/>
  <c r="Q153" i="14"/>
  <c r="P153" i="14"/>
  <c r="O153" i="14"/>
  <c r="N153" i="14"/>
  <c r="M153" i="14"/>
  <c r="L153" i="14"/>
  <c r="K153" i="14"/>
  <c r="J153" i="14"/>
  <c r="I153" i="14"/>
  <c r="F153" i="14"/>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F153" i="21"/>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F153" i="22"/>
  <c r="AH153" i="23"/>
  <c r="AG153" i="23"/>
  <c r="AF153" i="23"/>
  <c r="AE153" i="23"/>
  <c r="AD153" i="23"/>
  <c r="AC153" i="23"/>
  <c r="AB153" i="23"/>
  <c r="AA153" i="23"/>
  <c r="Z153" i="23"/>
  <c r="Y153" i="23"/>
  <c r="X153" i="23"/>
  <c r="W153" i="23"/>
  <c r="V153" i="23"/>
  <c r="U153" i="23"/>
  <c r="T153" i="23"/>
  <c r="S153" i="23"/>
  <c r="R153" i="23"/>
  <c r="Q153" i="23"/>
  <c r="P153" i="23"/>
  <c r="O153" i="23"/>
  <c r="N153" i="23"/>
  <c r="M153" i="23"/>
  <c r="L153" i="23"/>
  <c r="K153" i="23"/>
  <c r="J153" i="23"/>
  <c r="I153" i="23"/>
  <c r="F153" i="23"/>
  <c r="AH153" i="24"/>
  <c r="AG153" i="24"/>
  <c r="AF153" i="24"/>
  <c r="AE153" i="24"/>
  <c r="AD153" i="24"/>
  <c r="AC153" i="24"/>
  <c r="AB153" i="24"/>
  <c r="AA153" i="24"/>
  <c r="Z153" i="24"/>
  <c r="Y153" i="24"/>
  <c r="X153" i="24"/>
  <c r="W153" i="24"/>
  <c r="V153" i="24"/>
  <c r="U153" i="24"/>
  <c r="T153" i="24"/>
  <c r="S153" i="24"/>
  <c r="R153" i="24"/>
  <c r="Q153" i="24"/>
  <c r="P153" i="24"/>
  <c r="O153" i="24"/>
  <c r="N153" i="24"/>
  <c r="M153" i="24"/>
  <c r="L153" i="24"/>
  <c r="K153" i="24"/>
  <c r="J153" i="24"/>
  <c r="I153" i="24"/>
  <c r="F153" i="24"/>
  <c r="AH153" i="25"/>
  <c r="AG153" i="25"/>
  <c r="AF153" i="25"/>
  <c r="AE153" i="25"/>
  <c r="AD153" i="25"/>
  <c r="AC153" i="25"/>
  <c r="AB153" i="25"/>
  <c r="AA153" i="25"/>
  <c r="Z153" i="25"/>
  <c r="Y153" i="25"/>
  <c r="X153" i="25"/>
  <c r="W153" i="25"/>
  <c r="V153" i="25"/>
  <c r="U153" i="25"/>
  <c r="T153" i="25"/>
  <c r="S153" i="25"/>
  <c r="R153" i="25"/>
  <c r="Q153" i="25"/>
  <c r="P153" i="25"/>
  <c r="O153" i="25"/>
  <c r="N153" i="25"/>
  <c r="M153" i="25"/>
  <c r="L153" i="25"/>
  <c r="K153" i="25"/>
  <c r="J153" i="25"/>
  <c r="I153" i="25"/>
  <c r="F153" i="25"/>
  <c r="AH153" i="26"/>
  <c r="AG153" i="26"/>
  <c r="AF153" i="26"/>
  <c r="AE153" i="26"/>
  <c r="AD153" i="26"/>
  <c r="AC153" i="26"/>
  <c r="AB153" i="26"/>
  <c r="AA153" i="26"/>
  <c r="Z153" i="26"/>
  <c r="Y153" i="26"/>
  <c r="X153" i="26"/>
  <c r="W153" i="26"/>
  <c r="V153" i="26"/>
  <c r="U153" i="26"/>
  <c r="T153" i="26"/>
  <c r="S153" i="26"/>
  <c r="R153" i="26"/>
  <c r="Q153" i="26"/>
  <c r="P153" i="26"/>
  <c r="O153" i="26"/>
  <c r="N153" i="26"/>
  <c r="M153" i="26"/>
  <c r="L153" i="26"/>
  <c r="K153" i="26"/>
  <c r="J153" i="26"/>
  <c r="I153" i="26"/>
  <c r="F153" i="26"/>
  <c r="AH153" i="27"/>
  <c r="AG153" i="27"/>
  <c r="AF153" i="27"/>
  <c r="AE153" i="27"/>
  <c r="AD153" i="27"/>
  <c r="AC153" i="27"/>
  <c r="AB153" i="27"/>
  <c r="AA153" i="27"/>
  <c r="Z153" i="27"/>
  <c r="Y153" i="27"/>
  <c r="X153" i="27"/>
  <c r="W153" i="27"/>
  <c r="V153" i="27"/>
  <c r="U153" i="27"/>
  <c r="T153" i="27"/>
  <c r="S153" i="27"/>
  <c r="R153" i="27"/>
  <c r="Q153" i="27"/>
  <c r="P153" i="27"/>
  <c r="O153" i="27"/>
  <c r="N153" i="27"/>
  <c r="M153" i="27"/>
  <c r="L153" i="27"/>
  <c r="K153" i="27"/>
  <c r="J153" i="27"/>
  <c r="I153" i="27"/>
  <c r="F153" i="27"/>
  <c r="AH153" i="28"/>
  <c r="AG153" i="28"/>
  <c r="AF153" i="28"/>
  <c r="AE153" i="28"/>
  <c r="AD153" i="28"/>
  <c r="AC153" i="28"/>
  <c r="AB153" i="28"/>
  <c r="AA153" i="28"/>
  <c r="Z153" i="28"/>
  <c r="Y153" i="28"/>
  <c r="X153" i="28"/>
  <c r="W153" i="28"/>
  <c r="V153" i="28"/>
  <c r="U153" i="28"/>
  <c r="T153" i="28"/>
  <c r="S153" i="28"/>
  <c r="R153" i="28"/>
  <c r="Q153" i="28"/>
  <c r="P153" i="28"/>
  <c r="O153" i="28"/>
  <c r="N153" i="28"/>
  <c r="M153" i="28"/>
  <c r="L153" i="28"/>
  <c r="K153" i="28"/>
  <c r="J153" i="28"/>
  <c r="I153" i="28"/>
  <c r="F153" i="28"/>
  <c r="AH153" i="29"/>
  <c r="AG153" i="29"/>
  <c r="AF153" i="29"/>
  <c r="AE153" i="29"/>
  <c r="AD153" i="29"/>
  <c r="AC153" i="29"/>
  <c r="AB153" i="29"/>
  <c r="AA153" i="29"/>
  <c r="Z153" i="29"/>
  <c r="Y153" i="29"/>
  <c r="X153" i="29"/>
  <c r="W153" i="29"/>
  <c r="V153" i="29"/>
  <c r="U153" i="29"/>
  <c r="T153" i="29"/>
  <c r="S153" i="29"/>
  <c r="R153" i="29"/>
  <c r="Q153" i="29"/>
  <c r="P153" i="29"/>
  <c r="O153" i="29"/>
  <c r="N153" i="29"/>
  <c r="M153" i="29"/>
  <c r="L153" i="29"/>
  <c r="K153" i="29"/>
  <c r="J153" i="29"/>
  <c r="I153" i="29"/>
  <c r="F153" i="29"/>
  <c r="AH141" i="7"/>
  <c r="AG141" i="7"/>
  <c r="AF141" i="7"/>
  <c r="AE141" i="7"/>
  <c r="AD141" i="7"/>
  <c r="AC141" i="7"/>
  <c r="AB141" i="7"/>
  <c r="AA141" i="7"/>
  <c r="Z141" i="7"/>
  <c r="Y141" i="7"/>
  <c r="X141" i="7"/>
  <c r="W141" i="7"/>
  <c r="V141" i="7"/>
  <c r="U141" i="7"/>
  <c r="T141" i="7"/>
  <c r="S141" i="7"/>
  <c r="R141" i="7"/>
  <c r="Q141" i="7"/>
  <c r="P141" i="7"/>
  <c r="O141" i="7"/>
  <c r="N141" i="7"/>
  <c r="M141" i="7"/>
  <c r="L141" i="7"/>
  <c r="K141" i="7"/>
  <c r="J141" i="7"/>
  <c r="I141" i="7"/>
  <c r="AH141" i="8"/>
  <c r="AG141" i="8"/>
  <c r="AF141" i="8"/>
  <c r="AE141" i="8"/>
  <c r="AD141" i="8"/>
  <c r="AC141" i="8"/>
  <c r="AB141" i="8"/>
  <c r="AA141" i="8"/>
  <c r="Z141" i="8"/>
  <c r="Y141" i="8"/>
  <c r="X141" i="8"/>
  <c r="W141" i="8"/>
  <c r="V141" i="8"/>
  <c r="U141" i="8"/>
  <c r="T141" i="8"/>
  <c r="S141" i="8"/>
  <c r="R141" i="8"/>
  <c r="Q141" i="8"/>
  <c r="P141" i="8"/>
  <c r="O141" i="8"/>
  <c r="N141" i="8"/>
  <c r="M141" i="8"/>
  <c r="L141" i="8"/>
  <c r="K141" i="8"/>
  <c r="J141" i="8"/>
  <c r="I141" i="8"/>
  <c r="AH141" i="9"/>
  <c r="AG141" i="9"/>
  <c r="AF141" i="9"/>
  <c r="AE141" i="9"/>
  <c r="AD141" i="9"/>
  <c r="AC141" i="9"/>
  <c r="AB141" i="9"/>
  <c r="AA141" i="9"/>
  <c r="Z141" i="9"/>
  <c r="Y141" i="9"/>
  <c r="X141" i="9"/>
  <c r="W141" i="9"/>
  <c r="V141" i="9"/>
  <c r="U141" i="9"/>
  <c r="T141" i="9"/>
  <c r="S141" i="9"/>
  <c r="R141" i="9"/>
  <c r="Q141" i="9"/>
  <c r="P141" i="9"/>
  <c r="O141" i="9"/>
  <c r="N141" i="9"/>
  <c r="M141" i="9"/>
  <c r="L141" i="9"/>
  <c r="K141" i="9"/>
  <c r="J141" i="9"/>
  <c r="I141" i="9"/>
  <c r="AH141" i="10"/>
  <c r="AG141" i="10"/>
  <c r="AF141" i="10"/>
  <c r="AE141" i="10"/>
  <c r="AD141" i="10"/>
  <c r="AC141" i="10"/>
  <c r="AB141" i="10"/>
  <c r="AA141" i="10"/>
  <c r="Z141" i="10"/>
  <c r="Y141" i="10"/>
  <c r="X141" i="10"/>
  <c r="W141" i="10"/>
  <c r="V141" i="10"/>
  <c r="U141" i="10"/>
  <c r="T141" i="10"/>
  <c r="S141" i="10"/>
  <c r="R141" i="10"/>
  <c r="Q141" i="10"/>
  <c r="P141" i="10"/>
  <c r="O141" i="10"/>
  <c r="N141" i="10"/>
  <c r="M141" i="10"/>
  <c r="L141" i="10"/>
  <c r="K141" i="10"/>
  <c r="J141" i="10"/>
  <c r="I141" i="10"/>
  <c r="AH141" i="11"/>
  <c r="AG141" i="11"/>
  <c r="AF141" i="11"/>
  <c r="AE141" i="11"/>
  <c r="AD141" i="11"/>
  <c r="AC141" i="11"/>
  <c r="AB141" i="11"/>
  <c r="AA141" i="11"/>
  <c r="Z141" i="11"/>
  <c r="Y141" i="11"/>
  <c r="X141" i="11"/>
  <c r="W141" i="11"/>
  <c r="V141" i="11"/>
  <c r="U141" i="11"/>
  <c r="T141" i="11"/>
  <c r="S141" i="11"/>
  <c r="R141" i="11"/>
  <c r="Q141" i="11"/>
  <c r="P141" i="11"/>
  <c r="O141" i="11"/>
  <c r="N141" i="11"/>
  <c r="M141" i="11"/>
  <c r="L141" i="11"/>
  <c r="K141" i="11"/>
  <c r="J141" i="11"/>
  <c r="I141" i="11"/>
  <c r="AH141" i="12"/>
  <c r="AG141" i="12"/>
  <c r="AF141" i="12"/>
  <c r="AE141" i="12"/>
  <c r="AD141" i="12"/>
  <c r="AC141" i="12"/>
  <c r="AB141" i="12"/>
  <c r="AA141" i="12"/>
  <c r="Z141" i="12"/>
  <c r="Y141" i="12"/>
  <c r="X141" i="12"/>
  <c r="W141" i="12"/>
  <c r="V141" i="12"/>
  <c r="U141" i="12"/>
  <c r="T141" i="12"/>
  <c r="S141" i="12"/>
  <c r="R141" i="12"/>
  <c r="Q141" i="12"/>
  <c r="P141" i="12"/>
  <c r="O141" i="12"/>
  <c r="N141" i="12"/>
  <c r="M141" i="12"/>
  <c r="L141" i="12"/>
  <c r="K141" i="12"/>
  <c r="J141" i="12"/>
  <c r="I141" i="12"/>
  <c r="AH141" i="17"/>
  <c r="AG141" i="17"/>
  <c r="AF141" i="17"/>
  <c r="AE141" i="17"/>
  <c r="AD141" i="17"/>
  <c r="AC141" i="17"/>
  <c r="AB141" i="17"/>
  <c r="AA141" i="17"/>
  <c r="Z141" i="17"/>
  <c r="Y141" i="17"/>
  <c r="X141" i="17"/>
  <c r="W141" i="17"/>
  <c r="V141" i="17"/>
  <c r="U141" i="17"/>
  <c r="T141" i="17"/>
  <c r="S141" i="17"/>
  <c r="R141" i="17"/>
  <c r="Q141" i="17"/>
  <c r="P141" i="17"/>
  <c r="O141" i="17"/>
  <c r="N141" i="17"/>
  <c r="M141" i="17"/>
  <c r="L141" i="17"/>
  <c r="K141" i="17"/>
  <c r="J141" i="17"/>
  <c r="I141" i="17"/>
  <c r="AH141" i="31"/>
  <c r="AG141" i="31"/>
  <c r="AF141" i="31"/>
  <c r="AE141" i="31"/>
  <c r="AD141" i="31"/>
  <c r="AC141" i="31"/>
  <c r="AB141" i="31"/>
  <c r="AA141" i="31"/>
  <c r="Z141" i="31"/>
  <c r="Y141" i="31"/>
  <c r="X141" i="31"/>
  <c r="W141" i="31"/>
  <c r="V141" i="31"/>
  <c r="U141" i="31"/>
  <c r="T141" i="31"/>
  <c r="S141" i="31"/>
  <c r="R141" i="31"/>
  <c r="Q141" i="31"/>
  <c r="P141" i="31"/>
  <c r="O141" i="31"/>
  <c r="N141" i="31"/>
  <c r="M141" i="31"/>
  <c r="L141" i="31"/>
  <c r="K141" i="31"/>
  <c r="J141" i="31"/>
  <c r="I141" i="31"/>
  <c r="AH141" i="19"/>
  <c r="AG141" i="19"/>
  <c r="AF141" i="19"/>
  <c r="AE141" i="19"/>
  <c r="AD141" i="19"/>
  <c r="AC141" i="19"/>
  <c r="AB141" i="19"/>
  <c r="AA141" i="19"/>
  <c r="Z141" i="19"/>
  <c r="Y141" i="19"/>
  <c r="X141" i="19"/>
  <c r="W141" i="19"/>
  <c r="V141" i="19"/>
  <c r="U141" i="19"/>
  <c r="T141" i="19"/>
  <c r="S141" i="19"/>
  <c r="R141" i="19"/>
  <c r="Q141" i="19"/>
  <c r="P141" i="19"/>
  <c r="O141" i="19"/>
  <c r="N141" i="19"/>
  <c r="M141" i="19"/>
  <c r="L141" i="19"/>
  <c r="K141" i="19"/>
  <c r="J141" i="19"/>
  <c r="I141" i="19"/>
  <c r="AH141" i="16"/>
  <c r="AG141" i="16"/>
  <c r="AF141" i="16"/>
  <c r="AE141" i="16"/>
  <c r="AD141" i="16"/>
  <c r="AC141" i="16"/>
  <c r="AB141" i="16"/>
  <c r="AA141" i="16"/>
  <c r="Z141" i="16"/>
  <c r="Y141" i="16"/>
  <c r="X141" i="16"/>
  <c r="W141" i="16"/>
  <c r="V141" i="16"/>
  <c r="U141" i="16"/>
  <c r="T141" i="16"/>
  <c r="S141" i="16"/>
  <c r="R141" i="16"/>
  <c r="Q141" i="16"/>
  <c r="P141" i="16"/>
  <c r="O141" i="16"/>
  <c r="N141" i="16"/>
  <c r="M141" i="16"/>
  <c r="L141" i="16"/>
  <c r="K141" i="16"/>
  <c r="J141" i="16"/>
  <c r="I141" i="16"/>
  <c r="AH141" i="20"/>
  <c r="AG141" i="20"/>
  <c r="AF141" i="20"/>
  <c r="AE141" i="20"/>
  <c r="AD141" i="20"/>
  <c r="AC141" i="20"/>
  <c r="AB141" i="20"/>
  <c r="AA141" i="20"/>
  <c r="Z141" i="20"/>
  <c r="Y141" i="20"/>
  <c r="X141" i="20"/>
  <c r="W141" i="20"/>
  <c r="V141" i="20"/>
  <c r="U141" i="20"/>
  <c r="T141" i="20"/>
  <c r="S141" i="20"/>
  <c r="R141" i="20"/>
  <c r="Q141" i="20"/>
  <c r="P141" i="20"/>
  <c r="O141" i="20"/>
  <c r="N141" i="20"/>
  <c r="M141" i="20"/>
  <c r="L141" i="20"/>
  <c r="K141" i="20"/>
  <c r="J141" i="20"/>
  <c r="I141" i="20"/>
  <c r="AH141" i="15"/>
  <c r="AG141" i="15"/>
  <c r="AF141" i="15"/>
  <c r="AE141" i="15"/>
  <c r="AD141" i="15"/>
  <c r="AC141" i="15"/>
  <c r="AB141" i="15"/>
  <c r="AA141" i="15"/>
  <c r="Z141" i="15"/>
  <c r="Y141" i="15"/>
  <c r="X141" i="15"/>
  <c r="W141" i="15"/>
  <c r="V141" i="15"/>
  <c r="U141" i="15"/>
  <c r="T141" i="15"/>
  <c r="S141" i="15"/>
  <c r="R141" i="15"/>
  <c r="Q141" i="15"/>
  <c r="P141" i="15"/>
  <c r="O141" i="15"/>
  <c r="N141" i="15"/>
  <c r="M141" i="15"/>
  <c r="L141" i="15"/>
  <c r="K141" i="15"/>
  <c r="J141" i="15"/>
  <c r="I141" i="15"/>
  <c r="AH141" i="13"/>
  <c r="AG141" i="13"/>
  <c r="AF141" i="13"/>
  <c r="AE141" i="13"/>
  <c r="AD141" i="13"/>
  <c r="AC141" i="13"/>
  <c r="AB141" i="13"/>
  <c r="AA141" i="13"/>
  <c r="Z141" i="13"/>
  <c r="Y141" i="13"/>
  <c r="X141" i="13"/>
  <c r="W141" i="13"/>
  <c r="V141" i="13"/>
  <c r="U141" i="13"/>
  <c r="T141" i="13"/>
  <c r="S141" i="13"/>
  <c r="R141" i="13"/>
  <c r="Q141" i="13"/>
  <c r="P141" i="13"/>
  <c r="O141" i="13"/>
  <c r="N141" i="13"/>
  <c r="M141" i="13"/>
  <c r="L141" i="13"/>
  <c r="K141" i="13"/>
  <c r="J141" i="13"/>
  <c r="I141" i="13"/>
  <c r="AH141" i="14"/>
  <c r="AG141" i="14"/>
  <c r="AF141" i="14"/>
  <c r="AE141" i="14"/>
  <c r="AD141" i="14"/>
  <c r="AC141" i="14"/>
  <c r="AB141" i="14"/>
  <c r="AA141" i="14"/>
  <c r="Z141" i="14"/>
  <c r="Y141" i="14"/>
  <c r="X141" i="14"/>
  <c r="W141" i="14"/>
  <c r="V141" i="14"/>
  <c r="U141" i="14"/>
  <c r="T141" i="14"/>
  <c r="S141" i="14"/>
  <c r="R141" i="14"/>
  <c r="Q141" i="14"/>
  <c r="P141" i="14"/>
  <c r="O141" i="14"/>
  <c r="N141" i="14"/>
  <c r="M141" i="14"/>
  <c r="L141" i="14"/>
  <c r="K141" i="14"/>
  <c r="J141" i="14"/>
  <c r="I141" i="14"/>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AH141" i="23"/>
  <c r="AG141" i="23"/>
  <c r="AF141" i="23"/>
  <c r="AE141" i="23"/>
  <c r="AD141" i="23"/>
  <c r="AC141" i="23"/>
  <c r="AB141" i="23"/>
  <c r="AA141" i="23"/>
  <c r="Z141" i="23"/>
  <c r="Y141" i="23"/>
  <c r="X141" i="23"/>
  <c r="W141" i="23"/>
  <c r="V141" i="23"/>
  <c r="U141" i="23"/>
  <c r="T141" i="23"/>
  <c r="S141" i="23"/>
  <c r="R141" i="23"/>
  <c r="Q141" i="23"/>
  <c r="P141" i="23"/>
  <c r="O141" i="23"/>
  <c r="N141" i="23"/>
  <c r="M141" i="23"/>
  <c r="L141" i="23"/>
  <c r="K141" i="23"/>
  <c r="J141" i="23"/>
  <c r="I141" i="23"/>
  <c r="AH141" i="24"/>
  <c r="AG141" i="24"/>
  <c r="AF141" i="24"/>
  <c r="AE141" i="24"/>
  <c r="AD141" i="24"/>
  <c r="AC141" i="24"/>
  <c r="AB141" i="24"/>
  <c r="AA141" i="24"/>
  <c r="Z141" i="24"/>
  <c r="Y141" i="24"/>
  <c r="X141" i="24"/>
  <c r="W141" i="24"/>
  <c r="V141" i="24"/>
  <c r="U141" i="24"/>
  <c r="T141" i="24"/>
  <c r="S141" i="24"/>
  <c r="R141" i="24"/>
  <c r="Q141" i="24"/>
  <c r="P141" i="24"/>
  <c r="O141" i="24"/>
  <c r="N141" i="24"/>
  <c r="M141" i="24"/>
  <c r="L141" i="24"/>
  <c r="K141" i="24"/>
  <c r="J141" i="24"/>
  <c r="I141" i="24"/>
  <c r="AH141" i="25"/>
  <c r="AG141" i="25"/>
  <c r="AF141" i="25"/>
  <c r="AE141" i="25"/>
  <c r="AD141" i="25"/>
  <c r="AC141" i="25"/>
  <c r="AB141" i="25"/>
  <c r="AA141" i="25"/>
  <c r="Z141" i="25"/>
  <c r="Y141" i="25"/>
  <c r="X141" i="25"/>
  <c r="W141" i="25"/>
  <c r="V141" i="25"/>
  <c r="U141" i="25"/>
  <c r="T141" i="25"/>
  <c r="S141" i="25"/>
  <c r="R141" i="25"/>
  <c r="Q141" i="25"/>
  <c r="P141" i="25"/>
  <c r="O141" i="25"/>
  <c r="N141" i="25"/>
  <c r="M141" i="25"/>
  <c r="L141" i="25"/>
  <c r="K141" i="25"/>
  <c r="J141" i="25"/>
  <c r="I141" i="25"/>
  <c r="AH141" i="26"/>
  <c r="AG141" i="26"/>
  <c r="AF141" i="26"/>
  <c r="AE141" i="26"/>
  <c r="AD141" i="26"/>
  <c r="AC141" i="26"/>
  <c r="AB141" i="26"/>
  <c r="AA141" i="26"/>
  <c r="Z141" i="26"/>
  <c r="Y141" i="26"/>
  <c r="X141" i="26"/>
  <c r="W141" i="26"/>
  <c r="V141" i="26"/>
  <c r="U141" i="26"/>
  <c r="T141" i="26"/>
  <c r="S141" i="26"/>
  <c r="R141" i="26"/>
  <c r="Q141" i="26"/>
  <c r="P141" i="26"/>
  <c r="O141" i="26"/>
  <c r="N141" i="26"/>
  <c r="M141" i="26"/>
  <c r="L141" i="26"/>
  <c r="K141" i="26"/>
  <c r="J141" i="26"/>
  <c r="I141" i="26"/>
  <c r="AH141" i="27"/>
  <c r="AG141" i="27"/>
  <c r="AF141" i="27"/>
  <c r="AE141" i="27"/>
  <c r="AD141" i="27"/>
  <c r="AC141" i="27"/>
  <c r="AB141" i="27"/>
  <c r="AA141" i="27"/>
  <c r="Z141" i="27"/>
  <c r="Y141" i="27"/>
  <c r="X141" i="27"/>
  <c r="W141" i="27"/>
  <c r="V141" i="27"/>
  <c r="U141" i="27"/>
  <c r="T141" i="27"/>
  <c r="S141" i="27"/>
  <c r="R141" i="27"/>
  <c r="Q141" i="27"/>
  <c r="P141" i="27"/>
  <c r="O141" i="27"/>
  <c r="N141" i="27"/>
  <c r="M141" i="27"/>
  <c r="L141" i="27"/>
  <c r="K141" i="27"/>
  <c r="J141" i="27"/>
  <c r="I141" i="27"/>
  <c r="AH141" i="28"/>
  <c r="AG141" i="28"/>
  <c r="AF141" i="28"/>
  <c r="AE141" i="28"/>
  <c r="AD141" i="28"/>
  <c r="AC141" i="28"/>
  <c r="AB141" i="28"/>
  <c r="AA141" i="28"/>
  <c r="Z141" i="28"/>
  <c r="Y141" i="28"/>
  <c r="X141" i="28"/>
  <c r="W141" i="28"/>
  <c r="V141" i="28"/>
  <c r="U141" i="28"/>
  <c r="T141" i="28"/>
  <c r="S141" i="28"/>
  <c r="R141" i="28"/>
  <c r="Q141" i="28"/>
  <c r="P141" i="28"/>
  <c r="O141" i="28"/>
  <c r="N141" i="28"/>
  <c r="M141" i="28"/>
  <c r="L141" i="28"/>
  <c r="K141" i="28"/>
  <c r="J141" i="28"/>
  <c r="I141" i="28"/>
  <c r="AH141" i="29"/>
  <c r="AG141" i="29"/>
  <c r="AF141" i="29"/>
  <c r="AE141" i="29"/>
  <c r="AD141" i="29"/>
  <c r="AC141" i="29"/>
  <c r="AB141" i="29"/>
  <c r="AA141" i="29"/>
  <c r="Z141" i="29"/>
  <c r="Y141" i="29"/>
  <c r="X141" i="29"/>
  <c r="W141" i="29"/>
  <c r="V141" i="29"/>
  <c r="U141" i="29"/>
  <c r="T141" i="29"/>
  <c r="S141" i="29"/>
  <c r="R141" i="29"/>
  <c r="Q141" i="29"/>
  <c r="P141" i="29"/>
  <c r="O141" i="29"/>
  <c r="N141" i="29"/>
  <c r="M141" i="29"/>
  <c r="L141" i="29"/>
  <c r="K141" i="29"/>
  <c r="J141" i="29"/>
  <c r="I141" i="29"/>
  <c r="F141" i="7"/>
  <c r="F141" i="8"/>
  <c r="F141" i="9"/>
  <c r="F141" i="10"/>
  <c r="F141" i="11"/>
  <c r="F141" i="12"/>
  <c r="F141" i="17"/>
  <c r="F141" i="31"/>
  <c r="F141" i="19"/>
  <c r="F141" i="16"/>
  <c r="F141" i="20"/>
  <c r="F141" i="15"/>
  <c r="F141" i="13"/>
  <c r="F141" i="14"/>
  <c r="F141" i="21"/>
  <c r="F141" i="22"/>
  <c r="F141" i="23"/>
  <c r="F141" i="24"/>
  <c r="F141" i="25"/>
  <c r="F141" i="26"/>
  <c r="F141" i="27"/>
  <c r="F141" i="28"/>
  <c r="F141" i="29"/>
  <c r="AH125" i="7"/>
  <c r="AG125" i="7"/>
  <c r="AF125" i="7"/>
  <c r="AE125" i="7"/>
  <c r="AD125" i="7"/>
  <c r="AC125" i="7"/>
  <c r="AB125" i="7"/>
  <c r="AA125" i="7"/>
  <c r="Z125" i="7"/>
  <c r="Y125" i="7"/>
  <c r="X125" i="7"/>
  <c r="W125" i="7"/>
  <c r="V125" i="7"/>
  <c r="U125" i="7"/>
  <c r="T125" i="7"/>
  <c r="S125" i="7"/>
  <c r="R125" i="7"/>
  <c r="Q125" i="7"/>
  <c r="P125" i="7"/>
  <c r="O125" i="7"/>
  <c r="N125" i="7"/>
  <c r="M125" i="7"/>
  <c r="L125" i="7"/>
  <c r="K125" i="7"/>
  <c r="J125" i="7"/>
  <c r="I125" i="7"/>
  <c r="F125" i="7"/>
  <c r="AH125" i="8"/>
  <c r="AG125" i="8"/>
  <c r="AF125" i="8"/>
  <c r="AE125" i="8"/>
  <c r="AD125" i="8"/>
  <c r="AC125" i="8"/>
  <c r="AB125" i="8"/>
  <c r="AA125" i="8"/>
  <c r="Z125" i="8"/>
  <c r="Y125" i="8"/>
  <c r="X125" i="8"/>
  <c r="W125" i="8"/>
  <c r="V125" i="8"/>
  <c r="U125" i="8"/>
  <c r="T125" i="8"/>
  <c r="S125" i="8"/>
  <c r="R125" i="8"/>
  <c r="Q125" i="8"/>
  <c r="P125" i="8"/>
  <c r="O125" i="8"/>
  <c r="N125" i="8"/>
  <c r="M125" i="8"/>
  <c r="L125" i="8"/>
  <c r="K125" i="8"/>
  <c r="J125" i="8"/>
  <c r="I125" i="8"/>
  <c r="F125" i="8"/>
  <c r="AH125" i="9"/>
  <c r="AG125" i="9"/>
  <c r="AF125" i="9"/>
  <c r="AE125" i="9"/>
  <c r="AD125" i="9"/>
  <c r="AC125" i="9"/>
  <c r="AB125" i="9"/>
  <c r="AA125" i="9"/>
  <c r="Z125" i="9"/>
  <c r="Y125" i="9"/>
  <c r="X125" i="9"/>
  <c r="W125" i="9"/>
  <c r="V125" i="9"/>
  <c r="U125" i="9"/>
  <c r="T125" i="9"/>
  <c r="S125" i="9"/>
  <c r="R125" i="9"/>
  <c r="Q125" i="9"/>
  <c r="P125" i="9"/>
  <c r="O125" i="9"/>
  <c r="N125" i="9"/>
  <c r="M125" i="9"/>
  <c r="L125" i="9"/>
  <c r="K125" i="9"/>
  <c r="J125" i="9"/>
  <c r="I125" i="9"/>
  <c r="F125" i="9"/>
  <c r="AH125" i="10"/>
  <c r="AG125" i="10"/>
  <c r="AF125" i="10"/>
  <c r="AE125" i="10"/>
  <c r="AD125" i="10"/>
  <c r="AC125" i="10"/>
  <c r="AB125" i="10"/>
  <c r="AA125" i="10"/>
  <c r="Z125" i="10"/>
  <c r="Y125" i="10"/>
  <c r="X125" i="10"/>
  <c r="W125" i="10"/>
  <c r="V125" i="10"/>
  <c r="U125" i="10"/>
  <c r="T125" i="10"/>
  <c r="S125" i="10"/>
  <c r="R125" i="10"/>
  <c r="Q125" i="10"/>
  <c r="P125" i="10"/>
  <c r="O125" i="10"/>
  <c r="N125" i="10"/>
  <c r="M125" i="10"/>
  <c r="L125" i="10"/>
  <c r="K125" i="10"/>
  <c r="J125" i="10"/>
  <c r="I125" i="10"/>
  <c r="F125" i="10"/>
  <c r="AH125" i="11"/>
  <c r="AG125" i="11"/>
  <c r="AF125" i="11"/>
  <c r="AE125" i="11"/>
  <c r="AD125" i="11"/>
  <c r="AC125" i="11"/>
  <c r="AB125" i="11"/>
  <c r="AA125" i="11"/>
  <c r="Z125" i="11"/>
  <c r="Y125" i="11"/>
  <c r="X125" i="11"/>
  <c r="W125" i="11"/>
  <c r="V125" i="11"/>
  <c r="U125" i="11"/>
  <c r="T125" i="11"/>
  <c r="S125" i="11"/>
  <c r="R125" i="11"/>
  <c r="Q125" i="11"/>
  <c r="P125" i="11"/>
  <c r="O125" i="11"/>
  <c r="N125" i="11"/>
  <c r="M125" i="11"/>
  <c r="L125" i="11"/>
  <c r="K125" i="11"/>
  <c r="J125" i="11"/>
  <c r="I125" i="11"/>
  <c r="F125" i="11"/>
  <c r="AH125" i="12"/>
  <c r="AG125" i="12"/>
  <c r="AF125" i="12"/>
  <c r="AE125" i="12"/>
  <c r="AD125" i="12"/>
  <c r="AC125" i="12"/>
  <c r="AB125" i="12"/>
  <c r="AA125" i="12"/>
  <c r="Z125" i="12"/>
  <c r="Y125" i="12"/>
  <c r="X125" i="12"/>
  <c r="W125" i="12"/>
  <c r="V125" i="12"/>
  <c r="U125" i="12"/>
  <c r="T125" i="12"/>
  <c r="S125" i="12"/>
  <c r="R125" i="12"/>
  <c r="Q125" i="12"/>
  <c r="P125" i="12"/>
  <c r="O125" i="12"/>
  <c r="N125" i="12"/>
  <c r="M125" i="12"/>
  <c r="L125" i="12"/>
  <c r="K125" i="12"/>
  <c r="J125" i="12"/>
  <c r="I125" i="12"/>
  <c r="F125" i="12"/>
  <c r="AH125" i="17"/>
  <c r="AG125" i="17"/>
  <c r="AF125" i="17"/>
  <c r="AE125" i="17"/>
  <c r="AD125" i="17"/>
  <c r="AC125" i="17"/>
  <c r="AB125" i="17"/>
  <c r="AA125" i="17"/>
  <c r="Z125" i="17"/>
  <c r="Y125" i="17"/>
  <c r="X125" i="17"/>
  <c r="W125" i="17"/>
  <c r="V125" i="17"/>
  <c r="U125" i="17"/>
  <c r="T125" i="17"/>
  <c r="S125" i="17"/>
  <c r="R125" i="17"/>
  <c r="Q125" i="17"/>
  <c r="P125" i="17"/>
  <c r="O125" i="17"/>
  <c r="N125" i="17"/>
  <c r="M125" i="17"/>
  <c r="L125" i="17"/>
  <c r="K125" i="17"/>
  <c r="J125" i="17"/>
  <c r="I125" i="17"/>
  <c r="F125" i="17"/>
  <c r="AH125" i="31"/>
  <c r="AG125" i="31"/>
  <c r="AF125" i="31"/>
  <c r="AE125" i="31"/>
  <c r="AD125" i="31"/>
  <c r="AC125" i="31"/>
  <c r="AB125" i="31"/>
  <c r="AA125" i="31"/>
  <c r="Z125" i="31"/>
  <c r="Y125" i="31"/>
  <c r="X125" i="31"/>
  <c r="W125" i="31"/>
  <c r="V125" i="31"/>
  <c r="U125" i="31"/>
  <c r="T125" i="31"/>
  <c r="S125" i="31"/>
  <c r="R125" i="31"/>
  <c r="Q125" i="31"/>
  <c r="P125" i="31"/>
  <c r="O125" i="31"/>
  <c r="N125" i="31"/>
  <c r="M125" i="31"/>
  <c r="L125" i="31"/>
  <c r="K125" i="31"/>
  <c r="J125" i="31"/>
  <c r="I125" i="31"/>
  <c r="F125" i="31"/>
  <c r="AH125" i="19"/>
  <c r="AG125" i="19"/>
  <c r="AF125" i="19"/>
  <c r="AE125" i="19"/>
  <c r="AD125" i="19"/>
  <c r="AC125" i="19"/>
  <c r="AB125" i="19"/>
  <c r="AA125" i="19"/>
  <c r="Z125" i="19"/>
  <c r="Y125" i="19"/>
  <c r="X125" i="19"/>
  <c r="W125" i="19"/>
  <c r="V125" i="19"/>
  <c r="U125" i="19"/>
  <c r="T125" i="19"/>
  <c r="S125" i="19"/>
  <c r="R125" i="19"/>
  <c r="Q125" i="19"/>
  <c r="P125" i="19"/>
  <c r="O125" i="19"/>
  <c r="N125" i="19"/>
  <c r="M125" i="19"/>
  <c r="L125" i="19"/>
  <c r="K125" i="19"/>
  <c r="J125" i="19"/>
  <c r="I125" i="19"/>
  <c r="F125" i="19"/>
  <c r="AH125" i="16"/>
  <c r="AG125" i="16"/>
  <c r="AF125" i="16"/>
  <c r="AE125" i="16"/>
  <c r="AD125" i="16"/>
  <c r="AC125" i="16"/>
  <c r="AB125" i="16"/>
  <c r="AA125" i="16"/>
  <c r="Z125" i="16"/>
  <c r="Y125" i="16"/>
  <c r="X125" i="16"/>
  <c r="W125" i="16"/>
  <c r="V125" i="16"/>
  <c r="U125" i="16"/>
  <c r="T125" i="16"/>
  <c r="S125" i="16"/>
  <c r="R125" i="16"/>
  <c r="Q125" i="16"/>
  <c r="P125" i="16"/>
  <c r="O125" i="16"/>
  <c r="N125" i="16"/>
  <c r="M125" i="16"/>
  <c r="L125" i="16"/>
  <c r="K125" i="16"/>
  <c r="J125" i="16"/>
  <c r="I125" i="16"/>
  <c r="F125" i="16"/>
  <c r="AH125" i="20"/>
  <c r="AG125" i="20"/>
  <c r="AF125" i="20"/>
  <c r="AE125" i="20"/>
  <c r="AD125" i="20"/>
  <c r="AC125" i="20"/>
  <c r="AB125" i="20"/>
  <c r="AA125" i="20"/>
  <c r="Z125" i="20"/>
  <c r="Y125" i="20"/>
  <c r="X125" i="20"/>
  <c r="W125" i="20"/>
  <c r="V125" i="20"/>
  <c r="U125" i="20"/>
  <c r="T125" i="20"/>
  <c r="S125" i="20"/>
  <c r="R125" i="20"/>
  <c r="Q125" i="20"/>
  <c r="P125" i="20"/>
  <c r="O125" i="20"/>
  <c r="N125" i="20"/>
  <c r="M125" i="20"/>
  <c r="L125" i="20"/>
  <c r="K125" i="20"/>
  <c r="J125" i="20"/>
  <c r="I125" i="20"/>
  <c r="F125" i="20"/>
  <c r="AH125" i="15"/>
  <c r="AG125" i="15"/>
  <c r="AF125" i="15"/>
  <c r="AE125" i="15"/>
  <c r="AD125" i="15"/>
  <c r="AC125" i="15"/>
  <c r="AB125" i="15"/>
  <c r="AA125" i="15"/>
  <c r="Z125" i="15"/>
  <c r="Y125" i="15"/>
  <c r="X125" i="15"/>
  <c r="W125" i="15"/>
  <c r="V125" i="15"/>
  <c r="U125" i="15"/>
  <c r="T125" i="15"/>
  <c r="S125" i="15"/>
  <c r="R125" i="15"/>
  <c r="Q125" i="15"/>
  <c r="P125" i="15"/>
  <c r="O125" i="15"/>
  <c r="N125" i="15"/>
  <c r="M125" i="15"/>
  <c r="L125" i="15"/>
  <c r="K125" i="15"/>
  <c r="J125" i="15"/>
  <c r="I125" i="15"/>
  <c r="F125" i="15"/>
  <c r="AH125" i="13"/>
  <c r="AG125" i="13"/>
  <c r="AF125" i="13"/>
  <c r="AE125" i="13"/>
  <c r="AD125" i="13"/>
  <c r="AC125" i="13"/>
  <c r="AB125" i="13"/>
  <c r="AA125" i="13"/>
  <c r="Z125" i="13"/>
  <c r="Y125" i="13"/>
  <c r="X125" i="13"/>
  <c r="W125" i="13"/>
  <c r="V125" i="13"/>
  <c r="U125" i="13"/>
  <c r="T125" i="13"/>
  <c r="S125" i="13"/>
  <c r="R125" i="13"/>
  <c r="Q125" i="13"/>
  <c r="P125" i="13"/>
  <c r="O125" i="13"/>
  <c r="N125" i="13"/>
  <c r="M125" i="13"/>
  <c r="L125" i="13"/>
  <c r="K125" i="13"/>
  <c r="J125" i="13"/>
  <c r="I125" i="13"/>
  <c r="F125" i="13"/>
  <c r="AH125" i="14"/>
  <c r="AG125" i="14"/>
  <c r="AF125" i="14"/>
  <c r="AE125" i="14"/>
  <c r="AD125" i="14"/>
  <c r="AC125" i="14"/>
  <c r="AB125" i="14"/>
  <c r="AA125" i="14"/>
  <c r="Z125" i="14"/>
  <c r="Y125" i="14"/>
  <c r="X125" i="14"/>
  <c r="W125" i="14"/>
  <c r="V125" i="14"/>
  <c r="U125" i="14"/>
  <c r="T125" i="14"/>
  <c r="S125" i="14"/>
  <c r="R125" i="14"/>
  <c r="Q125" i="14"/>
  <c r="P125" i="14"/>
  <c r="O125" i="14"/>
  <c r="N125" i="14"/>
  <c r="M125" i="14"/>
  <c r="L125" i="14"/>
  <c r="K125" i="14"/>
  <c r="J125" i="14"/>
  <c r="I125" i="14"/>
  <c r="F125" i="14"/>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F125" i="21"/>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F125" i="22"/>
  <c r="AH125" i="23"/>
  <c r="AG125" i="23"/>
  <c r="AF125" i="23"/>
  <c r="AE125" i="23"/>
  <c r="AD125" i="23"/>
  <c r="AC125" i="23"/>
  <c r="AB125" i="23"/>
  <c r="AA125" i="23"/>
  <c r="Z125" i="23"/>
  <c r="Y125" i="23"/>
  <c r="X125" i="23"/>
  <c r="W125" i="23"/>
  <c r="V125" i="23"/>
  <c r="U125" i="23"/>
  <c r="T125" i="23"/>
  <c r="S125" i="23"/>
  <c r="R125" i="23"/>
  <c r="Q125" i="23"/>
  <c r="P125" i="23"/>
  <c r="O125" i="23"/>
  <c r="N125" i="23"/>
  <c r="M125" i="23"/>
  <c r="L125" i="23"/>
  <c r="K125" i="23"/>
  <c r="J125" i="23"/>
  <c r="I125" i="23"/>
  <c r="F125" i="23"/>
  <c r="AH125" i="24"/>
  <c r="AG125" i="24"/>
  <c r="AF125" i="24"/>
  <c r="AE125" i="24"/>
  <c r="AD125" i="24"/>
  <c r="AC125" i="24"/>
  <c r="AB125" i="24"/>
  <c r="AA125" i="24"/>
  <c r="Z125" i="24"/>
  <c r="Y125" i="24"/>
  <c r="X125" i="24"/>
  <c r="W125" i="24"/>
  <c r="V125" i="24"/>
  <c r="U125" i="24"/>
  <c r="T125" i="24"/>
  <c r="S125" i="24"/>
  <c r="R125" i="24"/>
  <c r="Q125" i="24"/>
  <c r="P125" i="24"/>
  <c r="O125" i="24"/>
  <c r="N125" i="24"/>
  <c r="M125" i="24"/>
  <c r="L125" i="24"/>
  <c r="K125" i="24"/>
  <c r="J125" i="24"/>
  <c r="I125" i="24"/>
  <c r="F125" i="24"/>
  <c r="AH125" i="25"/>
  <c r="AG125" i="25"/>
  <c r="AF125" i="25"/>
  <c r="AE125" i="25"/>
  <c r="AD125" i="25"/>
  <c r="AC125" i="25"/>
  <c r="AB125" i="25"/>
  <c r="AA125" i="25"/>
  <c r="Z125" i="25"/>
  <c r="Y125" i="25"/>
  <c r="X125" i="25"/>
  <c r="W125" i="25"/>
  <c r="V125" i="25"/>
  <c r="U125" i="25"/>
  <c r="T125" i="25"/>
  <c r="S125" i="25"/>
  <c r="R125" i="25"/>
  <c r="Q125" i="25"/>
  <c r="P125" i="25"/>
  <c r="O125" i="25"/>
  <c r="N125" i="25"/>
  <c r="M125" i="25"/>
  <c r="L125" i="25"/>
  <c r="K125" i="25"/>
  <c r="J125" i="25"/>
  <c r="I125" i="25"/>
  <c r="F125" i="25"/>
  <c r="AH125" i="26"/>
  <c r="AG125" i="26"/>
  <c r="AF125" i="26"/>
  <c r="AE125" i="26"/>
  <c r="AD125" i="26"/>
  <c r="AC125" i="26"/>
  <c r="AB125" i="26"/>
  <c r="AA125" i="26"/>
  <c r="Z125" i="26"/>
  <c r="Y125" i="26"/>
  <c r="X125" i="26"/>
  <c r="W125" i="26"/>
  <c r="V125" i="26"/>
  <c r="U125" i="26"/>
  <c r="T125" i="26"/>
  <c r="S125" i="26"/>
  <c r="R125" i="26"/>
  <c r="Q125" i="26"/>
  <c r="P125" i="26"/>
  <c r="O125" i="26"/>
  <c r="N125" i="26"/>
  <c r="M125" i="26"/>
  <c r="L125" i="26"/>
  <c r="K125" i="26"/>
  <c r="J125" i="26"/>
  <c r="I125" i="26"/>
  <c r="F125" i="26"/>
  <c r="AH125" i="27"/>
  <c r="AG125" i="27"/>
  <c r="AF125" i="27"/>
  <c r="AE125" i="27"/>
  <c r="AD125" i="27"/>
  <c r="AC125" i="27"/>
  <c r="AB125" i="27"/>
  <c r="AA125" i="27"/>
  <c r="Z125" i="27"/>
  <c r="Y125" i="27"/>
  <c r="X125" i="27"/>
  <c r="W125" i="27"/>
  <c r="V125" i="27"/>
  <c r="U125" i="27"/>
  <c r="T125" i="27"/>
  <c r="S125" i="27"/>
  <c r="R125" i="27"/>
  <c r="Q125" i="27"/>
  <c r="P125" i="27"/>
  <c r="O125" i="27"/>
  <c r="N125" i="27"/>
  <c r="M125" i="27"/>
  <c r="L125" i="27"/>
  <c r="K125" i="27"/>
  <c r="J125" i="27"/>
  <c r="I125" i="27"/>
  <c r="F125" i="27"/>
  <c r="AH125" i="28"/>
  <c r="AG125" i="28"/>
  <c r="AF125" i="28"/>
  <c r="AE125" i="28"/>
  <c r="AD125" i="28"/>
  <c r="AC125" i="28"/>
  <c r="AB125" i="28"/>
  <c r="AA125" i="28"/>
  <c r="Z125" i="28"/>
  <c r="Y125" i="28"/>
  <c r="X125" i="28"/>
  <c r="W125" i="28"/>
  <c r="V125" i="28"/>
  <c r="U125" i="28"/>
  <c r="T125" i="28"/>
  <c r="S125" i="28"/>
  <c r="R125" i="28"/>
  <c r="Q125" i="28"/>
  <c r="P125" i="28"/>
  <c r="O125" i="28"/>
  <c r="N125" i="28"/>
  <c r="M125" i="28"/>
  <c r="L125" i="28"/>
  <c r="K125" i="28"/>
  <c r="J125" i="28"/>
  <c r="I125" i="28"/>
  <c r="F125" i="28"/>
  <c r="AH125" i="29"/>
  <c r="AG125" i="29"/>
  <c r="AF125" i="29"/>
  <c r="AE125" i="29"/>
  <c r="AD125" i="29"/>
  <c r="AC125" i="29"/>
  <c r="AB125" i="29"/>
  <c r="AA125" i="29"/>
  <c r="Z125" i="29"/>
  <c r="Y125" i="29"/>
  <c r="X125" i="29"/>
  <c r="W125" i="29"/>
  <c r="V125" i="29"/>
  <c r="U125" i="29"/>
  <c r="T125" i="29"/>
  <c r="S125" i="29"/>
  <c r="R125" i="29"/>
  <c r="Q125" i="29"/>
  <c r="P125" i="29"/>
  <c r="O125" i="29"/>
  <c r="N125" i="29"/>
  <c r="M125" i="29"/>
  <c r="L125" i="29"/>
  <c r="K125" i="29"/>
  <c r="J125" i="29"/>
  <c r="I125" i="29"/>
  <c r="F125" i="29"/>
  <c r="D125" i="7"/>
  <c r="AH112" i="7"/>
  <c r="AG112" i="7"/>
  <c r="AF112" i="7"/>
  <c r="AE112" i="7"/>
  <c r="AD112" i="7"/>
  <c r="AC112" i="7"/>
  <c r="AB112" i="7"/>
  <c r="AA112" i="7"/>
  <c r="Z112" i="7"/>
  <c r="Y112" i="7"/>
  <c r="X112" i="7"/>
  <c r="W112" i="7"/>
  <c r="V112" i="7"/>
  <c r="U112" i="7"/>
  <c r="T112" i="7"/>
  <c r="S112" i="7"/>
  <c r="R112" i="7"/>
  <c r="Q112" i="7"/>
  <c r="P112" i="7"/>
  <c r="O112" i="7"/>
  <c r="N112" i="7"/>
  <c r="M112" i="7"/>
  <c r="L112" i="7"/>
  <c r="K112" i="7"/>
  <c r="J112" i="7"/>
  <c r="I112" i="7"/>
  <c r="F112" i="7"/>
  <c r="AH112" i="8"/>
  <c r="AG112" i="8"/>
  <c r="AF112" i="8"/>
  <c r="AE112" i="8"/>
  <c r="AD112" i="8"/>
  <c r="AC112" i="8"/>
  <c r="AB112" i="8"/>
  <c r="AA112" i="8"/>
  <c r="Z112" i="8"/>
  <c r="Y112" i="8"/>
  <c r="X112" i="8"/>
  <c r="W112" i="8"/>
  <c r="V112" i="8"/>
  <c r="U112" i="8"/>
  <c r="T112" i="8"/>
  <c r="S112" i="8"/>
  <c r="R112" i="8"/>
  <c r="Q112" i="8"/>
  <c r="P112" i="8"/>
  <c r="O112" i="8"/>
  <c r="N112" i="8"/>
  <c r="M112" i="8"/>
  <c r="L112" i="8"/>
  <c r="K112" i="8"/>
  <c r="J112" i="8"/>
  <c r="I112" i="8"/>
  <c r="F112" i="8"/>
  <c r="AH112" i="9"/>
  <c r="AG112" i="9"/>
  <c r="AF112" i="9"/>
  <c r="AE112" i="9"/>
  <c r="AD112" i="9"/>
  <c r="AC112" i="9"/>
  <c r="AB112" i="9"/>
  <c r="AA112" i="9"/>
  <c r="Z112" i="9"/>
  <c r="Y112" i="9"/>
  <c r="X112" i="9"/>
  <c r="W112" i="9"/>
  <c r="V112" i="9"/>
  <c r="U112" i="9"/>
  <c r="T112" i="9"/>
  <c r="S112" i="9"/>
  <c r="R112" i="9"/>
  <c r="Q112" i="9"/>
  <c r="P112" i="9"/>
  <c r="O112" i="9"/>
  <c r="N112" i="9"/>
  <c r="M112" i="9"/>
  <c r="L112" i="9"/>
  <c r="K112" i="9"/>
  <c r="J112" i="9"/>
  <c r="I112" i="9"/>
  <c r="F112" i="9"/>
  <c r="AH112" i="10"/>
  <c r="AG112" i="10"/>
  <c r="AF112" i="10"/>
  <c r="AE112" i="10"/>
  <c r="AD112" i="10"/>
  <c r="AC112" i="10"/>
  <c r="AB112" i="10"/>
  <c r="AA112" i="10"/>
  <c r="Z112" i="10"/>
  <c r="Y112" i="10"/>
  <c r="X112" i="10"/>
  <c r="W112" i="10"/>
  <c r="V112" i="10"/>
  <c r="U112" i="10"/>
  <c r="T112" i="10"/>
  <c r="S112" i="10"/>
  <c r="R112" i="10"/>
  <c r="Q112" i="10"/>
  <c r="P112" i="10"/>
  <c r="O112" i="10"/>
  <c r="N112" i="10"/>
  <c r="M112" i="10"/>
  <c r="L112" i="10"/>
  <c r="K112" i="10"/>
  <c r="J112" i="10"/>
  <c r="I112" i="10"/>
  <c r="F112" i="10"/>
  <c r="AH112" i="11"/>
  <c r="AG112" i="11"/>
  <c r="AF112" i="11"/>
  <c r="AE112" i="11"/>
  <c r="AD112" i="11"/>
  <c r="AC112" i="11"/>
  <c r="AB112" i="11"/>
  <c r="AA112" i="11"/>
  <c r="Z112" i="11"/>
  <c r="Y112" i="11"/>
  <c r="X112" i="11"/>
  <c r="W112" i="11"/>
  <c r="V112" i="11"/>
  <c r="U112" i="11"/>
  <c r="T112" i="11"/>
  <c r="S112" i="11"/>
  <c r="R112" i="11"/>
  <c r="Q112" i="11"/>
  <c r="P112" i="11"/>
  <c r="O112" i="11"/>
  <c r="N112" i="11"/>
  <c r="M112" i="11"/>
  <c r="L112" i="11"/>
  <c r="K112" i="11"/>
  <c r="J112" i="11"/>
  <c r="I112" i="11"/>
  <c r="F112" i="11"/>
  <c r="AH112" i="12"/>
  <c r="AG112" i="12"/>
  <c r="AF112" i="12"/>
  <c r="AE112" i="12"/>
  <c r="AD112" i="12"/>
  <c r="AC112" i="12"/>
  <c r="AB112" i="12"/>
  <c r="AA112" i="12"/>
  <c r="Z112" i="12"/>
  <c r="Y112" i="12"/>
  <c r="X112" i="12"/>
  <c r="W112" i="12"/>
  <c r="V112" i="12"/>
  <c r="U112" i="12"/>
  <c r="T112" i="12"/>
  <c r="S112" i="12"/>
  <c r="R112" i="12"/>
  <c r="Q112" i="12"/>
  <c r="P112" i="12"/>
  <c r="O112" i="12"/>
  <c r="N112" i="12"/>
  <c r="M112" i="12"/>
  <c r="L112" i="12"/>
  <c r="K112" i="12"/>
  <c r="J112" i="12"/>
  <c r="I112" i="12"/>
  <c r="F112" i="12"/>
  <c r="AH112" i="17"/>
  <c r="AG112" i="17"/>
  <c r="AF112" i="17"/>
  <c r="AE112" i="17"/>
  <c r="AD112" i="17"/>
  <c r="AC112" i="17"/>
  <c r="AB112" i="17"/>
  <c r="AA112" i="17"/>
  <c r="Z112" i="17"/>
  <c r="Y112" i="17"/>
  <c r="X112" i="17"/>
  <c r="W112" i="17"/>
  <c r="V112" i="17"/>
  <c r="U112" i="17"/>
  <c r="T112" i="17"/>
  <c r="S112" i="17"/>
  <c r="R112" i="17"/>
  <c r="Q112" i="17"/>
  <c r="P112" i="17"/>
  <c r="O112" i="17"/>
  <c r="N112" i="17"/>
  <c r="M112" i="17"/>
  <c r="L112" i="17"/>
  <c r="K112" i="17"/>
  <c r="J112" i="17"/>
  <c r="I112" i="17"/>
  <c r="F112" i="17"/>
  <c r="AH112" i="31"/>
  <c r="AG112" i="31"/>
  <c r="AF112" i="31"/>
  <c r="AE112" i="31"/>
  <c r="AD112" i="31"/>
  <c r="AC112" i="31"/>
  <c r="AB112" i="31"/>
  <c r="AA112" i="31"/>
  <c r="Z112" i="31"/>
  <c r="Y112" i="31"/>
  <c r="X112" i="31"/>
  <c r="W112" i="31"/>
  <c r="V112" i="31"/>
  <c r="U112" i="31"/>
  <c r="T112" i="31"/>
  <c r="S112" i="31"/>
  <c r="R112" i="31"/>
  <c r="Q112" i="31"/>
  <c r="P112" i="31"/>
  <c r="O112" i="31"/>
  <c r="N112" i="31"/>
  <c r="M112" i="31"/>
  <c r="L112" i="31"/>
  <c r="K112" i="31"/>
  <c r="J112" i="31"/>
  <c r="I112" i="31"/>
  <c r="F112" i="31"/>
  <c r="AH112" i="19"/>
  <c r="AG112" i="19"/>
  <c r="AF112" i="19"/>
  <c r="AE112" i="19"/>
  <c r="AD112" i="19"/>
  <c r="AC112" i="19"/>
  <c r="AB112" i="19"/>
  <c r="AA112" i="19"/>
  <c r="Z112" i="19"/>
  <c r="Y112" i="19"/>
  <c r="X112" i="19"/>
  <c r="W112" i="19"/>
  <c r="V112" i="19"/>
  <c r="U112" i="19"/>
  <c r="T112" i="19"/>
  <c r="S112" i="19"/>
  <c r="R112" i="19"/>
  <c r="Q112" i="19"/>
  <c r="P112" i="19"/>
  <c r="O112" i="19"/>
  <c r="N112" i="19"/>
  <c r="M112" i="19"/>
  <c r="L112" i="19"/>
  <c r="K112" i="19"/>
  <c r="J112" i="19"/>
  <c r="I112" i="19"/>
  <c r="F112" i="19"/>
  <c r="AH112" i="16"/>
  <c r="AG112" i="16"/>
  <c r="AF112" i="16"/>
  <c r="AE112" i="16"/>
  <c r="AD112" i="16"/>
  <c r="AC112" i="16"/>
  <c r="AB112" i="16"/>
  <c r="AA112" i="16"/>
  <c r="Z112" i="16"/>
  <c r="Y112" i="16"/>
  <c r="X112" i="16"/>
  <c r="W112" i="16"/>
  <c r="V112" i="16"/>
  <c r="U112" i="16"/>
  <c r="T112" i="16"/>
  <c r="S112" i="16"/>
  <c r="R112" i="16"/>
  <c r="Q112" i="16"/>
  <c r="P112" i="16"/>
  <c r="O112" i="16"/>
  <c r="N112" i="16"/>
  <c r="M112" i="16"/>
  <c r="L112" i="16"/>
  <c r="K112" i="16"/>
  <c r="J112" i="16"/>
  <c r="I112" i="16"/>
  <c r="F112" i="16"/>
  <c r="AH112" i="20"/>
  <c r="AG112" i="20"/>
  <c r="AF112" i="20"/>
  <c r="AE112" i="20"/>
  <c r="AD112" i="20"/>
  <c r="AC112" i="20"/>
  <c r="AB112" i="20"/>
  <c r="AA112" i="20"/>
  <c r="Z112" i="20"/>
  <c r="Y112" i="20"/>
  <c r="X112" i="20"/>
  <c r="W112" i="20"/>
  <c r="V112" i="20"/>
  <c r="U112" i="20"/>
  <c r="T112" i="20"/>
  <c r="S112" i="20"/>
  <c r="R112" i="20"/>
  <c r="Q112" i="20"/>
  <c r="P112" i="20"/>
  <c r="O112" i="20"/>
  <c r="N112" i="20"/>
  <c r="M112" i="20"/>
  <c r="L112" i="20"/>
  <c r="K112" i="20"/>
  <c r="J112" i="20"/>
  <c r="I112" i="20"/>
  <c r="F112" i="20"/>
  <c r="AH112" i="15"/>
  <c r="AG112" i="15"/>
  <c r="AF112" i="15"/>
  <c r="AE112" i="15"/>
  <c r="AD112" i="15"/>
  <c r="AC112" i="15"/>
  <c r="AB112" i="15"/>
  <c r="AA112" i="15"/>
  <c r="Z112" i="15"/>
  <c r="Y112" i="15"/>
  <c r="X112" i="15"/>
  <c r="W112" i="15"/>
  <c r="V112" i="15"/>
  <c r="U112" i="15"/>
  <c r="T112" i="15"/>
  <c r="S112" i="15"/>
  <c r="R112" i="15"/>
  <c r="Q112" i="15"/>
  <c r="P112" i="15"/>
  <c r="O112" i="15"/>
  <c r="N112" i="15"/>
  <c r="M112" i="15"/>
  <c r="L112" i="15"/>
  <c r="K112" i="15"/>
  <c r="J112" i="15"/>
  <c r="I112" i="15"/>
  <c r="F112" i="15"/>
  <c r="AH112" i="13"/>
  <c r="AG112" i="13"/>
  <c r="AF112" i="13"/>
  <c r="AE112" i="13"/>
  <c r="AD112" i="13"/>
  <c r="AC112" i="13"/>
  <c r="AB112" i="13"/>
  <c r="AA112" i="13"/>
  <c r="Z112" i="13"/>
  <c r="Y112" i="13"/>
  <c r="X112" i="13"/>
  <c r="W112" i="13"/>
  <c r="V112" i="13"/>
  <c r="U112" i="13"/>
  <c r="T112" i="13"/>
  <c r="S112" i="13"/>
  <c r="R112" i="13"/>
  <c r="Q112" i="13"/>
  <c r="P112" i="13"/>
  <c r="O112" i="13"/>
  <c r="N112" i="13"/>
  <c r="M112" i="13"/>
  <c r="L112" i="13"/>
  <c r="K112" i="13"/>
  <c r="J112" i="13"/>
  <c r="I112" i="13"/>
  <c r="F112" i="13"/>
  <c r="AH112" i="14"/>
  <c r="AG112" i="14"/>
  <c r="AF112" i="14"/>
  <c r="AE112" i="14"/>
  <c r="AD112" i="14"/>
  <c r="AC112" i="14"/>
  <c r="AB112" i="14"/>
  <c r="AA112" i="14"/>
  <c r="Z112" i="14"/>
  <c r="Y112" i="14"/>
  <c r="X112" i="14"/>
  <c r="W112" i="14"/>
  <c r="V112" i="14"/>
  <c r="U112" i="14"/>
  <c r="T112" i="14"/>
  <c r="S112" i="14"/>
  <c r="R112" i="14"/>
  <c r="Q112" i="14"/>
  <c r="P112" i="14"/>
  <c r="O112" i="14"/>
  <c r="N112" i="14"/>
  <c r="M112" i="14"/>
  <c r="L112" i="14"/>
  <c r="K112" i="14"/>
  <c r="J112" i="14"/>
  <c r="I112" i="14"/>
  <c r="F112" i="14"/>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F112" i="21"/>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F112" i="22"/>
  <c r="AH112" i="23"/>
  <c r="AG112" i="23"/>
  <c r="AF112" i="23"/>
  <c r="AE112" i="23"/>
  <c r="AD112" i="23"/>
  <c r="AC112" i="23"/>
  <c r="AB112" i="23"/>
  <c r="AA112" i="23"/>
  <c r="Z112" i="23"/>
  <c r="Y112" i="23"/>
  <c r="X112" i="23"/>
  <c r="W112" i="23"/>
  <c r="V112" i="23"/>
  <c r="U112" i="23"/>
  <c r="T112" i="23"/>
  <c r="S112" i="23"/>
  <c r="R112" i="23"/>
  <c r="Q112" i="23"/>
  <c r="P112" i="23"/>
  <c r="O112" i="23"/>
  <c r="N112" i="23"/>
  <c r="M112" i="23"/>
  <c r="L112" i="23"/>
  <c r="K112" i="23"/>
  <c r="J112" i="23"/>
  <c r="I112" i="23"/>
  <c r="F112" i="23"/>
  <c r="AH112" i="24"/>
  <c r="AG112" i="24"/>
  <c r="AF112" i="24"/>
  <c r="AE112" i="24"/>
  <c r="AD112" i="24"/>
  <c r="AC112" i="24"/>
  <c r="AB112" i="24"/>
  <c r="AA112" i="24"/>
  <c r="Z112" i="24"/>
  <c r="Y112" i="24"/>
  <c r="X112" i="24"/>
  <c r="W112" i="24"/>
  <c r="V112" i="24"/>
  <c r="U112" i="24"/>
  <c r="T112" i="24"/>
  <c r="S112" i="24"/>
  <c r="R112" i="24"/>
  <c r="Q112" i="24"/>
  <c r="P112" i="24"/>
  <c r="O112" i="24"/>
  <c r="N112" i="24"/>
  <c r="M112" i="24"/>
  <c r="L112" i="24"/>
  <c r="K112" i="24"/>
  <c r="J112" i="24"/>
  <c r="I112" i="24"/>
  <c r="F112" i="24"/>
  <c r="AH112" i="25"/>
  <c r="AG112" i="25"/>
  <c r="AF112" i="25"/>
  <c r="AE112" i="25"/>
  <c r="AD112" i="25"/>
  <c r="AC112" i="25"/>
  <c r="AB112" i="25"/>
  <c r="AA112" i="25"/>
  <c r="Z112" i="25"/>
  <c r="Y112" i="25"/>
  <c r="X112" i="25"/>
  <c r="W112" i="25"/>
  <c r="V112" i="25"/>
  <c r="U112" i="25"/>
  <c r="T112" i="25"/>
  <c r="S112" i="25"/>
  <c r="R112" i="25"/>
  <c r="Q112" i="25"/>
  <c r="P112" i="25"/>
  <c r="O112" i="25"/>
  <c r="N112" i="25"/>
  <c r="M112" i="25"/>
  <c r="L112" i="25"/>
  <c r="K112" i="25"/>
  <c r="J112" i="25"/>
  <c r="I112" i="25"/>
  <c r="F112" i="25"/>
  <c r="AH112" i="26"/>
  <c r="AG112" i="26"/>
  <c r="AF112" i="26"/>
  <c r="AE112" i="26"/>
  <c r="AD112" i="26"/>
  <c r="AC112" i="26"/>
  <c r="AB112" i="26"/>
  <c r="AA112" i="26"/>
  <c r="Z112" i="26"/>
  <c r="Y112" i="26"/>
  <c r="X112" i="26"/>
  <c r="W112" i="26"/>
  <c r="V112" i="26"/>
  <c r="U112" i="26"/>
  <c r="T112" i="26"/>
  <c r="S112" i="26"/>
  <c r="R112" i="26"/>
  <c r="Q112" i="26"/>
  <c r="P112" i="26"/>
  <c r="O112" i="26"/>
  <c r="N112" i="26"/>
  <c r="M112" i="26"/>
  <c r="L112" i="26"/>
  <c r="K112" i="26"/>
  <c r="J112" i="26"/>
  <c r="I112" i="26"/>
  <c r="F112" i="26"/>
  <c r="AH112" i="27"/>
  <c r="AG112" i="27"/>
  <c r="AF112" i="27"/>
  <c r="AE112" i="27"/>
  <c r="AD112" i="27"/>
  <c r="AC112" i="27"/>
  <c r="AB112" i="27"/>
  <c r="AA112" i="27"/>
  <c r="Z112" i="27"/>
  <c r="Y112" i="27"/>
  <c r="X112" i="27"/>
  <c r="W112" i="27"/>
  <c r="V112" i="27"/>
  <c r="U112" i="27"/>
  <c r="T112" i="27"/>
  <c r="S112" i="27"/>
  <c r="R112" i="27"/>
  <c r="Q112" i="27"/>
  <c r="P112" i="27"/>
  <c r="O112" i="27"/>
  <c r="N112" i="27"/>
  <c r="M112" i="27"/>
  <c r="L112" i="27"/>
  <c r="K112" i="27"/>
  <c r="J112" i="27"/>
  <c r="I112" i="27"/>
  <c r="F112" i="27"/>
  <c r="AH112" i="28"/>
  <c r="AG112" i="28"/>
  <c r="AF112" i="28"/>
  <c r="AE112" i="28"/>
  <c r="AD112" i="28"/>
  <c r="AC112" i="28"/>
  <c r="AB112" i="28"/>
  <c r="AA112" i="28"/>
  <c r="Z112" i="28"/>
  <c r="Y112" i="28"/>
  <c r="X112" i="28"/>
  <c r="W112" i="28"/>
  <c r="V112" i="28"/>
  <c r="U112" i="28"/>
  <c r="T112" i="28"/>
  <c r="S112" i="28"/>
  <c r="R112" i="28"/>
  <c r="Q112" i="28"/>
  <c r="P112" i="28"/>
  <c r="O112" i="28"/>
  <c r="N112" i="28"/>
  <c r="M112" i="28"/>
  <c r="L112" i="28"/>
  <c r="K112" i="28"/>
  <c r="J112" i="28"/>
  <c r="I112" i="28"/>
  <c r="F112" i="28"/>
  <c r="AH112" i="29"/>
  <c r="AG112" i="29"/>
  <c r="AF112" i="29"/>
  <c r="AE112" i="29"/>
  <c r="AD112" i="29"/>
  <c r="AC112" i="29"/>
  <c r="AB112" i="29"/>
  <c r="AA112" i="29"/>
  <c r="Z112" i="29"/>
  <c r="Y112" i="29"/>
  <c r="X112" i="29"/>
  <c r="W112" i="29"/>
  <c r="V112" i="29"/>
  <c r="U112" i="29"/>
  <c r="T112" i="29"/>
  <c r="S112" i="29"/>
  <c r="R112" i="29"/>
  <c r="Q112" i="29"/>
  <c r="P112" i="29"/>
  <c r="O112" i="29"/>
  <c r="N112" i="29"/>
  <c r="M112" i="29"/>
  <c r="L112" i="29"/>
  <c r="K112" i="29"/>
  <c r="J112" i="29"/>
  <c r="I112" i="29"/>
  <c r="F112" i="29"/>
  <c r="AH102" i="7"/>
  <c r="AG102" i="7"/>
  <c r="AF102" i="7"/>
  <c r="AE102" i="7"/>
  <c r="AD102" i="7"/>
  <c r="AC102" i="7"/>
  <c r="AB102" i="7"/>
  <c r="AA102" i="7"/>
  <c r="Z102" i="7"/>
  <c r="Y102" i="7"/>
  <c r="X102" i="7"/>
  <c r="W102" i="7"/>
  <c r="V102" i="7"/>
  <c r="U102" i="7"/>
  <c r="T102" i="7"/>
  <c r="S102" i="7"/>
  <c r="R102" i="7"/>
  <c r="Q102" i="7"/>
  <c r="P102" i="7"/>
  <c r="O102" i="7"/>
  <c r="N102" i="7"/>
  <c r="M102" i="7"/>
  <c r="L102" i="7"/>
  <c r="K102" i="7"/>
  <c r="J102" i="7"/>
  <c r="I102" i="7"/>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AH102" i="9"/>
  <c r="AG102" i="9"/>
  <c r="AF102" i="9"/>
  <c r="AE102" i="9"/>
  <c r="AD102" i="9"/>
  <c r="AC102" i="9"/>
  <c r="AB102" i="9"/>
  <c r="AA102" i="9"/>
  <c r="Z102" i="9"/>
  <c r="Y102" i="9"/>
  <c r="X102" i="9"/>
  <c r="W102" i="9"/>
  <c r="V102" i="9"/>
  <c r="U102" i="9"/>
  <c r="T102" i="9"/>
  <c r="S102" i="9"/>
  <c r="R102" i="9"/>
  <c r="Q102" i="9"/>
  <c r="P102" i="9"/>
  <c r="O102" i="9"/>
  <c r="N102" i="9"/>
  <c r="M102" i="9"/>
  <c r="L102" i="9"/>
  <c r="K102" i="9"/>
  <c r="J102" i="9"/>
  <c r="I102" i="9"/>
  <c r="AH102" i="10"/>
  <c r="AG102" i="10"/>
  <c r="AF102" i="10"/>
  <c r="AE102" i="10"/>
  <c r="AD102" i="10"/>
  <c r="AC102" i="10"/>
  <c r="AB102" i="10"/>
  <c r="AA102" i="10"/>
  <c r="Z102" i="10"/>
  <c r="Y102" i="10"/>
  <c r="X102" i="10"/>
  <c r="W102" i="10"/>
  <c r="V102" i="10"/>
  <c r="U102" i="10"/>
  <c r="T102" i="10"/>
  <c r="S102" i="10"/>
  <c r="R102" i="10"/>
  <c r="Q102" i="10"/>
  <c r="P102" i="10"/>
  <c r="O102" i="10"/>
  <c r="N102" i="10"/>
  <c r="M102" i="10"/>
  <c r="L102" i="10"/>
  <c r="K102" i="10"/>
  <c r="J102" i="10"/>
  <c r="I102" i="10"/>
  <c r="AH102" i="11"/>
  <c r="AG102" i="11"/>
  <c r="AF102" i="11"/>
  <c r="AE102" i="11"/>
  <c r="AD102" i="11"/>
  <c r="AC102" i="11"/>
  <c r="AB102" i="11"/>
  <c r="AA102" i="11"/>
  <c r="Z102" i="11"/>
  <c r="Y102" i="11"/>
  <c r="X102" i="11"/>
  <c r="W102" i="11"/>
  <c r="V102" i="11"/>
  <c r="U102" i="11"/>
  <c r="T102" i="11"/>
  <c r="S102" i="11"/>
  <c r="R102" i="11"/>
  <c r="Q102" i="11"/>
  <c r="P102" i="11"/>
  <c r="O102" i="11"/>
  <c r="N102" i="11"/>
  <c r="M102" i="11"/>
  <c r="L102" i="11"/>
  <c r="K102" i="11"/>
  <c r="J102" i="11"/>
  <c r="I102" i="11"/>
  <c r="AH102" i="12"/>
  <c r="AG102" i="12"/>
  <c r="AF102" i="12"/>
  <c r="AE102" i="12"/>
  <c r="AD102" i="12"/>
  <c r="AC102" i="12"/>
  <c r="AB102" i="12"/>
  <c r="AA102" i="12"/>
  <c r="Z102" i="12"/>
  <c r="Y102" i="12"/>
  <c r="X102" i="12"/>
  <c r="W102" i="12"/>
  <c r="V102" i="12"/>
  <c r="U102" i="12"/>
  <c r="T102" i="12"/>
  <c r="S102" i="12"/>
  <c r="R102" i="12"/>
  <c r="Q102" i="12"/>
  <c r="P102" i="12"/>
  <c r="O102" i="12"/>
  <c r="N102" i="12"/>
  <c r="M102" i="12"/>
  <c r="L102" i="12"/>
  <c r="K102" i="12"/>
  <c r="J102" i="12"/>
  <c r="I102" i="12"/>
  <c r="AH102" i="17"/>
  <c r="AG102" i="17"/>
  <c r="AF102" i="17"/>
  <c r="AE102" i="17"/>
  <c r="AD102" i="17"/>
  <c r="AC102" i="17"/>
  <c r="AB102" i="17"/>
  <c r="AA102" i="17"/>
  <c r="Z102" i="17"/>
  <c r="Y102" i="17"/>
  <c r="X102" i="17"/>
  <c r="W102" i="17"/>
  <c r="V102" i="17"/>
  <c r="U102" i="17"/>
  <c r="T102" i="17"/>
  <c r="S102" i="17"/>
  <c r="R102" i="17"/>
  <c r="Q102" i="17"/>
  <c r="P102" i="17"/>
  <c r="O102" i="17"/>
  <c r="N102" i="17"/>
  <c r="M102" i="17"/>
  <c r="L102" i="17"/>
  <c r="K102" i="17"/>
  <c r="J102" i="17"/>
  <c r="I102" i="17"/>
  <c r="AH102" i="31"/>
  <c r="AG102" i="31"/>
  <c r="AF102" i="31"/>
  <c r="AE102" i="31"/>
  <c r="AD102" i="31"/>
  <c r="AC102" i="31"/>
  <c r="AB102" i="31"/>
  <c r="AA102" i="31"/>
  <c r="Z102" i="31"/>
  <c r="Y102" i="31"/>
  <c r="X102" i="31"/>
  <c r="W102" i="31"/>
  <c r="V102" i="31"/>
  <c r="U102" i="31"/>
  <c r="T102" i="31"/>
  <c r="S102" i="31"/>
  <c r="R102" i="31"/>
  <c r="Q102" i="31"/>
  <c r="P102" i="31"/>
  <c r="O102" i="31"/>
  <c r="N102" i="31"/>
  <c r="M102" i="31"/>
  <c r="L102" i="31"/>
  <c r="K102" i="31"/>
  <c r="J102" i="31"/>
  <c r="I102" i="31"/>
  <c r="AH102" i="19"/>
  <c r="AG102" i="19"/>
  <c r="AF102" i="19"/>
  <c r="AE102" i="19"/>
  <c r="AD102" i="19"/>
  <c r="AC102" i="19"/>
  <c r="AB102" i="19"/>
  <c r="AA102" i="19"/>
  <c r="Z102" i="19"/>
  <c r="Y102" i="19"/>
  <c r="X102" i="19"/>
  <c r="W102" i="19"/>
  <c r="V102" i="19"/>
  <c r="U102" i="19"/>
  <c r="T102" i="19"/>
  <c r="S102" i="19"/>
  <c r="R102" i="19"/>
  <c r="Q102" i="19"/>
  <c r="P102" i="19"/>
  <c r="O102" i="19"/>
  <c r="N102" i="19"/>
  <c r="M102" i="19"/>
  <c r="L102" i="19"/>
  <c r="K102" i="19"/>
  <c r="J102" i="19"/>
  <c r="I102" i="19"/>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J102" i="16"/>
  <c r="I102" i="16"/>
  <c r="AH102" i="20"/>
  <c r="AG102" i="20"/>
  <c r="AF102" i="20"/>
  <c r="AE102" i="20"/>
  <c r="AD102" i="20"/>
  <c r="AC102" i="20"/>
  <c r="AB102" i="20"/>
  <c r="AA102" i="20"/>
  <c r="Z102" i="20"/>
  <c r="Y102" i="20"/>
  <c r="X102" i="20"/>
  <c r="W102" i="20"/>
  <c r="V102" i="20"/>
  <c r="U102" i="20"/>
  <c r="T102" i="20"/>
  <c r="S102" i="20"/>
  <c r="R102" i="20"/>
  <c r="Q102" i="20"/>
  <c r="P102" i="20"/>
  <c r="O102" i="20"/>
  <c r="N102" i="20"/>
  <c r="M102" i="20"/>
  <c r="L102" i="20"/>
  <c r="K102" i="20"/>
  <c r="J102" i="20"/>
  <c r="I102" i="20"/>
  <c r="AH102" i="15"/>
  <c r="AG102" i="15"/>
  <c r="AF102" i="15"/>
  <c r="AE102" i="15"/>
  <c r="AD102" i="15"/>
  <c r="AC102" i="15"/>
  <c r="AB102" i="15"/>
  <c r="AA102" i="15"/>
  <c r="Z102" i="15"/>
  <c r="Y102" i="15"/>
  <c r="X102" i="15"/>
  <c r="W102" i="15"/>
  <c r="V102" i="15"/>
  <c r="U102" i="15"/>
  <c r="T102" i="15"/>
  <c r="S102" i="15"/>
  <c r="R102" i="15"/>
  <c r="Q102" i="15"/>
  <c r="P102" i="15"/>
  <c r="O102" i="15"/>
  <c r="N102" i="15"/>
  <c r="M102" i="15"/>
  <c r="L102" i="15"/>
  <c r="K102" i="15"/>
  <c r="J102" i="15"/>
  <c r="I102" i="15"/>
  <c r="AH102" i="13"/>
  <c r="AG102" i="13"/>
  <c r="AF102" i="13"/>
  <c r="AE102" i="13"/>
  <c r="AD102" i="13"/>
  <c r="AC102" i="13"/>
  <c r="AB102" i="13"/>
  <c r="AA102" i="13"/>
  <c r="Z102" i="13"/>
  <c r="Y102" i="13"/>
  <c r="X102" i="13"/>
  <c r="W102" i="13"/>
  <c r="V102" i="13"/>
  <c r="U102" i="13"/>
  <c r="T102" i="13"/>
  <c r="S102" i="13"/>
  <c r="R102" i="13"/>
  <c r="Q102" i="13"/>
  <c r="P102" i="13"/>
  <c r="O102" i="13"/>
  <c r="N102" i="13"/>
  <c r="M102" i="13"/>
  <c r="L102" i="13"/>
  <c r="K102" i="13"/>
  <c r="J102" i="13"/>
  <c r="I102" i="13"/>
  <c r="AH102" i="14"/>
  <c r="AG102" i="14"/>
  <c r="AF102" i="14"/>
  <c r="AE102" i="14"/>
  <c r="AD102" i="14"/>
  <c r="AC102" i="14"/>
  <c r="AB102" i="14"/>
  <c r="AA102" i="14"/>
  <c r="Z102" i="14"/>
  <c r="Y102" i="14"/>
  <c r="X102" i="14"/>
  <c r="W102" i="14"/>
  <c r="V102" i="14"/>
  <c r="U102" i="14"/>
  <c r="T102" i="14"/>
  <c r="S102" i="14"/>
  <c r="R102" i="14"/>
  <c r="Q102" i="14"/>
  <c r="P102" i="14"/>
  <c r="O102" i="14"/>
  <c r="N102" i="14"/>
  <c r="M102" i="14"/>
  <c r="L102" i="14"/>
  <c r="K102" i="14"/>
  <c r="J102" i="14"/>
  <c r="I102" i="14"/>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AH102" i="23"/>
  <c r="AG102" i="23"/>
  <c r="AF102" i="23"/>
  <c r="AE102" i="23"/>
  <c r="AD102" i="23"/>
  <c r="AC102" i="23"/>
  <c r="AB102" i="23"/>
  <c r="AA102" i="23"/>
  <c r="Z102" i="23"/>
  <c r="Y102" i="23"/>
  <c r="X102" i="23"/>
  <c r="W102" i="23"/>
  <c r="V102" i="23"/>
  <c r="U102" i="23"/>
  <c r="T102" i="23"/>
  <c r="S102" i="23"/>
  <c r="R102" i="23"/>
  <c r="Q102" i="23"/>
  <c r="P102" i="23"/>
  <c r="O102" i="23"/>
  <c r="N102" i="23"/>
  <c r="M102" i="23"/>
  <c r="L102" i="23"/>
  <c r="K102" i="23"/>
  <c r="J102" i="23"/>
  <c r="I102" i="23"/>
  <c r="AH102" i="24"/>
  <c r="AG102" i="24"/>
  <c r="AF102" i="24"/>
  <c r="AE102" i="24"/>
  <c r="AD102" i="24"/>
  <c r="AC102" i="24"/>
  <c r="AB102" i="24"/>
  <c r="AA102" i="24"/>
  <c r="Z102" i="24"/>
  <c r="Y102" i="24"/>
  <c r="X102" i="24"/>
  <c r="W102" i="24"/>
  <c r="V102" i="24"/>
  <c r="U102" i="24"/>
  <c r="T102" i="24"/>
  <c r="S102" i="24"/>
  <c r="R102" i="24"/>
  <c r="Q102" i="24"/>
  <c r="P102" i="24"/>
  <c r="O102" i="24"/>
  <c r="N102" i="24"/>
  <c r="M102" i="24"/>
  <c r="L102" i="24"/>
  <c r="K102" i="24"/>
  <c r="J102" i="24"/>
  <c r="I102" i="24"/>
  <c r="AH102" i="25"/>
  <c r="AG102" i="25"/>
  <c r="AF102" i="25"/>
  <c r="AE102" i="25"/>
  <c r="AD102" i="25"/>
  <c r="AC102" i="25"/>
  <c r="AB102" i="25"/>
  <c r="AA102" i="25"/>
  <c r="Z102" i="25"/>
  <c r="Y102" i="25"/>
  <c r="X102" i="25"/>
  <c r="W102" i="25"/>
  <c r="V102" i="25"/>
  <c r="U102" i="25"/>
  <c r="T102" i="25"/>
  <c r="S102" i="25"/>
  <c r="R102" i="25"/>
  <c r="Q102" i="25"/>
  <c r="P102" i="25"/>
  <c r="O102" i="25"/>
  <c r="N102" i="25"/>
  <c r="M102" i="25"/>
  <c r="L102" i="25"/>
  <c r="K102" i="25"/>
  <c r="J102" i="25"/>
  <c r="I102" i="25"/>
  <c r="AH102" i="26"/>
  <c r="AG102" i="26"/>
  <c r="AF102" i="26"/>
  <c r="AE102" i="26"/>
  <c r="AD102" i="26"/>
  <c r="AC102" i="26"/>
  <c r="AB102" i="26"/>
  <c r="AA102" i="26"/>
  <c r="Z102" i="26"/>
  <c r="Y102" i="26"/>
  <c r="X102" i="26"/>
  <c r="W102" i="26"/>
  <c r="V102" i="26"/>
  <c r="U102" i="26"/>
  <c r="T102" i="26"/>
  <c r="S102" i="26"/>
  <c r="R102" i="26"/>
  <c r="Q102" i="26"/>
  <c r="P102" i="26"/>
  <c r="O102" i="26"/>
  <c r="N102" i="26"/>
  <c r="M102" i="26"/>
  <c r="L102" i="26"/>
  <c r="K102" i="26"/>
  <c r="J102" i="26"/>
  <c r="I102" i="26"/>
  <c r="AH102" i="27"/>
  <c r="AG102" i="27"/>
  <c r="AF102" i="27"/>
  <c r="AE102" i="27"/>
  <c r="AD102" i="27"/>
  <c r="AC102" i="27"/>
  <c r="AB102" i="27"/>
  <c r="AA102" i="27"/>
  <c r="Z102" i="27"/>
  <c r="Y102" i="27"/>
  <c r="X102" i="27"/>
  <c r="W102" i="27"/>
  <c r="V102" i="27"/>
  <c r="U102" i="27"/>
  <c r="T102" i="27"/>
  <c r="S102" i="27"/>
  <c r="R102" i="27"/>
  <c r="Q102" i="27"/>
  <c r="P102" i="27"/>
  <c r="O102" i="27"/>
  <c r="N102" i="27"/>
  <c r="M102" i="27"/>
  <c r="L102" i="27"/>
  <c r="K102" i="27"/>
  <c r="J102" i="27"/>
  <c r="I102" i="27"/>
  <c r="AH102" i="28"/>
  <c r="AG102" i="28"/>
  <c r="AF102" i="28"/>
  <c r="AE102" i="28"/>
  <c r="AD102" i="28"/>
  <c r="AC102" i="28"/>
  <c r="AB102" i="28"/>
  <c r="AA102" i="28"/>
  <c r="Z102" i="28"/>
  <c r="Y102" i="28"/>
  <c r="X102" i="28"/>
  <c r="W102" i="28"/>
  <c r="V102" i="28"/>
  <c r="U102" i="28"/>
  <c r="T102" i="28"/>
  <c r="S102" i="28"/>
  <c r="R102" i="28"/>
  <c r="Q102" i="28"/>
  <c r="P102" i="28"/>
  <c r="O102" i="28"/>
  <c r="N102" i="28"/>
  <c r="M102" i="28"/>
  <c r="L102" i="28"/>
  <c r="K102" i="28"/>
  <c r="J102" i="28"/>
  <c r="I102" i="28"/>
  <c r="AH102" i="29"/>
  <c r="AG102" i="29"/>
  <c r="AF102" i="29"/>
  <c r="AE102" i="29"/>
  <c r="AD102" i="29"/>
  <c r="AC102" i="29"/>
  <c r="AB102" i="29"/>
  <c r="AA102" i="29"/>
  <c r="Z102" i="29"/>
  <c r="Y102" i="29"/>
  <c r="X102" i="29"/>
  <c r="W102" i="29"/>
  <c r="V102" i="29"/>
  <c r="U102" i="29"/>
  <c r="T102" i="29"/>
  <c r="S102" i="29"/>
  <c r="R102" i="29"/>
  <c r="Q102" i="29"/>
  <c r="P102" i="29"/>
  <c r="O102" i="29"/>
  <c r="N102" i="29"/>
  <c r="M102" i="29"/>
  <c r="L102" i="29"/>
  <c r="K102" i="29"/>
  <c r="J102" i="29"/>
  <c r="I102" i="29"/>
  <c r="G102" i="16"/>
  <c r="F102" i="7"/>
  <c r="F102" i="8"/>
  <c r="F102" i="9"/>
  <c r="F102" i="10"/>
  <c r="F102" i="11"/>
  <c r="F102" i="12"/>
  <c r="F102" i="17"/>
  <c r="F102" i="31"/>
  <c r="F102" i="19"/>
  <c r="F102" i="16"/>
  <c r="F102" i="20"/>
  <c r="F102" i="15"/>
  <c r="F102" i="13"/>
  <c r="F102" i="14"/>
  <c r="F102" i="21"/>
  <c r="F102" i="22"/>
  <c r="F102" i="23"/>
  <c r="F102" i="24"/>
  <c r="F102" i="25"/>
  <c r="F102" i="26"/>
  <c r="F102" i="27"/>
  <c r="F102" i="28"/>
  <c r="F102" i="29"/>
  <c r="AH91" i="7"/>
  <c r="AH155" i="7" s="1"/>
  <c r="AG91" i="7"/>
  <c r="AG155" i="7" s="1"/>
  <c r="AF91" i="7"/>
  <c r="AF155" i="7" s="1"/>
  <c r="AE91" i="7"/>
  <c r="AE155" i="7" s="1"/>
  <c r="AD91" i="7"/>
  <c r="AD155" i="7" s="1"/>
  <c r="AC91" i="7"/>
  <c r="AC155" i="7" s="1"/>
  <c r="AB91" i="7"/>
  <c r="AB155" i="7" s="1"/>
  <c r="AA91" i="7"/>
  <c r="AA155" i="7" s="1"/>
  <c r="Z91" i="7"/>
  <c r="Z155" i="7" s="1"/>
  <c r="Y91" i="7"/>
  <c r="Y155" i="7" s="1"/>
  <c r="X91" i="7"/>
  <c r="X155" i="7" s="1"/>
  <c r="W91" i="7"/>
  <c r="W155" i="7" s="1"/>
  <c r="V91" i="7"/>
  <c r="V155" i="7" s="1"/>
  <c r="U91" i="7"/>
  <c r="U155" i="7" s="1"/>
  <c r="T91" i="7"/>
  <c r="T155" i="7" s="1"/>
  <c r="S91" i="7"/>
  <c r="S155" i="7" s="1"/>
  <c r="R91" i="7"/>
  <c r="R155" i="7" s="1"/>
  <c r="Q91" i="7"/>
  <c r="Q155" i="7" s="1"/>
  <c r="P91" i="7"/>
  <c r="P155" i="7" s="1"/>
  <c r="O91" i="7"/>
  <c r="O155" i="7" s="1"/>
  <c r="N91" i="7"/>
  <c r="N155" i="7" s="1"/>
  <c r="M91" i="7"/>
  <c r="M155" i="7" s="1"/>
  <c r="L91" i="7"/>
  <c r="L155" i="7" s="1"/>
  <c r="K91" i="7"/>
  <c r="K155" i="7" s="1"/>
  <c r="J91" i="7"/>
  <c r="J155" i="7" s="1"/>
  <c r="I91" i="7"/>
  <c r="I155" i="7" s="1"/>
  <c r="AH91" i="8"/>
  <c r="AH155" i="8" s="1"/>
  <c r="AG91" i="8"/>
  <c r="AG155" i="8" s="1"/>
  <c r="AF91" i="8"/>
  <c r="AF155" i="8" s="1"/>
  <c r="AE91" i="8"/>
  <c r="AE155" i="8" s="1"/>
  <c r="AD91" i="8"/>
  <c r="AD155" i="8" s="1"/>
  <c r="AC91" i="8"/>
  <c r="AC155" i="8" s="1"/>
  <c r="AB91" i="8"/>
  <c r="AB155" i="8" s="1"/>
  <c r="AA91" i="8"/>
  <c r="AA155" i="8" s="1"/>
  <c r="Z91" i="8"/>
  <c r="Z155" i="8" s="1"/>
  <c r="Y91" i="8"/>
  <c r="Y155" i="8" s="1"/>
  <c r="X91" i="8"/>
  <c r="X155" i="8" s="1"/>
  <c r="W91" i="8"/>
  <c r="W155" i="8" s="1"/>
  <c r="V91" i="8"/>
  <c r="V155" i="8" s="1"/>
  <c r="U91" i="8"/>
  <c r="U155" i="8" s="1"/>
  <c r="T91" i="8"/>
  <c r="T155" i="8" s="1"/>
  <c r="S91" i="8"/>
  <c r="S155" i="8" s="1"/>
  <c r="R91" i="8"/>
  <c r="R155" i="8" s="1"/>
  <c r="Q91" i="8"/>
  <c r="Q155" i="8" s="1"/>
  <c r="P91" i="8"/>
  <c r="P155" i="8" s="1"/>
  <c r="O91" i="8"/>
  <c r="O155" i="8" s="1"/>
  <c r="N91" i="8"/>
  <c r="N155" i="8" s="1"/>
  <c r="M91" i="8"/>
  <c r="M155" i="8" s="1"/>
  <c r="L91" i="8"/>
  <c r="L155" i="8" s="1"/>
  <c r="K91" i="8"/>
  <c r="K155" i="8" s="1"/>
  <c r="J91" i="8"/>
  <c r="J155" i="8" s="1"/>
  <c r="I91" i="8"/>
  <c r="I155" i="8" s="1"/>
  <c r="AH91" i="9"/>
  <c r="AH155" i="9" s="1"/>
  <c r="AG91" i="9"/>
  <c r="AG155" i="9" s="1"/>
  <c r="AF91" i="9"/>
  <c r="AF155" i="9" s="1"/>
  <c r="AE91" i="9"/>
  <c r="AE155" i="9" s="1"/>
  <c r="AD91" i="9"/>
  <c r="AD155" i="9" s="1"/>
  <c r="AC91" i="9"/>
  <c r="AC155" i="9" s="1"/>
  <c r="AB91" i="9"/>
  <c r="AB155" i="9" s="1"/>
  <c r="AA91" i="9"/>
  <c r="AA155" i="9" s="1"/>
  <c r="Z91" i="9"/>
  <c r="Z155" i="9" s="1"/>
  <c r="Y91" i="9"/>
  <c r="Y155" i="9" s="1"/>
  <c r="X91" i="9"/>
  <c r="X155" i="9" s="1"/>
  <c r="W91" i="9"/>
  <c r="W155" i="9" s="1"/>
  <c r="V91" i="9"/>
  <c r="V155" i="9" s="1"/>
  <c r="U91" i="9"/>
  <c r="U155" i="9" s="1"/>
  <c r="T91" i="9"/>
  <c r="T155" i="9" s="1"/>
  <c r="S91" i="9"/>
  <c r="S155" i="9" s="1"/>
  <c r="R91" i="9"/>
  <c r="R155" i="9" s="1"/>
  <c r="Q91" i="9"/>
  <c r="Q155" i="9" s="1"/>
  <c r="P91" i="9"/>
  <c r="P155" i="9" s="1"/>
  <c r="O91" i="9"/>
  <c r="O155" i="9" s="1"/>
  <c r="N91" i="9"/>
  <c r="N155" i="9" s="1"/>
  <c r="M91" i="9"/>
  <c r="M155" i="9" s="1"/>
  <c r="L91" i="9"/>
  <c r="L155" i="9" s="1"/>
  <c r="K91" i="9"/>
  <c r="K155" i="9" s="1"/>
  <c r="J91" i="9"/>
  <c r="J155" i="9" s="1"/>
  <c r="I91" i="9"/>
  <c r="I155" i="9" s="1"/>
  <c r="AH91" i="10"/>
  <c r="AH155" i="10" s="1"/>
  <c r="AG91" i="10"/>
  <c r="AG155" i="10" s="1"/>
  <c r="AF91" i="10"/>
  <c r="AF155" i="10" s="1"/>
  <c r="AE91" i="10"/>
  <c r="AE155" i="10" s="1"/>
  <c r="AD91" i="10"/>
  <c r="AD155" i="10" s="1"/>
  <c r="AC91" i="10"/>
  <c r="AC155" i="10" s="1"/>
  <c r="AB91" i="10"/>
  <c r="AB155" i="10" s="1"/>
  <c r="AA91" i="10"/>
  <c r="AA155" i="10" s="1"/>
  <c r="Z91" i="10"/>
  <c r="Z155" i="10" s="1"/>
  <c r="Y91" i="10"/>
  <c r="Y155" i="10" s="1"/>
  <c r="X91" i="10"/>
  <c r="X155" i="10" s="1"/>
  <c r="W91" i="10"/>
  <c r="W155" i="10" s="1"/>
  <c r="V91" i="10"/>
  <c r="V155" i="10" s="1"/>
  <c r="U91" i="10"/>
  <c r="U155" i="10" s="1"/>
  <c r="T91" i="10"/>
  <c r="T155" i="10" s="1"/>
  <c r="S91" i="10"/>
  <c r="S155" i="10" s="1"/>
  <c r="R91" i="10"/>
  <c r="R155" i="10" s="1"/>
  <c r="Q91" i="10"/>
  <c r="Q155" i="10" s="1"/>
  <c r="P91" i="10"/>
  <c r="P155" i="10" s="1"/>
  <c r="O91" i="10"/>
  <c r="O155" i="10" s="1"/>
  <c r="N91" i="10"/>
  <c r="N155" i="10" s="1"/>
  <c r="M91" i="10"/>
  <c r="M155" i="10" s="1"/>
  <c r="L91" i="10"/>
  <c r="L155" i="10" s="1"/>
  <c r="K91" i="10"/>
  <c r="K155" i="10" s="1"/>
  <c r="J91" i="10"/>
  <c r="J155" i="10" s="1"/>
  <c r="I91" i="10"/>
  <c r="I155" i="10" s="1"/>
  <c r="AH91" i="11"/>
  <c r="AH155" i="11" s="1"/>
  <c r="AG91" i="11"/>
  <c r="AG155" i="11" s="1"/>
  <c r="AF91" i="11"/>
  <c r="AF155" i="11" s="1"/>
  <c r="AE91" i="11"/>
  <c r="AE155" i="11" s="1"/>
  <c r="AD91" i="11"/>
  <c r="AD155" i="11" s="1"/>
  <c r="AC91" i="11"/>
  <c r="AC155" i="11" s="1"/>
  <c r="AB91" i="11"/>
  <c r="AB155" i="11" s="1"/>
  <c r="AA91" i="11"/>
  <c r="AA155" i="11" s="1"/>
  <c r="Z91" i="11"/>
  <c r="Z155" i="11" s="1"/>
  <c r="Y91" i="11"/>
  <c r="Y155" i="11" s="1"/>
  <c r="X91" i="11"/>
  <c r="X155" i="11" s="1"/>
  <c r="W91" i="11"/>
  <c r="W155" i="11" s="1"/>
  <c r="V91" i="11"/>
  <c r="V155" i="11" s="1"/>
  <c r="U91" i="11"/>
  <c r="U155" i="11" s="1"/>
  <c r="T91" i="11"/>
  <c r="T155" i="11" s="1"/>
  <c r="S91" i="11"/>
  <c r="S155" i="11" s="1"/>
  <c r="R91" i="11"/>
  <c r="R155" i="11" s="1"/>
  <c r="Q91" i="11"/>
  <c r="Q155" i="11" s="1"/>
  <c r="P91" i="11"/>
  <c r="P155" i="11" s="1"/>
  <c r="O91" i="11"/>
  <c r="O155" i="11" s="1"/>
  <c r="N91" i="11"/>
  <c r="N155" i="11" s="1"/>
  <c r="M91" i="11"/>
  <c r="M155" i="11" s="1"/>
  <c r="L91" i="11"/>
  <c r="L155" i="11" s="1"/>
  <c r="K91" i="11"/>
  <c r="K155" i="11" s="1"/>
  <c r="J91" i="11"/>
  <c r="J155" i="11" s="1"/>
  <c r="I91" i="11"/>
  <c r="I155" i="11" s="1"/>
  <c r="AH91" i="12"/>
  <c r="AH155" i="12" s="1"/>
  <c r="AG91" i="12"/>
  <c r="AG155" i="12" s="1"/>
  <c r="AF91" i="12"/>
  <c r="AF155" i="12" s="1"/>
  <c r="AE91" i="12"/>
  <c r="AE155" i="12" s="1"/>
  <c r="AD91" i="12"/>
  <c r="AD155" i="12" s="1"/>
  <c r="AC91" i="12"/>
  <c r="AC155" i="12" s="1"/>
  <c r="AB91" i="12"/>
  <c r="AB155" i="12" s="1"/>
  <c r="AA91" i="12"/>
  <c r="AA155" i="12" s="1"/>
  <c r="Z91" i="12"/>
  <c r="Z155" i="12" s="1"/>
  <c r="Y91" i="12"/>
  <c r="Y155" i="12" s="1"/>
  <c r="X91" i="12"/>
  <c r="X155" i="12" s="1"/>
  <c r="W91" i="12"/>
  <c r="W155" i="12" s="1"/>
  <c r="V91" i="12"/>
  <c r="V155" i="12" s="1"/>
  <c r="U91" i="12"/>
  <c r="U155" i="12" s="1"/>
  <c r="T91" i="12"/>
  <c r="T155" i="12" s="1"/>
  <c r="S91" i="12"/>
  <c r="S155" i="12" s="1"/>
  <c r="R91" i="12"/>
  <c r="R155" i="12" s="1"/>
  <c r="Q91" i="12"/>
  <c r="Q155" i="12" s="1"/>
  <c r="P91" i="12"/>
  <c r="P155" i="12" s="1"/>
  <c r="O91" i="12"/>
  <c r="O155" i="12" s="1"/>
  <c r="N91" i="12"/>
  <c r="N155" i="12" s="1"/>
  <c r="M91" i="12"/>
  <c r="M155" i="12" s="1"/>
  <c r="L91" i="12"/>
  <c r="L155" i="12" s="1"/>
  <c r="K91" i="12"/>
  <c r="K155" i="12" s="1"/>
  <c r="J91" i="12"/>
  <c r="J155" i="12" s="1"/>
  <c r="I91" i="12"/>
  <c r="I155" i="12" s="1"/>
  <c r="AH91" i="17"/>
  <c r="AH155" i="17" s="1"/>
  <c r="AG91" i="17"/>
  <c r="AG155" i="17" s="1"/>
  <c r="AF91" i="17"/>
  <c r="AF155" i="17" s="1"/>
  <c r="AE91" i="17"/>
  <c r="AE155" i="17" s="1"/>
  <c r="AD91" i="17"/>
  <c r="AD155" i="17" s="1"/>
  <c r="AC91" i="17"/>
  <c r="AC155" i="17" s="1"/>
  <c r="AB91" i="17"/>
  <c r="AB155" i="17" s="1"/>
  <c r="AA91" i="17"/>
  <c r="AA155" i="17" s="1"/>
  <c r="Z91" i="17"/>
  <c r="Z155" i="17" s="1"/>
  <c r="Y91" i="17"/>
  <c r="Y155" i="17" s="1"/>
  <c r="X91" i="17"/>
  <c r="X155" i="17" s="1"/>
  <c r="W91" i="17"/>
  <c r="W155" i="17" s="1"/>
  <c r="V91" i="17"/>
  <c r="V155" i="17" s="1"/>
  <c r="U91" i="17"/>
  <c r="U155" i="17" s="1"/>
  <c r="T91" i="17"/>
  <c r="T155" i="17" s="1"/>
  <c r="S91" i="17"/>
  <c r="S155" i="17" s="1"/>
  <c r="R91" i="17"/>
  <c r="R155" i="17" s="1"/>
  <c r="Q91" i="17"/>
  <c r="Q155" i="17" s="1"/>
  <c r="P91" i="17"/>
  <c r="P155" i="17" s="1"/>
  <c r="O91" i="17"/>
  <c r="O155" i="17" s="1"/>
  <c r="N91" i="17"/>
  <c r="N155" i="17" s="1"/>
  <c r="M91" i="17"/>
  <c r="M155" i="17" s="1"/>
  <c r="L91" i="17"/>
  <c r="L155" i="17" s="1"/>
  <c r="K91" i="17"/>
  <c r="K155" i="17" s="1"/>
  <c r="J91" i="17"/>
  <c r="J155" i="17" s="1"/>
  <c r="I91" i="17"/>
  <c r="I155" i="17" s="1"/>
  <c r="AH91" i="31"/>
  <c r="AH155" i="31" s="1"/>
  <c r="AG91" i="31"/>
  <c r="AG155" i="31" s="1"/>
  <c r="AF91" i="31"/>
  <c r="AF155" i="31" s="1"/>
  <c r="AE91" i="31"/>
  <c r="AE155" i="31" s="1"/>
  <c r="AD91" i="31"/>
  <c r="AD155" i="31" s="1"/>
  <c r="AC91" i="31"/>
  <c r="AC155" i="31" s="1"/>
  <c r="AB91" i="31"/>
  <c r="AB155" i="31" s="1"/>
  <c r="AA91" i="31"/>
  <c r="AA155" i="31" s="1"/>
  <c r="Z91" i="31"/>
  <c r="Z155" i="31" s="1"/>
  <c r="Y91" i="31"/>
  <c r="Y155" i="31" s="1"/>
  <c r="X91" i="31"/>
  <c r="X155" i="31" s="1"/>
  <c r="W91" i="31"/>
  <c r="W155" i="31" s="1"/>
  <c r="V91" i="31"/>
  <c r="V155" i="31" s="1"/>
  <c r="U91" i="31"/>
  <c r="U155" i="31" s="1"/>
  <c r="T91" i="31"/>
  <c r="T155" i="31" s="1"/>
  <c r="S91" i="31"/>
  <c r="S155" i="31" s="1"/>
  <c r="R91" i="31"/>
  <c r="R155" i="31" s="1"/>
  <c r="Q91" i="31"/>
  <c r="Q155" i="31" s="1"/>
  <c r="P91" i="31"/>
  <c r="P155" i="31" s="1"/>
  <c r="O91" i="31"/>
  <c r="O155" i="31" s="1"/>
  <c r="N91" i="31"/>
  <c r="N155" i="31" s="1"/>
  <c r="M91" i="31"/>
  <c r="M155" i="31" s="1"/>
  <c r="L91" i="31"/>
  <c r="L155" i="31" s="1"/>
  <c r="K91" i="31"/>
  <c r="K155" i="31" s="1"/>
  <c r="J91" i="31"/>
  <c r="J155" i="31" s="1"/>
  <c r="I91" i="31"/>
  <c r="I155" i="31" s="1"/>
  <c r="AH91" i="19"/>
  <c r="AH155" i="19" s="1"/>
  <c r="AG91" i="19"/>
  <c r="AG155" i="19" s="1"/>
  <c r="AF91" i="19"/>
  <c r="AF155" i="19" s="1"/>
  <c r="AE91" i="19"/>
  <c r="AE155" i="19" s="1"/>
  <c r="AD91" i="19"/>
  <c r="AD155" i="19" s="1"/>
  <c r="AC91" i="19"/>
  <c r="AC155" i="19" s="1"/>
  <c r="AB91" i="19"/>
  <c r="AB155" i="19" s="1"/>
  <c r="AA91" i="19"/>
  <c r="AA155" i="19" s="1"/>
  <c r="Z91" i="19"/>
  <c r="Z155" i="19" s="1"/>
  <c r="Y91" i="19"/>
  <c r="Y155" i="19" s="1"/>
  <c r="X91" i="19"/>
  <c r="X155" i="19" s="1"/>
  <c r="W91" i="19"/>
  <c r="W155" i="19" s="1"/>
  <c r="V91" i="19"/>
  <c r="V155" i="19" s="1"/>
  <c r="U91" i="19"/>
  <c r="U155" i="19" s="1"/>
  <c r="T91" i="19"/>
  <c r="T155" i="19" s="1"/>
  <c r="S91" i="19"/>
  <c r="S155" i="19" s="1"/>
  <c r="R91" i="19"/>
  <c r="R155" i="19" s="1"/>
  <c r="Q91" i="19"/>
  <c r="Q155" i="19" s="1"/>
  <c r="P91" i="19"/>
  <c r="P155" i="19" s="1"/>
  <c r="O91" i="19"/>
  <c r="O155" i="19" s="1"/>
  <c r="N91" i="19"/>
  <c r="N155" i="19" s="1"/>
  <c r="M91" i="19"/>
  <c r="M155" i="19" s="1"/>
  <c r="L91" i="19"/>
  <c r="L155" i="19" s="1"/>
  <c r="K91" i="19"/>
  <c r="K155" i="19" s="1"/>
  <c r="J91" i="19"/>
  <c r="J155" i="19" s="1"/>
  <c r="I91" i="19"/>
  <c r="I155" i="19" s="1"/>
  <c r="AH91" i="16"/>
  <c r="AH155" i="16" s="1"/>
  <c r="AG91" i="16"/>
  <c r="AG155" i="16" s="1"/>
  <c r="AF91" i="16"/>
  <c r="AF155" i="16" s="1"/>
  <c r="AE91" i="16"/>
  <c r="AE155" i="16" s="1"/>
  <c r="AD91" i="16"/>
  <c r="AD155" i="16" s="1"/>
  <c r="AC91" i="16"/>
  <c r="AC155" i="16" s="1"/>
  <c r="AB91" i="16"/>
  <c r="AB155" i="16" s="1"/>
  <c r="AA91" i="16"/>
  <c r="AA155" i="16" s="1"/>
  <c r="Z91" i="16"/>
  <c r="Z155" i="16" s="1"/>
  <c r="Y91" i="16"/>
  <c r="Y155" i="16" s="1"/>
  <c r="X91" i="16"/>
  <c r="X155" i="16" s="1"/>
  <c r="W91" i="16"/>
  <c r="W155" i="16" s="1"/>
  <c r="V91" i="16"/>
  <c r="V155" i="16" s="1"/>
  <c r="U91" i="16"/>
  <c r="U155" i="16" s="1"/>
  <c r="T91" i="16"/>
  <c r="T155" i="16" s="1"/>
  <c r="S91" i="16"/>
  <c r="S155" i="16" s="1"/>
  <c r="R91" i="16"/>
  <c r="R155" i="16" s="1"/>
  <c r="Q91" i="16"/>
  <c r="Q155" i="16" s="1"/>
  <c r="P91" i="16"/>
  <c r="P155" i="16" s="1"/>
  <c r="O91" i="16"/>
  <c r="O155" i="16" s="1"/>
  <c r="N91" i="16"/>
  <c r="N155" i="16" s="1"/>
  <c r="M91" i="16"/>
  <c r="M155" i="16" s="1"/>
  <c r="L91" i="16"/>
  <c r="L155" i="16" s="1"/>
  <c r="K91" i="16"/>
  <c r="K155" i="16" s="1"/>
  <c r="J91" i="16"/>
  <c r="J155" i="16" s="1"/>
  <c r="I91" i="16"/>
  <c r="I155" i="16" s="1"/>
  <c r="AH91" i="20"/>
  <c r="AH155" i="20" s="1"/>
  <c r="AG91" i="20"/>
  <c r="AG155" i="20" s="1"/>
  <c r="AF91" i="20"/>
  <c r="AF155" i="20" s="1"/>
  <c r="AE91" i="20"/>
  <c r="AE155" i="20" s="1"/>
  <c r="AD91" i="20"/>
  <c r="AD155" i="20" s="1"/>
  <c r="AC91" i="20"/>
  <c r="AC155" i="20" s="1"/>
  <c r="AB91" i="20"/>
  <c r="AB155" i="20" s="1"/>
  <c r="AA91" i="20"/>
  <c r="AA155" i="20" s="1"/>
  <c r="Z91" i="20"/>
  <c r="Z155" i="20" s="1"/>
  <c r="Y91" i="20"/>
  <c r="Y155" i="20" s="1"/>
  <c r="X91" i="20"/>
  <c r="X155" i="20" s="1"/>
  <c r="W91" i="20"/>
  <c r="W155" i="20" s="1"/>
  <c r="V91" i="20"/>
  <c r="V155" i="20" s="1"/>
  <c r="U91" i="20"/>
  <c r="U155" i="20" s="1"/>
  <c r="T91" i="20"/>
  <c r="T155" i="20" s="1"/>
  <c r="S91" i="20"/>
  <c r="S155" i="20" s="1"/>
  <c r="R91" i="20"/>
  <c r="R155" i="20" s="1"/>
  <c r="Q91" i="20"/>
  <c r="Q155" i="20" s="1"/>
  <c r="P91" i="20"/>
  <c r="P155" i="20" s="1"/>
  <c r="O91" i="20"/>
  <c r="O155" i="20" s="1"/>
  <c r="N91" i="20"/>
  <c r="N155" i="20" s="1"/>
  <c r="M91" i="20"/>
  <c r="M155" i="20" s="1"/>
  <c r="L91" i="20"/>
  <c r="L155" i="20" s="1"/>
  <c r="K91" i="20"/>
  <c r="K155" i="20" s="1"/>
  <c r="J91" i="20"/>
  <c r="J155" i="20" s="1"/>
  <c r="I91" i="20"/>
  <c r="I155" i="20" s="1"/>
  <c r="AH91" i="15"/>
  <c r="AH155" i="15" s="1"/>
  <c r="AG91" i="15"/>
  <c r="AG155" i="15" s="1"/>
  <c r="AF91" i="15"/>
  <c r="AF155" i="15" s="1"/>
  <c r="AE91" i="15"/>
  <c r="AE155" i="15" s="1"/>
  <c r="AD91" i="15"/>
  <c r="AD155" i="15" s="1"/>
  <c r="AC91" i="15"/>
  <c r="AC155" i="15" s="1"/>
  <c r="AB91" i="15"/>
  <c r="AB155" i="15" s="1"/>
  <c r="AA91" i="15"/>
  <c r="AA155" i="15" s="1"/>
  <c r="Z91" i="15"/>
  <c r="Z155" i="15" s="1"/>
  <c r="Y91" i="15"/>
  <c r="Y155" i="15" s="1"/>
  <c r="X91" i="15"/>
  <c r="X155" i="15" s="1"/>
  <c r="W91" i="15"/>
  <c r="W155" i="15" s="1"/>
  <c r="V91" i="15"/>
  <c r="V155" i="15" s="1"/>
  <c r="U91" i="15"/>
  <c r="U155" i="15" s="1"/>
  <c r="T91" i="15"/>
  <c r="T155" i="15" s="1"/>
  <c r="S91" i="15"/>
  <c r="S155" i="15" s="1"/>
  <c r="R91" i="15"/>
  <c r="R155" i="15" s="1"/>
  <c r="Q91" i="15"/>
  <c r="Q155" i="15" s="1"/>
  <c r="P91" i="15"/>
  <c r="P155" i="15" s="1"/>
  <c r="O91" i="15"/>
  <c r="O155" i="15" s="1"/>
  <c r="N91" i="15"/>
  <c r="N155" i="15" s="1"/>
  <c r="M91" i="15"/>
  <c r="M155" i="15" s="1"/>
  <c r="L91" i="15"/>
  <c r="L155" i="15" s="1"/>
  <c r="K91" i="15"/>
  <c r="K155" i="15" s="1"/>
  <c r="J91" i="15"/>
  <c r="J155" i="15" s="1"/>
  <c r="I91" i="15"/>
  <c r="I155" i="15" s="1"/>
  <c r="AH91" i="13"/>
  <c r="AH155" i="13" s="1"/>
  <c r="AG91" i="13"/>
  <c r="AG155" i="13" s="1"/>
  <c r="AF91" i="13"/>
  <c r="AF155" i="13" s="1"/>
  <c r="AE91" i="13"/>
  <c r="AE155" i="13" s="1"/>
  <c r="AD91" i="13"/>
  <c r="AD155" i="13" s="1"/>
  <c r="AC91" i="13"/>
  <c r="AC155" i="13" s="1"/>
  <c r="AB91" i="13"/>
  <c r="AB155" i="13" s="1"/>
  <c r="AA91" i="13"/>
  <c r="AA155" i="13" s="1"/>
  <c r="Z91" i="13"/>
  <c r="Z155" i="13" s="1"/>
  <c r="Y91" i="13"/>
  <c r="Y155" i="13" s="1"/>
  <c r="X91" i="13"/>
  <c r="X155" i="13" s="1"/>
  <c r="W91" i="13"/>
  <c r="W155" i="13" s="1"/>
  <c r="V91" i="13"/>
  <c r="V155" i="13" s="1"/>
  <c r="U91" i="13"/>
  <c r="U155" i="13" s="1"/>
  <c r="T91" i="13"/>
  <c r="T155" i="13" s="1"/>
  <c r="S91" i="13"/>
  <c r="S155" i="13" s="1"/>
  <c r="R91" i="13"/>
  <c r="R155" i="13" s="1"/>
  <c r="Q91" i="13"/>
  <c r="Q155" i="13" s="1"/>
  <c r="P91" i="13"/>
  <c r="P155" i="13" s="1"/>
  <c r="O91" i="13"/>
  <c r="O155" i="13" s="1"/>
  <c r="N91" i="13"/>
  <c r="N155" i="13" s="1"/>
  <c r="M91" i="13"/>
  <c r="M155" i="13" s="1"/>
  <c r="L91" i="13"/>
  <c r="L155" i="13" s="1"/>
  <c r="K91" i="13"/>
  <c r="K155" i="13" s="1"/>
  <c r="J91" i="13"/>
  <c r="J155" i="13" s="1"/>
  <c r="I91" i="13"/>
  <c r="I155" i="13" s="1"/>
  <c r="AH91" i="14"/>
  <c r="AH155" i="14" s="1"/>
  <c r="AG91" i="14"/>
  <c r="AG155" i="14" s="1"/>
  <c r="AF91" i="14"/>
  <c r="AF155" i="14" s="1"/>
  <c r="AE91" i="14"/>
  <c r="AE155" i="14" s="1"/>
  <c r="AD91" i="14"/>
  <c r="AD155" i="14" s="1"/>
  <c r="AC91" i="14"/>
  <c r="AC155" i="14" s="1"/>
  <c r="AB91" i="14"/>
  <c r="AB155" i="14" s="1"/>
  <c r="AA91" i="14"/>
  <c r="AA155" i="14" s="1"/>
  <c r="Z91" i="14"/>
  <c r="Z155" i="14" s="1"/>
  <c r="Y91" i="14"/>
  <c r="Y155" i="14" s="1"/>
  <c r="X91" i="14"/>
  <c r="X155" i="14" s="1"/>
  <c r="W91" i="14"/>
  <c r="W155" i="14" s="1"/>
  <c r="V91" i="14"/>
  <c r="V155" i="14" s="1"/>
  <c r="U91" i="14"/>
  <c r="U155" i="14" s="1"/>
  <c r="T91" i="14"/>
  <c r="T155" i="14" s="1"/>
  <c r="S91" i="14"/>
  <c r="S155" i="14" s="1"/>
  <c r="R91" i="14"/>
  <c r="R155" i="14" s="1"/>
  <c r="Q91" i="14"/>
  <c r="Q155" i="14" s="1"/>
  <c r="P91" i="14"/>
  <c r="P155" i="14" s="1"/>
  <c r="O91" i="14"/>
  <c r="O155" i="14" s="1"/>
  <c r="N91" i="14"/>
  <c r="N155" i="14" s="1"/>
  <c r="M91" i="14"/>
  <c r="M155" i="14" s="1"/>
  <c r="L91" i="14"/>
  <c r="L155" i="14" s="1"/>
  <c r="K91" i="14"/>
  <c r="K155" i="14" s="1"/>
  <c r="J91" i="14"/>
  <c r="J155" i="14" s="1"/>
  <c r="I91" i="14"/>
  <c r="I155" i="14" s="1"/>
  <c r="AH91" i="21"/>
  <c r="AH155" i="21" s="1"/>
  <c r="AG91" i="21"/>
  <c r="AG155" i="21" s="1"/>
  <c r="AF91" i="21"/>
  <c r="AF155" i="21" s="1"/>
  <c r="AE91" i="21"/>
  <c r="AE155" i="21" s="1"/>
  <c r="AD91" i="21"/>
  <c r="AD155" i="21" s="1"/>
  <c r="AC91" i="21"/>
  <c r="AC155" i="21" s="1"/>
  <c r="AB91" i="21"/>
  <c r="AB155" i="21" s="1"/>
  <c r="AA91" i="21"/>
  <c r="AA155" i="21" s="1"/>
  <c r="Z91" i="21"/>
  <c r="Z155" i="21" s="1"/>
  <c r="Y91" i="21"/>
  <c r="Y155" i="21" s="1"/>
  <c r="X91" i="21"/>
  <c r="X155" i="21" s="1"/>
  <c r="W91" i="21"/>
  <c r="W155" i="21" s="1"/>
  <c r="V91" i="21"/>
  <c r="V155" i="21" s="1"/>
  <c r="U91" i="21"/>
  <c r="U155" i="21" s="1"/>
  <c r="T91" i="21"/>
  <c r="T155" i="21" s="1"/>
  <c r="S91" i="21"/>
  <c r="S155" i="21" s="1"/>
  <c r="R91" i="21"/>
  <c r="R155" i="21" s="1"/>
  <c r="Q91" i="21"/>
  <c r="Q155" i="21" s="1"/>
  <c r="P91" i="21"/>
  <c r="P155" i="21" s="1"/>
  <c r="O91" i="21"/>
  <c r="O155" i="21" s="1"/>
  <c r="N91" i="21"/>
  <c r="N155" i="21" s="1"/>
  <c r="M91" i="21"/>
  <c r="M155" i="21" s="1"/>
  <c r="L91" i="21"/>
  <c r="L155" i="21" s="1"/>
  <c r="K91" i="21"/>
  <c r="K155" i="21" s="1"/>
  <c r="J91" i="21"/>
  <c r="J155" i="21" s="1"/>
  <c r="I91" i="21"/>
  <c r="I155" i="21" s="1"/>
  <c r="AH91" i="22"/>
  <c r="AH155" i="22" s="1"/>
  <c r="AG91" i="22"/>
  <c r="AG155" i="22" s="1"/>
  <c r="AF91" i="22"/>
  <c r="AF155" i="22" s="1"/>
  <c r="AE91" i="22"/>
  <c r="AE155" i="22" s="1"/>
  <c r="AD91" i="22"/>
  <c r="AD155" i="22" s="1"/>
  <c r="AC91" i="22"/>
  <c r="AC155" i="22" s="1"/>
  <c r="AB91" i="22"/>
  <c r="AB155" i="22" s="1"/>
  <c r="AA91" i="22"/>
  <c r="AA155" i="22" s="1"/>
  <c r="Z91" i="22"/>
  <c r="Z155" i="22" s="1"/>
  <c r="Y91" i="22"/>
  <c r="Y155" i="22" s="1"/>
  <c r="X91" i="22"/>
  <c r="X155" i="22" s="1"/>
  <c r="W91" i="22"/>
  <c r="W155" i="22" s="1"/>
  <c r="V91" i="22"/>
  <c r="V155" i="22" s="1"/>
  <c r="U91" i="22"/>
  <c r="U155" i="22" s="1"/>
  <c r="T91" i="22"/>
  <c r="T155" i="22" s="1"/>
  <c r="S91" i="22"/>
  <c r="S155" i="22" s="1"/>
  <c r="R91" i="22"/>
  <c r="R155" i="22" s="1"/>
  <c r="Q91" i="22"/>
  <c r="Q155" i="22" s="1"/>
  <c r="P91" i="22"/>
  <c r="P155" i="22" s="1"/>
  <c r="O91" i="22"/>
  <c r="O155" i="22" s="1"/>
  <c r="N91" i="22"/>
  <c r="N155" i="22" s="1"/>
  <c r="M91" i="22"/>
  <c r="M155" i="22" s="1"/>
  <c r="L91" i="22"/>
  <c r="L155" i="22" s="1"/>
  <c r="K91" i="22"/>
  <c r="K155" i="22" s="1"/>
  <c r="J91" i="22"/>
  <c r="J155" i="22" s="1"/>
  <c r="I91" i="22"/>
  <c r="I155" i="22" s="1"/>
  <c r="AH91" i="23"/>
  <c r="AH155" i="23" s="1"/>
  <c r="AG91" i="23"/>
  <c r="AG155" i="23" s="1"/>
  <c r="AF91" i="23"/>
  <c r="AF155" i="23" s="1"/>
  <c r="AE91" i="23"/>
  <c r="AE155" i="23" s="1"/>
  <c r="AD91" i="23"/>
  <c r="AD155" i="23" s="1"/>
  <c r="AC91" i="23"/>
  <c r="AC155" i="23" s="1"/>
  <c r="AB91" i="23"/>
  <c r="AB155" i="23" s="1"/>
  <c r="AA91" i="23"/>
  <c r="AA155" i="23" s="1"/>
  <c r="Z91" i="23"/>
  <c r="Z155" i="23" s="1"/>
  <c r="Y91" i="23"/>
  <c r="Y155" i="23" s="1"/>
  <c r="X91" i="23"/>
  <c r="X155" i="23" s="1"/>
  <c r="W91" i="23"/>
  <c r="W155" i="23" s="1"/>
  <c r="V91" i="23"/>
  <c r="V155" i="23" s="1"/>
  <c r="U91" i="23"/>
  <c r="U155" i="23" s="1"/>
  <c r="T91" i="23"/>
  <c r="T155" i="23" s="1"/>
  <c r="S91" i="23"/>
  <c r="S155" i="23" s="1"/>
  <c r="R91" i="23"/>
  <c r="R155" i="23" s="1"/>
  <c r="Q91" i="23"/>
  <c r="Q155" i="23" s="1"/>
  <c r="P91" i="23"/>
  <c r="P155" i="23" s="1"/>
  <c r="O91" i="23"/>
  <c r="O155" i="23" s="1"/>
  <c r="N91" i="23"/>
  <c r="N155" i="23" s="1"/>
  <c r="M91" i="23"/>
  <c r="M155" i="23" s="1"/>
  <c r="L91" i="23"/>
  <c r="L155" i="23" s="1"/>
  <c r="K91" i="23"/>
  <c r="K155" i="23" s="1"/>
  <c r="J91" i="23"/>
  <c r="J155" i="23" s="1"/>
  <c r="I91" i="23"/>
  <c r="I155" i="23" s="1"/>
  <c r="AH91" i="24"/>
  <c r="AH155" i="24" s="1"/>
  <c r="AG91" i="24"/>
  <c r="AG155" i="24" s="1"/>
  <c r="AF91" i="24"/>
  <c r="AF155" i="24" s="1"/>
  <c r="AE91" i="24"/>
  <c r="AE155" i="24" s="1"/>
  <c r="AD91" i="24"/>
  <c r="AD155" i="24" s="1"/>
  <c r="AC91" i="24"/>
  <c r="AC155" i="24" s="1"/>
  <c r="AB91" i="24"/>
  <c r="AB155" i="24" s="1"/>
  <c r="AA91" i="24"/>
  <c r="AA155" i="24" s="1"/>
  <c r="Z91" i="24"/>
  <c r="Z155" i="24" s="1"/>
  <c r="Y91" i="24"/>
  <c r="Y155" i="24" s="1"/>
  <c r="X91" i="24"/>
  <c r="X155" i="24" s="1"/>
  <c r="W91" i="24"/>
  <c r="W155" i="24" s="1"/>
  <c r="V91" i="24"/>
  <c r="V155" i="24" s="1"/>
  <c r="U91" i="24"/>
  <c r="U155" i="24" s="1"/>
  <c r="T91" i="24"/>
  <c r="T155" i="24" s="1"/>
  <c r="S91" i="24"/>
  <c r="S155" i="24" s="1"/>
  <c r="R91" i="24"/>
  <c r="R155" i="24" s="1"/>
  <c r="Q91" i="24"/>
  <c r="Q155" i="24" s="1"/>
  <c r="P91" i="24"/>
  <c r="P155" i="24" s="1"/>
  <c r="O91" i="24"/>
  <c r="O155" i="24" s="1"/>
  <c r="N91" i="24"/>
  <c r="N155" i="24" s="1"/>
  <c r="M91" i="24"/>
  <c r="M155" i="24" s="1"/>
  <c r="L91" i="24"/>
  <c r="L155" i="24" s="1"/>
  <c r="K91" i="24"/>
  <c r="K155" i="24" s="1"/>
  <c r="J91" i="24"/>
  <c r="J155" i="24" s="1"/>
  <c r="I91" i="24"/>
  <c r="I155" i="24" s="1"/>
  <c r="AH91" i="25"/>
  <c r="AH155" i="25" s="1"/>
  <c r="AG91" i="25"/>
  <c r="AG155" i="25" s="1"/>
  <c r="AF91" i="25"/>
  <c r="AF155" i="25" s="1"/>
  <c r="AE91" i="25"/>
  <c r="AE155" i="25" s="1"/>
  <c r="AD91" i="25"/>
  <c r="AD155" i="25" s="1"/>
  <c r="AC91" i="25"/>
  <c r="AC155" i="25" s="1"/>
  <c r="AB91" i="25"/>
  <c r="AB155" i="25" s="1"/>
  <c r="AA91" i="25"/>
  <c r="AA155" i="25" s="1"/>
  <c r="Z91" i="25"/>
  <c r="Z155" i="25" s="1"/>
  <c r="Y91" i="25"/>
  <c r="Y155" i="25" s="1"/>
  <c r="X91" i="25"/>
  <c r="X155" i="25" s="1"/>
  <c r="W91" i="25"/>
  <c r="W155" i="25" s="1"/>
  <c r="V91" i="25"/>
  <c r="V155" i="25" s="1"/>
  <c r="U91" i="25"/>
  <c r="U155" i="25" s="1"/>
  <c r="T91" i="25"/>
  <c r="T155" i="25" s="1"/>
  <c r="S91" i="25"/>
  <c r="S155" i="25" s="1"/>
  <c r="R91" i="25"/>
  <c r="R155" i="25" s="1"/>
  <c r="Q91" i="25"/>
  <c r="Q155" i="25" s="1"/>
  <c r="P91" i="25"/>
  <c r="P155" i="25" s="1"/>
  <c r="O91" i="25"/>
  <c r="O155" i="25" s="1"/>
  <c r="N91" i="25"/>
  <c r="N155" i="25" s="1"/>
  <c r="M91" i="25"/>
  <c r="M155" i="25" s="1"/>
  <c r="L91" i="25"/>
  <c r="L155" i="25" s="1"/>
  <c r="K91" i="25"/>
  <c r="K155" i="25" s="1"/>
  <c r="J91" i="25"/>
  <c r="J155" i="25" s="1"/>
  <c r="I91" i="25"/>
  <c r="I155" i="25" s="1"/>
  <c r="AH91" i="26"/>
  <c r="AH155" i="26" s="1"/>
  <c r="AG91" i="26"/>
  <c r="AG155" i="26" s="1"/>
  <c r="AF91" i="26"/>
  <c r="AF155" i="26" s="1"/>
  <c r="AE91" i="26"/>
  <c r="AE155" i="26" s="1"/>
  <c r="AD91" i="26"/>
  <c r="AD155" i="26" s="1"/>
  <c r="AC91" i="26"/>
  <c r="AC155" i="26" s="1"/>
  <c r="AB91" i="26"/>
  <c r="AB155" i="26" s="1"/>
  <c r="AA91" i="26"/>
  <c r="AA155" i="26" s="1"/>
  <c r="Z91" i="26"/>
  <c r="Z155" i="26" s="1"/>
  <c r="Y91" i="26"/>
  <c r="Y155" i="26" s="1"/>
  <c r="X91" i="26"/>
  <c r="X155" i="26" s="1"/>
  <c r="W91" i="26"/>
  <c r="W155" i="26" s="1"/>
  <c r="V91" i="26"/>
  <c r="V155" i="26" s="1"/>
  <c r="U91" i="26"/>
  <c r="U155" i="26" s="1"/>
  <c r="T91" i="26"/>
  <c r="T155" i="26" s="1"/>
  <c r="S91" i="26"/>
  <c r="S155" i="26" s="1"/>
  <c r="R91" i="26"/>
  <c r="R155" i="26" s="1"/>
  <c r="Q91" i="26"/>
  <c r="Q155" i="26" s="1"/>
  <c r="P91" i="26"/>
  <c r="P155" i="26" s="1"/>
  <c r="O91" i="26"/>
  <c r="O155" i="26" s="1"/>
  <c r="N91" i="26"/>
  <c r="N155" i="26" s="1"/>
  <c r="M91" i="26"/>
  <c r="M155" i="26" s="1"/>
  <c r="L91" i="26"/>
  <c r="L155" i="26" s="1"/>
  <c r="K91" i="26"/>
  <c r="K155" i="26" s="1"/>
  <c r="J91" i="26"/>
  <c r="J155" i="26" s="1"/>
  <c r="I91" i="26"/>
  <c r="I155" i="26" s="1"/>
  <c r="AH91" i="27"/>
  <c r="AH155" i="27" s="1"/>
  <c r="AG91" i="27"/>
  <c r="AG155" i="27" s="1"/>
  <c r="AF91" i="27"/>
  <c r="AF155" i="27" s="1"/>
  <c r="AE91" i="27"/>
  <c r="AE155" i="27" s="1"/>
  <c r="AD91" i="27"/>
  <c r="AD155" i="27" s="1"/>
  <c r="AC91" i="27"/>
  <c r="AC155" i="27" s="1"/>
  <c r="AB91" i="27"/>
  <c r="AB155" i="27" s="1"/>
  <c r="AA91" i="27"/>
  <c r="AA155" i="27" s="1"/>
  <c r="Z91" i="27"/>
  <c r="Z155" i="27" s="1"/>
  <c r="Y91" i="27"/>
  <c r="Y155" i="27" s="1"/>
  <c r="X91" i="27"/>
  <c r="X155" i="27" s="1"/>
  <c r="W91" i="27"/>
  <c r="W155" i="27" s="1"/>
  <c r="V91" i="27"/>
  <c r="V155" i="27" s="1"/>
  <c r="U91" i="27"/>
  <c r="U155" i="27" s="1"/>
  <c r="T91" i="27"/>
  <c r="T155" i="27" s="1"/>
  <c r="S91" i="27"/>
  <c r="S155" i="27" s="1"/>
  <c r="R91" i="27"/>
  <c r="R155" i="27" s="1"/>
  <c r="Q91" i="27"/>
  <c r="Q155" i="27" s="1"/>
  <c r="P91" i="27"/>
  <c r="P155" i="27" s="1"/>
  <c r="O91" i="27"/>
  <c r="O155" i="27" s="1"/>
  <c r="N91" i="27"/>
  <c r="N155" i="27" s="1"/>
  <c r="M91" i="27"/>
  <c r="M155" i="27" s="1"/>
  <c r="L91" i="27"/>
  <c r="L155" i="27" s="1"/>
  <c r="K91" i="27"/>
  <c r="K155" i="27" s="1"/>
  <c r="J91" i="27"/>
  <c r="J155" i="27" s="1"/>
  <c r="I91" i="27"/>
  <c r="I155" i="27" s="1"/>
  <c r="AH91" i="28"/>
  <c r="AH155" i="28" s="1"/>
  <c r="AG91" i="28"/>
  <c r="AG155" i="28" s="1"/>
  <c r="AF91" i="28"/>
  <c r="AF155" i="28" s="1"/>
  <c r="AE91" i="28"/>
  <c r="AE155" i="28" s="1"/>
  <c r="AD91" i="28"/>
  <c r="AD155" i="28" s="1"/>
  <c r="AC91" i="28"/>
  <c r="AC155" i="28" s="1"/>
  <c r="AB91" i="28"/>
  <c r="AB155" i="28" s="1"/>
  <c r="AA91" i="28"/>
  <c r="AA155" i="28" s="1"/>
  <c r="Z91" i="28"/>
  <c r="Z155" i="28" s="1"/>
  <c r="Y91" i="28"/>
  <c r="Y155" i="28" s="1"/>
  <c r="X91" i="28"/>
  <c r="X155" i="28" s="1"/>
  <c r="W91" i="28"/>
  <c r="W155" i="28" s="1"/>
  <c r="V91" i="28"/>
  <c r="V155" i="28" s="1"/>
  <c r="U91" i="28"/>
  <c r="U155" i="28" s="1"/>
  <c r="T91" i="28"/>
  <c r="T155" i="28" s="1"/>
  <c r="S91" i="28"/>
  <c r="S155" i="28" s="1"/>
  <c r="R91" i="28"/>
  <c r="R155" i="28" s="1"/>
  <c r="Q91" i="28"/>
  <c r="Q155" i="28" s="1"/>
  <c r="P91" i="28"/>
  <c r="P155" i="28" s="1"/>
  <c r="O91" i="28"/>
  <c r="O155" i="28" s="1"/>
  <c r="N91" i="28"/>
  <c r="N155" i="28" s="1"/>
  <c r="M91" i="28"/>
  <c r="M155" i="28" s="1"/>
  <c r="L91" i="28"/>
  <c r="L155" i="28" s="1"/>
  <c r="K91" i="28"/>
  <c r="K155" i="28" s="1"/>
  <c r="J91" i="28"/>
  <c r="J155" i="28" s="1"/>
  <c r="I91" i="28"/>
  <c r="I155" i="28" s="1"/>
  <c r="AH91" i="29"/>
  <c r="AG91" i="29"/>
  <c r="AF91" i="29"/>
  <c r="AE91" i="29"/>
  <c r="AD91" i="29"/>
  <c r="AC91" i="29"/>
  <c r="AB91" i="29"/>
  <c r="AA91" i="29"/>
  <c r="Z91" i="29"/>
  <c r="Y91" i="29"/>
  <c r="X91" i="29"/>
  <c r="W91" i="29"/>
  <c r="V91" i="29"/>
  <c r="U91" i="29"/>
  <c r="T91" i="29"/>
  <c r="S91" i="29"/>
  <c r="R91" i="29"/>
  <c r="Q91" i="29"/>
  <c r="P91" i="29"/>
  <c r="O91" i="29"/>
  <c r="N91" i="29"/>
  <c r="M91" i="29"/>
  <c r="L91" i="29"/>
  <c r="K91" i="29"/>
  <c r="J91" i="29"/>
  <c r="I91" i="29"/>
  <c r="G91" i="17"/>
  <c r="G91" i="24"/>
  <c r="F91" i="7"/>
  <c r="F155" i="7" s="1"/>
  <c r="F91" i="8"/>
  <c r="F155" i="8" s="1"/>
  <c r="F91" i="9"/>
  <c r="F155" i="9" s="1"/>
  <c r="F91" i="10"/>
  <c r="F155" i="10" s="1"/>
  <c r="F91" i="11"/>
  <c r="F155" i="11" s="1"/>
  <c r="F91" i="12"/>
  <c r="F155" i="12" s="1"/>
  <c r="F91" i="17"/>
  <c r="F155" i="17" s="1"/>
  <c r="F91" i="31"/>
  <c r="F155" i="31" s="1"/>
  <c r="F91" i="19"/>
  <c r="F155" i="19" s="1"/>
  <c r="F91" i="16"/>
  <c r="F155" i="16" s="1"/>
  <c r="F91" i="20"/>
  <c r="F155" i="20" s="1"/>
  <c r="F91" i="15"/>
  <c r="F155" i="15" s="1"/>
  <c r="F91" i="13"/>
  <c r="F155" i="13" s="1"/>
  <c r="F91" i="14"/>
  <c r="F155" i="14" s="1"/>
  <c r="F91" i="21"/>
  <c r="F155" i="21" s="1"/>
  <c r="F91" i="22"/>
  <c r="F155" i="22" s="1"/>
  <c r="F91" i="23"/>
  <c r="F155" i="23" s="1"/>
  <c r="F91" i="24"/>
  <c r="F155" i="24" s="1"/>
  <c r="F91" i="25"/>
  <c r="F155" i="25" s="1"/>
  <c r="F91" i="26"/>
  <c r="F155" i="26" s="1"/>
  <c r="F91" i="27"/>
  <c r="F155" i="27" s="1"/>
  <c r="F91" i="28"/>
  <c r="F155" i="28" s="1"/>
  <c r="F91" i="29"/>
  <c r="D91" i="7"/>
  <c r="AH80" i="7"/>
  <c r="AG80" i="7"/>
  <c r="AF80" i="7"/>
  <c r="AE80" i="7"/>
  <c r="AD80" i="7"/>
  <c r="AC80" i="7"/>
  <c r="AB80" i="7"/>
  <c r="AA80" i="7"/>
  <c r="Z80" i="7"/>
  <c r="Y80" i="7"/>
  <c r="X80" i="7"/>
  <c r="W80" i="7"/>
  <c r="V80" i="7"/>
  <c r="U80" i="7"/>
  <c r="T80" i="7"/>
  <c r="S80" i="7"/>
  <c r="R80" i="7"/>
  <c r="Q80" i="7"/>
  <c r="P80" i="7"/>
  <c r="O80" i="7"/>
  <c r="N80" i="7"/>
  <c r="M80" i="7"/>
  <c r="L80" i="7"/>
  <c r="K80" i="7"/>
  <c r="J80" i="7"/>
  <c r="I80" i="7"/>
  <c r="F80" i="7"/>
  <c r="AH80" i="8"/>
  <c r="AG80" i="8"/>
  <c r="AF80" i="8"/>
  <c r="AE80" i="8"/>
  <c r="AD80" i="8"/>
  <c r="AC80" i="8"/>
  <c r="AB80" i="8"/>
  <c r="AA80" i="8"/>
  <c r="Z80" i="8"/>
  <c r="Y80" i="8"/>
  <c r="X80" i="8"/>
  <c r="W80" i="8"/>
  <c r="V80" i="8"/>
  <c r="U80" i="8"/>
  <c r="T80" i="8"/>
  <c r="S80" i="8"/>
  <c r="R80" i="8"/>
  <c r="Q80" i="8"/>
  <c r="P80" i="8"/>
  <c r="O80" i="8"/>
  <c r="N80" i="8"/>
  <c r="M80" i="8"/>
  <c r="L80" i="8"/>
  <c r="K80" i="8"/>
  <c r="J80" i="8"/>
  <c r="I80" i="8"/>
  <c r="F80" i="8"/>
  <c r="AH80" i="9"/>
  <c r="AG80" i="9"/>
  <c r="AF80" i="9"/>
  <c r="AE80" i="9"/>
  <c r="AD80" i="9"/>
  <c r="AC80" i="9"/>
  <c r="AB80" i="9"/>
  <c r="AA80" i="9"/>
  <c r="Z80" i="9"/>
  <c r="Y80" i="9"/>
  <c r="X80" i="9"/>
  <c r="W80" i="9"/>
  <c r="V80" i="9"/>
  <c r="U80" i="9"/>
  <c r="T80" i="9"/>
  <c r="S80" i="9"/>
  <c r="R80" i="9"/>
  <c r="Q80" i="9"/>
  <c r="P80" i="9"/>
  <c r="O80" i="9"/>
  <c r="N80" i="9"/>
  <c r="M80" i="9"/>
  <c r="L80" i="9"/>
  <c r="K80" i="9"/>
  <c r="J80" i="9"/>
  <c r="I80" i="9"/>
  <c r="F80" i="9"/>
  <c r="AH80" i="10"/>
  <c r="AG80" i="10"/>
  <c r="AF80" i="10"/>
  <c r="AE80" i="10"/>
  <c r="AD80" i="10"/>
  <c r="AC80" i="10"/>
  <c r="AB80" i="10"/>
  <c r="AA80" i="10"/>
  <c r="Z80" i="10"/>
  <c r="Y80" i="10"/>
  <c r="X80" i="10"/>
  <c r="W80" i="10"/>
  <c r="V80" i="10"/>
  <c r="U80" i="10"/>
  <c r="T80" i="10"/>
  <c r="S80" i="10"/>
  <c r="R80" i="10"/>
  <c r="Q80" i="10"/>
  <c r="P80" i="10"/>
  <c r="O80" i="10"/>
  <c r="N80" i="10"/>
  <c r="M80" i="10"/>
  <c r="L80" i="10"/>
  <c r="K80" i="10"/>
  <c r="J80" i="10"/>
  <c r="I80" i="10"/>
  <c r="F80" i="10"/>
  <c r="AH80" i="11"/>
  <c r="AG80" i="11"/>
  <c r="AF80" i="11"/>
  <c r="AE80" i="11"/>
  <c r="AD80" i="11"/>
  <c r="AC80" i="11"/>
  <c r="AB80" i="11"/>
  <c r="AA80" i="11"/>
  <c r="Z80" i="11"/>
  <c r="Y80" i="11"/>
  <c r="X80" i="11"/>
  <c r="W80" i="11"/>
  <c r="V80" i="11"/>
  <c r="U80" i="11"/>
  <c r="T80" i="11"/>
  <c r="S80" i="11"/>
  <c r="R80" i="11"/>
  <c r="Q80" i="11"/>
  <c r="P80" i="11"/>
  <c r="O80" i="11"/>
  <c r="N80" i="11"/>
  <c r="M80" i="11"/>
  <c r="L80" i="11"/>
  <c r="K80" i="11"/>
  <c r="J80" i="11"/>
  <c r="I80" i="11"/>
  <c r="F80" i="11"/>
  <c r="AH80" i="12"/>
  <c r="AG80" i="12"/>
  <c r="AF80" i="12"/>
  <c r="AE80" i="12"/>
  <c r="AD80" i="12"/>
  <c r="AC80" i="12"/>
  <c r="AB80" i="12"/>
  <c r="AA80" i="12"/>
  <c r="Z80" i="12"/>
  <c r="Y80" i="12"/>
  <c r="X80" i="12"/>
  <c r="W80" i="12"/>
  <c r="V80" i="12"/>
  <c r="U80" i="12"/>
  <c r="T80" i="12"/>
  <c r="S80" i="12"/>
  <c r="R80" i="12"/>
  <c r="Q80" i="12"/>
  <c r="P80" i="12"/>
  <c r="O80" i="12"/>
  <c r="N80" i="12"/>
  <c r="M80" i="12"/>
  <c r="L80" i="12"/>
  <c r="K80" i="12"/>
  <c r="J80" i="12"/>
  <c r="I80" i="12"/>
  <c r="F80" i="12"/>
  <c r="AH80" i="17"/>
  <c r="AG80" i="17"/>
  <c r="AF80" i="17"/>
  <c r="AE80" i="17"/>
  <c r="AD80" i="17"/>
  <c r="AC80" i="17"/>
  <c r="AB80" i="17"/>
  <c r="AA80" i="17"/>
  <c r="Z80" i="17"/>
  <c r="Y80" i="17"/>
  <c r="X80" i="17"/>
  <c r="W80" i="17"/>
  <c r="V80" i="17"/>
  <c r="U80" i="17"/>
  <c r="T80" i="17"/>
  <c r="S80" i="17"/>
  <c r="R80" i="17"/>
  <c r="Q80" i="17"/>
  <c r="P80" i="17"/>
  <c r="O80" i="17"/>
  <c r="N80" i="17"/>
  <c r="M80" i="17"/>
  <c r="L80" i="17"/>
  <c r="K80" i="17"/>
  <c r="J80" i="17"/>
  <c r="I80" i="17"/>
  <c r="F80" i="17"/>
  <c r="AH80" i="31"/>
  <c r="AG80" i="31"/>
  <c r="AF80" i="31"/>
  <c r="AE80" i="31"/>
  <c r="AD80" i="31"/>
  <c r="AC80" i="31"/>
  <c r="AB80" i="31"/>
  <c r="AA80" i="31"/>
  <c r="Z80" i="31"/>
  <c r="Y80" i="31"/>
  <c r="X80" i="31"/>
  <c r="W80" i="31"/>
  <c r="V80" i="31"/>
  <c r="U80" i="31"/>
  <c r="T80" i="31"/>
  <c r="S80" i="31"/>
  <c r="R80" i="31"/>
  <c r="Q80" i="31"/>
  <c r="P80" i="31"/>
  <c r="O80" i="31"/>
  <c r="N80" i="31"/>
  <c r="M80" i="31"/>
  <c r="L80" i="31"/>
  <c r="K80" i="31"/>
  <c r="J80" i="31"/>
  <c r="I80" i="31"/>
  <c r="F80" i="31"/>
  <c r="AH80" i="19"/>
  <c r="AG80" i="19"/>
  <c r="AF80" i="19"/>
  <c r="AE80" i="19"/>
  <c r="AD80" i="19"/>
  <c r="AC80" i="19"/>
  <c r="AB80" i="19"/>
  <c r="AA80" i="19"/>
  <c r="Z80" i="19"/>
  <c r="Y80" i="19"/>
  <c r="X80" i="19"/>
  <c r="W80" i="19"/>
  <c r="V80" i="19"/>
  <c r="U80" i="19"/>
  <c r="T80" i="19"/>
  <c r="S80" i="19"/>
  <c r="R80" i="19"/>
  <c r="Q80" i="19"/>
  <c r="P80" i="19"/>
  <c r="O80" i="19"/>
  <c r="N80" i="19"/>
  <c r="M80" i="19"/>
  <c r="L80" i="19"/>
  <c r="K80" i="19"/>
  <c r="J80" i="19"/>
  <c r="I80" i="19"/>
  <c r="F80" i="19"/>
  <c r="AH80" i="16"/>
  <c r="AG80" i="16"/>
  <c r="AF80" i="16"/>
  <c r="AE80" i="16"/>
  <c r="AD80" i="16"/>
  <c r="AC80" i="16"/>
  <c r="AB80" i="16"/>
  <c r="AA80" i="16"/>
  <c r="Z80" i="16"/>
  <c r="Y80" i="16"/>
  <c r="X80" i="16"/>
  <c r="W80" i="16"/>
  <c r="V80" i="16"/>
  <c r="U80" i="16"/>
  <c r="T80" i="16"/>
  <c r="S80" i="16"/>
  <c r="R80" i="16"/>
  <c r="Q80" i="16"/>
  <c r="P80" i="16"/>
  <c r="O80" i="16"/>
  <c r="N80" i="16"/>
  <c r="M80" i="16"/>
  <c r="L80" i="16"/>
  <c r="K80" i="16"/>
  <c r="J80" i="16"/>
  <c r="I80" i="16"/>
  <c r="F80" i="16"/>
  <c r="AH80" i="20"/>
  <c r="AG80" i="20"/>
  <c r="AF80" i="20"/>
  <c r="AE80" i="20"/>
  <c r="AD80" i="20"/>
  <c r="AC80" i="20"/>
  <c r="AB80" i="20"/>
  <c r="AA80" i="20"/>
  <c r="Z80" i="20"/>
  <c r="Y80" i="20"/>
  <c r="X80" i="20"/>
  <c r="W80" i="20"/>
  <c r="V80" i="20"/>
  <c r="U80" i="20"/>
  <c r="T80" i="20"/>
  <c r="S80" i="20"/>
  <c r="R80" i="20"/>
  <c r="Q80" i="20"/>
  <c r="P80" i="20"/>
  <c r="O80" i="20"/>
  <c r="N80" i="20"/>
  <c r="M80" i="20"/>
  <c r="L80" i="20"/>
  <c r="K80" i="20"/>
  <c r="J80" i="20"/>
  <c r="I80" i="20"/>
  <c r="F80" i="20"/>
  <c r="AH80" i="15"/>
  <c r="AG80" i="15"/>
  <c r="AF80" i="15"/>
  <c r="AE80" i="15"/>
  <c r="AD80" i="15"/>
  <c r="AC80" i="15"/>
  <c r="AB80" i="15"/>
  <c r="AA80" i="15"/>
  <c r="Z80" i="15"/>
  <c r="Y80" i="15"/>
  <c r="X80" i="15"/>
  <c r="W80" i="15"/>
  <c r="V80" i="15"/>
  <c r="U80" i="15"/>
  <c r="T80" i="15"/>
  <c r="S80" i="15"/>
  <c r="R80" i="15"/>
  <c r="Q80" i="15"/>
  <c r="P80" i="15"/>
  <c r="O80" i="15"/>
  <c r="N80" i="15"/>
  <c r="M80" i="15"/>
  <c r="L80" i="15"/>
  <c r="K80" i="15"/>
  <c r="J80" i="15"/>
  <c r="I80" i="15"/>
  <c r="F80" i="15"/>
  <c r="AH80" i="13"/>
  <c r="AG80" i="13"/>
  <c r="AF80" i="13"/>
  <c r="AE80" i="13"/>
  <c r="AD80" i="13"/>
  <c r="AC80" i="13"/>
  <c r="AB80" i="13"/>
  <c r="AA80" i="13"/>
  <c r="Z80" i="13"/>
  <c r="Y80" i="13"/>
  <c r="X80" i="13"/>
  <c r="W80" i="13"/>
  <c r="V80" i="13"/>
  <c r="U80" i="13"/>
  <c r="T80" i="13"/>
  <c r="S80" i="13"/>
  <c r="R80" i="13"/>
  <c r="Q80" i="13"/>
  <c r="P80" i="13"/>
  <c r="O80" i="13"/>
  <c r="N80" i="13"/>
  <c r="M80" i="13"/>
  <c r="L80" i="13"/>
  <c r="K80" i="13"/>
  <c r="J80" i="13"/>
  <c r="I80" i="13"/>
  <c r="F80" i="13"/>
  <c r="AH80" i="14"/>
  <c r="AG80" i="14"/>
  <c r="AF80" i="14"/>
  <c r="AE80" i="14"/>
  <c r="AD80" i="14"/>
  <c r="AC80" i="14"/>
  <c r="AB80" i="14"/>
  <c r="AA80" i="14"/>
  <c r="Z80" i="14"/>
  <c r="Y80" i="14"/>
  <c r="X80" i="14"/>
  <c r="W80" i="14"/>
  <c r="V80" i="14"/>
  <c r="U80" i="14"/>
  <c r="T80" i="14"/>
  <c r="S80" i="14"/>
  <c r="R80" i="14"/>
  <c r="Q80" i="14"/>
  <c r="P80" i="14"/>
  <c r="O80" i="14"/>
  <c r="N80" i="14"/>
  <c r="M80" i="14"/>
  <c r="L80" i="14"/>
  <c r="K80" i="14"/>
  <c r="J80" i="14"/>
  <c r="I80" i="14"/>
  <c r="F80" i="14"/>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F80" i="21"/>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F80" i="22"/>
  <c r="AH80" i="23"/>
  <c r="AG80" i="23"/>
  <c r="AF80" i="23"/>
  <c r="AE80" i="23"/>
  <c r="AD80" i="23"/>
  <c r="AC80" i="23"/>
  <c r="AB80" i="23"/>
  <c r="AA80" i="23"/>
  <c r="Z80" i="23"/>
  <c r="Y80" i="23"/>
  <c r="X80" i="23"/>
  <c r="W80" i="23"/>
  <c r="V80" i="23"/>
  <c r="U80" i="23"/>
  <c r="T80" i="23"/>
  <c r="S80" i="23"/>
  <c r="R80" i="23"/>
  <c r="Q80" i="23"/>
  <c r="P80" i="23"/>
  <c r="O80" i="23"/>
  <c r="N80" i="23"/>
  <c r="M80" i="23"/>
  <c r="L80" i="23"/>
  <c r="K80" i="23"/>
  <c r="J80" i="23"/>
  <c r="I80" i="23"/>
  <c r="F80" i="23"/>
  <c r="AH80" i="24"/>
  <c r="AG80" i="24"/>
  <c r="AF80" i="24"/>
  <c r="AE80" i="24"/>
  <c r="AD80" i="24"/>
  <c r="AC80" i="24"/>
  <c r="AB80" i="24"/>
  <c r="AA80" i="24"/>
  <c r="Z80" i="24"/>
  <c r="Y80" i="24"/>
  <c r="X80" i="24"/>
  <c r="W80" i="24"/>
  <c r="V80" i="24"/>
  <c r="U80" i="24"/>
  <c r="T80" i="24"/>
  <c r="S80" i="24"/>
  <c r="R80" i="24"/>
  <c r="Q80" i="24"/>
  <c r="P80" i="24"/>
  <c r="O80" i="24"/>
  <c r="N80" i="24"/>
  <c r="M80" i="24"/>
  <c r="L80" i="24"/>
  <c r="K80" i="24"/>
  <c r="J80" i="24"/>
  <c r="I80" i="24"/>
  <c r="F80" i="24"/>
  <c r="AH80" i="25"/>
  <c r="AG80" i="25"/>
  <c r="AF80" i="25"/>
  <c r="AE80" i="25"/>
  <c r="AD80" i="25"/>
  <c r="AC80" i="25"/>
  <c r="AB80" i="25"/>
  <c r="AA80" i="25"/>
  <c r="Z80" i="25"/>
  <c r="Y80" i="25"/>
  <c r="X80" i="25"/>
  <c r="W80" i="25"/>
  <c r="V80" i="25"/>
  <c r="U80" i="25"/>
  <c r="T80" i="25"/>
  <c r="S80" i="25"/>
  <c r="R80" i="25"/>
  <c r="Q80" i="25"/>
  <c r="P80" i="25"/>
  <c r="O80" i="25"/>
  <c r="N80" i="25"/>
  <c r="M80" i="25"/>
  <c r="L80" i="25"/>
  <c r="K80" i="25"/>
  <c r="J80" i="25"/>
  <c r="I80" i="25"/>
  <c r="F80" i="25"/>
  <c r="AH80" i="26"/>
  <c r="AG80" i="26"/>
  <c r="AF80" i="26"/>
  <c r="AE80" i="26"/>
  <c r="AD80" i="26"/>
  <c r="AC80" i="26"/>
  <c r="AB80" i="26"/>
  <c r="AA80" i="26"/>
  <c r="Z80" i="26"/>
  <c r="Y80" i="26"/>
  <c r="X80" i="26"/>
  <c r="W80" i="26"/>
  <c r="V80" i="26"/>
  <c r="U80" i="26"/>
  <c r="T80" i="26"/>
  <c r="S80" i="26"/>
  <c r="R80" i="26"/>
  <c r="Q80" i="26"/>
  <c r="P80" i="26"/>
  <c r="O80" i="26"/>
  <c r="N80" i="26"/>
  <c r="M80" i="26"/>
  <c r="L80" i="26"/>
  <c r="K80" i="26"/>
  <c r="J80" i="26"/>
  <c r="I80" i="26"/>
  <c r="F80" i="26"/>
  <c r="AH80" i="27"/>
  <c r="AG80" i="27"/>
  <c r="AF80" i="27"/>
  <c r="AE80" i="27"/>
  <c r="AD80" i="27"/>
  <c r="AC80" i="27"/>
  <c r="AB80" i="27"/>
  <c r="AA80" i="27"/>
  <c r="Z80" i="27"/>
  <c r="Y80" i="27"/>
  <c r="X80" i="27"/>
  <c r="W80" i="27"/>
  <c r="V80" i="27"/>
  <c r="U80" i="27"/>
  <c r="T80" i="27"/>
  <c r="S80" i="27"/>
  <c r="R80" i="27"/>
  <c r="Q80" i="27"/>
  <c r="P80" i="27"/>
  <c r="O80" i="27"/>
  <c r="N80" i="27"/>
  <c r="M80" i="27"/>
  <c r="L80" i="27"/>
  <c r="K80" i="27"/>
  <c r="J80" i="27"/>
  <c r="I80" i="27"/>
  <c r="F80" i="27"/>
  <c r="AH80" i="28"/>
  <c r="AG80" i="28"/>
  <c r="AF80" i="28"/>
  <c r="AE80" i="28"/>
  <c r="AD80" i="28"/>
  <c r="AC80" i="28"/>
  <c r="AB80" i="28"/>
  <c r="AA80" i="28"/>
  <c r="Z80" i="28"/>
  <c r="Y80" i="28"/>
  <c r="X80" i="28"/>
  <c r="W80" i="28"/>
  <c r="V80" i="28"/>
  <c r="U80" i="28"/>
  <c r="T80" i="28"/>
  <c r="S80" i="28"/>
  <c r="R80" i="28"/>
  <c r="Q80" i="28"/>
  <c r="P80" i="28"/>
  <c r="O80" i="28"/>
  <c r="N80" i="28"/>
  <c r="M80" i="28"/>
  <c r="L80" i="28"/>
  <c r="K80" i="28"/>
  <c r="J80" i="28"/>
  <c r="I80" i="28"/>
  <c r="F80" i="28"/>
  <c r="AH80" i="29"/>
  <c r="AG80" i="29"/>
  <c r="AF80" i="29"/>
  <c r="AE80" i="29"/>
  <c r="AD80" i="29"/>
  <c r="AC80" i="29"/>
  <c r="AB80" i="29"/>
  <c r="AA80" i="29"/>
  <c r="Z80" i="29"/>
  <c r="Y80" i="29"/>
  <c r="X80" i="29"/>
  <c r="W80" i="29"/>
  <c r="V80" i="29"/>
  <c r="U80" i="29"/>
  <c r="T80" i="29"/>
  <c r="S80" i="29"/>
  <c r="R80" i="29"/>
  <c r="Q80" i="29"/>
  <c r="P80" i="29"/>
  <c r="O80" i="29"/>
  <c r="N80" i="29"/>
  <c r="M80" i="29"/>
  <c r="L80" i="29"/>
  <c r="K80" i="29"/>
  <c r="J80" i="29"/>
  <c r="I80" i="29"/>
  <c r="F80" i="29"/>
  <c r="AH68" i="7"/>
  <c r="AG68" i="7"/>
  <c r="AF68" i="7"/>
  <c r="AE68" i="7"/>
  <c r="AD68" i="7"/>
  <c r="AC68" i="7"/>
  <c r="AB68" i="7"/>
  <c r="AA68" i="7"/>
  <c r="Z68" i="7"/>
  <c r="Y68" i="7"/>
  <c r="X68" i="7"/>
  <c r="W68" i="7"/>
  <c r="V68" i="7"/>
  <c r="U68" i="7"/>
  <c r="T68" i="7"/>
  <c r="S68" i="7"/>
  <c r="R68" i="7"/>
  <c r="Q68" i="7"/>
  <c r="P68" i="7"/>
  <c r="O68" i="7"/>
  <c r="N68" i="7"/>
  <c r="M68" i="7"/>
  <c r="L68" i="7"/>
  <c r="K68" i="7"/>
  <c r="J68" i="7"/>
  <c r="I68" i="7"/>
  <c r="AH68" i="8"/>
  <c r="AG68" i="8"/>
  <c r="AF68" i="8"/>
  <c r="AE68" i="8"/>
  <c r="AD68" i="8"/>
  <c r="AC68" i="8"/>
  <c r="AB68" i="8"/>
  <c r="AA68" i="8"/>
  <c r="Z68" i="8"/>
  <c r="Y68" i="8"/>
  <c r="X68" i="8"/>
  <c r="W68" i="8"/>
  <c r="V68" i="8"/>
  <c r="U68" i="8"/>
  <c r="T68" i="8"/>
  <c r="S68" i="8"/>
  <c r="R68" i="8"/>
  <c r="Q68" i="8"/>
  <c r="P68" i="8"/>
  <c r="O68" i="8"/>
  <c r="N68" i="8"/>
  <c r="M68" i="8"/>
  <c r="L68" i="8"/>
  <c r="K68" i="8"/>
  <c r="J68" i="8"/>
  <c r="I68" i="8"/>
  <c r="AH68" i="9"/>
  <c r="AG68" i="9"/>
  <c r="AF68" i="9"/>
  <c r="AE68" i="9"/>
  <c r="AD68" i="9"/>
  <c r="AC68" i="9"/>
  <c r="AB68" i="9"/>
  <c r="AA68" i="9"/>
  <c r="Z68" i="9"/>
  <c r="Y68" i="9"/>
  <c r="X68" i="9"/>
  <c r="W68" i="9"/>
  <c r="V68" i="9"/>
  <c r="U68" i="9"/>
  <c r="T68" i="9"/>
  <c r="S68" i="9"/>
  <c r="R68" i="9"/>
  <c r="Q68" i="9"/>
  <c r="P68" i="9"/>
  <c r="O68" i="9"/>
  <c r="N68" i="9"/>
  <c r="M68" i="9"/>
  <c r="L68" i="9"/>
  <c r="K68" i="9"/>
  <c r="J68" i="9"/>
  <c r="I68" i="9"/>
  <c r="AH68" i="10"/>
  <c r="AG68" i="10"/>
  <c r="AF68" i="10"/>
  <c r="AE68" i="10"/>
  <c r="AD68" i="10"/>
  <c r="AC68" i="10"/>
  <c r="AB68" i="10"/>
  <c r="AA68" i="10"/>
  <c r="Z68" i="10"/>
  <c r="Y68" i="10"/>
  <c r="X68" i="10"/>
  <c r="W68" i="10"/>
  <c r="V68" i="10"/>
  <c r="U68" i="10"/>
  <c r="T68" i="10"/>
  <c r="S68" i="10"/>
  <c r="R68" i="10"/>
  <c r="Q68" i="10"/>
  <c r="P68" i="10"/>
  <c r="O68" i="10"/>
  <c r="N68" i="10"/>
  <c r="M68" i="10"/>
  <c r="L68" i="10"/>
  <c r="K68" i="10"/>
  <c r="J68" i="10"/>
  <c r="I68" i="10"/>
  <c r="AH68" i="11"/>
  <c r="AG68" i="11"/>
  <c r="AF68" i="11"/>
  <c r="AE68" i="11"/>
  <c r="AD68" i="11"/>
  <c r="AC68" i="11"/>
  <c r="AB68" i="11"/>
  <c r="AA68" i="11"/>
  <c r="Z68" i="11"/>
  <c r="Y68" i="11"/>
  <c r="X68" i="11"/>
  <c r="W68" i="11"/>
  <c r="V68" i="11"/>
  <c r="U68" i="11"/>
  <c r="T68" i="11"/>
  <c r="S68" i="11"/>
  <c r="R68" i="11"/>
  <c r="Q68" i="11"/>
  <c r="P68" i="11"/>
  <c r="O68" i="11"/>
  <c r="N68" i="11"/>
  <c r="M68" i="11"/>
  <c r="L68" i="11"/>
  <c r="K68" i="11"/>
  <c r="J68" i="11"/>
  <c r="I68" i="11"/>
  <c r="AH68" i="12"/>
  <c r="AG68" i="12"/>
  <c r="AF68" i="12"/>
  <c r="AE68" i="12"/>
  <c r="AD68" i="12"/>
  <c r="AC68" i="12"/>
  <c r="AB68" i="12"/>
  <c r="AA68" i="12"/>
  <c r="Z68" i="12"/>
  <c r="Y68" i="12"/>
  <c r="X68" i="12"/>
  <c r="W68" i="12"/>
  <c r="V68" i="12"/>
  <c r="U68" i="12"/>
  <c r="T68" i="12"/>
  <c r="S68" i="12"/>
  <c r="R68" i="12"/>
  <c r="Q68" i="12"/>
  <c r="P68" i="12"/>
  <c r="O68" i="12"/>
  <c r="N68" i="12"/>
  <c r="M68" i="12"/>
  <c r="L68" i="12"/>
  <c r="K68" i="12"/>
  <c r="J68" i="12"/>
  <c r="I68" i="12"/>
  <c r="AH68" i="17"/>
  <c r="AG68" i="17"/>
  <c r="AF68" i="17"/>
  <c r="AE68" i="17"/>
  <c r="AD68" i="17"/>
  <c r="AC68" i="17"/>
  <c r="AB68" i="17"/>
  <c r="AA68" i="17"/>
  <c r="Z68" i="17"/>
  <c r="Y68" i="17"/>
  <c r="X68" i="17"/>
  <c r="W68" i="17"/>
  <c r="V68" i="17"/>
  <c r="U68" i="17"/>
  <c r="T68" i="17"/>
  <c r="S68" i="17"/>
  <c r="R68" i="17"/>
  <c r="Q68" i="17"/>
  <c r="P68" i="17"/>
  <c r="O68" i="17"/>
  <c r="N68" i="17"/>
  <c r="M68" i="17"/>
  <c r="L68" i="17"/>
  <c r="K68" i="17"/>
  <c r="J68" i="17"/>
  <c r="I68" i="17"/>
  <c r="AH68" i="31"/>
  <c r="AG68" i="31"/>
  <c r="AF68" i="31"/>
  <c r="AE68" i="31"/>
  <c r="AD68" i="31"/>
  <c r="AC68" i="31"/>
  <c r="AB68" i="31"/>
  <c r="AA68" i="31"/>
  <c r="Z68" i="31"/>
  <c r="Y68" i="31"/>
  <c r="X68" i="31"/>
  <c r="W68" i="31"/>
  <c r="V68" i="31"/>
  <c r="U68" i="31"/>
  <c r="T68" i="31"/>
  <c r="S68" i="31"/>
  <c r="R68" i="31"/>
  <c r="Q68" i="31"/>
  <c r="P68" i="31"/>
  <c r="O68" i="31"/>
  <c r="N68" i="31"/>
  <c r="M68" i="31"/>
  <c r="L68" i="31"/>
  <c r="K68" i="31"/>
  <c r="J68" i="31"/>
  <c r="I68" i="31"/>
  <c r="AH68" i="19"/>
  <c r="AG68" i="19"/>
  <c r="AF68" i="19"/>
  <c r="AE68" i="19"/>
  <c r="AD68" i="19"/>
  <c r="AC68" i="19"/>
  <c r="AB68" i="19"/>
  <c r="AA68" i="19"/>
  <c r="Z68" i="19"/>
  <c r="Y68" i="19"/>
  <c r="X68" i="19"/>
  <c r="W68" i="19"/>
  <c r="V68" i="19"/>
  <c r="U68" i="19"/>
  <c r="T68" i="19"/>
  <c r="S68" i="19"/>
  <c r="R68" i="19"/>
  <c r="Q68" i="19"/>
  <c r="P68" i="19"/>
  <c r="O68" i="19"/>
  <c r="N68" i="19"/>
  <c r="M68" i="19"/>
  <c r="L68" i="19"/>
  <c r="K68" i="19"/>
  <c r="J68" i="19"/>
  <c r="I68" i="19"/>
  <c r="AH68" i="16"/>
  <c r="AG68" i="16"/>
  <c r="AF68" i="16"/>
  <c r="AE68" i="16"/>
  <c r="AD68" i="16"/>
  <c r="AC68" i="16"/>
  <c r="AB68" i="16"/>
  <c r="AA68" i="16"/>
  <c r="Z68" i="16"/>
  <c r="Y68" i="16"/>
  <c r="X68" i="16"/>
  <c r="W68" i="16"/>
  <c r="V68" i="16"/>
  <c r="U68" i="16"/>
  <c r="T68" i="16"/>
  <c r="S68" i="16"/>
  <c r="R68" i="16"/>
  <c r="Q68" i="16"/>
  <c r="P68" i="16"/>
  <c r="O68" i="16"/>
  <c r="N68" i="16"/>
  <c r="M68" i="16"/>
  <c r="L68" i="16"/>
  <c r="K68" i="16"/>
  <c r="J68" i="16"/>
  <c r="I68" i="16"/>
  <c r="AH68" i="20"/>
  <c r="AG68" i="20"/>
  <c r="AF68" i="20"/>
  <c r="AE68" i="20"/>
  <c r="AD68" i="20"/>
  <c r="AC68" i="20"/>
  <c r="AB68" i="20"/>
  <c r="AA68" i="20"/>
  <c r="Z68" i="20"/>
  <c r="Y68" i="20"/>
  <c r="X68" i="20"/>
  <c r="W68" i="20"/>
  <c r="V68" i="20"/>
  <c r="U68" i="20"/>
  <c r="T68" i="20"/>
  <c r="S68" i="20"/>
  <c r="R68" i="20"/>
  <c r="Q68" i="20"/>
  <c r="P68" i="20"/>
  <c r="O68" i="20"/>
  <c r="N68" i="20"/>
  <c r="M68" i="20"/>
  <c r="L68" i="20"/>
  <c r="K68" i="20"/>
  <c r="J68" i="20"/>
  <c r="I68" i="20"/>
  <c r="AH68" i="15"/>
  <c r="AG68" i="15"/>
  <c r="AF68" i="15"/>
  <c r="AE68" i="15"/>
  <c r="AD68" i="15"/>
  <c r="AC68" i="15"/>
  <c r="AB68" i="15"/>
  <c r="AA68" i="15"/>
  <c r="Z68" i="15"/>
  <c r="Y68" i="15"/>
  <c r="X68" i="15"/>
  <c r="W68" i="15"/>
  <c r="V68" i="15"/>
  <c r="U68" i="15"/>
  <c r="T68" i="15"/>
  <c r="S68" i="15"/>
  <c r="R68" i="15"/>
  <c r="Q68" i="15"/>
  <c r="P68" i="15"/>
  <c r="O68" i="15"/>
  <c r="N68" i="15"/>
  <c r="M68" i="15"/>
  <c r="L68" i="15"/>
  <c r="K68" i="15"/>
  <c r="J68" i="15"/>
  <c r="I68" i="15"/>
  <c r="AH68" i="13"/>
  <c r="AG68" i="13"/>
  <c r="AF68" i="13"/>
  <c r="AE68" i="13"/>
  <c r="AD68" i="13"/>
  <c r="AC68" i="13"/>
  <c r="AB68" i="13"/>
  <c r="AA68" i="13"/>
  <c r="Z68" i="13"/>
  <c r="Y68" i="13"/>
  <c r="X68" i="13"/>
  <c r="W68" i="13"/>
  <c r="V68" i="13"/>
  <c r="U68" i="13"/>
  <c r="T68" i="13"/>
  <c r="S68" i="13"/>
  <c r="R68" i="13"/>
  <c r="Q68" i="13"/>
  <c r="P68" i="13"/>
  <c r="O68" i="13"/>
  <c r="N68" i="13"/>
  <c r="M68" i="13"/>
  <c r="L68" i="13"/>
  <c r="K68" i="13"/>
  <c r="J68" i="13"/>
  <c r="I68" i="13"/>
  <c r="AH68" i="14"/>
  <c r="AG68" i="14"/>
  <c r="AF68" i="14"/>
  <c r="AE68" i="14"/>
  <c r="AD68" i="14"/>
  <c r="AC68" i="14"/>
  <c r="AB68" i="14"/>
  <c r="AA68" i="14"/>
  <c r="Z68" i="14"/>
  <c r="Y68" i="14"/>
  <c r="X68" i="14"/>
  <c r="W68" i="14"/>
  <c r="V68" i="14"/>
  <c r="U68" i="14"/>
  <c r="T68" i="14"/>
  <c r="S68" i="14"/>
  <c r="R68" i="14"/>
  <c r="Q68" i="14"/>
  <c r="P68" i="14"/>
  <c r="O68" i="14"/>
  <c r="N68" i="14"/>
  <c r="M68" i="14"/>
  <c r="L68" i="14"/>
  <c r="K68" i="14"/>
  <c r="J68" i="14"/>
  <c r="I68" i="14"/>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AH68" i="23"/>
  <c r="AG68" i="23"/>
  <c r="AF68" i="23"/>
  <c r="AE68" i="23"/>
  <c r="AD68" i="23"/>
  <c r="AC68" i="23"/>
  <c r="AB68" i="23"/>
  <c r="AA68" i="23"/>
  <c r="Z68" i="23"/>
  <c r="Y68" i="23"/>
  <c r="X68" i="23"/>
  <c r="W68" i="23"/>
  <c r="V68" i="23"/>
  <c r="U68" i="23"/>
  <c r="T68" i="23"/>
  <c r="S68" i="23"/>
  <c r="R68" i="23"/>
  <c r="Q68" i="23"/>
  <c r="P68" i="23"/>
  <c r="O68" i="23"/>
  <c r="N68" i="23"/>
  <c r="M68" i="23"/>
  <c r="L68" i="23"/>
  <c r="K68" i="23"/>
  <c r="J68" i="23"/>
  <c r="I68" i="23"/>
  <c r="AH68" i="24"/>
  <c r="AG68" i="24"/>
  <c r="AF68" i="24"/>
  <c r="AE68" i="24"/>
  <c r="AD68" i="24"/>
  <c r="AC68" i="24"/>
  <c r="AB68" i="24"/>
  <c r="AA68" i="24"/>
  <c r="Z68" i="24"/>
  <c r="Y68" i="24"/>
  <c r="X68" i="24"/>
  <c r="W68" i="24"/>
  <c r="V68" i="24"/>
  <c r="U68" i="24"/>
  <c r="T68" i="24"/>
  <c r="S68" i="24"/>
  <c r="R68" i="24"/>
  <c r="Q68" i="24"/>
  <c r="P68" i="24"/>
  <c r="O68" i="24"/>
  <c r="N68" i="24"/>
  <c r="M68" i="24"/>
  <c r="L68" i="24"/>
  <c r="K68" i="24"/>
  <c r="J68" i="24"/>
  <c r="I68" i="24"/>
  <c r="AH68" i="25"/>
  <c r="AG68" i="25"/>
  <c r="AF68" i="25"/>
  <c r="AE68" i="25"/>
  <c r="AD68" i="25"/>
  <c r="AC68" i="25"/>
  <c r="AB68" i="25"/>
  <c r="AA68" i="25"/>
  <c r="Z68" i="25"/>
  <c r="Y68" i="25"/>
  <c r="X68" i="25"/>
  <c r="W68" i="25"/>
  <c r="V68" i="25"/>
  <c r="U68" i="25"/>
  <c r="T68" i="25"/>
  <c r="S68" i="25"/>
  <c r="R68" i="25"/>
  <c r="Q68" i="25"/>
  <c r="P68" i="25"/>
  <c r="O68" i="25"/>
  <c r="N68" i="25"/>
  <c r="M68" i="25"/>
  <c r="L68" i="25"/>
  <c r="K68" i="25"/>
  <c r="J68" i="25"/>
  <c r="I68" i="25"/>
  <c r="AH68" i="26"/>
  <c r="AG68" i="26"/>
  <c r="AF68" i="26"/>
  <c r="AE68" i="26"/>
  <c r="AD68" i="26"/>
  <c r="AC68" i="26"/>
  <c r="AB68" i="26"/>
  <c r="AA68" i="26"/>
  <c r="Z68" i="26"/>
  <c r="Y68" i="26"/>
  <c r="X68" i="26"/>
  <c r="W68" i="26"/>
  <c r="V68" i="26"/>
  <c r="U68" i="26"/>
  <c r="T68" i="26"/>
  <c r="S68" i="26"/>
  <c r="R68" i="26"/>
  <c r="Q68" i="26"/>
  <c r="P68" i="26"/>
  <c r="O68" i="26"/>
  <c r="N68" i="26"/>
  <c r="M68" i="26"/>
  <c r="L68" i="26"/>
  <c r="K68" i="26"/>
  <c r="J68" i="26"/>
  <c r="I68" i="26"/>
  <c r="AH68" i="27"/>
  <c r="AG68" i="27"/>
  <c r="AF68" i="27"/>
  <c r="AE68" i="27"/>
  <c r="AD68" i="27"/>
  <c r="AC68" i="27"/>
  <c r="AB68" i="27"/>
  <c r="AA68" i="27"/>
  <c r="Z68" i="27"/>
  <c r="Y68" i="27"/>
  <c r="X68" i="27"/>
  <c r="W68" i="27"/>
  <c r="V68" i="27"/>
  <c r="U68" i="27"/>
  <c r="T68" i="27"/>
  <c r="S68" i="27"/>
  <c r="R68" i="27"/>
  <c r="Q68" i="27"/>
  <c r="P68" i="27"/>
  <c r="O68" i="27"/>
  <c r="N68" i="27"/>
  <c r="M68" i="27"/>
  <c r="L68" i="27"/>
  <c r="K68" i="27"/>
  <c r="J68" i="27"/>
  <c r="I68" i="27"/>
  <c r="AH68" i="28"/>
  <c r="AG68" i="28"/>
  <c r="AF68" i="28"/>
  <c r="AE68" i="28"/>
  <c r="AD68" i="28"/>
  <c r="AC68" i="28"/>
  <c r="AB68" i="28"/>
  <c r="AA68" i="28"/>
  <c r="Z68" i="28"/>
  <c r="Y68" i="28"/>
  <c r="X68" i="28"/>
  <c r="W68" i="28"/>
  <c r="V68" i="28"/>
  <c r="U68" i="28"/>
  <c r="T68" i="28"/>
  <c r="S68" i="28"/>
  <c r="R68" i="28"/>
  <c r="Q68" i="28"/>
  <c r="P68" i="28"/>
  <c r="O68" i="28"/>
  <c r="N68" i="28"/>
  <c r="M68" i="28"/>
  <c r="L68" i="28"/>
  <c r="K68" i="28"/>
  <c r="J68" i="28"/>
  <c r="I68" i="28"/>
  <c r="AH68" i="29"/>
  <c r="AG68" i="29"/>
  <c r="AF68" i="29"/>
  <c r="AE68" i="29"/>
  <c r="AD68" i="29"/>
  <c r="AC68" i="29"/>
  <c r="AB68" i="29"/>
  <c r="AA68" i="29"/>
  <c r="Z68" i="29"/>
  <c r="Y68" i="29"/>
  <c r="X68" i="29"/>
  <c r="W68" i="29"/>
  <c r="V68" i="29"/>
  <c r="U68" i="29"/>
  <c r="T68" i="29"/>
  <c r="S68" i="29"/>
  <c r="R68" i="29"/>
  <c r="Q68" i="29"/>
  <c r="P68" i="29"/>
  <c r="O68" i="29"/>
  <c r="N68" i="29"/>
  <c r="M68" i="29"/>
  <c r="L68" i="29"/>
  <c r="K68" i="29"/>
  <c r="J68" i="29"/>
  <c r="I68" i="29"/>
  <c r="F68" i="7"/>
  <c r="F68" i="8"/>
  <c r="F68" i="9"/>
  <c r="F68" i="10"/>
  <c r="F68" i="11"/>
  <c r="F68" i="12"/>
  <c r="F68" i="17"/>
  <c r="F68" i="31"/>
  <c r="F68" i="19"/>
  <c r="F68" i="16"/>
  <c r="F68" i="20"/>
  <c r="F68" i="15"/>
  <c r="F68" i="13"/>
  <c r="F68" i="14"/>
  <c r="F68" i="21"/>
  <c r="F68" i="22"/>
  <c r="F68" i="23"/>
  <c r="F68" i="24"/>
  <c r="F68" i="25"/>
  <c r="F68" i="26"/>
  <c r="F68" i="27"/>
  <c r="F68" i="28"/>
  <c r="F68" i="29"/>
  <c r="AH52" i="7"/>
  <c r="AG52" i="7"/>
  <c r="AF52" i="7"/>
  <c r="AE52" i="7"/>
  <c r="AD52" i="7"/>
  <c r="AC52" i="7"/>
  <c r="AB52" i="7"/>
  <c r="AA52" i="7"/>
  <c r="Z52" i="7"/>
  <c r="Y52" i="7"/>
  <c r="X52" i="7"/>
  <c r="W52" i="7"/>
  <c r="V52" i="7"/>
  <c r="U52" i="7"/>
  <c r="T52" i="7"/>
  <c r="S52" i="7"/>
  <c r="R52" i="7"/>
  <c r="Q52" i="7"/>
  <c r="P52" i="7"/>
  <c r="O52" i="7"/>
  <c r="N52" i="7"/>
  <c r="M52" i="7"/>
  <c r="L52" i="7"/>
  <c r="K52" i="7"/>
  <c r="J52" i="7"/>
  <c r="I52" i="7"/>
  <c r="AH52" i="8"/>
  <c r="AG52" i="8"/>
  <c r="AF52" i="8"/>
  <c r="AE52" i="8"/>
  <c r="AD52" i="8"/>
  <c r="AC52" i="8"/>
  <c r="AB52" i="8"/>
  <c r="AA52" i="8"/>
  <c r="Z52" i="8"/>
  <c r="Y52" i="8"/>
  <c r="X52" i="8"/>
  <c r="W52" i="8"/>
  <c r="V52" i="8"/>
  <c r="U52" i="8"/>
  <c r="T52" i="8"/>
  <c r="S52" i="8"/>
  <c r="R52" i="8"/>
  <c r="Q52" i="8"/>
  <c r="P52" i="8"/>
  <c r="O52" i="8"/>
  <c r="N52" i="8"/>
  <c r="M52" i="8"/>
  <c r="L52" i="8"/>
  <c r="K52" i="8"/>
  <c r="J52" i="8"/>
  <c r="I52" i="8"/>
  <c r="AH52" i="9"/>
  <c r="AG52" i="9"/>
  <c r="AF52" i="9"/>
  <c r="AE52" i="9"/>
  <c r="AD52" i="9"/>
  <c r="AC52" i="9"/>
  <c r="AB52" i="9"/>
  <c r="AA52" i="9"/>
  <c r="Z52" i="9"/>
  <c r="Y52" i="9"/>
  <c r="X52" i="9"/>
  <c r="W52" i="9"/>
  <c r="V52" i="9"/>
  <c r="U52" i="9"/>
  <c r="T52" i="9"/>
  <c r="S52" i="9"/>
  <c r="R52" i="9"/>
  <c r="Q52" i="9"/>
  <c r="P52" i="9"/>
  <c r="O52" i="9"/>
  <c r="N52" i="9"/>
  <c r="M52" i="9"/>
  <c r="L52" i="9"/>
  <c r="K52" i="9"/>
  <c r="J52" i="9"/>
  <c r="I52" i="9"/>
  <c r="AH52" i="10"/>
  <c r="AG52" i="10"/>
  <c r="AF52" i="10"/>
  <c r="AE52" i="10"/>
  <c r="AD52" i="10"/>
  <c r="AC52" i="10"/>
  <c r="AB52" i="10"/>
  <c r="AA52" i="10"/>
  <c r="Z52" i="10"/>
  <c r="Y52" i="10"/>
  <c r="X52" i="10"/>
  <c r="W52" i="10"/>
  <c r="V52" i="10"/>
  <c r="U52" i="10"/>
  <c r="T52" i="10"/>
  <c r="S52" i="10"/>
  <c r="R52" i="10"/>
  <c r="Q52" i="10"/>
  <c r="P52" i="10"/>
  <c r="O52" i="10"/>
  <c r="N52" i="10"/>
  <c r="M52" i="10"/>
  <c r="L52" i="10"/>
  <c r="K52" i="10"/>
  <c r="J52" i="10"/>
  <c r="I52" i="10"/>
  <c r="AH52" i="11"/>
  <c r="AG52" i="11"/>
  <c r="AF52" i="11"/>
  <c r="AE52" i="11"/>
  <c r="AD52" i="11"/>
  <c r="AC52" i="11"/>
  <c r="AB52" i="11"/>
  <c r="AA52" i="11"/>
  <c r="Z52" i="11"/>
  <c r="Y52" i="11"/>
  <c r="X52" i="11"/>
  <c r="W52" i="11"/>
  <c r="V52" i="11"/>
  <c r="U52" i="11"/>
  <c r="T52" i="11"/>
  <c r="S52" i="11"/>
  <c r="R52" i="11"/>
  <c r="Q52" i="11"/>
  <c r="P52" i="11"/>
  <c r="O52" i="11"/>
  <c r="N52" i="11"/>
  <c r="M52" i="11"/>
  <c r="L52" i="11"/>
  <c r="K52" i="11"/>
  <c r="J52" i="11"/>
  <c r="I52" i="11"/>
  <c r="AH52" i="12"/>
  <c r="AG52" i="12"/>
  <c r="AF52" i="12"/>
  <c r="AE52" i="12"/>
  <c r="AD52" i="12"/>
  <c r="AC52" i="12"/>
  <c r="AB52" i="12"/>
  <c r="AA52" i="12"/>
  <c r="Z52" i="12"/>
  <c r="Y52" i="12"/>
  <c r="X52" i="12"/>
  <c r="W52" i="12"/>
  <c r="V52" i="12"/>
  <c r="U52" i="12"/>
  <c r="T52" i="12"/>
  <c r="S52" i="12"/>
  <c r="R52" i="12"/>
  <c r="Q52" i="12"/>
  <c r="P52" i="12"/>
  <c r="O52" i="12"/>
  <c r="N52" i="12"/>
  <c r="M52" i="12"/>
  <c r="L52" i="12"/>
  <c r="K52" i="12"/>
  <c r="J52" i="12"/>
  <c r="I52" i="12"/>
  <c r="AH52" i="17"/>
  <c r="AG52" i="17"/>
  <c r="AF52" i="17"/>
  <c r="AE52" i="17"/>
  <c r="AD52" i="17"/>
  <c r="AC52" i="17"/>
  <c r="AB52" i="17"/>
  <c r="AA52" i="17"/>
  <c r="Z52" i="17"/>
  <c r="Y52" i="17"/>
  <c r="X52" i="17"/>
  <c r="W52" i="17"/>
  <c r="V52" i="17"/>
  <c r="U52" i="17"/>
  <c r="T52" i="17"/>
  <c r="S52" i="17"/>
  <c r="R52" i="17"/>
  <c r="Q52" i="17"/>
  <c r="P52" i="17"/>
  <c r="O52" i="17"/>
  <c r="N52" i="17"/>
  <c r="M52" i="17"/>
  <c r="L52" i="17"/>
  <c r="K52" i="17"/>
  <c r="J52" i="17"/>
  <c r="I52" i="17"/>
  <c r="AH52" i="31"/>
  <c r="AG52" i="31"/>
  <c r="AF52" i="31"/>
  <c r="AE52" i="31"/>
  <c r="AD52" i="31"/>
  <c r="AC52" i="31"/>
  <c r="AB52" i="31"/>
  <c r="AA52" i="31"/>
  <c r="Z52" i="31"/>
  <c r="Y52" i="31"/>
  <c r="X52" i="31"/>
  <c r="W52" i="31"/>
  <c r="V52" i="31"/>
  <c r="U52" i="31"/>
  <c r="T52" i="31"/>
  <c r="S52" i="31"/>
  <c r="R52" i="31"/>
  <c r="Q52" i="31"/>
  <c r="P52" i="31"/>
  <c r="O52" i="31"/>
  <c r="N52" i="31"/>
  <c r="M52" i="31"/>
  <c r="L52" i="31"/>
  <c r="K52" i="31"/>
  <c r="J52" i="31"/>
  <c r="I52" i="31"/>
  <c r="AH52" i="19"/>
  <c r="AG52" i="19"/>
  <c r="AF52" i="19"/>
  <c r="AE52" i="19"/>
  <c r="AD52" i="19"/>
  <c r="AC52" i="19"/>
  <c r="AB52" i="19"/>
  <c r="AA52" i="19"/>
  <c r="Z52" i="19"/>
  <c r="Y52" i="19"/>
  <c r="X52" i="19"/>
  <c r="W52" i="19"/>
  <c r="V52" i="19"/>
  <c r="U52" i="19"/>
  <c r="T52" i="19"/>
  <c r="S52" i="19"/>
  <c r="R52" i="19"/>
  <c r="Q52" i="19"/>
  <c r="P52" i="19"/>
  <c r="O52" i="19"/>
  <c r="N52" i="19"/>
  <c r="M52" i="19"/>
  <c r="L52" i="19"/>
  <c r="K52" i="19"/>
  <c r="J52" i="19"/>
  <c r="I52" i="19"/>
  <c r="AH52" i="16"/>
  <c r="AG52" i="16"/>
  <c r="AF52" i="16"/>
  <c r="AE52" i="16"/>
  <c r="AD52" i="16"/>
  <c r="AC52" i="16"/>
  <c r="AB52" i="16"/>
  <c r="AA52" i="16"/>
  <c r="Z52" i="16"/>
  <c r="Y52" i="16"/>
  <c r="X52" i="16"/>
  <c r="W52" i="16"/>
  <c r="V52" i="16"/>
  <c r="U52" i="16"/>
  <c r="T52" i="16"/>
  <c r="S52" i="16"/>
  <c r="R52" i="16"/>
  <c r="Q52" i="16"/>
  <c r="P52" i="16"/>
  <c r="O52" i="16"/>
  <c r="N52" i="16"/>
  <c r="M52" i="16"/>
  <c r="L52" i="16"/>
  <c r="K52" i="16"/>
  <c r="J52" i="16"/>
  <c r="I52" i="16"/>
  <c r="AH52" i="20"/>
  <c r="AG52" i="20"/>
  <c r="AF52" i="20"/>
  <c r="AE52" i="20"/>
  <c r="AD52" i="20"/>
  <c r="AC52" i="20"/>
  <c r="AB52" i="20"/>
  <c r="AA52" i="20"/>
  <c r="Z52" i="20"/>
  <c r="Y52" i="20"/>
  <c r="X52" i="20"/>
  <c r="W52" i="20"/>
  <c r="V52" i="20"/>
  <c r="U52" i="20"/>
  <c r="T52" i="20"/>
  <c r="S52" i="20"/>
  <c r="R52" i="20"/>
  <c r="Q52" i="20"/>
  <c r="P52" i="20"/>
  <c r="O52" i="20"/>
  <c r="N52" i="20"/>
  <c r="M52" i="20"/>
  <c r="L52" i="20"/>
  <c r="K52" i="20"/>
  <c r="J52" i="20"/>
  <c r="I52" i="20"/>
  <c r="AH52" i="15"/>
  <c r="AG52" i="15"/>
  <c r="AF52" i="15"/>
  <c r="AE52" i="15"/>
  <c r="AD52" i="15"/>
  <c r="AC52" i="15"/>
  <c r="AB52" i="15"/>
  <c r="AA52" i="15"/>
  <c r="Z52" i="15"/>
  <c r="Y52" i="15"/>
  <c r="X52" i="15"/>
  <c r="W52" i="15"/>
  <c r="V52" i="15"/>
  <c r="U52" i="15"/>
  <c r="T52" i="15"/>
  <c r="S52" i="15"/>
  <c r="R52" i="15"/>
  <c r="Q52" i="15"/>
  <c r="P52" i="15"/>
  <c r="O52" i="15"/>
  <c r="N52" i="15"/>
  <c r="M52" i="15"/>
  <c r="L52" i="15"/>
  <c r="K52" i="15"/>
  <c r="J52" i="15"/>
  <c r="I52" i="15"/>
  <c r="AH52" i="13"/>
  <c r="AG52" i="13"/>
  <c r="AF52" i="13"/>
  <c r="AE52" i="13"/>
  <c r="AD52" i="13"/>
  <c r="AC52" i="13"/>
  <c r="AB52" i="13"/>
  <c r="AA52" i="13"/>
  <c r="Z52" i="13"/>
  <c r="Y52" i="13"/>
  <c r="X52" i="13"/>
  <c r="W52" i="13"/>
  <c r="V52" i="13"/>
  <c r="U52" i="13"/>
  <c r="T52" i="13"/>
  <c r="S52" i="13"/>
  <c r="R52" i="13"/>
  <c r="Q52" i="13"/>
  <c r="P52" i="13"/>
  <c r="O52" i="13"/>
  <c r="N52" i="13"/>
  <c r="M52" i="13"/>
  <c r="L52" i="13"/>
  <c r="K52" i="13"/>
  <c r="J52" i="13"/>
  <c r="I52" i="13"/>
  <c r="AH52" i="14"/>
  <c r="AG52" i="14"/>
  <c r="AF52" i="14"/>
  <c r="AE52" i="14"/>
  <c r="AD52" i="14"/>
  <c r="AC52" i="14"/>
  <c r="AB52" i="14"/>
  <c r="AA52" i="14"/>
  <c r="Z52" i="14"/>
  <c r="Y52" i="14"/>
  <c r="X52" i="14"/>
  <c r="W52" i="14"/>
  <c r="V52" i="14"/>
  <c r="U52" i="14"/>
  <c r="T52" i="14"/>
  <c r="S52" i="14"/>
  <c r="R52" i="14"/>
  <c r="Q52" i="14"/>
  <c r="P52" i="14"/>
  <c r="O52" i="14"/>
  <c r="N52" i="14"/>
  <c r="M52" i="14"/>
  <c r="L52" i="14"/>
  <c r="K52" i="14"/>
  <c r="J52" i="14"/>
  <c r="I52" i="14"/>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AH52" i="23"/>
  <c r="AG52" i="23"/>
  <c r="AF52" i="23"/>
  <c r="AE52" i="23"/>
  <c r="AD52" i="23"/>
  <c r="AC52" i="23"/>
  <c r="AB52" i="23"/>
  <c r="AA52" i="23"/>
  <c r="Z52" i="23"/>
  <c r="Y52" i="23"/>
  <c r="X52" i="23"/>
  <c r="W52" i="23"/>
  <c r="V52" i="23"/>
  <c r="U52" i="23"/>
  <c r="T52" i="23"/>
  <c r="S52" i="23"/>
  <c r="R52" i="23"/>
  <c r="Q52" i="23"/>
  <c r="P52" i="23"/>
  <c r="O52" i="23"/>
  <c r="N52" i="23"/>
  <c r="M52" i="23"/>
  <c r="L52" i="23"/>
  <c r="K52" i="23"/>
  <c r="J52" i="23"/>
  <c r="I52" i="23"/>
  <c r="AH52" i="24"/>
  <c r="AG52" i="24"/>
  <c r="AF52" i="24"/>
  <c r="AE52" i="24"/>
  <c r="AD52" i="24"/>
  <c r="AC52" i="24"/>
  <c r="AB52" i="24"/>
  <c r="AA52" i="24"/>
  <c r="Z52" i="24"/>
  <c r="Y52" i="24"/>
  <c r="X52" i="24"/>
  <c r="W52" i="24"/>
  <c r="V52" i="24"/>
  <c r="U52" i="24"/>
  <c r="T52" i="24"/>
  <c r="S52" i="24"/>
  <c r="R52" i="24"/>
  <c r="Q52" i="24"/>
  <c r="P52" i="24"/>
  <c r="O52" i="24"/>
  <c r="N52" i="24"/>
  <c r="M52" i="24"/>
  <c r="L52" i="24"/>
  <c r="K52" i="24"/>
  <c r="J52" i="24"/>
  <c r="I52" i="24"/>
  <c r="AH52" i="25"/>
  <c r="AG52" i="25"/>
  <c r="AF52" i="25"/>
  <c r="AE52" i="25"/>
  <c r="AD52" i="25"/>
  <c r="AC52" i="25"/>
  <c r="AB52" i="25"/>
  <c r="AA52" i="25"/>
  <c r="Z52" i="25"/>
  <c r="Y52" i="25"/>
  <c r="X52" i="25"/>
  <c r="W52" i="25"/>
  <c r="V52" i="25"/>
  <c r="U52" i="25"/>
  <c r="T52" i="25"/>
  <c r="S52" i="25"/>
  <c r="R52" i="25"/>
  <c r="Q52" i="25"/>
  <c r="P52" i="25"/>
  <c r="O52" i="25"/>
  <c r="N52" i="25"/>
  <c r="M52" i="25"/>
  <c r="L52" i="25"/>
  <c r="K52" i="25"/>
  <c r="J52" i="25"/>
  <c r="I52" i="25"/>
  <c r="AH52" i="26"/>
  <c r="AG52" i="26"/>
  <c r="AF52" i="26"/>
  <c r="AE52" i="26"/>
  <c r="AD52" i="26"/>
  <c r="AC52" i="26"/>
  <c r="AB52" i="26"/>
  <c r="AA52" i="26"/>
  <c r="Z52" i="26"/>
  <c r="Y52" i="26"/>
  <c r="X52" i="26"/>
  <c r="W52" i="26"/>
  <c r="V52" i="26"/>
  <c r="U52" i="26"/>
  <c r="T52" i="26"/>
  <c r="S52" i="26"/>
  <c r="R52" i="26"/>
  <c r="Q52" i="26"/>
  <c r="P52" i="26"/>
  <c r="O52" i="26"/>
  <c r="N52" i="26"/>
  <c r="M52" i="26"/>
  <c r="L52" i="26"/>
  <c r="K52" i="26"/>
  <c r="J52" i="26"/>
  <c r="I52" i="26"/>
  <c r="AH52" i="27"/>
  <c r="AG52" i="27"/>
  <c r="AF52" i="27"/>
  <c r="AE52" i="27"/>
  <c r="AD52" i="27"/>
  <c r="AC52" i="27"/>
  <c r="AB52" i="27"/>
  <c r="AA52" i="27"/>
  <c r="Z52" i="27"/>
  <c r="Y52" i="27"/>
  <c r="X52" i="27"/>
  <c r="W52" i="27"/>
  <c r="V52" i="27"/>
  <c r="U52" i="27"/>
  <c r="T52" i="27"/>
  <c r="S52" i="27"/>
  <c r="R52" i="27"/>
  <c r="Q52" i="27"/>
  <c r="P52" i="27"/>
  <c r="O52" i="27"/>
  <c r="N52" i="27"/>
  <c r="M52" i="27"/>
  <c r="L52" i="27"/>
  <c r="K52" i="27"/>
  <c r="J52" i="27"/>
  <c r="I52" i="27"/>
  <c r="AH52" i="28"/>
  <c r="AG52" i="28"/>
  <c r="AF52" i="28"/>
  <c r="AE52" i="28"/>
  <c r="AD52" i="28"/>
  <c r="AC52" i="28"/>
  <c r="AB52" i="28"/>
  <c r="AA52" i="28"/>
  <c r="Z52" i="28"/>
  <c r="Y52" i="28"/>
  <c r="X52" i="28"/>
  <c r="W52" i="28"/>
  <c r="V52" i="28"/>
  <c r="U52" i="28"/>
  <c r="T52" i="28"/>
  <c r="S52" i="28"/>
  <c r="R52" i="28"/>
  <c r="Q52" i="28"/>
  <c r="P52" i="28"/>
  <c r="O52" i="28"/>
  <c r="N52" i="28"/>
  <c r="M52" i="28"/>
  <c r="L52" i="28"/>
  <c r="K52" i="28"/>
  <c r="J52" i="28"/>
  <c r="I52" i="28"/>
  <c r="AH52" i="29"/>
  <c r="AG52" i="29"/>
  <c r="AF52" i="29"/>
  <c r="AE52" i="29"/>
  <c r="AD52" i="29"/>
  <c r="AC52" i="29"/>
  <c r="AB52" i="29"/>
  <c r="AA52" i="29"/>
  <c r="Z52" i="29"/>
  <c r="Y52" i="29"/>
  <c r="X52" i="29"/>
  <c r="W52" i="29"/>
  <c r="V52" i="29"/>
  <c r="U52" i="29"/>
  <c r="T52" i="29"/>
  <c r="S52" i="29"/>
  <c r="R52" i="29"/>
  <c r="Q52" i="29"/>
  <c r="P52" i="29"/>
  <c r="O52" i="29"/>
  <c r="N52" i="29"/>
  <c r="M52" i="29"/>
  <c r="L52" i="29"/>
  <c r="K52" i="29"/>
  <c r="J52" i="29"/>
  <c r="I52" i="29"/>
  <c r="F52" i="7"/>
  <c r="F52" i="8"/>
  <c r="F52" i="9"/>
  <c r="F52" i="10"/>
  <c r="F52" i="11"/>
  <c r="F52" i="12"/>
  <c r="F52" i="17"/>
  <c r="F52" i="31"/>
  <c r="F52" i="19"/>
  <c r="F52" i="16"/>
  <c r="F52" i="20"/>
  <c r="F52" i="15"/>
  <c r="F52" i="13"/>
  <c r="F52" i="14"/>
  <c r="F52" i="21"/>
  <c r="F52" i="22"/>
  <c r="F52" i="23"/>
  <c r="F52" i="24"/>
  <c r="F52" i="25"/>
  <c r="F52" i="26"/>
  <c r="F52" i="27"/>
  <c r="F52" i="28"/>
  <c r="F52" i="29"/>
  <c r="AH39" i="7"/>
  <c r="AG39" i="7"/>
  <c r="AF39" i="7"/>
  <c r="AE39" i="7"/>
  <c r="AD39" i="7"/>
  <c r="AC39" i="7"/>
  <c r="AB39" i="7"/>
  <c r="AA39" i="7"/>
  <c r="Z39" i="7"/>
  <c r="Y39" i="7"/>
  <c r="X39" i="7"/>
  <c r="W39" i="7"/>
  <c r="V39" i="7"/>
  <c r="U39" i="7"/>
  <c r="T39" i="7"/>
  <c r="S39" i="7"/>
  <c r="R39" i="7"/>
  <c r="Q39" i="7"/>
  <c r="P39" i="7"/>
  <c r="O39" i="7"/>
  <c r="N39" i="7"/>
  <c r="M39" i="7"/>
  <c r="L39" i="7"/>
  <c r="K39" i="7"/>
  <c r="J39" i="7"/>
  <c r="AH39" i="8"/>
  <c r="AG39" i="8"/>
  <c r="AF39" i="8"/>
  <c r="AE39" i="8"/>
  <c r="AD39" i="8"/>
  <c r="AC39" i="8"/>
  <c r="AB39" i="8"/>
  <c r="AA39" i="8"/>
  <c r="Z39" i="8"/>
  <c r="Y39" i="8"/>
  <c r="X39" i="8"/>
  <c r="W39" i="8"/>
  <c r="V39" i="8"/>
  <c r="U39" i="8"/>
  <c r="T39" i="8"/>
  <c r="S39" i="8"/>
  <c r="R39" i="8"/>
  <c r="Q39" i="8"/>
  <c r="P39" i="8"/>
  <c r="O39" i="8"/>
  <c r="N39" i="8"/>
  <c r="M39" i="8"/>
  <c r="L39" i="8"/>
  <c r="K39" i="8"/>
  <c r="J39" i="8"/>
  <c r="AH39" i="9"/>
  <c r="AG39" i="9"/>
  <c r="AF39" i="9"/>
  <c r="AE39" i="9"/>
  <c r="AD39" i="9"/>
  <c r="AC39" i="9"/>
  <c r="AB39" i="9"/>
  <c r="AA39" i="9"/>
  <c r="Z39" i="9"/>
  <c r="Y39" i="9"/>
  <c r="X39" i="9"/>
  <c r="W39" i="9"/>
  <c r="V39" i="9"/>
  <c r="U39" i="9"/>
  <c r="T39" i="9"/>
  <c r="S39" i="9"/>
  <c r="R39" i="9"/>
  <c r="Q39" i="9"/>
  <c r="P39" i="9"/>
  <c r="O39" i="9"/>
  <c r="N39" i="9"/>
  <c r="M39" i="9"/>
  <c r="L39" i="9"/>
  <c r="K39" i="9"/>
  <c r="J39" i="9"/>
  <c r="AH39" i="10"/>
  <c r="AG39" i="10"/>
  <c r="AF39" i="10"/>
  <c r="AE39" i="10"/>
  <c r="AD39" i="10"/>
  <c r="AC39" i="10"/>
  <c r="AB39" i="10"/>
  <c r="AA39" i="10"/>
  <c r="Z39" i="10"/>
  <c r="Y39" i="10"/>
  <c r="X39" i="10"/>
  <c r="W39" i="10"/>
  <c r="V39" i="10"/>
  <c r="U39" i="10"/>
  <c r="T39" i="10"/>
  <c r="S39" i="10"/>
  <c r="R39" i="10"/>
  <c r="Q39" i="10"/>
  <c r="P39" i="10"/>
  <c r="O39" i="10"/>
  <c r="N39" i="10"/>
  <c r="M39" i="10"/>
  <c r="L39" i="10"/>
  <c r="K39" i="10"/>
  <c r="J39" i="10"/>
  <c r="AH39" i="11"/>
  <c r="AG39" i="11"/>
  <c r="AF39" i="11"/>
  <c r="AE39" i="11"/>
  <c r="AD39" i="11"/>
  <c r="AC39" i="11"/>
  <c r="AB39" i="11"/>
  <c r="AA39" i="11"/>
  <c r="Z39" i="11"/>
  <c r="Y39" i="11"/>
  <c r="X39" i="11"/>
  <c r="W39" i="11"/>
  <c r="V39" i="11"/>
  <c r="U39" i="11"/>
  <c r="T39" i="11"/>
  <c r="S39" i="11"/>
  <c r="R39" i="11"/>
  <c r="Q39" i="11"/>
  <c r="P39" i="11"/>
  <c r="O39" i="11"/>
  <c r="N39" i="11"/>
  <c r="M39" i="11"/>
  <c r="L39" i="11"/>
  <c r="K39" i="11"/>
  <c r="J39" i="11"/>
  <c r="AH39" i="12"/>
  <c r="AG39" i="12"/>
  <c r="AF39" i="12"/>
  <c r="AE39" i="12"/>
  <c r="AD39" i="12"/>
  <c r="AC39" i="12"/>
  <c r="AB39" i="12"/>
  <c r="AA39" i="12"/>
  <c r="Z39" i="12"/>
  <c r="Y39" i="12"/>
  <c r="X39" i="12"/>
  <c r="W39" i="12"/>
  <c r="V39" i="12"/>
  <c r="U39" i="12"/>
  <c r="T39" i="12"/>
  <c r="S39" i="12"/>
  <c r="R39" i="12"/>
  <c r="Q39" i="12"/>
  <c r="P39" i="12"/>
  <c r="O39" i="12"/>
  <c r="N39" i="12"/>
  <c r="M39" i="12"/>
  <c r="L39" i="12"/>
  <c r="K39" i="12"/>
  <c r="J39" i="12"/>
  <c r="AH39" i="17"/>
  <c r="AG39" i="17"/>
  <c r="AF39" i="17"/>
  <c r="AE39" i="17"/>
  <c r="AD39" i="17"/>
  <c r="AC39" i="17"/>
  <c r="AB39" i="17"/>
  <c r="AA39" i="17"/>
  <c r="Z39" i="17"/>
  <c r="Y39" i="17"/>
  <c r="X39" i="17"/>
  <c r="W39" i="17"/>
  <c r="V39" i="17"/>
  <c r="U39" i="17"/>
  <c r="T39" i="17"/>
  <c r="S39" i="17"/>
  <c r="R39" i="17"/>
  <c r="Q39" i="17"/>
  <c r="P39" i="17"/>
  <c r="O39" i="17"/>
  <c r="N39" i="17"/>
  <c r="M39" i="17"/>
  <c r="L39" i="17"/>
  <c r="K39" i="17"/>
  <c r="J39" i="17"/>
  <c r="AH39" i="31"/>
  <c r="AG39" i="31"/>
  <c r="AF39" i="31"/>
  <c r="AE39" i="31"/>
  <c r="AD39" i="31"/>
  <c r="AC39" i="31"/>
  <c r="AB39" i="31"/>
  <c r="AA39" i="31"/>
  <c r="Z39" i="31"/>
  <c r="Y39" i="31"/>
  <c r="X39" i="31"/>
  <c r="W39" i="31"/>
  <c r="V39" i="31"/>
  <c r="U39" i="31"/>
  <c r="T39" i="31"/>
  <c r="S39" i="31"/>
  <c r="R39" i="31"/>
  <c r="Q39" i="31"/>
  <c r="P39" i="31"/>
  <c r="O39" i="31"/>
  <c r="N39" i="31"/>
  <c r="M39" i="31"/>
  <c r="L39" i="31"/>
  <c r="K39" i="31"/>
  <c r="J39" i="31"/>
  <c r="AH39" i="19"/>
  <c r="AG39" i="19"/>
  <c r="AF39" i="19"/>
  <c r="AE39" i="19"/>
  <c r="AD39" i="19"/>
  <c r="AC39" i="19"/>
  <c r="AB39" i="19"/>
  <c r="AA39" i="19"/>
  <c r="Z39" i="19"/>
  <c r="Y39" i="19"/>
  <c r="X39" i="19"/>
  <c r="W39" i="19"/>
  <c r="V39" i="19"/>
  <c r="U39" i="19"/>
  <c r="T39" i="19"/>
  <c r="S39" i="19"/>
  <c r="R39" i="19"/>
  <c r="Q39" i="19"/>
  <c r="P39" i="19"/>
  <c r="O39" i="19"/>
  <c r="N39" i="19"/>
  <c r="M39" i="19"/>
  <c r="L39" i="19"/>
  <c r="K39" i="19"/>
  <c r="J39" i="19"/>
  <c r="AH39" i="16"/>
  <c r="AG39" i="16"/>
  <c r="AF39" i="16"/>
  <c r="AE39" i="16"/>
  <c r="AD39" i="16"/>
  <c r="AC39" i="16"/>
  <c r="AB39" i="16"/>
  <c r="AA39" i="16"/>
  <c r="Z39" i="16"/>
  <c r="Y39" i="16"/>
  <c r="X39" i="16"/>
  <c r="W39" i="16"/>
  <c r="V39" i="16"/>
  <c r="U39" i="16"/>
  <c r="T39" i="16"/>
  <c r="S39" i="16"/>
  <c r="R39" i="16"/>
  <c r="Q39" i="16"/>
  <c r="P39" i="16"/>
  <c r="O39" i="16"/>
  <c r="N39" i="16"/>
  <c r="M39" i="16"/>
  <c r="L39" i="16"/>
  <c r="K39" i="16"/>
  <c r="J39" i="16"/>
  <c r="AH39" i="20"/>
  <c r="AG39" i="20"/>
  <c r="AF39" i="20"/>
  <c r="AE39" i="20"/>
  <c r="AD39" i="20"/>
  <c r="AC39" i="20"/>
  <c r="AB39" i="20"/>
  <c r="AA39" i="20"/>
  <c r="Z39" i="20"/>
  <c r="Y39" i="20"/>
  <c r="X39" i="20"/>
  <c r="W39" i="20"/>
  <c r="V39" i="20"/>
  <c r="U39" i="20"/>
  <c r="T39" i="20"/>
  <c r="S39" i="20"/>
  <c r="R39" i="20"/>
  <c r="Q39" i="20"/>
  <c r="P39" i="20"/>
  <c r="O39" i="20"/>
  <c r="N39" i="20"/>
  <c r="M39" i="20"/>
  <c r="L39" i="20"/>
  <c r="K39" i="20"/>
  <c r="J39" i="20"/>
  <c r="AH39" i="15"/>
  <c r="AG39" i="15"/>
  <c r="AF39" i="15"/>
  <c r="AE39" i="15"/>
  <c r="AD39" i="15"/>
  <c r="AC39" i="15"/>
  <c r="AB39" i="15"/>
  <c r="AA39" i="15"/>
  <c r="Z39" i="15"/>
  <c r="Y39" i="15"/>
  <c r="X39" i="15"/>
  <c r="W39" i="15"/>
  <c r="V39" i="15"/>
  <c r="U39" i="15"/>
  <c r="T39" i="15"/>
  <c r="S39" i="15"/>
  <c r="R39" i="15"/>
  <c r="Q39" i="15"/>
  <c r="P39" i="15"/>
  <c r="O39" i="15"/>
  <c r="N39" i="15"/>
  <c r="M39" i="15"/>
  <c r="L39" i="15"/>
  <c r="K39" i="15"/>
  <c r="J39" i="15"/>
  <c r="AH39" i="13"/>
  <c r="AG39" i="13"/>
  <c r="AF39" i="13"/>
  <c r="AE39" i="13"/>
  <c r="AD39" i="13"/>
  <c r="AC39" i="13"/>
  <c r="AB39" i="13"/>
  <c r="AA39" i="13"/>
  <c r="Z39" i="13"/>
  <c r="Y39" i="13"/>
  <c r="X39" i="13"/>
  <c r="W39" i="13"/>
  <c r="V39" i="13"/>
  <c r="U39" i="13"/>
  <c r="T39" i="13"/>
  <c r="S39" i="13"/>
  <c r="R39" i="13"/>
  <c r="Q39" i="13"/>
  <c r="P39" i="13"/>
  <c r="O39" i="13"/>
  <c r="N39" i="13"/>
  <c r="M39" i="13"/>
  <c r="L39" i="13"/>
  <c r="K39" i="13"/>
  <c r="J39" i="13"/>
  <c r="AH39" i="14"/>
  <c r="AG39" i="14"/>
  <c r="AF39" i="14"/>
  <c r="AE39" i="14"/>
  <c r="AD39" i="14"/>
  <c r="AC39" i="14"/>
  <c r="AB39" i="14"/>
  <c r="AA39" i="14"/>
  <c r="Z39" i="14"/>
  <c r="Y39" i="14"/>
  <c r="X39" i="14"/>
  <c r="W39" i="14"/>
  <c r="V39" i="14"/>
  <c r="U39" i="14"/>
  <c r="T39" i="14"/>
  <c r="S39" i="14"/>
  <c r="R39" i="14"/>
  <c r="Q39" i="14"/>
  <c r="P39" i="14"/>
  <c r="O39" i="14"/>
  <c r="N39" i="14"/>
  <c r="M39" i="14"/>
  <c r="L39" i="14"/>
  <c r="K39" i="14"/>
  <c r="J39" i="14"/>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AH39" i="23"/>
  <c r="AG39" i="23"/>
  <c r="AF39" i="23"/>
  <c r="AE39" i="23"/>
  <c r="AD39" i="23"/>
  <c r="AC39" i="23"/>
  <c r="AB39" i="23"/>
  <c r="AA39" i="23"/>
  <c r="Z39" i="23"/>
  <c r="Y39" i="23"/>
  <c r="X39" i="23"/>
  <c r="W39" i="23"/>
  <c r="V39" i="23"/>
  <c r="U39" i="23"/>
  <c r="T39" i="23"/>
  <c r="S39" i="23"/>
  <c r="R39" i="23"/>
  <c r="Q39" i="23"/>
  <c r="P39" i="23"/>
  <c r="O39" i="23"/>
  <c r="N39" i="23"/>
  <c r="M39" i="23"/>
  <c r="L39" i="23"/>
  <c r="K39" i="23"/>
  <c r="J39" i="23"/>
  <c r="AH39" i="24"/>
  <c r="AG39" i="24"/>
  <c r="AF39" i="24"/>
  <c r="AE39" i="24"/>
  <c r="AD39" i="24"/>
  <c r="AC39" i="24"/>
  <c r="AB39" i="24"/>
  <c r="AA39" i="24"/>
  <c r="Z39" i="24"/>
  <c r="Y39" i="24"/>
  <c r="X39" i="24"/>
  <c r="W39" i="24"/>
  <c r="V39" i="24"/>
  <c r="U39" i="24"/>
  <c r="T39" i="24"/>
  <c r="S39" i="24"/>
  <c r="R39" i="24"/>
  <c r="Q39" i="24"/>
  <c r="P39" i="24"/>
  <c r="O39" i="24"/>
  <c r="N39" i="24"/>
  <c r="M39" i="24"/>
  <c r="L39" i="24"/>
  <c r="K39" i="24"/>
  <c r="J39" i="24"/>
  <c r="AH39" i="25"/>
  <c r="AG39" i="25"/>
  <c r="AF39" i="25"/>
  <c r="AE39" i="25"/>
  <c r="AD39" i="25"/>
  <c r="AC39" i="25"/>
  <c r="AB39" i="25"/>
  <c r="AA39" i="25"/>
  <c r="Z39" i="25"/>
  <c r="Y39" i="25"/>
  <c r="X39" i="25"/>
  <c r="W39" i="25"/>
  <c r="V39" i="25"/>
  <c r="U39" i="25"/>
  <c r="T39" i="25"/>
  <c r="S39" i="25"/>
  <c r="R39" i="25"/>
  <c r="Q39" i="25"/>
  <c r="P39" i="25"/>
  <c r="O39" i="25"/>
  <c r="N39" i="25"/>
  <c r="M39" i="25"/>
  <c r="L39" i="25"/>
  <c r="K39" i="25"/>
  <c r="J39" i="25"/>
  <c r="AH39" i="26"/>
  <c r="AG39" i="26"/>
  <c r="AF39" i="26"/>
  <c r="AE39" i="26"/>
  <c r="AD39" i="26"/>
  <c r="AC39" i="26"/>
  <c r="AB39" i="26"/>
  <c r="AA39" i="26"/>
  <c r="Z39" i="26"/>
  <c r="Y39" i="26"/>
  <c r="X39" i="26"/>
  <c r="W39" i="26"/>
  <c r="V39" i="26"/>
  <c r="U39" i="26"/>
  <c r="T39" i="26"/>
  <c r="S39" i="26"/>
  <c r="R39" i="26"/>
  <c r="Q39" i="26"/>
  <c r="P39" i="26"/>
  <c r="O39" i="26"/>
  <c r="N39" i="26"/>
  <c r="M39" i="26"/>
  <c r="L39" i="26"/>
  <c r="K39" i="26"/>
  <c r="J39" i="26"/>
  <c r="AH39" i="27"/>
  <c r="AG39" i="27"/>
  <c r="AF39" i="27"/>
  <c r="AE39" i="27"/>
  <c r="AD39" i="27"/>
  <c r="AC39" i="27"/>
  <c r="AB39" i="27"/>
  <c r="AA39" i="27"/>
  <c r="Z39" i="27"/>
  <c r="Y39" i="27"/>
  <c r="X39" i="27"/>
  <c r="W39" i="27"/>
  <c r="V39" i="27"/>
  <c r="U39" i="27"/>
  <c r="T39" i="27"/>
  <c r="S39" i="27"/>
  <c r="R39" i="27"/>
  <c r="Q39" i="27"/>
  <c r="P39" i="27"/>
  <c r="O39" i="27"/>
  <c r="N39" i="27"/>
  <c r="M39" i="27"/>
  <c r="L39" i="27"/>
  <c r="K39" i="27"/>
  <c r="J39" i="27"/>
  <c r="AH39" i="28"/>
  <c r="AG39" i="28"/>
  <c r="AF39" i="28"/>
  <c r="AE39" i="28"/>
  <c r="AD39" i="28"/>
  <c r="AC39" i="28"/>
  <c r="AB39" i="28"/>
  <c r="AA39" i="28"/>
  <c r="Z39" i="28"/>
  <c r="Y39" i="28"/>
  <c r="X39" i="28"/>
  <c r="W39" i="28"/>
  <c r="V39" i="28"/>
  <c r="U39" i="28"/>
  <c r="T39" i="28"/>
  <c r="S39" i="28"/>
  <c r="R39" i="28"/>
  <c r="Q39" i="28"/>
  <c r="P39" i="28"/>
  <c r="O39" i="28"/>
  <c r="N39" i="28"/>
  <c r="M39" i="28"/>
  <c r="L39" i="28"/>
  <c r="K39" i="28"/>
  <c r="J39" i="28"/>
  <c r="AH39" i="29"/>
  <c r="AG39" i="29"/>
  <c r="AF39" i="29"/>
  <c r="AE39" i="29"/>
  <c r="AD39" i="29"/>
  <c r="AC39" i="29"/>
  <c r="AB39" i="29"/>
  <c r="AA39" i="29"/>
  <c r="Z39" i="29"/>
  <c r="Y39" i="29"/>
  <c r="X39" i="29"/>
  <c r="W39" i="29"/>
  <c r="V39" i="29"/>
  <c r="U39" i="29"/>
  <c r="T39" i="29"/>
  <c r="S39" i="29"/>
  <c r="R39" i="29"/>
  <c r="Q39" i="29"/>
  <c r="P39" i="29"/>
  <c r="O39" i="29"/>
  <c r="N39" i="29"/>
  <c r="M39" i="29"/>
  <c r="L39" i="29"/>
  <c r="K39" i="29"/>
  <c r="J39" i="29"/>
  <c r="I39" i="7"/>
  <c r="I39" i="8"/>
  <c r="I39" i="9"/>
  <c r="I39" i="10"/>
  <c r="I39" i="11"/>
  <c r="I39" i="12"/>
  <c r="I39" i="17"/>
  <c r="I39" i="31"/>
  <c r="I39" i="19"/>
  <c r="I39" i="16"/>
  <c r="I39" i="20"/>
  <c r="I39" i="15"/>
  <c r="I39" i="13"/>
  <c r="I39" i="14"/>
  <c r="I39" i="21"/>
  <c r="I39" i="22"/>
  <c r="I39" i="23"/>
  <c r="I39" i="24"/>
  <c r="I39" i="25"/>
  <c r="I39" i="26"/>
  <c r="I39" i="27"/>
  <c r="I39" i="28"/>
  <c r="I39" i="29"/>
  <c r="F39" i="7"/>
  <c r="F39" i="8"/>
  <c r="F39" i="9"/>
  <c r="F39" i="10"/>
  <c r="F39" i="11"/>
  <c r="F39" i="12"/>
  <c r="F39" i="17"/>
  <c r="F39" i="31"/>
  <c r="F39" i="19"/>
  <c r="F39" i="16"/>
  <c r="F39" i="20"/>
  <c r="F39" i="15"/>
  <c r="F39" i="13"/>
  <c r="F39" i="14"/>
  <c r="F39" i="21"/>
  <c r="F39" i="22"/>
  <c r="F39" i="23"/>
  <c r="F39" i="24"/>
  <c r="F39" i="25"/>
  <c r="F39" i="26"/>
  <c r="F39" i="27"/>
  <c r="F39" i="28"/>
  <c r="F39" i="29"/>
  <c r="D39" i="7"/>
  <c r="J29" i="7"/>
  <c r="K29" i="7"/>
  <c r="L29" i="7"/>
  <c r="M29" i="7"/>
  <c r="N29" i="7"/>
  <c r="O29" i="7"/>
  <c r="P29" i="7"/>
  <c r="Q29" i="7"/>
  <c r="R29" i="7"/>
  <c r="S29" i="7"/>
  <c r="T29" i="7"/>
  <c r="U29" i="7"/>
  <c r="V29" i="7"/>
  <c r="W29" i="7"/>
  <c r="X29" i="7"/>
  <c r="Y29" i="7"/>
  <c r="Z29" i="7"/>
  <c r="AA29" i="7"/>
  <c r="AB29" i="7"/>
  <c r="AC29" i="7"/>
  <c r="AD29" i="7"/>
  <c r="AE29" i="7"/>
  <c r="AF29" i="7"/>
  <c r="AG29" i="7"/>
  <c r="AH29" i="7"/>
  <c r="J29" i="8"/>
  <c r="K29" i="8"/>
  <c r="L29" i="8"/>
  <c r="M29" i="8"/>
  <c r="N29" i="8"/>
  <c r="O29" i="8"/>
  <c r="P29" i="8"/>
  <c r="Q29" i="8"/>
  <c r="R29" i="8"/>
  <c r="S29" i="8"/>
  <c r="T29" i="8"/>
  <c r="U29" i="8"/>
  <c r="V29" i="8"/>
  <c r="W29" i="8"/>
  <c r="X29" i="8"/>
  <c r="Y29" i="8"/>
  <c r="Z29" i="8"/>
  <c r="AA29" i="8"/>
  <c r="AB29" i="8"/>
  <c r="AC29" i="8"/>
  <c r="AD29" i="8"/>
  <c r="AE29" i="8"/>
  <c r="AF29" i="8"/>
  <c r="AG29" i="8"/>
  <c r="AH29" i="8"/>
  <c r="J29" i="9"/>
  <c r="K29" i="9"/>
  <c r="L29" i="9"/>
  <c r="M29" i="9"/>
  <c r="N29" i="9"/>
  <c r="O29" i="9"/>
  <c r="P29" i="9"/>
  <c r="Q29" i="9"/>
  <c r="R29" i="9"/>
  <c r="S29" i="9"/>
  <c r="T29" i="9"/>
  <c r="U29" i="9"/>
  <c r="V29" i="9"/>
  <c r="W29" i="9"/>
  <c r="X29" i="9"/>
  <c r="Y29" i="9"/>
  <c r="Z29" i="9"/>
  <c r="AA29" i="9"/>
  <c r="AB29" i="9"/>
  <c r="AC29" i="9"/>
  <c r="AD29" i="9"/>
  <c r="AE29" i="9"/>
  <c r="AF29" i="9"/>
  <c r="AG29" i="9"/>
  <c r="AH29" i="9"/>
  <c r="J29" i="10"/>
  <c r="K29" i="10"/>
  <c r="L29" i="10"/>
  <c r="M29" i="10"/>
  <c r="N29" i="10"/>
  <c r="O29" i="10"/>
  <c r="P29" i="10"/>
  <c r="Q29" i="10"/>
  <c r="R29" i="10"/>
  <c r="S29" i="10"/>
  <c r="T29" i="10"/>
  <c r="U29" i="10"/>
  <c r="V29" i="10"/>
  <c r="W29" i="10"/>
  <c r="X29" i="10"/>
  <c r="Y29" i="10"/>
  <c r="Z29" i="10"/>
  <c r="AA29" i="10"/>
  <c r="AB29" i="10"/>
  <c r="AC29" i="10"/>
  <c r="AD29" i="10"/>
  <c r="AE29" i="10"/>
  <c r="AF29" i="10"/>
  <c r="AG29" i="10"/>
  <c r="AH29" i="10"/>
  <c r="J29" i="11"/>
  <c r="K29" i="11"/>
  <c r="L29" i="11"/>
  <c r="M29" i="11"/>
  <c r="N29" i="11"/>
  <c r="O29" i="11"/>
  <c r="P29" i="11"/>
  <c r="Q29" i="11"/>
  <c r="R29" i="11"/>
  <c r="S29" i="11"/>
  <c r="T29" i="11"/>
  <c r="U29" i="11"/>
  <c r="V29" i="11"/>
  <c r="W29" i="11"/>
  <c r="X29" i="11"/>
  <c r="Y29" i="11"/>
  <c r="Z29" i="11"/>
  <c r="AA29" i="11"/>
  <c r="AB29" i="11"/>
  <c r="AC29" i="11"/>
  <c r="AD29" i="11"/>
  <c r="AE29" i="11"/>
  <c r="AF29" i="11"/>
  <c r="AG29" i="11"/>
  <c r="AH29" i="11"/>
  <c r="J29" i="12"/>
  <c r="K29" i="12"/>
  <c r="L29" i="12"/>
  <c r="M29" i="12"/>
  <c r="N29" i="12"/>
  <c r="O29" i="12"/>
  <c r="P29" i="12"/>
  <c r="Q29" i="12"/>
  <c r="R29" i="12"/>
  <c r="S29" i="12"/>
  <c r="T29" i="12"/>
  <c r="U29" i="12"/>
  <c r="V29" i="12"/>
  <c r="W29" i="12"/>
  <c r="X29" i="12"/>
  <c r="Y29" i="12"/>
  <c r="Z29" i="12"/>
  <c r="AA29" i="12"/>
  <c r="AB29" i="12"/>
  <c r="AC29" i="12"/>
  <c r="AD29" i="12"/>
  <c r="AE29" i="12"/>
  <c r="AF29" i="12"/>
  <c r="AG29" i="12"/>
  <c r="AH29" i="12"/>
  <c r="J29" i="17"/>
  <c r="K29" i="17"/>
  <c r="L29" i="17"/>
  <c r="M29" i="17"/>
  <c r="N29" i="17"/>
  <c r="O29" i="17"/>
  <c r="P29" i="17"/>
  <c r="Q29" i="17"/>
  <c r="R29" i="17"/>
  <c r="S29" i="17"/>
  <c r="T29" i="17"/>
  <c r="U29" i="17"/>
  <c r="V29" i="17"/>
  <c r="W29" i="17"/>
  <c r="X29" i="17"/>
  <c r="Y29" i="17"/>
  <c r="Z29" i="17"/>
  <c r="AA29" i="17"/>
  <c r="AB29" i="17"/>
  <c r="AC29" i="17"/>
  <c r="AD29" i="17"/>
  <c r="AE29" i="17"/>
  <c r="AF29" i="17"/>
  <c r="AG29" i="17"/>
  <c r="AH29" i="17"/>
  <c r="J29" i="31"/>
  <c r="K29" i="31"/>
  <c r="L29" i="31"/>
  <c r="M29" i="31"/>
  <c r="N29" i="31"/>
  <c r="O29" i="31"/>
  <c r="P29" i="31"/>
  <c r="Q29" i="31"/>
  <c r="R29" i="31"/>
  <c r="S29" i="31"/>
  <c r="T29" i="31"/>
  <c r="U29" i="31"/>
  <c r="V29" i="31"/>
  <c r="W29" i="31"/>
  <c r="X29" i="31"/>
  <c r="Y29" i="31"/>
  <c r="Z29" i="31"/>
  <c r="AA29" i="31"/>
  <c r="AB29" i="31"/>
  <c r="AC29" i="31"/>
  <c r="AD29" i="31"/>
  <c r="AE29" i="31"/>
  <c r="AF29" i="31"/>
  <c r="AG29" i="31"/>
  <c r="AH29" i="31"/>
  <c r="J29" i="19"/>
  <c r="K29" i="19"/>
  <c r="L29" i="19"/>
  <c r="M29" i="19"/>
  <c r="N29" i="19"/>
  <c r="O29" i="19"/>
  <c r="P29" i="19"/>
  <c r="Q29" i="19"/>
  <c r="R29" i="19"/>
  <c r="S29" i="19"/>
  <c r="T29" i="19"/>
  <c r="U29" i="19"/>
  <c r="V29" i="19"/>
  <c r="W29" i="19"/>
  <c r="X29" i="19"/>
  <c r="Y29" i="19"/>
  <c r="Z29" i="19"/>
  <c r="AA29" i="19"/>
  <c r="AB29" i="19"/>
  <c r="AC29" i="19"/>
  <c r="AD29" i="19"/>
  <c r="AE29" i="19"/>
  <c r="AF29" i="19"/>
  <c r="AG29" i="19"/>
  <c r="AH29" i="19"/>
  <c r="J29" i="16"/>
  <c r="K29" i="16"/>
  <c r="L29" i="16"/>
  <c r="M29" i="16"/>
  <c r="N29" i="16"/>
  <c r="O29" i="16"/>
  <c r="P29" i="16"/>
  <c r="Q29" i="16"/>
  <c r="R29" i="16"/>
  <c r="S29" i="16"/>
  <c r="T29" i="16"/>
  <c r="U29" i="16"/>
  <c r="V29" i="16"/>
  <c r="W29" i="16"/>
  <c r="X29" i="16"/>
  <c r="Y29" i="16"/>
  <c r="Z29" i="16"/>
  <c r="AA29" i="16"/>
  <c r="AB29" i="16"/>
  <c r="AC29" i="16"/>
  <c r="AD29" i="16"/>
  <c r="AE29" i="16"/>
  <c r="AF29" i="16"/>
  <c r="AG29" i="16"/>
  <c r="AH29" i="16"/>
  <c r="J29" i="20"/>
  <c r="K29" i="20"/>
  <c r="L29" i="20"/>
  <c r="M29" i="20"/>
  <c r="N29" i="20"/>
  <c r="O29" i="20"/>
  <c r="P29" i="20"/>
  <c r="Q29" i="20"/>
  <c r="R29" i="20"/>
  <c r="S29" i="20"/>
  <c r="T29" i="20"/>
  <c r="U29" i="20"/>
  <c r="V29" i="20"/>
  <c r="W29" i="20"/>
  <c r="X29" i="20"/>
  <c r="Y29" i="20"/>
  <c r="Z29" i="20"/>
  <c r="AA29" i="20"/>
  <c r="AB29" i="20"/>
  <c r="AC29" i="20"/>
  <c r="AD29" i="20"/>
  <c r="AE29" i="20"/>
  <c r="AF29" i="20"/>
  <c r="AG29" i="20"/>
  <c r="AH29" i="20"/>
  <c r="J29" i="15"/>
  <c r="K29" i="15"/>
  <c r="L29" i="15"/>
  <c r="M29" i="15"/>
  <c r="N29" i="15"/>
  <c r="O29" i="15"/>
  <c r="P29" i="15"/>
  <c r="Q29" i="15"/>
  <c r="R29" i="15"/>
  <c r="S29" i="15"/>
  <c r="T29" i="15"/>
  <c r="U29" i="15"/>
  <c r="V29" i="15"/>
  <c r="W29" i="15"/>
  <c r="X29" i="15"/>
  <c r="Y29" i="15"/>
  <c r="Z29" i="15"/>
  <c r="AA29" i="15"/>
  <c r="AB29" i="15"/>
  <c r="AC29" i="15"/>
  <c r="AD29" i="15"/>
  <c r="AE29" i="15"/>
  <c r="AF29" i="15"/>
  <c r="AG29" i="15"/>
  <c r="AH29" i="15"/>
  <c r="J29" i="13"/>
  <c r="K29" i="13"/>
  <c r="L29" i="13"/>
  <c r="M29" i="13"/>
  <c r="N29" i="13"/>
  <c r="O29" i="13"/>
  <c r="P29" i="13"/>
  <c r="Q29" i="13"/>
  <c r="R29" i="13"/>
  <c r="S29" i="13"/>
  <c r="T29" i="13"/>
  <c r="U29" i="13"/>
  <c r="V29" i="13"/>
  <c r="W29" i="13"/>
  <c r="X29" i="13"/>
  <c r="Y29" i="13"/>
  <c r="Z29" i="13"/>
  <c r="AA29" i="13"/>
  <c r="AB29" i="13"/>
  <c r="AC29" i="13"/>
  <c r="AD29" i="13"/>
  <c r="AE29" i="13"/>
  <c r="AF29" i="13"/>
  <c r="AG29" i="13"/>
  <c r="AH29" i="13"/>
  <c r="J29" i="14"/>
  <c r="K29" i="14"/>
  <c r="L29" i="14"/>
  <c r="M29" i="14"/>
  <c r="N29" i="14"/>
  <c r="O29" i="14"/>
  <c r="P29" i="14"/>
  <c r="Q29" i="14"/>
  <c r="R29" i="14"/>
  <c r="S29" i="14"/>
  <c r="T29" i="14"/>
  <c r="U29" i="14"/>
  <c r="V29" i="14"/>
  <c r="W29" i="14"/>
  <c r="X29" i="14"/>
  <c r="Y29" i="14"/>
  <c r="Z29" i="14"/>
  <c r="AA29" i="14"/>
  <c r="AB29" i="14"/>
  <c r="AC29" i="14"/>
  <c r="AD29" i="14"/>
  <c r="AE29" i="14"/>
  <c r="AF29" i="14"/>
  <c r="AG29" i="14"/>
  <c r="AH29" i="14"/>
  <c r="J29" i="21"/>
  <c r="K29" i="21"/>
  <c r="L29" i="21"/>
  <c r="M29" i="21"/>
  <c r="N29" i="21"/>
  <c r="O29" i="21"/>
  <c r="P29" i="21"/>
  <c r="Q29" i="21"/>
  <c r="R29" i="21"/>
  <c r="S29" i="21"/>
  <c r="T29" i="21"/>
  <c r="U29" i="21"/>
  <c r="V29" i="21"/>
  <c r="W29" i="21"/>
  <c r="X29" i="21"/>
  <c r="Y29" i="21"/>
  <c r="Z29" i="21"/>
  <c r="AA29" i="21"/>
  <c r="AB29" i="21"/>
  <c r="AC29" i="21"/>
  <c r="AD29" i="21"/>
  <c r="AE29" i="21"/>
  <c r="AF29" i="21"/>
  <c r="AG29" i="21"/>
  <c r="AH29" i="21"/>
  <c r="J29" i="22"/>
  <c r="K29" i="22"/>
  <c r="L29" i="22"/>
  <c r="M29" i="22"/>
  <c r="N29" i="22"/>
  <c r="O29" i="22"/>
  <c r="P29" i="22"/>
  <c r="Q29" i="22"/>
  <c r="R29" i="22"/>
  <c r="S29" i="22"/>
  <c r="T29" i="22"/>
  <c r="U29" i="22"/>
  <c r="V29" i="22"/>
  <c r="W29" i="22"/>
  <c r="X29" i="22"/>
  <c r="Y29" i="22"/>
  <c r="Z29" i="22"/>
  <c r="AA29" i="22"/>
  <c r="AB29" i="22"/>
  <c r="AC29" i="22"/>
  <c r="AD29" i="22"/>
  <c r="AE29" i="22"/>
  <c r="AF29" i="22"/>
  <c r="AG29" i="22"/>
  <c r="AH29" i="22"/>
  <c r="J29" i="23"/>
  <c r="K29" i="23"/>
  <c r="L29" i="23"/>
  <c r="M29" i="23"/>
  <c r="N29" i="23"/>
  <c r="O29" i="23"/>
  <c r="P29" i="23"/>
  <c r="Q29" i="23"/>
  <c r="R29" i="23"/>
  <c r="S29" i="23"/>
  <c r="T29" i="23"/>
  <c r="U29" i="23"/>
  <c r="V29" i="23"/>
  <c r="W29" i="23"/>
  <c r="X29" i="23"/>
  <c r="Y29" i="23"/>
  <c r="Z29" i="23"/>
  <c r="AA29" i="23"/>
  <c r="AB29" i="23"/>
  <c r="AC29" i="23"/>
  <c r="AD29" i="23"/>
  <c r="AE29" i="23"/>
  <c r="AF29" i="23"/>
  <c r="AG29" i="23"/>
  <c r="AH29" i="23"/>
  <c r="J29" i="24"/>
  <c r="K29" i="24"/>
  <c r="L29" i="24"/>
  <c r="M29" i="24"/>
  <c r="N29" i="24"/>
  <c r="O29" i="24"/>
  <c r="P29" i="24"/>
  <c r="Q29" i="24"/>
  <c r="R29" i="24"/>
  <c r="S29" i="24"/>
  <c r="T29" i="24"/>
  <c r="U29" i="24"/>
  <c r="V29" i="24"/>
  <c r="W29" i="24"/>
  <c r="X29" i="24"/>
  <c r="Y29" i="24"/>
  <c r="Z29" i="24"/>
  <c r="AA29" i="24"/>
  <c r="AB29" i="24"/>
  <c r="AC29" i="24"/>
  <c r="AD29" i="24"/>
  <c r="AE29" i="24"/>
  <c r="AF29" i="24"/>
  <c r="AG29" i="24"/>
  <c r="AH29" i="24"/>
  <c r="J29" i="25"/>
  <c r="K29" i="25"/>
  <c r="L29" i="25"/>
  <c r="M29" i="25"/>
  <c r="N29" i="25"/>
  <c r="O29" i="25"/>
  <c r="P29" i="25"/>
  <c r="Q29" i="25"/>
  <c r="R29" i="25"/>
  <c r="S29" i="25"/>
  <c r="T29" i="25"/>
  <c r="U29" i="25"/>
  <c r="V29" i="25"/>
  <c r="W29" i="25"/>
  <c r="X29" i="25"/>
  <c r="Y29" i="25"/>
  <c r="Z29" i="25"/>
  <c r="AA29" i="25"/>
  <c r="AB29" i="25"/>
  <c r="AC29" i="25"/>
  <c r="AD29" i="25"/>
  <c r="AE29" i="25"/>
  <c r="AF29" i="25"/>
  <c r="AG29" i="25"/>
  <c r="AH29" i="25"/>
  <c r="J29" i="26"/>
  <c r="K29" i="26"/>
  <c r="L29" i="26"/>
  <c r="M29" i="26"/>
  <c r="N29" i="26"/>
  <c r="O29" i="26"/>
  <c r="P29" i="26"/>
  <c r="Q29" i="26"/>
  <c r="R29" i="26"/>
  <c r="S29" i="26"/>
  <c r="T29" i="26"/>
  <c r="U29" i="26"/>
  <c r="V29" i="26"/>
  <c r="W29" i="26"/>
  <c r="X29" i="26"/>
  <c r="Y29" i="26"/>
  <c r="Z29" i="26"/>
  <c r="AA29" i="26"/>
  <c r="AB29" i="26"/>
  <c r="AC29" i="26"/>
  <c r="AD29" i="26"/>
  <c r="AE29" i="26"/>
  <c r="AF29" i="26"/>
  <c r="AG29" i="26"/>
  <c r="AH29" i="26"/>
  <c r="J29" i="27"/>
  <c r="K29" i="27"/>
  <c r="L29" i="27"/>
  <c r="M29" i="27"/>
  <c r="N29" i="27"/>
  <c r="O29" i="27"/>
  <c r="P29" i="27"/>
  <c r="Q29" i="27"/>
  <c r="R29" i="27"/>
  <c r="S29" i="27"/>
  <c r="T29" i="27"/>
  <c r="U29" i="27"/>
  <c r="V29" i="27"/>
  <c r="W29" i="27"/>
  <c r="X29" i="27"/>
  <c r="Y29" i="27"/>
  <c r="Z29" i="27"/>
  <c r="AA29" i="27"/>
  <c r="AB29" i="27"/>
  <c r="AC29" i="27"/>
  <c r="AD29" i="27"/>
  <c r="AE29" i="27"/>
  <c r="AF29" i="27"/>
  <c r="AG29" i="27"/>
  <c r="AH29" i="27"/>
  <c r="J29" i="28"/>
  <c r="K29" i="28"/>
  <c r="L29" i="28"/>
  <c r="M29" i="28"/>
  <c r="N29" i="28"/>
  <c r="O29" i="28"/>
  <c r="P29" i="28"/>
  <c r="Q29" i="28"/>
  <c r="R29" i="28"/>
  <c r="S29" i="28"/>
  <c r="T29" i="28"/>
  <c r="U29" i="28"/>
  <c r="V29" i="28"/>
  <c r="W29" i="28"/>
  <c r="X29" i="28"/>
  <c r="Y29" i="28"/>
  <c r="Z29" i="28"/>
  <c r="AA29" i="28"/>
  <c r="AB29" i="28"/>
  <c r="AC29" i="28"/>
  <c r="AD29" i="28"/>
  <c r="AE29" i="28"/>
  <c r="AF29" i="28"/>
  <c r="AG29" i="28"/>
  <c r="AH29" i="28"/>
  <c r="I29" i="7"/>
  <c r="I29" i="8"/>
  <c r="I29" i="9"/>
  <c r="I29" i="10"/>
  <c r="I29" i="11"/>
  <c r="I29" i="12"/>
  <c r="I29" i="17"/>
  <c r="I29" i="31"/>
  <c r="I29" i="19"/>
  <c r="I29" i="16"/>
  <c r="I29" i="20"/>
  <c r="I29" i="15"/>
  <c r="I29" i="13"/>
  <c r="I29" i="14"/>
  <c r="I29" i="21"/>
  <c r="I29" i="22"/>
  <c r="I29" i="23"/>
  <c r="I29" i="24"/>
  <c r="I29" i="25"/>
  <c r="I29" i="26"/>
  <c r="I29" i="27"/>
  <c r="I29" i="28"/>
  <c r="F29" i="7"/>
  <c r="F29" i="8"/>
  <c r="F29" i="9"/>
  <c r="F29" i="10"/>
  <c r="F29" i="11"/>
  <c r="F29" i="12"/>
  <c r="F29" i="17"/>
  <c r="F29" i="31"/>
  <c r="F29" i="19"/>
  <c r="F29" i="16"/>
  <c r="F29" i="20"/>
  <c r="F29" i="15"/>
  <c r="F29" i="13"/>
  <c r="F29" i="14"/>
  <c r="F29" i="21"/>
  <c r="F29" i="22"/>
  <c r="F29" i="23"/>
  <c r="F29" i="24"/>
  <c r="F29" i="25"/>
  <c r="F29" i="26"/>
  <c r="F29" i="27"/>
  <c r="F29" i="28"/>
  <c r="AH18" i="7"/>
  <c r="AH82" i="7" s="1"/>
  <c r="AH171" i="7" s="1"/>
  <c r="AG18" i="7"/>
  <c r="AG82" i="7" s="1"/>
  <c r="AG171" i="7" s="1"/>
  <c r="AF18" i="7"/>
  <c r="AF82" i="7" s="1"/>
  <c r="AF171" i="7" s="1"/>
  <c r="AE18" i="7"/>
  <c r="AE82" i="7" s="1"/>
  <c r="AE171" i="7" s="1"/>
  <c r="AD18" i="7"/>
  <c r="AD82" i="7" s="1"/>
  <c r="AD171" i="7" s="1"/>
  <c r="AC18" i="7"/>
  <c r="AC82" i="7" s="1"/>
  <c r="AC171" i="7" s="1"/>
  <c r="AB18" i="7"/>
  <c r="AB82" i="7" s="1"/>
  <c r="AB171" i="7" s="1"/>
  <c r="AA18" i="7"/>
  <c r="AA82" i="7" s="1"/>
  <c r="AA171" i="7" s="1"/>
  <c r="Z18" i="7"/>
  <c r="Z82" i="7" s="1"/>
  <c r="Z171" i="7" s="1"/>
  <c r="Y18" i="7"/>
  <c r="Y82" i="7" s="1"/>
  <c r="Y171" i="7" s="1"/>
  <c r="X18" i="7"/>
  <c r="X82" i="7" s="1"/>
  <c r="X171" i="7" s="1"/>
  <c r="W18" i="7"/>
  <c r="W82" i="7" s="1"/>
  <c r="W171" i="7" s="1"/>
  <c r="V18" i="7"/>
  <c r="V82" i="7" s="1"/>
  <c r="V171" i="7" s="1"/>
  <c r="U18" i="7"/>
  <c r="U82" i="7" s="1"/>
  <c r="U171" i="7" s="1"/>
  <c r="T18" i="7"/>
  <c r="T82" i="7" s="1"/>
  <c r="T171" i="7" s="1"/>
  <c r="S18" i="7"/>
  <c r="S82" i="7" s="1"/>
  <c r="S171" i="7" s="1"/>
  <c r="R18" i="7"/>
  <c r="R82" i="7" s="1"/>
  <c r="R171" i="7" s="1"/>
  <c r="Q18" i="7"/>
  <c r="Q82" i="7" s="1"/>
  <c r="Q171" i="7" s="1"/>
  <c r="P18" i="7"/>
  <c r="P82" i="7" s="1"/>
  <c r="P171" i="7" s="1"/>
  <c r="O18" i="7"/>
  <c r="O82" i="7" s="1"/>
  <c r="O171" i="7" s="1"/>
  <c r="N18" i="7"/>
  <c r="N82" i="7" s="1"/>
  <c r="N171" i="7" s="1"/>
  <c r="M18" i="7"/>
  <c r="M82" i="7" s="1"/>
  <c r="M171" i="7" s="1"/>
  <c r="L18" i="7"/>
  <c r="L82" i="7" s="1"/>
  <c r="L171" i="7" s="1"/>
  <c r="K18" i="7"/>
  <c r="K82" i="7" s="1"/>
  <c r="K171" i="7" s="1"/>
  <c r="J18" i="7"/>
  <c r="J82" i="7" s="1"/>
  <c r="J171" i="7" s="1"/>
  <c r="I18" i="7"/>
  <c r="I82" i="7" s="1"/>
  <c r="I171" i="7" s="1"/>
  <c r="AH18" i="8"/>
  <c r="AH82" i="8" s="1"/>
  <c r="AH171" i="8" s="1"/>
  <c r="AG18" i="8"/>
  <c r="AG82" i="8" s="1"/>
  <c r="AG171" i="8" s="1"/>
  <c r="AF18" i="8"/>
  <c r="AF82" i="8" s="1"/>
  <c r="AF171" i="8" s="1"/>
  <c r="AE18" i="8"/>
  <c r="AE82" i="8" s="1"/>
  <c r="AE171" i="8" s="1"/>
  <c r="AD18" i="8"/>
  <c r="AD82" i="8" s="1"/>
  <c r="AD171" i="8" s="1"/>
  <c r="AC18" i="8"/>
  <c r="AC82" i="8" s="1"/>
  <c r="AC171" i="8" s="1"/>
  <c r="AB18" i="8"/>
  <c r="AB82" i="8" s="1"/>
  <c r="AB171" i="8" s="1"/>
  <c r="AA18" i="8"/>
  <c r="AA82" i="8" s="1"/>
  <c r="AA171" i="8" s="1"/>
  <c r="Z18" i="8"/>
  <c r="Z82" i="8" s="1"/>
  <c r="Z171" i="8" s="1"/>
  <c r="Y18" i="8"/>
  <c r="Y82" i="8" s="1"/>
  <c r="Y171" i="8" s="1"/>
  <c r="X18" i="8"/>
  <c r="X82" i="8" s="1"/>
  <c r="X171" i="8" s="1"/>
  <c r="W18" i="8"/>
  <c r="W82" i="8" s="1"/>
  <c r="W171" i="8" s="1"/>
  <c r="V18" i="8"/>
  <c r="V82" i="8" s="1"/>
  <c r="V171" i="8" s="1"/>
  <c r="U18" i="8"/>
  <c r="U82" i="8" s="1"/>
  <c r="U171" i="8" s="1"/>
  <c r="T18" i="8"/>
  <c r="T82" i="8" s="1"/>
  <c r="T171" i="8" s="1"/>
  <c r="S18" i="8"/>
  <c r="S82" i="8" s="1"/>
  <c r="S171" i="8" s="1"/>
  <c r="R18" i="8"/>
  <c r="R82" i="8" s="1"/>
  <c r="R171" i="8" s="1"/>
  <c r="Q18" i="8"/>
  <c r="Q82" i="8" s="1"/>
  <c r="Q171" i="8" s="1"/>
  <c r="P18" i="8"/>
  <c r="P82" i="8" s="1"/>
  <c r="P171" i="8" s="1"/>
  <c r="O18" i="8"/>
  <c r="O82" i="8" s="1"/>
  <c r="O171" i="8" s="1"/>
  <c r="N18" i="8"/>
  <c r="N82" i="8" s="1"/>
  <c r="N171" i="8" s="1"/>
  <c r="M18" i="8"/>
  <c r="M82" i="8" s="1"/>
  <c r="M171" i="8" s="1"/>
  <c r="L18" i="8"/>
  <c r="L82" i="8" s="1"/>
  <c r="L171" i="8" s="1"/>
  <c r="K18" i="8"/>
  <c r="K82" i="8" s="1"/>
  <c r="K171" i="8" s="1"/>
  <c r="J18" i="8"/>
  <c r="J82" i="8" s="1"/>
  <c r="J171" i="8" s="1"/>
  <c r="I18" i="8"/>
  <c r="I82" i="8" s="1"/>
  <c r="I171" i="8" s="1"/>
  <c r="AH18" i="9"/>
  <c r="AH82" i="9" s="1"/>
  <c r="AH171" i="9" s="1"/>
  <c r="AG18" i="9"/>
  <c r="AG82" i="9" s="1"/>
  <c r="AG171" i="9" s="1"/>
  <c r="AF18" i="9"/>
  <c r="AF82" i="9" s="1"/>
  <c r="AF171" i="9" s="1"/>
  <c r="AE18" i="9"/>
  <c r="AE82" i="9" s="1"/>
  <c r="AE171" i="9" s="1"/>
  <c r="AD18" i="9"/>
  <c r="AD82" i="9" s="1"/>
  <c r="AD171" i="9" s="1"/>
  <c r="AC18" i="9"/>
  <c r="AC82" i="9" s="1"/>
  <c r="AC171" i="9" s="1"/>
  <c r="AB18" i="9"/>
  <c r="AB82" i="9" s="1"/>
  <c r="AB171" i="9" s="1"/>
  <c r="AA18" i="9"/>
  <c r="AA82" i="9" s="1"/>
  <c r="AA171" i="9" s="1"/>
  <c r="Z18" i="9"/>
  <c r="Z82" i="9" s="1"/>
  <c r="Z171" i="9" s="1"/>
  <c r="Y18" i="9"/>
  <c r="Y82" i="9" s="1"/>
  <c r="Y171" i="9" s="1"/>
  <c r="X18" i="9"/>
  <c r="X82" i="9" s="1"/>
  <c r="X171" i="9" s="1"/>
  <c r="W18" i="9"/>
  <c r="W82" i="9" s="1"/>
  <c r="W171" i="9" s="1"/>
  <c r="V18" i="9"/>
  <c r="V82" i="9" s="1"/>
  <c r="V171" i="9" s="1"/>
  <c r="U18" i="9"/>
  <c r="U82" i="9" s="1"/>
  <c r="U171" i="9" s="1"/>
  <c r="T18" i="9"/>
  <c r="T82" i="9" s="1"/>
  <c r="T171" i="9" s="1"/>
  <c r="S18" i="9"/>
  <c r="S82" i="9" s="1"/>
  <c r="S171" i="9" s="1"/>
  <c r="R18" i="9"/>
  <c r="R82" i="9" s="1"/>
  <c r="R171" i="9" s="1"/>
  <c r="Q18" i="9"/>
  <c r="Q82" i="9" s="1"/>
  <c r="Q171" i="9" s="1"/>
  <c r="P18" i="9"/>
  <c r="P82" i="9" s="1"/>
  <c r="P171" i="9" s="1"/>
  <c r="O18" i="9"/>
  <c r="O82" i="9" s="1"/>
  <c r="O171" i="9" s="1"/>
  <c r="N18" i="9"/>
  <c r="N82" i="9" s="1"/>
  <c r="N171" i="9" s="1"/>
  <c r="M18" i="9"/>
  <c r="M82" i="9" s="1"/>
  <c r="M171" i="9" s="1"/>
  <c r="L18" i="9"/>
  <c r="L82" i="9" s="1"/>
  <c r="L171" i="9" s="1"/>
  <c r="K18" i="9"/>
  <c r="K82" i="9" s="1"/>
  <c r="K171" i="9" s="1"/>
  <c r="J18" i="9"/>
  <c r="J82" i="9" s="1"/>
  <c r="J171" i="9" s="1"/>
  <c r="I18" i="9"/>
  <c r="I82" i="9" s="1"/>
  <c r="I171" i="9" s="1"/>
  <c r="AH18" i="10"/>
  <c r="AH82" i="10" s="1"/>
  <c r="AH171" i="10" s="1"/>
  <c r="AG18" i="10"/>
  <c r="AG82" i="10" s="1"/>
  <c r="AG171" i="10" s="1"/>
  <c r="AF18" i="10"/>
  <c r="AF82" i="10" s="1"/>
  <c r="AF171" i="10" s="1"/>
  <c r="AE18" i="10"/>
  <c r="AE82" i="10" s="1"/>
  <c r="AE171" i="10" s="1"/>
  <c r="AD18" i="10"/>
  <c r="AD82" i="10" s="1"/>
  <c r="AD171" i="10" s="1"/>
  <c r="AC18" i="10"/>
  <c r="AC82" i="10" s="1"/>
  <c r="AC171" i="10" s="1"/>
  <c r="AB18" i="10"/>
  <c r="AB82" i="10" s="1"/>
  <c r="AB171" i="10" s="1"/>
  <c r="AA18" i="10"/>
  <c r="AA82" i="10" s="1"/>
  <c r="AA171" i="10" s="1"/>
  <c r="Z18" i="10"/>
  <c r="Z82" i="10" s="1"/>
  <c r="Z171" i="10" s="1"/>
  <c r="Y18" i="10"/>
  <c r="Y82" i="10" s="1"/>
  <c r="Y171" i="10" s="1"/>
  <c r="X18" i="10"/>
  <c r="X82" i="10" s="1"/>
  <c r="X171" i="10" s="1"/>
  <c r="W18" i="10"/>
  <c r="W82" i="10" s="1"/>
  <c r="W171" i="10" s="1"/>
  <c r="V18" i="10"/>
  <c r="V82" i="10" s="1"/>
  <c r="V171" i="10" s="1"/>
  <c r="U18" i="10"/>
  <c r="U82" i="10" s="1"/>
  <c r="U171" i="10" s="1"/>
  <c r="T18" i="10"/>
  <c r="T82" i="10" s="1"/>
  <c r="T171" i="10" s="1"/>
  <c r="S18" i="10"/>
  <c r="S82" i="10" s="1"/>
  <c r="S171" i="10" s="1"/>
  <c r="R18" i="10"/>
  <c r="R82" i="10" s="1"/>
  <c r="R171" i="10" s="1"/>
  <c r="Q18" i="10"/>
  <c r="Q82" i="10" s="1"/>
  <c r="Q171" i="10" s="1"/>
  <c r="P18" i="10"/>
  <c r="P82" i="10" s="1"/>
  <c r="P171" i="10" s="1"/>
  <c r="O18" i="10"/>
  <c r="O82" i="10" s="1"/>
  <c r="O171" i="10" s="1"/>
  <c r="N18" i="10"/>
  <c r="N82" i="10" s="1"/>
  <c r="N171" i="10" s="1"/>
  <c r="M18" i="10"/>
  <c r="M82" i="10" s="1"/>
  <c r="M171" i="10" s="1"/>
  <c r="L18" i="10"/>
  <c r="L82" i="10" s="1"/>
  <c r="L171" i="10" s="1"/>
  <c r="K18" i="10"/>
  <c r="K82" i="10" s="1"/>
  <c r="K171" i="10" s="1"/>
  <c r="J18" i="10"/>
  <c r="J82" i="10" s="1"/>
  <c r="J171" i="10" s="1"/>
  <c r="I18" i="10"/>
  <c r="I82" i="10" s="1"/>
  <c r="I171" i="10" s="1"/>
  <c r="AH18" i="11"/>
  <c r="AH82" i="11" s="1"/>
  <c r="AH171" i="11" s="1"/>
  <c r="AG18" i="11"/>
  <c r="AG82" i="11" s="1"/>
  <c r="AG171" i="11" s="1"/>
  <c r="AF18" i="11"/>
  <c r="AF82" i="11" s="1"/>
  <c r="AF171" i="11" s="1"/>
  <c r="AE18" i="11"/>
  <c r="AE82" i="11" s="1"/>
  <c r="AE171" i="11" s="1"/>
  <c r="AD18" i="11"/>
  <c r="AD82" i="11" s="1"/>
  <c r="AD171" i="11" s="1"/>
  <c r="AC18" i="11"/>
  <c r="AC82" i="11" s="1"/>
  <c r="AC171" i="11" s="1"/>
  <c r="AB18" i="11"/>
  <c r="AB82" i="11" s="1"/>
  <c r="AB171" i="11" s="1"/>
  <c r="AA18" i="11"/>
  <c r="AA82" i="11" s="1"/>
  <c r="AA171" i="11" s="1"/>
  <c r="Z18" i="11"/>
  <c r="Z82" i="11" s="1"/>
  <c r="Z171" i="11" s="1"/>
  <c r="Y18" i="11"/>
  <c r="Y82" i="11" s="1"/>
  <c r="Y171" i="11" s="1"/>
  <c r="X18" i="11"/>
  <c r="X82" i="11" s="1"/>
  <c r="X171" i="11" s="1"/>
  <c r="W18" i="11"/>
  <c r="W82" i="11" s="1"/>
  <c r="W171" i="11" s="1"/>
  <c r="V18" i="11"/>
  <c r="V82" i="11" s="1"/>
  <c r="V171" i="11" s="1"/>
  <c r="U18" i="11"/>
  <c r="U82" i="11" s="1"/>
  <c r="U171" i="11" s="1"/>
  <c r="T18" i="11"/>
  <c r="T82" i="11" s="1"/>
  <c r="T171" i="11" s="1"/>
  <c r="S18" i="11"/>
  <c r="S82" i="11" s="1"/>
  <c r="S171" i="11" s="1"/>
  <c r="R18" i="11"/>
  <c r="R82" i="11" s="1"/>
  <c r="R171" i="11" s="1"/>
  <c r="Q18" i="11"/>
  <c r="Q82" i="11" s="1"/>
  <c r="Q171" i="11" s="1"/>
  <c r="P18" i="11"/>
  <c r="P82" i="11" s="1"/>
  <c r="P171" i="11" s="1"/>
  <c r="O18" i="11"/>
  <c r="O82" i="11" s="1"/>
  <c r="O171" i="11" s="1"/>
  <c r="N18" i="11"/>
  <c r="N82" i="11" s="1"/>
  <c r="N171" i="11" s="1"/>
  <c r="M18" i="11"/>
  <c r="M82" i="11" s="1"/>
  <c r="M171" i="11" s="1"/>
  <c r="L18" i="11"/>
  <c r="L82" i="11" s="1"/>
  <c r="L171" i="11" s="1"/>
  <c r="K18" i="11"/>
  <c r="K82" i="11" s="1"/>
  <c r="K171" i="11" s="1"/>
  <c r="J18" i="11"/>
  <c r="J82" i="11" s="1"/>
  <c r="J171" i="11" s="1"/>
  <c r="I18" i="11"/>
  <c r="I82" i="11" s="1"/>
  <c r="I171" i="11" s="1"/>
  <c r="AH18" i="12"/>
  <c r="AH82" i="12" s="1"/>
  <c r="AH171" i="12" s="1"/>
  <c r="AG18" i="12"/>
  <c r="AG82" i="12" s="1"/>
  <c r="AG171" i="12" s="1"/>
  <c r="AF18" i="12"/>
  <c r="AF82" i="12" s="1"/>
  <c r="AF171" i="12" s="1"/>
  <c r="AE18" i="12"/>
  <c r="AE82" i="12" s="1"/>
  <c r="AE171" i="12" s="1"/>
  <c r="AD18" i="12"/>
  <c r="AD82" i="12" s="1"/>
  <c r="AD171" i="12" s="1"/>
  <c r="AC18" i="12"/>
  <c r="AC82" i="12" s="1"/>
  <c r="AC171" i="12" s="1"/>
  <c r="AB18" i="12"/>
  <c r="AB82" i="12" s="1"/>
  <c r="AB171" i="12" s="1"/>
  <c r="AA18" i="12"/>
  <c r="AA82" i="12" s="1"/>
  <c r="AA171" i="12" s="1"/>
  <c r="Z18" i="12"/>
  <c r="Z82" i="12" s="1"/>
  <c r="Z171" i="12" s="1"/>
  <c r="Y18" i="12"/>
  <c r="Y82" i="12" s="1"/>
  <c r="Y171" i="12" s="1"/>
  <c r="X18" i="12"/>
  <c r="X82" i="12" s="1"/>
  <c r="X171" i="12" s="1"/>
  <c r="W18" i="12"/>
  <c r="W82" i="12" s="1"/>
  <c r="W171" i="12" s="1"/>
  <c r="V18" i="12"/>
  <c r="V82" i="12" s="1"/>
  <c r="V171" i="12" s="1"/>
  <c r="U18" i="12"/>
  <c r="U82" i="12" s="1"/>
  <c r="U171" i="12" s="1"/>
  <c r="T18" i="12"/>
  <c r="T82" i="12" s="1"/>
  <c r="T171" i="12" s="1"/>
  <c r="S18" i="12"/>
  <c r="S82" i="12" s="1"/>
  <c r="S171" i="12" s="1"/>
  <c r="R18" i="12"/>
  <c r="R82" i="12" s="1"/>
  <c r="R171" i="12" s="1"/>
  <c r="Q18" i="12"/>
  <c r="Q82" i="12" s="1"/>
  <c r="Q171" i="12" s="1"/>
  <c r="P18" i="12"/>
  <c r="P82" i="12" s="1"/>
  <c r="P171" i="12" s="1"/>
  <c r="O18" i="12"/>
  <c r="O82" i="12" s="1"/>
  <c r="O171" i="12" s="1"/>
  <c r="N18" i="12"/>
  <c r="N82" i="12" s="1"/>
  <c r="N171" i="12" s="1"/>
  <c r="M18" i="12"/>
  <c r="M82" i="12" s="1"/>
  <c r="M171" i="12" s="1"/>
  <c r="L18" i="12"/>
  <c r="L82" i="12" s="1"/>
  <c r="L171" i="12" s="1"/>
  <c r="K18" i="12"/>
  <c r="K82" i="12" s="1"/>
  <c r="K171" i="12" s="1"/>
  <c r="J18" i="12"/>
  <c r="J82" i="12" s="1"/>
  <c r="J171" i="12" s="1"/>
  <c r="I18" i="12"/>
  <c r="I82" i="12" s="1"/>
  <c r="I171" i="12" s="1"/>
  <c r="AH18" i="17"/>
  <c r="AH82" i="17" s="1"/>
  <c r="AH171" i="17" s="1"/>
  <c r="AG18" i="17"/>
  <c r="AG82" i="17" s="1"/>
  <c r="AG171" i="17" s="1"/>
  <c r="AF18" i="17"/>
  <c r="AF82" i="17" s="1"/>
  <c r="AF171" i="17" s="1"/>
  <c r="AE18" i="17"/>
  <c r="AE82" i="17" s="1"/>
  <c r="AE171" i="17" s="1"/>
  <c r="AD18" i="17"/>
  <c r="AD82" i="17" s="1"/>
  <c r="AD171" i="17" s="1"/>
  <c r="AC18" i="17"/>
  <c r="AC82" i="17" s="1"/>
  <c r="AC171" i="17" s="1"/>
  <c r="AB18" i="17"/>
  <c r="AB82" i="17" s="1"/>
  <c r="AB171" i="17" s="1"/>
  <c r="AA18" i="17"/>
  <c r="AA82" i="17" s="1"/>
  <c r="AA171" i="17" s="1"/>
  <c r="Z18" i="17"/>
  <c r="Z82" i="17" s="1"/>
  <c r="Z171" i="17" s="1"/>
  <c r="Y18" i="17"/>
  <c r="Y82" i="17" s="1"/>
  <c r="Y171" i="17" s="1"/>
  <c r="X18" i="17"/>
  <c r="X82" i="17" s="1"/>
  <c r="X171" i="17" s="1"/>
  <c r="W18" i="17"/>
  <c r="W82" i="17" s="1"/>
  <c r="W171" i="17" s="1"/>
  <c r="V18" i="17"/>
  <c r="V82" i="17" s="1"/>
  <c r="V171" i="17" s="1"/>
  <c r="U18" i="17"/>
  <c r="U82" i="17" s="1"/>
  <c r="U171" i="17" s="1"/>
  <c r="T18" i="17"/>
  <c r="T82" i="17" s="1"/>
  <c r="T171" i="17" s="1"/>
  <c r="S18" i="17"/>
  <c r="S82" i="17" s="1"/>
  <c r="S171" i="17" s="1"/>
  <c r="R18" i="17"/>
  <c r="R82" i="17" s="1"/>
  <c r="R171" i="17" s="1"/>
  <c r="Q18" i="17"/>
  <c r="Q82" i="17" s="1"/>
  <c r="Q171" i="17" s="1"/>
  <c r="P18" i="17"/>
  <c r="P82" i="17" s="1"/>
  <c r="P171" i="17" s="1"/>
  <c r="O18" i="17"/>
  <c r="O82" i="17" s="1"/>
  <c r="O171" i="17" s="1"/>
  <c r="N18" i="17"/>
  <c r="N82" i="17" s="1"/>
  <c r="N171" i="17" s="1"/>
  <c r="M18" i="17"/>
  <c r="M82" i="17" s="1"/>
  <c r="M171" i="17" s="1"/>
  <c r="L18" i="17"/>
  <c r="L82" i="17" s="1"/>
  <c r="L171" i="17" s="1"/>
  <c r="K18" i="17"/>
  <c r="K82" i="17" s="1"/>
  <c r="K171" i="17" s="1"/>
  <c r="J18" i="17"/>
  <c r="J82" i="17" s="1"/>
  <c r="J171" i="17" s="1"/>
  <c r="I18" i="17"/>
  <c r="I82" i="17" s="1"/>
  <c r="I171" i="17" s="1"/>
  <c r="AH18" i="31"/>
  <c r="AH82" i="31" s="1"/>
  <c r="AH171" i="31" s="1"/>
  <c r="AG18" i="31"/>
  <c r="AG82" i="31" s="1"/>
  <c r="AG171" i="31" s="1"/>
  <c r="AF18" i="31"/>
  <c r="AF82" i="31" s="1"/>
  <c r="AF171" i="31" s="1"/>
  <c r="AE18" i="31"/>
  <c r="AE82" i="31" s="1"/>
  <c r="AE171" i="31" s="1"/>
  <c r="AD18" i="31"/>
  <c r="AD82" i="31" s="1"/>
  <c r="AD171" i="31" s="1"/>
  <c r="AC18" i="31"/>
  <c r="AC82" i="31" s="1"/>
  <c r="AC171" i="31" s="1"/>
  <c r="AB18" i="31"/>
  <c r="AB82" i="31" s="1"/>
  <c r="AB171" i="31" s="1"/>
  <c r="AA18" i="31"/>
  <c r="AA82" i="31" s="1"/>
  <c r="AA171" i="31" s="1"/>
  <c r="Z18" i="31"/>
  <c r="Z82" i="31" s="1"/>
  <c r="Z171" i="31" s="1"/>
  <c r="Y18" i="31"/>
  <c r="Y82" i="31" s="1"/>
  <c r="Y171" i="31" s="1"/>
  <c r="X18" i="31"/>
  <c r="X82" i="31" s="1"/>
  <c r="X171" i="31" s="1"/>
  <c r="W18" i="31"/>
  <c r="W82" i="31" s="1"/>
  <c r="W171" i="31" s="1"/>
  <c r="V18" i="31"/>
  <c r="V82" i="31" s="1"/>
  <c r="V171" i="31" s="1"/>
  <c r="U18" i="31"/>
  <c r="U82" i="31" s="1"/>
  <c r="U171" i="31" s="1"/>
  <c r="T18" i="31"/>
  <c r="T82" i="31" s="1"/>
  <c r="T171" i="31" s="1"/>
  <c r="S18" i="31"/>
  <c r="S82" i="31" s="1"/>
  <c r="S171" i="31" s="1"/>
  <c r="R18" i="31"/>
  <c r="R82" i="31" s="1"/>
  <c r="R171" i="31" s="1"/>
  <c r="Q18" i="31"/>
  <c r="Q82" i="31" s="1"/>
  <c r="Q171" i="31" s="1"/>
  <c r="P18" i="31"/>
  <c r="P82" i="31" s="1"/>
  <c r="P171" i="31" s="1"/>
  <c r="O18" i="31"/>
  <c r="O82" i="31" s="1"/>
  <c r="O171" i="31" s="1"/>
  <c r="N18" i="31"/>
  <c r="N82" i="31" s="1"/>
  <c r="N171" i="31" s="1"/>
  <c r="M18" i="31"/>
  <c r="M82" i="31" s="1"/>
  <c r="M171" i="31" s="1"/>
  <c r="L18" i="31"/>
  <c r="L82" i="31" s="1"/>
  <c r="L171" i="31" s="1"/>
  <c r="K18" i="31"/>
  <c r="K82" i="31" s="1"/>
  <c r="K171" i="31" s="1"/>
  <c r="J18" i="31"/>
  <c r="J82" i="31" s="1"/>
  <c r="J171" i="31" s="1"/>
  <c r="I18" i="31"/>
  <c r="I82" i="31" s="1"/>
  <c r="I171" i="31" s="1"/>
  <c r="AH18" i="19"/>
  <c r="AH82" i="19" s="1"/>
  <c r="AH171" i="19" s="1"/>
  <c r="AG18" i="19"/>
  <c r="AG82" i="19" s="1"/>
  <c r="AG171" i="19" s="1"/>
  <c r="AF18" i="19"/>
  <c r="AF82" i="19" s="1"/>
  <c r="AF171" i="19" s="1"/>
  <c r="AE18" i="19"/>
  <c r="AE82" i="19" s="1"/>
  <c r="AE171" i="19" s="1"/>
  <c r="AD18" i="19"/>
  <c r="AD82" i="19" s="1"/>
  <c r="AD171" i="19" s="1"/>
  <c r="AC18" i="19"/>
  <c r="AC82" i="19" s="1"/>
  <c r="AC171" i="19" s="1"/>
  <c r="AB18" i="19"/>
  <c r="AB82" i="19" s="1"/>
  <c r="AB171" i="19" s="1"/>
  <c r="AA18" i="19"/>
  <c r="AA82" i="19" s="1"/>
  <c r="AA171" i="19" s="1"/>
  <c r="Z18" i="19"/>
  <c r="Z82" i="19" s="1"/>
  <c r="Z171" i="19" s="1"/>
  <c r="Y18" i="19"/>
  <c r="Y82" i="19" s="1"/>
  <c r="Y171" i="19" s="1"/>
  <c r="X18" i="19"/>
  <c r="X82" i="19" s="1"/>
  <c r="X171" i="19" s="1"/>
  <c r="W18" i="19"/>
  <c r="W82" i="19" s="1"/>
  <c r="W171" i="19" s="1"/>
  <c r="V18" i="19"/>
  <c r="V82" i="19" s="1"/>
  <c r="V171" i="19" s="1"/>
  <c r="U18" i="19"/>
  <c r="U82" i="19" s="1"/>
  <c r="U171" i="19" s="1"/>
  <c r="T18" i="19"/>
  <c r="T82" i="19" s="1"/>
  <c r="T171" i="19" s="1"/>
  <c r="S18" i="19"/>
  <c r="S82" i="19" s="1"/>
  <c r="S171" i="19" s="1"/>
  <c r="R18" i="19"/>
  <c r="R82" i="19" s="1"/>
  <c r="R171" i="19" s="1"/>
  <c r="Q18" i="19"/>
  <c r="Q82" i="19" s="1"/>
  <c r="Q171" i="19" s="1"/>
  <c r="P18" i="19"/>
  <c r="P82" i="19" s="1"/>
  <c r="P171" i="19" s="1"/>
  <c r="O18" i="19"/>
  <c r="O82" i="19" s="1"/>
  <c r="O171" i="19" s="1"/>
  <c r="N18" i="19"/>
  <c r="N82" i="19" s="1"/>
  <c r="N171" i="19" s="1"/>
  <c r="M18" i="19"/>
  <c r="M82" i="19" s="1"/>
  <c r="M171" i="19" s="1"/>
  <c r="L18" i="19"/>
  <c r="L82" i="19" s="1"/>
  <c r="L171" i="19" s="1"/>
  <c r="K18" i="19"/>
  <c r="K82" i="19" s="1"/>
  <c r="K171" i="19" s="1"/>
  <c r="J18" i="19"/>
  <c r="J82" i="19" s="1"/>
  <c r="J171" i="19" s="1"/>
  <c r="I18" i="19"/>
  <c r="I82" i="19" s="1"/>
  <c r="I171" i="19" s="1"/>
  <c r="AH18" i="16"/>
  <c r="AH82" i="16" s="1"/>
  <c r="AH171" i="16" s="1"/>
  <c r="AG18" i="16"/>
  <c r="AG82" i="16" s="1"/>
  <c r="AG171" i="16" s="1"/>
  <c r="AF18" i="16"/>
  <c r="AF82" i="16" s="1"/>
  <c r="AF171" i="16" s="1"/>
  <c r="AE18" i="16"/>
  <c r="AE82" i="16" s="1"/>
  <c r="AE171" i="16" s="1"/>
  <c r="AD18" i="16"/>
  <c r="AD82" i="16" s="1"/>
  <c r="AD171" i="16" s="1"/>
  <c r="AC18" i="16"/>
  <c r="AC82" i="16" s="1"/>
  <c r="AC171" i="16" s="1"/>
  <c r="AB18" i="16"/>
  <c r="AB82" i="16" s="1"/>
  <c r="AB171" i="16" s="1"/>
  <c r="AA18" i="16"/>
  <c r="AA82" i="16" s="1"/>
  <c r="AA171" i="16" s="1"/>
  <c r="Z18" i="16"/>
  <c r="Z82" i="16" s="1"/>
  <c r="Z171" i="16" s="1"/>
  <c r="Y18" i="16"/>
  <c r="Y82" i="16" s="1"/>
  <c r="Y171" i="16" s="1"/>
  <c r="X18" i="16"/>
  <c r="X82" i="16" s="1"/>
  <c r="X171" i="16" s="1"/>
  <c r="W18" i="16"/>
  <c r="W82" i="16" s="1"/>
  <c r="W171" i="16" s="1"/>
  <c r="V18" i="16"/>
  <c r="V82" i="16" s="1"/>
  <c r="V171" i="16" s="1"/>
  <c r="U18" i="16"/>
  <c r="U82" i="16" s="1"/>
  <c r="U171" i="16" s="1"/>
  <c r="T18" i="16"/>
  <c r="T82" i="16" s="1"/>
  <c r="T171" i="16" s="1"/>
  <c r="S18" i="16"/>
  <c r="S82" i="16" s="1"/>
  <c r="S171" i="16" s="1"/>
  <c r="R18" i="16"/>
  <c r="R82" i="16" s="1"/>
  <c r="R171" i="16" s="1"/>
  <c r="Q18" i="16"/>
  <c r="Q82" i="16" s="1"/>
  <c r="Q171" i="16" s="1"/>
  <c r="P18" i="16"/>
  <c r="P82" i="16" s="1"/>
  <c r="P171" i="16" s="1"/>
  <c r="O18" i="16"/>
  <c r="O82" i="16" s="1"/>
  <c r="O171" i="16" s="1"/>
  <c r="N18" i="16"/>
  <c r="N82" i="16" s="1"/>
  <c r="N171" i="16" s="1"/>
  <c r="M18" i="16"/>
  <c r="M82" i="16" s="1"/>
  <c r="M171" i="16" s="1"/>
  <c r="L18" i="16"/>
  <c r="L82" i="16" s="1"/>
  <c r="L171" i="16" s="1"/>
  <c r="K18" i="16"/>
  <c r="K82" i="16" s="1"/>
  <c r="K171" i="16" s="1"/>
  <c r="J18" i="16"/>
  <c r="J82" i="16" s="1"/>
  <c r="J171" i="16" s="1"/>
  <c r="I18" i="16"/>
  <c r="I82" i="16" s="1"/>
  <c r="I171" i="16" s="1"/>
  <c r="AH18" i="20"/>
  <c r="AH82" i="20" s="1"/>
  <c r="AH171" i="20" s="1"/>
  <c r="AG18" i="20"/>
  <c r="AG82" i="20" s="1"/>
  <c r="AG171" i="20" s="1"/>
  <c r="AF18" i="20"/>
  <c r="AF82" i="20" s="1"/>
  <c r="AF171" i="20" s="1"/>
  <c r="AE18" i="20"/>
  <c r="AE82" i="20" s="1"/>
  <c r="AE171" i="20" s="1"/>
  <c r="AD18" i="20"/>
  <c r="AD82" i="20" s="1"/>
  <c r="AD171" i="20" s="1"/>
  <c r="AC18" i="20"/>
  <c r="AC82" i="20" s="1"/>
  <c r="AC171" i="20" s="1"/>
  <c r="AB18" i="20"/>
  <c r="AB82" i="20" s="1"/>
  <c r="AB171" i="20" s="1"/>
  <c r="AA18" i="20"/>
  <c r="AA82" i="20" s="1"/>
  <c r="AA171" i="20" s="1"/>
  <c r="Z18" i="20"/>
  <c r="Z82" i="20" s="1"/>
  <c r="Z171" i="20" s="1"/>
  <c r="Y18" i="20"/>
  <c r="Y82" i="20" s="1"/>
  <c r="Y171" i="20" s="1"/>
  <c r="X18" i="20"/>
  <c r="X82" i="20" s="1"/>
  <c r="X171" i="20" s="1"/>
  <c r="W18" i="20"/>
  <c r="W82" i="20" s="1"/>
  <c r="W171" i="20" s="1"/>
  <c r="V18" i="20"/>
  <c r="V82" i="20" s="1"/>
  <c r="V171" i="20" s="1"/>
  <c r="U18" i="20"/>
  <c r="U82" i="20" s="1"/>
  <c r="U171" i="20" s="1"/>
  <c r="T18" i="20"/>
  <c r="T82" i="20" s="1"/>
  <c r="T171" i="20" s="1"/>
  <c r="S18" i="20"/>
  <c r="S82" i="20" s="1"/>
  <c r="S171" i="20" s="1"/>
  <c r="R18" i="20"/>
  <c r="R82" i="20" s="1"/>
  <c r="R171" i="20" s="1"/>
  <c r="Q18" i="20"/>
  <c r="Q82" i="20" s="1"/>
  <c r="Q171" i="20" s="1"/>
  <c r="P18" i="20"/>
  <c r="P82" i="20" s="1"/>
  <c r="P171" i="20" s="1"/>
  <c r="O18" i="20"/>
  <c r="O82" i="20" s="1"/>
  <c r="O171" i="20" s="1"/>
  <c r="N18" i="20"/>
  <c r="N82" i="20" s="1"/>
  <c r="N171" i="20" s="1"/>
  <c r="M18" i="20"/>
  <c r="M82" i="20" s="1"/>
  <c r="M171" i="20" s="1"/>
  <c r="L18" i="20"/>
  <c r="L82" i="20" s="1"/>
  <c r="L171" i="20" s="1"/>
  <c r="K18" i="20"/>
  <c r="K82" i="20" s="1"/>
  <c r="K171" i="20" s="1"/>
  <c r="J18" i="20"/>
  <c r="J82" i="20" s="1"/>
  <c r="J171" i="20" s="1"/>
  <c r="I18" i="20"/>
  <c r="I82" i="20" s="1"/>
  <c r="I171" i="20" s="1"/>
  <c r="AH18" i="15"/>
  <c r="AH82" i="15" s="1"/>
  <c r="AH171" i="15" s="1"/>
  <c r="AG18" i="15"/>
  <c r="AG82" i="15" s="1"/>
  <c r="AG171" i="15" s="1"/>
  <c r="AF18" i="15"/>
  <c r="AF82" i="15" s="1"/>
  <c r="AF171" i="15" s="1"/>
  <c r="AE18" i="15"/>
  <c r="AE82" i="15" s="1"/>
  <c r="AE171" i="15" s="1"/>
  <c r="AD18" i="15"/>
  <c r="AD82" i="15" s="1"/>
  <c r="AD171" i="15" s="1"/>
  <c r="AC18" i="15"/>
  <c r="AC82" i="15" s="1"/>
  <c r="AC171" i="15" s="1"/>
  <c r="AB18" i="15"/>
  <c r="AB82" i="15" s="1"/>
  <c r="AB171" i="15" s="1"/>
  <c r="AA18" i="15"/>
  <c r="AA82" i="15" s="1"/>
  <c r="AA171" i="15" s="1"/>
  <c r="Z18" i="15"/>
  <c r="Z82" i="15" s="1"/>
  <c r="Z171" i="15" s="1"/>
  <c r="Y18" i="15"/>
  <c r="Y82" i="15" s="1"/>
  <c r="Y171" i="15" s="1"/>
  <c r="X18" i="15"/>
  <c r="X82" i="15" s="1"/>
  <c r="X171" i="15" s="1"/>
  <c r="W18" i="15"/>
  <c r="W82" i="15" s="1"/>
  <c r="W171" i="15" s="1"/>
  <c r="V18" i="15"/>
  <c r="V82" i="15" s="1"/>
  <c r="V171" i="15" s="1"/>
  <c r="U18" i="15"/>
  <c r="U82" i="15" s="1"/>
  <c r="U171" i="15" s="1"/>
  <c r="T18" i="15"/>
  <c r="T82" i="15" s="1"/>
  <c r="T171" i="15" s="1"/>
  <c r="S18" i="15"/>
  <c r="S82" i="15" s="1"/>
  <c r="S171" i="15" s="1"/>
  <c r="R18" i="15"/>
  <c r="R82" i="15" s="1"/>
  <c r="R171" i="15" s="1"/>
  <c r="Q18" i="15"/>
  <c r="Q82" i="15" s="1"/>
  <c r="Q171" i="15" s="1"/>
  <c r="P18" i="15"/>
  <c r="P82" i="15" s="1"/>
  <c r="P171" i="15" s="1"/>
  <c r="O18" i="15"/>
  <c r="O82" i="15" s="1"/>
  <c r="O171" i="15" s="1"/>
  <c r="N18" i="15"/>
  <c r="N82" i="15" s="1"/>
  <c r="N171" i="15" s="1"/>
  <c r="M18" i="15"/>
  <c r="M82" i="15" s="1"/>
  <c r="M171" i="15" s="1"/>
  <c r="L18" i="15"/>
  <c r="L82" i="15" s="1"/>
  <c r="L171" i="15" s="1"/>
  <c r="K18" i="15"/>
  <c r="K82" i="15" s="1"/>
  <c r="K171" i="15" s="1"/>
  <c r="J18" i="15"/>
  <c r="J82" i="15" s="1"/>
  <c r="J171" i="15" s="1"/>
  <c r="I18" i="15"/>
  <c r="I82" i="15" s="1"/>
  <c r="I171" i="15" s="1"/>
  <c r="AH18" i="13"/>
  <c r="AH82" i="13" s="1"/>
  <c r="AH171" i="13" s="1"/>
  <c r="AG18" i="13"/>
  <c r="AG82" i="13" s="1"/>
  <c r="AG171" i="13" s="1"/>
  <c r="AF18" i="13"/>
  <c r="AF82" i="13" s="1"/>
  <c r="AF171" i="13" s="1"/>
  <c r="AE18" i="13"/>
  <c r="AE82" i="13" s="1"/>
  <c r="AE171" i="13" s="1"/>
  <c r="AD18" i="13"/>
  <c r="AD82" i="13" s="1"/>
  <c r="AD171" i="13" s="1"/>
  <c r="AC18" i="13"/>
  <c r="AC82" i="13" s="1"/>
  <c r="AC171" i="13" s="1"/>
  <c r="AB18" i="13"/>
  <c r="AB82" i="13" s="1"/>
  <c r="AB171" i="13" s="1"/>
  <c r="AA18" i="13"/>
  <c r="AA82" i="13" s="1"/>
  <c r="AA171" i="13" s="1"/>
  <c r="Z18" i="13"/>
  <c r="Z82" i="13" s="1"/>
  <c r="Z171" i="13" s="1"/>
  <c r="Y18" i="13"/>
  <c r="Y82" i="13" s="1"/>
  <c r="Y171" i="13" s="1"/>
  <c r="X18" i="13"/>
  <c r="X82" i="13" s="1"/>
  <c r="X171" i="13" s="1"/>
  <c r="W18" i="13"/>
  <c r="W82" i="13" s="1"/>
  <c r="W171" i="13" s="1"/>
  <c r="V18" i="13"/>
  <c r="V82" i="13" s="1"/>
  <c r="V171" i="13" s="1"/>
  <c r="U18" i="13"/>
  <c r="U82" i="13" s="1"/>
  <c r="U171" i="13" s="1"/>
  <c r="T18" i="13"/>
  <c r="T82" i="13" s="1"/>
  <c r="T171" i="13" s="1"/>
  <c r="S18" i="13"/>
  <c r="S82" i="13" s="1"/>
  <c r="S171" i="13" s="1"/>
  <c r="R18" i="13"/>
  <c r="R82" i="13" s="1"/>
  <c r="R171" i="13" s="1"/>
  <c r="Q18" i="13"/>
  <c r="Q82" i="13" s="1"/>
  <c r="Q171" i="13" s="1"/>
  <c r="P18" i="13"/>
  <c r="P82" i="13" s="1"/>
  <c r="P171" i="13" s="1"/>
  <c r="O18" i="13"/>
  <c r="O82" i="13" s="1"/>
  <c r="O171" i="13" s="1"/>
  <c r="N18" i="13"/>
  <c r="N82" i="13" s="1"/>
  <c r="N171" i="13" s="1"/>
  <c r="M18" i="13"/>
  <c r="M82" i="13" s="1"/>
  <c r="M171" i="13" s="1"/>
  <c r="L18" i="13"/>
  <c r="L82" i="13" s="1"/>
  <c r="L171" i="13" s="1"/>
  <c r="K18" i="13"/>
  <c r="K82" i="13" s="1"/>
  <c r="K171" i="13" s="1"/>
  <c r="J18" i="13"/>
  <c r="J82" i="13" s="1"/>
  <c r="J171" i="13" s="1"/>
  <c r="I18" i="13"/>
  <c r="I82" i="13" s="1"/>
  <c r="I171" i="13" s="1"/>
  <c r="AH18" i="14"/>
  <c r="AH82" i="14" s="1"/>
  <c r="AH171" i="14" s="1"/>
  <c r="AG18" i="14"/>
  <c r="AG82" i="14" s="1"/>
  <c r="AG171" i="14" s="1"/>
  <c r="AF18" i="14"/>
  <c r="AF82" i="14" s="1"/>
  <c r="AF171" i="14" s="1"/>
  <c r="AE18" i="14"/>
  <c r="AE82" i="14" s="1"/>
  <c r="AE171" i="14" s="1"/>
  <c r="AD18" i="14"/>
  <c r="AD82" i="14" s="1"/>
  <c r="AD171" i="14" s="1"/>
  <c r="AC18" i="14"/>
  <c r="AC82" i="14" s="1"/>
  <c r="AC171" i="14" s="1"/>
  <c r="AB18" i="14"/>
  <c r="AB82" i="14" s="1"/>
  <c r="AB171" i="14" s="1"/>
  <c r="AA18" i="14"/>
  <c r="AA82" i="14" s="1"/>
  <c r="AA171" i="14" s="1"/>
  <c r="Z18" i="14"/>
  <c r="Z82" i="14" s="1"/>
  <c r="Z171" i="14" s="1"/>
  <c r="Y18" i="14"/>
  <c r="Y82" i="14" s="1"/>
  <c r="Y171" i="14" s="1"/>
  <c r="X18" i="14"/>
  <c r="X82" i="14" s="1"/>
  <c r="X171" i="14" s="1"/>
  <c r="W18" i="14"/>
  <c r="W82" i="14" s="1"/>
  <c r="W171" i="14" s="1"/>
  <c r="V18" i="14"/>
  <c r="V82" i="14" s="1"/>
  <c r="V171" i="14" s="1"/>
  <c r="U18" i="14"/>
  <c r="U82" i="14" s="1"/>
  <c r="U171" i="14" s="1"/>
  <c r="T18" i="14"/>
  <c r="T82" i="14" s="1"/>
  <c r="T171" i="14" s="1"/>
  <c r="S18" i="14"/>
  <c r="S82" i="14" s="1"/>
  <c r="S171" i="14" s="1"/>
  <c r="R18" i="14"/>
  <c r="R82" i="14" s="1"/>
  <c r="R171" i="14" s="1"/>
  <c r="Q18" i="14"/>
  <c r="Q82" i="14" s="1"/>
  <c r="Q171" i="14" s="1"/>
  <c r="P18" i="14"/>
  <c r="P82" i="14" s="1"/>
  <c r="P171" i="14" s="1"/>
  <c r="O18" i="14"/>
  <c r="O82" i="14" s="1"/>
  <c r="O171" i="14" s="1"/>
  <c r="N18" i="14"/>
  <c r="N82" i="14" s="1"/>
  <c r="N171" i="14" s="1"/>
  <c r="M18" i="14"/>
  <c r="M82" i="14" s="1"/>
  <c r="M171" i="14" s="1"/>
  <c r="L18" i="14"/>
  <c r="L82" i="14" s="1"/>
  <c r="L171" i="14" s="1"/>
  <c r="K18" i="14"/>
  <c r="K82" i="14" s="1"/>
  <c r="K171" i="14" s="1"/>
  <c r="J18" i="14"/>
  <c r="J82" i="14" s="1"/>
  <c r="J171" i="14" s="1"/>
  <c r="I18" i="14"/>
  <c r="I82" i="14" s="1"/>
  <c r="I171" i="14" s="1"/>
  <c r="AH18" i="21"/>
  <c r="AH82" i="21" s="1"/>
  <c r="AH171" i="21" s="1"/>
  <c r="AG18" i="21"/>
  <c r="AG82" i="21" s="1"/>
  <c r="AG171" i="21" s="1"/>
  <c r="AF18" i="21"/>
  <c r="AF82" i="21" s="1"/>
  <c r="AF171" i="21" s="1"/>
  <c r="AE18" i="21"/>
  <c r="AE82" i="21" s="1"/>
  <c r="AE171" i="21" s="1"/>
  <c r="AD18" i="21"/>
  <c r="AD82" i="21" s="1"/>
  <c r="AD171" i="21" s="1"/>
  <c r="AC18" i="21"/>
  <c r="AC82" i="21" s="1"/>
  <c r="AC171" i="21" s="1"/>
  <c r="AB18" i="21"/>
  <c r="AB82" i="21" s="1"/>
  <c r="AB171" i="21" s="1"/>
  <c r="AA18" i="21"/>
  <c r="AA82" i="21" s="1"/>
  <c r="AA171" i="21" s="1"/>
  <c r="Z18" i="21"/>
  <c r="Z82" i="21" s="1"/>
  <c r="Z171" i="21" s="1"/>
  <c r="Y18" i="21"/>
  <c r="Y82" i="21" s="1"/>
  <c r="Y171" i="21" s="1"/>
  <c r="X18" i="21"/>
  <c r="X82" i="21" s="1"/>
  <c r="X171" i="21" s="1"/>
  <c r="W18" i="21"/>
  <c r="W82" i="21" s="1"/>
  <c r="W171" i="21" s="1"/>
  <c r="V18" i="21"/>
  <c r="V82" i="21" s="1"/>
  <c r="V171" i="21" s="1"/>
  <c r="U18" i="21"/>
  <c r="U82" i="21" s="1"/>
  <c r="U171" i="21" s="1"/>
  <c r="T18" i="21"/>
  <c r="T82" i="21" s="1"/>
  <c r="T171" i="21" s="1"/>
  <c r="S18" i="21"/>
  <c r="S82" i="21" s="1"/>
  <c r="S171" i="21" s="1"/>
  <c r="R18" i="21"/>
  <c r="R82" i="21" s="1"/>
  <c r="R171" i="21" s="1"/>
  <c r="Q18" i="21"/>
  <c r="Q82" i="21" s="1"/>
  <c r="Q171" i="21" s="1"/>
  <c r="P18" i="21"/>
  <c r="P82" i="21" s="1"/>
  <c r="P171" i="21" s="1"/>
  <c r="O18" i="21"/>
  <c r="O82" i="21" s="1"/>
  <c r="O171" i="21" s="1"/>
  <c r="N18" i="21"/>
  <c r="N82" i="21" s="1"/>
  <c r="N171" i="21" s="1"/>
  <c r="M18" i="21"/>
  <c r="M82" i="21" s="1"/>
  <c r="M171" i="21" s="1"/>
  <c r="L18" i="21"/>
  <c r="L82" i="21" s="1"/>
  <c r="L171" i="21" s="1"/>
  <c r="K18" i="21"/>
  <c r="K82" i="21" s="1"/>
  <c r="K171" i="21" s="1"/>
  <c r="J18" i="21"/>
  <c r="J82" i="21" s="1"/>
  <c r="J171" i="21" s="1"/>
  <c r="I18" i="21"/>
  <c r="I82" i="21" s="1"/>
  <c r="I171" i="21" s="1"/>
  <c r="AH18" i="22"/>
  <c r="AH82" i="22" s="1"/>
  <c r="AH171" i="22" s="1"/>
  <c r="AG18" i="22"/>
  <c r="AG82" i="22" s="1"/>
  <c r="AG171" i="22" s="1"/>
  <c r="AF18" i="22"/>
  <c r="AF82" i="22" s="1"/>
  <c r="AF171" i="22" s="1"/>
  <c r="AE18" i="22"/>
  <c r="AE82" i="22" s="1"/>
  <c r="AE171" i="22" s="1"/>
  <c r="AD18" i="22"/>
  <c r="AD82" i="22" s="1"/>
  <c r="AD171" i="22" s="1"/>
  <c r="AC18" i="22"/>
  <c r="AC82" i="22" s="1"/>
  <c r="AC171" i="22" s="1"/>
  <c r="AB18" i="22"/>
  <c r="AB82" i="22" s="1"/>
  <c r="AB171" i="22" s="1"/>
  <c r="AA18" i="22"/>
  <c r="AA82" i="22" s="1"/>
  <c r="AA171" i="22" s="1"/>
  <c r="Z18" i="22"/>
  <c r="Z82" i="22" s="1"/>
  <c r="Z171" i="22" s="1"/>
  <c r="Y18" i="22"/>
  <c r="Y82" i="22" s="1"/>
  <c r="Y171" i="22" s="1"/>
  <c r="X18" i="22"/>
  <c r="X82" i="22" s="1"/>
  <c r="X171" i="22" s="1"/>
  <c r="W18" i="22"/>
  <c r="W82" i="22" s="1"/>
  <c r="W171" i="22" s="1"/>
  <c r="V18" i="22"/>
  <c r="V82" i="22" s="1"/>
  <c r="V171" i="22" s="1"/>
  <c r="U18" i="22"/>
  <c r="U82" i="22" s="1"/>
  <c r="U171" i="22" s="1"/>
  <c r="T18" i="22"/>
  <c r="T82" i="22" s="1"/>
  <c r="T171" i="22" s="1"/>
  <c r="S18" i="22"/>
  <c r="S82" i="22" s="1"/>
  <c r="S171" i="22" s="1"/>
  <c r="R18" i="22"/>
  <c r="R82" i="22" s="1"/>
  <c r="R171" i="22" s="1"/>
  <c r="Q18" i="22"/>
  <c r="Q82" i="22" s="1"/>
  <c r="Q171" i="22" s="1"/>
  <c r="P18" i="22"/>
  <c r="P82" i="22" s="1"/>
  <c r="P171" i="22" s="1"/>
  <c r="O18" i="22"/>
  <c r="O82" i="22" s="1"/>
  <c r="O171" i="22" s="1"/>
  <c r="N18" i="22"/>
  <c r="N82" i="22" s="1"/>
  <c r="N171" i="22" s="1"/>
  <c r="M18" i="22"/>
  <c r="M82" i="22" s="1"/>
  <c r="M171" i="22" s="1"/>
  <c r="L18" i="22"/>
  <c r="L82" i="22" s="1"/>
  <c r="L171" i="22" s="1"/>
  <c r="K18" i="22"/>
  <c r="K82" i="22" s="1"/>
  <c r="K171" i="22" s="1"/>
  <c r="J18" i="22"/>
  <c r="J82" i="22" s="1"/>
  <c r="J171" i="22" s="1"/>
  <c r="I18" i="22"/>
  <c r="I82" i="22" s="1"/>
  <c r="I171" i="22" s="1"/>
  <c r="AH18" i="23"/>
  <c r="AH82" i="23" s="1"/>
  <c r="AH171" i="23" s="1"/>
  <c r="AG18" i="23"/>
  <c r="AG82" i="23" s="1"/>
  <c r="AG171" i="23" s="1"/>
  <c r="AF18" i="23"/>
  <c r="AF82" i="23" s="1"/>
  <c r="AF171" i="23" s="1"/>
  <c r="AE18" i="23"/>
  <c r="AE82" i="23" s="1"/>
  <c r="AE171" i="23" s="1"/>
  <c r="AD18" i="23"/>
  <c r="AD82" i="23" s="1"/>
  <c r="AD171" i="23" s="1"/>
  <c r="AC18" i="23"/>
  <c r="AC82" i="23" s="1"/>
  <c r="AC171" i="23" s="1"/>
  <c r="AB18" i="23"/>
  <c r="AB82" i="23" s="1"/>
  <c r="AB171" i="23" s="1"/>
  <c r="AA18" i="23"/>
  <c r="AA82" i="23" s="1"/>
  <c r="AA171" i="23" s="1"/>
  <c r="Z18" i="23"/>
  <c r="Z82" i="23" s="1"/>
  <c r="Z171" i="23" s="1"/>
  <c r="Y18" i="23"/>
  <c r="Y82" i="23" s="1"/>
  <c r="Y171" i="23" s="1"/>
  <c r="X18" i="23"/>
  <c r="X82" i="23" s="1"/>
  <c r="X171" i="23" s="1"/>
  <c r="W18" i="23"/>
  <c r="W82" i="23" s="1"/>
  <c r="W171" i="23" s="1"/>
  <c r="V18" i="23"/>
  <c r="V82" i="23" s="1"/>
  <c r="V171" i="23" s="1"/>
  <c r="U18" i="23"/>
  <c r="U82" i="23" s="1"/>
  <c r="U171" i="23" s="1"/>
  <c r="T18" i="23"/>
  <c r="T82" i="23" s="1"/>
  <c r="T171" i="23" s="1"/>
  <c r="S18" i="23"/>
  <c r="S82" i="23" s="1"/>
  <c r="S171" i="23" s="1"/>
  <c r="R18" i="23"/>
  <c r="R82" i="23" s="1"/>
  <c r="R171" i="23" s="1"/>
  <c r="Q18" i="23"/>
  <c r="Q82" i="23" s="1"/>
  <c r="Q171" i="23" s="1"/>
  <c r="P18" i="23"/>
  <c r="P82" i="23" s="1"/>
  <c r="P171" i="23" s="1"/>
  <c r="O18" i="23"/>
  <c r="O82" i="23" s="1"/>
  <c r="O171" i="23" s="1"/>
  <c r="N18" i="23"/>
  <c r="N82" i="23" s="1"/>
  <c r="N171" i="23" s="1"/>
  <c r="M18" i="23"/>
  <c r="M82" i="23" s="1"/>
  <c r="M171" i="23" s="1"/>
  <c r="L18" i="23"/>
  <c r="L82" i="23" s="1"/>
  <c r="L171" i="23" s="1"/>
  <c r="K18" i="23"/>
  <c r="K82" i="23" s="1"/>
  <c r="K171" i="23" s="1"/>
  <c r="J18" i="23"/>
  <c r="J82" i="23" s="1"/>
  <c r="J171" i="23" s="1"/>
  <c r="I18" i="23"/>
  <c r="I82" i="23" s="1"/>
  <c r="I171" i="23" s="1"/>
  <c r="AH18" i="24"/>
  <c r="AH82" i="24" s="1"/>
  <c r="AH171" i="24" s="1"/>
  <c r="AG18" i="24"/>
  <c r="AG82" i="24" s="1"/>
  <c r="AG171" i="24" s="1"/>
  <c r="AF18" i="24"/>
  <c r="AF82" i="24" s="1"/>
  <c r="AF171" i="24" s="1"/>
  <c r="AE18" i="24"/>
  <c r="AE82" i="24" s="1"/>
  <c r="AE171" i="24" s="1"/>
  <c r="AD18" i="24"/>
  <c r="AD82" i="24" s="1"/>
  <c r="AD171" i="24" s="1"/>
  <c r="AC18" i="24"/>
  <c r="AC82" i="24" s="1"/>
  <c r="AC171" i="24" s="1"/>
  <c r="AB18" i="24"/>
  <c r="AB82" i="24" s="1"/>
  <c r="AB171" i="24" s="1"/>
  <c r="AA18" i="24"/>
  <c r="AA82" i="24" s="1"/>
  <c r="AA171" i="24" s="1"/>
  <c r="Z18" i="24"/>
  <c r="Z82" i="24" s="1"/>
  <c r="Z171" i="24" s="1"/>
  <c r="Y18" i="24"/>
  <c r="Y82" i="24" s="1"/>
  <c r="Y171" i="24" s="1"/>
  <c r="X18" i="24"/>
  <c r="X82" i="24" s="1"/>
  <c r="X171" i="24" s="1"/>
  <c r="W18" i="24"/>
  <c r="W82" i="24" s="1"/>
  <c r="W171" i="24" s="1"/>
  <c r="V18" i="24"/>
  <c r="V82" i="24" s="1"/>
  <c r="V171" i="24" s="1"/>
  <c r="U18" i="24"/>
  <c r="U82" i="24" s="1"/>
  <c r="U171" i="24" s="1"/>
  <c r="T18" i="24"/>
  <c r="T82" i="24" s="1"/>
  <c r="T171" i="24" s="1"/>
  <c r="S18" i="24"/>
  <c r="S82" i="24" s="1"/>
  <c r="S171" i="24" s="1"/>
  <c r="R18" i="24"/>
  <c r="R82" i="24" s="1"/>
  <c r="R171" i="24" s="1"/>
  <c r="Q18" i="24"/>
  <c r="Q82" i="24" s="1"/>
  <c r="Q171" i="24" s="1"/>
  <c r="P18" i="24"/>
  <c r="P82" i="24" s="1"/>
  <c r="P171" i="24" s="1"/>
  <c r="O18" i="24"/>
  <c r="O82" i="24" s="1"/>
  <c r="O171" i="24" s="1"/>
  <c r="N18" i="24"/>
  <c r="N82" i="24" s="1"/>
  <c r="N171" i="24" s="1"/>
  <c r="M18" i="24"/>
  <c r="M82" i="24" s="1"/>
  <c r="M171" i="24" s="1"/>
  <c r="L18" i="24"/>
  <c r="L82" i="24" s="1"/>
  <c r="L171" i="24" s="1"/>
  <c r="K18" i="24"/>
  <c r="K82" i="24" s="1"/>
  <c r="K171" i="24" s="1"/>
  <c r="J18" i="24"/>
  <c r="J82" i="24" s="1"/>
  <c r="J171" i="24" s="1"/>
  <c r="I18" i="24"/>
  <c r="I82" i="24" s="1"/>
  <c r="I171" i="24" s="1"/>
  <c r="AH18" i="25"/>
  <c r="AH82" i="25" s="1"/>
  <c r="AH171" i="25" s="1"/>
  <c r="AG18" i="25"/>
  <c r="AG82" i="25" s="1"/>
  <c r="AG171" i="25" s="1"/>
  <c r="AF18" i="25"/>
  <c r="AF82" i="25" s="1"/>
  <c r="AF171" i="25" s="1"/>
  <c r="AE18" i="25"/>
  <c r="AE82" i="25" s="1"/>
  <c r="AE171" i="25" s="1"/>
  <c r="AD18" i="25"/>
  <c r="AD82" i="25" s="1"/>
  <c r="AD171" i="25" s="1"/>
  <c r="AC18" i="25"/>
  <c r="AC82" i="25" s="1"/>
  <c r="AC171" i="25" s="1"/>
  <c r="AB18" i="25"/>
  <c r="AB82" i="25" s="1"/>
  <c r="AB171" i="25" s="1"/>
  <c r="AA18" i="25"/>
  <c r="AA82" i="25" s="1"/>
  <c r="AA171" i="25" s="1"/>
  <c r="Z18" i="25"/>
  <c r="Z82" i="25" s="1"/>
  <c r="Z171" i="25" s="1"/>
  <c r="Y18" i="25"/>
  <c r="Y82" i="25" s="1"/>
  <c r="Y171" i="25" s="1"/>
  <c r="X18" i="25"/>
  <c r="X82" i="25" s="1"/>
  <c r="X171" i="25" s="1"/>
  <c r="W18" i="25"/>
  <c r="W82" i="25" s="1"/>
  <c r="W171" i="25" s="1"/>
  <c r="V18" i="25"/>
  <c r="V82" i="25" s="1"/>
  <c r="V171" i="25" s="1"/>
  <c r="U18" i="25"/>
  <c r="U82" i="25" s="1"/>
  <c r="U171" i="25" s="1"/>
  <c r="T18" i="25"/>
  <c r="T82" i="25" s="1"/>
  <c r="T171" i="25" s="1"/>
  <c r="S18" i="25"/>
  <c r="S82" i="25" s="1"/>
  <c r="S171" i="25" s="1"/>
  <c r="R18" i="25"/>
  <c r="R82" i="25" s="1"/>
  <c r="R171" i="25" s="1"/>
  <c r="Q18" i="25"/>
  <c r="Q82" i="25" s="1"/>
  <c r="Q171" i="25" s="1"/>
  <c r="P18" i="25"/>
  <c r="P82" i="25" s="1"/>
  <c r="P171" i="25" s="1"/>
  <c r="O18" i="25"/>
  <c r="O82" i="25" s="1"/>
  <c r="O171" i="25" s="1"/>
  <c r="N18" i="25"/>
  <c r="N82" i="25" s="1"/>
  <c r="N171" i="25" s="1"/>
  <c r="M18" i="25"/>
  <c r="M82" i="25" s="1"/>
  <c r="M171" i="25" s="1"/>
  <c r="L18" i="25"/>
  <c r="L82" i="25" s="1"/>
  <c r="L171" i="25" s="1"/>
  <c r="K18" i="25"/>
  <c r="K82" i="25" s="1"/>
  <c r="K171" i="25" s="1"/>
  <c r="J18" i="25"/>
  <c r="J82" i="25" s="1"/>
  <c r="J171" i="25" s="1"/>
  <c r="I18" i="25"/>
  <c r="I82" i="25" s="1"/>
  <c r="I171" i="25" s="1"/>
  <c r="AH18" i="26"/>
  <c r="AH82" i="26" s="1"/>
  <c r="AH171" i="26" s="1"/>
  <c r="AG18" i="26"/>
  <c r="AG82" i="26" s="1"/>
  <c r="AG171" i="26" s="1"/>
  <c r="AF18" i="26"/>
  <c r="AF82" i="26" s="1"/>
  <c r="AF171" i="26" s="1"/>
  <c r="AE18" i="26"/>
  <c r="AE82" i="26" s="1"/>
  <c r="AE171" i="26" s="1"/>
  <c r="AD18" i="26"/>
  <c r="AD82" i="26" s="1"/>
  <c r="AD171" i="26" s="1"/>
  <c r="AC18" i="26"/>
  <c r="AC82" i="26" s="1"/>
  <c r="AC171" i="26" s="1"/>
  <c r="AB18" i="26"/>
  <c r="AB82" i="26" s="1"/>
  <c r="AB171" i="26" s="1"/>
  <c r="AA18" i="26"/>
  <c r="AA82" i="26" s="1"/>
  <c r="AA171" i="26" s="1"/>
  <c r="Z18" i="26"/>
  <c r="Z82" i="26" s="1"/>
  <c r="Z171" i="26" s="1"/>
  <c r="Y18" i="26"/>
  <c r="Y82" i="26" s="1"/>
  <c r="Y171" i="26" s="1"/>
  <c r="X18" i="26"/>
  <c r="X82" i="26" s="1"/>
  <c r="X171" i="26" s="1"/>
  <c r="W18" i="26"/>
  <c r="W82" i="26" s="1"/>
  <c r="W171" i="26" s="1"/>
  <c r="V18" i="26"/>
  <c r="V82" i="26" s="1"/>
  <c r="V171" i="26" s="1"/>
  <c r="U18" i="26"/>
  <c r="U82" i="26" s="1"/>
  <c r="U171" i="26" s="1"/>
  <c r="T18" i="26"/>
  <c r="T82" i="26" s="1"/>
  <c r="T171" i="26" s="1"/>
  <c r="S18" i="26"/>
  <c r="S82" i="26" s="1"/>
  <c r="S171" i="26" s="1"/>
  <c r="R18" i="26"/>
  <c r="R82" i="26" s="1"/>
  <c r="R171" i="26" s="1"/>
  <c r="Q18" i="26"/>
  <c r="Q82" i="26" s="1"/>
  <c r="Q171" i="26" s="1"/>
  <c r="P18" i="26"/>
  <c r="P82" i="26" s="1"/>
  <c r="P171" i="26" s="1"/>
  <c r="O18" i="26"/>
  <c r="O82" i="26" s="1"/>
  <c r="O171" i="26" s="1"/>
  <c r="N18" i="26"/>
  <c r="N82" i="26" s="1"/>
  <c r="N171" i="26" s="1"/>
  <c r="M18" i="26"/>
  <c r="M82" i="26" s="1"/>
  <c r="M171" i="26" s="1"/>
  <c r="L18" i="26"/>
  <c r="L82" i="26" s="1"/>
  <c r="L171" i="26" s="1"/>
  <c r="K18" i="26"/>
  <c r="K82" i="26" s="1"/>
  <c r="K171" i="26" s="1"/>
  <c r="J18" i="26"/>
  <c r="J82" i="26" s="1"/>
  <c r="J171" i="26" s="1"/>
  <c r="I18" i="26"/>
  <c r="I82" i="26" s="1"/>
  <c r="I171" i="26" s="1"/>
  <c r="AH18" i="27"/>
  <c r="AH82" i="27" s="1"/>
  <c r="AH171" i="27" s="1"/>
  <c r="AG18" i="27"/>
  <c r="AG82" i="27" s="1"/>
  <c r="AG171" i="27" s="1"/>
  <c r="AF18" i="27"/>
  <c r="AF82" i="27" s="1"/>
  <c r="AF171" i="27" s="1"/>
  <c r="AE18" i="27"/>
  <c r="AE82" i="27" s="1"/>
  <c r="AE171" i="27" s="1"/>
  <c r="AD18" i="27"/>
  <c r="AD82" i="27" s="1"/>
  <c r="AD171" i="27" s="1"/>
  <c r="AC18" i="27"/>
  <c r="AC82" i="27" s="1"/>
  <c r="AC171" i="27" s="1"/>
  <c r="AB18" i="27"/>
  <c r="AB82" i="27" s="1"/>
  <c r="AB171" i="27" s="1"/>
  <c r="AA18" i="27"/>
  <c r="AA82" i="27" s="1"/>
  <c r="AA171" i="27" s="1"/>
  <c r="Z18" i="27"/>
  <c r="Z82" i="27" s="1"/>
  <c r="Z171" i="27" s="1"/>
  <c r="Y18" i="27"/>
  <c r="Y82" i="27" s="1"/>
  <c r="Y171" i="27" s="1"/>
  <c r="X18" i="27"/>
  <c r="X82" i="27" s="1"/>
  <c r="X171" i="27" s="1"/>
  <c r="W18" i="27"/>
  <c r="W82" i="27" s="1"/>
  <c r="W171" i="27" s="1"/>
  <c r="V18" i="27"/>
  <c r="V82" i="27" s="1"/>
  <c r="V171" i="27" s="1"/>
  <c r="U18" i="27"/>
  <c r="U82" i="27" s="1"/>
  <c r="U171" i="27" s="1"/>
  <c r="T18" i="27"/>
  <c r="T82" i="27" s="1"/>
  <c r="T171" i="27" s="1"/>
  <c r="S18" i="27"/>
  <c r="S82" i="27" s="1"/>
  <c r="S171" i="27" s="1"/>
  <c r="R18" i="27"/>
  <c r="R82" i="27" s="1"/>
  <c r="R171" i="27" s="1"/>
  <c r="Q18" i="27"/>
  <c r="Q82" i="27" s="1"/>
  <c r="Q171" i="27" s="1"/>
  <c r="P18" i="27"/>
  <c r="P82" i="27" s="1"/>
  <c r="P171" i="27" s="1"/>
  <c r="O18" i="27"/>
  <c r="O82" i="27" s="1"/>
  <c r="O171" i="27" s="1"/>
  <c r="N18" i="27"/>
  <c r="N82" i="27" s="1"/>
  <c r="N171" i="27" s="1"/>
  <c r="M18" i="27"/>
  <c r="M82" i="27" s="1"/>
  <c r="M171" i="27" s="1"/>
  <c r="L18" i="27"/>
  <c r="L82" i="27" s="1"/>
  <c r="L171" i="27" s="1"/>
  <c r="K18" i="27"/>
  <c r="K82" i="27" s="1"/>
  <c r="K171" i="27" s="1"/>
  <c r="J18" i="27"/>
  <c r="J82" i="27" s="1"/>
  <c r="J171" i="27" s="1"/>
  <c r="I18" i="27"/>
  <c r="I82" i="27" s="1"/>
  <c r="I171" i="27" s="1"/>
  <c r="AH18" i="28"/>
  <c r="AH82" i="28" s="1"/>
  <c r="AH171" i="28" s="1"/>
  <c r="AG18" i="28"/>
  <c r="AG82" i="28" s="1"/>
  <c r="AG171" i="28" s="1"/>
  <c r="AF18" i="28"/>
  <c r="AF82" i="28" s="1"/>
  <c r="AF171" i="28" s="1"/>
  <c r="AE18" i="28"/>
  <c r="AE82" i="28" s="1"/>
  <c r="AE171" i="28" s="1"/>
  <c r="AD18" i="28"/>
  <c r="AD82" i="28" s="1"/>
  <c r="AD171" i="28" s="1"/>
  <c r="AC18" i="28"/>
  <c r="AC82" i="28" s="1"/>
  <c r="AC171" i="28" s="1"/>
  <c r="AB18" i="28"/>
  <c r="AB82" i="28" s="1"/>
  <c r="AB171" i="28" s="1"/>
  <c r="AA18" i="28"/>
  <c r="AA82" i="28" s="1"/>
  <c r="AA171" i="28" s="1"/>
  <c r="Z18" i="28"/>
  <c r="Z82" i="28" s="1"/>
  <c r="Z171" i="28" s="1"/>
  <c r="Y18" i="28"/>
  <c r="Y82" i="28" s="1"/>
  <c r="Y171" i="28" s="1"/>
  <c r="X18" i="28"/>
  <c r="X82" i="28" s="1"/>
  <c r="X171" i="28" s="1"/>
  <c r="W18" i="28"/>
  <c r="W82" i="28" s="1"/>
  <c r="W171" i="28" s="1"/>
  <c r="V18" i="28"/>
  <c r="V82" i="28" s="1"/>
  <c r="V171" i="28" s="1"/>
  <c r="U18" i="28"/>
  <c r="U82" i="28" s="1"/>
  <c r="U171" i="28" s="1"/>
  <c r="T18" i="28"/>
  <c r="T82" i="28" s="1"/>
  <c r="T171" i="28" s="1"/>
  <c r="S18" i="28"/>
  <c r="S82" i="28" s="1"/>
  <c r="S171" i="28" s="1"/>
  <c r="R18" i="28"/>
  <c r="R82" i="28" s="1"/>
  <c r="R171" i="28" s="1"/>
  <c r="Q18" i="28"/>
  <c r="Q82" i="28" s="1"/>
  <c r="Q171" i="28" s="1"/>
  <c r="P18" i="28"/>
  <c r="P82" i="28" s="1"/>
  <c r="P171" i="28" s="1"/>
  <c r="O18" i="28"/>
  <c r="O82" i="28" s="1"/>
  <c r="O171" i="28" s="1"/>
  <c r="N18" i="28"/>
  <c r="N82" i="28" s="1"/>
  <c r="N171" i="28" s="1"/>
  <c r="M18" i="28"/>
  <c r="M82" i="28" s="1"/>
  <c r="M171" i="28" s="1"/>
  <c r="L18" i="28"/>
  <c r="L82" i="28" s="1"/>
  <c r="L171" i="28" s="1"/>
  <c r="K18" i="28"/>
  <c r="K82" i="28" s="1"/>
  <c r="K171" i="28" s="1"/>
  <c r="J18" i="28"/>
  <c r="J82" i="28" s="1"/>
  <c r="J171" i="28" s="1"/>
  <c r="I18" i="28"/>
  <c r="I82" i="28" s="1"/>
  <c r="I171" i="28" s="1"/>
  <c r="G18" i="11"/>
  <c r="G18" i="13"/>
  <c r="G18" i="27"/>
  <c r="F18" i="7"/>
  <c r="F82" i="7" s="1"/>
  <c r="F171" i="7" s="1"/>
  <c r="F18" i="8"/>
  <c r="F82" i="8" s="1"/>
  <c r="F171" i="8" s="1"/>
  <c r="F18" i="9"/>
  <c r="F82" i="9" s="1"/>
  <c r="F171" i="9" s="1"/>
  <c r="F18" i="10"/>
  <c r="F82" i="10" s="1"/>
  <c r="F171" i="10" s="1"/>
  <c r="F18" i="11"/>
  <c r="F82" i="11" s="1"/>
  <c r="F171" i="11" s="1"/>
  <c r="F18" i="12"/>
  <c r="F82" i="12" s="1"/>
  <c r="F171" i="12" s="1"/>
  <c r="F18" i="17"/>
  <c r="F82" i="17" s="1"/>
  <c r="F171" i="17" s="1"/>
  <c r="F18" i="31"/>
  <c r="F82" i="31" s="1"/>
  <c r="F171" i="31" s="1"/>
  <c r="F18" i="19"/>
  <c r="F82" i="19" s="1"/>
  <c r="F171" i="19" s="1"/>
  <c r="F18" i="16"/>
  <c r="F82" i="16" s="1"/>
  <c r="F171" i="16" s="1"/>
  <c r="F18" i="20"/>
  <c r="F82" i="20" s="1"/>
  <c r="F171" i="20" s="1"/>
  <c r="F18" i="15"/>
  <c r="F82" i="15" s="1"/>
  <c r="F171" i="15" s="1"/>
  <c r="F18" i="13"/>
  <c r="F82" i="13" s="1"/>
  <c r="F171" i="13" s="1"/>
  <c r="F18" i="14"/>
  <c r="F82" i="14" s="1"/>
  <c r="F171" i="14" s="1"/>
  <c r="F18" i="21"/>
  <c r="F82" i="21" s="1"/>
  <c r="F171" i="21" s="1"/>
  <c r="F18" i="22"/>
  <c r="F82" i="22" s="1"/>
  <c r="F171" i="22" s="1"/>
  <c r="F18" i="23"/>
  <c r="F82" i="23" s="1"/>
  <c r="F171" i="23" s="1"/>
  <c r="F18" i="24"/>
  <c r="F82" i="24" s="1"/>
  <c r="F171" i="24" s="1"/>
  <c r="F18" i="25"/>
  <c r="F82" i="25" s="1"/>
  <c r="F171" i="25" s="1"/>
  <c r="F18" i="26"/>
  <c r="F82" i="26" s="1"/>
  <c r="F171" i="26" s="1"/>
  <c r="F18" i="27"/>
  <c r="F82" i="27" s="1"/>
  <c r="F171" i="27" s="1"/>
  <c r="F18" i="28"/>
  <c r="F82" i="28" s="1"/>
  <c r="F171" i="28" s="1"/>
  <c r="AH17" i="29"/>
  <c r="AG17" i="29"/>
  <c r="AF17" i="29"/>
  <c r="AE17" i="29"/>
  <c r="AD17" i="29"/>
  <c r="AC17" i="29"/>
  <c r="AB17" i="29"/>
  <c r="AA17" i="29"/>
  <c r="Z17" i="29"/>
  <c r="Y17" i="29"/>
  <c r="X17" i="29"/>
  <c r="W17" i="29"/>
  <c r="V17" i="29"/>
  <c r="U17" i="29"/>
  <c r="T17" i="29"/>
  <c r="S17" i="29"/>
  <c r="R17" i="29"/>
  <c r="Q17" i="29"/>
  <c r="P17" i="29"/>
  <c r="O17" i="29"/>
  <c r="N17" i="29"/>
  <c r="M17" i="29"/>
  <c r="L17" i="29"/>
  <c r="K17" i="29"/>
  <c r="J17" i="29"/>
  <c r="I17" i="29"/>
  <c r="AH16" i="29"/>
  <c r="AG16" i="29"/>
  <c r="AF16" i="29"/>
  <c r="AE16" i="29"/>
  <c r="AD16" i="29"/>
  <c r="AC16" i="29"/>
  <c r="AB16" i="29"/>
  <c r="AA16" i="29"/>
  <c r="Z16" i="29"/>
  <c r="Y16" i="29"/>
  <c r="X16" i="29"/>
  <c r="W16" i="29"/>
  <c r="V16" i="29"/>
  <c r="U16" i="29"/>
  <c r="T16" i="29"/>
  <c r="S16" i="29"/>
  <c r="R16" i="29"/>
  <c r="Q16" i="29"/>
  <c r="P16" i="29"/>
  <c r="O16" i="29"/>
  <c r="N16" i="29"/>
  <c r="M16" i="29"/>
  <c r="L16" i="29"/>
  <c r="K16" i="29"/>
  <c r="J16" i="29"/>
  <c r="I16" i="29"/>
  <c r="AH15" i="29"/>
  <c r="AG15" i="29"/>
  <c r="AF15" i="29"/>
  <c r="AE15" i="29"/>
  <c r="AD15" i="29"/>
  <c r="AC15" i="29"/>
  <c r="AB15" i="29"/>
  <c r="AA15" i="29"/>
  <c r="Z15" i="29"/>
  <c r="Y15" i="29"/>
  <c r="X15" i="29"/>
  <c r="W15" i="29"/>
  <c r="V15" i="29"/>
  <c r="U15" i="29"/>
  <c r="T15" i="29"/>
  <c r="S15" i="29"/>
  <c r="R15" i="29"/>
  <c r="Q15" i="29"/>
  <c r="P15" i="29"/>
  <c r="O15" i="29"/>
  <c r="N15" i="29"/>
  <c r="M15" i="29"/>
  <c r="L15" i="29"/>
  <c r="K15" i="29"/>
  <c r="J15" i="29"/>
  <c r="I15" i="29"/>
  <c r="AH14" i="29"/>
  <c r="AG14" i="29"/>
  <c r="AF14" i="29"/>
  <c r="AE14" i="29"/>
  <c r="AE18" i="29" s="1"/>
  <c r="AD14" i="29"/>
  <c r="AC14" i="29"/>
  <c r="AB14" i="29"/>
  <c r="AA14" i="29"/>
  <c r="AA18" i="29" s="1"/>
  <c r="Z14" i="29"/>
  <c r="Y14" i="29"/>
  <c r="X14" i="29"/>
  <c r="W14" i="29"/>
  <c r="W18" i="29" s="1"/>
  <c r="V14" i="29"/>
  <c r="U14" i="29"/>
  <c r="T14" i="29"/>
  <c r="S14" i="29"/>
  <c r="S18" i="29" s="1"/>
  <c r="R14" i="29"/>
  <c r="Q14" i="29"/>
  <c r="P14" i="29"/>
  <c r="O14" i="29"/>
  <c r="O18" i="29" s="1"/>
  <c r="N14" i="29"/>
  <c r="M14" i="29"/>
  <c r="L14" i="29"/>
  <c r="K14" i="29"/>
  <c r="K18" i="29" s="1"/>
  <c r="J14" i="29"/>
  <c r="I14" i="29"/>
  <c r="F17" i="29"/>
  <c r="F16" i="29"/>
  <c r="F15" i="29"/>
  <c r="F14" i="29"/>
  <c r="D15" i="29"/>
  <c r="D16" i="29"/>
  <c r="G16" i="29" s="1"/>
  <c r="D14" i="29"/>
  <c r="CL14" i="4"/>
  <c r="CL327" i="4"/>
  <c r="CL326" i="4"/>
  <c r="CL325" i="4"/>
  <c r="CL324" i="4"/>
  <c r="CL323" i="4"/>
  <c r="CL322" i="4"/>
  <c r="CL312" i="4"/>
  <c r="CO312" i="4" s="1"/>
  <c r="CL311" i="4"/>
  <c r="CL310" i="4"/>
  <c r="CL309" i="4"/>
  <c r="CL308" i="4"/>
  <c r="CO308" i="4" s="1"/>
  <c r="CL304" i="4"/>
  <c r="CL303" i="4"/>
  <c r="CL302" i="4"/>
  <c r="CL301" i="4"/>
  <c r="CL300" i="4"/>
  <c r="CL299" i="4"/>
  <c r="CL298" i="4"/>
  <c r="CL294" i="4"/>
  <c r="CL293" i="4"/>
  <c r="CL292" i="4"/>
  <c r="CL288" i="4"/>
  <c r="CL287" i="4"/>
  <c r="CL286" i="4"/>
  <c r="CL282" i="4"/>
  <c r="CL281" i="4"/>
  <c r="CL280" i="4"/>
  <c r="CO280" i="4" s="1"/>
  <c r="CL279" i="4"/>
  <c r="CL278" i="4"/>
  <c r="CL275" i="4"/>
  <c r="CL274" i="4"/>
  <c r="CO274" i="4" s="1"/>
  <c r="CL273" i="4"/>
  <c r="CL272" i="4"/>
  <c r="CL271" i="4"/>
  <c r="CL270" i="4"/>
  <c r="CO270" i="4" s="1"/>
  <c r="CL265" i="4"/>
  <c r="CL264" i="4"/>
  <c r="CL263" i="4"/>
  <c r="CL262" i="4"/>
  <c r="CL261" i="4"/>
  <c r="CL258" i="4"/>
  <c r="CL257" i="4"/>
  <c r="CL256" i="4"/>
  <c r="CO256" i="4" s="1"/>
  <c r="CL255" i="4"/>
  <c r="CL254" i="4"/>
  <c r="CL253" i="4"/>
  <c r="CL248" i="4"/>
  <c r="CO248" i="4" s="1"/>
  <c r="CL247" i="4"/>
  <c r="CL246" i="4"/>
  <c r="CL245" i="4"/>
  <c r="CL242" i="4"/>
  <c r="CO242" i="4" s="1"/>
  <c r="CL241" i="4"/>
  <c r="CL240" i="4"/>
  <c r="CL239" i="4"/>
  <c r="CL234" i="4"/>
  <c r="CO234" i="4" s="1"/>
  <c r="CL233" i="4"/>
  <c r="CL232" i="4"/>
  <c r="CL231" i="4"/>
  <c r="CL230" i="4"/>
  <c r="CL229" i="4"/>
  <c r="CL226" i="4"/>
  <c r="CL225" i="4"/>
  <c r="CL224" i="4"/>
  <c r="CO224" i="4" s="1"/>
  <c r="CL223" i="4"/>
  <c r="CL222" i="4"/>
  <c r="CL221" i="4"/>
  <c r="CL220" i="4"/>
  <c r="CO220" i="4" s="1"/>
  <c r="CL215" i="4"/>
  <c r="CL212" i="4"/>
  <c r="CL211" i="4"/>
  <c r="CL206" i="4"/>
  <c r="CO206" i="4" s="1"/>
  <c r="CL205" i="4"/>
  <c r="CL204" i="4"/>
  <c r="CL203" i="4"/>
  <c r="CL202" i="4"/>
  <c r="CO202" i="4" s="1"/>
  <c r="CL201" i="4"/>
  <c r="CL200" i="4"/>
  <c r="CL199" i="4"/>
  <c r="CL198" i="4"/>
  <c r="CL197" i="4"/>
  <c r="CL196" i="4"/>
  <c r="CL190" i="4"/>
  <c r="CL189" i="4"/>
  <c r="CL188" i="4"/>
  <c r="CL187" i="4"/>
  <c r="CL186" i="4"/>
  <c r="CL185" i="4"/>
  <c r="CL184" i="4"/>
  <c r="CL180" i="4"/>
  <c r="CL177" i="4"/>
  <c r="CL176" i="4"/>
  <c r="CL175" i="4"/>
  <c r="CL174" i="4"/>
  <c r="CL169" i="4"/>
  <c r="CL166" i="4"/>
  <c r="CO166" i="4" s="1"/>
  <c r="CL165" i="4"/>
  <c r="CL164" i="4"/>
  <c r="CL163" i="4"/>
  <c r="CL162" i="4"/>
  <c r="CO162" i="4" s="1"/>
  <c r="CL161" i="4"/>
  <c r="CL160" i="4"/>
  <c r="CL159" i="4"/>
  <c r="CL158" i="4"/>
  <c r="CO158" i="4" s="1"/>
  <c r="CL152" i="4"/>
  <c r="CL151" i="4"/>
  <c r="CL150" i="4"/>
  <c r="CL149" i="4"/>
  <c r="CO149" i="4" s="1"/>
  <c r="CL148" i="4"/>
  <c r="CL147" i="4"/>
  <c r="CL146" i="4"/>
  <c r="CL143" i="4"/>
  <c r="CL140" i="4"/>
  <c r="CL139" i="4"/>
  <c r="CL138" i="4"/>
  <c r="CL137" i="4"/>
  <c r="CO137" i="4" s="1"/>
  <c r="CL136" i="4"/>
  <c r="CL135" i="4"/>
  <c r="CL134" i="4"/>
  <c r="CL133" i="4"/>
  <c r="CL132" i="4"/>
  <c r="CL131" i="4"/>
  <c r="CL130" i="4"/>
  <c r="CL129" i="4"/>
  <c r="CO129" i="4" s="1"/>
  <c r="CL128" i="4"/>
  <c r="CL124" i="4"/>
  <c r="CL123" i="4"/>
  <c r="CL122" i="4"/>
  <c r="CO122" i="4" s="1"/>
  <c r="CL121" i="4"/>
  <c r="CL120" i="4"/>
  <c r="CL119" i="4"/>
  <c r="CL118" i="4"/>
  <c r="CO118" i="4" s="1"/>
  <c r="CL117" i="4"/>
  <c r="CL116" i="4"/>
  <c r="CL115" i="4"/>
  <c r="CL111" i="4"/>
  <c r="CO111" i="4" s="1"/>
  <c r="CL110" i="4"/>
  <c r="CL109" i="4"/>
  <c r="CO109" i="4" s="1"/>
  <c r="CL108" i="4"/>
  <c r="CL107" i="4"/>
  <c r="CL106" i="4"/>
  <c r="CL105" i="4"/>
  <c r="CL101" i="4"/>
  <c r="CL100" i="4"/>
  <c r="CO100" i="4" s="1"/>
  <c r="CL99" i="4"/>
  <c r="CL98" i="4"/>
  <c r="CL97" i="4"/>
  <c r="CL96" i="4"/>
  <c r="CO96" i="4" s="1"/>
  <c r="CL95" i="4"/>
  <c r="CL94" i="4"/>
  <c r="CL90" i="4"/>
  <c r="CL89" i="4"/>
  <c r="CL88" i="4"/>
  <c r="CL87" i="4"/>
  <c r="CL79" i="4"/>
  <c r="CL78" i="4"/>
  <c r="CL77" i="4"/>
  <c r="CL76" i="4"/>
  <c r="CL75" i="4"/>
  <c r="CL74" i="4"/>
  <c r="CO74" i="4" s="1"/>
  <c r="CL73" i="4"/>
  <c r="CL70" i="4"/>
  <c r="CO70" i="4" s="1"/>
  <c r="CL67" i="4"/>
  <c r="CL66" i="4"/>
  <c r="CO66" i="4" s="1"/>
  <c r="CL65" i="4"/>
  <c r="CL64" i="4"/>
  <c r="CL63" i="4"/>
  <c r="CL62" i="4"/>
  <c r="CO62" i="4" s="1"/>
  <c r="CL61" i="4"/>
  <c r="CL60" i="4"/>
  <c r="CL59" i="4"/>
  <c r="CL58" i="4"/>
  <c r="CL57" i="4"/>
  <c r="CL56" i="4"/>
  <c r="CL55" i="4"/>
  <c r="CL51" i="4"/>
  <c r="CL50" i="4"/>
  <c r="CL49" i="4"/>
  <c r="CL48" i="4"/>
  <c r="CL47" i="4"/>
  <c r="CO47" i="4" s="1"/>
  <c r="CL46" i="4"/>
  <c r="CL45" i="4"/>
  <c r="CL44" i="4"/>
  <c r="CL43" i="4"/>
  <c r="CO43" i="4" s="1"/>
  <c r="CL42" i="4"/>
  <c r="CL38" i="4"/>
  <c r="CL37" i="4"/>
  <c r="CL36" i="4"/>
  <c r="CL35" i="4"/>
  <c r="CL34" i="4"/>
  <c r="CL33" i="4"/>
  <c r="CL32" i="4"/>
  <c r="CL39" i="4" s="1"/>
  <c r="CL28" i="4"/>
  <c r="CL27" i="4"/>
  <c r="CO27" i="4" s="1"/>
  <c r="CL26" i="4"/>
  <c r="CL25" i="4"/>
  <c r="CO25" i="4" s="1"/>
  <c r="CL24" i="4"/>
  <c r="CL23" i="4"/>
  <c r="CL22" i="4"/>
  <c r="CL21" i="4"/>
  <c r="CO21" i="4" s="1"/>
  <c r="CL17" i="4"/>
  <c r="CL16" i="4"/>
  <c r="CL18" i="4" s="1"/>
  <c r="CL15" i="4"/>
  <c r="CO325" i="4"/>
  <c r="CL305" i="4"/>
  <c r="CL283" i="4"/>
  <c r="CO246" i="4"/>
  <c r="CO240" i="4"/>
  <c r="CO233" i="4"/>
  <c r="CL235" i="4"/>
  <c r="CO223" i="4"/>
  <c r="CO203" i="4"/>
  <c r="CO199" i="4"/>
  <c r="CO152" i="4"/>
  <c r="CO148" i="4"/>
  <c r="CO133" i="4"/>
  <c r="CL112" i="4"/>
  <c r="CO99" i="4"/>
  <c r="CO95" i="4"/>
  <c r="CO89" i="4"/>
  <c r="CO76" i="4"/>
  <c r="CO65" i="4"/>
  <c r="CO61" i="4"/>
  <c r="CO57" i="4"/>
  <c r="CO51" i="4"/>
  <c r="CO23" i="4"/>
  <c r="CO17" i="4"/>
  <c r="CD14" i="4"/>
  <c r="CD327" i="4"/>
  <c r="CD326" i="4"/>
  <c r="CD325" i="4"/>
  <c r="CD324" i="4"/>
  <c r="CD323" i="4"/>
  <c r="CD322" i="4"/>
  <c r="CD328" i="4" s="1"/>
  <c r="CD312" i="4"/>
  <c r="CG312" i="4" s="1"/>
  <c r="CD311" i="4"/>
  <c r="CD310" i="4"/>
  <c r="CD309" i="4"/>
  <c r="CG309" i="4" s="1"/>
  <c r="CD308" i="4"/>
  <c r="CG308" i="4" s="1"/>
  <c r="CD304" i="4"/>
  <c r="CD303" i="4"/>
  <c r="CD302" i="4"/>
  <c r="CG302" i="4" s="1"/>
  <c r="CD301" i="4"/>
  <c r="CG301" i="4" s="1"/>
  <c r="CD300" i="4"/>
  <c r="CD299" i="4"/>
  <c r="CD298" i="4"/>
  <c r="CG298" i="4" s="1"/>
  <c r="CD294" i="4"/>
  <c r="CD293" i="4"/>
  <c r="CD292" i="4"/>
  <c r="CD288" i="4"/>
  <c r="CD287" i="4"/>
  <c r="CG287" i="4" s="1"/>
  <c r="CD286" i="4"/>
  <c r="CD282" i="4"/>
  <c r="CD281" i="4"/>
  <c r="CD280" i="4"/>
  <c r="CG280" i="4" s="1"/>
  <c r="CD279" i="4"/>
  <c r="CD278" i="4"/>
  <c r="CD275" i="4"/>
  <c r="CG275" i="4" s="1"/>
  <c r="CD274" i="4"/>
  <c r="CG274" i="4" s="1"/>
  <c r="CD273" i="4"/>
  <c r="CD272" i="4"/>
  <c r="CD271" i="4"/>
  <c r="CG271" i="4" s="1"/>
  <c r="CD270" i="4"/>
  <c r="CG270" i="4" s="1"/>
  <c r="CD265" i="4"/>
  <c r="CD264" i="4"/>
  <c r="CD263" i="4"/>
  <c r="CD262" i="4"/>
  <c r="CG262" i="4" s="1"/>
  <c r="CD261" i="4"/>
  <c r="CD258" i="4"/>
  <c r="CD257" i="4"/>
  <c r="CD256" i="4"/>
  <c r="CG256" i="4" s="1"/>
  <c r="CD255" i="4"/>
  <c r="CD254" i="4"/>
  <c r="CD253" i="4"/>
  <c r="CD248" i="4"/>
  <c r="CG248" i="4" s="1"/>
  <c r="CD247" i="4"/>
  <c r="CD246" i="4"/>
  <c r="CD245" i="4"/>
  <c r="CD242" i="4"/>
  <c r="CD241" i="4"/>
  <c r="CD240" i="4"/>
  <c r="CD239" i="4"/>
  <c r="CG239" i="4" s="1"/>
  <c r="CD234" i="4"/>
  <c r="CG234" i="4" s="1"/>
  <c r="CD233" i="4"/>
  <c r="CD232" i="4"/>
  <c r="CD231" i="4"/>
  <c r="CG231" i="4" s="1"/>
  <c r="CD230" i="4"/>
  <c r="CG230" i="4" s="1"/>
  <c r="CD229" i="4"/>
  <c r="CD226" i="4"/>
  <c r="CD225" i="4"/>
  <c r="CD224" i="4"/>
  <c r="CG224" i="4" s="1"/>
  <c r="CD223" i="4"/>
  <c r="CD222" i="4"/>
  <c r="CD221" i="4"/>
  <c r="CD220" i="4"/>
  <c r="CD215" i="4"/>
  <c r="CD212" i="4"/>
  <c r="CD211" i="4"/>
  <c r="CD206" i="4"/>
  <c r="CD205" i="4"/>
  <c r="CD204" i="4"/>
  <c r="CD203" i="4"/>
  <c r="CD202" i="4"/>
  <c r="CG202" i="4" s="1"/>
  <c r="CD201" i="4"/>
  <c r="CD200" i="4"/>
  <c r="CD199" i="4"/>
  <c r="CD198" i="4"/>
  <c r="CG198" i="4" s="1"/>
  <c r="CD197" i="4"/>
  <c r="CD196" i="4"/>
  <c r="CD190" i="4"/>
  <c r="CG190" i="4" s="1"/>
  <c r="CD189" i="4"/>
  <c r="CG189" i="4" s="1"/>
  <c r="CD188" i="4"/>
  <c r="CD187" i="4"/>
  <c r="CD186" i="4"/>
  <c r="CD185" i="4"/>
  <c r="CG185" i="4" s="1"/>
  <c r="CD184" i="4"/>
  <c r="CD180" i="4"/>
  <c r="CD177" i="4"/>
  <c r="CD176" i="4"/>
  <c r="CD175" i="4"/>
  <c r="CD174" i="4"/>
  <c r="CD169" i="4"/>
  <c r="CG169" i="4" s="1"/>
  <c r="CD166" i="4"/>
  <c r="CG166" i="4" s="1"/>
  <c r="CD165" i="4"/>
  <c r="CD164" i="4"/>
  <c r="CD163" i="4"/>
  <c r="CD162" i="4"/>
  <c r="CG162" i="4" s="1"/>
  <c r="CD161" i="4"/>
  <c r="CD160" i="4"/>
  <c r="CD159" i="4"/>
  <c r="CG159" i="4" s="1"/>
  <c r="CD158" i="4"/>
  <c r="CG158" i="4" s="1"/>
  <c r="CD152" i="4"/>
  <c r="CD151" i="4"/>
  <c r="CD150" i="4"/>
  <c r="CD149" i="4"/>
  <c r="CD148" i="4"/>
  <c r="CD147" i="4"/>
  <c r="CD146" i="4"/>
  <c r="CG146" i="4" s="1"/>
  <c r="CD143" i="4"/>
  <c r="CG143" i="4" s="1"/>
  <c r="CD140" i="4"/>
  <c r="CD139" i="4"/>
  <c r="CD138" i="4"/>
  <c r="CG138" i="4" s="1"/>
  <c r="CD137" i="4"/>
  <c r="CG137" i="4" s="1"/>
  <c r="CD136" i="4"/>
  <c r="CD135" i="4"/>
  <c r="CD134" i="4"/>
  <c r="CG134" i="4" s="1"/>
  <c r="CD133" i="4"/>
  <c r="CG133" i="4" s="1"/>
  <c r="CD132" i="4"/>
  <c r="CD131" i="4"/>
  <c r="CD130" i="4"/>
  <c r="CD129" i="4"/>
  <c r="CG129" i="4" s="1"/>
  <c r="CD128" i="4"/>
  <c r="CD124" i="4"/>
  <c r="CD123" i="4"/>
  <c r="CD122" i="4"/>
  <c r="CG122" i="4" s="1"/>
  <c r="CD121" i="4"/>
  <c r="CD120" i="4"/>
  <c r="CD119" i="4"/>
  <c r="CG119" i="4" s="1"/>
  <c r="CD118" i="4"/>
  <c r="CG118" i="4" s="1"/>
  <c r="CD117" i="4"/>
  <c r="CD116" i="4"/>
  <c r="CD115" i="4"/>
  <c r="CG115" i="4" s="1"/>
  <c r="CD111" i="4"/>
  <c r="CG111" i="4" s="1"/>
  <c r="CD110" i="4"/>
  <c r="CD109" i="4"/>
  <c r="CD108" i="4"/>
  <c r="CD107" i="4"/>
  <c r="CG107" i="4" s="1"/>
  <c r="CD106" i="4"/>
  <c r="CD105" i="4"/>
  <c r="CD101" i="4"/>
  <c r="CD100" i="4"/>
  <c r="CG100" i="4" s="1"/>
  <c r="CD99" i="4"/>
  <c r="CD98" i="4"/>
  <c r="CD97" i="4"/>
  <c r="CD96" i="4"/>
  <c r="CD102" i="4" s="1"/>
  <c r="CD95" i="4"/>
  <c r="CD94" i="4"/>
  <c r="CD90" i="4"/>
  <c r="CG90" i="4" s="1"/>
  <c r="CD89" i="4"/>
  <c r="CG89" i="4" s="1"/>
  <c r="CD88" i="4"/>
  <c r="CD87" i="4"/>
  <c r="CD79" i="4"/>
  <c r="CG79" i="4" s="1"/>
  <c r="CD78" i="4"/>
  <c r="CG78" i="4" s="1"/>
  <c r="CD77" i="4"/>
  <c r="CD76" i="4"/>
  <c r="CD75" i="4"/>
  <c r="CG75" i="4" s="1"/>
  <c r="CD74" i="4"/>
  <c r="CD80" i="4" s="1"/>
  <c r="CD73" i="4"/>
  <c r="CD70" i="4"/>
  <c r="CD67" i="4"/>
  <c r="CG67" i="4" s="1"/>
  <c r="CD66" i="4"/>
  <c r="CG66" i="4" s="1"/>
  <c r="CD65" i="4"/>
  <c r="CD64" i="4"/>
  <c r="CD63" i="4"/>
  <c r="CD62" i="4"/>
  <c r="CG62" i="4" s="1"/>
  <c r="CD61" i="4"/>
  <c r="CD60" i="4"/>
  <c r="CD59" i="4"/>
  <c r="CD58" i="4"/>
  <c r="CD57" i="4"/>
  <c r="CD56" i="4"/>
  <c r="CD55" i="4"/>
  <c r="CD51" i="4"/>
  <c r="CG51" i="4" s="1"/>
  <c r="CD50" i="4"/>
  <c r="CD49" i="4"/>
  <c r="CD48" i="4"/>
  <c r="CG48" i="4" s="1"/>
  <c r="CD47" i="4"/>
  <c r="CG47" i="4" s="1"/>
  <c r="CD46" i="4"/>
  <c r="CD45" i="4"/>
  <c r="CD44" i="4"/>
  <c r="CD43" i="4"/>
  <c r="CD52" i="4" s="1"/>
  <c r="CD42" i="4"/>
  <c r="CD38" i="4"/>
  <c r="CD37" i="4"/>
  <c r="CG37" i="4" s="1"/>
  <c r="CD36" i="4"/>
  <c r="CG36" i="4" s="1"/>
  <c r="CD35" i="4"/>
  <c r="CD34" i="4"/>
  <c r="CD33" i="4"/>
  <c r="CD32" i="4"/>
  <c r="CG32" i="4" s="1"/>
  <c r="CD28" i="4"/>
  <c r="CD27" i="4"/>
  <c r="CD26" i="4"/>
  <c r="CG26" i="4" s="1"/>
  <c r="CD25" i="4"/>
  <c r="CG25" i="4" s="1"/>
  <c r="CD24" i="4"/>
  <c r="CD23" i="4"/>
  <c r="CD22" i="4"/>
  <c r="CG22" i="4" s="1"/>
  <c r="CD21" i="4"/>
  <c r="CD29" i="4" s="1"/>
  <c r="CD17" i="4"/>
  <c r="CD16" i="4"/>
  <c r="CD15" i="4"/>
  <c r="CD18" i="4" s="1"/>
  <c r="CG325" i="4"/>
  <c r="CD305" i="4"/>
  <c r="CD283" i="4"/>
  <c r="CG246" i="4"/>
  <c r="CG240" i="4"/>
  <c r="CG233" i="4"/>
  <c r="CD235" i="4"/>
  <c r="CG223" i="4"/>
  <c r="CG203" i="4"/>
  <c r="CG199" i="4"/>
  <c r="CG187" i="4"/>
  <c r="CG180" i="4"/>
  <c r="CG163" i="4"/>
  <c r="CG152" i="4"/>
  <c r="CG148" i="4"/>
  <c r="CD153" i="4"/>
  <c r="CG123" i="4"/>
  <c r="CG99" i="4"/>
  <c r="CG95" i="4"/>
  <c r="CD91" i="4"/>
  <c r="CG65" i="4"/>
  <c r="CG61" i="4"/>
  <c r="CG57" i="4"/>
  <c r="CG43" i="4"/>
  <c r="CG33" i="4"/>
  <c r="CG17" i="4"/>
  <c r="BW14" i="4"/>
  <c r="BW327" i="4"/>
  <c r="BW326" i="4"/>
  <c r="BW325" i="4"/>
  <c r="BW324" i="4"/>
  <c r="BW323" i="4"/>
  <c r="BW322" i="4"/>
  <c r="BW312" i="4"/>
  <c r="BZ312" i="4" s="1"/>
  <c r="BW311" i="4"/>
  <c r="BW310" i="4"/>
  <c r="BW309" i="4"/>
  <c r="BW308" i="4"/>
  <c r="BW304" i="4"/>
  <c r="BW303" i="4"/>
  <c r="BW302" i="4"/>
  <c r="BW301" i="4"/>
  <c r="BW300" i="4"/>
  <c r="BW299" i="4"/>
  <c r="BW298" i="4"/>
  <c r="BW294" i="4"/>
  <c r="BW293" i="4"/>
  <c r="BW292" i="4"/>
  <c r="BW288" i="4"/>
  <c r="BW287" i="4"/>
  <c r="BZ287" i="4" s="1"/>
  <c r="BW286" i="4"/>
  <c r="BW282" i="4"/>
  <c r="BW281" i="4"/>
  <c r="BW280" i="4"/>
  <c r="BW279" i="4"/>
  <c r="BW278" i="4"/>
  <c r="BW275" i="4"/>
  <c r="BW274" i="4"/>
  <c r="BZ274" i="4" s="1"/>
  <c r="BW273" i="4"/>
  <c r="BW272" i="4"/>
  <c r="BW271" i="4"/>
  <c r="BW270" i="4"/>
  <c r="BZ270" i="4" s="1"/>
  <c r="BW265" i="4"/>
  <c r="BW264" i="4"/>
  <c r="BW263" i="4"/>
  <c r="BW262" i="4"/>
  <c r="BW261" i="4"/>
  <c r="BW258" i="4"/>
  <c r="BW257" i="4"/>
  <c r="BW256" i="4"/>
  <c r="BZ256" i="4" s="1"/>
  <c r="BW255" i="4"/>
  <c r="BW254" i="4"/>
  <c r="BW253" i="4"/>
  <c r="BW248" i="4"/>
  <c r="BW247" i="4"/>
  <c r="BW246" i="4"/>
  <c r="BW245" i="4"/>
  <c r="BW242" i="4"/>
  <c r="BZ242" i="4" s="1"/>
  <c r="BW241" i="4"/>
  <c r="BW240" i="4"/>
  <c r="BW239" i="4"/>
  <c r="BW234" i="4"/>
  <c r="BZ234" i="4" s="1"/>
  <c r="BW233" i="4"/>
  <c r="BW232" i="4"/>
  <c r="BW231" i="4"/>
  <c r="BW230" i="4"/>
  <c r="BZ230" i="4" s="1"/>
  <c r="BW229" i="4"/>
  <c r="BW226" i="4"/>
  <c r="BW225" i="4"/>
  <c r="BW224" i="4"/>
  <c r="BZ224" i="4" s="1"/>
  <c r="BW223" i="4"/>
  <c r="BW222" i="4"/>
  <c r="BW221" i="4"/>
  <c r="BW220" i="4"/>
  <c r="BZ220" i="4" s="1"/>
  <c r="BW215" i="4"/>
  <c r="BW212" i="4"/>
  <c r="BW211" i="4"/>
  <c r="BW206" i="4"/>
  <c r="BZ206" i="4" s="1"/>
  <c r="BW205" i="4"/>
  <c r="BW204" i="4"/>
  <c r="BW203" i="4"/>
  <c r="BW202" i="4"/>
  <c r="BZ202" i="4" s="1"/>
  <c r="BW201" i="4"/>
  <c r="BW200" i="4"/>
  <c r="BW199" i="4"/>
  <c r="BW198" i="4"/>
  <c r="BZ198" i="4" s="1"/>
  <c r="BW197" i="4"/>
  <c r="BW196" i="4"/>
  <c r="BW190" i="4"/>
  <c r="BW189" i="4"/>
  <c r="BZ189" i="4" s="1"/>
  <c r="BW188" i="4"/>
  <c r="BW187" i="4"/>
  <c r="BW186" i="4"/>
  <c r="BW185" i="4"/>
  <c r="BW184" i="4"/>
  <c r="BW180" i="4"/>
  <c r="BZ180" i="4" s="1"/>
  <c r="BW177" i="4"/>
  <c r="BW176" i="4"/>
  <c r="BW175" i="4"/>
  <c r="BW174" i="4"/>
  <c r="BW169" i="4"/>
  <c r="BW166" i="4"/>
  <c r="BZ166" i="4" s="1"/>
  <c r="BW165" i="4"/>
  <c r="BW164" i="4"/>
  <c r="BW163" i="4"/>
  <c r="BW162" i="4"/>
  <c r="BW161" i="4"/>
  <c r="BW160" i="4"/>
  <c r="BW159" i="4"/>
  <c r="BW158" i="4"/>
  <c r="BZ158" i="4" s="1"/>
  <c r="BW152" i="4"/>
  <c r="BW151" i="4"/>
  <c r="BW150" i="4"/>
  <c r="BW149" i="4"/>
  <c r="BW148" i="4"/>
  <c r="BW147" i="4"/>
  <c r="BW146" i="4"/>
  <c r="BW143" i="4"/>
  <c r="BZ143" i="4" s="1"/>
  <c r="BW140" i="4"/>
  <c r="BW139" i="4"/>
  <c r="BW138" i="4"/>
  <c r="BW137" i="4"/>
  <c r="BZ137" i="4" s="1"/>
  <c r="BW136" i="4"/>
  <c r="BW135" i="4"/>
  <c r="BW134" i="4"/>
  <c r="BW133" i="4"/>
  <c r="BZ133" i="4" s="1"/>
  <c r="BW132" i="4"/>
  <c r="BW131" i="4"/>
  <c r="BW130" i="4"/>
  <c r="BW129" i="4"/>
  <c r="BW128" i="4"/>
  <c r="BW124" i="4"/>
  <c r="BW123" i="4"/>
  <c r="BZ123" i="4" s="1"/>
  <c r="BW122" i="4"/>
  <c r="BZ122" i="4" s="1"/>
  <c r="BW121" i="4"/>
  <c r="BW120" i="4"/>
  <c r="BW119" i="4"/>
  <c r="BW118" i="4"/>
  <c r="BZ118" i="4" s="1"/>
  <c r="BW117" i="4"/>
  <c r="BW116" i="4"/>
  <c r="BW115" i="4"/>
  <c r="BW111" i="4"/>
  <c r="BZ111" i="4" s="1"/>
  <c r="BW110" i="4"/>
  <c r="BW109" i="4"/>
  <c r="BW108" i="4"/>
  <c r="BW107" i="4"/>
  <c r="BW106" i="4"/>
  <c r="BW105" i="4"/>
  <c r="BW101" i="4"/>
  <c r="BW100" i="4"/>
  <c r="BZ100" i="4" s="1"/>
  <c r="BW99" i="4"/>
  <c r="BW98" i="4"/>
  <c r="BW97" i="4"/>
  <c r="BW96" i="4"/>
  <c r="BW95" i="4"/>
  <c r="BW94" i="4"/>
  <c r="BW90" i="4"/>
  <c r="BW89" i="4"/>
  <c r="BZ89" i="4" s="1"/>
  <c r="BW88" i="4"/>
  <c r="BW87" i="4"/>
  <c r="BW79" i="4"/>
  <c r="BW78" i="4"/>
  <c r="BZ78" i="4" s="1"/>
  <c r="BW77" i="4"/>
  <c r="BW76" i="4"/>
  <c r="BZ76" i="4" s="1"/>
  <c r="BW75" i="4"/>
  <c r="BW74" i="4"/>
  <c r="BW80" i="4" s="1"/>
  <c r="BW73" i="4"/>
  <c r="BW70" i="4"/>
  <c r="BW67" i="4"/>
  <c r="BW66" i="4"/>
  <c r="BW65" i="4"/>
  <c r="BW64" i="4"/>
  <c r="BW63" i="4"/>
  <c r="BW62" i="4"/>
  <c r="BZ62" i="4" s="1"/>
  <c r="BW61" i="4"/>
  <c r="BZ61" i="4" s="1"/>
  <c r="BW60" i="4"/>
  <c r="BW59" i="4"/>
  <c r="BW58" i="4"/>
  <c r="BZ58" i="4" s="1"/>
  <c r="BW57" i="4"/>
  <c r="BZ57" i="4" s="1"/>
  <c r="BW56" i="4"/>
  <c r="BW55" i="4"/>
  <c r="BW51" i="4"/>
  <c r="BZ51" i="4" s="1"/>
  <c r="BW50" i="4"/>
  <c r="BW49" i="4"/>
  <c r="BW48" i="4"/>
  <c r="BW47" i="4"/>
  <c r="BZ47" i="4" s="1"/>
  <c r="BW46" i="4"/>
  <c r="BW45" i="4"/>
  <c r="BW44" i="4"/>
  <c r="BW43" i="4"/>
  <c r="BZ43" i="4" s="1"/>
  <c r="BW42" i="4"/>
  <c r="BW38" i="4"/>
  <c r="BW37" i="4"/>
  <c r="BW36" i="4"/>
  <c r="BW35" i="4"/>
  <c r="BW34" i="4"/>
  <c r="BW33" i="4"/>
  <c r="BW32" i="4"/>
  <c r="BW39" i="4" s="1"/>
  <c r="BW28" i="4"/>
  <c r="BW27" i="4"/>
  <c r="BZ27" i="4" s="1"/>
  <c r="BW26" i="4"/>
  <c r="BW25" i="4"/>
  <c r="BZ25" i="4" s="1"/>
  <c r="BW24" i="4"/>
  <c r="BW23" i="4"/>
  <c r="BZ23" i="4" s="1"/>
  <c r="BW22" i="4"/>
  <c r="BW21" i="4"/>
  <c r="BZ21" i="4" s="1"/>
  <c r="BW17" i="4"/>
  <c r="BW16" i="4"/>
  <c r="BW15" i="4"/>
  <c r="BZ325" i="4"/>
  <c r="BZ302" i="4"/>
  <c r="BZ280" i="4"/>
  <c r="BZ263" i="4"/>
  <c r="BZ257" i="4"/>
  <c r="BZ253" i="4"/>
  <c r="BZ246" i="4"/>
  <c r="BZ240" i="4"/>
  <c r="BZ203" i="4"/>
  <c r="BZ187" i="4"/>
  <c r="BZ163" i="4"/>
  <c r="BZ159" i="4"/>
  <c r="BZ119" i="4"/>
  <c r="BZ109" i="4"/>
  <c r="BZ70" i="4"/>
  <c r="BZ65" i="4"/>
  <c r="BZ37" i="4"/>
  <c r="BZ33" i="4"/>
  <c r="BZ17" i="4"/>
  <c r="BP14" i="4"/>
  <c r="BP327" i="4"/>
  <c r="BP326" i="4"/>
  <c r="BP325" i="4"/>
  <c r="BS325" i="4" s="1"/>
  <c r="BP324" i="4"/>
  <c r="BP323" i="4"/>
  <c r="BP322" i="4"/>
  <c r="BP312" i="4"/>
  <c r="BS312" i="4" s="1"/>
  <c r="BP311" i="4"/>
  <c r="BP310" i="4"/>
  <c r="BP309" i="4"/>
  <c r="BP308" i="4"/>
  <c r="BP304" i="4"/>
  <c r="BP303" i="4"/>
  <c r="BP302" i="4"/>
  <c r="BP301" i="4"/>
  <c r="BP300" i="4"/>
  <c r="BP299" i="4"/>
  <c r="BP298" i="4"/>
  <c r="BP294" i="4"/>
  <c r="BP293" i="4"/>
  <c r="BP292" i="4"/>
  <c r="BP288" i="4"/>
  <c r="BP287" i="4"/>
  <c r="BP286" i="4"/>
  <c r="BP282" i="4"/>
  <c r="BP281" i="4"/>
  <c r="BP280" i="4"/>
  <c r="BP279" i="4"/>
  <c r="BP278" i="4"/>
  <c r="BP275" i="4"/>
  <c r="BP274" i="4"/>
  <c r="BS274" i="4" s="1"/>
  <c r="BP273" i="4"/>
  <c r="BP272" i="4"/>
  <c r="BP271" i="4"/>
  <c r="BP270" i="4"/>
  <c r="BS270" i="4" s="1"/>
  <c r="BP265" i="4"/>
  <c r="BP264" i="4"/>
  <c r="BP263" i="4"/>
  <c r="BP262" i="4"/>
  <c r="BP261" i="4"/>
  <c r="BP258" i="4"/>
  <c r="BP257" i="4"/>
  <c r="BP256" i="4"/>
  <c r="BP255" i="4"/>
  <c r="BP254" i="4"/>
  <c r="BP253" i="4"/>
  <c r="BP248" i="4"/>
  <c r="BS248" i="4" s="1"/>
  <c r="BP247" i="4"/>
  <c r="BP246" i="4"/>
  <c r="BS246" i="4" s="1"/>
  <c r="BP245" i="4"/>
  <c r="BP242" i="4"/>
  <c r="BS242" i="4" s="1"/>
  <c r="BP241" i="4"/>
  <c r="BP240" i="4"/>
  <c r="BS240" i="4" s="1"/>
  <c r="BP239" i="4"/>
  <c r="BP234" i="4"/>
  <c r="BP233" i="4"/>
  <c r="BP232" i="4"/>
  <c r="BP231" i="4"/>
  <c r="BP230" i="4"/>
  <c r="BP229" i="4"/>
  <c r="BP226" i="4"/>
  <c r="BP225" i="4"/>
  <c r="BP224" i="4"/>
  <c r="BS224" i="4" s="1"/>
  <c r="BP223" i="4"/>
  <c r="BP222" i="4"/>
  <c r="BP221" i="4"/>
  <c r="BP220" i="4"/>
  <c r="BS220" i="4" s="1"/>
  <c r="BP215" i="4"/>
  <c r="BP212" i="4"/>
  <c r="BP211" i="4"/>
  <c r="BP206" i="4"/>
  <c r="BS206" i="4" s="1"/>
  <c r="BP205" i="4"/>
  <c r="BP204" i="4"/>
  <c r="BP203" i="4"/>
  <c r="BP202" i="4"/>
  <c r="BP201" i="4"/>
  <c r="BP200" i="4"/>
  <c r="BP199" i="4"/>
  <c r="BP198" i="4"/>
  <c r="BP197" i="4"/>
  <c r="BP196" i="4"/>
  <c r="BP190" i="4"/>
  <c r="BP189" i="4"/>
  <c r="BP188" i="4"/>
  <c r="BP187" i="4"/>
  <c r="BP186" i="4"/>
  <c r="BP185" i="4"/>
  <c r="BP184" i="4"/>
  <c r="BP180" i="4"/>
  <c r="BP177" i="4"/>
  <c r="BP176" i="4"/>
  <c r="BP175" i="4"/>
  <c r="BP174" i="4"/>
  <c r="BP169" i="4"/>
  <c r="BP166" i="4"/>
  <c r="BS166" i="4" s="1"/>
  <c r="BP165" i="4"/>
  <c r="BP164" i="4"/>
  <c r="BP163" i="4"/>
  <c r="BP162" i="4"/>
  <c r="BS162" i="4" s="1"/>
  <c r="BP161" i="4"/>
  <c r="BP160" i="4"/>
  <c r="BP159" i="4"/>
  <c r="BP158" i="4"/>
  <c r="BP152" i="4"/>
  <c r="BP151" i="4"/>
  <c r="BP150" i="4"/>
  <c r="BP149" i="4"/>
  <c r="BP148" i="4"/>
  <c r="BP147" i="4"/>
  <c r="BP146" i="4"/>
  <c r="BP143" i="4"/>
  <c r="BP140" i="4"/>
  <c r="BP139" i="4"/>
  <c r="BP138" i="4"/>
  <c r="BP137" i="4"/>
  <c r="BS137" i="4" s="1"/>
  <c r="BP136" i="4"/>
  <c r="BP135" i="4"/>
  <c r="BP134" i="4"/>
  <c r="BP133" i="4"/>
  <c r="BS133" i="4" s="1"/>
  <c r="BP132" i="4"/>
  <c r="BP131" i="4"/>
  <c r="BP130" i="4"/>
  <c r="BP129" i="4"/>
  <c r="BP128" i="4"/>
  <c r="BP124" i="4"/>
  <c r="BP123" i="4"/>
  <c r="BP122" i="4"/>
  <c r="BP121" i="4"/>
  <c r="BP120" i="4"/>
  <c r="BS120" i="4" s="1"/>
  <c r="BP119" i="4"/>
  <c r="BP118" i="4"/>
  <c r="BP117" i="4"/>
  <c r="BP116" i="4"/>
  <c r="BP115" i="4"/>
  <c r="BP111" i="4"/>
  <c r="BP110" i="4"/>
  <c r="BP109" i="4"/>
  <c r="BS109" i="4" s="1"/>
  <c r="BP108" i="4"/>
  <c r="BP107" i="4"/>
  <c r="BP106" i="4"/>
  <c r="BP105" i="4"/>
  <c r="BP101" i="4"/>
  <c r="BP100" i="4"/>
  <c r="BS100" i="4" s="1"/>
  <c r="BP99" i="4"/>
  <c r="BP98" i="4"/>
  <c r="BP97" i="4"/>
  <c r="BP96" i="4"/>
  <c r="BP95" i="4"/>
  <c r="BP94" i="4"/>
  <c r="BS94" i="4" s="1"/>
  <c r="BP90" i="4"/>
  <c r="BP89" i="4"/>
  <c r="BS89" i="4" s="1"/>
  <c r="BP88" i="4"/>
  <c r="BP87" i="4"/>
  <c r="BS87" i="4" s="1"/>
  <c r="BP79" i="4"/>
  <c r="BP78" i="4"/>
  <c r="BP77" i="4"/>
  <c r="BP76" i="4"/>
  <c r="BS76" i="4" s="1"/>
  <c r="BP75" i="4"/>
  <c r="BP74" i="4"/>
  <c r="BS74" i="4" s="1"/>
  <c r="BP73" i="4"/>
  <c r="BP70" i="4"/>
  <c r="BS70" i="4" s="1"/>
  <c r="BP67" i="4"/>
  <c r="BP66" i="4"/>
  <c r="BS66" i="4" s="1"/>
  <c r="BP65" i="4"/>
  <c r="BP64" i="4"/>
  <c r="BP63" i="4"/>
  <c r="BP62" i="4"/>
  <c r="BP61" i="4"/>
  <c r="BP60" i="4"/>
  <c r="BS60" i="4" s="1"/>
  <c r="BP59" i="4"/>
  <c r="BP58" i="4"/>
  <c r="BP57" i="4"/>
  <c r="BP56" i="4"/>
  <c r="BS56" i="4" s="1"/>
  <c r="BP55" i="4"/>
  <c r="BP51" i="4"/>
  <c r="BS51" i="4" s="1"/>
  <c r="BP50" i="4"/>
  <c r="BP49" i="4"/>
  <c r="BS49" i="4" s="1"/>
  <c r="BP48" i="4"/>
  <c r="BP47" i="4"/>
  <c r="BP46" i="4"/>
  <c r="BP45" i="4"/>
  <c r="BP44" i="4"/>
  <c r="BP43" i="4"/>
  <c r="BS43" i="4" s="1"/>
  <c r="BP42" i="4"/>
  <c r="BP38" i="4"/>
  <c r="BS38" i="4" s="1"/>
  <c r="BP37" i="4"/>
  <c r="BP36" i="4"/>
  <c r="BP35" i="4"/>
  <c r="BP34" i="4"/>
  <c r="BS34" i="4" s="1"/>
  <c r="BP33" i="4"/>
  <c r="BP32" i="4"/>
  <c r="BP28" i="4"/>
  <c r="BP27" i="4"/>
  <c r="BS27" i="4" s="1"/>
  <c r="BP26" i="4"/>
  <c r="BP25" i="4"/>
  <c r="BS25" i="4" s="1"/>
  <c r="BP24" i="4"/>
  <c r="BP23" i="4"/>
  <c r="BS23" i="4" s="1"/>
  <c r="BP22" i="4"/>
  <c r="BP21" i="4"/>
  <c r="BS21" i="4" s="1"/>
  <c r="BP17" i="4"/>
  <c r="BP16" i="4"/>
  <c r="BS16" i="4" s="1"/>
  <c r="BP15" i="4"/>
  <c r="BP328" i="4"/>
  <c r="BS302" i="4"/>
  <c r="BP295" i="4"/>
  <c r="BS263" i="4"/>
  <c r="BP266" i="4"/>
  <c r="BS257" i="4"/>
  <c r="BS253" i="4"/>
  <c r="BP249" i="4"/>
  <c r="BS233" i="4"/>
  <c r="BS229" i="4"/>
  <c r="BS223" i="4"/>
  <c r="BS203" i="4"/>
  <c r="BS199" i="4"/>
  <c r="BP191" i="4"/>
  <c r="BP178" i="4"/>
  <c r="BS152" i="4"/>
  <c r="BS148" i="4"/>
  <c r="BS129" i="4"/>
  <c r="BS99" i="4"/>
  <c r="BS95" i="4"/>
  <c r="BP91" i="4"/>
  <c r="BS65" i="4"/>
  <c r="BS61" i="4"/>
  <c r="BS57" i="4"/>
  <c r="BS47" i="4"/>
  <c r="BS17" i="4"/>
  <c r="BI14" i="4"/>
  <c r="BI327" i="4"/>
  <c r="BI326" i="4"/>
  <c r="BL326" i="4" s="1"/>
  <c r="BI325" i="4"/>
  <c r="BL325" i="4" s="1"/>
  <c r="BI324" i="4"/>
  <c r="BI323" i="4"/>
  <c r="BI322" i="4"/>
  <c r="BI312" i="4"/>
  <c r="BL312" i="4" s="1"/>
  <c r="BI311" i="4"/>
  <c r="BI310" i="4"/>
  <c r="BI309" i="4"/>
  <c r="BL309" i="4" s="1"/>
  <c r="BI308" i="4"/>
  <c r="BL308" i="4" s="1"/>
  <c r="BI304" i="4"/>
  <c r="BI303" i="4"/>
  <c r="BI302" i="4"/>
  <c r="BL302" i="4" s="1"/>
  <c r="BI301" i="4"/>
  <c r="BL301" i="4" s="1"/>
  <c r="BI300" i="4"/>
  <c r="BI299" i="4"/>
  <c r="BI298" i="4"/>
  <c r="BL298" i="4" s="1"/>
  <c r="BI294" i="4"/>
  <c r="BI293" i="4"/>
  <c r="BI292" i="4"/>
  <c r="BI288" i="4"/>
  <c r="BI287" i="4"/>
  <c r="BL287" i="4" s="1"/>
  <c r="BI286" i="4"/>
  <c r="BI282" i="4"/>
  <c r="BI281" i="4"/>
  <c r="BL281" i="4" s="1"/>
  <c r="BI280" i="4"/>
  <c r="BL280" i="4" s="1"/>
  <c r="BI279" i="4"/>
  <c r="BI278" i="4"/>
  <c r="BI275" i="4"/>
  <c r="BI274" i="4"/>
  <c r="BL274" i="4" s="1"/>
  <c r="BI273" i="4"/>
  <c r="BI272" i="4"/>
  <c r="BI271" i="4"/>
  <c r="BL271" i="4" s="1"/>
  <c r="BI270" i="4"/>
  <c r="BI265" i="4"/>
  <c r="BI264" i="4"/>
  <c r="BI263" i="4"/>
  <c r="BL263" i="4" s="1"/>
  <c r="BI262" i="4"/>
  <c r="BI261" i="4"/>
  <c r="BI258" i="4"/>
  <c r="BI257" i="4"/>
  <c r="BL257" i="4" s="1"/>
  <c r="BI256" i="4"/>
  <c r="BL256" i="4" s="1"/>
  <c r="BI255" i="4"/>
  <c r="BI254" i="4"/>
  <c r="BI253" i="4"/>
  <c r="BL253" i="4" s="1"/>
  <c r="BI248" i="4"/>
  <c r="BL248" i="4" s="1"/>
  <c r="BI247" i="4"/>
  <c r="BL247" i="4" s="1"/>
  <c r="BI246" i="4"/>
  <c r="BI245" i="4"/>
  <c r="BL245" i="4" s="1"/>
  <c r="BI242" i="4"/>
  <c r="BL242" i="4" s="1"/>
  <c r="BI241" i="4"/>
  <c r="BI240" i="4"/>
  <c r="BI239" i="4"/>
  <c r="BL239" i="4" s="1"/>
  <c r="BI234" i="4"/>
  <c r="BL234" i="4" s="1"/>
  <c r="BI233" i="4"/>
  <c r="BL233" i="4" s="1"/>
  <c r="BI232" i="4"/>
  <c r="BI231" i="4"/>
  <c r="BI230" i="4"/>
  <c r="BL230" i="4" s="1"/>
  <c r="BI229" i="4"/>
  <c r="BI226" i="4"/>
  <c r="BI225" i="4"/>
  <c r="BL225" i="4" s="1"/>
  <c r="BI224" i="4"/>
  <c r="BL224" i="4" s="1"/>
  <c r="BI223" i="4"/>
  <c r="BI222" i="4"/>
  <c r="BI221" i="4"/>
  <c r="BL221" i="4" s="1"/>
  <c r="BI220" i="4"/>
  <c r="BL220" i="4" s="1"/>
  <c r="BI215" i="4"/>
  <c r="BI212" i="4"/>
  <c r="BI211" i="4"/>
  <c r="BI206" i="4"/>
  <c r="BL206" i="4" s="1"/>
  <c r="BI205" i="4"/>
  <c r="BI204" i="4"/>
  <c r="BI203" i="4"/>
  <c r="BL203" i="4" s="1"/>
  <c r="BI202" i="4"/>
  <c r="BL202" i="4" s="1"/>
  <c r="BI201" i="4"/>
  <c r="BI200" i="4"/>
  <c r="BI199" i="4"/>
  <c r="BL199" i="4" s="1"/>
  <c r="BI198" i="4"/>
  <c r="BL198" i="4" s="1"/>
  <c r="BI197" i="4"/>
  <c r="BI196" i="4"/>
  <c r="BI190" i="4"/>
  <c r="BI189" i="4"/>
  <c r="BL189" i="4" s="1"/>
  <c r="BI188" i="4"/>
  <c r="BI187" i="4"/>
  <c r="BI186" i="4"/>
  <c r="BL186" i="4" s="1"/>
  <c r="BI185" i="4"/>
  <c r="BL185" i="4" s="1"/>
  <c r="BI184" i="4"/>
  <c r="BI180" i="4"/>
  <c r="BI177" i="4"/>
  <c r="BI176" i="4"/>
  <c r="BL176" i="4" s="1"/>
  <c r="BI175" i="4"/>
  <c r="BI174" i="4"/>
  <c r="BI169" i="4"/>
  <c r="BL169" i="4" s="1"/>
  <c r="BI166" i="4"/>
  <c r="BL166" i="4" s="1"/>
  <c r="BI165" i="4"/>
  <c r="BI164" i="4"/>
  <c r="BI163" i="4"/>
  <c r="BL163" i="4" s="1"/>
  <c r="BI162" i="4"/>
  <c r="BL162" i="4" s="1"/>
  <c r="BI161" i="4"/>
  <c r="BI160" i="4"/>
  <c r="BI159" i="4"/>
  <c r="BL159" i="4" s="1"/>
  <c r="BI158" i="4"/>
  <c r="BI152" i="4"/>
  <c r="BI151" i="4"/>
  <c r="BI150" i="4"/>
  <c r="BI149" i="4"/>
  <c r="BL149" i="4" s="1"/>
  <c r="BI148" i="4"/>
  <c r="BI147" i="4"/>
  <c r="BI146" i="4"/>
  <c r="BL146" i="4" s="1"/>
  <c r="BI143" i="4"/>
  <c r="BL143" i="4" s="1"/>
  <c r="BI140" i="4"/>
  <c r="BI139" i="4"/>
  <c r="BI138" i="4"/>
  <c r="BL138" i="4" s="1"/>
  <c r="BI137" i="4"/>
  <c r="BL137" i="4" s="1"/>
  <c r="BI136" i="4"/>
  <c r="BI135" i="4"/>
  <c r="BI134" i="4"/>
  <c r="BL134" i="4" s="1"/>
  <c r="BI133" i="4"/>
  <c r="BL133" i="4" s="1"/>
  <c r="BI132" i="4"/>
  <c r="BI131" i="4"/>
  <c r="BI130" i="4"/>
  <c r="BL130" i="4" s="1"/>
  <c r="BI129" i="4"/>
  <c r="BI128" i="4"/>
  <c r="BI124" i="4"/>
  <c r="BI123" i="4"/>
  <c r="BL123" i="4" s="1"/>
  <c r="BI122" i="4"/>
  <c r="BL122" i="4" s="1"/>
  <c r="BI121" i="4"/>
  <c r="BI120" i="4"/>
  <c r="BI119" i="4"/>
  <c r="BL119" i="4" s="1"/>
  <c r="BI118" i="4"/>
  <c r="BL118" i="4" s="1"/>
  <c r="BI117" i="4"/>
  <c r="BI116" i="4"/>
  <c r="BI115" i="4"/>
  <c r="BI125" i="4" s="1"/>
  <c r="BI111" i="4"/>
  <c r="BL111" i="4" s="1"/>
  <c r="BI110" i="4"/>
  <c r="BI109" i="4"/>
  <c r="BI108" i="4"/>
  <c r="BI107" i="4"/>
  <c r="BI106" i="4"/>
  <c r="BL106" i="4" s="1"/>
  <c r="BI105" i="4"/>
  <c r="BI101" i="4"/>
  <c r="BL101" i="4" s="1"/>
  <c r="BI100" i="4"/>
  <c r="BL100" i="4" s="1"/>
  <c r="BI99" i="4"/>
  <c r="BI98" i="4"/>
  <c r="BI97" i="4"/>
  <c r="BL97" i="4" s="1"/>
  <c r="BI96" i="4"/>
  <c r="BI95" i="4"/>
  <c r="BI94" i="4"/>
  <c r="BI90" i="4"/>
  <c r="BL90" i="4" s="1"/>
  <c r="BI89" i="4"/>
  <c r="BL89" i="4" s="1"/>
  <c r="BI88" i="4"/>
  <c r="BI87" i="4"/>
  <c r="BI79" i="4"/>
  <c r="BL79" i="4" s="1"/>
  <c r="BI78" i="4"/>
  <c r="BL78" i="4" s="1"/>
  <c r="BI77" i="4"/>
  <c r="BI76" i="4"/>
  <c r="BI75" i="4"/>
  <c r="BL75" i="4" s="1"/>
  <c r="BI74" i="4"/>
  <c r="BI73" i="4"/>
  <c r="BI70" i="4"/>
  <c r="BI67" i="4"/>
  <c r="BL67" i="4" s="1"/>
  <c r="BI66" i="4"/>
  <c r="BL66" i="4" s="1"/>
  <c r="BI65" i="4"/>
  <c r="BI64" i="4"/>
  <c r="BI63" i="4"/>
  <c r="BL63" i="4" s="1"/>
  <c r="BI62" i="4"/>
  <c r="BL62" i="4" s="1"/>
  <c r="BI61" i="4"/>
  <c r="BL61" i="4" s="1"/>
  <c r="BI60" i="4"/>
  <c r="BI59" i="4"/>
  <c r="BL59" i="4" s="1"/>
  <c r="BI58" i="4"/>
  <c r="BL58" i="4" s="1"/>
  <c r="BI57" i="4"/>
  <c r="BI56" i="4"/>
  <c r="BI55" i="4"/>
  <c r="BI68" i="4" s="1"/>
  <c r="BI51" i="4"/>
  <c r="BL51" i="4" s="1"/>
  <c r="BI50" i="4"/>
  <c r="BI49" i="4"/>
  <c r="BI48" i="4"/>
  <c r="BL48" i="4" s="1"/>
  <c r="BI47" i="4"/>
  <c r="BL47" i="4" s="1"/>
  <c r="BI46" i="4"/>
  <c r="BI45" i="4"/>
  <c r="BI44" i="4"/>
  <c r="BL44" i="4" s="1"/>
  <c r="BI43" i="4"/>
  <c r="BL43" i="4" s="1"/>
  <c r="BI42" i="4"/>
  <c r="BI38" i="4"/>
  <c r="BI37" i="4"/>
  <c r="BL37" i="4" s="1"/>
  <c r="BI36" i="4"/>
  <c r="BL36" i="4" s="1"/>
  <c r="BI35" i="4"/>
  <c r="BI34" i="4"/>
  <c r="BI33" i="4"/>
  <c r="BL33" i="4" s="1"/>
  <c r="BI32" i="4"/>
  <c r="BL32" i="4" s="1"/>
  <c r="BI28" i="4"/>
  <c r="BL28" i="4" s="1"/>
  <c r="BI27" i="4"/>
  <c r="BI26" i="4"/>
  <c r="BL26" i="4" s="1"/>
  <c r="BI25" i="4"/>
  <c r="BL25" i="4" s="1"/>
  <c r="BI24" i="4"/>
  <c r="BI23" i="4"/>
  <c r="BI22" i="4"/>
  <c r="BL22" i="4" s="1"/>
  <c r="BI21" i="4"/>
  <c r="BI17" i="4"/>
  <c r="BL17" i="4" s="1"/>
  <c r="BI16" i="4"/>
  <c r="BI15" i="4"/>
  <c r="BL15" i="4" s="1"/>
  <c r="BL293" i="4"/>
  <c r="BL270" i="4"/>
  <c r="BL246" i="4"/>
  <c r="BL241" i="4"/>
  <c r="BL240" i="4"/>
  <c r="BL223" i="4"/>
  <c r="BL211" i="4"/>
  <c r="BL152" i="4"/>
  <c r="BL129" i="4"/>
  <c r="BL110" i="4"/>
  <c r="BL109" i="4"/>
  <c r="BL99" i="4"/>
  <c r="BL95" i="4"/>
  <c r="BL77" i="4"/>
  <c r="BL76" i="4"/>
  <c r="BL73" i="4"/>
  <c r="BL70" i="4"/>
  <c r="BL65" i="4"/>
  <c r="BL57" i="4"/>
  <c r="BL27" i="4"/>
  <c r="BL24" i="4"/>
  <c r="BL23" i="4"/>
  <c r="BL14" i="4"/>
  <c r="BA14" i="4"/>
  <c r="BA327" i="4"/>
  <c r="BA326" i="4"/>
  <c r="BA325" i="4"/>
  <c r="BD325" i="4" s="1"/>
  <c r="BA324" i="4"/>
  <c r="BA323" i="4"/>
  <c r="BA322" i="4"/>
  <c r="BA312" i="4"/>
  <c r="BD312" i="4" s="1"/>
  <c r="BA311" i="4"/>
  <c r="BD311" i="4" s="1"/>
  <c r="BA310" i="4"/>
  <c r="BA309" i="4"/>
  <c r="BA308" i="4"/>
  <c r="BA304" i="4"/>
  <c r="BA303" i="4"/>
  <c r="BA302" i="4"/>
  <c r="BA301" i="4"/>
  <c r="BD301" i="4" s="1"/>
  <c r="BA300" i="4"/>
  <c r="BA299" i="4"/>
  <c r="BA298" i="4"/>
  <c r="BA294" i="4"/>
  <c r="BA293" i="4"/>
  <c r="BA292" i="4"/>
  <c r="BA288" i="4"/>
  <c r="BA287" i="4"/>
  <c r="BA286" i="4"/>
  <c r="BA282" i="4"/>
  <c r="BA281" i="4"/>
  <c r="BA280" i="4"/>
  <c r="BD280" i="4" s="1"/>
  <c r="BA279" i="4"/>
  <c r="BA283" i="4" s="1"/>
  <c r="BA278" i="4"/>
  <c r="BA275" i="4"/>
  <c r="BA274" i="4"/>
  <c r="BD274" i="4" s="1"/>
  <c r="BA273" i="4"/>
  <c r="BA272" i="4"/>
  <c r="BA271" i="4"/>
  <c r="BA270" i="4"/>
  <c r="BD270" i="4" s="1"/>
  <c r="BA265" i="4"/>
  <c r="BA264" i="4"/>
  <c r="BA263" i="4"/>
  <c r="BA262" i="4"/>
  <c r="BA261" i="4"/>
  <c r="BA258" i="4"/>
  <c r="BA257" i="4"/>
  <c r="BA256" i="4"/>
  <c r="BD256" i="4" s="1"/>
  <c r="BA255" i="4"/>
  <c r="BA254" i="4"/>
  <c r="BA253" i="4"/>
  <c r="BA248" i="4"/>
  <c r="BA247" i="4"/>
  <c r="BA246" i="4"/>
  <c r="BA245" i="4"/>
  <c r="BA242" i="4"/>
  <c r="BD242" i="4" s="1"/>
  <c r="BA241" i="4"/>
  <c r="BA240" i="4"/>
  <c r="BA239" i="4"/>
  <c r="BA234" i="4"/>
  <c r="BD234" i="4" s="1"/>
  <c r="BA233" i="4"/>
  <c r="BA232" i="4"/>
  <c r="BA231" i="4"/>
  <c r="BA230" i="4"/>
  <c r="BD230" i="4" s="1"/>
  <c r="BA229" i="4"/>
  <c r="BA226" i="4"/>
  <c r="BA225" i="4"/>
  <c r="BA224" i="4"/>
  <c r="BD224" i="4" s="1"/>
  <c r="BA223" i="4"/>
  <c r="BA222" i="4"/>
  <c r="BA221" i="4"/>
  <c r="BA220" i="4"/>
  <c r="BD220" i="4" s="1"/>
  <c r="BA215" i="4"/>
  <c r="BA212" i="4"/>
  <c r="BA211" i="4"/>
  <c r="BA206" i="4"/>
  <c r="BD206" i="4" s="1"/>
  <c r="BA205" i="4"/>
  <c r="BA204" i="4"/>
  <c r="BA203" i="4"/>
  <c r="BA202" i="4"/>
  <c r="BD202" i="4" s="1"/>
  <c r="BA201" i="4"/>
  <c r="BA200" i="4"/>
  <c r="BA199" i="4"/>
  <c r="BA198" i="4"/>
  <c r="BD198" i="4" s="1"/>
  <c r="BA197" i="4"/>
  <c r="BA196" i="4"/>
  <c r="BA190" i="4"/>
  <c r="BD190" i="4" s="1"/>
  <c r="BA189" i="4"/>
  <c r="BD189" i="4" s="1"/>
  <c r="BA188" i="4"/>
  <c r="BA187" i="4"/>
  <c r="BA186" i="4"/>
  <c r="BD186" i="4" s="1"/>
  <c r="BA185" i="4"/>
  <c r="BD185" i="4" s="1"/>
  <c r="BA184" i="4"/>
  <c r="BA180" i="4"/>
  <c r="BA177" i="4"/>
  <c r="BA176" i="4"/>
  <c r="BA175" i="4"/>
  <c r="BA174" i="4"/>
  <c r="BA169" i="4"/>
  <c r="BA166" i="4"/>
  <c r="BD166" i="4" s="1"/>
  <c r="BA165" i="4"/>
  <c r="BA164" i="4"/>
  <c r="BA163" i="4"/>
  <c r="BA162" i="4"/>
  <c r="BD162" i="4" s="1"/>
  <c r="BA161" i="4"/>
  <c r="BA160" i="4"/>
  <c r="BA159" i="4"/>
  <c r="BA158" i="4"/>
  <c r="BA152" i="4"/>
  <c r="BA151" i="4"/>
  <c r="BA150" i="4"/>
  <c r="BA149" i="4"/>
  <c r="BD149" i="4" s="1"/>
  <c r="BA148" i="4"/>
  <c r="BA147" i="4"/>
  <c r="BD147" i="4" s="1"/>
  <c r="BA146" i="4"/>
  <c r="BA143" i="4"/>
  <c r="BD143" i="4" s="1"/>
  <c r="BA140" i="4"/>
  <c r="BA139" i="4"/>
  <c r="BA138" i="4"/>
  <c r="BA137" i="4"/>
  <c r="BD137" i="4" s="1"/>
  <c r="BA136" i="4"/>
  <c r="BA135" i="4"/>
  <c r="BA134" i="4"/>
  <c r="BA133" i="4"/>
  <c r="BD133" i="4" s="1"/>
  <c r="BA132" i="4"/>
  <c r="BD132" i="4" s="1"/>
  <c r="BA131" i="4"/>
  <c r="BA130" i="4"/>
  <c r="BA129" i="4"/>
  <c r="BD129" i="4" s="1"/>
  <c r="BA128" i="4"/>
  <c r="BD128" i="4" s="1"/>
  <c r="BA124" i="4"/>
  <c r="BA123" i="4"/>
  <c r="BA122" i="4"/>
  <c r="BD122" i="4" s="1"/>
  <c r="BA121" i="4"/>
  <c r="BA120" i="4"/>
  <c r="BA119" i="4"/>
  <c r="BA118" i="4"/>
  <c r="BD118" i="4" s="1"/>
  <c r="BA117" i="4"/>
  <c r="BA116" i="4"/>
  <c r="BA115" i="4"/>
  <c r="BA111" i="4"/>
  <c r="BD111" i="4" s="1"/>
  <c r="BA110" i="4"/>
  <c r="BA109" i="4"/>
  <c r="BA108" i="4"/>
  <c r="BA107" i="4"/>
  <c r="BD107" i="4" s="1"/>
  <c r="BA106" i="4"/>
  <c r="BA105" i="4"/>
  <c r="BA101" i="4"/>
  <c r="BA100" i="4"/>
  <c r="BD100" i="4" s="1"/>
  <c r="BA99" i="4"/>
  <c r="BA98" i="4"/>
  <c r="BD98" i="4" s="1"/>
  <c r="BA97" i="4"/>
  <c r="BA96" i="4"/>
  <c r="BD96" i="4" s="1"/>
  <c r="BA95" i="4"/>
  <c r="BA94" i="4"/>
  <c r="BA90" i="4"/>
  <c r="BA89" i="4"/>
  <c r="BA88" i="4"/>
  <c r="BD88" i="4" s="1"/>
  <c r="BA87" i="4"/>
  <c r="BA79" i="4"/>
  <c r="BA78" i="4"/>
  <c r="BD78" i="4" s="1"/>
  <c r="BA77" i="4"/>
  <c r="BA76" i="4"/>
  <c r="BA75" i="4"/>
  <c r="BA74" i="4"/>
  <c r="BD74" i="4" s="1"/>
  <c r="BA73" i="4"/>
  <c r="BA70" i="4"/>
  <c r="BA67" i="4"/>
  <c r="BA66" i="4"/>
  <c r="BD66" i="4" s="1"/>
  <c r="BA65" i="4"/>
  <c r="BA64" i="4"/>
  <c r="BA63" i="4"/>
  <c r="BA62" i="4"/>
  <c r="BD62" i="4" s="1"/>
  <c r="BA61" i="4"/>
  <c r="BA60" i="4"/>
  <c r="BA59" i="4"/>
  <c r="BA58" i="4"/>
  <c r="BD58" i="4" s="1"/>
  <c r="BA57" i="4"/>
  <c r="BA56" i="4"/>
  <c r="BA55" i="4"/>
  <c r="BA51" i="4"/>
  <c r="BD51" i="4" s="1"/>
  <c r="BA50" i="4"/>
  <c r="BD50" i="4" s="1"/>
  <c r="BA49" i="4"/>
  <c r="BA48" i="4"/>
  <c r="BA47" i="4"/>
  <c r="BD47" i="4" s="1"/>
  <c r="BA46" i="4"/>
  <c r="BD46" i="4" s="1"/>
  <c r="BA45" i="4"/>
  <c r="BA44" i="4"/>
  <c r="BA43" i="4"/>
  <c r="BA42" i="4"/>
  <c r="BA38" i="4"/>
  <c r="BA37" i="4"/>
  <c r="BA36" i="4"/>
  <c r="BD36" i="4" s="1"/>
  <c r="BA35" i="4"/>
  <c r="BA34" i="4"/>
  <c r="BA33" i="4"/>
  <c r="BA32" i="4"/>
  <c r="BA39" i="4" s="1"/>
  <c r="BA28" i="4"/>
  <c r="BA27" i="4"/>
  <c r="BA26" i="4"/>
  <c r="BA25" i="4"/>
  <c r="BD25" i="4" s="1"/>
  <c r="BA24" i="4"/>
  <c r="BA23" i="4"/>
  <c r="BA22" i="4"/>
  <c r="BA21" i="4"/>
  <c r="BA29" i="4" s="1"/>
  <c r="BA17" i="4"/>
  <c r="BA16" i="4"/>
  <c r="BA15" i="4"/>
  <c r="BA328" i="4"/>
  <c r="BD324" i="4"/>
  <c r="BD279" i="4"/>
  <c r="BD273" i="4"/>
  <c r="BD232" i="4"/>
  <c r="BD226" i="4"/>
  <c r="BD222" i="4"/>
  <c r="BD158" i="4"/>
  <c r="BD151" i="4"/>
  <c r="BD140" i="4"/>
  <c r="BD136" i="4"/>
  <c r="BD94" i="4"/>
  <c r="BD64" i="4"/>
  <c r="BD60" i="4"/>
  <c r="BD16" i="4"/>
  <c r="AT14" i="4"/>
  <c r="AT327" i="4"/>
  <c r="AW327" i="4" s="1"/>
  <c r="AT326" i="4"/>
  <c r="AW326" i="4" s="1"/>
  <c r="AT325" i="4"/>
  <c r="AT324" i="4"/>
  <c r="AT323" i="4"/>
  <c r="AW323" i="4" s="1"/>
  <c r="AT322" i="4"/>
  <c r="AT312" i="4"/>
  <c r="AW312" i="4" s="1"/>
  <c r="AT311" i="4"/>
  <c r="AT310" i="4"/>
  <c r="AW310" i="4" s="1"/>
  <c r="AT309" i="4"/>
  <c r="AT308" i="4"/>
  <c r="AW308" i="4" s="1"/>
  <c r="AT304" i="4"/>
  <c r="AT303" i="4"/>
  <c r="AT302" i="4"/>
  <c r="AT301" i="4"/>
  <c r="AW301" i="4" s="1"/>
  <c r="AT300" i="4"/>
  <c r="AT299" i="4"/>
  <c r="AW299" i="4" s="1"/>
  <c r="AT298" i="4"/>
  <c r="AT294" i="4"/>
  <c r="AT293" i="4"/>
  <c r="AT292" i="4"/>
  <c r="AT288" i="4"/>
  <c r="AW288" i="4" s="1"/>
  <c r="AT287" i="4"/>
  <c r="AT286" i="4"/>
  <c r="AT282" i="4"/>
  <c r="AW282" i="4" s="1"/>
  <c r="AT281" i="4"/>
  <c r="AT280" i="4"/>
  <c r="AW280" i="4" s="1"/>
  <c r="AT279" i="4"/>
  <c r="AT278" i="4"/>
  <c r="AT275" i="4"/>
  <c r="AT274" i="4"/>
  <c r="AW274" i="4" s="1"/>
  <c r="AT273" i="4"/>
  <c r="AT272" i="4"/>
  <c r="AW272" i="4" s="1"/>
  <c r="AT271" i="4"/>
  <c r="AW271" i="4" s="1"/>
  <c r="AT270" i="4"/>
  <c r="AW270" i="4" s="1"/>
  <c r="AT265" i="4"/>
  <c r="AT264" i="4"/>
  <c r="AW264" i="4" s="1"/>
  <c r="AT263" i="4"/>
  <c r="AT262" i="4"/>
  <c r="AT261" i="4"/>
  <c r="AT258" i="4"/>
  <c r="AW258" i="4" s="1"/>
  <c r="AT257" i="4"/>
  <c r="AW257" i="4" s="1"/>
  <c r="AT256" i="4"/>
  <c r="AT255" i="4"/>
  <c r="AT254" i="4"/>
  <c r="AW254" i="4" s="1"/>
  <c r="AT253" i="4"/>
  <c r="AT248" i="4"/>
  <c r="AW248" i="4" s="1"/>
  <c r="AT247" i="4"/>
  <c r="AT246" i="4"/>
  <c r="AT245" i="4"/>
  <c r="AW245" i="4" s="1"/>
  <c r="AT242" i="4"/>
  <c r="AW242" i="4" s="1"/>
  <c r="AT241" i="4"/>
  <c r="AT240" i="4"/>
  <c r="AW240" i="4" s="1"/>
  <c r="AT239" i="4"/>
  <c r="AW239" i="4" s="1"/>
  <c r="AT234" i="4"/>
  <c r="AW234" i="4" s="1"/>
  <c r="AT233" i="4"/>
  <c r="AT232" i="4"/>
  <c r="AW232" i="4" s="1"/>
  <c r="AT231" i="4"/>
  <c r="AW231" i="4" s="1"/>
  <c r="AT230" i="4"/>
  <c r="AT229" i="4"/>
  <c r="AT226" i="4"/>
  <c r="AT225" i="4"/>
  <c r="AT224" i="4"/>
  <c r="AW224" i="4" s="1"/>
  <c r="AT223" i="4"/>
  <c r="AW223" i="4" s="1"/>
  <c r="AT222" i="4"/>
  <c r="AW222" i="4" s="1"/>
  <c r="AT221" i="4"/>
  <c r="AT220" i="4"/>
  <c r="AT215" i="4"/>
  <c r="AT212" i="4"/>
  <c r="AW212" i="4" s="1"/>
  <c r="AT211" i="4"/>
  <c r="AT206" i="4"/>
  <c r="AT205" i="4"/>
  <c r="AT204" i="4"/>
  <c r="AW204" i="4" s="1"/>
  <c r="AT203" i="4"/>
  <c r="AW203" i="4" s="1"/>
  <c r="AT202" i="4"/>
  <c r="AW202" i="4" s="1"/>
  <c r="AT201" i="4"/>
  <c r="AT200" i="4"/>
  <c r="AT199" i="4"/>
  <c r="AW199" i="4" s="1"/>
  <c r="AT198" i="4"/>
  <c r="AW198" i="4" s="1"/>
  <c r="AT197" i="4"/>
  <c r="AT196" i="4"/>
  <c r="AW196" i="4" s="1"/>
  <c r="AT190" i="4"/>
  <c r="AW190" i="4" s="1"/>
  <c r="AT189" i="4"/>
  <c r="AW189" i="4" s="1"/>
  <c r="AT188" i="4"/>
  <c r="AT187" i="4"/>
  <c r="AW187" i="4" s="1"/>
  <c r="AT186" i="4"/>
  <c r="AT185" i="4"/>
  <c r="AW185" i="4" s="1"/>
  <c r="AT184" i="4"/>
  <c r="AT180" i="4"/>
  <c r="AT177" i="4"/>
  <c r="AT176" i="4"/>
  <c r="AT175" i="4"/>
  <c r="AT174" i="4"/>
  <c r="AT169" i="4"/>
  <c r="AW169" i="4" s="1"/>
  <c r="AT166" i="4"/>
  <c r="AW166" i="4" s="1"/>
  <c r="AT165" i="4"/>
  <c r="AT164" i="4"/>
  <c r="AW164" i="4" s="1"/>
  <c r="AT163" i="4"/>
  <c r="AT162" i="4"/>
  <c r="AW162" i="4" s="1"/>
  <c r="AT161" i="4"/>
  <c r="AT160" i="4"/>
  <c r="AT159" i="4"/>
  <c r="AT158" i="4"/>
  <c r="AW158" i="4" s="1"/>
  <c r="AT152" i="4"/>
  <c r="AT151" i="4"/>
  <c r="AW151" i="4" s="1"/>
  <c r="AT150" i="4"/>
  <c r="AT149" i="4"/>
  <c r="AT148" i="4"/>
  <c r="AW148" i="4" s="1"/>
  <c r="AT147" i="4"/>
  <c r="AT146" i="4"/>
  <c r="AW146" i="4" s="1"/>
  <c r="AT143" i="4"/>
  <c r="AW143" i="4" s="1"/>
  <c r="AT140" i="4"/>
  <c r="AT139" i="4"/>
  <c r="AW139" i="4" s="1"/>
  <c r="AT138" i="4"/>
  <c r="AW138" i="4" s="1"/>
  <c r="AT137" i="4"/>
  <c r="AW137" i="4" s="1"/>
  <c r="AT136" i="4"/>
  <c r="AT135" i="4"/>
  <c r="AT134" i="4"/>
  <c r="AW134" i="4" s="1"/>
  <c r="AT133" i="4"/>
  <c r="AW133" i="4" s="1"/>
  <c r="AT132" i="4"/>
  <c r="AT131" i="4"/>
  <c r="AW131" i="4" s="1"/>
  <c r="AT130" i="4"/>
  <c r="AT129" i="4"/>
  <c r="AW129" i="4" s="1"/>
  <c r="AT128" i="4"/>
  <c r="AT124" i="4"/>
  <c r="AW124" i="4" s="1"/>
  <c r="AT123" i="4"/>
  <c r="AT122" i="4"/>
  <c r="AW122" i="4" s="1"/>
  <c r="AT121" i="4"/>
  <c r="AT120" i="4"/>
  <c r="AW120" i="4" s="1"/>
  <c r="AT119" i="4"/>
  <c r="AT118" i="4"/>
  <c r="AW118" i="4" s="1"/>
  <c r="AT117" i="4"/>
  <c r="AT116" i="4"/>
  <c r="AW116" i="4" s="1"/>
  <c r="AT115" i="4"/>
  <c r="AW115" i="4" s="1"/>
  <c r="AT111" i="4"/>
  <c r="AW111" i="4" s="1"/>
  <c r="AT110" i="4"/>
  <c r="AT109" i="4"/>
  <c r="AT108" i="4"/>
  <c r="AT107" i="4"/>
  <c r="AT106" i="4"/>
  <c r="AT105" i="4"/>
  <c r="AT101" i="4"/>
  <c r="AW101" i="4" s="1"/>
  <c r="AT100" i="4"/>
  <c r="AW100" i="4" s="1"/>
  <c r="AT99" i="4"/>
  <c r="AT98" i="4"/>
  <c r="AW98" i="4" s="1"/>
  <c r="AT97" i="4"/>
  <c r="AW97" i="4" s="1"/>
  <c r="AT96" i="4"/>
  <c r="AW96" i="4" s="1"/>
  <c r="AT95" i="4"/>
  <c r="AT94" i="4"/>
  <c r="AT90" i="4"/>
  <c r="AW90" i="4" s="1"/>
  <c r="AT89" i="4"/>
  <c r="AW89" i="4" s="1"/>
  <c r="AT88" i="4"/>
  <c r="AT87" i="4"/>
  <c r="AW87" i="4" s="1"/>
  <c r="AT79" i="4"/>
  <c r="AW79" i="4" s="1"/>
  <c r="AT78" i="4"/>
  <c r="AW78" i="4" s="1"/>
  <c r="AT77" i="4"/>
  <c r="AT76" i="4"/>
  <c r="AW76" i="4" s="1"/>
  <c r="AT75" i="4"/>
  <c r="AT74" i="4"/>
  <c r="AW74" i="4" s="1"/>
  <c r="AT73" i="4"/>
  <c r="AT70" i="4"/>
  <c r="AW70" i="4" s="1"/>
  <c r="AT67" i="4"/>
  <c r="AT66" i="4"/>
  <c r="AT65" i="4"/>
  <c r="AT64" i="4"/>
  <c r="AW64" i="4" s="1"/>
  <c r="AT63" i="4"/>
  <c r="AT62" i="4"/>
  <c r="AT61" i="4"/>
  <c r="AT60" i="4"/>
  <c r="AW60" i="4" s="1"/>
  <c r="AT59" i="4"/>
  <c r="AT58" i="4"/>
  <c r="AT57" i="4"/>
  <c r="AT56" i="4"/>
  <c r="AW56" i="4" s="1"/>
  <c r="AT55" i="4"/>
  <c r="AT51" i="4"/>
  <c r="AW51" i="4" s="1"/>
  <c r="AT50" i="4"/>
  <c r="AT49" i="4"/>
  <c r="AW49" i="4" s="1"/>
  <c r="AT48" i="4"/>
  <c r="AW48" i="4" s="1"/>
  <c r="AT47" i="4"/>
  <c r="AW47" i="4" s="1"/>
  <c r="AT46" i="4"/>
  <c r="AT45" i="4"/>
  <c r="AW45" i="4" s="1"/>
  <c r="AT44" i="4"/>
  <c r="AW44" i="4" s="1"/>
  <c r="AT43" i="4"/>
  <c r="AW43" i="4" s="1"/>
  <c r="AT42" i="4"/>
  <c r="AT38" i="4"/>
  <c r="AW38" i="4" s="1"/>
  <c r="AT37" i="4"/>
  <c r="AW37" i="4" s="1"/>
  <c r="AT36" i="4"/>
  <c r="AT35" i="4"/>
  <c r="AT34" i="4"/>
  <c r="AT33" i="4"/>
  <c r="AT32" i="4"/>
  <c r="AW32" i="4" s="1"/>
  <c r="AT28" i="4"/>
  <c r="AT27" i="4"/>
  <c r="AW27" i="4" s="1"/>
  <c r="AT26" i="4"/>
  <c r="AW26" i="4" s="1"/>
  <c r="AT25" i="4"/>
  <c r="AW25" i="4" s="1"/>
  <c r="AT24" i="4"/>
  <c r="AT23" i="4"/>
  <c r="AW23" i="4" s="1"/>
  <c r="AT22" i="4"/>
  <c r="AT21" i="4"/>
  <c r="AW21" i="4" s="1"/>
  <c r="AT17" i="4"/>
  <c r="AT16" i="4"/>
  <c r="AW16" i="4" s="1"/>
  <c r="AT15" i="4"/>
  <c r="AW325" i="4"/>
  <c r="AW302" i="4"/>
  <c r="AW263" i="4"/>
  <c r="AW253" i="4"/>
  <c r="AW233" i="4"/>
  <c r="AW180" i="4"/>
  <c r="AW163" i="4"/>
  <c r="AW159" i="4"/>
  <c r="AW152" i="4"/>
  <c r="AW123" i="4"/>
  <c r="AW119" i="4"/>
  <c r="AW109" i="4"/>
  <c r="AW33" i="4"/>
  <c r="AM14" i="4"/>
  <c r="AM327" i="4"/>
  <c r="AM326" i="4"/>
  <c r="AP326" i="4" s="1"/>
  <c r="AM325" i="4"/>
  <c r="AP325" i="4" s="1"/>
  <c r="AM324" i="4"/>
  <c r="AM323" i="4"/>
  <c r="AM322" i="4"/>
  <c r="AM312" i="4"/>
  <c r="AP312" i="4" s="1"/>
  <c r="AM311" i="4"/>
  <c r="AM310" i="4"/>
  <c r="AM309" i="4"/>
  <c r="AP309" i="4" s="1"/>
  <c r="AM308" i="4"/>
  <c r="AP308" i="4" s="1"/>
  <c r="AM304" i="4"/>
  <c r="AM303" i="4"/>
  <c r="AM302" i="4"/>
  <c r="AP302" i="4" s="1"/>
  <c r="AM301" i="4"/>
  <c r="AP301" i="4" s="1"/>
  <c r="AM300" i="4"/>
  <c r="AM299" i="4"/>
  <c r="AM298" i="4"/>
  <c r="AM294" i="4"/>
  <c r="AM293" i="4"/>
  <c r="AM292" i="4"/>
  <c r="AM288" i="4"/>
  <c r="AP288" i="4" s="1"/>
  <c r="AM287" i="4"/>
  <c r="AP287" i="4" s="1"/>
  <c r="AM286" i="4"/>
  <c r="AM282" i="4"/>
  <c r="AM281" i="4"/>
  <c r="AP281" i="4" s="1"/>
  <c r="AM280" i="4"/>
  <c r="AP280" i="4" s="1"/>
  <c r="AM279" i="4"/>
  <c r="AM283" i="4" s="1"/>
  <c r="AM278" i="4"/>
  <c r="AM275" i="4"/>
  <c r="AP275" i="4" s="1"/>
  <c r="AM274" i="4"/>
  <c r="AP274" i="4" s="1"/>
  <c r="AM273" i="4"/>
  <c r="AM272" i="4"/>
  <c r="AM271" i="4"/>
  <c r="AP271" i="4" s="1"/>
  <c r="AM270" i="4"/>
  <c r="AP270" i="4" s="1"/>
  <c r="AM265" i="4"/>
  <c r="AM264" i="4"/>
  <c r="AM263" i="4"/>
  <c r="AM262" i="4"/>
  <c r="AP262" i="4" s="1"/>
  <c r="AM261" i="4"/>
  <c r="AM258" i="4"/>
  <c r="AM257" i="4"/>
  <c r="AP257" i="4" s="1"/>
  <c r="AM256" i="4"/>
  <c r="AP256" i="4" s="1"/>
  <c r="AM255" i="4"/>
  <c r="AM254" i="4"/>
  <c r="AM253" i="4"/>
  <c r="AP253" i="4" s="1"/>
  <c r="AM248" i="4"/>
  <c r="AP248" i="4" s="1"/>
  <c r="AM247" i="4"/>
  <c r="AM246" i="4"/>
  <c r="AP246" i="4" s="1"/>
  <c r="AM245" i="4"/>
  <c r="AM242" i="4"/>
  <c r="AM241" i="4"/>
  <c r="AM240" i="4"/>
  <c r="AM239" i="4"/>
  <c r="AP239" i="4" s="1"/>
  <c r="AM234" i="4"/>
  <c r="AP234" i="4" s="1"/>
  <c r="AM233" i="4"/>
  <c r="AP233" i="4" s="1"/>
  <c r="AM232" i="4"/>
  <c r="AM231" i="4"/>
  <c r="AP231" i="4" s="1"/>
  <c r="AM230" i="4"/>
  <c r="AM229" i="4"/>
  <c r="AM226" i="4"/>
  <c r="AM225" i="4"/>
  <c r="AP225" i="4" s="1"/>
  <c r="AM224" i="4"/>
  <c r="AP224" i="4" s="1"/>
  <c r="AM223" i="4"/>
  <c r="AP223" i="4" s="1"/>
  <c r="AM222" i="4"/>
  <c r="AM221" i="4"/>
  <c r="AP221" i="4" s="1"/>
  <c r="AM220" i="4"/>
  <c r="AM215" i="4"/>
  <c r="AM212" i="4"/>
  <c r="AM211" i="4"/>
  <c r="AM206" i="4"/>
  <c r="AM205" i="4"/>
  <c r="AM204" i="4"/>
  <c r="AM203" i="4"/>
  <c r="AP203" i="4" s="1"/>
  <c r="AM202" i="4"/>
  <c r="AP202" i="4" s="1"/>
  <c r="AM201" i="4"/>
  <c r="AM200" i="4"/>
  <c r="AM199" i="4"/>
  <c r="AP199" i="4" s="1"/>
  <c r="AM198" i="4"/>
  <c r="AP198" i="4" s="1"/>
  <c r="AM197" i="4"/>
  <c r="AM196" i="4"/>
  <c r="AM190" i="4"/>
  <c r="AP190" i="4" s="1"/>
  <c r="AM189" i="4"/>
  <c r="AP189" i="4" s="1"/>
  <c r="AM188" i="4"/>
  <c r="AM187" i="4"/>
  <c r="AM186" i="4"/>
  <c r="AM185" i="4"/>
  <c r="AP185" i="4" s="1"/>
  <c r="AM184" i="4"/>
  <c r="AM180" i="4"/>
  <c r="AM177" i="4"/>
  <c r="AM176" i="4"/>
  <c r="AP176" i="4" s="1"/>
  <c r="AM175" i="4"/>
  <c r="AM174" i="4"/>
  <c r="AM169" i="4"/>
  <c r="AM166" i="4"/>
  <c r="AM165" i="4"/>
  <c r="AM164" i="4"/>
  <c r="AM163" i="4"/>
  <c r="AP163" i="4" s="1"/>
  <c r="AM162" i="4"/>
  <c r="AP162" i="4" s="1"/>
  <c r="AM161" i="4"/>
  <c r="AM160" i="4"/>
  <c r="AM159" i="4"/>
  <c r="AP159" i="4" s="1"/>
  <c r="AM158" i="4"/>
  <c r="AM152" i="4"/>
  <c r="AP152" i="4" s="1"/>
  <c r="AM151" i="4"/>
  <c r="AM150" i="4"/>
  <c r="AP150" i="4" s="1"/>
  <c r="AM149" i="4"/>
  <c r="AP149" i="4" s="1"/>
  <c r="AM148" i="4"/>
  <c r="AP148" i="4" s="1"/>
  <c r="AM147" i="4"/>
  <c r="AM146" i="4"/>
  <c r="AM143" i="4"/>
  <c r="AM140" i="4"/>
  <c r="AM139" i="4"/>
  <c r="AM138" i="4"/>
  <c r="AP138" i="4" s="1"/>
  <c r="AM137" i="4"/>
  <c r="AP137" i="4" s="1"/>
  <c r="AM136" i="4"/>
  <c r="AM135" i="4"/>
  <c r="AM134" i="4"/>
  <c r="AM133" i="4"/>
  <c r="AP133" i="4" s="1"/>
  <c r="AM132" i="4"/>
  <c r="AM131" i="4"/>
  <c r="AM130" i="4"/>
  <c r="AP130" i="4" s="1"/>
  <c r="AM129" i="4"/>
  <c r="AP129" i="4" s="1"/>
  <c r="AM128" i="4"/>
  <c r="AM124" i="4"/>
  <c r="AM123" i="4"/>
  <c r="AP123" i="4" s="1"/>
  <c r="AM122" i="4"/>
  <c r="AM121" i="4"/>
  <c r="AM120" i="4"/>
  <c r="AM119" i="4"/>
  <c r="AP119" i="4" s="1"/>
  <c r="AM118" i="4"/>
  <c r="AM117" i="4"/>
  <c r="AM116" i="4"/>
  <c r="AM115" i="4"/>
  <c r="AM111" i="4"/>
  <c r="AP111" i="4" s="1"/>
  <c r="AM110" i="4"/>
  <c r="AM109" i="4"/>
  <c r="AP109" i="4" s="1"/>
  <c r="AM108" i="4"/>
  <c r="AM107" i="4"/>
  <c r="AM106" i="4"/>
  <c r="AM105" i="4"/>
  <c r="AM101" i="4"/>
  <c r="AP101" i="4" s="1"/>
  <c r="AM100" i="4"/>
  <c r="AM99" i="4"/>
  <c r="AP99" i="4" s="1"/>
  <c r="AM98" i="4"/>
  <c r="AM97" i="4"/>
  <c r="AP97" i="4" s="1"/>
  <c r="AM96" i="4"/>
  <c r="AP96" i="4" s="1"/>
  <c r="AM95" i="4"/>
  <c r="AM94" i="4"/>
  <c r="AM90" i="4"/>
  <c r="AP90" i="4" s="1"/>
  <c r="AM89" i="4"/>
  <c r="AM88" i="4"/>
  <c r="AM87" i="4"/>
  <c r="AM79" i="4"/>
  <c r="AP79" i="4" s="1"/>
  <c r="AM78" i="4"/>
  <c r="AP78" i="4" s="1"/>
  <c r="AM77" i="4"/>
  <c r="AM76" i="4"/>
  <c r="AP76" i="4" s="1"/>
  <c r="AM75" i="4"/>
  <c r="AM74" i="4"/>
  <c r="AM73" i="4"/>
  <c r="AM70" i="4"/>
  <c r="AM67" i="4"/>
  <c r="AP67" i="4" s="1"/>
  <c r="AM66" i="4"/>
  <c r="AP66" i="4" s="1"/>
  <c r="AM65" i="4"/>
  <c r="AP65" i="4" s="1"/>
  <c r="AM64" i="4"/>
  <c r="AM63" i="4"/>
  <c r="AP63" i="4" s="1"/>
  <c r="AM62" i="4"/>
  <c r="AP62" i="4" s="1"/>
  <c r="AM61" i="4"/>
  <c r="AP61" i="4" s="1"/>
  <c r="AM60" i="4"/>
  <c r="AM59" i="4"/>
  <c r="AP59" i="4" s="1"/>
  <c r="AM58" i="4"/>
  <c r="AP58" i="4" s="1"/>
  <c r="AM57" i="4"/>
  <c r="AP57" i="4" s="1"/>
  <c r="AM56" i="4"/>
  <c r="AM55" i="4"/>
  <c r="AM51" i="4"/>
  <c r="AP51" i="4" s="1"/>
  <c r="AM50" i="4"/>
  <c r="AM49" i="4"/>
  <c r="AM48" i="4"/>
  <c r="AM47" i="4"/>
  <c r="AP47" i="4" s="1"/>
  <c r="AM46" i="4"/>
  <c r="AM45" i="4"/>
  <c r="AM44" i="4"/>
  <c r="AP44" i="4" s="1"/>
  <c r="AM43" i="4"/>
  <c r="AM42" i="4"/>
  <c r="AM38" i="4"/>
  <c r="AM37" i="4"/>
  <c r="AP37" i="4" s="1"/>
  <c r="AM36" i="4"/>
  <c r="AM35" i="4"/>
  <c r="AM34" i="4"/>
  <c r="AM33" i="4"/>
  <c r="AP33" i="4" s="1"/>
  <c r="AM32" i="4"/>
  <c r="AP32" i="4" s="1"/>
  <c r="AM28" i="4"/>
  <c r="AM27" i="4"/>
  <c r="AP27" i="4" s="1"/>
  <c r="AM26" i="4"/>
  <c r="AP26" i="4" s="1"/>
  <c r="AM25" i="4"/>
  <c r="AP25" i="4" s="1"/>
  <c r="AM24" i="4"/>
  <c r="AM23" i="4"/>
  <c r="AP23" i="4" s="1"/>
  <c r="AM22" i="4"/>
  <c r="AM21" i="4"/>
  <c r="AP21" i="4" s="1"/>
  <c r="AM17" i="4"/>
  <c r="AM16" i="4"/>
  <c r="AM15" i="4"/>
  <c r="AP240" i="4"/>
  <c r="AP95" i="4"/>
  <c r="AP70" i="4"/>
  <c r="AP17" i="4"/>
  <c r="AE14" i="4"/>
  <c r="AE327" i="4"/>
  <c r="AE326" i="4"/>
  <c r="AE325" i="4"/>
  <c r="AH325" i="4" s="1"/>
  <c r="AE324" i="4"/>
  <c r="AE323" i="4"/>
  <c r="AH323" i="4" s="1"/>
  <c r="AE322" i="4"/>
  <c r="AE312" i="4"/>
  <c r="AH312" i="4" s="1"/>
  <c r="AE311" i="4"/>
  <c r="AE310" i="4"/>
  <c r="AE309" i="4"/>
  <c r="AH309" i="4" s="1"/>
  <c r="AE308" i="4"/>
  <c r="AE304" i="4"/>
  <c r="AE303" i="4"/>
  <c r="AH303" i="4" s="1"/>
  <c r="AE302" i="4"/>
  <c r="AH302" i="4" s="1"/>
  <c r="AE301" i="4"/>
  <c r="AH301" i="4" s="1"/>
  <c r="AE300" i="4"/>
  <c r="AE299" i="4"/>
  <c r="AE298" i="4"/>
  <c r="AE294" i="4"/>
  <c r="AE293" i="4"/>
  <c r="AE292" i="4"/>
  <c r="AH292" i="4" s="1"/>
  <c r="AE288" i="4"/>
  <c r="AE287" i="4"/>
  <c r="AH287" i="4" s="1"/>
  <c r="AE286" i="4"/>
  <c r="AE282" i="4"/>
  <c r="AH282" i="4" s="1"/>
  <c r="AE281" i="4"/>
  <c r="AE280" i="4"/>
  <c r="AE279" i="4"/>
  <c r="AE278" i="4"/>
  <c r="AH278" i="4" s="1"/>
  <c r="AE275" i="4"/>
  <c r="AH275" i="4" s="1"/>
  <c r="AE274" i="4"/>
  <c r="AH274" i="4" s="1"/>
  <c r="AE273" i="4"/>
  <c r="AE272" i="4"/>
  <c r="AH272" i="4" s="1"/>
  <c r="AE271" i="4"/>
  <c r="AH271" i="4" s="1"/>
  <c r="AE270" i="4"/>
  <c r="AH270" i="4" s="1"/>
  <c r="AE265" i="4"/>
  <c r="AE264" i="4"/>
  <c r="AH264" i="4" s="1"/>
  <c r="AE263" i="4"/>
  <c r="AH263" i="4" s="1"/>
  <c r="AE262" i="4"/>
  <c r="AE261" i="4"/>
  <c r="AE258" i="4"/>
  <c r="AH258" i="4" s="1"/>
  <c r="AE257" i="4"/>
  <c r="AE256" i="4"/>
  <c r="AH256" i="4" s="1"/>
  <c r="AE255" i="4"/>
  <c r="AE254" i="4"/>
  <c r="AH254" i="4" s="1"/>
  <c r="AE253" i="4"/>
  <c r="AH253" i="4" s="1"/>
  <c r="AE248" i="4"/>
  <c r="AH248" i="4" s="1"/>
  <c r="AE247" i="4"/>
  <c r="AE246" i="4"/>
  <c r="AH246" i="4" s="1"/>
  <c r="AE245" i="4"/>
  <c r="AE242" i="4"/>
  <c r="AH242" i="4" s="1"/>
  <c r="AE241" i="4"/>
  <c r="AE240" i="4"/>
  <c r="AE239" i="4"/>
  <c r="AE234" i="4"/>
  <c r="AH234" i="4" s="1"/>
  <c r="AE233" i="4"/>
  <c r="AE232" i="4"/>
  <c r="AH232" i="4" s="1"/>
  <c r="AE231" i="4"/>
  <c r="AH231" i="4" s="1"/>
  <c r="AE230" i="4"/>
  <c r="AH230" i="4" s="1"/>
  <c r="AE229" i="4"/>
  <c r="AE226" i="4"/>
  <c r="AH226" i="4" s="1"/>
  <c r="AE225" i="4"/>
  <c r="AE224" i="4"/>
  <c r="AH224" i="4" s="1"/>
  <c r="AE223" i="4"/>
  <c r="AE222" i="4"/>
  <c r="AH222" i="4" s="1"/>
  <c r="AE221" i="4"/>
  <c r="AH221" i="4" s="1"/>
  <c r="AE220" i="4"/>
  <c r="AH220" i="4" s="1"/>
  <c r="AE215" i="4"/>
  <c r="AE212" i="4"/>
  <c r="AH212" i="4" s="1"/>
  <c r="AE211" i="4"/>
  <c r="AH211" i="4" s="1"/>
  <c r="AE206" i="4"/>
  <c r="AH206" i="4" s="1"/>
  <c r="AE205" i="4"/>
  <c r="AE204" i="4"/>
  <c r="AE203" i="4"/>
  <c r="AH203" i="4" s="1"/>
  <c r="AE202" i="4"/>
  <c r="AH202" i="4" s="1"/>
  <c r="AE201" i="4"/>
  <c r="AE200" i="4"/>
  <c r="AH200" i="4" s="1"/>
  <c r="AE199" i="4"/>
  <c r="AE198" i="4"/>
  <c r="AH198" i="4" s="1"/>
  <c r="AE197" i="4"/>
  <c r="AE196" i="4"/>
  <c r="AH196" i="4" s="1"/>
  <c r="AE190" i="4"/>
  <c r="AE189" i="4"/>
  <c r="AE188" i="4"/>
  <c r="AH188" i="4" s="1"/>
  <c r="AE187" i="4"/>
  <c r="AE186" i="4"/>
  <c r="AH186" i="4" s="1"/>
  <c r="AE185" i="4"/>
  <c r="AH185" i="4" s="1"/>
  <c r="AE184" i="4"/>
  <c r="AH184" i="4" s="1"/>
  <c r="AE180" i="4"/>
  <c r="AH180" i="4" s="1"/>
  <c r="AE177" i="4"/>
  <c r="AE176" i="4"/>
  <c r="AE175" i="4"/>
  <c r="AE174" i="4"/>
  <c r="AE169" i="4"/>
  <c r="AH169" i="4" s="1"/>
  <c r="AE166" i="4"/>
  <c r="AH166" i="4" s="1"/>
  <c r="AE165" i="4"/>
  <c r="AE164" i="4"/>
  <c r="AH164" i="4" s="1"/>
  <c r="AE163" i="4"/>
  <c r="AH163" i="4" s="1"/>
  <c r="AE162" i="4"/>
  <c r="AH162" i="4" s="1"/>
  <c r="AE161" i="4"/>
  <c r="AE160" i="4"/>
  <c r="AH160" i="4" s="1"/>
  <c r="AE159" i="4"/>
  <c r="AE158" i="4"/>
  <c r="AH158" i="4" s="1"/>
  <c r="AE152" i="4"/>
  <c r="AE151" i="4"/>
  <c r="AH151" i="4" s="1"/>
  <c r="AE150" i="4"/>
  <c r="AE149" i="4"/>
  <c r="AH149" i="4" s="1"/>
  <c r="AE148" i="4"/>
  <c r="AE147" i="4"/>
  <c r="AH147" i="4" s="1"/>
  <c r="AE146" i="4"/>
  <c r="AE143" i="4"/>
  <c r="AH143" i="4" s="1"/>
  <c r="AE140" i="4"/>
  <c r="AE139" i="4"/>
  <c r="AE138" i="4"/>
  <c r="AE137" i="4"/>
  <c r="AH137" i="4" s="1"/>
  <c r="AE136" i="4"/>
  <c r="AE135" i="4"/>
  <c r="AH135" i="4" s="1"/>
  <c r="AE134" i="4"/>
  <c r="AH134" i="4" s="1"/>
  <c r="AE133" i="4"/>
  <c r="AH133" i="4" s="1"/>
  <c r="AE132" i="4"/>
  <c r="AE131" i="4"/>
  <c r="AE130" i="4"/>
  <c r="AE129" i="4"/>
  <c r="AH129" i="4" s="1"/>
  <c r="AE128" i="4"/>
  <c r="AE124" i="4"/>
  <c r="AH124" i="4" s="1"/>
  <c r="AE123" i="4"/>
  <c r="AH123" i="4" s="1"/>
  <c r="AE122" i="4"/>
  <c r="AH122" i="4" s="1"/>
  <c r="AE121" i="4"/>
  <c r="AE120" i="4"/>
  <c r="AH120" i="4" s="1"/>
  <c r="AE119" i="4"/>
  <c r="AH119" i="4" s="1"/>
  <c r="AE118" i="4"/>
  <c r="AE117" i="4"/>
  <c r="AE116" i="4"/>
  <c r="AH116" i="4" s="1"/>
  <c r="AE115" i="4"/>
  <c r="AE111" i="4"/>
  <c r="AH111" i="4" s="1"/>
  <c r="AE110" i="4"/>
  <c r="AE109" i="4"/>
  <c r="AE108" i="4"/>
  <c r="AE107" i="4"/>
  <c r="AE106" i="4"/>
  <c r="AE105" i="4"/>
  <c r="AE101" i="4"/>
  <c r="AH101" i="4" s="1"/>
  <c r="AE100" i="4"/>
  <c r="AH100" i="4" s="1"/>
  <c r="AE99" i="4"/>
  <c r="AE98" i="4"/>
  <c r="AH98" i="4" s="1"/>
  <c r="AE97" i="4"/>
  <c r="AH97" i="4" s="1"/>
  <c r="AE96" i="4"/>
  <c r="AH96" i="4" s="1"/>
  <c r="AE95" i="4"/>
  <c r="AE94" i="4"/>
  <c r="AH94" i="4" s="1"/>
  <c r="AE90" i="4"/>
  <c r="AE89" i="4"/>
  <c r="AE88" i="4"/>
  <c r="AE87" i="4"/>
  <c r="AH87" i="4" s="1"/>
  <c r="AE79" i="4"/>
  <c r="AE78" i="4"/>
  <c r="AH78" i="4" s="1"/>
  <c r="AE77" i="4"/>
  <c r="AE76" i="4"/>
  <c r="AH76" i="4" s="1"/>
  <c r="AE75" i="4"/>
  <c r="AE74" i="4"/>
  <c r="AE73" i="4"/>
  <c r="AE70" i="4"/>
  <c r="AH70" i="4" s="1"/>
  <c r="AE67" i="4"/>
  <c r="AH67" i="4" s="1"/>
  <c r="AE66" i="4"/>
  <c r="AH66" i="4" s="1"/>
  <c r="AE65" i="4"/>
  <c r="AE64" i="4"/>
  <c r="AE63" i="4"/>
  <c r="AH63" i="4" s="1"/>
  <c r="AE62" i="4"/>
  <c r="AH62" i="4" s="1"/>
  <c r="AE61" i="4"/>
  <c r="AE60" i="4"/>
  <c r="AH60" i="4" s="1"/>
  <c r="AE59" i="4"/>
  <c r="AH59" i="4" s="1"/>
  <c r="AE58" i="4"/>
  <c r="AH58" i="4" s="1"/>
  <c r="AE57" i="4"/>
  <c r="AE56" i="4"/>
  <c r="AE55" i="4"/>
  <c r="AH55" i="4" s="1"/>
  <c r="AE51" i="4"/>
  <c r="AH51" i="4" s="1"/>
  <c r="AE50" i="4"/>
  <c r="AE49" i="4"/>
  <c r="AH49" i="4" s="1"/>
  <c r="AE48" i="4"/>
  <c r="AH48" i="4" s="1"/>
  <c r="AE47" i="4"/>
  <c r="AH47" i="4" s="1"/>
  <c r="AE46" i="4"/>
  <c r="AE45" i="4"/>
  <c r="AE44" i="4"/>
  <c r="AH44" i="4" s="1"/>
  <c r="AE43" i="4"/>
  <c r="AE42" i="4"/>
  <c r="AE38" i="4"/>
  <c r="AH38" i="4" s="1"/>
  <c r="AE37" i="4"/>
  <c r="AH37" i="4" s="1"/>
  <c r="AE36" i="4"/>
  <c r="AE35" i="4"/>
  <c r="AE34" i="4"/>
  <c r="AH34" i="4" s="1"/>
  <c r="AE33" i="4"/>
  <c r="AE32" i="4"/>
  <c r="AE28" i="4"/>
  <c r="AE27" i="4"/>
  <c r="AH27" i="4" s="1"/>
  <c r="AE26" i="4"/>
  <c r="AE25" i="4"/>
  <c r="AH25" i="4" s="1"/>
  <c r="AE24" i="4"/>
  <c r="AE23" i="4"/>
  <c r="AH23" i="4" s="1"/>
  <c r="AE22" i="4"/>
  <c r="AE21" i="4"/>
  <c r="AE17" i="4"/>
  <c r="AE16" i="4"/>
  <c r="AH16" i="4" s="1"/>
  <c r="AE15" i="4"/>
  <c r="AH326" i="4"/>
  <c r="AE295" i="4"/>
  <c r="AH281" i="4"/>
  <c r="AH280" i="4"/>
  <c r="AH257" i="4"/>
  <c r="AH233" i="4"/>
  <c r="AH223" i="4"/>
  <c r="AH204" i="4"/>
  <c r="AH187" i="4"/>
  <c r="AH138" i="4"/>
  <c r="AH130" i="4"/>
  <c r="AH109" i="4"/>
  <c r="AH90" i="4"/>
  <c r="AH89" i="4"/>
  <c r="CO327" i="4"/>
  <c r="CO326" i="4"/>
  <c r="CO324" i="4"/>
  <c r="CO323" i="4"/>
  <c r="CO322" i="4"/>
  <c r="CO311" i="4"/>
  <c r="CO310" i="4"/>
  <c r="CO309" i="4"/>
  <c r="CO304" i="4"/>
  <c r="CO303" i="4"/>
  <c r="CO302" i="4"/>
  <c r="CO301" i="4"/>
  <c r="CO300" i="4"/>
  <c r="CO299" i="4"/>
  <c r="CO298" i="4"/>
  <c r="CO294" i="4"/>
  <c r="CO293" i="4"/>
  <c r="CO288" i="4"/>
  <c r="CO282" i="4"/>
  <c r="CO281" i="4"/>
  <c r="CO279" i="4"/>
  <c r="CO278" i="4"/>
  <c r="CO275" i="4"/>
  <c r="CO273" i="4"/>
  <c r="CO272" i="4"/>
  <c r="CO271" i="4"/>
  <c r="CO265" i="4"/>
  <c r="CO264" i="4"/>
  <c r="CO263" i="4"/>
  <c r="CO261" i="4"/>
  <c r="CO258" i="4"/>
  <c r="CO257" i="4"/>
  <c r="CO255" i="4"/>
  <c r="CO254" i="4"/>
  <c r="CO253" i="4"/>
  <c r="CO247" i="4"/>
  <c r="CO245" i="4"/>
  <c r="CO241" i="4"/>
  <c r="CO239" i="4"/>
  <c r="CO232" i="4"/>
  <c r="CO231" i="4"/>
  <c r="CO230" i="4"/>
  <c r="CO226" i="4"/>
  <c r="CO225" i="4"/>
  <c r="CO222" i="4"/>
  <c r="CO221" i="4"/>
  <c r="CO215" i="4"/>
  <c r="CO212" i="4"/>
  <c r="CO211" i="4"/>
  <c r="CO205" i="4"/>
  <c r="CO204" i="4"/>
  <c r="CO201" i="4"/>
  <c r="CO200" i="4"/>
  <c r="CO198" i="4"/>
  <c r="CO197" i="4"/>
  <c r="CO196" i="4"/>
  <c r="CO190" i="4"/>
  <c r="CO189" i="4"/>
  <c r="CO188" i="4"/>
  <c r="CO187" i="4"/>
  <c r="CO186" i="4"/>
  <c r="CO185" i="4"/>
  <c r="CO184" i="4"/>
  <c r="CO180" i="4"/>
  <c r="CO177" i="4"/>
  <c r="CO176" i="4"/>
  <c r="CO169" i="4"/>
  <c r="CO165" i="4"/>
  <c r="CO164" i="4"/>
  <c r="CO163" i="4"/>
  <c r="CO161" i="4"/>
  <c r="CO160" i="4"/>
  <c r="CO159" i="4"/>
  <c r="CO151" i="4"/>
  <c r="CO150" i="4"/>
  <c r="CO147" i="4"/>
  <c r="CO146" i="4"/>
  <c r="CO143" i="4"/>
  <c r="CO140" i="4"/>
  <c r="CO139" i="4"/>
  <c r="CO138" i="4"/>
  <c r="CO136" i="4"/>
  <c r="CO135" i="4"/>
  <c r="CO134" i="4"/>
  <c r="CO132" i="4"/>
  <c r="CO131" i="4"/>
  <c r="CO130" i="4"/>
  <c r="CO128" i="4"/>
  <c r="CO124" i="4"/>
  <c r="CO123" i="4"/>
  <c r="CO121" i="4"/>
  <c r="CO120" i="4"/>
  <c r="CO119" i="4"/>
  <c r="CO117" i="4"/>
  <c r="CO116" i="4"/>
  <c r="CO115" i="4"/>
  <c r="CO110" i="4"/>
  <c r="CO108" i="4"/>
  <c r="CO107" i="4"/>
  <c r="CO106" i="4"/>
  <c r="CO101" i="4"/>
  <c r="CO98" i="4"/>
  <c r="CO97" i="4"/>
  <c r="CO94" i="4"/>
  <c r="CO90" i="4"/>
  <c r="CO88" i="4"/>
  <c r="CO87" i="4"/>
  <c r="CO79" i="4"/>
  <c r="CO78" i="4"/>
  <c r="CO77" i="4"/>
  <c r="CO75" i="4"/>
  <c r="CO73" i="4"/>
  <c r="CO67" i="4"/>
  <c r="CO64" i="4"/>
  <c r="CO63" i="4"/>
  <c r="CO60" i="4"/>
  <c r="CO59" i="4"/>
  <c r="CO58" i="4"/>
  <c r="CO56" i="4"/>
  <c r="CO55" i="4"/>
  <c r="CO50" i="4"/>
  <c r="CO49" i="4"/>
  <c r="CO48" i="4"/>
  <c r="CO46" i="4"/>
  <c r="CO45" i="4"/>
  <c r="CO44" i="4"/>
  <c r="CO42" i="4"/>
  <c r="CO38" i="4"/>
  <c r="CO37" i="4"/>
  <c r="CO36" i="4"/>
  <c r="CO35" i="4"/>
  <c r="CO34" i="4"/>
  <c r="CO33" i="4"/>
  <c r="CO32" i="4"/>
  <c r="CO28" i="4"/>
  <c r="CO26" i="4"/>
  <c r="CO24" i="4"/>
  <c r="CO22" i="4"/>
  <c r="CO16" i="4"/>
  <c r="CO15" i="4"/>
  <c r="CO14" i="4"/>
  <c r="CG327" i="4"/>
  <c r="CG326" i="4"/>
  <c r="CG324" i="4"/>
  <c r="CG323" i="4"/>
  <c r="CG322" i="4"/>
  <c r="CG311" i="4"/>
  <c r="CG310" i="4"/>
  <c r="CG304" i="4"/>
  <c r="CG303" i="4"/>
  <c r="CG300" i="4"/>
  <c r="CG299" i="4"/>
  <c r="CG293" i="4"/>
  <c r="CG288" i="4"/>
  <c r="CG282" i="4"/>
  <c r="CG281" i="4"/>
  <c r="CG279" i="4"/>
  <c r="CG278" i="4"/>
  <c r="CG273" i="4"/>
  <c r="CG272" i="4"/>
  <c r="CG265" i="4"/>
  <c r="CG264" i="4"/>
  <c r="CG263" i="4"/>
  <c r="CG261" i="4"/>
  <c r="CG258" i="4"/>
  <c r="CG257" i="4"/>
  <c r="CG255" i="4"/>
  <c r="CG254" i="4"/>
  <c r="CG253" i="4"/>
  <c r="CG247" i="4"/>
  <c r="CG245" i="4"/>
  <c r="CG242" i="4"/>
  <c r="CG241" i="4"/>
  <c r="CG232" i="4"/>
  <c r="CG226" i="4"/>
  <c r="CG225" i="4"/>
  <c r="CG222" i="4"/>
  <c r="CG221" i="4"/>
  <c r="CG220" i="4"/>
  <c r="CG215" i="4"/>
  <c r="CG212" i="4"/>
  <c r="CG211" i="4"/>
  <c r="CG206" i="4"/>
  <c r="CG205" i="4"/>
  <c r="CG204" i="4"/>
  <c r="CG201" i="4"/>
  <c r="CG200" i="4"/>
  <c r="CG197" i="4"/>
  <c r="CG196" i="4"/>
  <c r="CG188" i="4"/>
  <c r="CG186" i="4"/>
  <c r="CG184" i="4"/>
  <c r="CG177" i="4"/>
  <c r="CG176" i="4"/>
  <c r="CG175" i="4"/>
  <c r="CG165" i="4"/>
  <c r="CG164" i="4"/>
  <c r="CG161" i="4"/>
  <c r="CG160" i="4"/>
  <c r="CG151" i="4"/>
  <c r="CG150" i="4"/>
  <c r="CG149" i="4"/>
  <c r="CG147" i="4"/>
  <c r="CG140" i="4"/>
  <c r="CG139" i="4"/>
  <c r="CG136" i="4"/>
  <c r="CG135" i="4"/>
  <c r="CG132" i="4"/>
  <c r="CG131" i="4"/>
  <c r="CG130" i="4"/>
  <c r="CG128" i="4"/>
  <c r="CG124" i="4"/>
  <c r="CG121" i="4"/>
  <c r="CG120" i="4"/>
  <c r="CG117" i="4"/>
  <c r="CG116" i="4"/>
  <c r="CG110" i="4"/>
  <c r="CG109" i="4"/>
  <c r="CG108" i="4"/>
  <c r="CG106" i="4"/>
  <c r="CG105" i="4"/>
  <c r="CG101" i="4"/>
  <c r="CG98" i="4"/>
  <c r="CG97" i="4"/>
  <c r="CG96" i="4"/>
  <c r="CG94" i="4"/>
  <c r="CG88" i="4"/>
  <c r="CG87" i="4"/>
  <c r="CG77" i="4"/>
  <c r="CG76" i="4"/>
  <c r="CG73" i="4"/>
  <c r="CG70" i="4"/>
  <c r="CG64" i="4"/>
  <c r="CG63" i="4"/>
  <c r="CG60" i="4"/>
  <c r="CG59" i="4"/>
  <c r="CG58" i="4"/>
  <c r="CG56" i="4"/>
  <c r="CG50" i="4"/>
  <c r="CG49" i="4"/>
  <c r="CG46" i="4"/>
  <c r="CG45" i="4"/>
  <c r="CG44" i="4"/>
  <c r="CG42" i="4"/>
  <c r="CG38" i="4"/>
  <c r="CG35" i="4"/>
  <c r="CG34" i="4"/>
  <c r="CG28" i="4"/>
  <c r="CG27" i="4"/>
  <c r="CG24" i="4"/>
  <c r="CG23" i="4"/>
  <c r="CG16" i="4"/>
  <c r="CG15" i="4"/>
  <c r="CG14" i="4"/>
  <c r="BZ327" i="4"/>
  <c r="BZ326" i="4"/>
  <c r="BZ324" i="4"/>
  <c r="BZ323" i="4"/>
  <c r="BZ322" i="4"/>
  <c r="BZ311" i="4"/>
  <c r="BZ310" i="4"/>
  <c r="BZ309" i="4"/>
  <c r="BZ304" i="4"/>
  <c r="BZ303" i="4"/>
  <c r="BZ301" i="4"/>
  <c r="BZ300" i="4"/>
  <c r="BZ299" i="4"/>
  <c r="BZ293" i="4"/>
  <c r="BZ288" i="4"/>
  <c r="BZ286" i="4"/>
  <c r="BZ282" i="4"/>
  <c r="BZ281" i="4"/>
  <c r="BZ279" i="4"/>
  <c r="BZ278" i="4"/>
  <c r="BZ275" i="4"/>
  <c r="BZ273" i="4"/>
  <c r="BZ272" i="4"/>
  <c r="BZ271" i="4"/>
  <c r="BZ265" i="4"/>
  <c r="BZ264" i="4"/>
  <c r="BZ261" i="4"/>
  <c r="BZ258" i="4"/>
  <c r="BZ255" i="4"/>
  <c r="BZ254" i="4"/>
  <c r="BZ248" i="4"/>
  <c r="BZ247" i="4"/>
  <c r="BZ245" i="4"/>
  <c r="BZ241" i="4"/>
  <c r="BZ239" i="4"/>
  <c r="BZ233" i="4"/>
  <c r="BZ232" i="4"/>
  <c r="BZ231" i="4"/>
  <c r="BZ229" i="4"/>
  <c r="BZ226" i="4"/>
  <c r="BZ225" i="4"/>
  <c r="BZ223" i="4"/>
  <c r="BZ222" i="4"/>
  <c r="BZ221" i="4"/>
  <c r="BZ215" i="4"/>
  <c r="BZ212" i="4"/>
  <c r="BZ211" i="4"/>
  <c r="BZ205" i="4"/>
  <c r="BZ204" i="4"/>
  <c r="BZ201" i="4"/>
  <c r="BZ200" i="4"/>
  <c r="BZ197" i="4"/>
  <c r="BZ196" i="4"/>
  <c r="BZ190" i="4"/>
  <c r="BZ188" i="4"/>
  <c r="BZ186" i="4"/>
  <c r="BZ185" i="4"/>
  <c r="BZ184" i="4"/>
  <c r="BZ177" i="4"/>
  <c r="BZ169" i="4"/>
  <c r="BZ165" i="4"/>
  <c r="BZ164" i="4"/>
  <c r="BZ162" i="4"/>
  <c r="BZ161" i="4"/>
  <c r="BZ160" i="4"/>
  <c r="BZ152" i="4"/>
  <c r="BZ151" i="4"/>
  <c r="BZ150" i="4"/>
  <c r="BZ148" i="4"/>
  <c r="BZ147" i="4"/>
  <c r="BZ146" i="4"/>
  <c r="BZ140" i="4"/>
  <c r="BZ139" i="4"/>
  <c r="BZ138" i="4"/>
  <c r="BZ136" i="4"/>
  <c r="BZ135" i="4"/>
  <c r="BZ134" i="4"/>
  <c r="BZ132" i="4"/>
  <c r="BZ131" i="4"/>
  <c r="BZ130" i="4"/>
  <c r="BZ128" i="4"/>
  <c r="BZ124" i="4"/>
  <c r="BZ121" i="4"/>
  <c r="BZ120" i="4"/>
  <c r="BZ117" i="4"/>
  <c r="BZ116" i="4"/>
  <c r="BZ110" i="4"/>
  <c r="BZ108" i="4"/>
  <c r="BZ107" i="4"/>
  <c r="BZ106" i="4"/>
  <c r="BZ101" i="4"/>
  <c r="BZ99" i="4"/>
  <c r="BZ98" i="4"/>
  <c r="BZ97" i="4"/>
  <c r="BZ95" i="4"/>
  <c r="BZ94" i="4"/>
  <c r="BZ90" i="4"/>
  <c r="BZ88" i="4"/>
  <c r="BZ87" i="4"/>
  <c r="BZ79" i="4"/>
  <c r="BZ77" i="4"/>
  <c r="BZ75" i="4"/>
  <c r="BZ73" i="4"/>
  <c r="BZ67" i="4"/>
  <c r="BZ66" i="4"/>
  <c r="BZ64" i="4"/>
  <c r="BZ63" i="4"/>
  <c r="BZ60" i="4"/>
  <c r="BZ59" i="4"/>
  <c r="BZ56" i="4"/>
  <c r="BZ55" i="4"/>
  <c r="BZ50" i="4"/>
  <c r="BZ49" i="4"/>
  <c r="BZ48" i="4"/>
  <c r="BZ46" i="4"/>
  <c r="BZ45" i="4"/>
  <c r="BZ44" i="4"/>
  <c r="BZ42" i="4"/>
  <c r="BZ38" i="4"/>
  <c r="BZ36" i="4"/>
  <c r="BZ35" i="4"/>
  <c r="BZ34" i="4"/>
  <c r="BZ28" i="4"/>
  <c r="BZ26" i="4"/>
  <c r="BZ24" i="4"/>
  <c r="BZ22" i="4"/>
  <c r="BZ16" i="4"/>
  <c r="BZ15" i="4"/>
  <c r="BZ14" i="4"/>
  <c r="BS327" i="4"/>
  <c r="BS326" i="4"/>
  <c r="BS324" i="4"/>
  <c r="BS323" i="4"/>
  <c r="BS322" i="4"/>
  <c r="BS311" i="4"/>
  <c r="BS310" i="4"/>
  <c r="BS309" i="4"/>
  <c r="BS304" i="4"/>
  <c r="BS303" i="4"/>
  <c r="BS301" i="4"/>
  <c r="BS300" i="4"/>
  <c r="BS299" i="4"/>
  <c r="BS294" i="4"/>
  <c r="BS293" i="4"/>
  <c r="BS288" i="4"/>
  <c r="BS282" i="4"/>
  <c r="BS281" i="4"/>
  <c r="BS279" i="4"/>
  <c r="BS278" i="4"/>
  <c r="BS275" i="4"/>
  <c r="BS273" i="4"/>
  <c r="BS272" i="4"/>
  <c r="BS271" i="4"/>
  <c r="BS265" i="4"/>
  <c r="BS264" i="4"/>
  <c r="BS262" i="4"/>
  <c r="BS261" i="4"/>
  <c r="BS258" i="4"/>
  <c r="BS256" i="4"/>
  <c r="BS255" i="4"/>
  <c r="BS254" i="4"/>
  <c r="BS247" i="4"/>
  <c r="BS245" i="4"/>
  <c r="BS241" i="4"/>
  <c r="BS239" i="4"/>
  <c r="BS234" i="4"/>
  <c r="BS232" i="4"/>
  <c r="BS231" i="4"/>
  <c r="BS230" i="4"/>
  <c r="BS226" i="4"/>
  <c r="BS225" i="4"/>
  <c r="BS222" i="4"/>
  <c r="BS221" i="4"/>
  <c r="BS215" i="4"/>
  <c r="BS212" i="4"/>
  <c r="BS211" i="4"/>
  <c r="BS205" i="4"/>
  <c r="BS204" i="4"/>
  <c r="BS202" i="4"/>
  <c r="BS201" i="4"/>
  <c r="BS200" i="4"/>
  <c r="BS198" i="4"/>
  <c r="BS197" i="4"/>
  <c r="BS196" i="4"/>
  <c r="BS190" i="4"/>
  <c r="BS189" i="4"/>
  <c r="BS188" i="4"/>
  <c r="BS187" i="4"/>
  <c r="BS186" i="4"/>
  <c r="BS185" i="4"/>
  <c r="BS184" i="4"/>
  <c r="BS180" i="4"/>
  <c r="BS177" i="4"/>
  <c r="BS176" i="4"/>
  <c r="BS169" i="4"/>
  <c r="BS165" i="4"/>
  <c r="BS164" i="4"/>
  <c r="BS163" i="4"/>
  <c r="BS161" i="4"/>
  <c r="BS160" i="4"/>
  <c r="BS159" i="4"/>
  <c r="BS151" i="4"/>
  <c r="BS150" i="4"/>
  <c r="BS149" i="4"/>
  <c r="BS147" i="4"/>
  <c r="BS146" i="4"/>
  <c r="BS143" i="4"/>
  <c r="BS140" i="4"/>
  <c r="BS139" i="4"/>
  <c r="BS138" i="4"/>
  <c r="BS136" i="4"/>
  <c r="BS135" i="4"/>
  <c r="BS134" i="4"/>
  <c r="BS132" i="4"/>
  <c r="BS131" i="4"/>
  <c r="BS130" i="4"/>
  <c r="BS128" i="4"/>
  <c r="BS124" i="4"/>
  <c r="BS123" i="4"/>
  <c r="BS122" i="4"/>
  <c r="BS121" i="4"/>
  <c r="BS119" i="4"/>
  <c r="BS118" i="4"/>
  <c r="BS117" i="4"/>
  <c r="BS116" i="4"/>
  <c r="BS115" i="4"/>
  <c r="BS111" i="4"/>
  <c r="BS110" i="4"/>
  <c r="BS108" i="4"/>
  <c r="BS107" i="4"/>
  <c r="BS106" i="4"/>
  <c r="BS101" i="4"/>
  <c r="BS98" i="4"/>
  <c r="BS97" i="4"/>
  <c r="BS90" i="4"/>
  <c r="BS88" i="4"/>
  <c r="BS79" i="4"/>
  <c r="BS78" i="4"/>
  <c r="BS77" i="4"/>
  <c r="BS75" i="4"/>
  <c r="BS73" i="4"/>
  <c r="BS67" i="4"/>
  <c r="BS64" i="4"/>
  <c r="BS63" i="4"/>
  <c r="BS62" i="4"/>
  <c r="BS59" i="4"/>
  <c r="BS58" i="4"/>
  <c r="BS55" i="4"/>
  <c r="BS50" i="4"/>
  <c r="BS48" i="4"/>
  <c r="BS46" i="4"/>
  <c r="BS45" i="4"/>
  <c r="BS44" i="4"/>
  <c r="BS42" i="4"/>
  <c r="BS37" i="4"/>
  <c r="BS36" i="4"/>
  <c r="BS35" i="4"/>
  <c r="BS33" i="4"/>
  <c r="BS32" i="4"/>
  <c r="BS28" i="4"/>
  <c r="BS26" i="4"/>
  <c r="BS24" i="4"/>
  <c r="BS22" i="4"/>
  <c r="BS15" i="4"/>
  <c r="BS14" i="4"/>
  <c r="BL327" i="4"/>
  <c r="BL324" i="4"/>
  <c r="BL323" i="4"/>
  <c r="BL311" i="4"/>
  <c r="BL310" i="4"/>
  <c r="BL304" i="4"/>
  <c r="BL303" i="4"/>
  <c r="BL300" i="4"/>
  <c r="BL299" i="4"/>
  <c r="BL288" i="4"/>
  <c r="BL282" i="4"/>
  <c r="BL279" i="4"/>
  <c r="BL278" i="4"/>
  <c r="BL275" i="4"/>
  <c r="BL273" i="4"/>
  <c r="BL272" i="4"/>
  <c r="BL265" i="4"/>
  <c r="BL264" i="4"/>
  <c r="BL261" i="4"/>
  <c r="BL258" i="4"/>
  <c r="BL255" i="4"/>
  <c r="BL254" i="4"/>
  <c r="BL232" i="4"/>
  <c r="BL231" i="4"/>
  <c r="BL226" i="4"/>
  <c r="BL222" i="4"/>
  <c r="BL215" i="4"/>
  <c r="BL212" i="4"/>
  <c r="BL205" i="4"/>
  <c r="BL204" i="4"/>
  <c r="BL201" i="4"/>
  <c r="BL200" i="4"/>
  <c r="BL197" i="4"/>
  <c r="BL196" i="4"/>
  <c r="BL190" i="4"/>
  <c r="BL188" i="4"/>
  <c r="BL187" i="4"/>
  <c r="BL184" i="4"/>
  <c r="BL180" i="4"/>
  <c r="BL165" i="4"/>
  <c r="BL164" i="4"/>
  <c r="BL161" i="4"/>
  <c r="BL160" i="4"/>
  <c r="BL151" i="4"/>
  <c r="BL150" i="4"/>
  <c r="BL147" i="4"/>
  <c r="BL140" i="4"/>
  <c r="BL139" i="4"/>
  <c r="BL136" i="4"/>
  <c r="BL135" i="4"/>
  <c r="BL132" i="4"/>
  <c r="BL131" i="4"/>
  <c r="BL128" i="4"/>
  <c r="BL124" i="4"/>
  <c r="BL121" i="4"/>
  <c r="BL120" i="4"/>
  <c r="BL117" i="4"/>
  <c r="BL116" i="4"/>
  <c r="BL108" i="4"/>
  <c r="BL98" i="4"/>
  <c r="BL94" i="4"/>
  <c r="BL88" i="4"/>
  <c r="BL87" i="4"/>
  <c r="BL74" i="4"/>
  <c r="BL64" i="4"/>
  <c r="BL60" i="4"/>
  <c r="BL56" i="4"/>
  <c r="BL55" i="4"/>
  <c r="BL50" i="4"/>
  <c r="BL49" i="4"/>
  <c r="BL46" i="4"/>
  <c r="BL45" i="4"/>
  <c r="BL42" i="4"/>
  <c r="BL38" i="4"/>
  <c r="BL35" i="4"/>
  <c r="BL34" i="4"/>
  <c r="BL16" i="4"/>
  <c r="BD327" i="4"/>
  <c r="BD326" i="4"/>
  <c r="BD323" i="4"/>
  <c r="BD322" i="4"/>
  <c r="BD310" i="4"/>
  <c r="BD309" i="4"/>
  <c r="BD308" i="4"/>
  <c r="BD304" i="4"/>
  <c r="BD303" i="4"/>
  <c r="BD302" i="4"/>
  <c r="BD300" i="4"/>
  <c r="BD299" i="4"/>
  <c r="BD298" i="4"/>
  <c r="BD293" i="4"/>
  <c r="BD292" i="4"/>
  <c r="BD288" i="4"/>
  <c r="BD286" i="4"/>
  <c r="BD282" i="4"/>
  <c r="BD281" i="4"/>
  <c r="BD278" i="4"/>
  <c r="BD275" i="4"/>
  <c r="BD272" i="4"/>
  <c r="BD271" i="4"/>
  <c r="BD265" i="4"/>
  <c r="BD264" i="4"/>
  <c r="BD263" i="4"/>
  <c r="BD261" i="4"/>
  <c r="BD258" i="4"/>
  <c r="BD257" i="4"/>
  <c r="BD255" i="4"/>
  <c r="BD254" i="4"/>
  <c r="BD253" i="4"/>
  <c r="BD247" i="4"/>
  <c r="BD246" i="4"/>
  <c r="BD245" i="4"/>
  <c r="BD241" i="4"/>
  <c r="BD240" i="4"/>
  <c r="BD239" i="4"/>
  <c r="BD233" i="4"/>
  <c r="BD231" i="4"/>
  <c r="BD229" i="4"/>
  <c r="BD225" i="4"/>
  <c r="BD223" i="4"/>
  <c r="BD221" i="4"/>
  <c r="BD212" i="4"/>
  <c r="BD211" i="4"/>
  <c r="BD205" i="4"/>
  <c r="BD204" i="4"/>
  <c r="BD203" i="4"/>
  <c r="BD201" i="4"/>
  <c r="BD200" i="4"/>
  <c r="BD199" i="4"/>
  <c r="BD197" i="4"/>
  <c r="BD196" i="4"/>
  <c r="BD188" i="4"/>
  <c r="BD187" i="4"/>
  <c r="BD184" i="4"/>
  <c r="BD180" i="4"/>
  <c r="BD177" i="4"/>
  <c r="BD175" i="4"/>
  <c r="BD169" i="4"/>
  <c r="BD165" i="4"/>
  <c r="BD164" i="4"/>
  <c r="BD163" i="4"/>
  <c r="BD161" i="4"/>
  <c r="BD160" i="4"/>
  <c r="BD159" i="4"/>
  <c r="BD152" i="4"/>
  <c r="BD150" i="4"/>
  <c r="BD148" i="4"/>
  <c r="BD146" i="4"/>
  <c r="BD139" i="4"/>
  <c r="BD138" i="4"/>
  <c r="BD135" i="4"/>
  <c r="BD134" i="4"/>
  <c r="BD131" i="4"/>
  <c r="BD130" i="4"/>
  <c r="BD124" i="4"/>
  <c r="BD123" i="4"/>
  <c r="BD121" i="4"/>
  <c r="BD120" i="4"/>
  <c r="BD119" i="4"/>
  <c r="BD117" i="4"/>
  <c r="BD116" i="4"/>
  <c r="BD115" i="4"/>
  <c r="BD110" i="4"/>
  <c r="BD109" i="4"/>
  <c r="BD108" i="4"/>
  <c r="BD106" i="4"/>
  <c r="BD105" i="4"/>
  <c r="BD101" i="4"/>
  <c r="BD99" i="4"/>
  <c r="BD97" i="4"/>
  <c r="BD95" i="4"/>
  <c r="BD90" i="4"/>
  <c r="BD87" i="4"/>
  <c r="BD79" i="4"/>
  <c r="BD77" i="4"/>
  <c r="BD76" i="4"/>
  <c r="BD75" i="4"/>
  <c r="BD73" i="4"/>
  <c r="BD70" i="4"/>
  <c r="BD67" i="4"/>
  <c r="BD65" i="4"/>
  <c r="BD63" i="4"/>
  <c r="BD61" i="4"/>
  <c r="BD59" i="4"/>
  <c r="BD57" i="4"/>
  <c r="BD55" i="4"/>
  <c r="BD49" i="4"/>
  <c r="BD48" i="4"/>
  <c r="BD45" i="4"/>
  <c r="BD44" i="4"/>
  <c r="BD38" i="4"/>
  <c r="BD37" i="4"/>
  <c r="BD35" i="4"/>
  <c r="BD34" i="4"/>
  <c r="BD33" i="4"/>
  <c r="BD28" i="4"/>
  <c r="BD27" i="4"/>
  <c r="BD26" i="4"/>
  <c r="BD24" i="4"/>
  <c r="BD23" i="4"/>
  <c r="BD22" i="4"/>
  <c r="BD17" i="4"/>
  <c r="BD15" i="4"/>
  <c r="BD14" i="4"/>
  <c r="AW324" i="4"/>
  <c r="AW311" i="4"/>
  <c r="AW309" i="4"/>
  <c r="AW304" i="4"/>
  <c r="AW303" i="4"/>
  <c r="AW300" i="4"/>
  <c r="AW293" i="4"/>
  <c r="AW292" i="4"/>
  <c r="AW281" i="4"/>
  <c r="AW279" i="4"/>
  <c r="AW278" i="4"/>
  <c r="AW275" i="4"/>
  <c r="AW273" i="4"/>
  <c r="AW265" i="4"/>
  <c r="AW261" i="4"/>
  <c r="AW256" i="4"/>
  <c r="AW255" i="4"/>
  <c r="AW247" i="4"/>
  <c r="AW246" i="4"/>
  <c r="AW241" i="4"/>
  <c r="AW226" i="4"/>
  <c r="AW225" i="4"/>
  <c r="AW221" i="4"/>
  <c r="AW220" i="4"/>
  <c r="AW215" i="4"/>
  <c r="AW211" i="4"/>
  <c r="AW206" i="4"/>
  <c r="AW205" i="4"/>
  <c r="AW201" i="4"/>
  <c r="AW200" i="4"/>
  <c r="AW197" i="4"/>
  <c r="AW188" i="4"/>
  <c r="AW186" i="4"/>
  <c r="AW184" i="4"/>
  <c r="AW177" i="4"/>
  <c r="AW176" i="4"/>
  <c r="AW175" i="4"/>
  <c r="AW165" i="4"/>
  <c r="AW161" i="4"/>
  <c r="AW160" i="4"/>
  <c r="AW150" i="4"/>
  <c r="AW149" i="4"/>
  <c r="AW147" i="4"/>
  <c r="AW140" i="4"/>
  <c r="AW136" i="4"/>
  <c r="AW135" i="4"/>
  <c r="AW132" i="4"/>
  <c r="AW130" i="4"/>
  <c r="AW128" i="4"/>
  <c r="AW121" i="4"/>
  <c r="AW117" i="4"/>
  <c r="AW110" i="4"/>
  <c r="AW108" i="4"/>
  <c r="AW107" i="4"/>
  <c r="AW106" i="4"/>
  <c r="AW99" i="4"/>
  <c r="AW95" i="4"/>
  <c r="AW88" i="4"/>
  <c r="AW77" i="4"/>
  <c r="AW75" i="4"/>
  <c r="AW73" i="4"/>
  <c r="AW67" i="4"/>
  <c r="AW66" i="4"/>
  <c r="AW65" i="4"/>
  <c r="AW63" i="4"/>
  <c r="AW62" i="4"/>
  <c r="AW61" i="4"/>
  <c r="AW59" i="4"/>
  <c r="AW58" i="4"/>
  <c r="AW57" i="4"/>
  <c r="AW55" i="4"/>
  <c r="AW50" i="4"/>
  <c r="AW46" i="4"/>
  <c r="AW42" i="4"/>
  <c r="AW36" i="4"/>
  <c r="AW35" i="4"/>
  <c r="AW34" i="4"/>
  <c r="AW28" i="4"/>
  <c r="AW24" i="4"/>
  <c r="AW22" i="4"/>
  <c r="AW17" i="4"/>
  <c r="AW15" i="4"/>
  <c r="AW14" i="4"/>
  <c r="AP327" i="4"/>
  <c r="AP324" i="4"/>
  <c r="AP323" i="4"/>
  <c r="AP322" i="4"/>
  <c r="AP311" i="4"/>
  <c r="AP310" i="4"/>
  <c r="AP304" i="4"/>
  <c r="AP303" i="4"/>
  <c r="AP300" i="4"/>
  <c r="AP299" i="4"/>
  <c r="AP293" i="4"/>
  <c r="AP282" i="4"/>
  <c r="AP279" i="4"/>
  <c r="AP278" i="4"/>
  <c r="AP273" i="4"/>
  <c r="AP272" i="4"/>
  <c r="AP265" i="4"/>
  <c r="AP264" i="4"/>
  <c r="AP263" i="4"/>
  <c r="AP261" i="4"/>
  <c r="AP258" i="4"/>
  <c r="AP255" i="4"/>
  <c r="AP254" i="4"/>
  <c r="AP247" i="4"/>
  <c r="AP245" i="4"/>
  <c r="AP242" i="4"/>
  <c r="AP241" i="4"/>
  <c r="AP232" i="4"/>
  <c r="AP226" i="4"/>
  <c r="AP222" i="4"/>
  <c r="AP220" i="4"/>
  <c r="AP215" i="4"/>
  <c r="AP212" i="4"/>
  <c r="AP206" i="4"/>
  <c r="AP205" i="4"/>
  <c r="AP204" i="4"/>
  <c r="AP201" i="4"/>
  <c r="AP200" i="4"/>
  <c r="AP197" i="4"/>
  <c r="AP196" i="4"/>
  <c r="AP188" i="4"/>
  <c r="AP187" i="4"/>
  <c r="AP186" i="4"/>
  <c r="AP184" i="4"/>
  <c r="AP180" i="4"/>
  <c r="AP169" i="4"/>
  <c r="AP166" i="4"/>
  <c r="AP165" i="4"/>
  <c r="AP164" i="4"/>
  <c r="AP161" i="4"/>
  <c r="AP160" i="4"/>
  <c r="AP151" i="4"/>
  <c r="AP147" i="4"/>
  <c r="AP143" i="4"/>
  <c r="AP140" i="4"/>
  <c r="AP139" i="4"/>
  <c r="AP136" i="4"/>
  <c r="AP135" i="4"/>
  <c r="AP134" i="4"/>
  <c r="AP132" i="4"/>
  <c r="AP131" i="4"/>
  <c r="AP128" i="4"/>
  <c r="AP124" i="4"/>
  <c r="AP122" i="4"/>
  <c r="AP121" i="4"/>
  <c r="AP120" i="4"/>
  <c r="AP117" i="4"/>
  <c r="AP116" i="4"/>
  <c r="AP110" i="4"/>
  <c r="AP108" i="4"/>
  <c r="AP106" i="4"/>
  <c r="AP100" i="4"/>
  <c r="AP98" i="4"/>
  <c r="AP94" i="4"/>
  <c r="AP88" i="4"/>
  <c r="AP87" i="4"/>
  <c r="AP77" i="4"/>
  <c r="AP75" i="4"/>
  <c r="AP74" i="4"/>
  <c r="AP73" i="4"/>
  <c r="AP64" i="4"/>
  <c r="AP60" i="4"/>
  <c r="AP56" i="4"/>
  <c r="AP50" i="4"/>
  <c r="AP49" i="4"/>
  <c r="AP48" i="4"/>
  <c r="AP46" i="4"/>
  <c r="AP45" i="4"/>
  <c r="AP42" i="4"/>
  <c r="AP38" i="4"/>
  <c r="AP36" i="4"/>
  <c r="AP35" i="4"/>
  <c r="AP34" i="4"/>
  <c r="AP28" i="4"/>
  <c r="AP24" i="4"/>
  <c r="AP22" i="4"/>
  <c r="AP16" i="4"/>
  <c r="AP14" i="4"/>
  <c r="AH327" i="4"/>
  <c r="AH324" i="4"/>
  <c r="AH311" i="4"/>
  <c r="AH310" i="4"/>
  <c r="AH304" i="4"/>
  <c r="AH300" i="4"/>
  <c r="AH299" i="4"/>
  <c r="AH294" i="4"/>
  <c r="AH293" i="4"/>
  <c r="AH288" i="4"/>
  <c r="AH279" i="4"/>
  <c r="AH273" i="4"/>
  <c r="AH265" i="4"/>
  <c r="AH261" i="4"/>
  <c r="AH255" i="4"/>
  <c r="AH247" i="4"/>
  <c r="AH245" i="4"/>
  <c r="AH241" i="4"/>
  <c r="AH240" i="4"/>
  <c r="AH239" i="4"/>
  <c r="AH225" i="4"/>
  <c r="AH215" i="4"/>
  <c r="AH205" i="4"/>
  <c r="AH201" i="4"/>
  <c r="AH197" i="4"/>
  <c r="AH190" i="4"/>
  <c r="AH189" i="4"/>
  <c r="AH177" i="4"/>
  <c r="AH176" i="4"/>
  <c r="AH165" i="4"/>
  <c r="AH161" i="4"/>
  <c r="AH152" i="4"/>
  <c r="AH150" i="4"/>
  <c r="AH148" i="4"/>
  <c r="AH146" i="4"/>
  <c r="AH140" i="4"/>
  <c r="AH139" i="4"/>
  <c r="AH136" i="4"/>
  <c r="AH132" i="4"/>
  <c r="AH131" i="4"/>
  <c r="AH128" i="4"/>
  <c r="AH121" i="4"/>
  <c r="AH117" i="4"/>
  <c r="AH110" i="4"/>
  <c r="AH108" i="4"/>
  <c r="AH107" i="4"/>
  <c r="AH106" i="4"/>
  <c r="AH99" i="4"/>
  <c r="AH95" i="4"/>
  <c r="AH88" i="4"/>
  <c r="AH79" i="4"/>
  <c r="AH77" i="4"/>
  <c r="AH75" i="4"/>
  <c r="AH74" i="4"/>
  <c r="AH73" i="4"/>
  <c r="AH65" i="4"/>
  <c r="AH64" i="4"/>
  <c r="AH61" i="4"/>
  <c r="AH57" i="4"/>
  <c r="AH56" i="4"/>
  <c r="AH50" i="4"/>
  <c r="AH46" i="4"/>
  <c r="AH45" i="4"/>
  <c r="AH42" i="4"/>
  <c r="AH36" i="4"/>
  <c r="AH35" i="4"/>
  <c r="AH28" i="4"/>
  <c r="AH26" i="4"/>
  <c r="AH24" i="4"/>
  <c r="AH22" i="4"/>
  <c r="AH21" i="4"/>
  <c r="AH17" i="4"/>
  <c r="AH15" i="4"/>
  <c r="AH14" i="4"/>
  <c r="U327" i="4"/>
  <c r="X327" i="4" s="1"/>
  <c r="U326" i="4"/>
  <c r="X326" i="4" s="1"/>
  <c r="U325" i="4"/>
  <c r="X325" i="4" s="1"/>
  <c r="U324" i="4"/>
  <c r="X324" i="4" s="1"/>
  <c r="U323" i="4"/>
  <c r="X323" i="4" s="1"/>
  <c r="U322" i="4"/>
  <c r="X322" i="4" s="1"/>
  <c r="U312" i="4"/>
  <c r="X312" i="4" s="1"/>
  <c r="U311" i="4"/>
  <c r="X311" i="4" s="1"/>
  <c r="U310" i="4"/>
  <c r="X310" i="4" s="1"/>
  <c r="U309" i="4"/>
  <c r="X309" i="4" s="1"/>
  <c r="U308" i="4"/>
  <c r="X308" i="4" s="1"/>
  <c r="U304" i="4"/>
  <c r="X304" i="4" s="1"/>
  <c r="U303" i="4"/>
  <c r="X303" i="4" s="1"/>
  <c r="U302" i="4"/>
  <c r="X302" i="4" s="1"/>
  <c r="U301" i="4"/>
  <c r="X301" i="4" s="1"/>
  <c r="U300" i="4"/>
  <c r="U299" i="4"/>
  <c r="X299" i="4" s="1"/>
  <c r="U298" i="4"/>
  <c r="X298" i="4" s="1"/>
  <c r="U294" i="4"/>
  <c r="X294" i="4" s="1"/>
  <c r="U293" i="4"/>
  <c r="U292" i="4"/>
  <c r="X292" i="4" s="1"/>
  <c r="U288" i="4"/>
  <c r="X288" i="4" s="1"/>
  <c r="U287" i="4"/>
  <c r="X287" i="4" s="1"/>
  <c r="U286" i="4"/>
  <c r="X286" i="4" s="1"/>
  <c r="U282" i="4"/>
  <c r="X282" i="4" s="1"/>
  <c r="U281" i="4"/>
  <c r="X281" i="4" s="1"/>
  <c r="U280" i="4"/>
  <c r="X280" i="4" s="1"/>
  <c r="U279" i="4"/>
  <c r="U278" i="4"/>
  <c r="X278" i="4" s="1"/>
  <c r="U275" i="4"/>
  <c r="X275" i="4" s="1"/>
  <c r="U274" i="4"/>
  <c r="X274" i="4" s="1"/>
  <c r="U273" i="4"/>
  <c r="X273" i="4" s="1"/>
  <c r="U272" i="4"/>
  <c r="X272" i="4" s="1"/>
  <c r="U271" i="4"/>
  <c r="X271" i="4" s="1"/>
  <c r="U270" i="4"/>
  <c r="X270" i="4" s="1"/>
  <c r="U265" i="4"/>
  <c r="X265" i="4" s="1"/>
  <c r="U264" i="4"/>
  <c r="X264" i="4" s="1"/>
  <c r="U263" i="4"/>
  <c r="X263" i="4" s="1"/>
  <c r="U262" i="4"/>
  <c r="X262" i="4" s="1"/>
  <c r="U261" i="4"/>
  <c r="U258" i="4"/>
  <c r="X258" i="4" s="1"/>
  <c r="U257" i="4"/>
  <c r="X257" i="4" s="1"/>
  <c r="U256" i="4"/>
  <c r="X256" i="4" s="1"/>
  <c r="U255" i="4"/>
  <c r="X255" i="4" s="1"/>
  <c r="U254" i="4"/>
  <c r="X254" i="4" s="1"/>
  <c r="U253" i="4"/>
  <c r="X253" i="4" s="1"/>
  <c r="U248" i="4"/>
  <c r="X248" i="4" s="1"/>
  <c r="U247" i="4"/>
  <c r="U246" i="4"/>
  <c r="X246" i="4" s="1"/>
  <c r="U245" i="4"/>
  <c r="X245" i="4" s="1"/>
  <c r="U242" i="4"/>
  <c r="X242" i="4" s="1"/>
  <c r="U241" i="4"/>
  <c r="X241" i="4" s="1"/>
  <c r="U240" i="4"/>
  <c r="X240" i="4" s="1"/>
  <c r="U239" i="4"/>
  <c r="X239" i="4" s="1"/>
  <c r="U234" i="4"/>
  <c r="X234" i="4" s="1"/>
  <c r="U233" i="4"/>
  <c r="X233" i="4" s="1"/>
  <c r="U232" i="4"/>
  <c r="X232" i="4" s="1"/>
  <c r="U231" i="4"/>
  <c r="X231" i="4" s="1"/>
  <c r="U230" i="4"/>
  <c r="X230" i="4" s="1"/>
  <c r="U229" i="4"/>
  <c r="U226" i="4"/>
  <c r="X226" i="4" s="1"/>
  <c r="U225" i="4"/>
  <c r="X225" i="4" s="1"/>
  <c r="U224" i="4"/>
  <c r="X224" i="4" s="1"/>
  <c r="U223" i="4"/>
  <c r="X223" i="4" s="1"/>
  <c r="U222" i="4"/>
  <c r="X222" i="4" s="1"/>
  <c r="U221" i="4"/>
  <c r="X221" i="4" s="1"/>
  <c r="U220" i="4"/>
  <c r="X220" i="4" s="1"/>
  <c r="U215" i="4"/>
  <c r="U212" i="4"/>
  <c r="X212" i="4" s="1"/>
  <c r="U211" i="4"/>
  <c r="X211" i="4" s="1"/>
  <c r="U206" i="4"/>
  <c r="X206" i="4" s="1"/>
  <c r="U205" i="4"/>
  <c r="X205" i="4" s="1"/>
  <c r="U204" i="4"/>
  <c r="X204" i="4" s="1"/>
  <c r="U203" i="4"/>
  <c r="X203" i="4" s="1"/>
  <c r="U202" i="4"/>
  <c r="X202" i="4" s="1"/>
  <c r="U201" i="4"/>
  <c r="X201" i="4" s="1"/>
  <c r="U200" i="4"/>
  <c r="X200" i="4" s="1"/>
  <c r="U199" i="4"/>
  <c r="X199" i="4" s="1"/>
  <c r="U198" i="4"/>
  <c r="X198" i="4" s="1"/>
  <c r="U197" i="4"/>
  <c r="U196" i="4"/>
  <c r="X196" i="4" s="1"/>
  <c r="U190" i="4"/>
  <c r="X190" i="4" s="1"/>
  <c r="U189" i="4"/>
  <c r="X189" i="4" s="1"/>
  <c r="U188" i="4"/>
  <c r="X188" i="4" s="1"/>
  <c r="U187" i="4"/>
  <c r="X187" i="4" s="1"/>
  <c r="U186" i="4"/>
  <c r="X186" i="4" s="1"/>
  <c r="U185" i="4"/>
  <c r="X185" i="4" s="1"/>
  <c r="U184" i="4"/>
  <c r="U180" i="4"/>
  <c r="X180" i="4" s="1"/>
  <c r="U177" i="4"/>
  <c r="X177" i="4" s="1"/>
  <c r="U176" i="4"/>
  <c r="X176" i="4" s="1"/>
  <c r="U175" i="4"/>
  <c r="X175" i="4" s="1"/>
  <c r="U174" i="4"/>
  <c r="U169" i="4"/>
  <c r="X169" i="4" s="1"/>
  <c r="U166" i="4"/>
  <c r="X166" i="4" s="1"/>
  <c r="U165" i="4"/>
  <c r="X165" i="4" s="1"/>
  <c r="U164" i="4"/>
  <c r="X164" i="4" s="1"/>
  <c r="U163" i="4"/>
  <c r="X163" i="4" s="1"/>
  <c r="U162" i="4"/>
  <c r="X162" i="4" s="1"/>
  <c r="U161" i="4"/>
  <c r="X161" i="4" s="1"/>
  <c r="U160" i="4"/>
  <c r="X160" i="4" s="1"/>
  <c r="U159" i="4"/>
  <c r="X159" i="4" s="1"/>
  <c r="U158" i="4"/>
  <c r="X158" i="4" s="1"/>
  <c r="U152" i="4"/>
  <c r="X152" i="4" s="1"/>
  <c r="U151" i="4"/>
  <c r="X151" i="4" s="1"/>
  <c r="U150" i="4"/>
  <c r="X150" i="4" s="1"/>
  <c r="U149" i="4"/>
  <c r="X149" i="4" s="1"/>
  <c r="U148" i="4"/>
  <c r="U147" i="4"/>
  <c r="X147" i="4" s="1"/>
  <c r="U146" i="4"/>
  <c r="X146" i="4" s="1"/>
  <c r="U143" i="4"/>
  <c r="X143" i="4" s="1"/>
  <c r="U140" i="4"/>
  <c r="X140" i="4" s="1"/>
  <c r="U139" i="4"/>
  <c r="X139" i="4" s="1"/>
  <c r="U138" i="4"/>
  <c r="X138" i="4" s="1"/>
  <c r="U137" i="4"/>
  <c r="X137" i="4" s="1"/>
  <c r="U136" i="4"/>
  <c r="X136" i="4" s="1"/>
  <c r="U135" i="4"/>
  <c r="X135" i="4" s="1"/>
  <c r="U134" i="4"/>
  <c r="X134" i="4" s="1"/>
  <c r="U133" i="4"/>
  <c r="X133" i="4" s="1"/>
  <c r="U132" i="4"/>
  <c r="X132" i="4" s="1"/>
  <c r="U131" i="4"/>
  <c r="X131" i="4" s="1"/>
  <c r="U130" i="4"/>
  <c r="X130" i="4" s="1"/>
  <c r="U129" i="4"/>
  <c r="X129" i="4" s="1"/>
  <c r="U128" i="4"/>
  <c r="U124" i="4"/>
  <c r="X124" i="4" s="1"/>
  <c r="U123" i="4"/>
  <c r="X123" i="4" s="1"/>
  <c r="U122" i="4"/>
  <c r="X122" i="4" s="1"/>
  <c r="U121" i="4"/>
  <c r="X121" i="4" s="1"/>
  <c r="U120" i="4"/>
  <c r="X120" i="4" s="1"/>
  <c r="U119" i="4"/>
  <c r="X119" i="4" s="1"/>
  <c r="U118" i="4"/>
  <c r="X118" i="4" s="1"/>
  <c r="U117" i="4"/>
  <c r="X117" i="4" s="1"/>
  <c r="U116" i="4"/>
  <c r="X116" i="4" s="1"/>
  <c r="U115" i="4"/>
  <c r="X115" i="4" s="1"/>
  <c r="U111" i="4"/>
  <c r="X111" i="4" s="1"/>
  <c r="U110" i="4"/>
  <c r="X110" i="4" s="1"/>
  <c r="U109" i="4"/>
  <c r="X109" i="4" s="1"/>
  <c r="U108" i="4"/>
  <c r="X108" i="4" s="1"/>
  <c r="U107" i="4"/>
  <c r="X107" i="4" s="1"/>
  <c r="U106" i="4"/>
  <c r="U105" i="4"/>
  <c r="X105" i="4" s="1"/>
  <c r="U101" i="4"/>
  <c r="X101" i="4" s="1"/>
  <c r="U100" i="4"/>
  <c r="X100" i="4" s="1"/>
  <c r="U99" i="4"/>
  <c r="X99" i="4" s="1"/>
  <c r="U98" i="4"/>
  <c r="X98" i="4" s="1"/>
  <c r="U97" i="4"/>
  <c r="X97" i="4" s="1"/>
  <c r="U96" i="4"/>
  <c r="X96" i="4" s="1"/>
  <c r="U95" i="4"/>
  <c r="U94" i="4"/>
  <c r="X94" i="4" s="1"/>
  <c r="U90" i="4"/>
  <c r="X90" i="4" s="1"/>
  <c r="U89" i="4"/>
  <c r="X89" i="4" s="1"/>
  <c r="U88" i="4"/>
  <c r="U87" i="4"/>
  <c r="X87" i="4" s="1"/>
  <c r="U79" i="4"/>
  <c r="X79" i="4" s="1"/>
  <c r="U78" i="4"/>
  <c r="X78" i="4" s="1"/>
  <c r="U77" i="4"/>
  <c r="X77" i="4" s="1"/>
  <c r="U76" i="4"/>
  <c r="X76" i="4" s="1"/>
  <c r="U75" i="4"/>
  <c r="X75" i="4" s="1"/>
  <c r="U74" i="4"/>
  <c r="X74" i="4" s="1"/>
  <c r="U73" i="4"/>
  <c r="X73" i="4" s="1"/>
  <c r="U70" i="4"/>
  <c r="X70" i="4" s="1"/>
  <c r="U67" i="4"/>
  <c r="X67" i="4" s="1"/>
  <c r="U66" i="4"/>
  <c r="X66" i="4" s="1"/>
  <c r="U65" i="4"/>
  <c r="X65" i="4" s="1"/>
  <c r="U64" i="4"/>
  <c r="X64" i="4" s="1"/>
  <c r="U63" i="4"/>
  <c r="X63" i="4" s="1"/>
  <c r="U62" i="4"/>
  <c r="X62" i="4" s="1"/>
  <c r="U61" i="4"/>
  <c r="X61" i="4" s="1"/>
  <c r="U60" i="4"/>
  <c r="X60" i="4" s="1"/>
  <c r="U59" i="4"/>
  <c r="X59" i="4" s="1"/>
  <c r="U58" i="4"/>
  <c r="X58" i="4" s="1"/>
  <c r="U57" i="4"/>
  <c r="X57" i="4" s="1"/>
  <c r="U56" i="4"/>
  <c r="X56" i="4" s="1"/>
  <c r="U55" i="4"/>
  <c r="X55" i="4" s="1"/>
  <c r="U51" i="4"/>
  <c r="X51" i="4" s="1"/>
  <c r="U50" i="4"/>
  <c r="X50" i="4" s="1"/>
  <c r="U49" i="4"/>
  <c r="X49" i="4" s="1"/>
  <c r="U48" i="4"/>
  <c r="X48" i="4" s="1"/>
  <c r="U47" i="4"/>
  <c r="X47" i="4" s="1"/>
  <c r="U46" i="4"/>
  <c r="X46" i="4" s="1"/>
  <c r="U45" i="4"/>
  <c r="X45" i="4" s="1"/>
  <c r="U44" i="4"/>
  <c r="X44" i="4" s="1"/>
  <c r="U43" i="4"/>
  <c r="X43" i="4" s="1"/>
  <c r="U42" i="4"/>
  <c r="U38" i="4"/>
  <c r="X38" i="4" s="1"/>
  <c r="U37" i="4"/>
  <c r="X37" i="4" s="1"/>
  <c r="U36" i="4"/>
  <c r="X36" i="4" s="1"/>
  <c r="U35" i="4"/>
  <c r="U34" i="4"/>
  <c r="X34" i="4" s="1"/>
  <c r="U33" i="4"/>
  <c r="X33" i="4" s="1"/>
  <c r="U32" i="4"/>
  <c r="X32" i="4" s="1"/>
  <c r="U28" i="4"/>
  <c r="X28" i="4" s="1"/>
  <c r="U27" i="4"/>
  <c r="X27" i="4" s="1"/>
  <c r="U26" i="4"/>
  <c r="X26" i="4" s="1"/>
  <c r="U25" i="4"/>
  <c r="X25" i="4" s="1"/>
  <c r="U24" i="4"/>
  <c r="X24" i="4" s="1"/>
  <c r="U23" i="4"/>
  <c r="X23" i="4" s="1"/>
  <c r="U22" i="4"/>
  <c r="X22" i="4" s="1"/>
  <c r="U21" i="4"/>
  <c r="X21" i="4" s="1"/>
  <c r="U17" i="4"/>
  <c r="X17" i="4" s="1"/>
  <c r="U16" i="4"/>
  <c r="X16" i="4" s="1"/>
  <c r="U15" i="4"/>
  <c r="X15" i="4" s="1"/>
  <c r="U14" i="4"/>
  <c r="X14" i="4" s="1"/>
  <c r="U328" i="4"/>
  <c r="M327" i="4"/>
  <c r="P327" i="4" s="1"/>
  <c r="M326" i="4"/>
  <c r="P326" i="4" s="1"/>
  <c r="M325" i="4"/>
  <c r="P325" i="4" s="1"/>
  <c r="M324" i="4"/>
  <c r="P324" i="4" s="1"/>
  <c r="M323" i="4"/>
  <c r="P323" i="4" s="1"/>
  <c r="M322" i="4"/>
  <c r="M312" i="4"/>
  <c r="P312" i="4" s="1"/>
  <c r="M311" i="4"/>
  <c r="P311" i="4" s="1"/>
  <c r="M310" i="4"/>
  <c r="P310" i="4" s="1"/>
  <c r="M309" i="4"/>
  <c r="P309" i="4" s="1"/>
  <c r="M308" i="4"/>
  <c r="M304" i="4"/>
  <c r="P304" i="4" s="1"/>
  <c r="M303" i="4"/>
  <c r="P303" i="4" s="1"/>
  <c r="M302" i="4"/>
  <c r="P302" i="4" s="1"/>
  <c r="M301" i="4"/>
  <c r="P301" i="4" s="1"/>
  <c r="M300" i="4"/>
  <c r="M299" i="4"/>
  <c r="P299" i="4" s="1"/>
  <c r="M298" i="4"/>
  <c r="P298" i="4" s="1"/>
  <c r="M294" i="4"/>
  <c r="P294" i="4" s="1"/>
  <c r="M293" i="4"/>
  <c r="M292" i="4"/>
  <c r="P292" i="4" s="1"/>
  <c r="M288" i="4"/>
  <c r="P288" i="4" s="1"/>
  <c r="M287" i="4"/>
  <c r="P287" i="4" s="1"/>
  <c r="M286" i="4"/>
  <c r="P286" i="4" s="1"/>
  <c r="P289" i="4" s="1"/>
  <c r="M282" i="4"/>
  <c r="P282" i="4" s="1"/>
  <c r="M281" i="4"/>
  <c r="P281" i="4" s="1"/>
  <c r="M280" i="4"/>
  <c r="P280" i="4" s="1"/>
  <c r="M279" i="4"/>
  <c r="M278" i="4"/>
  <c r="P278" i="4" s="1"/>
  <c r="M275" i="4"/>
  <c r="P275" i="4" s="1"/>
  <c r="M274" i="4"/>
  <c r="P274" i="4" s="1"/>
  <c r="M273" i="4"/>
  <c r="P273" i="4" s="1"/>
  <c r="M272" i="4"/>
  <c r="P272" i="4" s="1"/>
  <c r="M271" i="4"/>
  <c r="P271" i="4" s="1"/>
  <c r="M270" i="4"/>
  <c r="P270" i="4" s="1"/>
  <c r="M265" i="4"/>
  <c r="P265" i="4" s="1"/>
  <c r="M264" i="4"/>
  <c r="P264" i="4" s="1"/>
  <c r="M263" i="4"/>
  <c r="P263" i="4" s="1"/>
  <c r="M262" i="4"/>
  <c r="P262" i="4" s="1"/>
  <c r="M261" i="4"/>
  <c r="M258" i="4"/>
  <c r="P258" i="4" s="1"/>
  <c r="M257" i="4"/>
  <c r="P257" i="4" s="1"/>
  <c r="M256" i="4"/>
  <c r="P256" i="4" s="1"/>
  <c r="M255" i="4"/>
  <c r="P255" i="4" s="1"/>
  <c r="M254" i="4"/>
  <c r="P254" i="4" s="1"/>
  <c r="M253" i="4"/>
  <c r="P253" i="4" s="1"/>
  <c r="M248" i="4"/>
  <c r="P248" i="4" s="1"/>
  <c r="M247" i="4"/>
  <c r="M246" i="4"/>
  <c r="P246" i="4" s="1"/>
  <c r="M245" i="4"/>
  <c r="P245" i="4" s="1"/>
  <c r="M242" i="4"/>
  <c r="P242" i="4" s="1"/>
  <c r="M241" i="4"/>
  <c r="P241" i="4" s="1"/>
  <c r="M240" i="4"/>
  <c r="P240" i="4" s="1"/>
  <c r="M239" i="4"/>
  <c r="P239" i="4" s="1"/>
  <c r="M234" i="4"/>
  <c r="P234" i="4" s="1"/>
  <c r="M233" i="4"/>
  <c r="P233" i="4" s="1"/>
  <c r="M232" i="4"/>
  <c r="P232" i="4" s="1"/>
  <c r="M231" i="4"/>
  <c r="P231" i="4" s="1"/>
  <c r="M230" i="4"/>
  <c r="P230" i="4" s="1"/>
  <c r="M229" i="4"/>
  <c r="P229" i="4" s="1"/>
  <c r="M226" i="4"/>
  <c r="P226" i="4" s="1"/>
  <c r="M225" i="4"/>
  <c r="P225" i="4" s="1"/>
  <c r="M224" i="4"/>
  <c r="P224" i="4" s="1"/>
  <c r="M223" i="4"/>
  <c r="P223" i="4" s="1"/>
  <c r="M222" i="4"/>
  <c r="P222" i="4" s="1"/>
  <c r="M221" i="4"/>
  <c r="P221" i="4" s="1"/>
  <c r="M220" i="4"/>
  <c r="P220" i="4" s="1"/>
  <c r="M215" i="4"/>
  <c r="P215" i="4" s="1"/>
  <c r="M212" i="4"/>
  <c r="P212" i="4" s="1"/>
  <c r="M211" i="4"/>
  <c r="P211" i="4" s="1"/>
  <c r="M206" i="4"/>
  <c r="P206" i="4" s="1"/>
  <c r="M205" i="4"/>
  <c r="P205" i="4" s="1"/>
  <c r="M204" i="4"/>
  <c r="P204" i="4" s="1"/>
  <c r="M203" i="4"/>
  <c r="P203" i="4" s="1"/>
  <c r="M202" i="4"/>
  <c r="P202" i="4" s="1"/>
  <c r="M201" i="4"/>
  <c r="P201" i="4" s="1"/>
  <c r="M200" i="4"/>
  <c r="P200" i="4" s="1"/>
  <c r="M199" i="4"/>
  <c r="P199" i="4" s="1"/>
  <c r="M198" i="4"/>
  <c r="P198" i="4" s="1"/>
  <c r="M197" i="4"/>
  <c r="P197" i="4" s="1"/>
  <c r="M196" i="4"/>
  <c r="P196" i="4" s="1"/>
  <c r="M190" i="4"/>
  <c r="P190" i="4" s="1"/>
  <c r="M189" i="4"/>
  <c r="P189" i="4" s="1"/>
  <c r="M188" i="4"/>
  <c r="P188" i="4" s="1"/>
  <c r="M187" i="4"/>
  <c r="P187" i="4" s="1"/>
  <c r="M186" i="4"/>
  <c r="P186" i="4" s="1"/>
  <c r="M185" i="4"/>
  <c r="P185" i="4" s="1"/>
  <c r="M184" i="4"/>
  <c r="P184" i="4" s="1"/>
  <c r="M180" i="4"/>
  <c r="P180" i="4" s="1"/>
  <c r="M177" i="4"/>
  <c r="P177" i="4" s="1"/>
  <c r="M176" i="4"/>
  <c r="P176" i="4" s="1"/>
  <c r="M175" i="4"/>
  <c r="P175" i="4" s="1"/>
  <c r="M174" i="4"/>
  <c r="M169" i="4"/>
  <c r="P169" i="4" s="1"/>
  <c r="M166" i="4"/>
  <c r="P166" i="4" s="1"/>
  <c r="M165" i="4"/>
  <c r="P165" i="4" s="1"/>
  <c r="M164" i="4"/>
  <c r="P164" i="4" s="1"/>
  <c r="M163" i="4"/>
  <c r="P163" i="4" s="1"/>
  <c r="M162" i="4"/>
  <c r="P162" i="4" s="1"/>
  <c r="M161" i="4"/>
  <c r="P161" i="4" s="1"/>
  <c r="M160" i="4"/>
  <c r="P160" i="4" s="1"/>
  <c r="M159" i="4"/>
  <c r="P159" i="4" s="1"/>
  <c r="M158" i="4"/>
  <c r="M152" i="4"/>
  <c r="P152" i="4" s="1"/>
  <c r="M151" i="4"/>
  <c r="P151" i="4" s="1"/>
  <c r="M150" i="4"/>
  <c r="P150" i="4" s="1"/>
  <c r="M149" i="4"/>
  <c r="P149" i="4" s="1"/>
  <c r="M148" i="4"/>
  <c r="P148" i="4" s="1"/>
  <c r="M147" i="4"/>
  <c r="P147" i="4" s="1"/>
  <c r="M146" i="4"/>
  <c r="P146" i="4" s="1"/>
  <c r="M143" i="4"/>
  <c r="P143" i="4" s="1"/>
  <c r="M140" i="4"/>
  <c r="P140" i="4" s="1"/>
  <c r="M139" i="4"/>
  <c r="P139" i="4" s="1"/>
  <c r="M138" i="4"/>
  <c r="P138" i="4" s="1"/>
  <c r="M137" i="4"/>
  <c r="P137" i="4" s="1"/>
  <c r="M136" i="4"/>
  <c r="P136" i="4" s="1"/>
  <c r="M135" i="4"/>
  <c r="P135" i="4" s="1"/>
  <c r="M134" i="4"/>
  <c r="P134" i="4" s="1"/>
  <c r="M133" i="4"/>
  <c r="P133" i="4" s="1"/>
  <c r="M132" i="4"/>
  <c r="P132" i="4" s="1"/>
  <c r="M131" i="4"/>
  <c r="P131" i="4" s="1"/>
  <c r="M130" i="4"/>
  <c r="P130" i="4" s="1"/>
  <c r="M129" i="4"/>
  <c r="P129" i="4" s="1"/>
  <c r="M128" i="4"/>
  <c r="P128" i="4" s="1"/>
  <c r="M124" i="4"/>
  <c r="P124" i="4" s="1"/>
  <c r="M123" i="4"/>
  <c r="P123" i="4" s="1"/>
  <c r="M122" i="4"/>
  <c r="P122" i="4" s="1"/>
  <c r="M121" i="4"/>
  <c r="P121" i="4" s="1"/>
  <c r="M120" i="4"/>
  <c r="P120" i="4" s="1"/>
  <c r="M119" i="4"/>
  <c r="P119" i="4" s="1"/>
  <c r="M118" i="4"/>
  <c r="P118" i="4" s="1"/>
  <c r="M117" i="4"/>
  <c r="P117" i="4" s="1"/>
  <c r="M116" i="4"/>
  <c r="P116" i="4" s="1"/>
  <c r="M115" i="4"/>
  <c r="M111" i="4"/>
  <c r="P111" i="4" s="1"/>
  <c r="M110" i="4"/>
  <c r="P110" i="4" s="1"/>
  <c r="M109" i="4"/>
  <c r="P109" i="4" s="1"/>
  <c r="M108" i="4"/>
  <c r="P108" i="4" s="1"/>
  <c r="M107" i="4"/>
  <c r="P107" i="4" s="1"/>
  <c r="M106" i="4"/>
  <c r="P106" i="4" s="1"/>
  <c r="M105" i="4"/>
  <c r="P105" i="4" s="1"/>
  <c r="M101" i="4"/>
  <c r="P101" i="4" s="1"/>
  <c r="M100" i="4"/>
  <c r="P100" i="4" s="1"/>
  <c r="M99" i="4"/>
  <c r="P99" i="4" s="1"/>
  <c r="M98" i="4"/>
  <c r="P98" i="4" s="1"/>
  <c r="M97" i="4"/>
  <c r="P97" i="4" s="1"/>
  <c r="M96" i="4"/>
  <c r="P96" i="4" s="1"/>
  <c r="M95" i="4"/>
  <c r="P95" i="4" s="1"/>
  <c r="M94" i="4"/>
  <c r="P94" i="4" s="1"/>
  <c r="M90" i="4"/>
  <c r="P90" i="4" s="1"/>
  <c r="M89" i="4"/>
  <c r="P89" i="4" s="1"/>
  <c r="M88" i="4"/>
  <c r="P88" i="4" s="1"/>
  <c r="M87" i="4"/>
  <c r="P87" i="4" s="1"/>
  <c r="M79" i="4"/>
  <c r="P79" i="4" s="1"/>
  <c r="M78" i="4"/>
  <c r="P78" i="4" s="1"/>
  <c r="M77" i="4"/>
  <c r="P77" i="4" s="1"/>
  <c r="M76" i="4"/>
  <c r="P76" i="4" s="1"/>
  <c r="M75" i="4"/>
  <c r="M74" i="4"/>
  <c r="P74" i="4" s="1"/>
  <c r="M73" i="4"/>
  <c r="P73" i="4" s="1"/>
  <c r="M70" i="4"/>
  <c r="P70" i="4" s="1"/>
  <c r="M67" i="4"/>
  <c r="P67" i="4" s="1"/>
  <c r="M66" i="4"/>
  <c r="P66" i="4" s="1"/>
  <c r="M65" i="4"/>
  <c r="P65" i="4" s="1"/>
  <c r="M64" i="4"/>
  <c r="P64" i="4" s="1"/>
  <c r="M63" i="4"/>
  <c r="P63" i="4" s="1"/>
  <c r="M62" i="4"/>
  <c r="P62" i="4" s="1"/>
  <c r="M61" i="4"/>
  <c r="P61" i="4" s="1"/>
  <c r="M60" i="4"/>
  <c r="P60" i="4" s="1"/>
  <c r="M59" i="4"/>
  <c r="P59" i="4" s="1"/>
  <c r="M58" i="4"/>
  <c r="P58" i="4" s="1"/>
  <c r="M57" i="4"/>
  <c r="P57" i="4" s="1"/>
  <c r="M56" i="4"/>
  <c r="P56" i="4" s="1"/>
  <c r="M55" i="4"/>
  <c r="M51" i="4"/>
  <c r="P51" i="4" s="1"/>
  <c r="M50" i="4"/>
  <c r="P50" i="4" s="1"/>
  <c r="M49" i="4"/>
  <c r="P49" i="4" s="1"/>
  <c r="M48" i="4"/>
  <c r="P48" i="4" s="1"/>
  <c r="M47" i="4"/>
  <c r="P47" i="4" s="1"/>
  <c r="M46" i="4"/>
  <c r="P46" i="4" s="1"/>
  <c r="M45" i="4"/>
  <c r="P45" i="4" s="1"/>
  <c r="M44" i="4"/>
  <c r="P44" i="4" s="1"/>
  <c r="M43" i="4"/>
  <c r="P43" i="4" s="1"/>
  <c r="M42" i="4"/>
  <c r="P42" i="4" s="1"/>
  <c r="M38" i="4"/>
  <c r="P38" i="4" s="1"/>
  <c r="M37" i="4"/>
  <c r="P37" i="4" s="1"/>
  <c r="M36" i="4"/>
  <c r="P36" i="4" s="1"/>
  <c r="M35" i="4"/>
  <c r="P35" i="4" s="1"/>
  <c r="M34" i="4"/>
  <c r="P34" i="4" s="1"/>
  <c r="M33" i="4"/>
  <c r="P33" i="4" s="1"/>
  <c r="M32" i="4"/>
  <c r="P32" i="4" s="1"/>
  <c r="M28" i="4"/>
  <c r="P28" i="4" s="1"/>
  <c r="M27" i="4"/>
  <c r="P27" i="4" s="1"/>
  <c r="M26" i="4"/>
  <c r="P26" i="4" s="1"/>
  <c r="M25" i="4"/>
  <c r="P25" i="4" s="1"/>
  <c r="M24" i="4"/>
  <c r="P24" i="4" s="1"/>
  <c r="M23" i="4"/>
  <c r="P23" i="4" s="1"/>
  <c r="M22" i="4"/>
  <c r="P22" i="4" s="1"/>
  <c r="M21" i="4"/>
  <c r="P21" i="4" s="1"/>
  <c r="M17" i="4"/>
  <c r="P17" i="4" s="1"/>
  <c r="M16" i="4"/>
  <c r="P16" i="4" s="1"/>
  <c r="M15" i="4"/>
  <c r="P15" i="4" s="1"/>
  <c r="M14" i="4"/>
  <c r="M235" i="4"/>
  <c r="D327" i="4"/>
  <c r="G327" i="4" s="1"/>
  <c r="D326" i="4"/>
  <c r="G326" i="4" s="1"/>
  <c r="D325" i="4"/>
  <c r="G325" i="4" s="1"/>
  <c r="D324" i="4"/>
  <c r="G324" i="4" s="1"/>
  <c r="D323" i="4"/>
  <c r="G323" i="4" s="1"/>
  <c r="D322" i="4"/>
  <c r="G322" i="4" s="1"/>
  <c r="D312" i="4"/>
  <c r="G312" i="4" s="1"/>
  <c r="D311" i="4"/>
  <c r="G311" i="4" s="1"/>
  <c r="D310" i="4"/>
  <c r="G310" i="4" s="1"/>
  <c r="D309" i="4"/>
  <c r="G309" i="4" s="1"/>
  <c r="D308" i="4"/>
  <c r="G308" i="4" s="1"/>
  <c r="D304" i="4"/>
  <c r="G304" i="4" s="1"/>
  <c r="D303" i="4"/>
  <c r="G303" i="4" s="1"/>
  <c r="D302" i="4"/>
  <c r="G302" i="4" s="1"/>
  <c r="D301" i="4"/>
  <c r="G301" i="4" s="1"/>
  <c r="D300" i="4"/>
  <c r="G300" i="4" s="1"/>
  <c r="D299" i="4"/>
  <c r="G299" i="4" s="1"/>
  <c r="D298" i="4"/>
  <c r="G298" i="4" s="1"/>
  <c r="D294" i="4"/>
  <c r="G294" i="4" s="1"/>
  <c r="D293" i="4"/>
  <c r="G293" i="4" s="1"/>
  <c r="D292" i="4"/>
  <c r="G292" i="4" s="1"/>
  <c r="D288" i="4"/>
  <c r="D287" i="4"/>
  <c r="G287" i="4" s="1"/>
  <c r="D286" i="4"/>
  <c r="G286" i="4" s="1"/>
  <c r="D279" i="4"/>
  <c r="G279" i="4" s="1"/>
  <c r="D280" i="4"/>
  <c r="G280" i="4" s="1"/>
  <c r="D281" i="4"/>
  <c r="G281" i="4" s="1"/>
  <c r="D282" i="4"/>
  <c r="G282" i="4" s="1"/>
  <c r="D278" i="4"/>
  <c r="G278" i="4" s="1"/>
  <c r="D271" i="4"/>
  <c r="G271" i="4" s="1"/>
  <c r="D272" i="4"/>
  <c r="G272" i="4" s="1"/>
  <c r="D273" i="4"/>
  <c r="G273" i="4" s="1"/>
  <c r="D274" i="4"/>
  <c r="G274" i="4" s="1"/>
  <c r="D275" i="4"/>
  <c r="G275" i="4" s="1"/>
  <c r="D270" i="4"/>
  <c r="G270" i="4" s="1"/>
  <c r="D265" i="4"/>
  <c r="G265" i="4" s="1"/>
  <c r="D264" i="4"/>
  <c r="G264" i="4" s="1"/>
  <c r="D263" i="4"/>
  <c r="G263" i="4" s="1"/>
  <c r="D262" i="4"/>
  <c r="G262" i="4" s="1"/>
  <c r="D261" i="4"/>
  <c r="G261" i="4" s="1"/>
  <c r="D258" i="4"/>
  <c r="G258" i="4" s="1"/>
  <c r="D254" i="4"/>
  <c r="G254" i="4" s="1"/>
  <c r="D255" i="4"/>
  <c r="G255" i="4" s="1"/>
  <c r="D256" i="4"/>
  <c r="G256" i="4" s="1"/>
  <c r="D257" i="4"/>
  <c r="G257" i="4" s="1"/>
  <c r="D253" i="4"/>
  <c r="G253" i="4" s="1"/>
  <c r="D246" i="4"/>
  <c r="G246" i="4" s="1"/>
  <c r="D247" i="4"/>
  <c r="G247" i="4" s="1"/>
  <c r="D248" i="4"/>
  <c r="G248" i="4" s="1"/>
  <c r="D245" i="4"/>
  <c r="G245" i="4" s="1"/>
  <c r="D242" i="4"/>
  <c r="G242" i="4" s="1"/>
  <c r="D241" i="4"/>
  <c r="G241" i="4" s="1"/>
  <c r="D240" i="4"/>
  <c r="G240" i="4" s="1"/>
  <c r="D239" i="4"/>
  <c r="G239" i="4" s="1"/>
  <c r="D230" i="4"/>
  <c r="G230" i="4" s="1"/>
  <c r="D231" i="4"/>
  <c r="G231" i="4" s="1"/>
  <c r="D232" i="4"/>
  <c r="G232" i="4" s="1"/>
  <c r="D233" i="4"/>
  <c r="G233" i="4" s="1"/>
  <c r="D234" i="4"/>
  <c r="G234" i="4" s="1"/>
  <c r="D229" i="4"/>
  <c r="G229" i="4" s="1"/>
  <c r="D221" i="4"/>
  <c r="G221" i="4" s="1"/>
  <c r="D222" i="4"/>
  <c r="G222" i="4" s="1"/>
  <c r="D223" i="4"/>
  <c r="G223" i="4" s="1"/>
  <c r="D224" i="4"/>
  <c r="G224" i="4" s="1"/>
  <c r="D225" i="4"/>
  <c r="G225" i="4" s="1"/>
  <c r="D226" i="4"/>
  <c r="G226" i="4" s="1"/>
  <c r="D220" i="4"/>
  <c r="G220" i="4" s="1"/>
  <c r="D215" i="4"/>
  <c r="G215" i="4" s="1"/>
  <c r="D212" i="4"/>
  <c r="G212" i="4" s="1"/>
  <c r="D211" i="4"/>
  <c r="G211" i="4" s="1"/>
  <c r="D197" i="4"/>
  <c r="G197" i="4" s="1"/>
  <c r="D198" i="4"/>
  <c r="G198" i="4" s="1"/>
  <c r="D199" i="4"/>
  <c r="G199" i="4" s="1"/>
  <c r="D200" i="4"/>
  <c r="G200" i="4" s="1"/>
  <c r="D201" i="4"/>
  <c r="G201" i="4" s="1"/>
  <c r="D202" i="4"/>
  <c r="G202" i="4" s="1"/>
  <c r="D203" i="4"/>
  <c r="G203" i="4" s="1"/>
  <c r="D204" i="4"/>
  <c r="G204" i="4" s="1"/>
  <c r="D205" i="4"/>
  <c r="G205" i="4" s="1"/>
  <c r="D206" i="4"/>
  <c r="G206" i="4" s="1"/>
  <c r="D196" i="4"/>
  <c r="G196" i="4" s="1"/>
  <c r="D185" i="4"/>
  <c r="G185" i="4" s="1"/>
  <c r="D186" i="4"/>
  <c r="G186" i="4" s="1"/>
  <c r="D187" i="4"/>
  <c r="G187" i="4" s="1"/>
  <c r="D188" i="4"/>
  <c r="G188" i="4" s="1"/>
  <c r="D189" i="4"/>
  <c r="G189" i="4" s="1"/>
  <c r="D190" i="4"/>
  <c r="G190" i="4" s="1"/>
  <c r="D184" i="4"/>
  <c r="G184" i="4" s="1"/>
  <c r="D180" i="4"/>
  <c r="G180" i="4" s="1"/>
  <c r="D176" i="4"/>
  <c r="G176" i="4" s="1"/>
  <c r="D177" i="4"/>
  <c r="G177" i="4" s="1"/>
  <c r="D175" i="4"/>
  <c r="G175" i="4" s="1"/>
  <c r="D174" i="4"/>
  <c r="D169" i="4"/>
  <c r="G169" i="4" s="1"/>
  <c r="D159" i="4"/>
  <c r="G159" i="4" s="1"/>
  <c r="D160" i="4"/>
  <c r="G160" i="4" s="1"/>
  <c r="D161" i="4"/>
  <c r="G161" i="4" s="1"/>
  <c r="D162" i="4"/>
  <c r="G162" i="4" s="1"/>
  <c r="D163" i="4"/>
  <c r="G163" i="4" s="1"/>
  <c r="D164" i="4"/>
  <c r="G164" i="4" s="1"/>
  <c r="D165" i="4"/>
  <c r="G165" i="4" s="1"/>
  <c r="D166" i="4"/>
  <c r="G166" i="4" s="1"/>
  <c r="D158" i="4"/>
  <c r="G158" i="4" s="1"/>
  <c r="D147" i="4"/>
  <c r="G147" i="4" s="1"/>
  <c r="D148" i="4"/>
  <c r="G148" i="4" s="1"/>
  <c r="D149" i="4"/>
  <c r="G149" i="4" s="1"/>
  <c r="D150" i="4"/>
  <c r="G150" i="4" s="1"/>
  <c r="D151" i="4"/>
  <c r="G151" i="4" s="1"/>
  <c r="D152" i="4"/>
  <c r="G152" i="4" s="1"/>
  <c r="D146" i="4"/>
  <c r="G146" i="4" s="1"/>
  <c r="D143" i="4"/>
  <c r="G143" i="4" s="1"/>
  <c r="D129" i="4"/>
  <c r="G129" i="4" s="1"/>
  <c r="D130" i="4"/>
  <c r="G130" i="4" s="1"/>
  <c r="D131" i="4"/>
  <c r="G131" i="4" s="1"/>
  <c r="D132" i="4"/>
  <c r="G132" i="4" s="1"/>
  <c r="D133" i="4"/>
  <c r="G133" i="4" s="1"/>
  <c r="D134" i="4"/>
  <c r="G134" i="4" s="1"/>
  <c r="D135" i="4"/>
  <c r="G135" i="4" s="1"/>
  <c r="D136" i="4"/>
  <c r="G136" i="4" s="1"/>
  <c r="D137" i="4"/>
  <c r="G137" i="4" s="1"/>
  <c r="D138" i="4"/>
  <c r="G138" i="4" s="1"/>
  <c r="D139" i="4"/>
  <c r="G139" i="4" s="1"/>
  <c r="D140" i="4"/>
  <c r="G140" i="4" s="1"/>
  <c r="D128" i="4"/>
  <c r="G128" i="4" s="1"/>
  <c r="D116" i="4"/>
  <c r="G116" i="4" s="1"/>
  <c r="D117" i="4"/>
  <c r="G117" i="4" s="1"/>
  <c r="D118" i="4"/>
  <c r="G118" i="4" s="1"/>
  <c r="D119" i="4"/>
  <c r="G119" i="4" s="1"/>
  <c r="D120" i="4"/>
  <c r="G120" i="4" s="1"/>
  <c r="D121" i="4"/>
  <c r="G121" i="4" s="1"/>
  <c r="D122" i="4"/>
  <c r="G122" i="4" s="1"/>
  <c r="D123" i="4"/>
  <c r="G123" i="4" s="1"/>
  <c r="D124" i="4"/>
  <c r="G124" i="4" s="1"/>
  <c r="D115" i="4"/>
  <c r="G115" i="4" s="1"/>
  <c r="D106" i="4"/>
  <c r="G106" i="4" s="1"/>
  <c r="D107" i="4"/>
  <c r="G107" i="4" s="1"/>
  <c r="D108" i="4"/>
  <c r="G108" i="4" s="1"/>
  <c r="D109" i="4"/>
  <c r="G109" i="4" s="1"/>
  <c r="D110" i="4"/>
  <c r="G110" i="4" s="1"/>
  <c r="D111" i="4"/>
  <c r="G111" i="4" s="1"/>
  <c r="D105" i="4"/>
  <c r="G105" i="4" s="1"/>
  <c r="D95" i="4"/>
  <c r="G95" i="4" s="1"/>
  <c r="D96" i="4"/>
  <c r="G96" i="4" s="1"/>
  <c r="D97" i="4"/>
  <c r="G97" i="4" s="1"/>
  <c r="D98" i="4"/>
  <c r="G98" i="4" s="1"/>
  <c r="D99" i="4"/>
  <c r="G99" i="4" s="1"/>
  <c r="D100" i="4"/>
  <c r="G100" i="4" s="1"/>
  <c r="D101" i="4"/>
  <c r="G101" i="4" s="1"/>
  <c r="D94" i="4"/>
  <c r="G94" i="4" s="1"/>
  <c r="D88" i="4"/>
  <c r="G88" i="4" s="1"/>
  <c r="D89" i="4"/>
  <c r="G89" i="4" s="1"/>
  <c r="D90" i="4"/>
  <c r="G90" i="4" s="1"/>
  <c r="D87" i="4"/>
  <c r="G87" i="4" s="1"/>
  <c r="D74" i="4"/>
  <c r="G74" i="4" s="1"/>
  <c r="D75" i="4"/>
  <c r="G75" i="4" s="1"/>
  <c r="D76" i="4"/>
  <c r="G76" i="4" s="1"/>
  <c r="D77" i="4"/>
  <c r="G77" i="4" s="1"/>
  <c r="D78" i="4"/>
  <c r="G78" i="4" s="1"/>
  <c r="D79" i="4"/>
  <c r="G79" i="4" s="1"/>
  <c r="D73" i="4"/>
  <c r="G73" i="4" s="1"/>
  <c r="D70" i="4"/>
  <c r="G70" i="4" s="1"/>
  <c r="D67" i="4"/>
  <c r="G67" i="4" s="1"/>
  <c r="D66" i="4"/>
  <c r="G66" i="4" s="1"/>
  <c r="D65" i="4"/>
  <c r="G65" i="4" s="1"/>
  <c r="D64" i="4"/>
  <c r="G64" i="4" s="1"/>
  <c r="D63" i="4"/>
  <c r="G63" i="4" s="1"/>
  <c r="D62" i="4"/>
  <c r="G62" i="4" s="1"/>
  <c r="D61" i="4"/>
  <c r="G61" i="4" s="1"/>
  <c r="D60" i="4"/>
  <c r="G60" i="4" s="1"/>
  <c r="D59" i="4"/>
  <c r="G59" i="4" s="1"/>
  <c r="D58" i="4"/>
  <c r="G58" i="4" s="1"/>
  <c r="D57" i="4"/>
  <c r="G57" i="4" s="1"/>
  <c r="D56" i="4"/>
  <c r="G56" i="4" s="1"/>
  <c r="D55" i="4"/>
  <c r="G55" i="4" s="1"/>
  <c r="D51" i="4"/>
  <c r="G51" i="4" s="1"/>
  <c r="D50" i="4"/>
  <c r="G50" i="4" s="1"/>
  <c r="D49" i="4"/>
  <c r="G49" i="4" s="1"/>
  <c r="D48" i="4"/>
  <c r="G48" i="4" s="1"/>
  <c r="D47" i="4"/>
  <c r="G47" i="4" s="1"/>
  <c r="D46" i="4"/>
  <c r="G46" i="4" s="1"/>
  <c r="D45" i="4"/>
  <c r="G45" i="4" s="1"/>
  <c r="D44" i="4"/>
  <c r="G44" i="4" s="1"/>
  <c r="D43" i="4"/>
  <c r="G43" i="4" s="1"/>
  <c r="D42" i="4"/>
  <c r="G42" i="4" s="1"/>
  <c r="D33" i="4"/>
  <c r="G33" i="4" s="1"/>
  <c r="D34" i="4"/>
  <c r="G34" i="4" s="1"/>
  <c r="D35" i="4"/>
  <c r="G35" i="4" s="1"/>
  <c r="D36" i="4"/>
  <c r="G36" i="4" s="1"/>
  <c r="D37" i="4"/>
  <c r="G37" i="4" s="1"/>
  <c r="D38" i="4"/>
  <c r="G38" i="4" s="1"/>
  <c r="D32" i="4"/>
  <c r="G32" i="4" s="1"/>
  <c r="D22" i="4"/>
  <c r="G22" i="4" s="1"/>
  <c r="D23" i="4"/>
  <c r="G23" i="4" s="1"/>
  <c r="D24" i="4"/>
  <c r="G24" i="4" s="1"/>
  <c r="D25" i="4"/>
  <c r="G25" i="4" s="1"/>
  <c r="D26" i="4"/>
  <c r="G26" i="4" s="1"/>
  <c r="D27" i="4"/>
  <c r="G27" i="4" s="1"/>
  <c r="D28" i="4"/>
  <c r="G28" i="4" s="1"/>
  <c r="D21" i="4"/>
  <c r="G21" i="4" s="1"/>
  <c r="D15" i="4"/>
  <c r="G15" i="4" s="1"/>
  <c r="D16" i="4"/>
  <c r="G16" i="4" s="1"/>
  <c r="D17" i="4"/>
  <c r="G17" i="4" s="1"/>
  <c r="D14" i="4"/>
  <c r="G14" i="4" s="1"/>
  <c r="CR328" i="4"/>
  <c r="CQ328" i="4"/>
  <c r="CN328" i="4"/>
  <c r="CJ328" i="4"/>
  <c r="CI328" i="4"/>
  <c r="CF328" i="4"/>
  <c r="CB328" i="4"/>
  <c r="BY328" i="4"/>
  <c r="BU328" i="4"/>
  <c r="BR328" i="4"/>
  <c r="BN328" i="4"/>
  <c r="BK328" i="4"/>
  <c r="BG328" i="4"/>
  <c r="BF328" i="4"/>
  <c r="BC328" i="4"/>
  <c r="AY328" i="4"/>
  <c r="AV328" i="4"/>
  <c r="AR328" i="4"/>
  <c r="AO328" i="4"/>
  <c r="AK328" i="4"/>
  <c r="AJ328" i="4"/>
  <c r="AG328" i="4"/>
  <c r="AC328" i="4"/>
  <c r="AB328" i="4"/>
  <c r="AA328" i="4"/>
  <c r="Z328" i="4"/>
  <c r="W328" i="4"/>
  <c r="S328" i="4"/>
  <c r="R328" i="4"/>
  <c r="O328" i="4"/>
  <c r="K328" i="4"/>
  <c r="J328" i="4"/>
  <c r="I328" i="4"/>
  <c r="F328" i="4"/>
  <c r="D328" i="4"/>
  <c r="BY317" i="4"/>
  <c r="AC317" i="4"/>
  <c r="R317" i="4"/>
  <c r="CR313" i="4"/>
  <c r="CQ313" i="4"/>
  <c r="CN313" i="4"/>
  <c r="CJ313" i="4"/>
  <c r="CI313" i="4"/>
  <c r="CF313" i="4"/>
  <c r="CB313" i="4"/>
  <c r="BY313" i="4"/>
  <c r="BU313" i="4"/>
  <c r="BR313" i="4"/>
  <c r="BN313" i="4"/>
  <c r="BK313" i="4"/>
  <c r="BG313" i="4"/>
  <c r="BF313" i="4"/>
  <c r="BC313" i="4"/>
  <c r="AY313" i="4"/>
  <c r="AV313" i="4"/>
  <c r="AR313" i="4"/>
  <c r="AO313" i="4"/>
  <c r="AK313" i="4"/>
  <c r="AJ313" i="4"/>
  <c r="AG313" i="4"/>
  <c r="AC313" i="4"/>
  <c r="AB313" i="4"/>
  <c r="AA313" i="4"/>
  <c r="Z313" i="4"/>
  <c r="W313" i="4"/>
  <c r="S313" i="4"/>
  <c r="R313" i="4"/>
  <c r="O313" i="4"/>
  <c r="K313" i="4"/>
  <c r="J313" i="4"/>
  <c r="I313" i="4"/>
  <c r="F313" i="4"/>
  <c r="D313" i="4"/>
  <c r="CR305" i="4"/>
  <c r="CQ305" i="4"/>
  <c r="CN305" i="4"/>
  <c r="CJ305" i="4"/>
  <c r="CI305" i="4"/>
  <c r="CF305" i="4"/>
  <c r="CB305" i="4"/>
  <c r="BY305" i="4"/>
  <c r="BU305" i="4"/>
  <c r="BR305" i="4"/>
  <c r="BN305" i="4"/>
  <c r="BK305" i="4"/>
  <c r="BG305" i="4"/>
  <c r="BF305" i="4"/>
  <c r="BC305" i="4"/>
  <c r="AY305" i="4"/>
  <c r="AV305" i="4"/>
  <c r="AR305" i="4"/>
  <c r="AO305" i="4"/>
  <c r="AK305" i="4"/>
  <c r="AJ305" i="4"/>
  <c r="AG305" i="4"/>
  <c r="AC305" i="4"/>
  <c r="AB305" i="4"/>
  <c r="AA305" i="4"/>
  <c r="Z305" i="4"/>
  <c r="W305" i="4"/>
  <c r="S305" i="4"/>
  <c r="R305" i="4"/>
  <c r="O305" i="4"/>
  <c r="K305" i="4"/>
  <c r="J305" i="4"/>
  <c r="I305" i="4"/>
  <c r="F305" i="4"/>
  <c r="CR295" i="4"/>
  <c r="CQ295" i="4"/>
  <c r="CN295" i="4"/>
  <c r="CJ295" i="4"/>
  <c r="CI295" i="4"/>
  <c r="CF295" i="4"/>
  <c r="CB295" i="4"/>
  <c r="BY295" i="4"/>
  <c r="BU295" i="4"/>
  <c r="BR295" i="4"/>
  <c r="BN295" i="4"/>
  <c r="BK295" i="4"/>
  <c r="BG295" i="4"/>
  <c r="BF295" i="4"/>
  <c r="BC295" i="4"/>
  <c r="AY295" i="4"/>
  <c r="AV295" i="4"/>
  <c r="AR295" i="4"/>
  <c r="AO295" i="4"/>
  <c r="AK295" i="4"/>
  <c r="AJ295" i="4"/>
  <c r="AG295" i="4"/>
  <c r="AC295" i="4"/>
  <c r="AB295" i="4"/>
  <c r="AA295" i="4"/>
  <c r="Z295" i="4"/>
  <c r="W295" i="4"/>
  <c r="S295" i="4"/>
  <c r="R295" i="4"/>
  <c r="O295" i="4"/>
  <c r="K295" i="4"/>
  <c r="J295" i="4"/>
  <c r="I295" i="4"/>
  <c r="F295" i="4"/>
  <c r="D295" i="4"/>
  <c r="CR289" i="4"/>
  <c r="CQ289" i="4"/>
  <c r="CN289" i="4"/>
  <c r="CJ289" i="4"/>
  <c r="CI289" i="4"/>
  <c r="CF289" i="4"/>
  <c r="CB289" i="4"/>
  <c r="BY289" i="4"/>
  <c r="BU289" i="4"/>
  <c r="BR289" i="4"/>
  <c r="BN289" i="4"/>
  <c r="BK289" i="4"/>
  <c r="BG289" i="4"/>
  <c r="BF289" i="4"/>
  <c r="BC289" i="4"/>
  <c r="AY289" i="4"/>
  <c r="AV289" i="4"/>
  <c r="AR289" i="4"/>
  <c r="AO289" i="4"/>
  <c r="AK289" i="4"/>
  <c r="AJ289" i="4"/>
  <c r="AG289" i="4"/>
  <c r="AC289" i="4"/>
  <c r="AB289" i="4"/>
  <c r="AA289" i="4"/>
  <c r="Z289" i="4"/>
  <c r="W289" i="4"/>
  <c r="S289" i="4"/>
  <c r="R289" i="4"/>
  <c r="O289" i="4"/>
  <c r="K289" i="4"/>
  <c r="J289" i="4"/>
  <c r="I289" i="4"/>
  <c r="F289" i="4"/>
  <c r="CQ283" i="4"/>
  <c r="CR283" i="4"/>
  <c r="CN283" i="4"/>
  <c r="CJ283" i="4"/>
  <c r="CI283" i="4"/>
  <c r="CF283" i="4"/>
  <c r="CB283" i="4"/>
  <c r="BY283" i="4"/>
  <c r="BU283" i="4"/>
  <c r="BR283" i="4"/>
  <c r="BN283" i="4"/>
  <c r="BK283" i="4"/>
  <c r="BG283" i="4"/>
  <c r="BF283" i="4"/>
  <c r="BC283" i="4"/>
  <c r="AY283" i="4"/>
  <c r="AV283" i="4"/>
  <c r="AR283" i="4"/>
  <c r="AO283" i="4"/>
  <c r="AK283" i="4"/>
  <c r="AJ283" i="4"/>
  <c r="AG283" i="4"/>
  <c r="AC283" i="4"/>
  <c r="AB283" i="4"/>
  <c r="AA283" i="4"/>
  <c r="Z283" i="4"/>
  <c r="W283" i="4"/>
  <c r="S283" i="4"/>
  <c r="R283" i="4"/>
  <c r="O283" i="4"/>
  <c r="K283" i="4"/>
  <c r="J283" i="4"/>
  <c r="I283" i="4"/>
  <c r="F283" i="4"/>
  <c r="CR266" i="4"/>
  <c r="CQ266" i="4"/>
  <c r="CN266" i="4"/>
  <c r="CJ266" i="4"/>
  <c r="CI266" i="4"/>
  <c r="CF266" i="4"/>
  <c r="CB266" i="4"/>
  <c r="BY266" i="4"/>
  <c r="BU266" i="4"/>
  <c r="BR266" i="4"/>
  <c r="BN266" i="4"/>
  <c r="BK266" i="4"/>
  <c r="BG266" i="4"/>
  <c r="BF266" i="4"/>
  <c r="BC266" i="4"/>
  <c r="AY266" i="4"/>
  <c r="AV266" i="4"/>
  <c r="AR266" i="4"/>
  <c r="AO266" i="4"/>
  <c r="AK266" i="4"/>
  <c r="AJ266" i="4"/>
  <c r="AG266" i="4"/>
  <c r="AC266" i="4"/>
  <c r="AB266" i="4"/>
  <c r="AA266" i="4"/>
  <c r="Z266" i="4"/>
  <c r="W266" i="4"/>
  <c r="S266" i="4"/>
  <c r="R266" i="4"/>
  <c r="O266" i="4"/>
  <c r="K266" i="4"/>
  <c r="J266" i="4"/>
  <c r="I266" i="4"/>
  <c r="F266" i="4"/>
  <c r="CR249" i="4"/>
  <c r="CQ249" i="4"/>
  <c r="CN249" i="4"/>
  <c r="CJ249" i="4"/>
  <c r="CI249" i="4"/>
  <c r="CF249" i="4"/>
  <c r="CB249" i="4"/>
  <c r="BY249" i="4"/>
  <c r="BU249" i="4"/>
  <c r="BR249" i="4"/>
  <c r="BN249" i="4"/>
  <c r="BK249" i="4"/>
  <c r="BG249" i="4"/>
  <c r="BF249" i="4"/>
  <c r="BC249" i="4"/>
  <c r="AY249" i="4"/>
  <c r="AV249" i="4"/>
  <c r="AR249" i="4"/>
  <c r="AR315" i="4" s="1"/>
  <c r="AO249" i="4"/>
  <c r="AK249" i="4"/>
  <c r="AJ249" i="4"/>
  <c r="AG249" i="4"/>
  <c r="AG315" i="4" s="1"/>
  <c r="AC249" i="4"/>
  <c r="AB249" i="4"/>
  <c r="AA249" i="4"/>
  <c r="Z249" i="4"/>
  <c r="Z315" i="4" s="1"/>
  <c r="W249" i="4"/>
  <c r="S249" i="4"/>
  <c r="R249" i="4"/>
  <c r="O249" i="4"/>
  <c r="O315" i="4" s="1"/>
  <c r="K249" i="4"/>
  <c r="J249" i="4"/>
  <c r="I249" i="4"/>
  <c r="F249" i="4"/>
  <c r="CR235" i="4"/>
  <c r="CQ235" i="4"/>
  <c r="CN235" i="4"/>
  <c r="CJ235" i="4"/>
  <c r="CI235" i="4"/>
  <c r="CF235" i="4"/>
  <c r="CB235" i="4"/>
  <c r="BY235" i="4"/>
  <c r="BU235" i="4"/>
  <c r="BR235" i="4"/>
  <c r="BN235" i="4"/>
  <c r="BK235" i="4"/>
  <c r="BG235" i="4"/>
  <c r="BF235" i="4"/>
  <c r="BF315" i="4" s="1"/>
  <c r="BC235" i="4"/>
  <c r="AY235" i="4"/>
  <c r="AV235" i="4"/>
  <c r="AR235" i="4"/>
  <c r="AO235" i="4"/>
  <c r="AK235" i="4"/>
  <c r="AJ235" i="4"/>
  <c r="AG235" i="4"/>
  <c r="AC235" i="4"/>
  <c r="AB235" i="4"/>
  <c r="AA235" i="4"/>
  <c r="Z235" i="4"/>
  <c r="W235" i="4"/>
  <c r="S235" i="4"/>
  <c r="R235" i="4"/>
  <c r="O235" i="4"/>
  <c r="K235" i="4"/>
  <c r="J235" i="4"/>
  <c r="I235" i="4"/>
  <c r="F235" i="4"/>
  <c r="CR315" i="4"/>
  <c r="AJ315" i="4"/>
  <c r="S315" i="4"/>
  <c r="R315" i="4"/>
  <c r="CR207" i="4"/>
  <c r="CR317" i="4" s="1"/>
  <c r="CR319" i="4" s="1"/>
  <c r="CQ207" i="4"/>
  <c r="CQ317" i="4" s="1"/>
  <c r="CN207" i="4"/>
  <c r="CN317" i="4" s="1"/>
  <c r="CJ207" i="4"/>
  <c r="CJ317" i="4" s="1"/>
  <c r="CI207" i="4"/>
  <c r="CI317" i="4" s="1"/>
  <c r="CF207" i="4"/>
  <c r="CF317" i="4" s="1"/>
  <c r="CB207" i="4"/>
  <c r="CB317" i="4" s="1"/>
  <c r="BY207" i="4"/>
  <c r="BU207" i="4"/>
  <c r="BU317" i="4" s="1"/>
  <c r="BR207" i="4"/>
  <c r="BR317" i="4" s="1"/>
  <c r="BN207" i="4"/>
  <c r="BN317" i="4" s="1"/>
  <c r="BK207" i="4"/>
  <c r="BK317" i="4" s="1"/>
  <c r="BG207" i="4"/>
  <c r="BG317" i="4" s="1"/>
  <c r="BF207" i="4"/>
  <c r="BF317" i="4" s="1"/>
  <c r="BC207" i="4"/>
  <c r="BC317" i="4" s="1"/>
  <c r="AY207" i="4"/>
  <c r="AY317" i="4" s="1"/>
  <c r="AV207" i="4"/>
  <c r="AV317" i="4" s="1"/>
  <c r="AR207" i="4"/>
  <c r="AR317" i="4" s="1"/>
  <c r="AO207" i="4"/>
  <c r="AO317" i="4" s="1"/>
  <c r="AK207" i="4"/>
  <c r="AK317" i="4" s="1"/>
  <c r="AJ207" i="4"/>
  <c r="AJ317" i="4" s="1"/>
  <c r="AG207" i="4"/>
  <c r="AG317" i="4" s="1"/>
  <c r="AC207" i="4"/>
  <c r="AB207" i="4"/>
  <c r="AB317" i="4" s="1"/>
  <c r="AA207" i="4"/>
  <c r="AA317" i="4" s="1"/>
  <c r="Z207" i="4"/>
  <c r="Z317" i="4" s="1"/>
  <c r="Z319" i="4" s="1"/>
  <c r="W207" i="4"/>
  <c r="W317" i="4" s="1"/>
  <c r="S207" i="4"/>
  <c r="S317" i="4" s="1"/>
  <c r="R207" i="4"/>
  <c r="O207" i="4"/>
  <c r="O317" i="4" s="1"/>
  <c r="K207" i="4"/>
  <c r="K317" i="4" s="1"/>
  <c r="J207" i="4"/>
  <c r="J317" i="4" s="1"/>
  <c r="I207" i="4"/>
  <c r="I317" i="4" s="1"/>
  <c r="F207" i="4"/>
  <c r="F317" i="4" s="1"/>
  <c r="CR191" i="4"/>
  <c r="CQ191" i="4"/>
  <c r="CN191" i="4"/>
  <c r="CJ191" i="4"/>
  <c r="CI191" i="4"/>
  <c r="CF191" i="4"/>
  <c r="CB191" i="4"/>
  <c r="BY191" i="4"/>
  <c r="BU191" i="4"/>
  <c r="BR191" i="4"/>
  <c r="BN191" i="4"/>
  <c r="BK191" i="4"/>
  <c r="BG191" i="4"/>
  <c r="BF191" i="4"/>
  <c r="BC191" i="4"/>
  <c r="AY191" i="4"/>
  <c r="AV191" i="4"/>
  <c r="AR191" i="4"/>
  <c r="AO191" i="4"/>
  <c r="AK191" i="4"/>
  <c r="AJ191" i="4"/>
  <c r="AG191" i="4"/>
  <c r="AC191" i="4"/>
  <c r="AB191" i="4"/>
  <c r="AA191" i="4"/>
  <c r="Z191" i="4"/>
  <c r="W191" i="4"/>
  <c r="S191" i="4"/>
  <c r="R191" i="4"/>
  <c r="O191" i="4"/>
  <c r="K191" i="4"/>
  <c r="J191" i="4"/>
  <c r="I191" i="4"/>
  <c r="F191" i="4"/>
  <c r="CR178" i="4"/>
  <c r="CQ178" i="4"/>
  <c r="CN178" i="4"/>
  <c r="CJ178" i="4"/>
  <c r="CI178" i="4"/>
  <c r="CF178" i="4"/>
  <c r="CB178" i="4"/>
  <c r="BY178" i="4"/>
  <c r="BU178" i="4"/>
  <c r="BR178" i="4"/>
  <c r="BN178" i="4"/>
  <c r="BK178" i="4"/>
  <c r="BG178" i="4"/>
  <c r="BF178" i="4"/>
  <c r="BC178" i="4"/>
  <c r="AY178" i="4"/>
  <c r="AV178" i="4"/>
  <c r="AR178" i="4"/>
  <c r="AO178" i="4"/>
  <c r="AK178" i="4"/>
  <c r="AJ178" i="4"/>
  <c r="AG178" i="4"/>
  <c r="AC178" i="4"/>
  <c r="AB178" i="4"/>
  <c r="AA178" i="4"/>
  <c r="Z178" i="4"/>
  <c r="W178" i="4"/>
  <c r="S178" i="4"/>
  <c r="R178" i="4"/>
  <c r="O178" i="4"/>
  <c r="K178" i="4"/>
  <c r="J178" i="4"/>
  <c r="I178" i="4"/>
  <c r="F178" i="4"/>
  <c r="CR153" i="4"/>
  <c r="CQ153" i="4"/>
  <c r="CN153" i="4"/>
  <c r="CJ153" i="4"/>
  <c r="CI153" i="4"/>
  <c r="CF153" i="4"/>
  <c r="CB153" i="4"/>
  <c r="BY153" i="4"/>
  <c r="BU153" i="4"/>
  <c r="BR153" i="4"/>
  <c r="BN153" i="4"/>
  <c r="BK153" i="4"/>
  <c r="BG153" i="4"/>
  <c r="BF153" i="4"/>
  <c r="BC153" i="4"/>
  <c r="AY153" i="4"/>
  <c r="AV153" i="4"/>
  <c r="AR153" i="4"/>
  <c r="AO153" i="4"/>
  <c r="AK153" i="4"/>
  <c r="AJ153" i="4"/>
  <c r="AG153" i="4"/>
  <c r="AC153" i="4"/>
  <c r="AB153" i="4"/>
  <c r="AA153" i="4"/>
  <c r="Z153" i="4"/>
  <c r="W153" i="4"/>
  <c r="S153" i="4"/>
  <c r="R153" i="4"/>
  <c r="O153" i="4"/>
  <c r="K153" i="4"/>
  <c r="J153" i="4"/>
  <c r="I153" i="4"/>
  <c r="F153" i="4"/>
  <c r="CR141" i="4"/>
  <c r="CQ141" i="4"/>
  <c r="CN141" i="4"/>
  <c r="CJ141" i="4"/>
  <c r="CI141" i="4"/>
  <c r="CF141" i="4"/>
  <c r="CB141" i="4"/>
  <c r="BY141" i="4"/>
  <c r="BU141" i="4"/>
  <c r="BR141" i="4"/>
  <c r="BN141" i="4"/>
  <c r="BK141" i="4"/>
  <c r="BG141" i="4"/>
  <c r="BF141" i="4"/>
  <c r="BC141" i="4"/>
  <c r="AY141" i="4"/>
  <c r="AV141" i="4"/>
  <c r="AR141" i="4"/>
  <c r="AO141" i="4"/>
  <c r="AK141" i="4"/>
  <c r="AJ141" i="4"/>
  <c r="AG141" i="4"/>
  <c r="AC141" i="4"/>
  <c r="AB141" i="4"/>
  <c r="AA141" i="4"/>
  <c r="Z141" i="4"/>
  <c r="W141" i="4"/>
  <c r="S141" i="4"/>
  <c r="R141" i="4"/>
  <c r="O141" i="4"/>
  <c r="K141" i="4"/>
  <c r="J141" i="4"/>
  <c r="I141" i="4"/>
  <c r="F141" i="4"/>
  <c r="CR125" i="4"/>
  <c r="CQ125" i="4"/>
  <c r="CN125" i="4"/>
  <c r="CJ125" i="4"/>
  <c r="CI125" i="4"/>
  <c r="CF125" i="4"/>
  <c r="CB125" i="4"/>
  <c r="BY125" i="4"/>
  <c r="BU125" i="4"/>
  <c r="BR125" i="4"/>
  <c r="BN125" i="4"/>
  <c r="BK125" i="4"/>
  <c r="BG125" i="4"/>
  <c r="BF125" i="4"/>
  <c r="BC125" i="4"/>
  <c r="AY125" i="4"/>
  <c r="AV125" i="4"/>
  <c r="AR125" i="4"/>
  <c r="AO125" i="4"/>
  <c r="AK125" i="4"/>
  <c r="AJ125" i="4"/>
  <c r="AG125" i="4"/>
  <c r="AC125" i="4"/>
  <c r="AB125" i="4"/>
  <c r="AA125" i="4"/>
  <c r="Z125" i="4"/>
  <c r="W125" i="4"/>
  <c r="S125" i="4"/>
  <c r="R125" i="4"/>
  <c r="O125" i="4"/>
  <c r="K125" i="4"/>
  <c r="J125" i="4"/>
  <c r="I125" i="4"/>
  <c r="D125" i="4"/>
  <c r="CR112" i="4"/>
  <c r="CQ112" i="4"/>
  <c r="CN112" i="4"/>
  <c r="CJ112" i="4"/>
  <c r="CI112" i="4"/>
  <c r="CF112" i="4"/>
  <c r="CB112" i="4"/>
  <c r="BY112" i="4"/>
  <c r="BU112" i="4"/>
  <c r="BR112" i="4"/>
  <c r="BN112" i="4"/>
  <c r="BK112" i="4"/>
  <c r="BG112" i="4"/>
  <c r="BF112" i="4"/>
  <c r="BC112" i="4"/>
  <c r="AY112" i="4"/>
  <c r="AV112" i="4"/>
  <c r="AR112" i="4"/>
  <c r="AO112" i="4"/>
  <c r="AK112" i="4"/>
  <c r="AJ112" i="4"/>
  <c r="AG112" i="4"/>
  <c r="AC112" i="4"/>
  <c r="AB112" i="4"/>
  <c r="AA112" i="4"/>
  <c r="Z112" i="4"/>
  <c r="W112" i="4"/>
  <c r="S112" i="4"/>
  <c r="R112" i="4"/>
  <c r="O112" i="4"/>
  <c r="K112" i="4"/>
  <c r="J112" i="4"/>
  <c r="I112" i="4"/>
  <c r="F112" i="4"/>
  <c r="CR102" i="4"/>
  <c r="CQ102" i="4"/>
  <c r="CN102" i="4"/>
  <c r="CJ102" i="4"/>
  <c r="CI102" i="4"/>
  <c r="CF102" i="4"/>
  <c r="CB102" i="4"/>
  <c r="BY102" i="4"/>
  <c r="BU102" i="4"/>
  <c r="BR102" i="4"/>
  <c r="BN102" i="4"/>
  <c r="BK102" i="4"/>
  <c r="BG102" i="4"/>
  <c r="BF102" i="4"/>
  <c r="BC102" i="4"/>
  <c r="AY102" i="4"/>
  <c r="AV102" i="4"/>
  <c r="AR102" i="4"/>
  <c r="AO102" i="4"/>
  <c r="AK102" i="4"/>
  <c r="AJ102" i="4"/>
  <c r="AG102" i="4"/>
  <c r="AC102" i="4"/>
  <c r="AB102" i="4"/>
  <c r="AA102" i="4"/>
  <c r="Z102" i="4"/>
  <c r="W102" i="4"/>
  <c r="S102" i="4"/>
  <c r="R102" i="4"/>
  <c r="O102" i="4"/>
  <c r="K102" i="4"/>
  <c r="J102" i="4"/>
  <c r="I102" i="4"/>
  <c r="F102" i="4"/>
  <c r="CR91" i="4"/>
  <c r="CQ91" i="4"/>
  <c r="CN91" i="4"/>
  <c r="CJ91" i="4"/>
  <c r="CI91" i="4"/>
  <c r="CF91" i="4"/>
  <c r="CB91" i="4"/>
  <c r="BY91" i="4"/>
  <c r="BU91" i="4"/>
  <c r="BR91" i="4"/>
  <c r="BN91" i="4"/>
  <c r="BK91" i="4"/>
  <c r="BG91" i="4"/>
  <c r="BF91" i="4"/>
  <c r="BC91" i="4"/>
  <c r="AY91" i="4"/>
  <c r="AV91" i="4"/>
  <c r="AR91" i="4"/>
  <c r="AO91" i="4"/>
  <c r="AK91" i="4"/>
  <c r="AJ91" i="4"/>
  <c r="AG91" i="4"/>
  <c r="AC91" i="4"/>
  <c r="AB91" i="4"/>
  <c r="AA91" i="4"/>
  <c r="Z91" i="4"/>
  <c r="W91" i="4"/>
  <c r="S91" i="4"/>
  <c r="R91" i="4"/>
  <c r="O91" i="4"/>
  <c r="K91" i="4"/>
  <c r="J91" i="4"/>
  <c r="I91" i="4"/>
  <c r="F91" i="4"/>
  <c r="J18" i="29" l="1"/>
  <c r="N18" i="29"/>
  <c r="R18" i="29"/>
  <c r="V18" i="29"/>
  <c r="V82" i="29" s="1"/>
  <c r="V171" i="29" s="1"/>
  <c r="V335" i="29" s="1"/>
  <c r="Z18" i="29"/>
  <c r="AD18" i="29"/>
  <c r="AH18" i="29"/>
  <c r="AJ319" i="4"/>
  <c r="I18" i="29"/>
  <c r="M18" i="29"/>
  <c r="Q18" i="29"/>
  <c r="U18" i="29"/>
  <c r="U82" i="29" s="1"/>
  <c r="U171" i="29" s="1"/>
  <c r="U335" i="29" s="1"/>
  <c r="Y18" i="29"/>
  <c r="AC18" i="29"/>
  <c r="AG18" i="29"/>
  <c r="F315" i="29"/>
  <c r="J359" i="29"/>
  <c r="N359" i="29"/>
  <c r="R359" i="29"/>
  <c r="V359" i="29"/>
  <c r="Z359" i="29"/>
  <c r="AD359" i="29"/>
  <c r="AH359" i="29"/>
  <c r="K155" i="29"/>
  <c r="O155" i="29"/>
  <c r="S155" i="29"/>
  <c r="W155" i="29"/>
  <c r="AA155" i="29"/>
  <c r="AE155" i="29"/>
  <c r="I359" i="29"/>
  <c r="M359" i="29"/>
  <c r="Q359" i="29"/>
  <c r="U359" i="29"/>
  <c r="Y359" i="29"/>
  <c r="AC359" i="29"/>
  <c r="AG359" i="29"/>
  <c r="F18" i="29"/>
  <c r="J155" i="29"/>
  <c r="N155" i="29"/>
  <c r="R155" i="29"/>
  <c r="V155" i="29"/>
  <c r="Z155" i="29"/>
  <c r="AD155" i="29"/>
  <c r="AH155" i="29"/>
  <c r="K359" i="29"/>
  <c r="O359" i="29"/>
  <c r="S359" i="29"/>
  <c r="W359" i="29"/>
  <c r="AA359" i="29"/>
  <c r="AE359" i="29"/>
  <c r="F155" i="29"/>
  <c r="L155" i="29"/>
  <c r="P155" i="29"/>
  <c r="T155" i="29"/>
  <c r="X155" i="29"/>
  <c r="AB155" i="29"/>
  <c r="AF155" i="29"/>
  <c r="L359" i="29"/>
  <c r="P359" i="29"/>
  <c r="T359" i="29"/>
  <c r="X359" i="29"/>
  <c r="AB359" i="29"/>
  <c r="AF359" i="29"/>
  <c r="G15" i="29"/>
  <c r="L18" i="29"/>
  <c r="P18" i="29"/>
  <c r="T18" i="29"/>
  <c r="X18" i="29"/>
  <c r="X82" i="29" s="1"/>
  <c r="X171" i="29" s="1"/>
  <c r="X335" i="29" s="1"/>
  <c r="AB18" i="29"/>
  <c r="AF18" i="29"/>
  <c r="I155" i="29"/>
  <c r="M155" i="29"/>
  <c r="Q155" i="29"/>
  <c r="U155" i="29"/>
  <c r="Y155" i="29"/>
  <c r="AC155" i="29"/>
  <c r="AG155" i="29"/>
  <c r="D359" i="29"/>
  <c r="CD178" i="4"/>
  <c r="BA52" i="4"/>
  <c r="BA91" i="4"/>
  <c r="BA178" i="4"/>
  <c r="BA295" i="4"/>
  <c r="BW52" i="4"/>
  <c r="BA18" i="4"/>
  <c r="BI153" i="4"/>
  <c r="D289" i="4"/>
  <c r="M29" i="4"/>
  <c r="AE29" i="4"/>
  <c r="AM18" i="4"/>
  <c r="BW102" i="4"/>
  <c r="BW112" i="4"/>
  <c r="BW153" i="4"/>
  <c r="BW178" i="4"/>
  <c r="AT18" i="4"/>
  <c r="BA249" i="4"/>
  <c r="BA266" i="4"/>
  <c r="BA289" i="4"/>
  <c r="BA313" i="4"/>
  <c r="BI295" i="4"/>
  <c r="CD295" i="4"/>
  <c r="G91" i="4"/>
  <c r="G102" i="4"/>
  <c r="G295" i="4"/>
  <c r="P235" i="4"/>
  <c r="U125" i="4"/>
  <c r="X68" i="4"/>
  <c r="AE68" i="4"/>
  <c r="AM68" i="4"/>
  <c r="AM153" i="4"/>
  <c r="AM178" i="4"/>
  <c r="AM249" i="4"/>
  <c r="AM305" i="4"/>
  <c r="AM328" i="4"/>
  <c r="BI178" i="4"/>
  <c r="BI289" i="4"/>
  <c r="BI328" i="4"/>
  <c r="BW18" i="4"/>
  <c r="BW91" i="4"/>
  <c r="BW141" i="4"/>
  <c r="U39" i="4"/>
  <c r="U52" i="4"/>
  <c r="U91" i="4"/>
  <c r="U102" i="4"/>
  <c r="U112" i="4"/>
  <c r="U141" i="4"/>
  <c r="U153" i="4"/>
  <c r="U191" i="4"/>
  <c r="U207" i="4"/>
  <c r="U317" i="4" s="1"/>
  <c r="U235" i="4"/>
  <c r="U249" i="4"/>
  <c r="U266" i="4"/>
  <c r="U283" i="4"/>
  <c r="U295" i="4"/>
  <c r="U305" i="4"/>
  <c r="AM102" i="4"/>
  <c r="BW191" i="4"/>
  <c r="M68" i="4"/>
  <c r="M80" i="4"/>
  <c r="P112" i="4"/>
  <c r="M125" i="4"/>
  <c r="M328" i="4"/>
  <c r="U29" i="4"/>
  <c r="AM39" i="4"/>
  <c r="AT39" i="4"/>
  <c r="AT102" i="4"/>
  <c r="AT249" i="4"/>
  <c r="BI91" i="4"/>
  <c r="BP153" i="4"/>
  <c r="G153" i="4"/>
  <c r="G249" i="4"/>
  <c r="G305" i="4"/>
  <c r="G178" i="4"/>
  <c r="P191" i="4"/>
  <c r="P207" i="4"/>
  <c r="P317" i="4" s="1"/>
  <c r="X328" i="4"/>
  <c r="L335" i="28"/>
  <c r="L175" i="28"/>
  <c r="P335" i="28"/>
  <c r="P175" i="28"/>
  <c r="T335" i="28"/>
  <c r="T175" i="28"/>
  <c r="X335" i="28"/>
  <c r="X175" i="28"/>
  <c r="AB335" i="28"/>
  <c r="AB175" i="28"/>
  <c r="AF335" i="28"/>
  <c r="AF175" i="28"/>
  <c r="J335" i="27"/>
  <c r="J175" i="27"/>
  <c r="N335" i="27"/>
  <c r="N175" i="27"/>
  <c r="R335" i="27"/>
  <c r="R175" i="27"/>
  <c r="V335" i="27"/>
  <c r="V175" i="27"/>
  <c r="Z335" i="27"/>
  <c r="Z175" i="27"/>
  <c r="AD335" i="27"/>
  <c r="AD175" i="27"/>
  <c r="AH335" i="27"/>
  <c r="AH175" i="27"/>
  <c r="L335" i="26"/>
  <c r="L175" i="26"/>
  <c r="G207" i="4"/>
  <c r="G317" i="4" s="1"/>
  <c r="I335" i="28"/>
  <c r="I175" i="28"/>
  <c r="M335" i="28"/>
  <c r="M175" i="28"/>
  <c r="Q335" i="28"/>
  <c r="Q175" i="28"/>
  <c r="U335" i="28"/>
  <c r="U175" i="28"/>
  <c r="Y335" i="28"/>
  <c r="Y175" i="28"/>
  <c r="AC335" i="28"/>
  <c r="AC175" i="28"/>
  <c r="AG335" i="28"/>
  <c r="AG175" i="28"/>
  <c r="K335" i="27"/>
  <c r="K175" i="27"/>
  <c r="O335" i="27"/>
  <c r="O175" i="27"/>
  <c r="S335" i="27"/>
  <c r="S175" i="27"/>
  <c r="W335" i="27"/>
  <c r="W175" i="27"/>
  <c r="AA335" i="27"/>
  <c r="AA175" i="27"/>
  <c r="AE335" i="27"/>
  <c r="AE175" i="27"/>
  <c r="I335" i="26"/>
  <c r="I175" i="26"/>
  <c r="M335" i="26"/>
  <c r="M175" i="26"/>
  <c r="Q335" i="26"/>
  <c r="Q175" i="26"/>
  <c r="U335" i="26"/>
  <c r="U175" i="26"/>
  <c r="Y335" i="26"/>
  <c r="Y175" i="26"/>
  <c r="AC335" i="26"/>
  <c r="AC175" i="26"/>
  <c r="AG335" i="26"/>
  <c r="AG175" i="26"/>
  <c r="K335" i="25"/>
  <c r="K175" i="25"/>
  <c r="O335" i="25"/>
  <c r="O175" i="25"/>
  <c r="S335" i="25"/>
  <c r="S175" i="25"/>
  <c r="W335" i="25"/>
  <c r="W175" i="25"/>
  <c r="AA335" i="25"/>
  <c r="AA175" i="25"/>
  <c r="AE335" i="25"/>
  <c r="AE175" i="25"/>
  <c r="I335" i="24"/>
  <c r="I175" i="24"/>
  <c r="M335" i="24"/>
  <c r="M175" i="24"/>
  <c r="Q335" i="24"/>
  <c r="Q175" i="24"/>
  <c r="U335" i="24"/>
  <c r="U175" i="24"/>
  <c r="Y335" i="24"/>
  <c r="Y175" i="24"/>
  <c r="G313" i="4"/>
  <c r="P29" i="4"/>
  <c r="P39" i="4"/>
  <c r="X80" i="4"/>
  <c r="X178" i="4"/>
  <c r="X289" i="4"/>
  <c r="J335" i="28"/>
  <c r="J175" i="28"/>
  <c r="N335" i="28"/>
  <c r="N175" i="28"/>
  <c r="R335" i="28"/>
  <c r="R175" i="28"/>
  <c r="V335" i="28"/>
  <c r="V175" i="28"/>
  <c r="Z335" i="28"/>
  <c r="Z175" i="28"/>
  <c r="AD335" i="28"/>
  <c r="AD175" i="28"/>
  <c r="AH335" i="28"/>
  <c r="AH175" i="28"/>
  <c r="L335" i="27"/>
  <c r="L175" i="27"/>
  <c r="P335" i="27"/>
  <c r="P175" i="27"/>
  <c r="T335" i="27"/>
  <c r="T175" i="27"/>
  <c r="X335" i="27"/>
  <c r="X175" i="27"/>
  <c r="AB335" i="27"/>
  <c r="AB175" i="27"/>
  <c r="AF335" i="27"/>
  <c r="AF175" i="27"/>
  <c r="J335" i="26"/>
  <c r="J175" i="26"/>
  <c r="N335" i="26"/>
  <c r="N175" i="26"/>
  <c r="X313" i="4"/>
  <c r="K335" i="28"/>
  <c r="K175" i="28"/>
  <c r="O335" i="28"/>
  <c r="O175" i="28"/>
  <c r="S335" i="28"/>
  <c r="S175" i="28"/>
  <c r="W335" i="28"/>
  <c r="W175" i="28"/>
  <c r="AA335" i="28"/>
  <c r="AA175" i="28"/>
  <c r="AE335" i="28"/>
  <c r="AE175" i="28"/>
  <c r="I335" i="27"/>
  <c r="I175" i="27"/>
  <c r="M335" i="27"/>
  <c r="M175" i="27"/>
  <c r="Q335" i="27"/>
  <c r="Q175" i="27"/>
  <c r="U335" i="27"/>
  <c r="U175" i="27"/>
  <c r="Y335" i="27"/>
  <c r="Y175" i="27"/>
  <c r="AC335" i="27"/>
  <c r="AC175" i="27"/>
  <c r="AG335" i="27"/>
  <c r="AG175" i="27"/>
  <c r="K335" i="26"/>
  <c r="K175" i="26"/>
  <c r="O335" i="26"/>
  <c r="O175" i="26"/>
  <c r="S335" i="26"/>
  <c r="S175" i="26"/>
  <c r="W335" i="26"/>
  <c r="W175" i="26"/>
  <c r="AA335" i="26"/>
  <c r="AA175" i="26"/>
  <c r="AE335" i="26"/>
  <c r="AE175" i="26"/>
  <c r="I335" i="25"/>
  <c r="I175" i="25"/>
  <c r="M335" i="25"/>
  <c r="M175" i="25"/>
  <c r="Q335" i="25"/>
  <c r="Q175" i="25"/>
  <c r="U335" i="25"/>
  <c r="U175" i="25"/>
  <c r="Y335" i="25"/>
  <c r="Y175" i="25"/>
  <c r="AC335" i="25"/>
  <c r="AC175" i="25"/>
  <c r="AG335" i="25"/>
  <c r="AG175" i="25"/>
  <c r="K335" i="24"/>
  <c r="K175" i="24"/>
  <c r="O335" i="24"/>
  <c r="O175" i="24"/>
  <c r="S335" i="24"/>
  <c r="S175" i="24"/>
  <c r="W335" i="24"/>
  <c r="W175" i="24"/>
  <c r="R319" i="4"/>
  <c r="G328" i="4"/>
  <c r="P153" i="4"/>
  <c r="X279" i="4"/>
  <c r="X283" i="4" s="1"/>
  <c r="X293" i="4"/>
  <c r="X295" i="4" s="1"/>
  <c r="BP125" i="4"/>
  <c r="BR155" i="4"/>
  <c r="BK315" i="4"/>
  <c r="BK319" i="4" s="1"/>
  <c r="BG315" i="4"/>
  <c r="BG319" i="4" s="1"/>
  <c r="CI315" i="4"/>
  <c r="CI319" i="4" s="1"/>
  <c r="M289" i="4"/>
  <c r="P52" i="4"/>
  <c r="P141" i="4"/>
  <c r="U18" i="4"/>
  <c r="X125" i="4"/>
  <c r="BK155" i="4"/>
  <c r="BR315" i="4"/>
  <c r="BR319" i="4" s="1"/>
  <c r="CF315" i="4"/>
  <c r="CF319" i="4" s="1"/>
  <c r="BN315" i="4"/>
  <c r="CB315" i="4"/>
  <c r="CN315" i="4"/>
  <c r="CN319" i="4" s="1"/>
  <c r="D191" i="4"/>
  <c r="D266" i="4"/>
  <c r="M178" i="4"/>
  <c r="M18" i="4"/>
  <c r="M313" i="4"/>
  <c r="P55" i="4"/>
  <c r="P75" i="4"/>
  <c r="P115" i="4"/>
  <c r="P125" i="4" s="1"/>
  <c r="P308" i="4"/>
  <c r="P313" i="4" s="1"/>
  <c r="U80" i="4"/>
  <c r="U289" i="4"/>
  <c r="X35" i="4"/>
  <c r="X39" i="4" s="1"/>
  <c r="X42" i="4"/>
  <c r="X52" i="4" s="1"/>
  <c r="X88" i="4"/>
  <c r="X91" i="4" s="1"/>
  <c r="X95" i="4"/>
  <c r="X102" i="4" s="1"/>
  <c r="X106" i="4"/>
  <c r="X128" i="4"/>
  <c r="X141" i="4" s="1"/>
  <c r="X148" i="4"/>
  <c r="X197" i="4"/>
  <c r="X207" i="4" s="1"/>
  <c r="X317" i="4" s="1"/>
  <c r="X215" i="4"/>
  <c r="AP55" i="4"/>
  <c r="AP146" i="4"/>
  <c r="AP211" i="4"/>
  <c r="AW94" i="4"/>
  <c r="BL322" i="4"/>
  <c r="AE18" i="4"/>
  <c r="AE249" i="4"/>
  <c r="AE328" i="4"/>
  <c r="AM141" i="4"/>
  <c r="AM52" i="4"/>
  <c r="AM91" i="4"/>
  <c r="AM112" i="4"/>
  <c r="AM125" i="4"/>
  <c r="AM235" i="4"/>
  <c r="AM295" i="4"/>
  <c r="AT68" i="4"/>
  <c r="AT305" i="4"/>
  <c r="AT328" i="4"/>
  <c r="BA235" i="4"/>
  <c r="BI305" i="4"/>
  <c r="BI29" i="4"/>
  <c r="BI80" i="4"/>
  <c r="BI102" i="4"/>
  <c r="BI112" i="4"/>
  <c r="BI266" i="4"/>
  <c r="BL313" i="4"/>
  <c r="BP18" i="4"/>
  <c r="BP39" i="4"/>
  <c r="BP80" i="4"/>
  <c r="P335" i="26"/>
  <c r="P175" i="26"/>
  <c r="T335" i="26"/>
  <c r="T175" i="26"/>
  <c r="X335" i="26"/>
  <c r="X175" i="26"/>
  <c r="AB335" i="26"/>
  <c r="AB175" i="26"/>
  <c r="AF335" i="26"/>
  <c r="AF175" i="26"/>
  <c r="J335" i="25"/>
  <c r="J175" i="25"/>
  <c r="N335" i="25"/>
  <c r="N175" i="25"/>
  <c r="R335" i="25"/>
  <c r="R175" i="25"/>
  <c r="V335" i="25"/>
  <c r="V175" i="25"/>
  <c r="Z335" i="25"/>
  <c r="Z175" i="25"/>
  <c r="AD335" i="25"/>
  <c r="AD175" i="25"/>
  <c r="AH335" i="25"/>
  <c r="AH175" i="25"/>
  <c r="L335" i="24"/>
  <c r="L175" i="24"/>
  <c r="P335" i="24"/>
  <c r="P175" i="24"/>
  <c r="T335" i="24"/>
  <c r="T175" i="24"/>
  <c r="X335" i="24"/>
  <c r="X175" i="24"/>
  <c r="AB335" i="24"/>
  <c r="AB175" i="24"/>
  <c r="AF335" i="24"/>
  <c r="AF175" i="24"/>
  <c r="J335" i="23"/>
  <c r="J175" i="23"/>
  <c r="N335" i="23"/>
  <c r="N175" i="23"/>
  <c r="R335" i="23"/>
  <c r="R175" i="23"/>
  <c r="V335" i="23"/>
  <c r="V175" i="23"/>
  <c r="Z335" i="23"/>
  <c r="Z175" i="23"/>
  <c r="AD335" i="23"/>
  <c r="AD175" i="23"/>
  <c r="AH335" i="23"/>
  <c r="AH175" i="23"/>
  <c r="L335" i="22"/>
  <c r="L175" i="22"/>
  <c r="P335" i="22"/>
  <c r="P175" i="22"/>
  <c r="T335" i="22"/>
  <c r="T175" i="22"/>
  <c r="X335" i="22"/>
  <c r="X175" i="22"/>
  <c r="AB335" i="22"/>
  <c r="AB175" i="22"/>
  <c r="AF335" i="22"/>
  <c r="AF175" i="22"/>
  <c r="J335" i="21"/>
  <c r="J175" i="21"/>
  <c r="N335" i="21"/>
  <c r="N175" i="21"/>
  <c r="R335" i="21"/>
  <c r="R175" i="21"/>
  <c r="V335" i="21"/>
  <c r="V175" i="21"/>
  <c r="Z335" i="21"/>
  <c r="Z175" i="21"/>
  <c r="AD335" i="21"/>
  <c r="AD175" i="21"/>
  <c r="AH335" i="21"/>
  <c r="AH175" i="21"/>
  <c r="L335" i="14"/>
  <c r="L175" i="14"/>
  <c r="P335" i="14"/>
  <c r="P175" i="14"/>
  <c r="T335" i="14"/>
  <c r="T175" i="14"/>
  <c r="X335" i="14"/>
  <c r="X175" i="14"/>
  <c r="AB335" i="14"/>
  <c r="AB175" i="14"/>
  <c r="AF335" i="14"/>
  <c r="AF175" i="14"/>
  <c r="J335" i="13"/>
  <c r="J175" i="13"/>
  <c r="N335" i="13"/>
  <c r="N175" i="13"/>
  <c r="R335" i="13"/>
  <c r="R175" i="13"/>
  <c r="V335" i="13"/>
  <c r="V175" i="13"/>
  <c r="Z335" i="13"/>
  <c r="Z175" i="13"/>
  <c r="AD335" i="13"/>
  <c r="AD175" i="13"/>
  <c r="AH335" i="13"/>
  <c r="AH175" i="13"/>
  <c r="L335" i="15"/>
  <c r="L175" i="15"/>
  <c r="P335" i="15"/>
  <c r="P175" i="15"/>
  <c r="T335" i="15"/>
  <c r="T175" i="15"/>
  <c r="X335" i="15"/>
  <c r="X175" i="15"/>
  <c r="AB335" i="15"/>
  <c r="AB175" i="15"/>
  <c r="AF335" i="15"/>
  <c r="AF175" i="15"/>
  <c r="J335" i="20"/>
  <c r="J175" i="20"/>
  <c r="N335" i="20"/>
  <c r="N175" i="20"/>
  <c r="R335" i="20"/>
  <c r="R175" i="20"/>
  <c r="V335" i="20"/>
  <c r="V175" i="20"/>
  <c r="Z335" i="20"/>
  <c r="Z175" i="20"/>
  <c r="AD335" i="20"/>
  <c r="AD175" i="20"/>
  <c r="AH335" i="20"/>
  <c r="AH175" i="20"/>
  <c r="L335" i="16"/>
  <c r="L175" i="16"/>
  <c r="P335" i="16"/>
  <c r="P175" i="16"/>
  <c r="T335" i="16"/>
  <c r="T175" i="16"/>
  <c r="X335" i="16"/>
  <c r="X175" i="16"/>
  <c r="AB335" i="16"/>
  <c r="AB175" i="16"/>
  <c r="AF335" i="16"/>
  <c r="AF175" i="16"/>
  <c r="J335" i="19"/>
  <c r="J175" i="19"/>
  <c r="N335" i="19"/>
  <c r="N175" i="19"/>
  <c r="R335" i="19"/>
  <c r="R175" i="19"/>
  <c r="V335" i="19"/>
  <c r="V175" i="19"/>
  <c r="Z335" i="19"/>
  <c r="Z175" i="19"/>
  <c r="AD335" i="19"/>
  <c r="AD175" i="19"/>
  <c r="AH335" i="19"/>
  <c r="AH175" i="19"/>
  <c r="L335" i="31"/>
  <c r="L175" i="31"/>
  <c r="P335" i="31"/>
  <c r="P175" i="31"/>
  <c r="T335" i="31"/>
  <c r="T175" i="31"/>
  <c r="X335" i="31"/>
  <c r="X175" i="31"/>
  <c r="AB335" i="31"/>
  <c r="AB175" i="31"/>
  <c r="AF335" i="31"/>
  <c r="AF175" i="31"/>
  <c r="J335" i="17"/>
  <c r="J175" i="17"/>
  <c r="N335" i="17"/>
  <c r="N175" i="17"/>
  <c r="R335" i="17"/>
  <c r="R175" i="17"/>
  <c r="V335" i="17"/>
  <c r="V175" i="17"/>
  <c r="Z335" i="17"/>
  <c r="Z175" i="17"/>
  <c r="AD335" i="17"/>
  <c r="AD175" i="17"/>
  <c r="AH335" i="17"/>
  <c r="AH175" i="17"/>
  <c r="L335" i="12"/>
  <c r="L175" i="12"/>
  <c r="P335" i="12"/>
  <c r="P175" i="12"/>
  <c r="T335" i="12"/>
  <c r="T175" i="12"/>
  <c r="X335" i="12"/>
  <c r="X175" i="12"/>
  <c r="AB335" i="12"/>
  <c r="AB175" i="12"/>
  <c r="AF335" i="12"/>
  <c r="AF175" i="12"/>
  <c r="J335" i="11"/>
  <c r="J175" i="11"/>
  <c r="N335" i="11"/>
  <c r="N175" i="11"/>
  <c r="R335" i="11"/>
  <c r="R175" i="11"/>
  <c r="V335" i="11"/>
  <c r="V175" i="11"/>
  <c r="Z335" i="11"/>
  <c r="Z175" i="11"/>
  <c r="AD335" i="11"/>
  <c r="AD175" i="11"/>
  <c r="AH335" i="11"/>
  <c r="AH175" i="11"/>
  <c r="L335" i="10"/>
  <c r="L175" i="10"/>
  <c r="P335" i="10"/>
  <c r="P175" i="10"/>
  <c r="T335" i="10"/>
  <c r="T175" i="10"/>
  <c r="X335" i="10"/>
  <c r="X175" i="10"/>
  <c r="AB335" i="10"/>
  <c r="AB175" i="10"/>
  <c r="AF335" i="10"/>
  <c r="AF175" i="10"/>
  <c r="J335" i="9"/>
  <c r="J175" i="9"/>
  <c r="N335" i="9"/>
  <c r="N175" i="9"/>
  <c r="R335" i="9"/>
  <c r="R175" i="9"/>
  <c r="V335" i="9"/>
  <c r="V175" i="9"/>
  <c r="Z335" i="9"/>
  <c r="Z175" i="9"/>
  <c r="AD335" i="9"/>
  <c r="AD175" i="9"/>
  <c r="AH335" i="9"/>
  <c r="AH175" i="9"/>
  <c r="L335" i="8"/>
  <c r="L175" i="8"/>
  <c r="P335" i="8"/>
  <c r="P175" i="8"/>
  <c r="T335" i="8"/>
  <c r="T175" i="8"/>
  <c r="X335" i="8"/>
  <c r="X175" i="8"/>
  <c r="AB335" i="8"/>
  <c r="AB175" i="8"/>
  <c r="AF335" i="8"/>
  <c r="AF175" i="8"/>
  <c r="J335" i="7"/>
  <c r="J175" i="7"/>
  <c r="N335" i="7"/>
  <c r="N175" i="7"/>
  <c r="R335" i="7"/>
  <c r="R175" i="7"/>
  <c r="V335" i="7"/>
  <c r="V175" i="7"/>
  <c r="Z335" i="7"/>
  <c r="Z175" i="7"/>
  <c r="AD335" i="7"/>
  <c r="AD175" i="7"/>
  <c r="AH335" i="7"/>
  <c r="AH175" i="7"/>
  <c r="AR319" i="4"/>
  <c r="P68" i="4"/>
  <c r="P91" i="4"/>
  <c r="P178" i="4"/>
  <c r="P322" i="4"/>
  <c r="P328" i="4" s="1"/>
  <c r="X18" i="4"/>
  <c r="X247" i="4"/>
  <c r="X249" i="4" s="1"/>
  <c r="BW249" i="4"/>
  <c r="BW266" i="4"/>
  <c r="BW283" i="4"/>
  <c r="BW295" i="4"/>
  <c r="BW305" i="4"/>
  <c r="BW313" i="4"/>
  <c r="BW328" i="4"/>
  <c r="CD68" i="4"/>
  <c r="CD249" i="4"/>
  <c r="CL178" i="4"/>
  <c r="CL191" i="4"/>
  <c r="CL266" i="4"/>
  <c r="CL289" i="4"/>
  <c r="G14" i="29"/>
  <c r="AC335" i="24"/>
  <c r="AC175" i="24"/>
  <c r="AG335" i="24"/>
  <c r="AG175" i="24"/>
  <c r="K335" i="23"/>
  <c r="K175" i="23"/>
  <c r="O335" i="23"/>
  <c r="O175" i="23"/>
  <c r="S335" i="23"/>
  <c r="S175" i="23"/>
  <c r="W335" i="23"/>
  <c r="W175" i="23"/>
  <c r="AA335" i="23"/>
  <c r="AA175" i="23"/>
  <c r="AE335" i="23"/>
  <c r="AE175" i="23"/>
  <c r="I335" i="22"/>
  <c r="I175" i="22"/>
  <c r="M335" i="22"/>
  <c r="M175" i="22"/>
  <c r="Q335" i="22"/>
  <c r="Q175" i="22"/>
  <c r="U335" i="22"/>
  <c r="U175" i="22"/>
  <c r="Y335" i="22"/>
  <c r="Y175" i="22"/>
  <c r="AC335" i="22"/>
  <c r="AC175" i="22"/>
  <c r="AG335" i="22"/>
  <c r="AG175" i="22"/>
  <c r="K335" i="21"/>
  <c r="K175" i="21"/>
  <c r="O335" i="21"/>
  <c r="O175" i="21"/>
  <c r="S335" i="21"/>
  <c r="S175" i="21"/>
  <c r="W335" i="21"/>
  <c r="W175" i="21"/>
  <c r="AA335" i="21"/>
  <c r="AA175" i="21"/>
  <c r="AE335" i="21"/>
  <c r="AE175" i="21"/>
  <c r="I335" i="14"/>
  <c r="I175" i="14"/>
  <c r="M335" i="14"/>
  <c r="M175" i="14"/>
  <c r="Q335" i="14"/>
  <c r="Q175" i="14"/>
  <c r="U335" i="14"/>
  <c r="U175" i="14"/>
  <c r="Y335" i="14"/>
  <c r="Y175" i="14"/>
  <c r="AC335" i="14"/>
  <c r="AC175" i="14"/>
  <c r="AG335" i="14"/>
  <c r="AG175" i="14"/>
  <c r="K335" i="13"/>
  <c r="K175" i="13"/>
  <c r="O335" i="13"/>
  <c r="O175" i="13"/>
  <c r="S335" i="13"/>
  <c r="S175" i="13"/>
  <c r="W335" i="13"/>
  <c r="W175" i="13"/>
  <c r="AA335" i="13"/>
  <c r="AA175" i="13"/>
  <c r="AE335" i="13"/>
  <c r="AE175" i="13"/>
  <c r="I335" i="15"/>
  <c r="I175" i="15"/>
  <c r="M335" i="15"/>
  <c r="M175" i="15"/>
  <c r="Q335" i="15"/>
  <c r="Q175" i="15"/>
  <c r="U335" i="15"/>
  <c r="U175" i="15"/>
  <c r="Y335" i="15"/>
  <c r="Y175" i="15"/>
  <c r="AC335" i="15"/>
  <c r="AC175" i="15"/>
  <c r="AG335" i="15"/>
  <c r="AG175" i="15"/>
  <c r="K335" i="20"/>
  <c r="K175" i="20"/>
  <c r="O335" i="20"/>
  <c r="O175" i="20"/>
  <c r="S335" i="20"/>
  <c r="S175" i="20"/>
  <c r="W335" i="20"/>
  <c r="W175" i="20"/>
  <c r="AA335" i="20"/>
  <c r="AA175" i="20"/>
  <c r="AE335" i="20"/>
  <c r="AE175" i="20"/>
  <c r="I335" i="16"/>
  <c r="I175" i="16"/>
  <c r="M335" i="16"/>
  <c r="M175" i="16"/>
  <c r="Q335" i="16"/>
  <c r="Q175" i="16"/>
  <c r="U335" i="16"/>
  <c r="U175" i="16"/>
  <c r="Y335" i="16"/>
  <c r="Y175" i="16"/>
  <c r="AC335" i="16"/>
  <c r="AC175" i="16"/>
  <c r="AG335" i="16"/>
  <c r="AG175" i="16"/>
  <c r="K335" i="19"/>
  <c r="K175" i="19"/>
  <c r="O335" i="19"/>
  <c r="O175" i="19"/>
  <c r="S335" i="19"/>
  <c r="S175" i="19"/>
  <c r="W335" i="19"/>
  <c r="W175" i="19"/>
  <c r="AA335" i="19"/>
  <c r="AA175" i="19"/>
  <c r="AE335" i="19"/>
  <c r="AE175" i="19"/>
  <c r="I335" i="31"/>
  <c r="I175" i="31"/>
  <c r="M335" i="31"/>
  <c r="M175" i="31"/>
  <c r="Q335" i="31"/>
  <c r="Q175" i="31"/>
  <c r="U335" i="31"/>
  <c r="U175" i="31"/>
  <c r="Y335" i="31"/>
  <c r="Y175" i="31"/>
  <c r="AC335" i="31"/>
  <c r="AC175" i="31"/>
  <c r="AG335" i="31"/>
  <c r="AG175" i="31"/>
  <c r="K335" i="17"/>
  <c r="K175" i="17"/>
  <c r="O335" i="17"/>
  <c r="O175" i="17"/>
  <c r="S335" i="17"/>
  <c r="S175" i="17"/>
  <c r="W335" i="17"/>
  <c r="W175" i="17"/>
  <c r="AA335" i="17"/>
  <c r="AA175" i="17"/>
  <c r="AE335" i="17"/>
  <c r="AE175" i="17"/>
  <c r="I335" i="12"/>
  <c r="I175" i="12"/>
  <c r="M335" i="12"/>
  <c r="M175" i="12"/>
  <c r="Q335" i="12"/>
  <c r="Q175" i="12"/>
  <c r="U335" i="12"/>
  <c r="U175" i="12"/>
  <c r="Y335" i="12"/>
  <c r="Y175" i="12"/>
  <c r="AC335" i="12"/>
  <c r="AC175" i="12"/>
  <c r="AG335" i="12"/>
  <c r="AG175" i="12"/>
  <c r="K335" i="11"/>
  <c r="K175" i="11"/>
  <c r="O335" i="11"/>
  <c r="O175" i="11"/>
  <c r="S335" i="11"/>
  <c r="S175" i="11"/>
  <c r="W335" i="11"/>
  <c r="W175" i="11"/>
  <c r="AA335" i="11"/>
  <c r="AA175" i="11"/>
  <c r="AE335" i="11"/>
  <c r="AE175" i="11"/>
  <c r="I335" i="10"/>
  <c r="I175" i="10"/>
  <c r="M335" i="10"/>
  <c r="M175" i="10"/>
  <c r="Q335" i="10"/>
  <c r="Q175" i="10"/>
  <c r="U335" i="10"/>
  <c r="U175" i="10"/>
  <c r="Y335" i="10"/>
  <c r="Y175" i="10"/>
  <c r="AC335" i="10"/>
  <c r="AC175" i="10"/>
  <c r="AG335" i="10"/>
  <c r="AG175" i="10"/>
  <c r="K335" i="9"/>
  <c r="K175" i="9"/>
  <c r="O335" i="9"/>
  <c r="O175" i="9"/>
  <c r="S335" i="9"/>
  <c r="S175" i="9"/>
  <c r="W335" i="9"/>
  <c r="W175" i="9"/>
  <c r="AA335" i="9"/>
  <c r="AA175" i="9"/>
  <c r="AE335" i="9"/>
  <c r="AE175" i="9"/>
  <c r="I335" i="8"/>
  <c r="I175" i="8"/>
  <c r="M335" i="8"/>
  <c r="M175" i="8"/>
  <c r="Q335" i="8"/>
  <c r="Q175" i="8"/>
  <c r="U335" i="8"/>
  <c r="U175" i="8"/>
  <c r="Y335" i="8"/>
  <c r="Y175" i="8"/>
  <c r="AC335" i="8"/>
  <c r="AC175" i="8"/>
  <c r="AG335" i="8"/>
  <c r="AG175" i="8"/>
  <c r="K335" i="7"/>
  <c r="K175" i="7"/>
  <c r="O335" i="7"/>
  <c r="O175" i="7"/>
  <c r="S335" i="7"/>
  <c r="S175" i="7"/>
  <c r="W335" i="7"/>
  <c r="W175" i="7"/>
  <c r="AA335" i="7"/>
  <c r="AA175" i="7"/>
  <c r="AE335" i="7"/>
  <c r="AE175" i="7"/>
  <c r="AK155" i="4"/>
  <c r="X29" i="4"/>
  <c r="X300" i="4"/>
  <c r="X305" i="4" s="1"/>
  <c r="AP177" i="4"/>
  <c r="BD89" i="4"/>
  <c r="BA80" i="4"/>
  <c r="BD262" i="4"/>
  <c r="BA305" i="4"/>
  <c r="BI249" i="4"/>
  <c r="R335" i="26"/>
  <c r="R175" i="26"/>
  <c r="V335" i="26"/>
  <c r="V175" i="26"/>
  <c r="Z335" i="26"/>
  <c r="Z175" i="26"/>
  <c r="AD335" i="26"/>
  <c r="AD175" i="26"/>
  <c r="AH335" i="26"/>
  <c r="AH175" i="26"/>
  <c r="L335" i="25"/>
  <c r="L175" i="25"/>
  <c r="P335" i="25"/>
  <c r="P175" i="25"/>
  <c r="T335" i="25"/>
  <c r="T175" i="25"/>
  <c r="X335" i="25"/>
  <c r="X175" i="25"/>
  <c r="AB335" i="25"/>
  <c r="AB175" i="25"/>
  <c r="AF335" i="25"/>
  <c r="AF175" i="25"/>
  <c r="J335" i="24"/>
  <c r="J175" i="24"/>
  <c r="N335" i="24"/>
  <c r="N175" i="24"/>
  <c r="R335" i="24"/>
  <c r="R175" i="24"/>
  <c r="V335" i="24"/>
  <c r="V175" i="24"/>
  <c r="Z335" i="24"/>
  <c r="Z175" i="24"/>
  <c r="AD335" i="24"/>
  <c r="AD175" i="24"/>
  <c r="AH335" i="24"/>
  <c r="AH175" i="24"/>
  <c r="L335" i="23"/>
  <c r="L175" i="23"/>
  <c r="P335" i="23"/>
  <c r="P175" i="23"/>
  <c r="T335" i="23"/>
  <c r="T175" i="23"/>
  <c r="X335" i="23"/>
  <c r="X175" i="23"/>
  <c r="AB335" i="23"/>
  <c r="AB175" i="23"/>
  <c r="AF335" i="23"/>
  <c r="AF175" i="23"/>
  <c r="J335" i="22"/>
  <c r="J175" i="22"/>
  <c r="N335" i="22"/>
  <c r="N175" i="22"/>
  <c r="R335" i="22"/>
  <c r="R175" i="22"/>
  <c r="V335" i="22"/>
  <c r="V175" i="22"/>
  <c r="Z335" i="22"/>
  <c r="Z175" i="22"/>
  <c r="AD335" i="22"/>
  <c r="AD175" i="22"/>
  <c r="AH335" i="22"/>
  <c r="AH175" i="22"/>
  <c r="L335" i="21"/>
  <c r="L175" i="21"/>
  <c r="P335" i="21"/>
  <c r="P175" i="21"/>
  <c r="T335" i="21"/>
  <c r="T175" i="21"/>
  <c r="X335" i="21"/>
  <c r="X175" i="21"/>
  <c r="AB335" i="21"/>
  <c r="AB175" i="21"/>
  <c r="AF335" i="21"/>
  <c r="AF175" i="21"/>
  <c r="J335" i="14"/>
  <c r="J175" i="14"/>
  <c r="N335" i="14"/>
  <c r="N175" i="14"/>
  <c r="R335" i="14"/>
  <c r="R175" i="14"/>
  <c r="V335" i="14"/>
  <c r="V175" i="14"/>
  <c r="Z335" i="14"/>
  <c r="Z175" i="14"/>
  <c r="AD335" i="14"/>
  <c r="AD175" i="14"/>
  <c r="AH335" i="14"/>
  <c r="AH175" i="14"/>
  <c r="L335" i="13"/>
  <c r="L175" i="13"/>
  <c r="P335" i="13"/>
  <c r="P175" i="13"/>
  <c r="T335" i="13"/>
  <c r="T175" i="13"/>
  <c r="X335" i="13"/>
  <c r="X175" i="13"/>
  <c r="AB335" i="13"/>
  <c r="AB175" i="13"/>
  <c r="AF335" i="13"/>
  <c r="AF175" i="13"/>
  <c r="J335" i="15"/>
  <c r="J175" i="15"/>
  <c r="N335" i="15"/>
  <c r="N175" i="15"/>
  <c r="R335" i="15"/>
  <c r="R175" i="15"/>
  <c r="V335" i="15"/>
  <c r="V175" i="15"/>
  <c r="Z335" i="15"/>
  <c r="Z175" i="15"/>
  <c r="AD335" i="15"/>
  <c r="AD175" i="15"/>
  <c r="AH335" i="15"/>
  <c r="AH175" i="15"/>
  <c r="L335" i="20"/>
  <c r="L175" i="20"/>
  <c r="P335" i="20"/>
  <c r="P175" i="20"/>
  <c r="T335" i="20"/>
  <c r="T175" i="20"/>
  <c r="X335" i="20"/>
  <c r="X175" i="20"/>
  <c r="AB335" i="20"/>
  <c r="AB175" i="20"/>
  <c r="AF335" i="20"/>
  <c r="AF175" i="20"/>
  <c r="J335" i="16"/>
  <c r="J175" i="16"/>
  <c r="N335" i="16"/>
  <c r="N175" i="16"/>
  <c r="R335" i="16"/>
  <c r="R175" i="16"/>
  <c r="V335" i="16"/>
  <c r="V175" i="16"/>
  <c r="Z335" i="16"/>
  <c r="Z175" i="16"/>
  <c r="AD335" i="16"/>
  <c r="AD175" i="16"/>
  <c r="AH335" i="16"/>
  <c r="AH175" i="16"/>
  <c r="L335" i="19"/>
  <c r="L175" i="19"/>
  <c r="P335" i="19"/>
  <c r="P175" i="19"/>
  <c r="T335" i="19"/>
  <c r="T175" i="19"/>
  <c r="X335" i="19"/>
  <c r="X175" i="19"/>
  <c r="AB335" i="19"/>
  <c r="AB175" i="19"/>
  <c r="AF335" i="19"/>
  <c r="AF175" i="19"/>
  <c r="J335" i="31"/>
  <c r="J175" i="31"/>
  <c r="N335" i="31"/>
  <c r="N175" i="31"/>
  <c r="R335" i="31"/>
  <c r="R175" i="31"/>
  <c r="V335" i="31"/>
  <c r="V175" i="31"/>
  <c r="Z335" i="31"/>
  <c r="Z175" i="31"/>
  <c r="AD335" i="31"/>
  <c r="AD175" i="31"/>
  <c r="AH335" i="31"/>
  <c r="AH175" i="31"/>
  <c r="L335" i="17"/>
  <c r="L175" i="17"/>
  <c r="P335" i="17"/>
  <c r="P175" i="17"/>
  <c r="T335" i="17"/>
  <c r="T175" i="17"/>
  <c r="X335" i="17"/>
  <c r="X175" i="17"/>
  <c r="AB335" i="17"/>
  <c r="AB175" i="17"/>
  <c r="AF335" i="17"/>
  <c r="AF175" i="17"/>
  <c r="J335" i="12"/>
  <c r="J175" i="12"/>
  <c r="N335" i="12"/>
  <c r="N175" i="12"/>
  <c r="R335" i="12"/>
  <c r="R175" i="12"/>
  <c r="V335" i="12"/>
  <c r="V175" i="12"/>
  <c r="Z335" i="12"/>
  <c r="Z175" i="12"/>
  <c r="AD335" i="12"/>
  <c r="AD175" i="12"/>
  <c r="AH335" i="12"/>
  <c r="AH175" i="12"/>
  <c r="L335" i="11"/>
  <c r="L175" i="11"/>
  <c r="P335" i="11"/>
  <c r="P175" i="11"/>
  <c r="T335" i="11"/>
  <c r="T175" i="11"/>
  <c r="X335" i="11"/>
  <c r="X175" i="11"/>
  <c r="AB335" i="11"/>
  <c r="AB175" i="11"/>
  <c r="AF335" i="11"/>
  <c r="AF175" i="11"/>
  <c r="J335" i="10"/>
  <c r="J175" i="10"/>
  <c r="N335" i="10"/>
  <c r="N175" i="10"/>
  <c r="R335" i="10"/>
  <c r="R175" i="10"/>
  <c r="V335" i="10"/>
  <c r="V175" i="10"/>
  <c r="Z335" i="10"/>
  <c r="Z175" i="10"/>
  <c r="AD335" i="10"/>
  <c r="AD175" i="10"/>
  <c r="AH335" i="10"/>
  <c r="AH175" i="10"/>
  <c r="L335" i="9"/>
  <c r="L175" i="9"/>
  <c r="P335" i="9"/>
  <c r="P175" i="9"/>
  <c r="T335" i="9"/>
  <c r="T175" i="9"/>
  <c r="X335" i="9"/>
  <c r="X175" i="9"/>
  <c r="AB335" i="9"/>
  <c r="AB175" i="9"/>
  <c r="AF335" i="9"/>
  <c r="AF175" i="9"/>
  <c r="J335" i="8"/>
  <c r="J175" i="8"/>
  <c r="N335" i="8"/>
  <c r="N175" i="8"/>
  <c r="R335" i="8"/>
  <c r="R175" i="8"/>
  <c r="V335" i="8"/>
  <c r="V175" i="8"/>
  <c r="Z335" i="8"/>
  <c r="Z175" i="8"/>
  <c r="AD335" i="8"/>
  <c r="AD175" i="8"/>
  <c r="AH335" i="8"/>
  <c r="AH175" i="8"/>
  <c r="L335" i="7"/>
  <c r="L175" i="7"/>
  <c r="P335" i="7"/>
  <c r="P175" i="7"/>
  <c r="T335" i="7"/>
  <c r="T175" i="7"/>
  <c r="X335" i="7"/>
  <c r="X175" i="7"/>
  <c r="AB335" i="7"/>
  <c r="AB175" i="7"/>
  <c r="AF335" i="7"/>
  <c r="AF175" i="7"/>
  <c r="BF319" i="4"/>
  <c r="G191" i="4"/>
  <c r="P102" i="4"/>
  <c r="X229" i="4"/>
  <c r="X235" i="4" s="1"/>
  <c r="X261" i="4"/>
  <c r="X266" i="4" s="1"/>
  <c r="BY315" i="4"/>
  <c r="BY319" i="4" s="1"/>
  <c r="I315" i="4"/>
  <c r="AA315" i="4"/>
  <c r="BU315" i="4"/>
  <c r="G288" i="4"/>
  <c r="G289" i="4" s="1"/>
  <c r="P80" i="4"/>
  <c r="U178" i="4"/>
  <c r="U313" i="4"/>
  <c r="X112" i="4"/>
  <c r="X153" i="4"/>
  <c r="AJ155" i="4"/>
  <c r="S319" i="4"/>
  <c r="F315" i="4"/>
  <c r="F319" i="4" s="1"/>
  <c r="K315" i="4"/>
  <c r="K319" i="4" s="1"/>
  <c r="AC315" i="4"/>
  <c r="AC319" i="4" s="1"/>
  <c r="AK315" i="4"/>
  <c r="AK319" i="4" s="1"/>
  <c r="AY315" i="4"/>
  <c r="AY319" i="4" s="1"/>
  <c r="M39" i="4"/>
  <c r="M52" i="4"/>
  <c r="M91" i="4"/>
  <c r="M102" i="4"/>
  <c r="M112" i="4"/>
  <c r="M141" i="4"/>
  <c r="M153" i="4"/>
  <c r="M191" i="4"/>
  <c r="M207" i="4"/>
  <c r="M317" i="4" s="1"/>
  <c r="M249" i="4"/>
  <c r="M266" i="4"/>
  <c r="M283" i="4"/>
  <c r="M295" i="4"/>
  <c r="M305" i="4"/>
  <c r="P14" i="4"/>
  <c r="P18" i="4" s="1"/>
  <c r="P158" i="4"/>
  <c r="P247" i="4"/>
  <c r="P249" i="4" s="1"/>
  <c r="P261" i="4"/>
  <c r="P266" i="4" s="1"/>
  <c r="P279" i="4"/>
  <c r="P283" i="4" s="1"/>
  <c r="P293" i="4"/>
  <c r="P295" i="4" s="1"/>
  <c r="P300" i="4"/>
  <c r="P305" i="4" s="1"/>
  <c r="U68" i="4"/>
  <c r="X184" i="4"/>
  <c r="X191" i="4" s="1"/>
  <c r="AP15" i="4"/>
  <c r="BL177" i="4"/>
  <c r="AE39" i="4"/>
  <c r="AE52" i="4"/>
  <c r="AE91" i="4"/>
  <c r="AE112" i="4"/>
  <c r="AE125" i="4"/>
  <c r="AE178" i="4"/>
  <c r="AE266" i="4"/>
  <c r="AE283" i="4"/>
  <c r="AE313" i="4"/>
  <c r="AT52" i="4"/>
  <c r="AT112" i="4"/>
  <c r="AT153" i="4"/>
  <c r="AT178" i="4"/>
  <c r="AT235" i="4"/>
  <c r="AT266" i="4"/>
  <c r="AT283" i="4"/>
  <c r="AT289" i="4"/>
  <c r="AT295" i="4"/>
  <c r="AW313" i="4"/>
  <c r="BI39" i="4"/>
  <c r="BL96" i="4"/>
  <c r="BP68" i="4"/>
  <c r="BP102" i="4"/>
  <c r="BP112" i="4"/>
  <c r="BP283" i="4"/>
  <c r="BP289" i="4"/>
  <c r="BP305" i="4"/>
  <c r="BP313" i="4"/>
  <c r="CD39" i="4"/>
  <c r="CL68" i="4"/>
  <c r="CL91" i="4"/>
  <c r="CL102" i="4"/>
  <c r="CL249" i="4"/>
  <c r="CL295" i="4"/>
  <c r="CL328" i="4"/>
  <c r="AA335" i="24"/>
  <c r="AA175" i="24"/>
  <c r="AE335" i="24"/>
  <c r="AE175" i="24"/>
  <c r="I335" i="23"/>
  <c r="I175" i="23"/>
  <c r="M335" i="23"/>
  <c r="M175" i="23"/>
  <c r="Q335" i="23"/>
  <c r="Q175" i="23"/>
  <c r="U335" i="23"/>
  <c r="U175" i="23"/>
  <c r="Y335" i="23"/>
  <c r="Y175" i="23"/>
  <c r="AC335" i="23"/>
  <c r="AC175" i="23"/>
  <c r="AG335" i="23"/>
  <c r="AG175" i="23"/>
  <c r="K335" i="22"/>
  <c r="K175" i="22"/>
  <c r="O335" i="22"/>
  <c r="O175" i="22"/>
  <c r="S335" i="22"/>
  <c r="S175" i="22"/>
  <c r="W335" i="22"/>
  <c r="W175" i="22"/>
  <c r="AA335" i="22"/>
  <c r="AA175" i="22"/>
  <c r="AE335" i="22"/>
  <c r="AE175" i="22"/>
  <c r="I335" i="21"/>
  <c r="I175" i="21"/>
  <c r="M335" i="21"/>
  <c r="M175" i="21"/>
  <c r="Q335" i="21"/>
  <c r="Q175" i="21"/>
  <c r="U335" i="21"/>
  <c r="U175" i="21"/>
  <c r="Y335" i="21"/>
  <c r="Y175" i="21"/>
  <c r="AC335" i="21"/>
  <c r="AC175" i="21"/>
  <c r="AG335" i="21"/>
  <c r="AG175" i="21"/>
  <c r="K335" i="14"/>
  <c r="K175" i="14"/>
  <c r="O335" i="14"/>
  <c r="O175" i="14"/>
  <c r="S335" i="14"/>
  <c r="S175" i="14"/>
  <c r="W335" i="14"/>
  <c r="W175" i="14"/>
  <c r="AA335" i="14"/>
  <c r="AA175" i="14"/>
  <c r="AE335" i="14"/>
  <c r="AE175" i="14"/>
  <c r="I335" i="13"/>
  <c r="I175" i="13"/>
  <c r="M335" i="13"/>
  <c r="M175" i="13"/>
  <c r="Q335" i="13"/>
  <c r="Q175" i="13"/>
  <c r="U335" i="13"/>
  <c r="U175" i="13"/>
  <c r="Y335" i="13"/>
  <c r="Y175" i="13"/>
  <c r="AC335" i="13"/>
  <c r="AC175" i="13"/>
  <c r="AG335" i="13"/>
  <c r="AG175" i="13"/>
  <c r="K335" i="15"/>
  <c r="K175" i="15"/>
  <c r="O335" i="15"/>
  <c r="O175" i="15"/>
  <c r="S335" i="15"/>
  <c r="S175" i="15"/>
  <c r="W335" i="15"/>
  <c r="W175" i="15"/>
  <c r="AA335" i="15"/>
  <c r="AA175" i="15"/>
  <c r="AE335" i="15"/>
  <c r="AE175" i="15"/>
  <c r="I335" i="20"/>
  <c r="I175" i="20"/>
  <c r="M335" i="20"/>
  <c r="M175" i="20"/>
  <c r="Q335" i="20"/>
  <c r="Q175" i="20"/>
  <c r="U335" i="20"/>
  <c r="U175" i="20"/>
  <c r="Y335" i="20"/>
  <c r="Y175" i="20"/>
  <c r="AC335" i="20"/>
  <c r="AC175" i="20"/>
  <c r="AG335" i="20"/>
  <c r="AG175" i="20"/>
  <c r="K335" i="16"/>
  <c r="K175" i="16"/>
  <c r="O335" i="16"/>
  <c r="O175" i="16"/>
  <c r="S335" i="16"/>
  <c r="S175" i="16"/>
  <c r="W335" i="16"/>
  <c r="W175" i="16"/>
  <c r="AA335" i="16"/>
  <c r="AA175" i="16"/>
  <c r="AE335" i="16"/>
  <c r="AE175" i="16"/>
  <c r="I335" i="19"/>
  <c r="I175" i="19"/>
  <c r="M335" i="19"/>
  <c r="M175" i="19"/>
  <c r="Q335" i="19"/>
  <c r="Q175" i="19"/>
  <c r="U335" i="19"/>
  <c r="U175" i="19"/>
  <c r="Y335" i="19"/>
  <c r="Y175" i="19"/>
  <c r="AC335" i="19"/>
  <c r="AC175" i="19"/>
  <c r="AG335" i="19"/>
  <c r="AG175" i="19"/>
  <c r="K335" i="31"/>
  <c r="K175" i="31"/>
  <c r="O335" i="31"/>
  <c r="O175" i="31"/>
  <c r="S335" i="31"/>
  <c r="S175" i="31"/>
  <c r="W335" i="31"/>
  <c r="W175" i="31"/>
  <c r="AA335" i="31"/>
  <c r="AA175" i="31"/>
  <c r="AE335" i="31"/>
  <c r="AE175" i="31"/>
  <c r="I335" i="17"/>
  <c r="I175" i="17"/>
  <c r="M335" i="17"/>
  <c r="M175" i="17"/>
  <c r="Q335" i="17"/>
  <c r="Q175" i="17"/>
  <c r="U335" i="17"/>
  <c r="U175" i="17"/>
  <c r="Y335" i="17"/>
  <c r="Y175" i="17"/>
  <c r="AC335" i="17"/>
  <c r="AC175" i="17"/>
  <c r="AG335" i="17"/>
  <c r="AG175" i="17"/>
  <c r="K335" i="12"/>
  <c r="K175" i="12"/>
  <c r="O335" i="12"/>
  <c r="O175" i="12"/>
  <c r="S335" i="12"/>
  <c r="S175" i="12"/>
  <c r="W335" i="12"/>
  <c r="W175" i="12"/>
  <c r="AA335" i="12"/>
  <c r="AA175" i="12"/>
  <c r="AE335" i="12"/>
  <c r="AE175" i="12"/>
  <c r="I335" i="11"/>
  <c r="I175" i="11"/>
  <c r="M335" i="11"/>
  <c r="M175" i="11"/>
  <c r="Q335" i="11"/>
  <c r="Q175" i="11"/>
  <c r="U335" i="11"/>
  <c r="U175" i="11"/>
  <c r="Y335" i="11"/>
  <c r="Y175" i="11"/>
  <c r="AC335" i="11"/>
  <c r="AC175" i="11"/>
  <c r="AG335" i="11"/>
  <c r="AG175" i="11"/>
  <c r="K335" i="10"/>
  <c r="K175" i="10"/>
  <c r="O335" i="10"/>
  <c r="O175" i="10"/>
  <c r="S335" i="10"/>
  <c r="S175" i="10"/>
  <c r="W335" i="10"/>
  <c r="W175" i="10"/>
  <c r="AA335" i="10"/>
  <c r="AA175" i="10"/>
  <c r="AE335" i="10"/>
  <c r="AE175" i="10"/>
  <c r="I335" i="9"/>
  <c r="I175" i="9"/>
  <c r="M335" i="9"/>
  <c r="M175" i="9"/>
  <c r="Q335" i="9"/>
  <c r="Q175" i="9"/>
  <c r="U335" i="9"/>
  <c r="U175" i="9"/>
  <c r="Y335" i="9"/>
  <c r="Y175" i="9"/>
  <c r="AC335" i="9"/>
  <c r="AC175" i="9"/>
  <c r="AG335" i="9"/>
  <c r="AG175" i="9"/>
  <c r="K335" i="8"/>
  <c r="K175" i="8"/>
  <c r="O335" i="8"/>
  <c r="O175" i="8"/>
  <c r="S335" i="8"/>
  <c r="S175" i="8"/>
  <c r="W335" i="8"/>
  <c r="W175" i="8"/>
  <c r="AA335" i="8"/>
  <c r="AA175" i="8"/>
  <c r="AE335" i="8"/>
  <c r="AE175" i="8"/>
  <c r="I335" i="7"/>
  <c r="I175" i="7"/>
  <c r="M335" i="7"/>
  <c r="M175" i="7"/>
  <c r="Q335" i="7"/>
  <c r="Q175" i="7"/>
  <c r="U335" i="7"/>
  <c r="U175" i="7"/>
  <c r="Y335" i="7"/>
  <c r="Y175" i="7"/>
  <c r="AC335" i="7"/>
  <c r="AC175" i="7"/>
  <c r="AG335" i="7"/>
  <c r="AG175" i="7"/>
  <c r="F319" i="25"/>
  <c r="F319" i="21"/>
  <c r="F319" i="16"/>
  <c r="F319" i="12"/>
  <c r="F319" i="8"/>
  <c r="F319" i="20"/>
  <c r="F319" i="17"/>
  <c r="F319" i="9"/>
  <c r="F319" i="27"/>
  <c r="F319" i="23"/>
  <c r="F319" i="13"/>
  <c r="F319" i="15"/>
  <c r="F319" i="31"/>
  <c r="F319" i="10"/>
  <c r="F319" i="19"/>
  <c r="F319" i="11"/>
  <c r="F319" i="7"/>
  <c r="J315" i="28"/>
  <c r="N315" i="28"/>
  <c r="R315" i="28"/>
  <c r="V315" i="28"/>
  <c r="Z315" i="28"/>
  <c r="AD315" i="28"/>
  <c r="AH315" i="28"/>
  <c r="K315" i="27"/>
  <c r="O315" i="27"/>
  <c r="S315" i="27"/>
  <c r="W315" i="27"/>
  <c r="AA315" i="27"/>
  <c r="AE315" i="27"/>
  <c r="L315" i="26"/>
  <c r="P315" i="26"/>
  <c r="T315" i="26"/>
  <c r="X315" i="26"/>
  <c r="AB315" i="26"/>
  <c r="AF315" i="26"/>
  <c r="I315" i="25"/>
  <c r="M315" i="25"/>
  <c r="Q315" i="25"/>
  <c r="U315" i="25"/>
  <c r="Y315" i="25"/>
  <c r="AC315" i="25"/>
  <c r="AG315" i="25"/>
  <c r="J315" i="24"/>
  <c r="N315" i="24"/>
  <c r="R315" i="24"/>
  <c r="V315" i="24"/>
  <c r="Z315" i="24"/>
  <c r="AD315" i="24"/>
  <c r="AH315" i="24"/>
  <c r="K315" i="23"/>
  <c r="O315" i="23"/>
  <c r="S315" i="23"/>
  <c r="W315" i="23"/>
  <c r="AA315" i="23"/>
  <c r="AE315" i="23"/>
  <c r="L315" i="22"/>
  <c r="P315" i="22"/>
  <c r="T315" i="22"/>
  <c r="X315" i="22"/>
  <c r="AB315" i="22"/>
  <c r="AF315" i="22"/>
  <c r="I315" i="21"/>
  <c r="M315" i="21"/>
  <c r="Q315" i="21"/>
  <c r="U315" i="21"/>
  <c r="Y315" i="21"/>
  <c r="AC315" i="21"/>
  <c r="AG315" i="21"/>
  <c r="J315" i="14"/>
  <c r="N315" i="14"/>
  <c r="R315" i="14"/>
  <c r="V315" i="14"/>
  <c r="Z315" i="14"/>
  <c r="AD315" i="14"/>
  <c r="AH315" i="14"/>
  <c r="K315" i="13"/>
  <c r="O315" i="13"/>
  <c r="S315" i="13"/>
  <c r="W315" i="13"/>
  <c r="AA315" i="13"/>
  <c r="AE315" i="13"/>
  <c r="L315" i="15"/>
  <c r="P315" i="15"/>
  <c r="T315" i="15"/>
  <c r="X315" i="15"/>
  <c r="AB315" i="15"/>
  <c r="AF315" i="15"/>
  <c r="I315" i="20"/>
  <c r="M315" i="20"/>
  <c r="Q315" i="20"/>
  <c r="U315" i="20"/>
  <c r="Y315" i="20"/>
  <c r="AC315" i="20"/>
  <c r="AG315" i="20"/>
  <c r="J315" i="16"/>
  <c r="N315" i="16"/>
  <c r="R315" i="16"/>
  <c r="V315" i="16"/>
  <c r="Z315" i="16"/>
  <c r="AD315" i="16"/>
  <c r="AH315" i="16"/>
  <c r="K315" i="19"/>
  <c r="O315" i="19"/>
  <c r="S315" i="19"/>
  <c r="W315" i="19"/>
  <c r="AA315" i="19"/>
  <c r="AE315" i="19"/>
  <c r="L315" i="31"/>
  <c r="P315" i="31"/>
  <c r="T315" i="31"/>
  <c r="X315" i="31"/>
  <c r="AB315" i="31"/>
  <c r="AF315" i="31"/>
  <c r="I315" i="17"/>
  <c r="M315" i="17"/>
  <c r="Q315" i="17"/>
  <c r="U315" i="17"/>
  <c r="Y315" i="17"/>
  <c r="AC315" i="17"/>
  <c r="AG315" i="17"/>
  <c r="J315" i="12"/>
  <c r="N315" i="12"/>
  <c r="R315" i="12"/>
  <c r="V315" i="12"/>
  <c r="Z315" i="12"/>
  <c r="AD315" i="12"/>
  <c r="AH315" i="12"/>
  <c r="K315" i="11"/>
  <c r="O315" i="11"/>
  <c r="S315" i="11"/>
  <c r="W315" i="11"/>
  <c r="AA315" i="11"/>
  <c r="AE315" i="11"/>
  <c r="L315" i="10"/>
  <c r="P315" i="10"/>
  <c r="T315" i="10"/>
  <c r="X315" i="10"/>
  <c r="AB315" i="10"/>
  <c r="AF315" i="10"/>
  <c r="I315" i="9"/>
  <c r="M315" i="9"/>
  <c r="Q315" i="9"/>
  <c r="U315" i="9"/>
  <c r="Y315" i="9"/>
  <c r="AC315" i="9"/>
  <c r="AG315" i="9"/>
  <c r="J315" i="8"/>
  <c r="N315" i="8"/>
  <c r="R315" i="8"/>
  <c r="V315" i="8"/>
  <c r="Z315" i="8"/>
  <c r="AD315" i="8"/>
  <c r="AH315" i="8"/>
  <c r="K315" i="7"/>
  <c r="O315" i="7"/>
  <c r="S315" i="7"/>
  <c r="W315" i="7"/>
  <c r="AA315" i="7"/>
  <c r="AE315" i="7"/>
  <c r="L317" i="28"/>
  <c r="P317" i="28"/>
  <c r="T317" i="28"/>
  <c r="X317" i="28"/>
  <c r="AB317" i="28"/>
  <c r="AF317" i="28"/>
  <c r="I317" i="27"/>
  <c r="M317" i="27"/>
  <c r="Q317" i="27"/>
  <c r="U317" i="27"/>
  <c r="Y317" i="27"/>
  <c r="AC317" i="27"/>
  <c r="AG317" i="27"/>
  <c r="J317" i="26"/>
  <c r="N317" i="26"/>
  <c r="R317" i="26"/>
  <c r="V317" i="26"/>
  <c r="Z317" i="26"/>
  <c r="AD317" i="26"/>
  <c r="AH317" i="26"/>
  <c r="K317" i="25"/>
  <c r="O317" i="25"/>
  <c r="S317" i="25"/>
  <c r="W317" i="25"/>
  <c r="AA317" i="25"/>
  <c r="AE317" i="25"/>
  <c r="L317" i="24"/>
  <c r="P317" i="24"/>
  <c r="T317" i="24"/>
  <c r="X317" i="24"/>
  <c r="AB317" i="24"/>
  <c r="AF317" i="24"/>
  <c r="I317" i="23"/>
  <c r="M317" i="23"/>
  <c r="Q317" i="23"/>
  <c r="U317" i="23"/>
  <c r="Y317" i="23"/>
  <c r="AC317" i="23"/>
  <c r="AG317" i="23"/>
  <c r="J317" i="22"/>
  <c r="N317" i="22"/>
  <c r="R317" i="22"/>
  <c r="V317" i="22"/>
  <c r="Z317" i="22"/>
  <c r="AD317" i="22"/>
  <c r="AH317" i="22"/>
  <c r="K317" i="21"/>
  <c r="O317" i="21"/>
  <c r="S317" i="21"/>
  <c r="W317" i="21"/>
  <c r="AA317" i="21"/>
  <c r="AE317" i="21"/>
  <c r="L317" i="14"/>
  <c r="P317" i="14"/>
  <c r="T317" i="14"/>
  <c r="X317" i="14"/>
  <c r="AB317" i="14"/>
  <c r="AF317" i="14"/>
  <c r="I317" i="13"/>
  <c r="M317" i="13"/>
  <c r="Q317" i="13"/>
  <c r="U317" i="13"/>
  <c r="Y317" i="13"/>
  <c r="AC317" i="13"/>
  <c r="AG317" i="13"/>
  <c r="J317" i="15"/>
  <c r="N317" i="15"/>
  <c r="R317" i="15"/>
  <c r="V317" i="15"/>
  <c r="Z317" i="15"/>
  <c r="AD317" i="15"/>
  <c r="AH317" i="15"/>
  <c r="K317" i="20"/>
  <c r="O317" i="20"/>
  <c r="S317" i="20"/>
  <c r="W317" i="20"/>
  <c r="AA317" i="20"/>
  <c r="AE317" i="20"/>
  <c r="L317" i="16"/>
  <c r="P317" i="16"/>
  <c r="T317" i="16"/>
  <c r="X317" i="16"/>
  <c r="AB317" i="16"/>
  <c r="AF317" i="16"/>
  <c r="I317" i="19"/>
  <c r="M317" i="19"/>
  <c r="Q317" i="19"/>
  <c r="U317" i="19"/>
  <c r="Y317" i="19"/>
  <c r="AC317" i="19"/>
  <c r="AG317" i="19"/>
  <c r="J317" i="31"/>
  <c r="N317" i="31"/>
  <c r="R317" i="31"/>
  <c r="V317" i="31"/>
  <c r="Z317" i="31"/>
  <c r="AD317" i="31"/>
  <c r="AH317" i="31"/>
  <c r="K317" i="17"/>
  <c r="O317" i="17"/>
  <c r="S317" i="17"/>
  <c r="W317" i="17"/>
  <c r="AA317" i="17"/>
  <c r="AE317" i="17"/>
  <c r="L317" i="12"/>
  <c r="P317" i="12"/>
  <c r="T317" i="12"/>
  <c r="X317" i="12"/>
  <c r="AB317" i="12"/>
  <c r="AF317" i="12"/>
  <c r="I317" i="11"/>
  <c r="M317" i="11"/>
  <c r="Q317" i="11"/>
  <c r="U317" i="11"/>
  <c r="Y317" i="11"/>
  <c r="AC317" i="11"/>
  <c r="AG317" i="11"/>
  <c r="J317" i="10"/>
  <c r="N317" i="10"/>
  <c r="R317" i="10"/>
  <c r="V317" i="10"/>
  <c r="Z317" i="10"/>
  <c r="AD317" i="10"/>
  <c r="AH317" i="10"/>
  <c r="K317" i="9"/>
  <c r="O317" i="9"/>
  <c r="S317" i="9"/>
  <c r="W317" i="9"/>
  <c r="AA317" i="9"/>
  <c r="AE317" i="9"/>
  <c r="L317" i="8"/>
  <c r="P317" i="8"/>
  <c r="T317" i="8"/>
  <c r="X317" i="8"/>
  <c r="AB317" i="8"/>
  <c r="AF317" i="8"/>
  <c r="I317" i="7"/>
  <c r="M317" i="7"/>
  <c r="Q317" i="7"/>
  <c r="U317" i="7"/>
  <c r="Y317" i="7"/>
  <c r="AC317" i="7"/>
  <c r="AG317" i="7"/>
  <c r="G178" i="19"/>
  <c r="G283" i="20"/>
  <c r="G283" i="16"/>
  <c r="G283" i="31"/>
  <c r="G283" i="17"/>
  <c r="G283" i="12"/>
  <c r="G283" i="11"/>
  <c r="G283" i="10"/>
  <c r="G283" i="9"/>
  <c r="G283" i="8"/>
  <c r="K315" i="28"/>
  <c r="O315" i="28"/>
  <c r="S315" i="28"/>
  <c r="W315" i="28"/>
  <c r="AA315" i="28"/>
  <c r="AE315" i="28"/>
  <c r="L315" i="27"/>
  <c r="P315" i="27"/>
  <c r="T315" i="27"/>
  <c r="X315" i="27"/>
  <c r="AB315" i="27"/>
  <c r="AF315" i="27"/>
  <c r="I315" i="26"/>
  <c r="M315" i="26"/>
  <c r="Q315" i="26"/>
  <c r="U315" i="26"/>
  <c r="Y315" i="26"/>
  <c r="AC315" i="26"/>
  <c r="AG315" i="26"/>
  <c r="J315" i="25"/>
  <c r="N315" i="25"/>
  <c r="R315" i="25"/>
  <c r="V315" i="25"/>
  <c r="Z315" i="25"/>
  <c r="AD315" i="25"/>
  <c r="AH315" i="25"/>
  <c r="K315" i="24"/>
  <c r="O315" i="24"/>
  <c r="S315" i="24"/>
  <c r="W315" i="24"/>
  <c r="AA315" i="24"/>
  <c r="AE315" i="24"/>
  <c r="L315" i="23"/>
  <c r="P315" i="23"/>
  <c r="T315" i="23"/>
  <c r="X315" i="23"/>
  <c r="AB315" i="23"/>
  <c r="AF315" i="23"/>
  <c r="I315" i="22"/>
  <c r="M315" i="22"/>
  <c r="Q315" i="22"/>
  <c r="U315" i="22"/>
  <c r="Y315" i="22"/>
  <c r="AC315" i="22"/>
  <c r="AG315" i="22"/>
  <c r="J315" i="21"/>
  <c r="N315" i="21"/>
  <c r="R315" i="21"/>
  <c r="V315" i="21"/>
  <c r="Z315" i="21"/>
  <c r="AD315" i="21"/>
  <c r="AH315" i="21"/>
  <c r="K315" i="14"/>
  <c r="O315" i="14"/>
  <c r="S315" i="14"/>
  <c r="W315" i="14"/>
  <c r="AA315" i="14"/>
  <c r="AE315" i="14"/>
  <c r="L315" i="13"/>
  <c r="P315" i="13"/>
  <c r="T315" i="13"/>
  <c r="X315" i="13"/>
  <c r="AB315" i="13"/>
  <c r="AF315" i="13"/>
  <c r="I315" i="15"/>
  <c r="M315" i="15"/>
  <c r="Q315" i="15"/>
  <c r="U315" i="15"/>
  <c r="Y315" i="15"/>
  <c r="AC315" i="15"/>
  <c r="AG315" i="15"/>
  <c r="J315" i="20"/>
  <c r="N315" i="20"/>
  <c r="R315" i="20"/>
  <c r="V315" i="20"/>
  <c r="Z315" i="20"/>
  <c r="AD315" i="20"/>
  <c r="AH315" i="20"/>
  <c r="K315" i="16"/>
  <c r="O315" i="16"/>
  <c r="S315" i="16"/>
  <c r="W315" i="16"/>
  <c r="AA315" i="16"/>
  <c r="AE315" i="16"/>
  <c r="L315" i="19"/>
  <c r="P315" i="19"/>
  <c r="T315" i="19"/>
  <c r="X315" i="19"/>
  <c r="AB315" i="19"/>
  <c r="AF315" i="19"/>
  <c r="I315" i="31"/>
  <c r="M315" i="31"/>
  <c r="Q315" i="31"/>
  <c r="U315" i="31"/>
  <c r="Y315" i="31"/>
  <c r="AC315" i="31"/>
  <c r="AG315" i="31"/>
  <c r="J315" i="17"/>
  <c r="N315" i="17"/>
  <c r="R315" i="17"/>
  <c r="V315" i="17"/>
  <c r="Z315" i="17"/>
  <c r="AD315" i="17"/>
  <c r="AH315" i="17"/>
  <c r="K315" i="12"/>
  <c r="O315" i="12"/>
  <c r="S315" i="12"/>
  <c r="W315" i="12"/>
  <c r="AA315" i="12"/>
  <c r="AE315" i="12"/>
  <c r="L315" i="11"/>
  <c r="P315" i="11"/>
  <c r="T315" i="11"/>
  <c r="X315" i="11"/>
  <c r="AB315" i="11"/>
  <c r="AF315" i="11"/>
  <c r="I315" i="10"/>
  <c r="M315" i="10"/>
  <c r="Q315" i="10"/>
  <c r="U315" i="10"/>
  <c r="Y315" i="10"/>
  <c r="AC315" i="10"/>
  <c r="AG315" i="10"/>
  <c r="J315" i="9"/>
  <c r="N315" i="9"/>
  <c r="R315" i="9"/>
  <c r="V315" i="9"/>
  <c r="Z315" i="9"/>
  <c r="AD315" i="9"/>
  <c r="AH315" i="9"/>
  <c r="K315" i="8"/>
  <c r="O315" i="8"/>
  <c r="S315" i="8"/>
  <c r="W315" i="8"/>
  <c r="AA315" i="8"/>
  <c r="AE315" i="8"/>
  <c r="L315" i="7"/>
  <c r="P315" i="7"/>
  <c r="T315" i="7"/>
  <c r="X315" i="7"/>
  <c r="AB315" i="7"/>
  <c r="AF315" i="7"/>
  <c r="I317" i="28"/>
  <c r="M317" i="28"/>
  <c r="Q317" i="28"/>
  <c r="U317" i="28"/>
  <c r="Y317" i="28"/>
  <c r="AC317" i="28"/>
  <c r="AG317" i="28"/>
  <c r="J317" i="27"/>
  <c r="N317" i="27"/>
  <c r="R317" i="27"/>
  <c r="V317" i="27"/>
  <c r="Z317" i="27"/>
  <c r="AD317" i="27"/>
  <c r="AH317" i="27"/>
  <c r="K317" i="26"/>
  <c r="O317" i="26"/>
  <c r="S317" i="26"/>
  <c r="W317" i="26"/>
  <c r="AA317" i="26"/>
  <c r="AE317" i="26"/>
  <c r="L317" i="25"/>
  <c r="P317" i="25"/>
  <c r="T317" i="25"/>
  <c r="X317" i="25"/>
  <c r="AB317" i="25"/>
  <c r="AF317" i="25"/>
  <c r="I317" i="24"/>
  <c r="M317" i="24"/>
  <c r="Q317" i="24"/>
  <c r="U317" i="24"/>
  <c r="Y317" i="24"/>
  <c r="AC317" i="24"/>
  <c r="AG317" i="24"/>
  <c r="J317" i="23"/>
  <c r="N317" i="23"/>
  <c r="R317" i="23"/>
  <c r="V317" i="23"/>
  <c r="Z317" i="23"/>
  <c r="AD317" i="23"/>
  <c r="AH317" i="23"/>
  <c r="K317" i="22"/>
  <c r="O317" i="22"/>
  <c r="S317" i="22"/>
  <c r="W317" i="22"/>
  <c r="AA317" i="22"/>
  <c r="AE317" i="22"/>
  <c r="L317" i="21"/>
  <c r="P317" i="21"/>
  <c r="T317" i="21"/>
  <c r="X317" i="21"/>
  <c r="AB317" i="21"/>
  <c r="AF317" i="21"/>
  <c r="I317" i="14"/>
  <c r="M317" i="14"/>
  <c r="Q317" i="14"/>
  <c r="U317" i="14"/>
  <c r="Y317" i="14"/>
  <c r="AC317" i="14"/>
  <c r="AG317" i="14"/>
  <c r="J317" i="13"/>
  <c r="N317" i="13"/>
  <c r="R317" i="13"/>
  <c r="V317" i="13"/>
  <c r="Z317" i="13"/>
  <c r="AD317" i="13"/>
  <c r="AH317" i="13"/>
  <c r="K317" i="15"/>
  <c r="O317" i="15"/>
  <c r="S317" i="15"/>
  <c r="W317" i="15"/>
  <c r="AA317" i="15"/>
  <c r="AE317" i="15"/>
  <c r="L317" i="20"/>
  <c r="P317" i="20"/>
  <c r="T317" i="20"/>
  <c r="X317" i="20"/>
  <c r="AB317" i="20"/>
  <c r="AF317" i="20"/>
  <c r="I317" i="16"/>
  <c r="M317" i="16"/>
  <c r="Q317" i="16"/>
  <c r="U317" i="16"/>
  <c r="Y317" i="16"/>
  <c r="AC317" i="16"/>
  <c r="AG317" i="16"/>
  <c r="J317" i="19"/>
  <c r="N317" i="19"/>
  <c r="R317" i="19"/>
  <c r="V317" i="19"/>
  <c r="Z317" i="19"/>
  <c r="AD317" i="19"/>
  <c r="AH317" i="19"/>
  <c r="K317" i="31"/>
  <c r="O317" i="31"/>
  <c r="S317" i="31"/>
  <c r="W317" i="31"/>
  <c r="AA317" i="31"/>
  <c r="AE317" i="31"/>
  <c r="L317" i="17"/>
  <c r="P317" i="17"/>
  <c r="T317" i="17"/>
  <c r="X317" i="17"/>
  <c r="AB317" i="17"/>
  <c r="AF317" i="17"/>
  <c r="I317" i="12"/>
  <c r="M317" i="12"/>
  <c r="Q317" i="12"/>
  <c r="U317" i="12"/>
  <c r="Y317" i="12"/>
  <c r="AC317" i="12"/>
  <c r="AG317" i="12"/>
  <c r="J317" i="11"/>
  <c r="N317" i="11"/>
  <c r="R317" i="11"/>
  <c r="V317" i="11"/>
  <c r="Z317" i="11"/>
  <c r="AD317" i="11"/>
  <c r="AH317" i="11"/>
  <c r="K317" i="10"/>
  <c r="O317" i="10"/>
  <c r="S317" i="10"/>
  <c r="W317" i="10"/>
  <c r="AA317" i="10"/>
  <c r="AE317" i="10"/>
  <c r="L317" i="9"/>
  <c r="P317" i="9"/>
  <c r="T317" i="9"/>
  <c r="X317" i="9"/>
  <c r="AB317" i="9"/>
  <c r="AF317" i="9"/>
  <c r="I317" i="8"/>
  <c r="M317" i="8"/>
  <c r="Q317" i="8"/>
  <c r="U317" i="8"/>
  <c r="Y317" i="8"/>
  <c r="AC317" i="8"/>
  <c r="AG317" i="8"/>
  <c r="J317" i="7"/>
  <c r="N317" i="7"/>
  <c r="R317" i="7"/>
  <c r="V317" i="7"/>
  <c r="Z317" i="7"/>
  <c r="AD317" i="7"/>
  <c r="AH317" i="7"/>
  <c r="G167" i="28"/>
  <c r="G167" i="27"/>
  <c r="G167" i="25"/>
  <c r="G167" i="24"/>
  <c r="G167" i="23"/>
  <c r="G167" i="21"/>
  <c r="G167" i="14"/>
  <c r="G167" i="13"/>
  <c r="G167" i="20"/>
  <c r="G167" i="16"/>
  <c r="G167" i="19"/>
  <c r="G167" i="17"/>
  <c r="G167" i="12"/>
  <c r="G167" i="11"/>
  <c r="G167" i="9"/>
  <c r="G167" i="8"/>
  <c r="G191" i="24"/>
  <c r="G207" i="28"/>
  <c r="G317" i="28" s="1"/>
  <c r="G207" i="26"/>
  <c r="G317" i="26" s="1"/>
  <c r="G207" i="25"/>
  <c r="G317" i="25" s="1"/>
  <c r="G207" i="24"/>
  <c r="G317" i="24" s="1"/>
  <c r="G207" i="22"/>
  <c r="G317" i="22" s="1"/>
  <c r="G207" i="21"/>
  <c r="G317" i="21" s="1"/>
  <c r="G207" i="14"/>
  <c r="G317" i="14" s="1"/>
  <c r="G207" i="15"/>
  <c r="G317" i="15" s="1"/>
  <c r="G207" i="16"/>
  <c r="G317" i="16" s="1"/>
  <c r="G207" i="31"/>
  <c r="G317" i="31" s="1"/>
  <c r="G207" i="17"/>
  <c r="G317" i="17" s="1"/>
  <c r="G207" i="12"/>
  <c r="G317" i="12" s="1"/>
  <c r="G207" i="10"/>
  <c r="G317" i="10" s="1"/>
  <c r="G207" i="9"/>
  <c r="G317" i="9" s="1"/>
  <c r="G207" i="8"/>
  <c r="G317" i="8" s="1"/>
  <c r="G289" i="10"/>
  <c r="G295" i="9"/>
  <c r="K350" i="13"/>
  <c r="S350" i="13"/>
  <c r="AA350" i="13"/>
  <c r="L315" i="28"/>
  <c r="L319" i="28" s="1"/>
  <c r="P315" i="28"/>
  <c r="P319" i="28" s="1"/>
  <c r="T315" i="28"/>
  <c r="T319" i="28" s="1"/>
  <c r="X315" i="28"/>
  <c r="X319" i="28" s="1"/>
  <c r="AB315" i="28"/>
  <c r="AB319" i="28" s="1"/>
  <c r="AF315" i="28"/>
  <c r="AF319" i="28" s="1"/>
  <c r="I315" i="27"/>
  <c r="I319" i="27" s="1"/>
  <c r="M315" i="27"/>
  <c r="M319" i="27" s="1"/>
  <c r="Q315" i="27"/>
  <c r="Q319" i="27" s="1"/>
  <c r="U315" i="27"/>
  <c r="U319" i="27" s="1"/>
  <c r="Y315" i="27"/>
  <c r="Y319" i="27" s="1"/>
  <c r="AC315" i="27"/>
  <c r="AC319" i="27" s="1"/>
  <c r="AG315" i="27"/>
  <c r="AG319" i="27" s="1"/>
  <c r="J315" i="26"/>
  <c r="J319" i="26" s="1"/>
  <c r="N315" i="26"/>
  <c r="N319" i="26" s="1"/>
  <c r="R315" i="26"/>
  <c r="R319" i="26" s="1"/>
  <c r="V315" i="26"/>
  <c r="V319" i="26" s="1"/>
  <c r="Z315" i="26"/>
  <c r="Z319" i="26" s="1"/>
  <c r="AD315" i="26"/>
  <c r="AD319" i="26" s="1"/>
  <c r="AH315" i="26"/>
  <c r="AH319" i="26" s="1"/>
  <c r="K315" i="25"/>
  <c r="K319" i="25" s="1"/>
  <c r="O315" i="25"/>
  <c r="O319" i="25" s="1"/>
  <c r="S315" i="25"/>
  <c r="S319" i="25" s="1"/>
  <c r="W315" i="25"/>
  <c r="W319" i="25" s="1"/>
  <c r="AA315" i="25"/>
  <c r="AA319" i="25" s="1"/>
  <c r="AE315" i="25"/>
  <c r="AE319" i="25" s="1"/>
  <c r="L315" i="24"/>
  <c r="L319" i="24" s="1"/>
  <c r="P315" i="24"/>
  <c r="P319" i="24" s="1"/>
  <c r="T315" i="24"/>
  <c r="T319" i="24" s="1"/>
  <c r="X315" i="24"/>
  <c r="X319" i="24" s="1"/>
  <c r="AB315" i="24"/>
  <c r="AB319" i="24" s="1"/>
  <c r="AF315" i="24"/>
  <c r="AF319" i="24" s="1"/>
  <c r="I315" i="23"/>
  <c r="I319" i="23" s="1"/>
  <c r="M315" i="23"/>
  <c r="M319" i="23" s="1"/>
  <c r="Q315" i="23"/>
  <c r="Q319" i="23" s="1"/>
  <c r="U315" i="23"/>
  <c r="U319" i="23" s="1"/>
  <c r="Y315" i="23"/>
  <c r="Y319" i="23" s="1"/>
  <c r="AC315" i="23"/>
  <c r="AC319" i="23" s="1"/>
  <c r="AG315" i="23"/>
  <c r="AG319" i="23" s="1"/>
  <c r="J315" i="22"/>
  <c r="J319" i="22" s="1"/>
  <c r="N315" i="22"/>
  <c r="N319" i="22" s="1"/>
  <c r="R315" i="22"/>
  <c r="R319" i="22" s="1"/>
  <c r="V315" i="22"/>
  <c r="V319" i="22" s="1"/>
  <c r="Z315" i="22"/>
  <c r="Z319" i="22" s="1"/>
  <c r="AD315" i="22"/>
  <c r="AD319" i="22" s="1"/>
  <c r="AH315" i="22"/>
  <c r="AH319" i="22" s="1"/>
  <c r="K315" i="21"/>
  <c r="K319" i="21" s="1"/>
  <c r="O315" i="21"/>
  <c r="O319" i="21" s="1"/>
  <c r="S315" i="21"/>
  <c r="S319" i="21" s="1"/>
  <c r="W315" i="21"/>
  <c r="W319" i="21" s="1"/>
  <c r="AA315" i="21"/>
  <c r="AA319" i="21" s="1"/>
  <c r="AE315" i="21"/>
  <c r="AE319" i="21" s="1"/>
  <c r="L315" i="14"/>
  <c r="L319" i="14" s="1"/>
  <c r="P315" i="14"/>
  <c r="P319" i="14" s="1"/>
  <c r="T315" i="14"/>
  <c r="T319" i="14" s="1"/>
  <c r="X315" i="14"/>
  <c r="X319" i="14" s="1"/>
  <c r="AB315" i="14"/>
  <c r="AB319" i="14" s="1"/>
  <c r="AF315" i="14"/>
  <c r="AF319" i="14" s="1"/>
  <c r="I315" i="13"/>
  <c r="I319" i="13" s="1"/>
  <c r="M315" i="13"/>
  <c r="M319" i="13" s="1"/>
  <c r="Q315" i="13"/>
  <c r="Q319" i="13" s="1"/>
  <c r="U315" i="13"/>
  <c r="U319" i="13" s="1"/>
  <c r="Y315" i="13"/>
  <c r="Y319" i="13" s="1"/>
  <c r="AC315" i="13"/>
  <c r="AC319" i="13" s="1"/>
  <c r="AG315" i="13"/>
  <c r="AG319" i="13" s="1"/>
  <c r="J315" i="15"/>
  <c r="J319" i="15" s="1"/>
  <c r="N315" i="15"/>
  <c r="N319" i="15" s="1"/>
  <c r="R315" i="15"/>
  <c r="R319" i="15" s="1"/>
  <c r="V315" i="15"/>
  <c r="V319" i="15" s="1"/>
  <c r="Z315" i="15"/>
  <c r="Z319" i="15" s="1"/>
  <c r="AD315" i="15"/>
  <c r="AD319" i="15" s="1"/>
  <c r="AH315" i="15"/>
  <c r="AH319" i="15" s="1"/>
  <c r="K315" i="20"/>
  <c r="K319" i="20" s="1"/>
  <c r="O315" i="20"/>
  <c r="O319" i="20" s="1"/>
  <c r="S315" i="20"/>
  <c r="S319" i="20" s="1"/>
  <c r="W315" i="20"/>
  <c r="W319" i="20" s="1"/>
  <c r="AA315" i="20"/>
  <c r="AA319" i="20" s="1"/>
  <c r="AE315" i="20"/>
  <c r="AE319" i="20" s="1"/>
  <c r="L315" i="16"/>
  <c r="L319" i="16" s="1"/>
  <c r="P315" i="16"/>
  <c r="P319" i="16" s="1"/>
  <c r="T315" i="16"/>
  <c r="T319" i="16" s="1"/>
  <c r="X315" i="16"/>
  <c r="X319" i="16" s="1"/>
  <c r="AB315" i="16"/>
  <c r="AB319" i="16" s="1"/>
  <c r="AF315" i="16"/>
  <c r="AF319" i="16" s="1"/>
  <c r="I315" i="19"/>
  <c r="I319" i="19" s="1"/>
  <c r="M315" i="19"/>
  <c r="M319" i="19" s="1"/>
  <c r="Q315" i="19"/>
  <c r="Q319" i="19" s="1"/>
  <c r="U315" i="19"/>
  <c r="U319" i="19" s="1"/>
  <c r="Y315" i="19"/>
  <c r="Y319" i="19" s="1"/>
  <c r="AC315" i="19"/>
  <c r="AC319" i="19" s="1"/>
  <c r="AG315" i="19"/>
  <c r="AG319" i="19" s="1"/>
  <c r="J315" i="31"/>
  <c r="J319" i="31" s="1"/>
  <c r="N315" i="31"/>
  <c r="N319" i="31" s="1"/>
  <c r="R315" i="31"/>
  <c r="R319" i="31" s="1"/>
  <c r="V315" i="31"/>
  <c r="V319" i="31" s="1"/>
  <c r="Z315" i="31"/>
  <c r="Z319" i="31" s="1"/>
  <c r="AD315" i="31"/>
  <c r="AD319" i="31" s="1"/>
  <c r="AH315" i="31"/>
  <c r="AH319" i="31" s="1"/>
  <c r="K315" i="17"/>
  <c r="K319" i="17" s="1"/>
  <c r="O315" i="17"/>
  <c r="O319" i="17" s="1"/>
  <c r="S315" i="17"/>
  <c r="S319" i="17" s="1"/>
  <c r="W315" i="17"/>
  <c r="W319" i="17" s="1"/>
  <c r="AA315" i="17"/>
  <c r="AA319" i="17" s="1"/>
  <c r="AE315" i="17"/>
  <c r="AE319" i="17" s="1"/>
  <c r="L315" i="12"/>
  <c r="L319" i="12" s="1"/>
  <c r="P315" i="12"/>
  <c r="P319" i="12" s="1"/>
  <c r="T315" i="12"/>
  <c r="T319" i="12" s="1"/>
  <c r="X315" i="12"/>
  <c r="X319" i="12" s="1"/>
  <c r="AB315" i="12"/>
  <c r="AB319" i="12" s="1"/>
  <c r="AF315" i="12"/>
  <c r="AF319" i="12" s="1"/>
  <c r="I315" i="11"/>
  <c r="I319" i="11" s="1"/>
  <c r="M315" i="11"/>
  <c r="M319" i="11" s="1"/>
  <c r="Q315" i="11"/>
  <c r="Q319" i="11" s="1"/>
  <c r="U315" i="11"/>
  <c r="U319" i="11" s="1"/>
  <c r="Y315" i="11"/>
  <c r="Y319" i="11" s="1"/>
  <c r="AC315" i="11"/>
  <c r="AC319" i="11" s="1"/>
  <c r="AG315" i="11"/>
  <c r="AG319" i="11" s="1"/>
  <c r="J315" i="10"/>
  <c r="J319" i="10" s="1"/>
  <c r="N315" i="10"/>
  <c r="N319" i="10" s="1"/>
  <c r="R315" i="10"/>
  <c r="R319" i="10" s="1"/>
  <c r="V315" i="10"/>
  <c r="V319" i="10" s="1"/>
  <c r="Z315" i="10"/>
  <c r="Z319" i="10" s="1"/>
  <c r="AD315" i="10"/>
  <c r="AD319" i="10" s="1"/>
  <c r="AH315" i="10"/>
  <c r="AH319" i="10" s="1"/>
  <c r="K315" i="9"/>
  <c r="K319" i="9" s="1"/>
  <c r="O315" i="9"/>
  <c r="O319" i="9" s="1"/>
  <c r="S315" i="9"/>
  <c r="S319" i="9" s="1"/>
  <c r="W315" i="9"/>
  <c r="W319" i="9" s="1"/>
  <c r="AA315" i="9"/>
  <c r="AA319" i="9" s="1"/>
  <c r="AE315" i="9"/>
  <c r="AE319" i="9" s="1"/>
  <c r="L315" i="8"/>
  <c r="L319" i="8" s="1"/>
  <c r="P315" i="8"/>
  <c r="P319" i="8" s="1"/>
  <c r="T315" i="8"/>
  <c r="T319" i="8" s="1"/>
  <c r="X315" i="8"/>
  <c r="X319" i="8" s="1"/>
  <c r="AB315" i="8"/>
  <c r="AB319" i="8" s="1"/>
  <c r="AF315" i="8"/>
  <c r="AF319" i="8" s="1"/>
  <c r="I315" i="7"/>
  <c r="I319" i="7" s="1"/>
  <c r="M315" i="7"/>
  <c r="M319" i="7" s="1"/>
  <c r="Q315" i="7"/>
  <c r="Q319" i="7" s="1"/>
  <c r="U315" i="7"/>
  <c r="U319" i="7" s="1"/>
  <c r="Y315" i="7"/>
  <c r="Y319" i="7" s="1"/>
  <c r="AC315" i="7"/>
  <c r="AC319" i="7" s="1"/>
  <c r="AG315" i="7"/>
  <c r="AG319" i="7" s="1"/>
  <c r="J317" i="28"/>
  <c r="N317" i="28"/>
  <c r="R317" i="28"/>
  <c r="V317" i="28"/>
  <c r="Z317" i="28"/>
  <c r="AD317" i="28"/>
  <c r="AH317" i="28"/>
  <c r="K317" i="27"/>
  <c r="O317" i="27"/>
  <c r="S317" i="27"/>
  <c r="W317" i="27"/>
  <c r="AA317" i="27"/>
  <c r="AE317" i="27"/>
  <c r="L317" i="26"/>
  <c r="P317" i="26"/>
  <c r="T317" i="26"/>
  <c r="X317" i="26"/>
  <c r="AB317" i="26"/>
  <c r="AF317" i="26"/>
  <c r="I317" i="25"/>
  <c r="M317" i="25"/>
  <c r="Q317" i="25"/>
  <c r="U317" i="25"/>
  <c r="Y317" i="25"/>
  <c r="AC317" i="25"/>
  <c r="AG317" i="25"/>
  <c r="J317" i="24"/>
  <c r="N317" i="24"/>
  <c r="R317" i="24"/>
  <c r="V317" i="24"/>
  <c r="Z317" i="24"/>
  <c r="AD317" i="24"/>
  <c r="AH317" i="24"/>
  <c r="K317" i="23"/>
  <c r="O317" i="23"/>
  <c r="S317" i="23"/>
  <c r="W317" i="23"/>
  <c r="AA317" i="23"/>
  <c r="AE317" i="23"/>
  <c r="L317" i="22"/>
  <c r="P317" i="22"/>
  <c r="T317" i="22"/>
  <c r="X317" i="22"/>
  <c r="AB317" i="22"/>
  <c r="AF317" i="22"/>
  <c r="I317" i="21"/>
  <c r="M317" i="21"/>
  <c r="Q317" i="21"/>
  <c r="U317" i="21"/>
  <c r="Y317" i="21"/>
  <c r="AC317" i="21"/>
  <c r="AG317" i="21"/>
  <c r="J317" i="14"/>
  <c r="N317" i="14"/>
  <c r="R317" i="14"/>
  <c r="V317" i="14"/>
  <c r="Z317" i="14"/>
  <c r="AD317" i="14"/>
  <c r="AH317" i="14"/>
  <c r="K317" i="13"/>
  <c r="O317" i="13"/>
  <c r="S317" i="13"/>
  <c r="W317" i="13"/>
  <c r="AA317" i="13"/>
  <c r="AE317" i="13"/>
  <c r="L317" i="15"/>
  <c r="P317" i="15"/>
  <c r="T317" i="15"/>
  <c r="X317" i="15"/>
  <c r="AB317" i="15"/>
  <c r="AF317" i="15"/>
  <c r="I317" i="20"/>
  <c r="M317" i="20"/>
  <c r="Q317" i="20"/>
  <c r="U317" i="20"/>
  <c r="Y317" i="20"/>
  <c r="AC317" i="20"/>
  <c r="AG317" i="20"/>
  <c r="J317" i="16"/>
  <c r="N317" i="16"/>
  <c r="R317" i="16"/>
  <c r="V317" i="16"/>
  <c r="Z317" i="16"/>
  <c r="AD317" i="16"/>
  <c r="AH317" i="16"/>
  <c r="K317" i="19"/>
  <c r="O317" i="19"/>
  <c r="S317" i="19"/>
  <c r="W317" i="19"/>
  <c r="AA317" i="19"/>
  <c r="AE317" i="19"/>
  <c r="L317" i="31"/>
  <c r="P317" i="31"/>
  <c r="T317" i="31"/>
  <c r="X317" i="31"/>
  <c r="AB317" i="31"/>
  <c r="AF317" i="31"/>
  <c r="I317" i="17"/>
  <c r="M317" i="17"/>
  <c r="Q317" i="17"/>
  <c r="U317" i="17"/>
  <c r="Y317" i="17"/>
  <c r="AC317" i="17"/>
  <c r="AG317" i="17"/>
  <c r="J317" i="12"/>
  <c r="N317" i="12"/>
  <c r="R317" i="12"/>
  <c r="V317" i="12"/>
  <c r="Z317" i="12"/>
  <c r="AD317" i="12"/>
  <c r="AH317" i="12"/>
  <c r="K317" i="11"/>
  <c r="O317" i="11"/>
  <c r="S317" i="11"/>
  <c r="W317" i="11"/>
  <c r="AA317" i="11"/>
  <c r="AE317" i="11"/>
  <c r="L317" i="10"/>
  <c r="P317" i="10"/>
  <c r="T317" i="10"/>
  <c r="X317" i="10"/>
  <c r="AB317" i="10"/>
  <c r="AF317" i="10"/>
  <c r="I317" i="9"/>
  <c r="M317" i="9"/>
  <c r="Q317" i="9"/>
  <c r="U317" i="9"/>
  <c r="Y317" i="9"/>
  <c r="AC317" i="9"/>
  <c r="AG317" i="9"/>
  <c r="J317" i="8"/>
  <c r="N317" i="8"/>
  <c r="R317" i="8"/>
  <c r="V317" i="8"/>
  <c r="Z317" i="8"/>
  <c r="AD317" i="8"/>
  <c r="AH317" i="8"/>
  <c r="K317" i="7"/>
  <c r="O317" i="7"/>
  <c r="S317" i="7"/>
  <c r="W317" i="7"/>
  <c r="AA317" i="7"/>
  <c r="AE317" i="7"/>
  <c r="G18" i="23"/>
  <c r="G18" i="19"/>
  <c r="G18" i="25"/>
  <c r="G18" i="21"/>
  <c r="G18" i="20"/>
  <c r="G18" i="17"/>
  <c r="G18" i="9"/>
  <c r="G29" i="22"/>
  <c r="G39" i="17"/>
  <c r="G80" i="14"/>
  <c r="G80" i="21"/>
  <c r="G80" i="13"/>
  <c r="G91" i="27"/>
  <c r="G91" i="23"/>
  <c r="G91" i="13"/>
  <c r="G91" i="19"/>
  <c r="G91" i="11"/>
  <c r="G91" i="8"/>
  <c r="G102" i="28"/>
  <c r="G102" i="24"/>
  <c r="G102" i="14"/>
  <c r="G102" i="12"/>
  <c r="G102" i="8"/>
  <c r="G112" i="26"/>
  <c r="G112" i="22"/>
  <c r="G112" i="15"/>
  <c r="G112" i="31"/>
  <c r="G112" i="10"/>
  <c r="G153" i="24"/>
  <c r="G153" i="23"/>
  <c r="G153" i="8"/>
  <c r="G249" i="25"/>
  <c r="G249" i="9"/>
  <c r="L350" i="13"/>
  <c r="T350" i="13"/>
  <c r="AB350" i="13"/>
  <c r="I315" i="28"/>
  <c r="I319" i="28" s="1"/>
  <c r="M315" i="28"/>
  <c r="Q315" i="28"/>
  <c r="Q319" i="28" s="1"/>
  <c r="U315" i="28"/>
  <c r="U319" i="28" s="1"/>
  <c r="Y315" i="28"/>
  <c r="Y319" i="28" s="1"/>
  <c r="AC315" i="28"/>
  <c r="AG315" i="28"/>
  <c r="AG319" i="28" s="1"/>
  <c r="J315" i="27"/>
  <c r="J319" i="27" s="1"/>
  <c r="N315" i="27"/>
  <c r="N319" i="27" s="1"/>
  <c r="R315" i="27"/>
  <c r="V315" i="27"/>
  <c r="V319" i="27" s="1"/>
  <c r="Z315" i="27"/>
  <c r="Z319" i="27" s="1"/>
  <c r="AD315" i="27"/>
  <c r="AD319" i="27" s="1"/>
  <c r="AH315" i="27"/>
  <c r="K315" i="26"/>
  <c r="K319" i="26" s="1"/>
  <c r="O315" i="26"/>
  <c r="O319" i="26" s="1"/>
  <c r="S315" i="26"/>
  <c r="S319" i="26" s="1"/>
  <c r="W315" i="26"/>
  <c r="AA315" i="26"/>
  <c r="AA319" i="26" s="1"/>
  <c r="AE315" i="26"/>
  <c r="AE319" i="26" s="1"/>
  <c r="L315" i="25"/>
  <c r="L319" i="25" s="1"/>
  <c r="P315" i="25"/>
  <c r="T315" i="25"/>
  <c r="T319" i="25" s="1"/>
  <c r="X315" i="25"/>
  <c r="X319" i="25" s="1"/>
  <c r="AB315" i="25"/>
  <c r="AB319" i="25" s="1"/>
  <c r="AF315" i="25"/>
  <c r="I315" i="24"/>
  <c r="I319" i="24" s="1"/>
  <c r="M315" i="24"/>
  <c r="M319" i="24" s="1"/>
  <c r="Q315" i="24"/>
  <c r="Q319" i="24" s="1"/>
  <c r="U315" i="24"/>
  <c r="Y315" i="24"/>
  <c r="Y319" i="24" s="1"/>
  <c r="AC315" i="24"/>
  <c r="AC319" i="24" s="1"/>
  <c r="AG315" i="24"/>
  <c r="AG319" i="24" s="1"/>
  <c r="J315" i="23"/>
  <c r="N315" i="23"/>
  <c r="N319" i="23" s="1"/>
  <c r="R315" i="23"/>
  <c r="R319" i="23" s="1"/>
  <c r="V315" i="23"/>
  <c r="V319" i="23" s="1"/>
  <c r="Z315" i="23"/>
  <c r="AD315" i="23"/>
  <c r="AD319" i="23" s="1"/>
  <c r="AH315" i="23"/>
  <c r="AH319" i="23" s="1"/>
  <c r="K315" i="22"/>
  <c r="K319" i="22" s="1"/>
  <c r="O315" i="22"/>
  <c r="S315" i="22"/>
  <c r="S319" i="22" s="1"/>
  <c r="W315" i="22"/>
  <c r="W319" i="22" s="1"/>
  <c r="AA315" i="22"/>
  <c r="AA319" i="22" s="1"/>
  <c r="AE315" i="22"/>
  <c r="L315" i="21"/>
  <c r="L319" i="21" s="1"/>
  <c r="P315" i="21"/>
  <c r="P319" i="21" s="1"/>
  <c r="T315" i="21"/>
  <c r="T319" i="21" s="1"/>
  <c r="X315" i="21"/>
  <c r="AB315" i="21"/>
  <c r="AB319" i="21" s="1"/>
  <c r="AF315" i="21"/>
  <c r="AF319" i="21" s="1"/>
  <c r="I315" i="14"/>
  <c r="I319" i="14" s="1"/>
  <c r="M315" i="14"/>
  <c r="Q315" i="14"/>
  <c r="Q319" i="14" s="1"/>
  <c r="U315" i="14"/>
  <c r="U319" i="14" s="1"/>
  <c r="Y315" i="14"/>
  <c r="Y319" i="14" s="1"/>
  <c r="AC315" i="14"/>
  <c r="AG315" i="14"/>
  <c r="AG319" i="14" s="1"/>
  <c r="J315" i="13"/>
  <c r="J319" i="13" s="1"/>
  <c r="N315" i="13"/>
  <c r="N319" i="13" s="1"/>
  <c r="R315" i="13"/>
  <c r="V315" i="13"/>
  <c r="V319" i="13" s="1"/>
  <c r="Z315" i="13"/>
  <c r="Z319" i="13" s="1"/>
  <c r="AD315" i="13"/>
  <c r="AD319" i="13" s="1"/>
  <c r="AH315" i="13"/>
  <c r="K315" i="15"/>
  <c r="K319" i="15" s="1"/>
  <c r="O315" i="15"/>
  <c r="O319" i="15" s="1"/>
  <c r="S315" i="15"/>
  <c r="S319" i="15" s="1"/>
  <c r="W315" i="15"/>
  <c r="AA315" i="15"/>
  <c r="AA319" i="15" s="1"/>
  <c r="AE315" i="15"/>
  <c r="AE319" i="15" s="1"/>
  <c r="L315" i="20"/>
  <c r="L319" i="20" s="1"/>
  <c r="P315" i="20"/>
  <c r="P319" i="20" s="1"/>
  <c r="T315" i="20"/>
  <c r="T319" i="20" s="1"/>
  <c r="X315" i="20"/>
  <c r="X319" i="20" s="1"/>
  <c r="AB315" i="20"/>
  <c r="AB319" i="20" s="1"/>
  <c r="AF315" i="20"/>
  <c r="AF319" i="20" s="1"/>
  <c r="I315" i="16"/>
  <c r="I319" i="16" s="1"/>
  <c r="M315" i="16"/>
  <c r="M319" i="16" s="1"/>
  <c r="Q315" i="16"/>
  <c r="Q319" i="16" s="1"/>
  <c r="U315" i="16"/>
  <c r="U319" i="16" s="1"/>
  <c r="Y315" i="16"/>
  <c r="Y319" i="16" s="1"/>
  <c r="AC315" i="16"/>
  <c r="AC319" i="16" s="1"/>
  <c r="AG315" i="16"/>
  <c r="AG319" i="16" s="1"/>
  <c r="J315" i="19"/>
  <c r="J319" i="19" s="1"/>
  <c r="N315" i="19"/>
  <c r="N319" i="19" s="1"/>
  <c r="R315" i="19"/>
  <c r="R319" i="19" s="1"/>
  <c r="V315" i="19"/>
  <c r="V319" i="19" s="1"/>
  <c r="Z315" i="19"/>
  <c r="Z319" i="19" s="1"/>
  <c r="AD315" i="19"/>
  <c r="AD319" i="19" s="1"/>
  <c r="AH315" i="19"/>
  <c r="AH319" i="19" s="1"/>
  <c r="K315" i="31"/>
  <c r="K319" i="31" s="1"/>
  <c r="O315" i="31"/>
  <c r="O319" i="31" s="1"/>
  <c r="S315" i="31"/>
  <c r="S319" i="31" s="1"/>
  <c r="W315" i="31"/>
  <c r="W319" i="31" s="1"/>
  <c r="AA315" i="31"/>
  <c r="AA319" i="31" s="1"/>
  <c r="AE315" i="31"/>
  <c r="AE319" i="31" s="1"/>
  <c r="L315" i="17"/>
  <c r="L319" i="17" s="1"/>
  <c r="P315" i="17"/>
  <c r="P319" i="17" s="1"/>
  <c r="T315" i="17"/>
  <c r="T319" i="17" s="1"/>
  <c r="X315" i="17"/>
  <c r="X319" i="17" s="1"/>
  <c r="AB315" i="17"/>
  <c r="AB319" i="17" s="1"/>
  <c r="AF315" i="17"/>
  <c r="AF319" i="17" s="1"/>
  <c r="I315" i="12"/>
  <c r="I319" i="12" s="1"/>
  <c r="M315" i="12"/>
  <c r="M319" i="12" s="1"/>
  <c r="Q315" i="12"/>
  <c r="Q319" i="12" s="1"/>
  <c r="U315" i="12"/>
  <c r="U319" i="12" s="1"/>
  <c r="Y315" i="12"/>
  <c r="Y319" i="12" s="1"/>
  <c r="AC315" i="12"/>
  <c r="AC319" i="12" s="1"/>
  <c r="AG315" i="12"/>
  <c r="AG319" i="12" s="1"/>
  <c r="J315" i="11"/>
  <c r="J319" i="11" s="1"/>
  <c r="N315" i="11"/>
  <c r="N319" i="11" s="1"/>
  <c r="R315" i="11"/>
  <c r="R319" i="11" s="1"/>
  <c r="V315" i="11"/>
  <c r="V319" i="11" s="1"/>
  <c r="Z315" i="11"/>
  <c r="Z319" i="11" s="1"/>
  <c r="AD315" i="11"/>
  <c r="AD319" i="11" s="1"/>
  <c r="AH315" i="11"/>
  <c r="AH319" i="11" s="1"/>
  <c r="K315" i="10"/>
  <c r="K319" i="10" s="1"/>
  <c r="O315" i="10"/>
  <c r="O319" i="10" s="1"/>
  <c r="S315" i="10"/>
  <c r="S319" i="10" s="1"/>
  <c r="W315" i="10"/>
  <c r="W319" i="10" s="1"/>
  <c r="AA315" i="10"/>
  <c r="AA319" i="10" s="1"/>
  <c r="AE315" i="10"/>
  <c r="AE319" i="10" s="1"/>
  <c r="L315" i="9"/>
  <c r="L319" i="9" s="1"/>
  <c r="P315" i="9"/>
  <c r="P319" i="9" s="1"/>
  <c r="T315" i="9"/>
  <c r="T319" i="9" s="1"/>
  <c r="X315" i="9"/>
  <c r="X319" i="9" s="1"/>
  <c r="AB315" i="9"/>
  <c r="AB319" i="9" s="1"/>
  <c r="AF315" i="9"/>
  <c r="AF319" i="9" s="1"/>
  <c r="I315" i="8"/>
  <c r="I319" i="8" s="1"/>
  <c r="M315" i="8"/>
  <c r="M319" i="8" s="1"/>
  <c r="Q315" i="8"/>
  <c r="Q319" i="8" s="1"/>
  <c r="U315" i="8"/>
  <c r="U319" i="8" s="1"/>
  <c r="Y315" i="8"/>
  <c r="Y319" i="8" s="1"/>
  <c r="AC315" i="8"/>
  <c r="AC319" i="8" s="1"/>
  <c r="AG315" i="8"/>
  <c r="AG319" i="8" s="1"/>
  <c r="J315" i="7"/>
  <c r="J319" i="7" s="1"/>
  <c r="N315" i="7"/>
  <c r="N319" i="7" s="1"/>
  <c r="R315" i="7"/>
  <c r="R319" i="7" s="1"/>
  <c r="V315" i="7"/>
  <c r="V319" i="7" s="1"/>
  <c r="Z315" i="7"/>
  <c r="Z319" i="7" s="1"/>
  <c r="AD315" i="7"/>
  <c r="AD319" i="7" s="1"/>
  <c r="AH315" i="7"/>
  <c r="AH319" i="7" s="1"/>
  <c r="K317" i="28"/>
  <c r="O317" i="28"/>
  <c r="S317" i="28"/>
  <c r="W317" i="28"/>
  <c r="AA317" i="28"/>
  <c r="AE317" i="28"/>
  <c r="L317" i="27"/>
  <c r="P317" i="27"/>
  <c r="T317" i="27"/>
  <c r="X317" i="27"/>
  <c r="AB317" i="27"/>
  <c r="AF317" i="27"/>
  <c r="I317" i="26"/>
  <c r="M317" i="26"/>
  <c r="Q317" i="26"/>
  <c r="U317" i="26"/>
  <c r="Y317" i="26"/>
  <c r="AC317" i="26"/>
  <c r="AG317" i="26"/>
  <c r="J317" i="25"/>
  <c r="N317" i="25"/>
  <c r="R317" i="25"/>
  <c r="V317" i="25"/>
  <c r="Z317" i="25"/>
  <c r="AD317" i="25"/>
  <c r="AH317" i="25"/>
  <c r="K317" i="24"/>
  <c r="O317" i="24"/>
  <c r="S317" i="24"/>
  <c r="W317" i="24"/>
  <c r="AA317" i="24"/>
  <c r="AE317" i="24"/>
  <c r="L317" i="23"/>
  <c r="P317" i="23"/>
  <c r="T317" i="23"/>
  <c r="X317" i="23"/>
  <c r="AB317" i="23"/>
  <c r="AF317" i="23"/>
  <c r="I317" i="22"/>
  <c r="M317" i="22"/>
  <c r="Q317" i="22"/>
  <c r="U317" i="22"/>
  <c r="Y317" i="22"/>
  <c r="AC317" i="22"/>
  <c r="AG317" i="22"/>
  <c r="J317" i="21"/>
  <c r="N317" i="21"/>
  <c r="R317" i="21"/>
  <c r="V317" i="21"/>
  <c r="Z317" i="21"/>
  <c r="AD317" i="21"/>
  <c r="AH317" i="21"/>
  <c r="K317" i="14"/>
  <c r="O317" i="14"/>
  <c r="S317" i="14"/>
  <c r="W317" i="14"/>
  <c r="AA317" i="14"/>
  <c r="AE317" i="14"/>
  <c r="L317" i="13"/>
  <c r="P317" i="13"/>
  <c r="T317" i="13"/>
  <c r="X317" i="13"/>
  <c r="AB317" i="13"/>
  <c r="AF317" i="13"/>
  <c r="I317" i="15"/>
  <c r="M317" i="15"/>
  <c r="Q317" i="15"/>
  <c r="U317" i="15"/>
  <c r="Y317" i="15"/>
  <c r="AC317" i="15"/>
  <c r="AG317" i="15"/>
  <c r="J317" i="20"/>
  <c r="N317" i="20"/>
  <c r="R317" i="20"/>
  <c r="V317" i="20"/>
  <c r="Z317" i="20"/>
  <c r="AD317" i="20"/>
  <c r="AH317" i="20"/>
  <c r="K317" i="16"/>
  <c r="O317" i="16"/>
  <c r="S317" i="16"/>
  <c r="W317" i="16"/>
  <c r="AA317" i="16"/>
  <c r="AE317" i="16"/>
  <c r="L317" i="19"/>
  <c r="P317" i="19"/>
  <c r="T317" i="19"/>
  <c r="X317" i="19"/>
  <c r="AB317" i="19"/>
  <c r="AF317" i="19"/>
  <c r="I317" i="31"/>
  <c r="M317" i="31"/>
  <c r="Q317" i="31"/>
  <c r="U317" i="31"/>
  <c r="Y317" i="31"/>
  <c r="AC317" i="31"/>
  <c r="AG317" i="31"/>
  <c r="J317" i="17"/>
  <c r="N317" i="17"/>
  <c r="R317" i="17"/>
  <c r="V317" i="17"/>
  <c r="Z317" i="17"/>
  <c r="AD317" i="17"/>
  <c r="AH317" i="17"/>
  <c r="K317" i="12"/>
  <c r="O317" i="12"/>
  <c r="S317" i="12"/>
  <c r="W317" i="12"/>
  <c r="AA317" i="12"/>
  <c r="AE317" i="12"/>
  <c r="L317" i="11"/>
  <c r="P317" i="11"/>
  <c r="T317" i="11"/>
  <c r="X317" i="11"/>
  <c r="AB317" i="11"/>
  <c r="AF317" i="11"/>
  <c r="I317" i="10"/>
  <c r="M317" i="10"/>
  <c r="Q317" i="10"/>
  <c r="U317" i="10"/>
  <c r="Y317" i="10"/>
  <c r="AC317" i="10"/>
  <c r="AG317" i="10"/>
  <c r="J317" i="9"/>
  <c r="N317" i="9"/>
  <c r="R317" i="9"/>
  <c r="V317" i="9"/>
  <c r="Z317" i="9"/>
  <c r="AD317" i="9"/>
  <c r="AH317" i="9"/>
  <c r="K317" i="8"/>
  <c r="O317" i="8"/>
  <c r="S317" i="8"/>
  <c r="W317" i="8"/>
  <c r="AA317" i="8"/>
  <c r="AE317" i="8"/>
  <c r="L317" i="7"/>
  <c r="P317" i="7"/>
  <c r="T317" i="7"/>
  <c r="X317" i="7"/>
  <c r="AB317" i="7"/>
  <c r="AF317" i="7"/>
  <c r="G153" i="25"/>
  <c r="G153" i="9"/>
  <c r="G216" i="27"/>
  <c r="G216" i="23"/>
  <c r="G216" i="19"/>
  <c r="G216" i="11"/>
  <c r="G216" i="7"/>
  <c r="D350" i="28"/>
  <c r="D350" i="24"/>
  <c r="D350" i="14"/>
  <c r="D350" i="12"/>
  <c r="D350" i="8"/>
  <c r="D359" i="26"/>
  <c r="D359" i="22"/>
  <c r="D359" i="15"/>
  <c r="D359" i="31"/>
  <c r="D359" i="10"/>
  <c r="V359" i="27"/>
  <c r="Z359" i="27"/>
  <c r="AD359" i="27"/>
  <c r="AH359" i="27"/>
  <c r="J359" i="26"/>
  <c r="N359" i="26"/>
  <c r="R359" i="26"/>
  <c r="V359" i="26"/>
  <c r="Z359" i="26"/>
  <c r="AD359" i="26"/>
  <c r="AH359" i="26"/>
  <c r="J359" i="25"/>
  <c r="N359" i="25"/>
  <c r="R359" i="25"/>
  <c r="V359" i="25"/>
  <c r="Z359" i="25"/>
  <c r="AD359" i="25"/>
  <c r="AH359" i="25"/>
  <c r="J359" i="24"/>
  <c r="N359" i="24"/>
  <c r="R359" i="24"/>
  <c r="V359" i="24"/>
  <c r="Z359" i="24"/>
  <c r="AD359" i="24"/>
  <c r="AH359" i="24"/>
  <c r="J359" i="23"/>
  <c r="N359" i="23"/>
  <c r="R359" i="23"/>
  <c r="V359" i="23"/>
  <c r="Z359" i="23"/>
  <c r="AD359" i="23"/>
  <c r="AH359" i="23"/>
  <c r="J359" i="22"/>
  <c r="N359" i="22"/>
  <c r="R359" i="22"/>
  <c r="V359" i="22"/>
  <c r="Z359" i="22"/>
  <c r="AD359" i="22"/>
  <c r="AH359" i="22"/>
  <c r="J359" i="21"/>
  <c r="N359" i="21"/>
  <c r="R359" i="21"/>
  <c r="V359" i="21"/>
  <c r="Z359" i="21"/>
  <c r="AD359" i="21"/>
  <c r="AH359" i="21"/>
  <c r="J359" i="14"/>
  <c r="N359" i="14"/>
  <c r="R359" i="14"/>
  <c r="V359" i="14"/>
  <c r="Z359" i="14"/>
  <c r="AD359" i="14"/>
  <c r="AH359" i="14"/>
  <c r="J359" i="13"/>
  <c r="N359" i="13"/>
  <c r="R359" i="13"/>
  <c r="V359" i="13"/>
  <c r="Z359" i="13"/>
  <c r="AD359" i="13"/>
  <c r="AH359" i="13"/>
  <c r="D359" i="28"/>
  <c r="D359" i="24"/>
  <c r="D359" i="14"/>
  <c r="D359" i="16"/>
  <c r="D359" i="12"/>
  <c r="D359" i="8"/>
  <c r="D18" i="7"/>
  <c r="J82" i="29"/>
  <c r="N82" i="29"/>
  <c r="R82" i="29"/>
  <c r="Z82" i="29"/>
  <c r="AD82" i="29"/>
  <c r="AH82" i="29"/>
  <c r="I82" i="29"/>
  <c r="L82" i="29"/>
  <c r="P82" i="29"/>
  <c r="T82" i="29"/>
  <c r="AB82" i="29"/>
  <c r="AF82" i="29"/>
  <c r="M82" i="29"/>
  <c r="Q82" i="29"/>
  <c r="Y82" i="29"/>
  <c r="AC82" i="29"/>
  <c r="AG82" i="29"/>
  <c r="G207" i="20"/>
  <c r="G317" i="20" s="1"/>
  <c r="G44" i="7"/>
  <c r="D44" i="29"/>
  <c r="G48" i="7"/>
  <c r="D48" i="29"/>
  <c r="G59" i="7"/>
  <c r="D59" i="29"/>
  <c r="G63" i="7"/>
  <c r="D63" i="29"/>
  <c r="G109" i="7"/>
  <c r="D109" i="29"/>
  <c r="D112" i="29" s="1"/>
  <c r="G135" i="7"/>
  <c r="D135" i="29"/>
  <c r="G131" i="7"/>
  <c r="D131" i="29"/>
  <c r="G166" i="7"/>
  <c r="D166" i="29"/>
  <c r="G162" i="7"/>
  <c r="D162" i="29"/>
  <c r="G188" i="7"/>
  <c r="D188" i="29"/>
  <c r="D191" i="29" s="1"/>
  <c r="D352" i="29" s="1"/>
  <c r="D207" i="7"/>
  <c r="D317" i="7" s="1"/>
  <c r="D199" i="29"/>
  <c r="D207" i="29" s="1"/>
  <c r="D340" i="29" s="1"/>
  <c r="D235" i="7"/>
  <c r="D342" i="7" s="1"/>
  <c r="D233" i="29"/>
  <c r="G255" i="7"/>
  <c r="D255" i="29"/>
  <c r="G302" i="7"/>
  <c r="D302" i="29"/>
  <c r="D305" i="29" s="1"/>
  <c r="D348" i="29" s="1"/>
  <c r="G326" i="7"/>
  <c r="D326" i="29"/>
  <c r="D328" i="29" s="1"/>
  <c r="D363" i="29" s="1"/>
  <c r="G102" i="27"/>
  <c r="G102" i="26"/>
  <c r="G102" i="25"/>
  <c r="G102" i="23"/>
  <c r="G102" i="22"/>
  <c r="G102" i="21"/>
  <c r="G102" i="13"/>
  <c r="G102" i="15"/>
  <c r="G102" i="31"/>
  <c r="G102" i="17"/>
  <c r="G102" i="11"/>
  <c r="G270" i="7"/>
  <c r="G281" i="7"/>
  <c r="G288" i="7"/>
  <c r="G289" i="7" s="1"/>
  <c r="D350" i="27"/>
  <c r="D350" i="23"/>
  <c r="D361" i="23" s="1"/>
  <c r="D365" i="23" s="1"/>
  <c r="D350" i="13"/>
  <c r="D359" i="27"/>
  <c r="D361" i="27" s="1"/>
  <c r="D365" i="27" s="1"/>
  <c r="D359" i="23"/>
  <c r="D359" i="13"/>
  <c r="D359" i="19"/>
  <c r="G60" i="7"/>
  <c r="D60" i="29"/>
  <c r="G64" i="7"/>
  <c r="D64" i="29"/>
  <c r="G77" i="7"/>
  <c r="G80" i="7" s="1"/>
  <c r="D77" i="29"/>
  <c r="G98" i="7"/>
  <c r="D98" i="29"/>
  <c r="G165" i="7"/>
  <c r="D165" i="29"/>
  <c r="G161" i="7"/>
  <c r="D161" i="29"/>
  <c r="G224" i="7"/>
  <c r="D224" i="29"/>
  <c r="G242" i="7"/>
  <c r="D242" i="29"/>
  <c r="D249" i="29" s="1"/>
  <c r="D343" i="29" s="1"/>
  <c r="G264" i="7"/>
  <c r="D264" i="29"/>
  <c r="G312" i="7"/>
  <c r="D312" i="29"/>
  <c r="D313" i="29" s="1"/>
  <c r="D349" i="29" s="1"/>
  <c r="G91" i="7"/>
  <c r="G121" i="7"/>
  <c r="G139" i="7"/>
  <c r="G146" i="7"/>
  <c r="G203" i="7"/>
  <c r="G199" i="7"/>
  <c r="G221" i="7"/>
  <c r="G239" i="7"/>
  <c r="G253" i="7"/>
  <c r="D361" i="28"/>
  <c r="D365" i="28" s="1"/>
  <c r="D361" i="24"/>
  <c r="D365" i="24" s="1"/>
  <c r="D361" i="14"/>
  <c r="D365" i="14" s="1"/>
  <c r="D361" i="12"/>
  <c r="D365" i="12" s="1"/>
  <c r="D350" i="26"/>
  <c r="D350" i="22"/>
  <c r="D361" i="22" s="1"/>
  <c r="D365" i="22" s="1"/>
  <c r="D350" i="15"/>
  <c r="D361" i="15" s="1"/>
  <c r="D365" i="15" s="1"/>
  <c r="D350" i="31"/>
  <c r="D361" i="31" s="1"/>
  <c r="D365" i="31" s="1"/>
  <c r="D350" i="10"/>
  <c r="G35" i="7"/>
  <c r="D35" i="29"/>
  <c r="D39" i="29" s="1"/>
  <c r="G46" i="7"/>
  <c r="D46" i="29"/>
  <c r="D80" i="7"/>
  <c r="D76" i="29"/>
  <c r="G101" i="7"/>
  <c r="D101" i="29"/>
  <c r="D102" i="7"/>
  <c r="D97" i="29"/>
  <c r="G123" i="7"/>
  <c r="D123" i="29"/>
  <c r="G119" i="7"/>
  <c r="D119" i="29"/>
  <c r="G223" i="7"/>
  <c r="D223" i="29"/>
  <c r="G257" i="7"/>
  <c r="D257" i="29"/>
  <c r="G274" i="7"/>
  <c r="D274" i="29"/>
  <c r="G292" i="7"/>
  <c r="D292" i="29"/>
  <c r="D295" i="29" s="1"/>
  <c r="D347" i="29" s="1"/>
  <c r="G18" i="7"/>
  <c r="G29" i="28"/>
  <c r="G29" i="27"/>
  <c r="G29" i="25"/>
  <c r="G29" i="24"/>
  <c r="G29" i="23"/>
  <c r="G29" i="21"/>
  <c r="G29" i="14"/>
  <c r="G29" i="13"/>
  <c r="G29" i="16"/>
  <c r="G29" i="19"/>
  <c r="G29" i="17"/>
  <c r="G29" i="12"/>
  <c r="G29" i="11"/>
  <c r="G39" i="26"/>
  <c r="G39" i="22"/>
  <c r="G39" i="15"/>
  <c r="G39" i="31"/>
  <c r="G115" i="7"/>
  <c r="G149" i="7"/>
  <c r="G216" i="28"/>
  <c r="G216" i="26"/>
  <c r="G216" i="25"/>
  <c r="G216" i="24"/>
  <c r="G216" i="22"/>
  <c r="G216" i="21"/>
  <c r="G216" i="14"/>
  <c r="G216" i="15"/>
  <c r="G216" i="16"/>
  <c r="G216" i="31"/>
  <c r="G216" i="17"/>
  <c r="G216" i="12"/>
  <c r="G216" i="10"/>
  <c r="G283" i="19"/>
  <c r="G272" i="7"/>
  <c r="G289" i="19"/>
  <c r="G294" i="7"/>
  <c r="G308" i="7"/>
  <c r="D361" i="13"/>
  <c r="D365" i="13" s="1"/>
  <c r="D350" i="25"/>
  <c r="D361" i="25" s="1"/>
  <c r="D365" i="25" s="1"/>
  <c r="D350" i="21"/>
  <c r="D361" i="21" s="1"/>
  <c r="D365" i="21" s="1"/>
  <c r="D350" i="17"/>
  <c r="D361" i="17" s="1"/>
  <c r="D365" i="17" s="1"/>
  <c r="D350" i="9"/>
  <c r="D361" i="9" s="1"/>
  <c r="D365" i="9" s="1"/>
  <c r="G21" i="7"/>
  <c r="D21" i="29"/>
  <c r="G25" i="7"/>
  <c r="D25" i="29"/>
  <c r="G43" i="7"/>
  <c r="D43" i="29"/>
  <c r="G140" i="7"/>
  <c r="D140" i="29"/>
  <c r="G136" i="7"/>
  <c r="D136" i="29"/>
  <c r="D141" i="7"/>
  <c r="D132" i="29"/>
  <c r="G150" i="7"/>
  <c r="D150" i="29"/>
  <c r="D153" i="29" s="1"/>
  <c r="D266" i="7"/>
  <c r="D262" i="29"/>
  <c r="D283" i="7"/>
  <c r="D345" i="7" s="1"/>
  <c r="D273" i="29"/>
  <c r="G282" i="7"/>
  <c r="D282" i="29"/>
  <c r="G305" i="27"/>
  <c r="G18" i="26"/>
  <c r="G91" i="25"/>
  <c r="G313" i="24"/>
  <c r="G305" i="23"/>
  <c r="G91" i="21"/>
  <c r="G289" i="14"/>
  <c r="G313" i="14"/>
  <c r="G305" i="13"/>
  <c r="G305" i="15"/>
  <c r="G91" i="20"/>
  <c r="G102" i="20"/>
  <c r="G29" i="20"/>
  <c r="G216" i="20"/>
  <c r="D350" i="20"/>
  <c r="D361" i="20" s="1"/>
  <c r="D365" i="20" s="1"/>
  <c r="D350" i="16"/>
  <c r="G266" i="19"/>
  <c r="G295" i="19"/>
  <c r="G305" i="19"/>
  <c r="G102" i="19"/>
  <c r="D350" i="19"/>
  <c r="D361" i="19" s="1"/>
  <c r="D365" i="19" s="1"/>
  <c r="D350" i="11"/>
  <c r="D361" i="11" s="1"/>
  <c r="D365" i="11" s="1"/>
  <c r="D359" i="11"/>
  <c r="G73" i="29"/>
  <c r="G89" i="29"/>
  <c r="G107" i="29"/>
  <c r="G169" i="29"/>
  <c r="G180" i="29"/>
  <c r="G191" i="28"/>
  <c r="G191" i="27"/>
  <c r="G191" i="21"/>
  <c r="G191" i="14"/>
  <c r="G191" i="13"/>
  <c r="G191" i="20"/>
  <c r="G191" i="16"/>
  <c r="G191" i="19"/>
  <c r="G191" i="17"/>
  <c r="G191" i="12"/>
  <c r="G191" i="11"/>
  <c r="G231" i="29"/>
  <c r="G241" i="29"/>
  <c r="G248" i="29"/>
  <c r="G305" i="17"/>
  <c r="G289" i="12"/>
  <c r="G305" i="12"/>
  <c r="G295" i="11"/>
  <c r="G305" i="11"/>
  <c r="G313" i="20"/>
  <c r="G313" i="16"/>
  <c r="G313" i="19"/>
  <c r="G313" i="31"/>
  <c r="G313" i="17"/>
  <c r="G313" i="12"/>
  <c r="G313" i="11"/>
  <c r="G324" i="29"/>
  <c r="G91" i="28"/>
  <c r="G91" i="14"/>
  <c r="G91" i="16"/>
  <c r="G91" i="12"/>
  <c r="G88" i="29"/>
  <c r="G249" i="28"/>
  <c r="G249" i="14"/>
  <c r="G249" i="16"/>
  <c r="G249" i="17"/>
  <c r="G249" i="12"/>
  <c r="G29" i="26"/>
  <c r="G29" i="15"/>
  <c r="G29" i="31"/>
  <c r="G52" i="23"/>
  <c r="G80" i="28"/>
  <c r="G80" i="27"/>
  <c r="G80" i="25"/>
  <c r="G80" i="24"/>
  <c r="G80" i="23"/>
  <c r="G80" i="20"/>
  <c r="G80" i="16"/>
  <c r="G80" i="19"/>
  <c r="G80" i="17"/>
  <c r="G80" i="12"/>
  <c r="G80" i="11"/>
  <c r="G249" i="13"/>
  <c r="G249" i="19"/>
  <c r="G18" i="28"/>
  <c r="G18" i="24"/>
  <c r="G18" i="22"/>
  <c r="G18" i="14"/>
  <c r="G18" i="15"/>
  <c r="G18" i="16"/>
  <c r="G18" i="31"/>
  <c r="G18" i="12"/>
  <c r="G39" i="25"/>
  <c r="G39" i="21"/>
  <c r="G39" i="20"/>
  <c r="G68" i="28"/>
  <c r="G125" i="28"/>
  <c r="G125" i="26"/>
  <c r="G125" i="24"/>
  <c r="G125" i="22"/>
  <c r="G125" i="14"/>
  <c r="G125" i="15"/>
  <c r="G125" i="16"/>
  <c r="G125" i="31"/>
  <c r="G125" i="12"/>
  <c r="G153" i="28"/>
  <c r="G153" i="27"/>
  <c r="G153" i="21"/>
  <c r="G153" i="14"/>
  <c r="G153" i="13"/>
  <c r="G153" i="20"/>
  <c r="G153" i="16"/>
  <c r="G153" i="19"/>
  <c r="G153" i="17"/>
  <c r="G153" i="12"/>
  <c r="G153" i="11"/>
  <c r="G196" i="29"/>
  <c r="G220" i="29"/>
  <c r="G229" i="29"/>
  <c r="G235" i="28"/>
  <c r="G235" i="27"/>
  <c r="G235" i="25"/>
  <c r="G235" i="24"/>
  <c r="G235" i="23"/>
  <c r="G235" i="20"/>
  <c r="G235" i="16"/>
  <c r="G235" i="19"/>
  <c r="G235" i="17"/>
  <c r="G235" i="12"/>
  <c r="G235" i="11"/>
  <c r="G287" i="29"/>
  <c r="G294" i="29"/>
  <c r="G301" i="29"/>
  <c r="G309" i="29"/>
  <c r="G322" i="29"/>
  <c r="G328" i="28"/>
  <c r="G328" i="27"/>
  <c r="G328" i="26"/>
  <c r="G328" i="25"/>
  <c r="G328" i="24"/>
  <c r="G328" i="23"/>
  <c r="G328" i="22"/>
  <c r="G328" i="21"/>
  <c r="G328" i="14"/>
  <c r="G328" i="13"/>
  <c r="G328" i="15"/>
  <c r="G328" i="20"/>
  <c r="G328" i="16"/>
  <c r="G328" i="19"/>
  <c r="G328" i="31"/>
  <c r="G328" i="17"/>
  <c r="G328" i="12"/>
  <c r="G328" i="11"/>
  <c r="G47" i="29"/>
  <c r="G120" i="29"/>
  <c r="G151" i="29"/>
  <c r="G147" i="29"/>
  <c r="G177" i="29"/>
  <c r="G190" i="29"/>
  <c r="G186" i="29"/>
  <c r="G203" i="29"/>
  <c r="G199" i="29"/>
  <c r="G223" i="29"/>
  <c r="G266" i="10"/>
  <c r="G257" i="29"/>
  <c r="G305" i="10"/>
  <c r="G313" i="10"/>
  <c r="G76" i="29"/>
  <c r="G102" i="10"/>
  <c r="G240" i="29"/>
  <c r="G29" i="10"/>
  <c r="G158" i="29"/>
  <c r="G175" i="29"/>
  <c r="G184" i="29"/>
  <c r="G18" i="10"/>
  <c r="G39" i="10"/>
  <c r="G46" i="29"/>
  <c r="G125" i="10"/>
  <c r="G119" i="29"/>
  <c r="G187" i="29"/>
  <c r="G204" i="29"/>
  <c r="G200" i="29"/>
  <c r="G328" i="10"/>
  <c r="G245" i="29"/>
  <c r="G266" i="9"/>
  <c r="G63" i="29"/>
  <c r="G23" i="29"/>
  <c r="G28" i="29"/>
  <c r="G32" i="29"/>
  <c r="G37" i="29"/>
  <c r="G45" i="29"/>
  <c r="G51" i="29"/>
  <c r="G60" i="29"/>
  <c r="G66" i="29"/>
  <c r="G87" i="29"/>
  <c r="G91" i="9"/>
  <c r="G102" i="9"/>
  <c r="G94" i="29"/>
  <c r="G99" i="29"/>
  <c r="G109" i="29"/>
  <c r="G117" i="29"/>
  <c r="G124" i="29"/>
  <c r="G128" i="29"/>
  <c r="G133" i="29"/>
  <c r="G138" i="29"/>
  <c r="G146" i="29"/>
  <c r="G150" i="29"/>
  <c r="G165" i="29"/>
  <c r="G161" i="29"/>
  <c r="G176" i="29"/>
  <c r="G189" i="29"/>
  <c r="G185" i="29"/>
  <c r="G206" i="29"/>
  <c r="G202" i="29"/>
  <c r="G198" i="29"/>
  <c r="G211" i="29"/>
  <c r="G226" i="29"/>
  <c r="G222" i="29"/>
  <c r="G234" i="29"/>
  <c r="G230" i="29"/>
  <c r="G239" i="29"/>
  <c r="G254" i="29"/>
  <c r="G258" i="29"/>
  <c r="G264" i="29"/>
  <c r="G272" i="29"/>
  <c r="G278" i="29"/>
  <c r="G282" i="29"/>
  <c r="G305" i="9"/>
  <c r="G302" i="29"/>
  <c r="G313" i="9"/>
  <c r="G24" i="29"/>
  <c r="G25" i="29"/>
  <c r="G33" i="29"/>
  <c r="G38" i="29"/>
  <c r="G48" i="29"/>
  <c r="G56" i="29"/>
  <c r="G61" i="29"/>
  <c r="G67" i="29"/>
  <c r="G70" i="29"/>
  <c r="G80" i="9"/>
  <c r="G79" i="29"/>
  <c r="G95" i="29"/>
  <c r="G100" i="29"/>
  <c r="G105" i="29"/>
  <c r="G110" i="29"/>
  <c r="G118" i="29"/>
  <c r="G121" i="29"/>
  <c r="G129" i="29"/>
  <c r="G134" i="29"/>
  <c r="G139" i="29"/>
  <c r="G149" i="29"/>
  <c r="G164" i="29"/>
  <c r="G160" i="29"/>
  <c r="G188" i="29"/>
  <c r="G205" i="29"/>
  <c r="G201" i="29"/>
  <c r="G197" i="29"/>
  <c r="G212" i="29"/>
  <c r="G225" i="29"/>
  <c r="G221" i="29"/>
  <c r="G246" i="29"/>
  <c r="G255" i="29"/>
  <c r="G261" i="29"/>
  <c r="G265" i="29"/>
  <c r="G273" i="29"/>
  <c r="G279" i="29"/>
  <c r="G292" i="29"/>
  <c r="G299" i="29"/>
  <c r="G303" i="29"/>
  <c r="G311" i="29"/>
  <c r="G327" i="29"/>
  <c r="G323" i="29"/>
  <c r="G29" i="9"/>
  <c r="G26" i="29"/>
  <c r="G34" i="29"/>
  <c r="G39" i="9"/>
  <c r="G35" i="29"/>
  <c r="G43" i="29"/>
  <c r="G49" i="29"/>
  <c r="G57" i="29"/>
  <c r="G62" i="29"/>
  <c r="G64" i="29"/>
  <c r="G78" i="29"/>
  <c r="G74" i="29"/>
  <c r="G90" i="29"/>
  <c r="G96" i="29"/>
  <c r="G101" i="29"/>
  <c r="G106" i="29"/>
  <c r="G111" i="29"/>
  <c r="G112" i="29" s="1"/>
  <c r="G115" i="29"/>
  <c r="G122" i="29"/>
  <c r="G130" i="29"/>
  <c r="G135" i="29"/>
  <c r="G136" i="29"/>
  <c r="G140" i="29"/>
  <c r="G143" i="29"/>
  <c r="G152" i="29"/>
  <c r="G148" i="29"/>
  <c r="G163" i="29"/>
  <c r="G159" i="29"/>
  <c r="G216" i="9"/>
  <c r="G224" i="29"/>
  <c r="G235" i="9"/>
  <c r="G242" i="29"/>
  <c r="G247" i="29"/>
  <c r="G256" i="29"/>
  <c r="G262" i="29"/>
  <c r="G270" i="29"/>
  <c r="G274" i="29"/>
  <c r="G280" i="29"/>
  <c r="G286" i="29"/>
  <c r="G293" i="29"/>
  <c r="G300" i="29"/>
  <c r="G304" i="29"/>
  <c r="G308" i="29"/>
  <c r="G312" i="29"/>
  <c r="G326" i="29"/>
  <c r="G22" i="29"/>
  <c r="G27" i="29"/>
  <c r="G36" i="29"/>
  <c r="G44" i="29"/>
  <c r="G50" i="29"/>
  <c r="G58" i="29"/>
  <c r="G59" i="29"/>
  <c r="G65" i="29"/>
  <c r="G98" i="29"/>
  <c r="G108" i="29"/>
  <c r="G116" i="29"/>
  <c r="G123" i="29"/>
  <c r="G131" i="29"/>
  <c r="G132" i="29"/>
  <c r="G137" i="29"/>
  <c r="G166" i="29"/>
  <c r="G162" i="29"/>
  <c r="G263" i="29"/>
  <c r="G271" i="29"/>
  <c r="G275" i="29"/>
  <c r="G281" i="29"/>
  <c r="G328" i="9"/>
  <c r="D361" i="8"/>
  <c r="D365" i="8" s="1"/>
  <c r="G80" i="8"/>
  <c r="G75" i="29"/>
  <c r="G266" i="8"/>
  <c r="G315" i="8" s="1"/>
  <c r="G319" i="8" s="1"/>
  <c r="G253" i="29"/>
  <c r="G18" i="8"/>
  <c r="G29" i="8"/>
  <c r="G21" i="29"/>
  <c r="G289" i="8"/>
  <c r="G288" i="29"/>
  <c r="G289" i="29" s="1"/>
  <c r="G305" i="8"/>
  <c r="G298" i="29"/>
  <c r="G328" i="8"/>
  <c r="G325" i="29"/>
  <c r="G328" i="29" s="1"/>
  <c r="G216" i="8"/>
  <c r="G215" i="29"/>
  <c r="G235" i="8"/>
  <c r="G232" i="29"/>
  <c r="G313" i="8"/>
  <c r="G310" i="29"/>
  <c r="K315" i="29"/>
  <c r="O315" i="29"/>
  <c r="S315" i="29"/>
  <c r="W315" i="29"/>
  <c r="AA315" i="29"/>
  <c r="AE315" i="29"/>
  <c r="J350" i="29"/>
  <c r="N350" i="29"/>
  <c r="R350" i="29"/>
  <c r="V350" i="29"/>
  <c r="Z350" i="29"/>
  <c r="AD350" i="29"/>
  <c r="AH350" i="29"/>
  <c r="L315" i="29"/>
  <c r="P315" i="29"/>
  <c r="T315" i="29"/>
  <c r="X315" i="29"/>
  <c r="AB315" i="29"/>
  <c r="AF315" i="29"/>
  <c r="K341" i="29"/>
  <c r="K350" i="29" s="1"/>
  <c r="O341" i="29"/>
  <c r="O350" i="29" s="1"/>
  <c r="S341" i="29"/>
  <c r="S350" i="29" s="1"/>
  <c r="W341" i="29"/>
  <c r="W350" i="29" s="1"/>
  <c r="AA341" i="29"/>
  <c r="AA350" i="29" s="1"/>
  <c r="AE341" i="29"/>
  <c r="AE350" i="29" s="1"/>
  <c r="I315" i="29"/>
  <c r="M315" i="29"/>
  <c r="Q315" i="29"/>
  <c r="U315" i="29"/>
  <c r="Y315" i="29"/>
  <c r="AC315" i="29"/>
  <c r="AG315" i="29"/>
  <c r="L350" i="29"/>
  <c r="P350" i="29"/>
  <c r="T350" i="29"/>
  <c r="X350" i="29"/>
  <c r="AB350" i="29"/>
  <c r="AF350" i="29"/>
  <c r="J315" i="29"/>
  <c r="N315" i="29"/>
  <c r="R315" i="29"/>
  <c r="V315" i="29"/>
  <c r="Z315" i="29"/>
  <c r="AD315" i="29"/>
  <c r="AH315" i="29"/>
  <c r="I350" i="29"/>
  <c r="M350" i="29"/>
  <c r="Q350" i="29"/>
  <c r="U350" i="29"/>
  <c r="Y350" i="29"/>
  <c r="AC350" i="29"/>
  <c r="AG350" i="29"/>
  <c r="F319" i="29"/>
  <c r="I317" i="29"/>
  <c r="M317" i="29"/>
  <c r="Q317" i="29"/>
  <c r="U317" i="29"/>
  <c r="U319" i="29" s="1"/>
  <c r="Y317" i="29"/>
  <c r="AC317" i="29"/>
  <c r="AG317" i="29"/>
  <c r="J317" i="29"/>
  <c r="N317" i="29"/>
  <c r="R317" i="29"/>
  <c r="V317" i="29"/>
  <c r="Z317" i="29"/>
  <c r="AD317" i="29"/>
  <c r="AH317" i="29"/>
  <c r="K317" i="29"/>
  <c r="O317" i="29"/>
  <c r="S317" i="29"/>
  <c r="W317" i="29"/>
  <c r="AA317" i="29"/>
  <c r="AE317" i="29"/>
  <c r="L317" i="29"/>
  <c r="P317" i="29"/>
  <c r="T317" i="29"/>
  <c r="X317" i="29"/>
  <c r="AB317" i="29"/>
  <c r="AF317" i="29"/>
  <c r="D317" i="29"/>
  <c r="I171" i="29"/>
  <c r="I335" i="29" s="1"/>
  <c r="L171" i="29"/>
  <c r="L335" i="29" s="1"/>
  <c r="P171" i="29"/>
  <c r="P335" i="29" s="1"/>
  <c r="T171" i="29"/>
  <c r="T335" i="29" s="1"/>
  <c r="AB171" i="29"/>
  <c r="AB335" i="29" s="1"/>
  <c r="AF171" i="29"/>
  <c r="AF335" i="29" s="1"/>
  <c r="M171" i="29"/>
  <c r="M335" i="29" s="1"/>
  <c r="Q171" i="29"/>
  <c r="Q335" i="29" s="1"/>
  <c r="Y171" i="29"/>
  <c r="Y335" i="29" s="1"/>
  <c r="AC171" i="29"/>
  <c r="AC335" i="29" s="1"/>
  <c r="AG171" i="29"/>
  <c r="AG335" i="29" s="1"/>
  <c r="J171" i="29"/>
  <c r="J335" i="29" s="1"/>
  <c r="N171" i="29"/>
  <c r="R171" i="29"/>
  <c r="Z171" i="29"/>
  <c r="Z335" i="29" s="1"/>
  <c r="AD171" i="29"/>
  <c r="AD335" i="29" s="1"/>
  <c r="AH171" i="29"/>
  <c r="F82" i="29"/>
  <c r="F171" i="29" s="1"/>
  <c r="F174" i="29" s="1"/>
  <c r="K82" i="29"/>
  <c r="K171" i="29" s="1"/>
  <c r="K335" i="29" s="1"/>
  <c r="O82" i="29"/>
  <c r="O171" i="29" s="1"/>
  <c r="O335" i="29" s="1"/>
  <c r="S82" i="29"/>
  <c r="S171" i="29" s="1"/>
  <c r="W82" i="29"/>
  <c r="W171" i="29" s="1"/>
  <c r="W335" i="29" s="1"/>
  <c r="AA82" i="29"/>
  <c r="AA171" i="29" s="1"/>
  <c r="AA335" i="29" s="1"/>
  <c r="AE82" i="29"/>
  <c r="AE171" i="29" s="1"/>
  <c r="AE335" i="29" s="1"/>
  <c r="S335" i="29"/>
  <c r="D328" i="7"/>
  <c r="D363" i="7" s="1"/>
  <c r="G328" i="7"/>
  <c r="D313" i="7"/>
  <c r="D349" i="7" s="1"/>
  <c r="G313" i="7"/>
  <c r="G305" i="7"/>
  <c r="D295" i="7"/>
  <c r="D347" i="7" s="1"/>
  <c r="G295" i="7"/>
  <c r="G283" i="7"/>
  <c r="G266" i="7"/>
  <c r="D344" i="7"/>
  <c r="G249" i="7"/>
  <c r="G233" i="7"/>
  <c r="G233" i="29" s="1"/>
  <c r="G235" i="7"/>
  <c r="D341" i="7"/>
  <c r="D340" i="7"/>
  <c r="G191" i="7"/>
  <c r="D191" i="7"/>
  <c r="D352" i="7" s="1"/>
  <c r="G167" i="7"/>
  <c r="D167" i="7"/>
  <c r="G153" i="7"/>
  <c r="D153" i="7"/>
  <c r="G141" i="7"/>
  <c r="D112" i="7"/>
  <c r="G97" i="7"/>
  <c r="G102" i="7" s="1"/>
  <c r="D68" i="7"/>
  <c r="G55" i="7"/>
  <c r="G55" i="29" s="1"/>
  <c r="D52" i="7"/>
  <c r="G42" i="7"/>
  <c r="G52" i="7" s="1"/>
  <c r="G29" i="7"/>
  <c r="D29" i="7"/>
  <c r="D17" i="29"/>
  <c r="G17" i="29" s="1"/>
  <c r="G18" i="29" s="1"/>
  <c r="U350" i="14"/>
  <c r="Y350" i="14"/>
  <c r="AC350" i="14"/>
  <c r="AG350" i="14"/>
  <c r="O350" i="13"/>
  <c r="W350" i="13"/>
  <c r="AE350" i="13"/>
  <c r="V350" i="14"/>
  <c r="Z350" i="14"/>
  <c r="AD350" i="14"/>
  <c r="AH350" i="14"/>
  <c r="P350" i="13"/>
  <c r="X350" i="13"/>
  <c r="AF350" i="13"/>
  <c r="K350" i="15"/>
  <c r="O350" i="15"/>
  <c r="S350" i="15"/>
  <c r="W350" i="15"/>
  <c r="AA350" i="15"/>
  <c r="AE350" i="15"/>
  <c r="I350" i="20"/>
  <c r="M350" i="20"/>
  <c r="Q350" i="20"/>
  <c r="U350" i="20"/>
  <c r="Y350" i="20"/>
  <c r="AC350" i="20"/>
  <c r="AG350" i="20"/>
  <c r="K350" i="31"/>
  <c r="O350" i="31"/>
  <c r="S350" i="31"/>
  <c r="W350" i="31"/>
  <c r="AA350" i="31"/>
  <c r="AE350" i="31"/>
  <c r="I350" i="17"/>
  <c r="M350" i="17"/>
  <c r="Q350" i="17"/>
  <c r="U350" i="17"/>
  <c r="Y350" i="17"/>
  <c r="AC350" i="17"/>
  <c r="AG350" i="17"/>
  <c r="K350" i="10"/>
  <c r="O350" i="10"/>
  <c r="S350" i="10"/>
  <c r="W350" i="10"/>
  <c r="AA350" i="10"/>
  <c r="AE350" i="10"/>
  <c r="I350" i="9"/>
  <c r="M350" i="9"/>
  <c r="Q350" i="9"/>
  <c r="U350" i="9"/>
  <c r="Y350" i="9"/>
  <c r="AC350" i="9"/>
  <c r="AG350" i="9"/>
  <c r="L350" i="15"/>
  <c r="P350" i="15"/>
  <c r="T350" i="15"/>
  <c r="X350" i="15"/>
  <c r="AB350" i="15"/>
  <c r="AF350" i="15"/>
  <c r="J350" i="20"/>
  <c r="N350" i="20"/>
  <c r="R350" i="20"/>
  <c r="V350" i="20"/>
  <c r="Z350" i="20"/>
  <c r="AD350" i="20"/>
  <c r="AH350" i="20"/>
  <c r="L350" i="31"/>
  <c r="P350" i="31"/>
  <c r="T350" i="31"/>
  <c r="X350" i="31"/>
  <c r="AB350" i="31"/>
  <c r="AF350" i="31"/>
  <c r="J350" i="17"/>
  <c r="N350" i="17"/>
  <c r="R350" i="17"/>
  <c r="V350" i="17"/>
  <c r="Z350" i="17"/>
  <c r="AD350" i="17"/>
  <c r="AH350" i="17"/>
  <c r="L350" i="10"/>
  <c r="P350" i="10"/>
  <c r="T350" i="10"/>
  <c r="X350" i="10"/>
  <c r="AB350" i="10"/>
  <c r="AF350" i="10"/>
  <c r="J350" i="9"/>
  <c r="N350" i="9"/>
  <c r="R350" i="9"/>
  <c r="V350" i="9"/>
  <c r="Z350" i="9"/>
  <c r="AD350" i="9"/>
  <c r="AH350" i="9"/>
  <c r="G249" i="21"/>
  <c r="G249" i="20"/>
  <c r="G249" i="26"/>
  <c r="G249" i="22"/>
  <c r="G249" i="15"/>
  <c r="G249" i="31"/>
  <c r="G249" i="10"/>
  <c r="G315" i="19"/>
  <c r="G319" i="19" s="1"/>
  <c r="G315" i="27"/>
  <c r="G319" i="27" s="1"/>
  <c r="G315" i="11"/>
  <c r="G319" i="11" s="1"/>
  <c r="G315" i="23"/>
  <c r="G319" i="23" s="1"/>
  <c r="G235" i="26"/>
  <c r="G315" i="26" s="1"/>
  <c r="G319" i="26" s="1"/>
  <c r="G235" i="22"/>
  <c r="G235" i="15"/>
  <c r="G235" i="31"/>
  <c r="G235" i="10"/>
  <c r="G315" i="28"/>
  <c r="G319" i="28" s="1"/>
  <c r="G315" i="25"/>
  <c r="G319" i="25" s="1"/>
  <c r="G315" i="24"/>
  <c r="G319" i="24" s="1"/>
  <c r="G315" i="21"/>
  <c r="G319" i="21" s="1"/>
  <c r="G315" i="14"/>
  <c r="G319" i="14" s="1"/>
  <c r="G315" i="20"/>
  <c r="G319" i="20" s="1"/>
  <c r="G315" i="16"/>
  <c r="G319" i="16" s="1"/>
  <c r="G315" i="17"/>
  <c r="G319" i="17" s="1"/>
  <c r="G315" i="12"/>
  <c r="G319" i="12" s="1"/>
  <c r="G315" i="9"/>
  <c r="G319" i="9" s="1"/>
  <c r="G315" i="13"/>
  <c r="G319" i="13" s="1"/>
  <c r="G191" i="26"/>
  <c r="G191" i="22"/>
  <c r="G191" i="15"/>
  <c r="G191" i="31"/>
  <c r="G191" i="10"/>
  <c r="G178" i="26"/>
  <c r="G178" i="22"/>
  <c r="G178" i="15"/>
  <c r="G178" i="31"/>
  <c r="G178" i="10"/>
  <c r="G153" i="26"/>
  <c r="G153" i="22"/>
  <c r="G153" i="15"/>
  <c r="G153" i="31"/>
  <c r="G153" i="10"/>
  <c r="G141" i="29"/>
  <c r="G141" i="28"/>
  <c r="G141" i="26"/>
  <c r="G141" i="25"/>
  <c r="G141" i="24"/>
  <c r="G141" i="22"/>
  <c r="G141" i="21"/>
  <c r="G141" i="14"/>
  <c r="G141" i="15"/>
  <c r="G141" i="20"/>
  <c r="G141" i="16"/>
  <c r="G141" i="31"/>
  <c r="G141" i="17"/>
  <c r="G141" i="12"/>
  <c r="G141" i="10"/>
  <c r="G141" i="8"/>
  <c r="G141" i="27"/>
  <c r="G141" i="13"/>
  <c r="G141" i="19"/>
  <c r="G141" i="11"/>
  <c r="G141" i="23"/>
  <c r="G141" i="9"/>
  <c r="G125" i="8"/>
  <c r="G125" i="27"/>
  <c r="G125" i="25"/>
  <c r="G125" i="23"/>
  <c r="G125" i="21"/>
  <c r="G125" i="13"/>
  <c r="G125" i="20"/>
  <c r="G125" i="19"/>
  <c r="G125" i="17"/>
  <c r="G125" i="11"/>
  <c r="G125" i="9"/>
  <c r="G125" i="7"/>
  <c r="G112" i="27"/>
  <c r="G112" i="23"/>
  <c r="G112" i="13"/>
  <c r="G112" i="19"/>
  <c r="G112" i="11"/>
  <c r="G112" i="7"/>
  <c r="G112" i="28"/>
  <c r="G112" i="24"/>
  <c r="G112" i="14"/>
  <c r="G112" i="16"/>
  <c r="G112" i="12"/>
  <c r="G155" i="12" s="1"/>
  <c r="G112" i="8"/>
  <c r="G112" i="25"/>
  <c r="G112" i="21"/>
  <c r="G112" i="20"/>
  <c r="G112" i="17"/>
  <c r="G112" i="9"/>
  <c r="G155" i="9" s="1"/>
  <c r="G155" i="28"/>
  <c r="G155" i="17"/>
  <c r="G91" i="26"/>
  <c r="G91" i="22"/>
  <c r="G91" i="15"/>
  <c r="G91" i="31"/>
  <c r="G91" i="10"/>
  <c r="G80" i="26"/>
  <c r="G80" i="22"/>
  <c r="G80" i="15"/>
  <c r="G80" i="31"/>
  <c r="G80" i="10"/>
  <c r="G68" i="27"/>
  <c r="G68" i="26"/>
  <c r="G68" i="25"/>
  <c r="G68" i="23"/>
  <c r="G68" i="22"/>
  <c r="G68" i="21"/>
  <c r="G82" i="21" s="1"/>
  <c r="G68" i="13"/>
  <c r="G68" i="15"/>
  <c r="G68" i="20"/>
  <c r="G68" i="19"/>
  <c r="G68" i="31"/>
  <c r="G68" i="17"/>
  <c r="G68" i="11"/>
  <c r="G68" i="10"/>
  <c r="G68" i="9"/>
  <c r="G68" i="24"/>
  <c r="G68" i="14"/>
  <c r="G68" i="16"/>
  <c r="G68" i="8"/>
  <c r="G68" i="12"/>
  <c r="G68" i="7"/>
  <c r="G52" i="28"/>
  <c r="G52" i="26"/>
  <c r="G52" i="25"/>
  <c r="G52" i="24"/>
  <c r="G52" i="22"/>
  <c r="G52" i="21"/>
  <c r="G52" i="14"/>
  <c r="G52" i="15"/>
  <c r="G52" i="20"/>
  <c r="G52" i="16"/>
  <c r="G52" i="31"/>
  <c r="G52" i="17"/>
  <c r="G52" i="12"/>
  <c r="G52" i="10"/>
  <c r="G52" i="9"/>
  <c r="G52" i="8"/>
  <c r="G52" i="27"/>
  <c r="G52" i="13"/>
  <c r="G52" i="19"/>
  <c r="G52" i="11"/>
  <c r="G39" i="27"/>
  <c r="G39" i="23"/>
  <c r="G39" i="13"/>
  <c r="G39" i="19"/>
  <c r="G39" i="11"/>
  <c r="G82" i="11" s="1"/>
  <c r="G39" i="7"/>
  <c r="G39" i="28"/>
  <c r="G39" i="24"/>
  <c r="G39" i="14"/>
  <c r="G39" i="16"/>
  <c r="G39" i="12"/>
  <c r="G39" i="8"/>
  <c r="G82" i="16"/>
  <c r="G82" i="26"/>
  <c r="CO313" i="4"/>
  <c r="CO207" i="4"/>
  <c r="CO317" i="4" s="1"/>
  <c r="CO262" i="4"/>
  <c r="CO266" i="4" s="1"/>
  <c r="CO287" i="4"/>
  <c r="CO305" i="4"/>
  <c r="CL29" i="4"/>
  <c r="CL52" i="4"/>
  <c r="CO125" i="4"/>
  <c r="CO191" i="4"/>
  <c r="CL125" i="4"/>
  <c r="CL153" i="4"/>
  <c r="CL80" i="4"/>
  <c r="CL141" i="4"/>
  <c r="CL207" i="4"/>
  <c r="CL317" i="4" s="1"/>
  <c r="CO68" i="4"/>
  <c r="CO91" i="4"/>
  <c r="CO102" i="4"/>
  <c r="CO105" i="4"/>
  <c r="CO112" i="4" s="1"/>
  <c r="CO153" i="4"/>
  <c r="CO175" i="4"/>
  <c r="CO178" i="4" s="1"/>
  <c r="CO283" i="4"/>
  <c r="CO292" i="4"/>
  <c r="CO295" i="4" s="1"/>
  <c r="CL313" i="4"/>
  <c r="CL315" i="4" s="1"/>
  <c r="CO80" i="4"/>
  <c r="CO52" i="4"/>
  <c r="CO141" i="4"/>
  <c r="CO229" i="4"/>
  <c r="CO235" i="4" s="1"/>
  <c r="CO286" i="4"/>
  <c r="CO249" i="4"/>
  <c r="CO328" i="4"/>
  <c r="CO18" i="4"/>
  <c r="CO29" i="4"/>
  <c r="CO39" i="4"/>
  <c r="CG125" i="4"/>
  <c r="CG305" i="4"/>
  <c r="CG207" i="4"/>
  <c r="CG317" i="4" s="1"/>
  <c r="CG191" i="4"/>
  <c r="CG294" i="4"/>
  <c r="CD289" i="4"/>
  <c r="CD112" i="4"/>
  <c r="CD266" i="4"/>
  <c r="CG21" i="4"/>
  <c r="CG55" i="4"/>
  <c r="CG74" i="4"/>
  <c r="CG178" i="4"/>
  <c r="CD82" i="4"/>
  <c r="CG313" i="4"/>
  <c r="CG68" i="4"/>
  <c r="CG102" i="4"/>
  <c r="CG328" i="4"/>
  <c r="CD207" i="4"/>
  <c r="CD317" i="4" s="1"/>
  <c r="CG52" i="4"/>
  <c r="CG141" i="4"/>
  <c r="CG283" i="4"/>
  <c r="CG292" i="4"/>
  <c r="CG295" i="4" s="1"/>
  <c r="CD313" i="4"/>
  <c r="CD315" i="4" s="1"/>
  <c r="CG91" i="4"/>
  <c r="CG153" i="4"/>
  <c r="CD141" i="4"/>
  <c r="CG18" i="4"/>
  <c r="CG29" i="4"/>
  <c r="CG39" i="4"/>
  <c r="CG229" i="4"/>
  <c r="CG235" i="4" s="1"/>
  <c r="CG266" i="4"/>
  <c r="CG286" i="4"/>
  <c r="CG289" i="4" s="1"/>
  <c r="CD125" i="4"/>
  <c r="CG249" i="4"/>
  <c r="CD191" i="4"/>
  <c r="CG80" i="4"/>
  <c r="CG112" i="4"/>
  <c r="BZ32" i="4"/>
  <c r="BZ96" i="4"/>
  <c r="BZ149" i="4"/>
  <c r="BZ176" i="4"/>
  <c r="BZ235" i="4"/>
  <c r="BZ289" i="4"/>
  <c r="BZ294" i="4"/>
  <c r="BW68" i="4"/>
  <c r="BW125" i="4"/>
  <c r="BW155" i="4" s="1"/>
  <c r="BW235" i="4"/>
  <c r="BW289" i="4"/>
  <c r="BZ262" i="4"/>
  <c r="BZ266" i="4" s="1"/>
  <c r="BW29" i="4"/>
  <c r="BW207" i="4"/>
  <c r="BW317" i="4" s="1"/>
  <c r="BZ68" i="4"/>
  <c r="BZ191" i="4"/>
  <c r="BZ74" i="4"/>
  <c r="BW315" i="4"/>
  <c r="BW319" i="4" s="1"/>
  <c r="BZ18" i="4"/>
  <c r="BZ80" i="4"/>
  <c r="BZ283" i="4"/>
  <c r="BZ129" i="4"/>
  <c r="BZ199" i="4"/>
  <c r="BZ207" i="4" s="1"/>
  <c r="BZ317" i="4" s="1"/>
  <c r="BZ308" i="4"/>
  <c r="BZ313" i="4" s="1"/>
  <c r="BZ39" i="4"/>
  <c r="BZ115" i="4"/>
  <c r="BZ125" i="4" s="1"/>
  <c r="BZ153" i="4"/>
  <c r="BZ249" i="4"/>
  <c r="BZ298" i="4"/>
  <c r="BZ305" i="4" s="1"/>
  <c r="BZ328" i="4"/>
  <c r="BZ29" i="4"/>
  <c r="BZ141" i="4"/>
  <c r="BZ52" i="4"/>
  <c r="BZ91" i="4"/>
  <c r="BZ102" i="4"/>
  <c r="BZ105" i="4"/>
  <c r="BZ112" i="4" s="1"/>
  <c r="BZ175" i="4"/>
  <c r="BZ292" i="4"/>
  <c r="BS287" i="4"/>
  <c r="BP29" i="4"/>
  <c r="BP52" i="4"/>
  <c r="BP82" i="4" s="1"/>
  <c r="BS235" i="4"/>
  <c r="BS96" i="4"/>
  <c r="BS158" i="4"/>
  <c r="BS191" i="4"/>
  <c r="BS207" i="4"/>
  <c r="BS317" i="4" s="1"/>
  <c r="BS280" i="4"/>
  <c r="BS308" i="4"/>
  <c r="BS313" i="4" s="1"/>
  <c r="BS112" i="4"/>
  <c r="BS153" i="4"/>
  <c r="BP141" i="4"/>
  <c r="BP155" i="4" s="1"/>
  <c r="BP207" i="4"/>
  <c r="BP317" i="4" s="1"/>
  <c r="BS68" i="4"/>
  <c r="BS91" i="4"/>
  <c r="BS102" i="4"/>
  <c r="BS105" i="4"/>
  <c r="BS175" i="4"/>
  <c r="BS178" i="4" s="1"/>
  <c r="BS249" i="4"/>
  <c r="BS298" i="4"/>
  <c r="BS305" i="4" s="1"/>
  <c r="BS328" i="4"/>
  <c r="BS125" i="4"/>
  <c r="BS155" i="4" s="1"/>
  <c r="BS52" i="4"/>
  <c r="BS80" i="4"/>
  <c r="BS141" i="4"/>
  <c r="BS292" i="4"/>
  <c r="BS295" i="4" s="1"/>
  <c r="BP235" i="4"/>
  <c r="BP315" i="4" s="1"/>
  <c r="BS266" i="4"/>
  <c r="BS18" i="4"/>
  <c r="BS29" i="4"/>
  <c r="BS39" i="4"/>
  <c r="BS283" i="4"/>
  <c r="BS286" i="4"/>
  <c r="BL207" i="4"/>
  <c r="BL317" i="4" s="1"/>
  <c r="BL305" i="4"/>
  <c r="BL191" i="4"/>
  <c r="BL262" i="4"/>
  <c r="BL18" i="4"/>
  <c r="BL115" i="4"/>
  <c r="BL125" i="4" s="1"/>
  <c r="BL158" i="4"/>
  <c r="BL294" i="4"/>
  <c r="BI191" i="4"/>
  <c r="BI235" i="4"/>
  <c r="BI283" i="4"/>
  <c r="BL21" i="4"/>
  <c r="BL29" i="4" s="1"/>
  <c r="BL107" i="4"/>
  <c r="BI207" i="4"/>
  <c r="BI317" i="4" s="1"/>
  <c r="BL91" i="4"/>
  <c r="BL292" i="4"/>
  <c r="BI18" i="4"/>
  <c r="BI52" i="4"/>
  <c r="BI313" i="4"/>
  <c r="BL52" i="4"/>
  <c r="BL141" i="4"/>
  <c r="BL148" i="4"/>
  <c r="BL153" i="4" s="1"/>
  <c r="BL229" i="4"/>
  <c r="BL235" i="4" s="1"/>
  <c r="BL283" i="4"/>
  <c r="BL286" i="4"/>
  <c r="BL289" i="4" s="1"/>
  <c r="BL80" i="4"/>
  <c r="BL249" i="4"/>
  <c r="BL328" i="4"/>
  <c r="BI141" i="4"/>
  <c r="BI155" i="4" s="1"/>
  <c r="BL68" i="4"/>
  <c r="BL102" i="4"/>
  <c r="BL105" i="4"/>
  <c r="BL112" i="4" s="1"/>
  <c r="BL175" i="4"/>
  <c r="BL178" i="4" s="1"/>
  <c r="BL39" i="4"/>
  <c r="BL266" i="4"/>
  <c r="BD21" i="4"/>
  <c r="BD248" i="4"/>
  <c r="BD249" i="4" s="1"/>
  <c r="BD287" i="4"/>
  <c r="BD294" i="4"/>
  <c r="BD295" i="4" s="1"/>
  <c r="BA68" i="4"/>
  <c r="BA82" i="4" s="1"/>
  <c r="BA112" i="4"/>
  <c r="BD141" i="4"/>
  <c r="BA153" i="4"/>
  <c r="BD43" i="4"/>
  <c r="BD176" i="4"/>
  <c r="BD178" i="4" s="1"/>
  <c r="BA125" i="4"/>
  <c r="BD112" i="4"/>
  <c r="BD102" i="4"/>
  <c r="BA315" i="4"/>
  <c r="BD266" i="4"/>
  <c r="BD283" i="4"/>
  <c r="BD305" i="4"/>
  <c r="BA102" i="4"/>
  <c r="BD56" i="4"/>
  <c r="BD68" i="4" s="1"/>
  <c r="BD91" i="4"/>
  <c r="BD215" i="4"/>
  <c r="BA141" i="4"/>
  <c r="BA191" i="4"/>
  <c r="BA207" i="4"/>
  <c r="BA317" i="4" s="1"/>
  <c r="BD125" i="4"/>
  <c r="BD328" i="4"/>
  <c r="BD42" i="4"/>
  <c r="BD80" i="4"/>
  <c r="BD235" i="4"/>
  <c r="BD289" i="4"/>
  <c r="BD153" i="4"/>
  <c r="BD191" i="4"/>
  <c r="BD18" i="4"/>
  <c r="BD29" i="4"/>
  <c r="BD32" i="4"/>
  <c r="BD39" i="4" s="1"/>
  <c r="BD207" i="4"/>
  <c r="BD317" i="4" s="1"/>
  <c r="BD313" i="4"/>
  <c r="AW125" i="4"/>
  <c r="AW207" i="4"/>
  <c r="AW317" i="4" s="1"/>
  <c r="AW295" i="4"/>
  <c r="AW230" i="4"/>
  <c r="AW287" i="4"/>
  <c r="AW294" i="4"/>
  <c r="AT91" i="4"/>
  <c r="AW191" i="4"/>
  <c r="AT29" i="4"/>
  <c r="AT191" i="4"/>
  <c r="AW178" i="4"/>
  <c r="AW262" i="4"/>
  <c r="AW266" i="4" s="1"/>
  <c r="AW322" i="4"/>
  <c r="AT141" i="4"/>
  <c r="AT207" i="4"/>
  <c r="AT317" i="4" s="1"/>
  <c r="AW18" i="4"/>
  <c r="AW29" i="4"/>
  <c r="AW39" i="4"/>
  <c r="AW141" i="4"/>
  <c r="AW229" i="4"/>
  <c r="AW283" i="4"/>
  <c r="AW286" i="4"/>
  <c r="AT313" i="4"/>
  <c r="AT315" i="4" s="1"/>
  <c r="AW52" i="4"/>
  <c r="AT80" i="4"/>
  <c r="AW80" i="4"/>
  <c r="AT125" i="4"/>
  <c r="AW68" i="4"/>
  <c r="AW91" i="4"/>
  <c r="AW102" i="4"/>
  <c r="AW105" i="4"/>
  <c r="AW112" i="4" s="1"/>
  <c r="AW153" i="4"/>
  <c r="AW249" i="4"/>
  <c r="AW298" i="4"/>
  <c r="AW305" i="4" s="1"/>
  <c r="AW328" i="4"/>
  <c r="AP118" i="4"/>
  <c r="AP89" i="4"/>
  <c r="AM29" i="4"/>
  <c r="AM191" i="4"/>
  <c r="AP158" i="4"/>
  <c r="AP230" i="4"/>
  <c r="AP294" i="4"/>
  <c r="AM266" i="4"/>
  <c r="AM289" i="4"/>
  <c r="AP107" i="4"/>
  <c r="AP43" i="4"/>
  <c r="AP52" i="4" s="1"/>
  <c r="AM155" i="4"/>
  <c r="AM80" i="4"/>
  <c r="AM207" i="4"/>
  <c r="AM317" i="4" s="1"/>
  <c r="AM313" i="4"/>
  <c r="AP115" i="4"/>
  <c r="AP125" i="4" s="1"/>
  <c r="AP298" i="4"/>
  <c r="AP305" i="4" s="1"/>
  <c r="AP313" i="4"/>
  <c r="AP207" i="4"/>
  <c r="AP317" i="4" s="1"/>
  <c r="AP191" i="4"/>
  <c r="AP68" i="4"/>
  <c r="AP91" i="4"/>
  <c r="AP102" i="4"/>
  <c r="AP105" i="4"/>
  <c r="AP175" i="4"/>
  <c r="AP178" i="4" s="1"/>
  <c r="AP292" i="4"/>
  <c r="AP295" i="4" s="1"/>
  <c r="AP249" i="4"/>
  <c r="AP141" i="4"/>
  <c r="AP229" i="4"/>
  <c r="AP235" i="4" s="1"/>
  <c r="AP283" i="4"/>
  <c r="AP286" i="4"/>
  <c r="AP289" i="4" s="1"/>
  <c r="AP80" i="4"/>
  <c r="AP153" i="4"/>
  <c r="AP328" i="4"/>
  <c r="AP18" i="4"/>
  <c r="AP29" i="4"/>
  <c r="AP39" i="4"/>
  <c r="AP266" i="4"/>
  <c r="AH295" i="4"/>
  <c r="AE102" i="4"/>
  <c r="AE235" i="4"/>
  <c r="AE315" i="4" s="1"/>
  <c r="AE319" i="4" s="1"/>
  <c r="AE289" i="4"/>
  <c r="AH118" i="4"/>
  <c r="AH262" i="4"/>
  <c r="AH266" i="4" s="1"/>
  <c r="AE153" i="4"/>
  <c r="AE207" i="4"/>
  <c r="AE317" i="4" s="1"/>
  <c r="AE305" i="4"/>
  <c r="AH32" i="4"/>
  <c r="AH191" i="4"/>
  <c r="AE80" i="4"/>
  <c r="AE82" i="4" s="1"/>
  <c r="AE141" i="4"/>
  <c r="AE191" i="4"/>
  <c r="AH18" i="4"/>
  <c r="AH43" i="4"/>
  <c r="AH52" i="4" s="1"/>
  <c r="AH229" i="4"/>
  <c r="AH235" i="4" s="1"/>
  <c r="AH286" i="4"/>
  <c r="AH289" i="4" s="1"/>
  <c r="AH33" i="4"/>
  <c r="AH80" i="4"/>
  <c r="AH115" i="4"/>
  <c r="AH125" i="4" s="1"/>
  <c r="AH159" i="4"/>
  <c r="AH199" i="4"/>
  <c r="AH207" i="4" s="1"/>
  <c r="AH317" i="4" s="1"/>
  <c r="AH308" i="4"/>
  <c r="AH313" i="4" s="1"/>
  <c r="AH141" i="4"/>
  <c r="AH29" i="4"/>
  <c r="AH283" i="4"/>
  <c r="AH68" i="4"/>
  <c r="AH91" i="4"/>
  <c r="AH102" i="4"/>
  <c r="AH105" i="4"/>
  <c r="AH112" i="4" s="1"/>
  <c r="AH153" i="4"/>
  <c r="AH175" i="4"/>
  <c r="AH178" i="4" s="1"/>
  <c r="AH249" i="4"/>
  <c r="AH298" i="4"/>
  <c r="AH305" i="4" s="1"/>
  <c r="AH322" i="4"/>
  <c r="AH328" i="4" s="1"/>
  <c r="CG155" i="4"/>
  <c r="U315" i="4"/>
  <c r="U319" i="4" s="1"/>
  <c r="U82" i="4"/>
  <c r="U155" i="4"/>
  <c r="P155" i="4"/>
  <c r="P82" i="4"/>
  <c r="M82" i="4"/>
  <c r="M155" i="4"/>
  <c r="M171" i="4"/>
  <c r="G283" i="4"/>
  <c r="G266" i="4"/>
  <c r="G235" i="4"/>
  <c r="G141" i="4"/>
  <c r="G155" i="4" s="1"/>
  <c r="G125" i="4"/>
  <c r="G112" i="4"/>
  <c r="D283" i="4"/>
  <c r="S155" i="4"/>
  <c r="Z155" i="4"/>
  <c r="CN155" i="4"/>
  <c r="D112" i="4"/>
  <c r="I155" i="4"/>
  <c r="O155" i="4"/>
  <c r="AA155" i="4"/>
  <c r="AG155" i="4"/>
  <c r="CB155" i="4"/>
  <c r="CI155" i="4"/>
  <c r="J315" i="4"/>
  <c r="J319" i="4" s="1"/>
  <c r="W315" i="4"/>
  <c r="W319" i="4" s="1"/>
  <c r="AB315" i="4"/>
  <c r="AB319" i="4" s="1"/>
  <c r="AO315" i="4"/>
  <c r="AO319" i="4" s="1"/>
  <c r="AV315" i="4"/>
  <c r="AV319" i="4" s="1"/>
  <c r="BC315" i="4"/>
  <c r="BC319" i="4" s="1"/>
  <c r="CJ315" i="4"/>
  <c r="CJ319" i="4" s="1"/>
  <c r="CQ315" i="4"/>
  <c r="CQ319" i="4" s="1"/>
  <c r="D91" i="4"/>
  <c r="D178" i="4"/>
  <c r="D207" i="4"/>
  <c r="D317" i="4" s="1"/>
  <c r="D235" i="4"/>
  <c r="D249" i="4"/>
  <c r="AR155" i="4"/>
  <c r="AY155" i="4"/>
  <c r="BF155" i="4"/>
  <c r="BY155" i="4"/>
  <c r="CQ155" i="4"/>
  <c r="BG155" i="4"/>
  <c r="CR155" i="4"/>
  <c r="I319" i="4"/>
  <c r="O319" i="4"/>
  <c r="AA319" i="4"/>
  <c r="AG319" i="4"/>
  <c r="BN319" i="4"/>
  <c r="BU319" i="4"/>
  <c r="CB319" i="4"/>
  <c r="J155" i="4"/>
  <c r="W155" i="4"/>
  <c r="AB155" i="4"/>
  <c r="AO155" i="4"/>
  <c r="AV155" i="4"/>
  <c r="BC155" i="4"/>
  <c r="CJ155" i="4"/>
  <c r="D102" i="4"/>
  <c r="D153" i="4"/>
  <c r="F155" i="4"/>
  <c r="K155" i="4"/>
  <c r="R155" i="4"/>
  <c r="AC155" i="4"/>
  <c r="BN155" i="4"/>
  <c r="BU155" i="4"/>
  <c r="CF155" i="4"/>
  <c r="D141" i="4"/>
  <c r="D315" i="4"/>
  <c r="D319" i="4" s="1"/>
  <c r="D80" i="29" l="1"/>
  <c r="AA319" i="29"/>
  <c r="K319" i="29"/>
  <c r="J319" i="29"/>
  <c r="T319" i="29"/>
  <c r="AH319" i="29"/>
  <c r="R319" i="29"/>
  <c r="G249" i="29"/>
  <c r="S319" i="29"/>
  <c r="P171" i="4"/>
  <c r="AE155" i="4"/>
  <c r="AW289" i="4"/>
  <c r="BA319" i="4"/>
  <c r="AH39" i="4"/>
  <c r="AP112" i="4"/>
  <c r="X82" i="4"/>
  <c r="X155" i="4"/>
  <c r="X315" i="4"/>
  <c r="X319" i="4" s="1"/>
  <c r="D155" i="7"/>
  <c r="G125" i="29"/>
  <c r="D29" i="29"/>
  <c r="AF319" i="7"/>
  <c r="P319" i="7"/>
  <c r="W319" i="8"/>
  <c r="AH319" i="9"/>
  <c r="R319" i="9"/>
  <c r="AC319" i="10"/>
  <c r="M319" i="10"/>
  <c r="X319" i="11"/>
  <c r="AE319" i="12"/>
  <c r="O319" i="12"/>
  <c r="Z319" i="17"/>
  <c r="J319" i="17"/>
  <c r="U319" i="31"/>
  <c r="AF319" i="19"/>
  <c r="P319" i="19"/>
  <c r="W319" i="16"/>
  <c r="AH319" i="20"/>
  <c r="R319" i="20"/>
  <c r="AC319" i="15"/>
  <c r="M319" i="15"/>
  <c r="X319" i="13"/>
  <c r="AE319" i="14"/>
  <c r="O319" i="14"/>
  <c r="Z319" i="21"/>
  <c r="J319" i="21"/>
  <c r="U319" i="22"/>
  <c r="AF319" i="23"/>
  <c r="P319" i="23"/>
  <c r="W319" i="24"/>
  <c r="AH319" i="25"/>
  <c r="R319" i="25"/>
  <c r="AC319" i="26"/>
  <c r="M319" i="26"/>
  <c r="X319" i="27"/>
  <c r="AE319" i="28"/>
  <c r="O319" i="28"/>
  <c r="AA319" i="7"/>
  <c r="K319" i="7"/>
  <c r="V319" i="8"/>
  <c r="AG319" i="9"/>
  <c r="Q319" i="9"/>
  <c r="AB319" i="10"/>
  <c r="L319" i="10"/>
  <c r="S319" i="11"/>
  <c r="AD319" i="12"/>
  <c r="N319" i="12"/>
  <c r="Y319" i="17"/>
  <c r="I319" i="17"/>
  <c r="T319" i="31"/>
  <c r="AA319" i="19"/>
  <c r="K319" i="19"/>
  <c r="V319" i="16"/>
  <c r="AG319" i="20"/>
  <c r="Q319" i="20"/>
  <c r="AB319" i="15"/>
  <c r="L319" i="15"/>
  <c r="S319" i="13"/>
  <c r="AD319" i="14"/>
  <c r="N319" i="14"/>
  <c r="Y319" i="21"/>
  <c r="I319" i="21"/>
  <c r="T319" i="22"/>
  <c r="AA319" i="23"/>
  <c r="K319" i="23"/>
  <c r="V319" i="24"/>
  <c r="AG319" i="25"/>
  <c r="Q319" i="25"/>
  <c r="AB319" i="26"/>
  <c r="L319" i="26"/>
  <c r="S319" i="27"/>
  <c r="AD319" i="28"/>
  <c r="N319" i="28"/>
  <c r="AF175" i="29"/>
  <c r="AF337" i="7"/>
  <c r="AF361" i="7" s="1"/>
  <c r="AF365" i="7" s="1"/>
  <c r="AF178" i="7"/>
  <c r="X175" i="29"/>
  <c r="X337" i="7"/>
  <c r="X361" i="7" s="1"/>
  <c r="X365" i="7" s="1"/>
  <c r="X178" i="7"/>
  <c r="P175" i="29"/>
  <c r="P337" i="7"/>
  <c r="P361" i="7" s="1"/>
  <c r="P365" i="7" s="1"/>
  <c r="P178" i="7"/>
  <c r="AH337" i="8"/>
  <c r="AH361" i="8" s="1"/>
  <c r="AH365" i="8" s="1"/>
  <c r="AH178" i="8"/>
  <c r="Z337" i="8"/>
  <c r="Z361" i="8" s="1"/>
  <c r="Z365" i="8" s="1"/>
  <c r="Z178" i="8"/>
  <c r="R337" i="8"/>
  <c r="R361" i="8" s="1"/>
  <c r="R365" i="8" s="1"/>
  <c r="R178" i="8"/>
  <c r="J337" i="8"/>
  <c r="J361" i="8" s="1"/>
  <c r="J365" i="8" s="1"/>
  <c r="J178" i="8"/>
  <c r="AB337" i="9"/>
  <c r="AB361" i="9" s="1"/>
  <c r="AB365" i="9" s="1"/>
  <c r="AB178" i="9"/>
  <c r="T337" i="9"/>
  <c r="T361" i="9" s="1"/>
  <c r="T365" i="9" s="1"/>
  <c r="T178" i="9"/>
  <c r="L337" i="9"/>
  <c r="L361" i="9" s="1"/>
  <c r="L365" i="9" s="1"/>
  <c r="L178" i="9"/>
  <c r="AD337" i="10"/>
  <c r="AD361" i="10" s="1"/>
  <c r="AD365" i="10" s="1"/>
  <c r="AD178" i="10"/>
  <c r="V337" i="10"/>
  <c r="V361" i="10" s="1"/>
  <c r="V365" i="10" s="1"/>
  <c r="V178" i="10"/>
  <c r="N337" i="10"/>
  <c r="N361" i="10" s="1"/>
  <c r="N365" i="10" s="1"/>
  <c r="N178" i="10"/>
  <c r="AF337" i="11"/>
  <c r="AF361" i="11" s="1"/>
  <c r="AF365" i="11" s="1"/>
  <c r="AF178" i="11"/>
  <c r="X337" i="11"/>
  <c r="X361" i="11" s="1"/>
  <c r="X365" i="11" s="1"/>
  <c r="X178" i="11"/>
  <c r="P337" i="11"/>
  <c r="P361" i="11" s="1"/>
  <c r="P365" i="11" s="1"/>
  <c r="P178" i="11"/>
  <c r="AH337" i="12"/>
  <c r="AH361" i="12" s="1"/>
  <c r="AH365" i="12" s="1"/>
  <c r="AH178" i="12"/>
  <c r="Z337" i="12"/>
  <c r="Z361" i="12" s="1"/>
  <c r="Z365" i="12" s="1"/>
  <c r="Z178" i="12"/>
  <c r="R337" i="12"/>
  <c r="R361" i="12" s="1"/>
  <c r="R365" i="12" s="1"/>
  <c r="R178" i="12"/>
  <c r="J337" i="12"/>
  <c r="J361" i="12" s="1"/>
  <c r="J365" i="12" s="1"/>
  <c r="J178" i="12"/>
  <c r="AB337" i="17"/>
  <c r="AB361" i="17" s="1"/>
  <c r="AB365" i="17" s="1"/>
  <c r="AB178" i="17"/>
  <c r="T337" i="17"/>
  <c r="T361" i="17" s="1"/>
  <c r="T365" i="17" s="1"/>
  <c r="T178" i="17"/>
  <c r="L337" i="17"/>
  <c r="L361" i="17" s="1"/>
  <c r="L365" i="17" s="1"/>
  <c r="L178" i="17"/>
  <c r="AD337" i="31"/>
  <c r="AD361" i="31" s="1"/>
  <c r="AD365" i="31" s="1"/>
  <c r="AD178" i="31"/>
  <c r="V337" i="31"/>
  <c r="V361" i="31" s="1"/>
  <c r="V365" i="31" s="1"/>
  <c r="V178" i="31"/>
  <c r="N337" i="31"/>
  <c r="N361" i="31" s="1"/>
  <c r="N365" i="31" s="1"/>
  <c r="N178" i="31"/>
  <c r="AF337" i="19"/>
  <c r="AF361" i="19" s="1"/>
  <c r="AF365" i="19" s="1"/>
  <c r="AF178" i="19"/>
  <c r="X337" i="19"/>
  <c r="X361" i="19" s="1"/>
  <c r="X365" i="19" s="1"/>
  <c r="X178" i="19"/>
  <c r="P337" i="19"/>
  <c r="P361" i="19" s="1"/>
  <c r="P365" i="19" s="1"/>
  <c r="P178" i="19"/>
  <c r="AH337" i="16"/>
  <c r="AH361" i="16" s="1"/>
  <c r="AH365" i="16" s="1"/>
  <c r="AH178" i="16"/>
  <c r="Z337" i="16"/>
  <c r="Z361" i="16" s="1"/>
  <c r="Z365" i="16" s="1"/>
  <c r="Z178" i="16"/>
  <c r="R337" i="16"/>
  <c r="R361" i="16" s="1"/>
  <c r="R365" i="16" s="1"/>
  <c r="R178" i="16"/>
  <c r="J337" i="16"/>
  <c r="J361" i="16" s="1"/>
  <c r="J365" i="16" s="1"/>
  <c r="J178" i="16"/>
  <c r="AB337" i="20"/>
  <c r="AB361" i="20" s="1"/>
  <c r="AB365" i="20" s="1"/>
  <c r="AB178" i="20"/>
  <c r="T337" i="20"/>
  <c r="T361" i="20" s="1"/>
  <c r="T365" i="20" s="1"/>
  <c r="T178" i="20"/>
  <c r="L337" i="20"/>
  <c r="L361" i="20" s="1"/>
  <c r="L365" i="20" s="1"/>
  <c r="L178" i="20"/>
  <c r="AD337" i="15"/>
  <c r="AD361" i="15" s="1"/>
  <c r="AD365" i="15" s="1"/>
  <c r="AD178" i="15"/>
  <c r="V337" i="15"/>
  <c r="V361" i="15" s="1"/>
  <c r="V365" i="15" s="1"/>
  <c r="V178" i="15"/>
  <c r="N337" i="15"/>
  <c r="N361" i="15" s="1"/>
  <c r="N365" i="15" s="1"/>
  <c r="N178" i="15"/>
  <c r="AF337" i="13"/>
  <c r="AF361" i="13" s="1"/>
  <c r="AF365" i="13" s="1"/>
  <c r="AF178" i="13"/>
  <c r="X337" i="13"/>
  <c r="X361" i="13" s="1"/>
  <c r="X365" i="13" s="1"/>
  <c r="X178" i="13"/>
  <c r="P337" i="13"/>
  <c r="P361" i="13" s="1"/>
  <c r="P365" i="13" s="1"/>
  <c r="P178" i="13"/>
  <c r="AH337" i="14"/>
  <c r="AH361" i="14" s="1"/>
  <c r="AH365" i="14" s="1"/>
  <c r="AH178" i="14"/>
  <c r="Z337" i="14"/>
  <c r="Z361" i="14" s="1"/>
  <c r="Z365" i="14" s="1"/>
  <c r="Z178" i="14"/>
  <c r="R337" i="14"/>
  <c r="R361" i="14" s="1"/>
  <c r="R365" i="14" s="1"/>
  <c r="R178" i="14"/>
  <c r="J337" i="14"/>
  <c r="J361" i="14" s="1"/>
  <c r="J365" i="14" s="1"/>
  <c r="J178" i="14"/>
  <c r="AB337" i="21"/>
  <c r="AB361" i="21" s="1"/>
  <c r="AB365" i="21" s="1"/>
  <c r="AB178" i="21"/>
  <c r="T337" i="21"/>
  <c r="T361" i="21" s="1"/>
  <c r="T365" i="21" s="1"/>
  <c r="T178" i="21"/>
  <c r="L337" i="21"/>
  <c r="L361" i="21" s="1"/>
  <c r="L365" i="21" s="1"/>
  <c r="L178" i="21"/>
  <c r="AD337" i="22"/>
  <c r="AD361" i="22" s="1"/>
  <c r="AD365" i="22" s="1"/>
  <c r="AD178" i="22"/>
  <c r="V337" i="22"/>
  <c r="V361" i="22" s="1"/>
  <c r="V365" i="22" s="1"/>
  <c r="V178" i="22"/>
  <c r="N337" i="22"/>
  <c r="N361" i="22" s="1"/>
  <c r="N365" i="22" s="1"/>
  <c r="N178" i="22"/>
  <c r="AF337" i="23"/>
  <c r="AF361" i="23" s="1"/>
  <c r="AF365" i="23" s="1"/>
  <c r="AF178" i="23"/>
  <c r="X337" i="23"/>
  <c r="X361" i="23" s="1"/>
  <c r="X365" i="23" s="1"/>
  <c r="X178" i="23"/>
  <c r="P337" i="23"/>
  <c r="P361" i="23" s="1"/>
  <c r="P365" i="23" s="1"/>
  <c r="P178" i="23"/>
  <c r="AH337" i="24"/>
  <c r="AH361" i="24" s="1"/>
  <c r="AH365" i="24" s="1"/>
  <c r="AH178" i="24"/>
  <c r="Z337" i="24"/>
  <c r="Z361" i="24" s="1"/>
  <c r="Z365" i="24" s="1"/>
  <c r="Z178" i="24"/>
  <c r="R337" i="24"/>
  <c r="R361" i="24" s="1"/>
  <c r="R365" i="24" s="1"/>
  <c r="R178" i="24"/>
  <c r="J337" i="24"/>
  <c r="J361" i="24" s="1"/>
  <c r="J365" i="24" s="1"/>
  <c r="J178" i="24"/>
  <c r="AB337" i="25"/>
  <c r="AB361" i="25" s="1"/>
  <c r="AB365" i="25" s="1"/>
  <c r="AB178" i="25"/>
  <c r="T337" i="25"/>
  <c r="T361" i="25" s="1"/>
  <c r="T365" i="25" s="1"/>
  <c r="T178" i="25"/>
  <c r="L337" i="25"/>
  <c r="L361" i="25" s="1"/>
  <c r="L365" i="25" s="1"/>
  <c r="L178" i="25"/>
  <c r="AD337" i="26"/>
  <c r="AD361" i="26" s="1"/>
  <c r="AD365" i="26" s="1"/>
  <c r="AD178" i="26"/>
  <c r="V337" i="26"/>
  <c r="V361" i="26" s="1"/>
  <c r="V365" i="26" s="1"/>
  <c r="V178" i="26"/>
  <c r="AA175" i="29"/>
  <c r="AA337" i="7"/>
  <c r="AA361" i="7" s="1"/>
  <c r="AA365" i="7" s="1"/>
  <c r="AA178" i="7"/>
  <c r="S175" i="29"/>
  <c r="S337" i="7"/>
  <c r="S361" i="7" s="1"/>
  <c r="S365" i="7" s="1"/>
  <c r="S178" i="7"/>
  <c r="K175" i="29"/>
  <c r="K337" i="7"/>
  <c r="K361" i="7" s="1"/>
  <c r="K365" i="7" s="1"/>
  <c r="K178" i="7"/>
  <c r="AC337" i="8"/>
  <c r="AC361" i="8" s="1"/>
  <c r="AC365" i="8" s="1"/>
  <c r="AC178" i="8"/>
  <c r="U337" i="8"/>
  <c r="U361" i="8" s="1"/>
  <c r="U365" i="8" s="1"/>
  <c r="U178" i="8"/>
  <c r="M337" i="8"/>
  <c r="M361" i="8" s="1"/>
  <c r="M365" i="8" s="1"/>
  <c r="M178" i="8"/>
  <c r="AE337" i="9"/>
  <c r="AE361" i="9" s="1"/>
  <c r="AE365" i="9" s="1"/>
  <c r="AE178" i="9"/>
  <c r="W337" i="9"/>
  <c r="W361" i="9" s="1"/>
  <c r="W365" i="9" s="1"/>
  <c r="W178" i="9"/>
  <c r="O337" i="9"/>
  <c r="O361" i="9" s="1"/>
  <c r="O365" i="9" s="1"/>
  <c r="O178" i="9"/>
  <c r="AG337" i="10"/>
  <c r="AG361" i="10" s="1"/>
  <c r="AG365" i="10" s="1"/>
  <c r="AG178" i="10"/>
  <c r="Y337" i="10"/>
  <c r="Y361" i="10" s="1"/>
  <c r="Y365" i="10" s="1"/>
  <c r="Y178" i="10"/>
  <c r="Q337" i="10"/>
  <c r="Q361" i="10" s="1"/>
  <c r="Q365" i="10" s="1"/>
  <c r="Q178" i="10"/>
  <c r="I337" i="10"/>
  <c r="I361" i="10" s="1"/>
  <c r="I365" i="10" s="1"/>
  <c r="I178" i="10"/>
  <c r="AA337" i="11"/>
  <c r="AA361" i="11" s="1"/>
  <c r="AA365" i="11" s="1"/>
  <c r="AA178" i="11"/>
  <c r="S337" i="11"/>
  <c r="S361" i="11" s="1"/>
  <c r="S365" i="11" s="1"/>
  <c r="S178" i="11"/>
  <c r="K337" i="11"/>
  <c r="K361" i="11" s="1"/>
  <c r="K365" i="11" s="1"/>
  <c r="K178" i="11"/>
  <c r="AC337" i="12"/>
  <c r="AC361" i="12" s="1"/>
  <c r="AC365" i="12" s="1"/>
  <c r="AC178" i="12"/>
  <c r="U337" i="12"/>
  <c r="U361" i="12" s="1"/>
  <c r="U365" i="12" s="1"/>
  <c r="U178" i="12"/>
  <c r="M337" i="12"/>
  <c r="M361" i="12" s="1"/>
  <c r="M365" i="12" s="1"/>
  <c r="M178" i="12"/>
  <c r="AE337" i="17"/>
  <c r="AE361" i="17" s="1"/>
  <c r="AE365" i="17" s="1"/>
  <c r="AE178" i="17"/>
  <c r="W337" i="17"/>
  <c r="W361" i="17" s="1"/>
  <c r="W365" i="17" s="1"/>
  <c r="W178" i="17"/>
  <c r="O337" i="17"/>
  <c r="O361" i="17" s="1"/>
  <c r="O365" i="17" s="1"/>
  <c r="O178" i="17"/>
  <c r="AG337" i="31"/>
  <c r="AG361" i="31" s="1"/>
  <c r="AG365" i="31" s="1"/>
  <c r="AG178" i="31"/>
  <c r="Y337" i="31"/>
  <c r="Y361" i="31" s="1"/>
  <c r="Y365" i="31" s="1"/>
  <c r="Y178" i="31"/>
  <c r="Q337" i="31"/>
  <c r="Q361" i="31" s="1"/>
  <c r="Q365" i="31" s="1"/>
  <c r="Q178" i="31"/>
  <c r="I337" i="31"/>
  <c r="I361" i="31" s="1"/>
  <c r="I365" i="31" s="1"/>
  <c r="I178" i="31"/>
  <c r="AA337" i="19"/>
  <c r="AA361" i="19" s="1"/>
  <c r="AA365" i="19" s="1"/>
  <c r="AA178" i="19"/>
  <c r="S337" i="19"/>
  <c r="S361" i="19" s="1"/>
  <c r="S365" i="19" s="1"/>
  <c r="S178" i="19"/>
  <c r="K337" i="19"/>
  <c r="K361" i="19" s="1"/>
  <c r="K365" i="19" s="1"/>
  <c r="K178" i="19"/>
  <c r="AC337" i="16"/>
  <c r="AC361" i="16" s="1"/>
  <c r="AC365" i="16" s="1"/>
  <c r="AC178" i="16"/>
  <c r="U337" i="16"/>
  <c r="U361" i="16" s="1"/>
  <c r="U365" i="16" s="1"/>
  <c r="U178" i="16"/>
  <c r="M337" i="16"/>
  <c r="M361" i="16" s="1"/>
  <c r="M365" i="16" s="1"/>
  <c r="M178" i="16"/>
  <c r="AE337" i="20"/>
  <c r="AE361" i="20" s="1"/>
  <c r="AE365" i="20" s="1"/>
  <c r="AE178" i="20"/>
  <c r="W337" i="20"/>
  <c r="W361" i="20" s="1"/>
  <c r="W365" i="20" s="1"/>
  <c r="W178" i="20"/>
  <c r="O337" i="20"/>
  <c r="O361" i="20" s="1"/>
  <c r="O365" i="20" s="1"/>
  <c r="O178" i="20"/>
  <c r="AG337" i="15"/>
  <c r="AG361" i="15" s="1"/>
  <c r="AG365" i="15" s="1"/>
  <c r="AG178" i="15"/>
  <c r="Y337" i="15"/>
  <c r="Y361" i="15" s="1"/>
  <c r="Y365" i="15" s="1"/>
  <c r="Y178" i="15"/>
  <c r="Q337" i="15"/>
  <c r="Q361" i="15" s="1"/>
  <c r="Q365" i="15" s="1"/>
  <c r="Q178" i="15"/>
  <c r="I337" i="15"/>
  <c r="I361" i="15" s="1"/>
  <c r="I365" i="15" s="1"/>
  <c r="I178" i="15"/>
  <c r="AA337" i="13"/>
  <c r="AA361" i="13" s="1"/>
  <c r="AA365" i="13" s="1"/>
  <c r="AA178" i="13"/>
  <c r="S337" i="13"/>
  <c r="S361" i="13" s="1"/>
  <c r="S365" i="13" s="1"/>
  <c r="S178" i="13"/>
  <c r="K337" i="13"/>
  <c r="K361" i="13" s="1"/>
  <c r="K365" i="13" s="1"/>
  <c r="K178" i="13"/>
  <c r="AC337" i="14"/>
  <c r="AC361" i="14" s="1"/>
  <c r="AC365" i="14" s="1"/>
  <c r="AC178" i="14"/>
  <c r="U337" i="14"/>
  <c r="U361" i="14" s="1"/>
  <c r="U365" i="14" s="1"/>
  <c r="U178" i="14"/>
  <c r="M337" i="14"/>
  <c r="M361" i="14" s="1"/>
  <c r="M365" i="14" s="1"/>
  <c r="M178" i="14"/>
  <c r="AE337" i="21"/>
  <c r="AE361" i="21" s="1"/>
  <c r="AE365" i="21" s="1"/>
  <c r="AE178" i="21"/>
  <c r="W337" i="21"/>
  <c r="W361" i="21" s="1"/>
  <c r="W365" i="21" s="1"/>
  <c r="W178" i="21"/>
  <c r="O337" i="21"/>
  <c r="O361" i="21" s="1"/>
  <c r="O365" i="21" s="1"/>
  <c r="O178" i="21"/>
  <c r="AG337" i="22"/>
  <c r="AG361" i="22" s="1"/>
  <c r="AG365" i="22" s="1"/>
  <c r="AG178" i="22"/>
  <c r="Y337" i="22"/>
  <c r="Y361" i="22" s="1"/>
  <c r="Y365" i="22" s="1"/>
  <c r="Y178" i="22"/>
  <c r="Q337" i="22"/>
  <c r="Q361" i="22" s="1"/>
  <c r="Q365" i="22" s="1"/>
  <c r="Q178" i="22"/>
  <c r="I337" i="22"/>
  <c r="I361" i="22" s="1"/>
  <c r="I365" i="22" s="1"/>
  <c r="I178" i="22"/>
  <c r="AA337" i="23"/>
  <c r="AA361" i="23" s="1"/>
  <c r="AA365" i="23" s="1"/>
  <c r="AA178" i="23"/>
  <c r="S337" i="23"/>
  <c r="S361" i="23" s="1"/>
  <c r="S365" i="23" s="1"/>
  <c r="S178" i="23"/>
  <c r="K337" i="23"/>
  <c r="K361" i="23" s="1"/>
  <c r="K365" i="23" s="1"/>
  <c r="K178" i="23"/>
  <c r="AC337" i="24"/>
  <c r="AC361" i="24" s="1"/>
  <c r="AC365" i="24" s="1"/>
  <c r="AC178" i="24"/>
  <c r="W337" i="24"/>
  <c r="W361" i="24" s="1"/>
  <c r="W365" i="24" s="1"/>
  <c r="W178" i="24"/>
  <c r="O337" i="24"/>
  <c r="O361" i="24" s="1"/>
  <c r="O365" i="24" s="1"/>
  <c r="O178" i="24"/>
  <c r="AG337" i="25"/>
  <c r="AG361" i="25" s="1"/>
  <c r="AG365" i="25" s="1"/>
  <c r="AG178" i="25"/>
  <c r="Y337" i="25"/>
  <c r="Y361" i="25" s="1"/>
  <c r="Y365" i="25" s="1"/>
  <c r="Y178" i="25"/>
  <c r="Q337" i="25"/>
  <c r="Q361" i="25" s="1"/>
  <c r="Q365" i="25" s="1"/>
  <c r="Q178" i="25"/>
  <c r="I337" i="25"/>
  <c r="I361" i="25" s="1"/>
  <c r="I365" i="25" s="1"/>
  <c r="I178" i="25"/>
  <c r="AA337" i="26"/>
  <c r="AA361" i="26" s="1"/>
  <c r="AA365" i="26" s="1"/>
  <c r="AA178" i="26"/>
  <c r="S337" i="26"/>
  <c r="S361" i="26" s="1"/>
  <c r="S365" i="26" s="1"/>
  <c r="S178" i="26"/>
  <c r="K337" i="26"/>
  <c r="K361" i="26" s="1"/>
  <c r="K365" i="26" s="1"/>
  <c r="K178" i="26"/>
  <c r="AC337" i="27"/>
  <c r="AC361" i="27" s="1"/>
  <c r="AC365" i="27" s="1"/>
  <c r="AC178" i="27"/>
  <c r="U337" i="27"/>
  <c r="U361" i="27" s="1"/>
  <c r="U365" i="27" s="1"/>
  <c r="U178" i="27"/>
  <c r="M337" i="27"/>
  <c r="M361" i="27" s="1"/>
  <c r="M365" i="27" s="1"/>
  <c r="M178" i="27"/>
  <c r="AE337" i="28"/>
  <c r="AE361" i="28" s="1"/>
  <c r="AE365" i="28" s="1"/>
  <c r="AE178" i="28"/>
  <c r="W337" i="28"/>
  <c r="W361" i="28" s="1"/>
  <c r="W365" i="28" s="1"/>
  <c r="W178" i="28"/>
  <c r="O337" i="28"/>
  <c r="O361" i="28" s="1"/>
  <c r="O365" i="28" s="1"/>
  <c r="O178" i="28"/>
  <c r="L337" i="26"/>
  <c r="L361" i="26" s="1"/>
  <c r="L365" i="26" s="1"/>
  <c r="L178" i="26"/>
  <c r="AD337" i="27"/>
  <c r="AD361" i="27" s="1"/>
  <c r="AD365" i="27" s="1"/>
  <c r="AD178" i="27"/>
  <c r="V337" i="27"/>
  <c r="V361" i="27" s="1"/>
  <c r="V365" i="27" s="1"/>
  <c r="V178" i="27"/>
  <c r="N337" i="27"/>
  <c r="N361" i="27" s="1"/>
  <c r="N365" i="27" s="1"/>
  <c r="N178" i="27"/>
  <c r="AF337" i="28"/>
  <c r="AF361" i="28" s="1"/>
  <c r="AF365" i="28" s="1"/>
  <c r="AF178" i="28"/>
  <c r="X337" i="28"/>
  <c r="X361" i="28" s="1"/>
  <c r="X365" i="28" s="1"/>
  <c r="X178" i="28"/>
  <c r="P337" i="28"/>
  <c r="P361" i="28" s="1"/>
  <c r="P365" i="28" s="1"/>
  <c r="P178" i="28"/>
  <c r="D155" i="4"/>
  <c r="AW155" i="4"/>
  <c r="BZ295" i="4"/>
  <c r="G82" i="24"/>
  <c r="G82" i="17"/>
  <c r="G82" i="15"/>
  <c r="G82" i="22"/>
  <c r="G82" i="27"/>
  <c r="D361" i="16"/>
  <c r="D365" i="16" s="1"/>
  <c r="D235" i="29"/>
  <c r="D342" i="29" s="1"/>
  <c r="D361" i="10"/>
  <c r="D365" i="10" s="1"/>
  <c r="D361" i="26"/>
  <c r="D365" i="26" s="1"/>
  <c r="G207" i="7"/>
  <c r="G317" i="7" s="1"/>
  <c r="AB319" i="7"/>
  <c r="L319" i="7"/>
  <c r="S319" i="8"/>
  <c r="AD319" i="9"/>
  <c r="N319" i="9"/>
  <c r="Y319" i="10"/>
  <c r="I319" i="10"/>
  <c r="T319" i="11"/>
  <c r="AA319" i="12"/>
  <c r="K319" i="12"/>
  <c r="V319" i="17"/>
  <c r="AG319" i="31"/>
  <c r="Q319" i="31"/>
  <c r="AB319" i="19"/>
  <c r="L319" i="19"/>
  <c r="S319" i="16"/>
  <c r="AD319" i="20"/>
  <c r="N319" i="20"/>
  <c r="Y319" i="15"/>
  <c r="I319" i="15"/>
  <c r="T319" i="13"/>
  <c r="AA319" i="14"/>
  <c r="K319" i="14"/>
  <c r="V319" i="21"/>
  <c r="AG319" i="22"/>
  <c r="Q319" i="22"/>
  <c r="AB319" i="23"/>
  <c r="L319" i="23"/>
  <c r="S319" i="24"/>
  <c r="AD319" i="25"/>
  <c r="N319" i="25"/>
  <c r="Y319" i="26"/>
  <c r="I319" i="26"/>
  <c r="T319" i="27"/>
  <c r="AA319" i="28"/>
  <c r="K319" i="28"/>
  <c r="W319" i="7"/>
  <c r="AH319" i="8"/>
  <c r="R319" i="8"/>
  <c r="AC319" i="9"/>
  <c r="M319" i="9"/>
  <c r="X319" i="10"/>
  <c r="AE319" i="11"/>
  <c r="O319" i="11"/>
  <c r="Z319" i="12"/>
  <c r="J319" i="12"/>
  <c r="U319" i="17"/>
  <c r="AF319" i="31"/>
  <c r="P319" i="31"/>
  <c r="W319" i="19"/>
  <c r="AH319" i="16"/>
  <c r="R319" i="16"/>
  <c r="AC319" i="20"/>
  <c r="M319" i="20"/>
  <c r="X319" i="15"/>
  <c r="AE319" i="13"/>
  <c r="O319" i="13"/>
  <c r="Z319" i="14"/>
  <c r="J319" i="14"/>
  <c r="U319" i="21"/>
  <c r="AF319" i="22"/>
  <c r="P319" i="22"/>
  <c r="W319" i="23"/>
  <c r="AH319" i="24"/>
  <c r="R319" i="24"/>
  <c r="AC319" i="25"/>
  <c r="M319" i="25"/>
  <c r="X319" i="26"/>
  <c r="AE319" i="27"/>
  <c r="O319" i="27"/>
  <c r="Z319" i="28"/>
  <c r="J319" i="28"/>
  <c r="AC175" i="29"/>
  <c r="AC337" i="7"/>
  <c r="AC361" i="7" s="1"/>
  <c r="AC365" i="7" s="1"/>
  <c r="AC178" i="7"/>
  <c r="U175" i="29"/>
  <c r="U337" i="7"/>
  <c r="U361" i="7" s="1"/>
  <c r="U365" i="7" s="1"/>
  <c r="U178" i="7"/>
  <c r="M175" i="29"/>
  <c r="M337" i="7"/>
  <c r="M361" i="7" s="1"/>
  <c r="M365" i="7" s="1"/>
  <c r="M178" i="7"/>
  <c r="AE337" i="8"/>
  <c r="AE361" i="8" s="1"/>
  <c r="AE365" i="8" s="1"/>
  <c r="AE178" i="8"/>
  <c r="W337" i="8"/>
  <c r="W361" i="8" s="1"/>
  <c r="W365" i="8" s="1"/>
  <c r="W178" i="8"/>
  <c r="O337" i="8"/>
  <c r="O361" i="8" s="1"/>
  <c r="O365" i="8" s="1"/>
  <c r="O178" i="8"/>
  <c r="AG337" i="9"/>
  <c r="AG361" i="9" s="1"/>
  <c r="AG365" i="9" s="1"/>
  <c r="AG178" i="9"/>
  <c r="Y337" i="9"/>
  <c r="Y361" i="9" s="1"/>
  <c r="Y365" i="9" s="1"/>
  <c r="Y178" i="9"/>
  <c r="Q337" i="9"/>
  <c r="Q361" i="9" s="1"/>
  <c r="Q365" i="9" s="1"/>
  <c r="Q178" i="9"/>
  <c r="I337" i="9"/>
  <c r="I361" i="9" s="1"/>
  <c r="I365" i="9" s="1"/>
  <c r="I178" i="9"/>
  <c r="AA337" i="10"/>
  <c r="AA361" i="10" s="1"/>
  <c r="AA365" i="10" s="1"/>
  <c r="AA178" i="10"/>
  <c r="S337" i="10"/>
  <c r="S361" i="10" s="1"/>
  <c r="S365" i="10" s="1"/>
  <c r="S178" i="10"/>
  <c r="K337" i="10"/>
  <c r="K361" i="10" s="1"/>
  <c r="K365" i="10" s="1"/>
  <c r="K178" i="10"/>
  <c r="AC337" i="11"/>
  <c r="AC361" i="11" s="1"/>
  <c r="AC365" i="11" s="1"/>
  <c r="AC178" i="11"/>
  <c r="U337" i="11"/>
  <c r="U361" i="11" s="1"/>
  <c r="U365" i="11" s="1"/>
  <c r="U178" i="11"/>
  <c r="M337" i="11"/>
  <c r="M361" i="11" s="1"/>
  <c r="M365" i="11" s="1"/>
  <c r="M178" i="11"/>
  <c r="AE337" i="12"/>
  <c r="AE361" i="12" s="1"/>
  <c r="AE365" i="12" s="1"/>
  <c r="AE178" i="12"/>
  <c r="W337" i="12"/>
  <c r="W361" i="12" s="1"/>
  <c r="W365" i="12" s="1"/>
  <c r="W178" i="12"/>
  <c r="O337" i="12"/>
  <c r="O361" i="12" s="1"/>
  <c r="O365" i="12" s="1"/>
  <c r="O178" i="12"/>
  <c r="AG337" i="17"/>
  <c r="AG361" i="17" s="1"/>
  <c r="AG365" i="17" s="1"/>
  <c r="AG178" i="17"/>
  <c r="Y337" i="17"/>
  <c r="Y361" i="17" s="1"/>
  <c r="Y365" i="17" s="1"/>
  <c r="Y178" i="17"/>
  <c r="Q337" i="17"/>
  <c r="Q361" i="17" s="1"/>
  <c r="Q365" i="17" s="1"/>
  <c r="Q178" i="17"/>
  <c r="I337" i="17"/>
  <c r="I361" i="17" s="1"/>
  <c r="I365" i="17" s="1"/>
  <c r="I178" i="17"/>
  <c r="AA337" i="31"/>
  <c r="AA361" i="31" s="1"/>
  <c r="AA365" i="31" s="1"/>
  <c r="AA178" i="31"/>
  <c r="S337" i="31"/>
  <c r="S361" i="31" s="1"/>
  <c r="S365" i="31" s="1"/>
  <c r="S178" i="31"/>
  <c r="K337" i="31"/>
  <c r="K361" i="31" s="1"/>
  <c r="K365" i="31" s="1"/>
  <c r="K178" i="31"/>
  <c r="AC337" i="19"/>
  <c r="AC361" i="19" s="1"/>
  <c r="AC365" i="19" s="1"/>
  <c r="AC178" i="19"/>
  <c r="U337" i="19"/>
  <c r="U361" i="19" s="1"/>
  <c r="U365" i="19" s="1"/>
  <c r="U178" i="19"/>
  <c r="M337" i="19"/>
  <c r="M361" i="19" s="1"/>
  <c r="M365" i="19" s="1"/>
  <c r="M178" i="19"/>
  <c r="AE337" i="16"/>
  <c r="AE361" i="16" s="1"/>
  <c r="AE365" i="16" s="1"/>
  <c r="AE178" i="16"/>
  <c r="W337" i="16"/>
  <c r="W361" i="16" s="1"/>
  <c r="W365" i="16" s="1"/>
  <c r="W178" i="16"/>
  <c r="O337" i="16"/>
  <c r="O361" i="16" s="1"/>
  <c r="O365" i="16" s="1"/>
  <c r="O178" i="16"/>
  <c r="AG337" i="20"/>
  <c r="AG361" i="20" s="1"/>
  <c r="AG365" i="20" s="1"/>
  <c r="AG178" i="20"/>
  <c r="Y337" i="20"/>
  <c r="Y361" i="20" s="1"/>
  <c r="Y365" i="20" s="1"/>
  <c r="Y178" i="20"/>
  <c r="Q337" i="20"/>
  <c r="Q361" i="20" s="1"/>
  <c r="Q365" i="20" s="1"/>
  <c r="Q178" i="20"/>
  <c r="I337" i="20"/>
  <c r="I361" i="20" s="1"/>
  <c r="I365" i="20" s="1"/>
  <c r="I178" i="20"/>
  <c r="AA337" i="15"/>
  <c r="AA361" i="15" s="1"/>
  <c r="AA365" i="15" s="1"/>
  <c r="AA178" i="15"/>
  <c r="S337" i="15"/>
  <c r="S361" i="15" s="1"/>
  <c r="S365" i="15" s="1"/>
  <c r="S178" i="15"/>
  <c r="K337" i="15"/>
  <c r="K361" i="15" s="1"/>
  <c r="K365" i="15" s="1"/>
  <c r="K178" i="15"/>
  <c r="AC337" i="13"/>
  <c r="AC361" i="13" s="1"/>
  <c r="AC365" i="13" s="1"/>
  <c r="AC178" i="13"/>
  <c r="U337" i="13"/>
  <c r="U361" i="13" s="1"/>
  <c r="U365" i="13" s="1"/>
  <c r="U178" i="13"/>
  <c r="M337" i="13"/>
  <c r="M361" i="13" s="1"/>
  <c r="M365" i="13" s="1"/>
  <c r="M178" i="13"/>
  <c r="AE337" i="14"/>
  <c r="AE361" i="14" s="1"/>
  <c r="AE365" i="14" s="1"/>
  <c r="AE178" i="14"/>
  <c r="W337" i="14"/>
  <c r="W361" i="14" s="1"/>
  <c r="W365" i="14" s="1"/>
  <c r="W178" i="14"/>
  <c r="O337" i="14"/>
  <c r="O361" i="14" s="1"/>
  <c r="O365" i="14" s="1"/>
  <c r="O178" i="14"/>
  <c r="AG337" i="21"/>
  <c r="AG361" i="21" s="1"/>
  <c r="AG365" i="21" s="1"/>
  <c r="AG178" i="21"/>
  <c r="Y337" i="21"/>
  <c r="Y361" i="21" s="1"/>
  <c r="Y365" i="21" s="1"/>
  <c r="Y178" i="21"/>
  <c r="Q337" i="21"/>
  <c r="Q361" i="21" s="1"/>
  <c r="Q365" i="21" s="1"/>
  <c r="Q178" i="21"/>
  <c r="I337" i="21"/>
  <c r="I361" i="21" s="1"/>
  <c r="I365" i="21" s="1"/>
  <c r="I178" i="21"/>
  <c r="AA337" i="22"/>
  <c r="AA361" i="22" s="1"/>
  <c r="AA365" i="22" s="1"/>
  <c r="AA178" i="22"/>
  <c r="S337" i="22"/>
  <c r="S361" i="22" s="1"/>
  <c r="S365" i="22" s="1"/>
  <c r="S178" i="22"/>
  <c r="K337" i="22"/>
  <c r="K361" i="22" s="1"/>
  <c r="K365" i="22" s="1"/>
  <c r="K178" i="22"/>
  <c r="AC337" i="23"/>
  <c r="AC361" i="23" s="1"/>
  <c r="AC365" i="23" s="1"/>
  <c r="AC178" i="23"/>
  <c r="U337" i="23"/>
  <c r="U361" i="23" s="1"/>
  <c r="U365" i="23" s="1"/>
  <c r="U178" i="23"/>
  <c r="M337" i="23"/>
  <c r="M361" i="23" s="1"/>
  <c r="M365" i="23" s="1"/>
  <c r="M178" i="23"/>
  <c r="AE337" i="24"/>
  <c r="AE361" i="24" s="1"/>
  <c r="AE365" i="24" s="1"/>
  <c r="AE178" i="24"/>
  <c r="AD175" i="29"/>
  <c r="AD337" i="7"/>
  <c r="AD361" i="7" s="1"/>
  <c r="AD365" i="7" s="1"/>
  <c r="AD178" i="7"/>
  <c r="V175" i="29"/>
  <c r="V337" i="7"/>
  <c r="V361" i="7" s="1"/>
  <c r="V365" i="7" s="1"/>
  <c r="V178" i="7"/>
  <c r="N175" i="29"/>
  <c r="N337" i="7"/>
  <c r="N361" i="7" s="1"/>
  <c r="N365" i="7" s="1"/>
  <c r="N178" i="7"/>
  <c r="AF337" i="8"/>
  <c r="AF361" i="8" s="1"/>
  <c r="AF365" i="8" s="1"/>
  <c r="AF178" i="8"/>
  <c r="X337" i="8"/>
  <c r="X361" i="8" s="1"/>
  <c r="X365" i="8" s="1"/>
  <c r="X178" i="8"/>
  <c r="P337" i="8"/>
  <c r="P361" i="8" s="1"/>
  <c r="P365" i="8" s="1"/>
  <c r="P178" i="8"/>
  <c r="AH337" i="9"/>
  <c r="AH361" i="9" s="1"/>
  <c r="AH365" i="9" s="1"/>
  <c r="AH178" i="9"/>
  <c r="Z337" i="9"/>
  <c r="Z361" i="9" s="1"/>
  <c r="Z365" i="9" s="1"/>
  <c r="Z178" i="9"/>
  <c r="R337" i="9"/>
  <c r="R361" i="9" s="1"/>
  <c r="R365" i="9" s="1"/>
  <c r="R178" i="9"/>
  <c r="J337" i="9"/>
  <c r="J361" i="9" s="1"/>
  <c r="J365" i="9" s="1"/>
  <c r="J178" i="9"/>
  <c r="AB337" i="10"/>
  <c r="AB361" i="10" s="1"/>
  <c r="AB365" i="10" s="1"/>
  <c r="AB178" i="10"/>
  <c r="T337" i="10"/>
  <c r="T361" i="10" s="1"/>
  <c r="T365" i="10" s="1"/>
  <c r="T178" i="10"/>
  <c r="L178" i="10"/>
  <c r="L337" i="10"/>
  <c r="L361" i="10" s="1"/>
  <c r="L365" i="10" s="1"/>
  <c r="AD337" i="11"/>
  <c r="AD361" i="11" s="1"/>
  <c r="AD365" i="11" s="1"/>
  <c r="AD178" i="11"/>
  <c r="V337" i="11"/>
  <c r="V361" i="11" s="1"/>
  <c r="V365" i="11" s="1"/>
  <c r="V178" i="11"/>
  <c r="N337" i="11"/>
  <c r="N361" i="11" s="1"/>
  <c r="N365" i="11" s="1"/>
  <c r="N178" i="11"/>
  <c r="AF337" i="12"/>
  <c r="AF361" i="12" s="1"/>
  <c r="AF365" i="12" s="1"/>
  <c r="AF178" i="12"/>
  <c r="X337" i="12"/>
  <c r="X361" i="12" s="1"/>
  <c r="X365" i="12" s="1"/>
  <c r="X178" i="12"/>
  <c r="P337" i="12"/>
  <c r="P361" i="12" s="1"/>
  <c r="P365" i="12" s="1"/>
  <c r="P178" i="12"/>
  <c r="AH337" i="17"/>
  <c r="AH361" i="17" s="1"/>
  <c r="AH365" i="17" s="1"/>
  <c r="AH178" i="17"/>
  <c r="Z337" i="17"/>
  <c r="Z361" i="17" s="1"/>
  <c r="Z365" i="17" s="1"/>
  <c r="Z178" i="17"/>
  <c r="R337" i="17"/>
  <c r="R361" i="17" s="1"/>
  <c r="R365" i="17" s="1"/>
  <c r="R178" i="17"/>
  <c r="J337" i="17"/>
  <c r="J361" i="17" s="1"/>
  <c r="J365" i="17" s="1"/>
  <c r="J178" i="17"/>
  <c r="AB337" i="31"/>
  <c r="AB361" i="31" s="1"/>
  <c r="AB365" i="31" s="1"/>
  <c r="AB178" i="31"/>
  <c r="T337" i="31"/>
  <c r="T361" i="31" s="1"/>
  <c r="T365" i="31" s="1"/>
  <c r="T178" i="31"/>
  <c r="L337" i="31"/>
  <c r="L361" i="31" s="1"/>
  <c r="L365" i="31" s="1"/>
  <c r="L178" i="31"/>
  <c r="AD337" i="19"/>
  <c r="AD361" i="19" s="1"/>
  <c r="AD365" i="19" s="1"/>
  <c r="AD178" i="19"/>
  <c r="V337" i="19"/>
  <c r="V361" i="19" s="1"/>
  <c r="V365" i="19" s="1"/>
  <c r="V178" i="19"/>
  <c r="N337" i="19"/>
  <c r="N361" i="19" s="1"/>
  <c r="N365" i="19" s="1"/>
  <c r="N178" i="19"/>
  <c r="AF337" i="16"/>
  <c r="AF361" i="16" s="1"/>
  <c r="AF365" i="16" s="1"/>
  <c r="AF178" i="16"/>
  <c r="X337" i="16"/>
  <c r="X361" i="16" s="1"/>
  <c r="X365" i="16" s="1"/>
  <c r="X178" i="16"/>
  <c r="P337" i="16"/>
  <c r="P361" i="16" s="1"/>
  <c r="P365" i="16" s="1"/>
  <c r="P178" i="16"/>
  <c r="AH337" i="20"/>
  <c r="AH361" i="20" s="1"/>
  <c r="AH365" i="20" s="1"/>
  <c r="AH178" i="20"/>
  <c r="Z337" i="20"/>
  <c r="Z361" i="20" s="1"/>
  <c r="Z365" i="20" s="1"/>
  <c r="Z178" i="20"/>
  <c r="R337" i="20"/>
  <c r="R361" i="20" s="1"/>
  <c r="R365" i="20" s="1"/>
  <c r="R178" i="20"/>
  <c r="J337" i="20"/>
  <c r="J361" i="20" s="1"/>
  <c r="J365" i="20" s="1"/>
  <c r="J178" i="20"/>
  <c r="AB337" i="15"/>
  <c r="AB361" i="15" s="1"/>
  <c r="AB365" i="15" s="1"/>
  <c r="AB178" i="15"/>
  <c r="T337" i="15"/>
  <c r="T361" i="15" s="1"/>
  <c r="T365" i="15" s="1"/>
  <c r="T178" i="15"/>
  <c r="L337" i="15"/>
  <c r="L361" i="15" s="1"/>
  <c r="L365" i="15" s="1"/>
  <c r="L178" i="15"/>
  <c r="AD337" i="13"/>
  <c r="AD361" i="13" s="1"/>
  <c r="AD365" i="13" s="1"/>
  <c r="AD178" i="13"/>
  <c r="V337" i="13"/>
  <c r="V361" i="13" s="1"/>
  <c r="V365" i="13" s="1"/>
  <c r="V178" i="13"/>
  <c r="N337" i="13"/>
  <c r="N361" i="13" s="1"/>
  <c r="N365" i="13" s="1"/>
  <c r="N178" i="13"/>
  <c r="AF337" i="14"/>
  <c r="AF361" i="14" s="1"/>
  <c r="AF365" i="14" s="1"/>
  <c r="AF178" i="14"/>
  <c r="X337" i="14"/>
  <c r="X361" i="14" s="1"/>
  <c r="X365" i="14" s="1"/>
  <c r="X178" i="14"/>
  <c r="P337" i="14"/>
  <c r="P361" i="14" s="1"/>
  <c r="P365" i="14" s="1"/>
  <c r="P178" i="14"/>
  <c r="AH337" i="21"/>
  <c r="AH361" i="21" s="1"/>
  <c r="AH365" i="21" s="1"/>
  <c r="AH178" i="21"/>
  <c r="Z337" i="21"/>
  <c r="Z361" i="21" s="1"/>
  <c r="Z365" i="21" s="1"/>
  <c r="Z178" i="21"/>
  <c r="R337" i="21"/>
  <c r="R361" i="21" s="1"/>
  <c r="R365" i="21" s="1"/>
  <c r="R178" i="21"/>
  <c r="J337" i="21"/>
  <c r="J361" i="21" s="1"/>
  <c r="J365" i="21" s="1"/>
  <c r="J178" i="21"/>
  <c r="AB337" i="22"/>
  <c r="AB361" i="22" s="1"/>
  <c r="AB365" i="22" s="1"/>
  <c r="AB178" i="22"/>
  <c r="T337" i="22"/>
  <c r="T361" i="22" s="1"/>
  <c r="T365" i="22" s="1"/>
  <c r="T178" i="22"/>
  <c r="L337" i="22"/>
  <c r="L361" i="22" s="1"/>
  <c r="L365" i="22" s="1"/>
  <c r="L178" i="22"/>
  <c r="AD337" i="23"/>
  <c r="AD361" i="23" s="1"/>
  <c r="AD365" i="23" s="1"/>
  <c r="AD178" i="23"/>
  <c r="V337" i="23"/>
  <c r="V361" i="23" s="1"/>
  <c r="V365" i="23" s="1"/>
  <c r="V178" i="23"/>
  <c r="N337" i="23"/>
  <c r="N361" i="23" s="1"/>
  <c r="N365" i="23" s="1"/>
  <c r="N178" i="23"/>
  <c r="AF337" i="24"/>
  <c r="AF361" i="24" s="1"/>
  <c r="AF365" i="24" s="1"/>
  <c r="AF178" i="24"/>
  <c r="X337" i="24"/>
  <c r="X361" i="24" s="1"/>
  <c r="X365" i="24" s="1"/>
  <c r="X178" i="24"/>
  <c r="P337" i="24"/>
  <c r="P361" i="24" s="1"/>
  <c r="P365" i="24" s="1"/>
  <c r="P178" i="24"/>
  <c r="AH337" i="25"/>
  <c r="AH361" i="25" s="1"/>
  <c r="AH365" i="25" s="1"/>
  <c r="AH178" i="25"/>
  <c r="Z337" i="25"/>
  <c r="Z361" i="25" s="1"/>
  <c r="Z365" i="25" s="1"/>
  <c r="Z178" i="25"/>
  <c r="R337" i="25"/>
  <c r="R361" i="25" s="1"/>
  <c r="R365" i="25" s="1"/>
  <c r="R178" i="25"/>
  <c r="J337" i="25"/>
  <c r="J361" i="25" s="1"/>
  <c r="J365" i="25" s="1"/>
  <c r="J178" i="25"/>
  <c r="AB337" i="26"/>
  <c r="AB361" i="26" s="1"/>
  <c r="AB365" i="26" s="1"/>
  <c r="AB178" i="26"/>
  <c r="T337" i="26"/>
  <c r="T361" i="26" s="1"/>
  <c r="T365" i="26" s="1"/>
  <c r="T178" i="26"/>
  <c r="N337" i="26"/>
  <c r="N361" i="26" s="1"/>
  <c r="N365" i="26" s="1"/>
  <c r="N178" i="26"/>
  <c r="AF337" i="27"/>
  <c r="AF361" i="27" s="1"/>
  <c r="AF365" i="27" s="1"/>
  <c r="AF178" i="27"/>
  <c r="X337" i="27"/>
  <c r="X361" i="27" s="1"/>
  <c r="X365" i="27" s="1"/>
  <c r="X178" i="27"/>
  <c r="P337" i="27"/>
  <c r="P361" i="27" s="1"/>
  <c r="P365" i="27" s="1"/>
  <c r="P178" i="27"/>
  <c r="AH337" i="28"/>
  <c r="AH361" i="28" s="1"/>
  <c r="AH365" i="28" s="1"/>
  <c r="AH178" i="28"/>
  <c r="Z337" i="28"/>
  <c r="Z361" i="28" s="1"/>
  <c r="Z365" i="28" s="1"/>
  <c r="Z178" i="28"/>
  <c r="R337" i="28"/>
  <c r="R361" i="28" s="1"/>
  <c r="R365" i="28" s="1"/>
  <c r="R178" i="28"/>
  <c r="J337" i="28"/>
  <c r="J361" i="28" s="1"/>
  <c r="J365" i="28" s="1"/>
  <c r="J178" i="28"/>
  <c r="U337" i="24"/>
  <c r="U361" i="24" s="1"/>
  <c r="U365" i="24" s="1"/>
  <c r="U178" i="24"/>
  <c r="M337" i="24"/>
  <c r="M361" i="24" s="1"/>
  <c r="M365" i="24" s="1"/>
  <c r="M178" i="24"/>
  <c r="AE337" i="25"/>
  <c r="AE361" i="25" s="1"/>
  <c r="AE365" i="25" s="1"/>
  <c r="AE178" i="25"/>
  <c r="W337" i="25"/>
  <c r="W361" i="25" s="1"/>
  <c r="W365" i="25" s="1"/>
  <c r="W178" i="25"/>
  <c r="O337" i="25"/>
  <c r="O361" i="25" s="1"/>
  <c r="O365" i="25" s="1"/>
  <c r="O178" i="25"/>
  <c r="AG337" i="26"/>
  <c r="AG361" i="26" s="1"/>
  <c r="AG365" i="26" s="1"/>
  <c r="AG178" i="26"/>
  <c r="Y337" i="26"/>
  <c r="Y361" i="26" s="1"/>
  <c r="Y365" i="26" s="1"/>
  <c r="Y178" i="26"/>
  <c r="Q337" i="26"/>
  <c r="Q361" i="26" s="1"/>
  <c r="Q365" i="26" s="1"/>
  <c r="Q178" i="26"/>
  <c r="I337" i="26"/>
  <c r="I361" i="26" s="1"/>
  <c r="I365" i="26" s="1"/>
  <c r="I178" i="26"/>
  <c r="AA337" i="27"/>
  <c r="AA361" i="27" s="1"/>
  <c r="AA365" i="27" s="1"/>
  <c r="AA178" i="27"/>
  <c r="S337" i="27"/>
  <c r="S361" i="27" s="1"/>
  <c r="S365" i="27" s="1"/>
  <c r="S178" i="27"/>
  <c r="K337" i="27"/>
  <c r="K361" i="27" s="1"/>
  <c r="K365" i="27" s="1"/>
  <c r="K178" i="27"/>
  <c r="AC337" i="28"/>
  <c r="AC361" i="28" s="1"/>
  <c r="AC365" i="28" s="1"/>
  <c r="AC178" i="28"/>
  <c r="U337" i="28"/>
  <c r="U361" i="28" s="1"/>
  <c r="U365" i="28" s="1"/>
  <c r="U178" i="28"/>
  <c r="M337" i="28"/>
  <c r="M361" i="28" s="1"/>
  <c r="M365" i="28" s="1"/>
  <c r="M178" i="28"/>
  <c r="CO155" i="4"/>
  <c r="G82" i="28"/>
  <c r="G155" i="21"/>
  <c r="G315" i="7"/>
  <c r="G319" i="7" s="1"/>
  <c r="X319" i="7"/>
  <c r="AE319" i="8"/>
  <c r="O319" i="8"/>
  <c r="Z319" i="9"/>
  <c r="J319" i="9"/>
  <c r="U319" i="10"/>
  <c r="AF319" i="11"/>
  <c r="P319" i="11"/>
  <c r="W319" i="12"/>
  <c r="AH319" i="17"/>
  <c r="R319" i="17"/>
  <c r="AC319" i="31"/>
  <c r="M319" i="31"/>
  <c r="X319" i="19"/>
  <c r="AE319" i="16"/>
  <c r="O319" i="16"/>
  <c r="Z319" i="20"/>
  <c r="J319" i="20"/>
  <c r="U319" i="15"/>
  <c r="AF319" i="13"/>
  <c r="P319" i="13"/>
  <c r="W319" i="14"/>
  <c r="AH319" i="21"/>
  <c r="R319" i="21"/>
  <c r="AC319" i="22"/>
  <c r="M319" i="22"/>
  <c r="X319" i="23"/>
  <c r="AE319" i="24"/>
  <c r="O319" i="24"/>
  <c r="Z319" i="25"/>
  <c r="J319" i="25"/>
  <c r="U319" i="26"/>
  <c r="AF319" i="27"/>
  <c r="P319" i="27"/>
  <c r="W319" i="28"/>
  <c r="S319" i="7"/>
  <c r="AD319" i="8"/>
  <c r="N319" i="8"/>
  <c r="Y319" i="9"/>
  <c r="I319" i="9"/>
  <c r="T319" i="10"/>
  <c r="AA319" i="11"/>
  <c r="K319" i="11"/>
  <c r="V319" i="12"/>
  <c r="AG319" i="17"/>
  <c r="Q319" i="17"/>
  <c r="AB319" i="31"/>
  <c r="L319" i="31"/>
  <c r="S319" i="19"/>
  <c r="AD319" i="16"/>
  <c r="N319" i="16"/>
  <c r="Y319" i="20"/>
  <c r="I319" i="20"/>
  <c r="T319" i="15"/>
  <c r="AA319" i="13"/>
  <c r="K319" i="13"/>
  <c r="V319" i="14"/>
  <c r="AG319" i="21"/>
  <c r="Q319" i="21"/>
  <c r="AB319" i="22"/>
  <c r="L319" i="22"/>
  <c r="S319" i="23"/>
  <c r="AD319" i="24"/>
  <c r="N319" i="24"/>
  <c r="Y319" i="25"/>
  <c r="I319" i="25"/>
  <c r="T319" i="26"/>
  <c r="AA319" i="27"/>
  <c r="K319" i="27"/>
  <c r="V319" i="28"/>
  <c r="M315" i="4"/>
  <c r="M319" i="4" s="1"/>
  <c r="AB175" i="29"/>
  <c r="AB337" i="7"/>
  <c r="AB361" i="7" s="1"/>
  <c r="AB365" i="7" s="1"/>
  <c r="AB178" i="7"/>
  <c r="T175" i="29"/>
  <c r="T337" i="7"/>
  <c r="T361" i="7" s="1"/>
  <c r="T365" i="7" s="1"/>
  <c r="T178" i="7"/>
  <c r="L175" i="29"/>
  <c r="L337" i="7"/>
  <c r="L361" i="7" s="1"/>
  <c r="L365" i="7" s="1"/>
  <c r="L178" i="7"/>
  <c r="AD337" i="8"/>
  <c r="AD361" i="8" s="1"/>
  <c r="AD365" i="8" s="1"/>
  <c r="AD178" i="8"/>
  <c r="V337" i="8"/>
  <c r="V361" i="8" s="1"/>
  <c r="V365" i="8" s="1"/>
  <c r="V178" i="8"/>
  <c r="N337" i="8"/>
  <c r="N361" i="8" s="1"/>
  <c r="N365" i="8" s="1"/>
  <c r="N178" i="8"/>
  <c r="AF337" i="9"/>
  <c r="AF361" i="9" s="1"/>
  <c r="AF365" i="9" s="1"/>
  <c r="AF178" i="9"/>
  <c r="X337" i="9"/>
  <c r="X361" i="9" s="1"/>
  <c r="X365" i="9" s="1"/>
  <c r="X178" i="9"/>
  <c r="P337" i="9"/>
  <c r="P361" i="9" s="1"/>
  <c r="P365" i="9" s="1"/>
  <c r="P178" i="9"/>
  <c r="AH337" i="10"/>
  <c r="AH361" i="10" s="1"/>
  <c r="AH365" i="10" s="1"/>
  <c r="AH178" i="10"/>
  <c r="Z337" i="10"/>
  <c r="Z361" i="10" s="1"/>
  <c r="Z365" i="10" s="1"/>
  <c r="Z178" i="10"/>
  <c r="R337" i="10"/>
  <c r="R361" i="10" s="1"/>
  <c r="R365" i="10" s="1"/>
  <c r="R178" i="10"/>
  <c r="J337" i="10"/>
  <c r="J361" i="10" s="1"/>
  <c r="J365" i="10" s="1"/>
  <c r="J178" i="10"/>
  <c r="AB337" i="11"/>
  <c r="AB361" i="11" s="1"/>
  <c r="AB365" i="11" s="1"/>
  <c r="AB178" i="11"/>
  <c r="T337" i="11"/>
  <c r="T361" i="11" s="1"/>
  <c r="T365" i="11" s="1"/>
  <c r="T178" i="11"/>
  <c r="L337" i="11"/>
  <c r="L361" i="11" s="1"/>
  <c r="L365" i="11" s="1"/>
  <c r="L178" i="11"/>
  <c r="AD178" i="12"/>
  <c r="AD337" i="12"/>
  <c r="AD361" i="12" s="1"/>
  <c r="AD365" i="12" s="1"/>
  <c r="V337" i="12"/>
  <c r="V361" i="12" s="1"/>
  <c r="V365" i="12" s="1"/>
  <c r="V178" i="12"/>
  <c r="N337" i="12"/>
  <c r="N361" i="12" s="1"/>
  <c r="N365" i="12" s="1"/>
  <c r="N178" i="12"/>
  <c r="AF337" i="17"/>
  <c r="AF361" i="17" s="1"/>
  <c r="AF365" i="17" s="1"/>
  <c r="AF178" i="17"/>
  <c r="X337" i="17"/>
  <c r="X361" i="17" s="1"/>
  <c r="X365" i="17" s="1"/>
  <c r="X178" i="17"/>
  <c r="P337" i="17"/>
  <c r="P361" i="17" s="1"/>
  <c r="P365" i="17" s="1"/>
  <c r="P178" i="17"/>
  <c r="AH337" i="31"/>
  <c r="AH361" i="31" s="1"/>
  <c r="AH365" i="31" s="1"/>
  <c r="AH178" i="31"/>
  <c r="Z337" i="31"/>
  <c r="Z361" i="31" s="1"/>
  <c r="Z365" i="31" s="1"/>
  <c r="Z178" i="31"/>
  <c r="R337" i="31"/>
  <c r="R361" i="31" s="1"/>
  <c r="R365" i="31" s="1"/>
  <c r="R178" i="31"/>
  <c r="J337" i="31"/>
  <c r="J361" i="31" s="1"/>
  <c r="J365" i="31" s="1"/>
  <c r="J178" i="31"/>
  <c r="AB337" i="19"/>
  <c r="AB361" i="19" s="1"/>
  <c r="AB365" i="19" s="1"/>
  <c r="AB178" i="19"/>
  <c r="T337" i="19"/>
  <c r="T361" i="19" s="1"/>
  <c r="T365" i="19" s="1"/>
  <c r="T178" i="19"/>
  <c r="L337" i="19"/>
  <c r="L361" i="19" s="1"/>
  <c r="L365" i="19" s="1"/>
  <c r="L178" i="19"/>
  <c r="AD337" i="16"/>
  <c r="AD361" i="16" s="1"/>
  <c r="AD365" i="16" s="1"/>
  <c r="AD178" i="16"/>
  <c r="V337" i="16"/>
  <c r="V361" i="16" s="1"/>
  <c r="V365" i="16" s="1"/>
  <c r="V178" i="16"/>
  <c r="N337" i="16"/>
  <c r="N361" i="16" s="1"/>
  <c r="N365" i="16" s="1"/>
  <c r="N178" i="16"/>
  <c r="AF337" i="20"/>
  <c r="AF361" i="20" s="1"/>
  <c r="AF365" i="20" s="1"/>
  <c r="AF178" i="20"/>
  <c r="X337" i="20"/>
  <c r="X361" i="20" s="1"/>
  <c r="X365" i="20" s="1"/>
  <c r="X178" i="20"/>
  <c r="P337" i="20"/>
  <c r="P361" i="20" s="1"/>
  <c r="P365" i="20" s="1"/>
  <c r="P178" i="20"/>
  <c r="AH337" i="15"/>
  <c r="AH361" i="15" s="1"/>
  <c r="AH365" i="15" s="1"/>
  <c r="AH178" i="15"/>
  <c r="Z337" i="15"/>
  <c r="Z361" i="15" s="1"/>
  <c r="Z365" i="15" s="1"/>
  <c r="Z178" i="15"/>
  <c r="R337" i="15"/>
  <c r="R361" i="15" s="1"/>
  <c r="R365" i="15" s="1"/>
  <c r="R178" i="15"/>
  <c r="J337" i="15"/>
  <c r="J361" i="15" s="1"/>
  <c r="J365" i="15" s="1"/>
  <c r="J178" i="15"/>
  <c r="AB337" i="13"/>
  <c r="AB361" i="13" s="1"/>
  <c r="AB365" i="13" s="1"/>
  <c r="AB178" i="13"/>
  <c r="T337" i="13"/>
  <c r="T361" i="13" s="1"/>
  <c r="T365" i="13" s="1"/>
  <c r="T178" i="13"/>
  <c r="L337" i="13"/>
  <c r="L361" i="13" s="1"/>
  <c r="L365" i="13" s="1"/>
  <c r="L178" i="13"/>
  <c r="AD337" i="14"/>
  <c r="AD361" i="14" s="1"/>
  <c r="AD365" i="14" s="1"/>
  <c r="AD178" i="14"/>
  <c r="V337" i="14"/>
  <c r="V361" i="14" s="1"/>
  <c r="V365" i="14" s="1"/>
  <c r="V178" i="14"/>
  <c r="N337" i="14"/>
  <c r="N361" i="14" s="1"/>
  <c r="N365" i="14" s="1"/>
  <c r="N178" i="14"/>
  <c r="AF337" i="21"/>
  <c r="AF361" i="21" s="1"/>
  <c r="AF365" i="21" s="1"/>
  <c r="AF178" i="21"/>
  <c r="X337" i="21"/>
  <c r="X361" i="21" s="1"/>
  <c r="X365" i="21" s="1"/>
  <c r="X178" i="21"/>
  <c r="P337" i="21"/>
  <c r="P361" i="21" s="1"/>
  <c r="P365" i="21" s="1"/>
  <c r="P178" i="21"/>
  <c r="AH337" i="22"/>
  <c r="AH361" i="22" s="1"/>
  <c r="AH365" i="22" s="1"/>
  <c r="AH178" i="22"/>
  <c r="Z337" i="22"/>
  <c r="Z361" i="22" s="1"/>
  <c r="Z365" i="22" s="1"/>
  <c r="Z178" i="22"/>
  <c r="R337" i="22"/>
  <c r="R361" i="22" s="1"/>
  <c r="R365" i="22" s="1"/>
  <c r="R178" i="22"/>
  <c r="J337" i="22"/>
  <c r="J361" i="22" s="1"/>
  <c r="J365" i="22" s="1"/>
  <c r="J178" i="22"/>
  <c r="AB337" i="23"/>
  <c r="AB361" i="23" s="1"/>
  <c r="AB365" i="23" s="1"/>
  <c r="AB178" i="23"/>
  <c r="T337" i="23"/>
  <c r="T361" i="23" s="1"/>
  <c r="T365" i="23" s="1"/>
  <c r="T178" i="23"/>
  <c r="L337" i="23"/>
  <c r="L361" i="23" s="1"/>
  <c r="L365" i="23" s="1"/>
  <c r="L178" i="23"/>
  <c r="AD337" i="24"/>
  <c r="AD361" i="24" s="1"/>
  <c r="AD365" i="24" s="1"/>
  <c r="AD178" i="24"/>
  <c r="V337" i="24"/>
  <c r="V361" i="24" s="1"/>
  <c r="V365" i="24" s="1"/>
  <c r="V178" i="24"/>
  <c r="N337" i="24"/>
  <c r="N361" i="24" s="1"/>
  <c r="N365" i="24" s="1"/>
  <c r="N178" i="24"/>
  <c r="AF337" i="25"/>
  <c r="AF361" i="25" s="1"/>
  <c r="AF365" i="25" s="1"/>
  <c r="AF178" i="25"/>
  <c r="X337" i="25"/>
  <c r="X361" i="25" s="1"/>
  <c r="X365" i="25" s="1"/>
  <c r="X178" i="25"/>
  <c r="P337" i="25"/>
  <c r="P361" i="25" s="1"/>
  <c r="P365" i="25" s="1"/>
  <c r="P178" i="25"/>
  <c r="AH337" i="26"/>
  <c r="AH361" i="26" s="1"/>
  <c r="AH365" i="26" s="1"/>
  <c r="AH178" i="26"/>
  <c r="Z337" i="26"/>
  <c r="Z361" i="26" s="1"/>
  <c r="Z365" i="26" s="1"/>
  <c r="Z178" i="26"/>
  <c r="R337" i="26"/>
  <c r="R361" i="26" s="1"/>
  <c r="R365" i="26" s="1"/>
  <c r="R178" i="26"/>
  <c r="AE175" i="29"/>
  <c r="AE337" i="7"/>
  <c r="AE361" i="7" s="1"/>
  <c r="AE365" i="7" s="1"/>
  <c r="AE178" i="7"/>
  <c r="W175" i="29"/>
  <c r="W337" i="7"/>
  <c r="W361" i="7" s="1"/>
  <c r="W365" i="7" s="1"/>
  <c r="W178" i="7"/>
  <c r="O175" i="29"/>
  <c r="O337" i="7"/>
  <c r="O361" i="7" s="1"/>
  <c r="O365" i="7" s="1"/>
  <c r="O178" i="7"/>
  <c r="AG337" i="8"/>
  <c r="AG361" i="8" s="1"/>
  <c r="AG365" i="8" s="1"/>
  <c r="AG178" i="8"/>
  <c r="Y337" i="8"/>
  <c r="Y361" i="8" s="1"/>
  <c r="Y365" i="8" s="1"/>
  <c r="Y178" i="8"/>
  <c r="Q337" i="8"/>
  <c r="Q361" i="8" s="1"/>
  <c r="Q365" i="8" s="1"/>
  <c r="Q178" i="8"/>
  <c r="I337" i="8"/>
  <c r="I361" i="8" s="1"/>
  <c r="I365" i="8" s="1"/>
  <c r="I178" i="8"/>
  <c r="AA337" i="9"/>
  <c r="AA361" i="9" s="1"/>
  <c r="AA365" i="9" s="1"/>
  <c r="AA178" i="9"/>
  <c r="S337" i="9"/>
  <c r="S361" i="9" s="1"/>
  <c r="S365" i="9" s="1"/>
  <c r="S178" i="9"/>
  <c r="K337" i="9"/>
  <c r="K361" i="9" s="1"/>
  <c r="K365" i="9" s="1"/>
  <c r="K178" i="9"/>
  <c r="AC337" i="10"/>
  <c r="AC361" i="10" s="1"/>
  <c r="AC365" i="10" s="1"/>
  <c r="AC178" i="10"/>
  <c r="U337" i="10"/>
  <c r="U361" i="10" s="1"/>
  <c r="U365" i="10" s="1"/>
  <c r="U178" i="10"/>
  <c r="M337" i="10"/>
  <c r="M361" i="10" s="1"/>
  <c r="M365" i="10" s="1"/>
  <c r="M178" i="10"/>
  <c r="AE337" i="11"/>
  <c r="AE361" i="11" s="1"/>
  <c r="AE365" i="11" s="1"/>
  <c r="AE178" i="11"/>
  <c r="W337" i="11"/>
  <c r="W361" i="11" s="1"/>
  <c r="W365" i="11" s="1"/>
  <c r="W178" i="11"/>
  <c r="O337" i="11"/>
  <c r="O361" i="11" s="1"/>
  <c r="O365" i="11" s="1"/>
  <c r="O178" i="11"/>
  <c r="AG337" i="12"/>
  <c r="AG361" i="12" s="1"/>
  <c r="AG365" i="12" s="1"/>
  <c r="AG178" i="12"/>
  <c r="Y337" i="12"/>
  <c r="Y361" i="12" s="1"/>
  <c r="Y365" i="12" s="1"/>
  <c r="Y178" i="12"/>
  <c r="Q337" i="12"/>
  <c r="Q361" i="12" s="1"/>
  <c r="Q365" i="12" s="1"/>
  <c r="Q178" i="12"/>
  <c r="I337" i="12"/>
  <c r="I361" i="12" s="1"/>
  <c r="I365" i="12" s="1"/>
  <c r="I178" i="12"/>
  <c r="AA337" i="17"/>
  <c r="AA361" i="17" s="1"/>
  <c r="AA365" i="17" s="1"/>
  <c r="AA178" i="17"/>
  <c r="S337" i="17"/>
  <c r="S361" i="17" s="1"/>
  <c r="S365" i="17" s="1"/>
  <c r="S178" i="17"/>
  <c r="K337" i="17"/>
  <c r="K361" i="17" s="1"/>
  <c r="K365" i="17" s="1"/>
  <c r="K178" i="17"/>
  <c r="AC337" i="31"/>
  <c r="AC361" i="31" s="1"/>
  <c r="AC365" i="31" s="1"/>
  <c r="AC178" i="31"/>
  <c r="U337" i="31"/>
  <c r="U361" i="31" s="1"/>
  <c r="U365" i="31" s="1"/>
  <c r="U178" i="31"/>
  <c r="M337" i="31"/>
  <c r="M361" i="31" s="1"/>
  <c r="M365" i="31" s="1"/>
  <c r="M178" i="31"/>
  <c r="AE337" i="19"/>
  <c r="AE361" i="19" s="1"/>
  <c r="AE365" i="19" s="1"/>
  <c r="AE178" i="19"/>
  <c r="W337" i="19"/>
  <c r="W361" i="19" s="1"/>
  <c r="W365" i="19" s="1"/>
  <c r="W178" i="19"/>
  <c r="O337" i="19"/>
  <c r="O361" i="19" s="1"/>
  <c r="O365" i="19" s="1"/>
  <c r="O178" i="19"/>
  <c r="AG337" i="16"/>
  <c r="AG361" i="16" s="1"/>
  <c r="AG365" i="16" s="1"/>
  <c r="AG178" i="16"/>
  <c r="Y337" i="16"/>
  <c r="Y361" i="16" s="1"/>
  <c r="Y365" i="16" s="1"/>
  <c r="Y178" i="16"/>
  <c r="Q337" i="16"/>
  <c r="Q361" i="16" s="1"/>
  <c r="Q365" i="16" s="1"/>
  <c r="Q178" i="16"/>
  <c r="I337" i="16"/>
  <c r="I361" i="16" s="1"/>
  <c r="I365" i="16" s="1"/>
  <c r="I178" i="16"/>
  <c r="AA337" i="20"/>
  <c r="AA361" i="20" s="1"/>
  <c r="AA365" i="20" s="1"/>
  <c r="AA178" i="20"/>
  <c r="S337" i="20"/>
  <c r="S361" i="20" s="1"/>
  <c r="S365" i="20" s="1"/>
  <c r="S178" i="20"/>
  <c r="K337" i="20"/>
  <c r="K361" i="20" s="1"/>
  <c r="K365" i="20" s="1"/>
  <c r="K178" i="20"/>
  <c r="AC337" i="15"/>
  <c r="AC361" i="15" s="1"/>
  <c r="AC365" i="15" s="1"/>
  <c r="AC178" i="15"/>
  <c r="U337" i="15"/>
  <c r="U361" i="15" s="1"/>
  <c r="U365" i="15" s="1"/>
  <c r="U178" i="15"/>
  <c r="M337" i="15"/>
  <c r="M361" i="15" s="1"/>
  <c r="M365" i="15" s="1"/>
  <c r="M178" i="15"/>
  <c r="AE337" i="13"/>
  <c r="AE361" i="13" s="1"/>
  <c r="AE365" i="13" s="1"/>
  <c r="AE178" i="13"/>
  <c r="W337" i="13"/>
  <c r="W361" i="13" s="1"/>
  <c r="W365" i="13" s="1"/>
  <c r="W178" i="13"/>
  <c r="O337" i="13"/>
  <c r="O361" i="13" s="1"/>
  <c r="O365" i="13" s="1"/>
  <c r="O178" i="13"/>
  <c r="AG337" i="14"/>
  <c r="AG361" i="14" s="1"/>
  <c r="AG365" i="14" s="1"/>
  <c r="AG178" i="14"/>
  <c r="Y337" i="14"/>
  <c r="Y361" i="14" s="1"/>
  <c r="Y365" i="14" s="1"/>
  <c r="Y178" i="14"/>
  <c r="Q337" i="14"/>
  <c r="Q361" i="14" s="1"/>
  <c r="Q365" i="14" s="1"/>
  <c r="Q178" i="14"/>
  <c r="I337" i="14"/>
  <c r="I361" i="14" s="1"/>
  <c r="I365" i="14" s="1"/>
  <c r="I178" i="14"/>
  <c r="AA337" i="21"/>
  <c r="AA361" i="21" s="1"/>
  <c r="AA365" i="21" s="1"/>
  <c r="AA178" i="21"/>
  <c r="S337" i="21"/>
  <c r="S361" i="21" s="1"/>
  <c r="S365" i="21" s="1"/>
  <c r="S178" i="21"/>
  <c r="K337" i="21"/>
  <c r="K361" i="21" s="1"/>
  <c r="K365" i="21" s="1"/>
  <c r="K178" i="21"/>
  <c r="AC337" i="22"/>
  <c r="AC361" i="22" s="1"/>
  <c r="AC365" i="22" s="1"/>
  <c r="AC178" i="22"/>
  <c r="U337" i="22"/>
  <c r="U361" i="22" s="1"/>
  <c r="U365" i="22" s="1"/>
  <c r="U178" i="22"/>
  <c r="M337" i="22"/>
  <c r="M361" i="22" s="1"/>
  <c r="M365" i="22" s="1"/>
  <c r="M178" i="22"/>
  <c r="AE337" i="23"/>
  <c r="AE361" i="23" s="1"/>
  <c r="AE365" i="23" s="1"/>
  <c r="AE178" i="23"/>
  <c r="W337" i="23"/>
  <c r="W361" i="23" s="1"/>
  <c r="W365" i="23" s="1"/>
  <c r="W178" i="23"/>
  <c r="O337" i="23"/>
  <c r="O361" i="23" s="1"/>
  <c r="O365" i="23" s="1"/>
  <c r="O178" i="23"/>
  <c r="AG337" i="24"/>
  <c r="AG361" i="24" s="1"/>
  <c r="AG365" i="24" s="1"/>
  <c r="AG178" i="24"/>
  <c r="S337" i="24"/>
  <c r="S361" i="24" s="1"/>
  <c r="S365" i="24" s="1"/>
  <c r="S178" i="24"/>
  <c r="K337" i="24"/>
  <c r="K361" i="24" s="1"/>
  <c r="K365" i="24" s="1"/>
  <c r="K178" i="24"/>
  <c r="AC337" i="25"/>
  <c r="AC361" i="25" s="1"/>
  <c r="AC365" i="25" s="1"/>
  <c r="AC178" i="25"/>
  <c r="U337" i="25"/>
  <c r="U361" i="25" s="1"/>
  <c r="U365" i="25" s="1"/>
  <c r="U178" i="25"/>
  <c r="M337" i="25"/>
  <c r="M361" i="25" s="1"/>
  <c r="M365" i="25" s="1"/>
  <c r="M178" i="25"/>
  <c r="AE337" i="26"/>
  <c r="AE361" i="26" s="1"/>
  <c r="AE365" i="26" s="1"/>
  <c r="AE178" i="26"/>
  <c r="W337" i="26"/>
  <c r="W361" i="26" s="1"/>
  <c r="W365" i="26" s="1"/>
  <c r="W178" i="26"/>
  <c r="O337" i="26"/>
  <c r="O361" i="26" s="1"/>
  <c r="O365" i="26" s="1"/>
  <c r="O178" i="26"/>
  <c r="AG337" i="27"/>
  <c r="AG361" i="27" s="1"/>
  <c r="AG365" i="27" s="1"/>
  <c r="AG178" i="27"/>
  <c r="Y337" i="27"/>
  <c r="Y361" i="27" s="1"/>
  <c r="Y365" i="27" s="1"/>
  <c r="Y178" i="27"/>
  <c r="Q337" i="27"/>
  <c r="Q361" i="27" s="1"/>
  <c r="Q365" i="27" s="1"/>
  <c r="Q178" i="27"/>
  <c r="I337" i="27"/>
  <c r="I361" i="27" s="1"/>
  <c r="I365" i="27" s="1"/>
  <c r="I178" i="27"/>
  <c r="AA337" i="28"/>
  <c r="AA361" i="28" s="1"/>
  <c r="AA365" i="28" s="1"/>
  <c r="AA178" i="28"/>
  <c r="S337" i="28"/>
  <c r="S361" i="28" s="1"/>
  <c r="S365" i="28" s="1"/>
  <c r="S178" i="28"/>
  <c r="K337" i="28"/>
  <c r="K361" i="28" s="1"/>
  <c r="K365" i="28" s="1"/>
  <c r="K178" i="28"/>
  <c r="AH337" i="27"/>
  <c r="AH361" i="27" s="1"/>
  <c r="AH365" i="27" s="1"/>
  <c r="AH178" i="27"/>
  <c r="Z337" i="27"/>
  <c r="Z361" i="27" s="1"/>
  <c r="Z365" i="27" s="1"/>
  <c r="Z178" i="27"/>
  <c r="R337" i="27"/>
  <c r="R361" i="27" s="1"/>
  <c r="R365" i="27" s="1"/>
  <c r="R178" i="27"/>
  <c r="J337" i="27"/>
  <c r="J361" i="27" s="1"/>
  <c r="J365" i="27" s="1"/>
  <c r="J178" i="27"/>
  <c r="AB337" i="28"/>
  <c r="AB361" i="28" s="1"/>
  <c r="AB365" i="28" s="1"/>
  <c r="AB178" i="28"/>
  <c r="T337" i="28"/>
  <c r="T361" i="28" s="1"/>
  <c r="T365" i="28" s="1"/>
  <c r="T178" i="28"/>
  <c r="L337" i="28"/>
  <c r="L361" i="28" s="1"/>
  <c r="L365" i="28" s="1"/>
  <c r="L178" i="28"/>
  <c r="BS82" i="4"/>
  <c r="BZ82" i="4"/>
  <c r="CO82" i="4"/>
  <c r="G82" i="12"/>
  <c r="G315" i="4"/>
  <c r="G319" i="4" s="1"/>
  <c r="AT82" i="4"/>
  <c r="BD52" i="4"/>
  <c r="BS289" i="4"/>
  <c r="BS315" i="4" s="1"/>
  <c r="BS319" i="4" s="1"/>
  <c r="BW82" i="4"/>
  <c r="G155" i="16"/>
  <c r="G155" i="27"/>
  <c r="AF319" i="29"/>
  <c r="P319" i="29"/>
  <c r="W319" i="29"/>
  <c r="G77" i="29"/>
  <c r="G80" i="29" s="1"/>
  <c r="W319" i="15"/>
  <c r="AH319" i="13"/>
  <c r="R319" i="13"/>
  <c r="AC319" i="14"/>
  <c r="M319" i="14"/>
  <c r="X319" i="21"/>
  <c r="AE319" i="22"/>
  <c r="O319" i="22"/>
  <c r="Z319" i="23"/>
  <c r="J319" i="23"/>
  <c r="U319" i="24"/>
  <c r="AF319" i="25"/>
  <c r="P319" i="25"/>
  <c r="W319" i="26"/>
  <c r="AH319" i="27"/>
  <c r="R319" i="27"/>
  <c r="AC319" i="28"/>
  <c r="M319" i="28"/>
  <c r="T319" i="7"/>
  <c r="AA319" i="8"/>
  <c r="K319" i="8"/>
  <c r="V319" i="9"/>
  <c r="AG319" i="10"/>
  <c r="Q319" i="10"/>
  <c r="AB319" i="11"/>
  <c r="L319" i="11"/>
  <c r="S319" i="12"/>
  <c r="AD319" i="17"/>
  <c r="N319" i="17"/>
  <c r="Y319" i="31"/>
  <c r="I319" i="31"/>
  <c r="T319" i="19"/>
  <c r="AA319" i="16"/>
  <c r="K319" i="16"/>
  <c r="V319" i="20"/>
  <c r="AG319" i="15"/>
  <c r="Q319" i="15"/>
  <c r="AB319" i="13"/>
  <c r="L319" i="13"/>
  <c r="S319" i="14"/>
  <c r="AD319" i="21"/>
  <c r="N319" i="21"/>
  <c r="Y319" i="22"/>
  <c r="I319" i="22"/>
  <c r="T319" i="23"/>
  <c r="AA319" i="24"/>
  <c r="K319" i="24"/>
  <c r="V319" i="25"/>
  <c r="AG319" i="26"/>
  <c r="Q319" i="26"/>
  <c r="AB319" i="27"/>
  <c r="L319" i="27"/>
  <c r="S319" i="28"/>
  <c r="AE319" i="7"/>
  <c r="O319" i="7"/>
  <c r="Z319" i="8"/>
  <c r="J319" i="8"/>
  <c r="U319" i="9"/>
  <c r="AF319" i="10"/>
  <c r="P319" i="10"/>
  <c r="W319" i="11"/>
  <c r="AH319" i="12"/>
  <c r="R319" i="12"/>
  <c r="AC319" i="17"/>
  <c r="M319" i="17"/>
  <c r="X319" i="31"/>
  <c r="AE319" i="19"/>
  <c r="O319" i="19"/>
  <c r="Z319" i="16"/>
  <c r="J319" i="16"/>
  <c r="U319" i="20"/>
  <c r="AF319" i="15"/>
  <c r="P319" i="15"/>
  <c r="W319" i="13"/>
  <c r="AH319" i="14"/>
  <c r="R319" i="14"/>
  <c r="AC319" i="21"/>
  <c r="M319" i="21"/>
  <c r="X319" i="22"/>
  <c r="AE319" i="23"/>
  <c r="O319" i="23"/>
  <c r="Z319" i="24"/>
  <c r="J319" i="24"/>
  <c r="U319" i="25"/>
  <c r="AF319" i="26"/>
  <c r="P319" i="26"/>
  <c r="W319" i="27"/>
  <c r="AH319" i="28"/>
  <c r="R319" i="28"/>
  <c r="AG175" i="29"/>
  <c r="AG337" i="7"/>
  <c r="AG361" i="7" s="1"/>
  <c r="AG365" i="7" s="1"/>
  <c r="AG178" i="7"/>
  <c r="Y175" i="29"/>
  <c r="Y337" i="7"/>
  <c r="Y361" i="7" s="1"/>
  <c r="Y365" i="7" s="1"/>
  <c r="Y178" i="7"/>
  <c r="Q175" i="29"/>
  <c r="Q337" i="7"/>
  <c r="Q361" i="7" s="1"/>
  <c r="Q365" i="7" s="1"/>
  <c r="Q178" i="7"/>
  <c r="I175" i="29"/>
  <c r="I337" i="7"/>
  <c r="I361" i="7" s="1"/>
  <c r="I365" i="7" s="1"/>
  <c r="I178" i="7"/>
  <c r="AA337" i="8"/>
  <c r="AA361" i="8" s="1"/>
  <c r="AA365" i="8" s="1"/>
  <c r="AA178" i="8"/>
  <c r="S337" i="8"/>
  <c r="S361" i="8" s="1"/>
  <c r="S365" i="8" s="1"/>
  <c r="S178" i="8"/>
  <c r="K337" i="8"/>
  <c r="K361" i="8" s="1"/>
  <c r="K365" i="8" s="1"/>
  <c r="K178" i="8"/>
  <c r="AC337" i="9"/>
  <c r="AC361" i="9" s="1"/>
  <c r="AC365" i="9" s="1"/>
  <c r="AC178" i="9"/>
  <c r="U337" i="9"/>
  <c r="U361" i="9" s="1"/>
  <c r="U365" i="9" s="1"/>
  <c r="U178" i="9"/>
  <c r="M337" i="9"/>
  <c r="M361" i="9" s="1"/>
  <c r="M365" i="9" s="1"/>
  <c r="M178" i="9"/>
  <c r="AE337" i="10"/>
  <c r="AE361" i="10" s="1"/>
  <c r="AE365" i="10" s="1"/>
  <c r="AE178" i="10"/>
  <c r="W337" i="10"/>
  <c r="W361" i="10" s="1"/>
  <c r="W365" i="10" s="1"/>
  <c r="W178" i="10"/>
  <c r="O337" i="10"/>
  <c r="O361" i="10" s="1"/>
  <c r="O365" i="10" s="1"/>
  <c r="O178" i="10"/>
  <c r="AG337" i="11"/>
  <c r="AG361" i="11" s="1"/>
  <c r="AG365" i="11" s="1"/>
  <c r="AG178" i="11"/>
  <c r="Y337" i="11"/>
  <c r="Y361" i="11" s="1"/>
  <c r="Y365" i="11" s="1"/>
  <c r="Y178" i="11"/>
  <c r="Q337" i="11"/>
  <c r="Q361" i="11" s="1"/>
  <c r="Q365" i="11" s="1"/>
  <c r="Q178" i="11"/>
  <c r="I337" i="11"/>
  <c r="I361" i="11" s="1"/>
  <c r="I365" i="11" s="1"/>
  <c r="I178" i="11"/>
  <c r="AA337" i="12"/>
  <c r="AA361" i="12" s="1"/>
  <c r="AA365" i="12" s="1"/>
  <c r="AA178" i="12"/>
  <c r="S337" i="12"/>
  <c r="S361" i="12" s="1"/>
  <c r="S365" i="12" s="1"/>
  <c r="S178" i="12"/>
  <c r="K337" i="12"/>
  <c r="K361" i="12" s="1"/>
  <c r="K365" i="12" s="1"/>
  <c r="K178" i="12"/>
  <c r="AC337" i="17"/>
  <c r="AC361" i="17" s="1"/>
  <c r="AC365" i="17" s="1"/>
  <c r="AC178" i="17"/>
  <c r="U337" i="17"/>
  <c r="U361" i="17" s="1"/>
  <c r="U365" i="17" s="1"/>
  <c r="U178" i="17"/>
  <c r="M337" i="17"/>
  <c r="M361" i="17" s="1"/>
  <c r="M365" i="17" s="1"/>
  <c r="M178" i="17"/>
  <c r="AE337" i="31"/>
  <c r="AE361" i="31" s="1"/>
  <c r="AE365" i="31" s="1"/>
  <c r="AE178" i="31"/>
  <c r="W337" i="31"/>
  <c r="W361" i="31" s="1"/>
  <c r="W365" i="31" s="1"/>
  <c r="W178" i="31"/>
  <c r="O337" i="31"/>
  <c r="O361" i="31" s="1"/>
  <c r="O365" i="31" s="1"/>
  <c r="O178" i="31"/>
  <c r="AG337" i="19"/>
  <c r="AG361" i="19" s="1"/>
  <c r="AG365" i="19" s="1"/>
  <c r="AG178" i="19"/>
  <c r="Y337" i="19"/>
  <c r="Y361" i="19" s="1"/>
  <c r="Y365" i="19" s="1"/>
  <c r="Y178" i="19"/>
  <c r="Q337" i="19"/>
  <c r="Q361" i="19" s="1"/>
  <c r="Q365" i="19" s="1"/>
  <c r="Q178" i="19"/>
  <c r="I337" i="19"/>
  <c r="I361" i="19" s="1"/>
  <c r="I365" i="19" s="1"/>
  <c r="I178" i="19"/>
  <c r="AA337" i="16"/>
  <c r="AA361" i="16" s="1"/>
  <c r="AA365" i="16" s="1"/>
  <c r="AA178" i="16"/>
  <c r="S337" i="16"/>
  <c r="S361" i="16" s="1"/>
  <c r="S365" i="16" s="1"/>
  <c r="S178" i="16"/>
  <c r="K337" i="16"/>
  <c r="K361" i="16" s="1"/>
  <c r="K365" i="16" s="1"/>
  <c r="K178" i="16"/>
  <c r="AC337" i="20"/>
  <c r="AC361" i="20" s="1"/>
  <c r="AC365" i="20" s="1"/>
  <c r="AC178" i="20"/>
  <c r="U337" i="20"/>
  <c r="U361" i="20" s="1"/>
  <c r="U365" i="20" s="1"/>
  <c r="U178" i="20"/>
  <c r="M337" i="20"/>
  <c r="M361" i="20" s="1"/>
  <c r="M365" i="20" s="1"/>
  <c r="M178" i="20"/>
  <c r="AE337" i="15"/>
  <c r="AE361" i="15" s="1"/>
  <c r="AE365" i="15" s="1"/>
  <c r="AE178" i="15"/>
  <c r="W337" i="15"/>
  <c r="W361" i="15" s="1"/>
  <c r="W365" i="15" s="1"/>
  <c r="W178" i="15"/>
  <c r="O337" i="15"/>
  <c r="O361" i="15" s="1"/>
  <c r="O365" i="15" s="1"/>
  <c r="O178" i="15"/>
  <c r="AG337" i="13"/>
  <c r="AG361" i="13" s="1"/>
  <c r="AG365" i="13" s="1"/>
  <c r="AG178" i="13"/>
  <c r="Y337" i="13"/>
  <c r="Y361" i="13" s="1"/>
  <c r="Y365" i="13" s="1"/>
  <c r="Y178" i="13"/>
  <c r="Q337" i="13"/>
  <c r="Q361" i="13" s="1"/>
  <c r="Q365" i="13" s="1"/>
  <c r="Q178" i="13"/>
  <c r="I337" i="13"/>
  <c r="I361" i="13" s="1"/>
  <c r="I365" i="13" s="1"/>
  <c r="I178" i="13"/>
  <c r="AA337" i="14"/>
  <c r="AA361" i="14" s="1"/>
  <c r="AA365" i="14" s="1"/>
  <c r="AA178" i="14"/>
  <c r="S337" i="14"/>
  <c r="S361" i="14" s="1"/>
  <c r="S365" i="14" s="1"/>
  <c r="S178" i="14"/>
  <c r="K337" i="14"/>
  <c r="K361" i="14" s="1"/>
  <c r="K365" i="14" s="1"/>
  <c r="K178" i="14"/>
  <c r="AC337" i="21"/>
  <c r="AC361" i="21" s="1"/>
  <c r="AC365" i="21" s="1"/>
  <c r="AC178" i="21"/>
  <c r="U337" i="21"/>
  <c r="U361" i="21" s="1"/>
  <c r="U365" i="21" s="1"/>
  <c r="U178" i="21"/>
  <c r="M337" i="21"/>
  <c r="M361" i="21" s="1"/>
  <c r="M365" i="21" s="1"/>
  <c r="M178" i="21"/>
  <c r="AE337" i="22"/>
  <c r="AE361" i="22" s="1"/>
  <c r="AE365" i="22" s="1"/>
  <c r="AE178" i="22"/>
  <c r="W337" i="22"/>
  <c r="W361" i="22" s="1"/>
  <c r="W365" i="22" s="1"/>
  <c r="W178" i="22"/>
  <c r="O337" i="22"/>
  <c r="O361" i="22" s="1"/>
  <c r="O365" i="22" s="1"/>
  <c r="O178" i="22"/>
  <c r="AG337" i="23"/>
  <c r="AG361" i="23" s="1"/>
  <c r="AG365" i="23" s="1"/>
  <c r="AG178" i="23"/>
  <c r="Y337" i="23"/>
  <c r="Y361" i="23" s="1"/>
  <c r="Y365" i="23" s="1"/>
  <c r="Y178" i="23"/>
  <c r="Q337" i="23"/>
  <c r="Q361" i="23" s="1"/>
  <c r="Q365" i="23" s="1"/>
  <c r="Q178" i="23"/>
  <c r="I337" i="23"/>
  <c r="I361" i="23" s="1"/>
  <c r="I365" i="23" s="1"/>
  <c r="I178" i="23"/>
  <c r="AA337" i="24"/>
  <c r="AA361" i="24" s="1"/>
  <c r="AA365" i="24" s="1"/>
  <c r="AA178" i="24"/>
  <c r="AH175" i="29"/>
  <c r="AH337" i="7"/>
  <c r="AH361" i="7" s="1"/>
  <c r="AH365" i="7" s="1"/>
  <c r="AH178" i="7"/>
  <c r="Z175" i="29"/>
  <c r="Z337" i="7"/>
  <c r="Z361" i="7" s="1"/>
  <c r="Z365" i="7" s="1"/>
  <c r="Z178" i="7"/>
  <c r="R175" i="29"/>
  <c r="R337" i="7"/>
  <c r="R361" i="7" s="1"/>
  <c r="R365" i="7" s="1"/>
  <c r="R178" i="7"/>
  <c r="J175" i="29"/>
  <c r="J337" i="7"/>
  <c r="J361" i="7" s="1"/>
  <c r="J365" i="7" s="1"/>
  <c r="J178" i="7"/>
  <c r="AB337" i="8"/>
  <c r="AB361" i="8" s="1"/>
  <c r="AB365" i="8" s="1"/>
  <c r="AB178" i="8"/>
  <c r="T337" i="8"/>
  <c r="T361" i="8" s="1"/>
  <c r="T365" i="8" s="1"/>
  <c r="T178" i="8"/>
  <c r="L337" i="8"/>
  <c r="L361" i="8" s="1"/>
  <c r="L365" i="8" s="1"/>
  <c r="L178" i="8"/>
  <c r="AD337" i="9"/>
  <c r="AD361" i="9" s="1"/>
  <c r="AD365" i="9" s="1"/>
  <c r="AD178" i="9"/>
  <c r="V337" i="9"/>
  <c r="V361" i="9" s="1"/>
  <c r="V365" i="9" s="1"/>
  <c r="V178" i="9"/>
  <c r="N337" i="9"/>
  <c r="N361" i="9" s="1"/>
  <c r="N365" i="9" s="1"/>
  <c r="N178" i="9"/>
  <c r="AF337" i="10"/>
  <c r="AF361" i="10" s="1"/>
  <c r="AF365" i="10" s="1"/>
  <c r="AF178" i="10"/>
  <c r="X337" i="10"/>
  <c r="X361" i="10" s="1"/>
  <c r="X365" i="10" s="1"/>
  <c r="X178" i="10"/>
  <c r="P337" i="10"/>
  <c r="P361" i="10" s="1"/>
  <c r="P365" i="10" s="1"/>
  <c r="P178" i="10"/>
  <c r="AH178" i="11"/>
  <c r="AH337" i="11"/>
  <c r="AH361" i="11" s="1"/>
  <c r="AH365" i="11" s="1"/>
  <c r="Z178" i="11"/>
  <c r="Z337" i="11"/>
  <c r="Z361" i="11" s="1"/>
  <c r="Z365" i="11" s="1"/>
  <c r="R178" i="11"/>
  <c r="R337" i="11"/>
  <c r="R361" i="11" s="1"/>
  <c r="R365" i="11" s="1"/>
  <c r="J178" i="11"/>
  <c r="J337" i="11"/>
  <c r="J361" i="11" s="1"/>
  <c r="J365" i="11" s="1"/>
  <c r="AB337" i="12"/>
  <c r="AB361" i="12" s="1"/>
  <c r="AB365" i="12" s="1"/>
  <c r="AB178" i="12"/>
  <c r="T337" i="12"/>
  <c r="T361" i="12" s="1"/>
  <c r="T365" i="12" s="1"/>
  <c r="T178" i="12"/>
  <c r="L337" i="12"/>
  <c r="L361" i="12" s="1"/>
  <c r="L365" i="12" s="1"/>
  <c r="L178" i="12"/>
  <c r="AD337" i="17"/>
  <c r="AD361" i="17" s="1"/>
  <c r="AD365" i="17" s="1"/>
  <c r="AD178" i="17"/>
  <c r="V337" i="17"/>
  <c r="V361" i="17" s="1"/>
  <c r="V365" i="17" s="1"/>
  <c r="V178" i="17"/>
  <c r="N337" i="17"/>
  <c r="N361" i="17" s="1"/>
  <c r="N365" i="17" s="1"/>
  <c r="N178" i="17"/>
  <c r="AF337" i="31"/>
  <c r="AF361" i="31" s="1"/>
  <c r="AF365" i="31" s="1"/>
  <c r="AF178" i="31"/>
  <c r="X337" i="31"/>
  <c r="X361" i="31" s="1"/>
  <c r="X365" i="31" s="1"/>
  <c r="X178" i="31"/>
  <c r="P337" i="31"/>
  <c r="P361" i="31" s="1"/>
  <c r="P365" i="31" s="1"/>
  <c r="P178" i="31"/>
  <c r="AH337" i="19"/>
  <c r="AH361" i="19" s="1"/>
  <c r="AH365" i="19" s="1"/>
  <c r="AH178" i="19"/>
  <c r="Z337" i="19"/>
  <c r="Z361" i="19" s="1"/>
  <c r="Z365" i="19" s="1"/>
  <c r="Z178" i="19"/>
  <c r="R337" i="19"/>
  <c r="R361" i="19" s="1"/>
  <c r="R365" i="19" s="1"/>
  <c r="R178" i="19"/>
  <c r="J337" i="19"/>
  <c r="J361" i="19" s="1"/>
  <c r="J365" i="19" s="1"/>
  <c r="J178" i="19"/>
  <c r="AB337" i="16"/>
  <c r="AB361" i="16" s="1"/>
  <c r="AB365" i="16" s="1"/>
  <c r="AB178" i="16"/>
  <c r="T337" i="16"/>
  <c r="T361" i="16" s="1"/>
  <c r="T365" i="16" s="1"/>
  <c r="T178" i="16"/>
  <c r="L337" i="16"/>
  <c r="L361" i="16" s="1"/>
  <c r="L365" i="16" s="1"/>
  <c r="L178" i="16"/>
  <c r="AD337" i="20"/>
  <c r="AD361" i="20" s="1"/>
  <c r="AD365" i="20" s="1"/>
  <c r="AD178" i="20"/>
  <c r="V337" i="20"/>
  <c r="V361" i="20" s="1"/>
  <c r="V365" i="20" s="1"/>
  <c r="V178" i="20"/>
  <c r="N337" i="20"/>
  <c r="N361" i="20" s="1"/>
  <c r="N365" i="20" s="1"/>
  <c r="N178" i="20"/>
  <c r="AF337" i="15"/>
  <c r="AF361" i="15" s="1"/>
  <c r="AF365" i="15" s="1"/>
  <c r="AF178" i="15"/>
  <c r="X337" i="15"/>
  <c r="X361" i="15" s="1"/>
  <c r="X365" i="15" s="1"/>
  <c r="X178" i="15"/>
  <c r="P337" i="15"/>
  <c r="P361" i="15" s="1"/>
  <c r="P365" i="15" s="1"/>
  <c r="P178" i="15"/>
  <c r="AH337" i="13"/>
  <c r="AH361" i="13" s="1"/>
  <c r="AH365" i="13" s="1"/>
  <c r="AH178" i="13"/>
  <c r="Z337" i="13"/>
  <c r="Z361" i="13" s="1"/>
  <c r="Z365" i="13" s="1"/>
  <c r="Z178" i="13"/>
  <c r="R337" i="13"/>
  <c r="R361" i="13" s="1"/>
  <c r="R365" i="13" s="1"/>
  <c r="R178" i="13"/>
  <c r="J337" i="13"/>
  <c r="J361" i="13" s="1"/>
  <c r="J365" i="13" s="1"/>
  <c r="J178" i="13"/>
  <c r="AB337" i="14"/>
  <c r="AB361" i="14" s="1"/>
  <c r="AB365" i="14" s="1"/>
  <c r="AB178" i="14"/>
  <c r="T337" i="14"/>
  <c r="T361" i="14" s="1"/>
  <c r="T365" i="14" s="1"/>
  <c r="T178" i="14"/>
  <c r="L337" i="14"/>
  <c r="L361" i="14" s="1"/>
  <c r="L365" i="14" s="1"/>
  <c r="L178" i="14"/>
  <c r="AD337" i="21"/>
  <c r="AD361" i="21" s="1"/>
  <c r="AD365" i="21" s="1"/>
  <c r="AD178" i="21"/>
  <c r="V337" i="21"/>
  <c r="V361" i="21" s="1"/>
  <c r="V365" i="21" s="1"/>
  <c r="V178" i="21"/>
  <c r="N337" i="21"/>
  <c r="N361" i="21" s="1"/>
  <c r="N365" i="21" s="1"/>
  <c r="N178" i="21"/>
  <c r="AF337" i="22"/>
  <c r="AF361" i="22" s="1"/>
  <c r="AF365" i="22" s="1"/>
  <c r="AF178" i="22"/>
  <c r="X337" i="22"/>
  <c r="X361" i="22" s="1"/>
  <c r="X365" i="22" s="1"/>
  <c r="X178" i="22"/>
  <c r="P337" i="22"/>
  <c r="P361" i="22" s="1"/>
  <c r="P365" i="22" s="1"/>
  <c r="P178" i="22"/>
  <c r="AH337" i="23"/>
  <c r="AH361" i="23" s="1"/>
  <c r="AH365" i="23" s="1"/>
  <c r="AH178" i="23"/>
  <c r="Z337" i="23"/>
  <c r="Z361" i="23" s="1"/>
  <c r="Z365" i="23" s="1"/>
  <c r="Z178" i="23"/>
  <c r="R337" i="23"/>
  <c r="R361" i="23" s="1"/>
  <c r="R365" i="23" s="1"/>
  <c r="R178" i="23"/>
  <c r="J337" i="23"/>
  <c r="J361" i="23" s="1"/>
  <c r="J365" i="23" s="1"/>
  <c r="J178" i="23"/>
  <c r="AB337" i="24"/>
  <c r="AB361" i="24" s="1"/>
  <c r="AB365" i="24" s="1"/>
  <c r="AB178" i="24"/>
  <c r="T337" i="24"/>
  <c r="T361" i="24" s="1"/>
  <c r="T365" i="24" s="1"/>
  <c r="T178" i="24"/>
  <c r="L337" i="24"/>
  <c r="L361" i="24" s="1"/>
  <c r="L365" i="24" s="1"/>
  <c r="L178" i="24"/>
  <c r="AD337" i="25"/>
  <c r="AD361" i="25" s="1"/>
  <c r="AD365" i="25" s="1"/>
  <c r="AD178" i="25"/>
  <c r="V337" i="25"/>
  <c r="V361" i="25" s="1"/>
  <c r="V365" i="25" s="1"/>
  <c r="V178" i="25"/>
  <c r="N337" i="25"/>
  <c r="N361" i="25" s="1"/>
  <c r="N365" i="25" s="1"/>
  <c r="N178" i="25"/>
  <c r="AF337" i="26"/>
  <c r="AF361" i="26" s="1"/>
  <c r="AF365" i="26" s="1"/>
  <c r="AF178" i="26"/>
  <c r="X337" i="26"/>
  <c r="X361" i="26" s="1"/>
  <c r="X365" i="26" s="1"/>
  <c r="X178" i="26"/>
  <c r="P337" i="26"/>
  <c r="P361" i="26" s="1"/>
  <c r="P365" i="26" s="1"/>
  <c r="P178" i="26"/>
  <c r="J337" i="26"/>
  <c r="J361" i="26" s="1"/>
  <c r="J365" i="26" s="1"/>
  <c r="J178" i="26"/>
  <c r="AB337" i="27"/>
  <c r="AB361" i="27" s="1"/>
  <c r="AB365" i="27" s="1"/>
  <c r="AB178" i="27"/>
  <c r="T337" i="27"/>
  <c r="T361" i="27" s="1"/>
  <c r="T365" i="27" s="1"/>
  <c r="T178" i="27"/>
  <c r="L337" i="27"/>
  <c r="L361" i="27" s="1"/>
  <c r="L365" i="27" s="1"/>
  <c r="L178" i="27"/>
  <c r="AD337" i="28"/>
  <c r="AD361" i="28" s="1"/>
  <c r="AD365" i="28" s="1"/>
  <c r="AD178" i="28"/>
  <c r="V337" i="28"/>
  <c r="V361" i="28" s="1"/>
  <c r="V365" i="28" s="1"/>
  <c r="V178" i="28"/>
  <c r="N337" i="28"/>
  <c r="N361" i="28" s="1"/>
  <c r="N365" i="28" s="1"/>
  <c r="N178" i="28"/>
  <c r="Y337" i="24"/>
  <c r="Y361" i="24" s="1"/>
  <c r="Y365" i="24" s="1"/>
  <c r="Y178" i="24"/>
  <c r="Q337" i="24"/>
  <c r="Q361" i="24" s="1"/>
  <c r="Q365" i="24" s="1"/>
  <c r="Q178" i="24"/>
  <c r="I337" i="24"/>
  <c r="I361" i="24" s="1"/>
  <c r="I365" i="24" s="1"/>
  <c r="I178" i="24"/>
  <c r="AA337" i="25"/>
  <c r="AA361" i="25" s="1"/>
  <c r="AA365" i="25" s="1"/>
  <c r="AA178" i="25"/>
  <c r="S337" i="25"/>
  <c r="S361" i="25" s="1"/>
  <c r="S365" i="25" s="1"/>
  <c r="S178" i="25"/>
  <c r="K337" i="25"/>
  <c r="K361" i="25" s="1"/>
  <c r="K365" i="25" s="1"/>
  <c r="K178" i="25"/>
  <c r="AC337" i="26"/>
  <c r="AC361" i="26" s="1"/>
  <c r="AC365" i="26" s="1"/>
  <c r="AC178" i="26"/>
  <c r="U337" i="26"/>
  <c r="U361" i="26" s="1"/>
  <c r="U365" i="26" s="1"/>
  <c r="U178" i="26"/>
  <c r="M337" i="26"/>
  <c r="M361" i="26" s="1"/>
  <c r="M365" i="26" s="1"/>
  <c r="M178" i="26"/>
  <c r="AE337" i="27"/>
  <c r="AE361" i="27" s="1"/>
  <c r="AE365" i="27" s="1"/>
  <c r="AE178" i="27"/>
  <c r="W337" i="27"/>
  <c r="W361" i="27" s="1"/>
  <c r="W365" i="27" s="1"/>
  <c r="W178" i="27"/>
  <c r="O337" i="27"/>
  <c r="O361" i="27" s="1"/>
  <c r="O365" i="27" s="1"/>
  <c r="O178" i="27"/>
  <c r="AG337" i="28"/>
  <c r="AG361" i="28" s="1"/>
  <c r="AG365" i="28" s="1"/>
  <c r="AG178" i="28"/>
  <c r="Y337" i="28"/>
  <c r="Y361" i="28" s="1"/>
  <c r="Y365" i="28" s="1"/>
  <c r="Y178" i="28"/>
  <c r="Q337" i="28"/>
  <c r="Q361" i="28" s="1"/>
  <c r="Q365" i="28" s="1"/>
  <c r="Q178" i="28"/>
  <c r="I337" i="28"/>
  <c r="I361" i="28" s="1"/>
  <c r="I365" i="28" s="1"/>
  <c r="I178" i="28"/>
  <c r="P315" i="4"/>
  <c r="P319" i="4" s="1"/>
  <c r="G153" i="29"/>
  <c r="D125" i="29"/>
  <c r="D102" i="29"/>
  <c r="D283" i="29"/>
  <c r="D345" i="29" s="1"/>
  <c r="D52" i="29"/>
  <c r="AE319" i="29"/>
  <c r="O319" i="29"/>
  <c r="D167" i="29"/>
  <c r="G82" i="14"/>
  <c r="G155" i="11"/>
  <c r="G171" i="11" s="1"/>
  <c r="G235" i="29"/>
  <c r="G97" i="29"/>
  <c r="G102" i="29" s="1"/>
  <c r="D266" i="29"/>
  <c r="D141" i="29"/>
  <c r="D68" i="29"/>
  <c r="G82" i="23"/>
  <c r="G82" i="13"/>
  <c r="G82" i="10"/>
  <c r="G155" i="10"/>
  <c r="G155" i="19"/>
  <c r="G42" i="29"/>
  <c r="G52" i="29" s="1"/>
  <c r="D315" i="7"/>
  <c r="D319" i="7" s="1"/>
  <c r="G155" i="13"/>
  <c r="D82" i="7"/>
  <c r="D171" i="7" s="1"/>
  <c r="D335" i="7" s="1"/>
  <c r="G68" i="29"/>
  <c r="G191" i="29"/>
  <c r="G313" i="29"/>
  <c r="G216" i="29"/>
  <c r="G178" i="29"/>
  <c r="G155" i="26"/>
  <c r="G171" i="26" s="1"/>
  <c r="G155" i="24"/>
  <c r="G155" i="23"/>
  <c r="G266" i="29"/>
  <c r="G305" i="29"/>
  <c r="G155" i="15"/>
  <c r="G82" i="20"/>
  <c r="G29" i="29"/>
  <c r="G155" i="22"/>
  <c r="G171" i="22" s="1"/>
  <c r="G155" i="14"/>
  <c r="G315" i="31"/>
  <c r="G319" i="31" s="1"/>
  <c r="G207" i="29"/>
  <c r="G317" i="29" s="1"/>
  <c r="G315" i="10"/>
  <c r="G319" i="10" s="1"/>
  <c r="G295" i="29"/>
  <c r="G39" i="29"/>
  <c r="G91" i="29"/>
  <c r="G283" i="29"/>
  <c r="G167" i="29"/>
  <c r="Z319" i="29"/>
  <c r="Y319" i="29"/>
  <c r="X319" i="29"/>
  <c r="V319" i="29"/>
  <c r="I319" i="29"/>
  <c r="AC319" i="29"/>
  <c r="M319" i="29"/>
  <c r="AG319" i="29"/>
  <c r="Q319" i="29"/>
  <c r="AB319" i="29"/>
  <c r="L319" i="29"/>
  <c r="AD319" i="29"/>
  <c r="N319" i="29"/>
  <c r="N335" i="29"/>
  <c r="AH335" i="29"/>
  <c r="R335" i="29"/>
  <c r="D350" i="7"/>
  <c r="D361" i="7" s="1"/>
  <c r="D365" i="7" s="1"/>
  <c r="G155" i="7"/>
  <c r="G82" i="7"/>
  <c r="D18" i="29"/>
  <c r="D82" i="29" s="1"/>
  <c r="G315" i="22"/>
  <c r="G319" i="22" s="1"/>
  <c r="G315" i="15"/>
  <c r="G319" i="15" s="1"/>
  <c r="G155" i="8"/>
  <c r="G171" i="14"/>
  <c r="G155" i="31"/>
  <c r="G155" i="25"/>
  <c r="G171" i="15"/>
  <c r="G171" i="27"/>
  <c r="G155" i="20"/>
  <c r="G171" i="10"/>
  <c r="G171" i="17"/>
  <c r="G171" i="16"/>
  <c r="G171" i="13"/>
  <c r="G171" i="28"/>
  <c r="G171" i="23"/>
  <c r="G171" i="7"/>
  <c r="G171" i="12"/>
  <c r="G171" i="21"/>
  <c r="G171" i="24"/>
  <c r="G82" i="8"/>
  <c r="G82" i="9"/>
  <c r="G171" i="9" s="1"/>
  <c r="G82" i="31"/>
  <c r="G82" i="25"/>
  <c r="G82" i="19"/>
  <c r="CO289" i="4"/>
  <c r="CO315" i="4" s="1"/>
  <c r="CO319" i="4" s="1"/>
  <c r="CL155" i="4"/>
  <c r="CL82" i="4"/>
  <c r="CL319" i="4"/>
  <c r="CG82" i="4"/>
  <c r="CD155" i="4"/>
  <c r="CD171" i="4" s="1"/>
  <c r="CG315" i="4"/>
  <c r="CG319" i="4" s="1"/>
  <c r="CD319" i="4"/>
  <c r="BZ155" i="4"/>
  <c r="BZ171" i="4" s="1"/>
  <c r="BZ178" i="4"/>
  <c r="BZ315" i="4"/>
  <c r="BZ319" i="4" s="1"/>
  <c r="BW171" i="4"/>
  <c r="BP171" i="4"/>
  <c r="BP319" i="4"/>
  <c r="BS171" i="4"/>
  <c r="BL295" i="4"/>
  <c r="BL315" i="4" s="1"/>
  <c r="BL319" i="4" s="1"/>
  <c r="BI82" i="4"/>
  <c r="BI171" i="4" s="1"/>
  <c r="BL82" i="4"/>
  <c r="BI315" i="4"/>
  <c r="BI319" i="4" s="1"/>
  <c r="BL155" i="4"/>
  <c r="BD315" i="4"/>
  <c r="BD319" i="4" s="1"/>
  <c r="BD155" i="4"/>
  <c r="BA155" i="4"/>
  <c r="BA171" i="4" s="1"/>
  <c r="BD82" i="4"/>
  <c r="BD171" i="4" s="1"/>
  <c r="AW82" i="4"/>
  <c r="AW171" i="4" s="1"/>
  <c r="AT155" i="4"/>
  <c r="AT171" i="4" s="1"/>
  <c r="AW235" i="4"/>
  <c r="AW315" i="4" s="1"/>
  <c r="AW319" i="4" s="1"/>
  <c r="AT319" i="4"/>
  <c r="AM315" i="4"/>
  <c r="AM319" i="4" s="1"/>
  <c r="AP315" i="4"/>
  <c r="AP319" i="4" s="1"/>
  <c r="AM82" i="4"/>
  <c r="AM171" i="4" s="1"/>
  <c r="AP82" i="4"/>
  <c r="AP155" i="4"/>
  <c r="AH155" i="4"/>
  <c r="AH82" i="4"/>
  <c r="AH315" i="4"/>
  <c r="AH319" i="4" s="1"/>
  <c r="AE171" i="4"/>
  <c r="CO171" i="4"/>
  <c r="CG171" i="4"/>
  <c r="U171" i="4"/>
  <c r="D155" i="29" l="1"/>
  <c r="D171" i="29" s="1"/>
  <c r="CL171" i="4"/>
  <c r="X171" i="4"/>
  <c r="AH171" i="4"/>
  <c r="G171" i="19"/>
  <c r="G171" i="20"/>
  <c r="G82" i="29"/>
  <c r="D344" i="29"/>
  <c r="D350" i="29" s="1"/>
  <c r="D361" i="29" s="1"/>
  <c r="D365" i="29" s="1"/>
  <c r="D315" i="29"/>
  <c r="D319" i="29" s="1"/>
  <c r="G315" i="29"/>
  <c r="G319" i="29" s="1"/>
  <c r="G171" i="31"/>
  <c r="G155" i="29"/>
  <c r="G171" i="8"/>
  <c r="G171" i="25"/>
  <c r="BL171" i="4"/>
  <c r="AP171" i="4"/>
  <c r="D335" i="29" l="1"/>
  <c r="D174" i="29"/>
  <c r="D333" i="29" s="1"/>
  <c r="G171" i="29"/>
  <c r="G174" i="29" s="1"/>
  <c r="CR80" i="4"/>
  <c r="CQ80" i="4"/>
  <c r="CN80" i="4"/>
  <c r="CJ80" i="4"/>
  <c r="CI80" i="4"/>
  <c r="CF80" i="4"/>
  <c r="CB80" i="4"/>
  <c r="BY80" i="4"/>
  <c r="BU80" i="4"/>
  <c r="BR80" i="4"/>
  <c r="BN80" i="4"/>
  <c r="BK80" i="4"/>
  <c r="BG80" i="4"/>
  <c r="BF80" i="4"/>
  <c r="BC80" i="4"/>
  <c r="AY80" i="4"/>
  <c r="AV80" i="4"/>
  <c r="AR80" i="4"/>
  <c r="AO80" i="4"/>
  <c r="AK80" i="4"/>
  <c r="AJ80" i="4"/>
  <c r="AG80" i="4"/>
  <c r="AC80" i="4"/>
  <c r="AB80" i="4"/>
  <c r="AA80" i="4"/>
  <c r="Z80" i="4"/>
  <c r="W80" i="4"/>
  <c r="S80" i="4"/>
  <c r="R80" i="4"/>
  <c r="O80" i="4"/>
  <c r="K80" i="4"/>
  <c r="J80" i="4"/>
  <c r="I80" i="4"/>
  <c r="G80" i="4"/>
  <c r="F80" i="4"/>
  <c r="D80" i="4"/>
  <c r="CD335" i="4" l="1"/>
  <c r="AE335" i="4"/>
  <c r="CR363" i="4"/>
  <c r="CQ363" i="4"/>
  <c r="CR358" i="4"/>
  <c r="CQ358" i="4"/>
  <c r="CR357" i="4"/>
  <c r="CQ357" i="4"/>
  <c r="CR354" i="4"/>
  <c r="CQ354" i="4"/>
  <c r="CR352" i="4"/>
  <c r="CQ352" i="4"/>
  <c r="CR349" i="4"/>
  <c r="CQ349" i="4"/>
  <c r="CR348" i="4"/>
  <c r="CQ348" i="4"/>
  <c r="CR347" i="4"/>
  <c r="CQ347" i="4"/>
  <c r="CR346" i="4"/>
  <c r="CQ346" i="4"/>
  <c r="CR345" i="4"/>
  <c r="CQ345" i="4"/>
  <c r="CR344" i="4"/>
  <c r="CQ344" i="4"/>
  <c r="CR343" i="4"/>
  <c r="CQ343" i="4"/>
  <c r="CR342" i="4"/>
  <c r="CQ342" i="4"/>
  <c r="CR341" i="4"/>
  <c r="CQ341" i="4"/>
  <c r="CR340" i="4"/>
  <c r="CQ340" i="4"/>
  <c r="CR337" i="4"/>
  <c r="CQ337" i="4"/>
  <c r="CR333" i="4"/>
  <c r="CQ333" i="4"/>
  <c r="CL363" i="4"/>
  <c r="CL358" i="4"/>
  <c r="CL357" i="4"/>
  <c r="CL359" i="4" s="1"/>
  <c r="CL354" i="4"/>
  <c r="CL352" i="4"/>
  <c r="CL349" i="4"/>
  <c r="CL348" i="4"/>
  <c r="CL347" i="4"/>
  <c r="CL346" i="4"/>
  <c r="CL345" i="4"/>
  <c r="CL344" i="4"/>
  <c r="CL343" i="4"/>
  <c r="CL342" i="4"/>
  <c r="CL341" i="4"/>
  <c r="CL340" i="4"/>
  <c r="CL337" i="4"/>
  <c r="CL333" i="4"/>
  <c r="CJ363" i="4"/>
  <c r="CI363" i="4"/>
  <c r="CJ358" i="4"/>
  <c r="CI358" i="4"/>
  <c r="CJ357" i="4"/>
  <c r="CJ359" i="4" s="1"/>
  <c r="CI357" i="4"/>
  <c r="CJ354" i="4"/>
  <c r="CI354" i="4"/>
  <c r="CJ352" i="4"/>
  <c r="CI352" i="4"/>
  <c r="CJ349" i="4"/>
  <c r="CI349" i="4"/>
  <c r="CJ348" i="4"/>
  <c r="CI348" i="4"/>
  <c r="CJ347" i="4"/>
  <c r="CI347" i="4"/>
  <c r="CJ346" i="4"/>
  <c r="CI346" i="4"/>
  <c r="CJ345" i="4"/>
  <c r="CI345" i="4"/>
  <c r="CJ344" i="4"/>
  <c r="CI344" i="4"/>
  <c r="CJ343" i="4"/>
  <c r="CI343" i="4"/>
  <c r="CJ342" i="4"/>
  <c r="CI342" i="4"/>
  <c r="CJ341" i="4"/>
  <c r="CI341" i="4"/>
  <c r="CJ340" i="4"/>
  <c r="CI340" i="4"/>
  <c r="CJ337" i="4"/>
  <c r="CI337" i="4"/>
  <c r="CJ333" i="4"/>
  <c r="CI333" i="4"/>
  <c r="CD363" i="4"/>
  <c r="CD358" i="4"/>
  <c r="CD357" i="4"/>
  <c r="CD359" i="4" s="1"/>
  <c r="CD354" i="4"/>
  <c r="CD352" i="4"/>
  <c r="CD349" i="4"/>
  <c r="CD348" i="4"/>
  <c r="CD347" i="4"/>
  <c r="CD346" i="4"/>
  <c r="CD345" i="4"/>
  <c r="CD344" i="4"/>
  <c r="CD343" i="4"/>
  <c r="CD342" i="4"/>
  <c r="CD341" i="4"/>
  <c r="CD340" i="4"/>
  <c r="CD337" i="4"/>
  <c r="CD333" i="4"/>
  <c r="CB363" i="4"/>
  <c r="CB358" i="4"/>
  <c r="CB357" i="4"/>
  <c r="CB354" i="4"/>
  <c r="CB352" i="4"/>
  <c r="CB349" i="4"/>
  <c r="CB348" i="4"/>
  <c r="CB347" i="4"/>
  <c r="CB346" i="4"/>
  <c r="CB345" i="4"/>
  <c r="CB344" i="4"/>
  <c r="CB343" i="4"/>
  <c r="CB342" i="4"/>
  <c r="CB341" i="4"/>
  <c r="CB340" i="4"/>
  <c r="CB337" i="4"/>
  <c r="CB333" i="4"/>
  <c r="BW363" i="4"/>
  <c r="BW358" i="4"/>
  <c r="BW357" i="4"/>
  <c r="BW359" i="4" s="1"/>
  <c r="BW354" i="4"/>
  <c r="BW352" i="4"/>
  <c r="BW349" i="4"/>
  <c r="BW348" i="4"/>
  <c r="BW347" i="4"/>
  <c r="BW346" i="4"/>
  <c r="BW345" i="4"/>
  <c r="BW344" i="4"/>
  <c r="BW343" i="4"/>
  <c r="BW342" i="4"/>
  <c r="BW341" i="4"/>
  <c r="BW340" i="4"/>
  <c r="BW337" i="4"/>
  <c r="BW333" i="4"/>
  <c r="BU363" i="4"/>
  <c r="BU358" i="4"/>
  <c r="BU357" i="4"/>
  <c r="BU354" i="4"/>
  <c r="BU352" i="4"/>
  <c r="BU349" i="4"/>
  <c r="BU348" i="4"/>
  <c r="BU347" i="4"/>
  <c r="BU346" i="4"/>
  <c r="BU345" i="4"/>
  <c r="BU344" i="4"/>
  <c r="BU343" i="4"/>
  <c r="BU342" i="4"/>
  <c r="BU341" i="4"/>
  <c r="BU340" i="4"/>
  <c r="BU337" i="4"/>
  <c r="BU333" i="4"/>
  <c r="BP363" i="4"/>
  <c r="BP358" i="4"/>
  <c r="BP357" i="4"/>
  <c r="BP359" i="4" s="1"/>
  <c r="BP354" i="4"/>
  <c r="BP352" i="4"/>
  <c r="BP349" i="4"/>
  <c r="BP348" i="4"/>
  <c r="BP347" i="4"/>
  <c r="BP346" i="4"/>
  <c r="BP345" i="4"/>
  <c r="BP344" i="4"/>
  <c r="BP343" i="4"/>
  <c r="BP342" i="4"/>
  <c r="BP341" i="4"/>
  <c r="BP340" i="4"/>
  <c r="BP337" i="4"/>
  <c r="BP333" i="4"/>
  <c r="BN363" i="4"/>
  <c r="BN359" i="4"/>
  <c r="BN358" i="4"/>
  <c r="BN357" i="4"/>
  <c r="BN354" i="4"/>
  <c r="BN352" i="4"/>
  <c r="BN349" i="4"/>
  <c r="BN348" i="4"/>
  <c r="BN347" i="4"/>
  <c r="BN346" i="4"/>
  <c r="BN345" i="4"/>
  <c r="BN344" i="4"/>
  <c r="BN343" i="4"/>
  <c r="BN342" i="4"/>
  <c r="BN341" i="4"/>
  <c r="BN340" i="4"/>
  <c r="BN337" i="4"/>
  <c r="BN333" i="4"/>
  <c r="BI363" i="4"/>
  <c r="BI358" i="4"/>
  <c r="BI357" i="4"/>
  <c r="BI354" i="4"/>
  <c r="BI352" i="4"/>
  <c r="BI349" i="4"/>
  <c r="BI348" i="4"/>
  <c r="BI347" i="4"/>
  <c r="BI346" i="4"/>
  <c r="BI345" i="4"/>
  <c r="BI344" i="4"/>
  <c r="BI343" i="4"/>
  <c r="BI342" i="4"/>
  <c r="BI341" i="4"/>
  <c r="BI340" i="4"/>
  <c r="BI337" i="4"/>
  <c r="BI333" i="4"/>
  <c r="BG363" i="4"/>
  <c r="BF363" i="4"/>
  <c r="BG358" i="4"/>
  <c r="BF358" i="4"/>
  <c r="BG357" i="4"/>
  <c r="BG359" i="4" s="1"/>
  <c r="BF357" i="4"/>
  <c r="BF359" i="4" s="1"/>
  <c r="BG354" i="4"/>
  <c r="BF354" i="4"/>
  <c r="BG352" i="4"/>
  <c r="BF352" i="4"/>
  <c r="BG349" i="4"/>
  <c r="BF349" i="4"/>
  <c r="BG348" i="4"/>
  <c r="BF348" i="4"/>
  <c r="BG347" i="4"/>
  <c r="BF347" i="4"/>
  <c r="BG346" i="4"/>
  <c r="BF346" i="4"/>
  <c r="BG345" i="4"/>
  <c r="BF345" i="4"/>
  <c r="BG344" i="4"/>
  <c r="BF344" i="4"/>
  <c r="BG343" i="4"/>
  <c r="BF343" i="4"/>
  <c r="BG342" i="4"/>
  <c r="BF342" i="4"/>
  <c r="BG341" i="4"/>
  <c r="BF341" i="4"/>
  <c r="BG340" i="4"/>
  <c r="BF340" i="4"/>
  <c r="BG337" i="4"/>
  <c r="BF337" i="4"/>
  <c r="BG333" i="4"/>
  <c r="BF333" i="4"/>
  <c r="BA363" i="4"/>
  <c r="BA358" i="4"/>
  <c r="BA357" i="4"/>
  <c r="BA359" i="4" s="1"/>
  <c r="BA354" i="4"/>
  <c r="BA352" i="4"/>
  <c r="BA349" i="4"/>
  <c r="BA348" i="4"/>
  <c r="BA347" i="4"/>
  <c r="BA346" i="4"/>
  <c r="BA345" i="4"/>
  <c r="BA344" i="4"/>
  <c r="BA343" i="4"/>
  <c r="BA342" i="4"/>
  <c r="BA341" i="4"/>
  <c r="BA340" i="4"/>
  <c r="BA337" i="4"/>
  <c r="BA333" i="4"/>
  <c r="AY363" i="4"/>
  <c r="AY359" i="4"/>
  <c r="AY358" i="4"/>
  <c r="AY357" i="4"/>
  <c r="AY354" i="4"/>
  <c r="AY352" i="4"/>
  <c r="AY349" i="4"/>
  <c r="AY348" i="4"/>
  <c r="AY347" i="4"/>
  <c r="AY346" i="4"/>
  <c r="AY345" i="4"/>
  <c r="AY344" i="4"/>
  <c r="AY343" i="4"/>
  <c r="AY342" i="4"/>
  <c r="AY341" i="4"/>
  <c r="AY340" i="4"/>
  <c r="AY337" i="4"/>
  <c r="AY333" i="4"/>
  <c r="AT363" i="4"/>
  <c r="AT358" i="4"/>
  <c r="AT357" i="4"/>
  <c r="AT354" i="4"/>
  <c r="AT352" i="4"/>
  <c r="AT349" i="4"/>
  <c r="AT348" i="4"/>
  <c r="AT347" i="4"/>
  <c r="AT346" i="4"/>
  <c r="AT345" i="4"/>
  <c r="AT344" i="4"/>
  <c r="AT343" i="4"/>
  <c r="AT342" i="4"/>
  <c r="AT341" i="4"/>
  <c r="AT340" i="4"/>
  <c r="AT337" i="4"/>
  <c r="AT333" i="4"/>
  <c r="AR363" i="4"/>
  <c r="AR358" i="4"/>
  <c r="AR357" i="4"/>
  <c r="AR359" i="4" s="1"/>
  <c r="AR354" i="4"/>
  <c r="AR352" i="4"/>
  <c r="AR349" i="4"/>
  <c r="AR348" i="4"/>
  <c r="AR347" i="4"/>
  <c r="AR346" i="4"/>
  <c r="AR345" i="4"/>
  <c r="AR344" i="4"/>
  <c r="AR343" i="4"/>
  <c r="AR342" i="4"/>
  <c r="AR341" i="4"/>
  <c r="AR340" i="4"/>
  <c r="AR337" i="4"/>
  <c r="AR333" i="4"/>
  <c r="AM363" i="4"/>
  <c r="AM358" i="4"/>
  <c r="AM357" i="4"/>
  <c r="AM354" i="4"/>
  <c r="AM352" i="4"/>
  <c r="AM349" i="4"/>
  <c r="AM348" i="4"/>
  <c r="AM347" i="4"/>
  <c r="AM346" i="4"/>
  <c r="AM345" i="4"/>
  <c r="AM344" i="4"/>
  <c r="AM343" i="4"/>
  <c r="AM342" i="4"/>
  <c r="AM341" i="4"/>
  <c r="AM340" i="4"/>
  <c r="AM337" i="4"/>
  <c r="AM333" i="4"/>
  <c r="AK363" i="4"/>
  <c r="AJ363" i="4"/>
  <c r="AK358" i="4"/>
  <c r="AJ358" i="4"/>
  <c r="AK357" i="4"/>
  <c r="AK359" i="4" s="1"/>
  <c r="AJ357" i="4"/>
  <c r="AJ359" i="4" s="1"/>
  <c r="AK354" i="4"/>
  <c r="AJ354" i="4"/>
  <c r="AK352" i="4"/>
  <c r="AJ352" i="4"/>
  <c r="AK349" i="4"/>
  <c r="AJ349" i="4"/>
  <c r="AK348" i="4"/>
  <c r="AJ348" i="4"/>
  <c r="AK347" i="4"/>
  <c r="AJ347" i="4"/>
  <c r="AK346" i="4"/>
  <c r="AJ346" i="4"/>
  <c r="AK345" i="4"/>
  <c r="AJ345" i="4"/>
  <c r="AK344" i="4"/>
  <c r="AJ344" i="4"/>
  <c r="AK343" i="4"/>
  <c r="AJ343" i="4"/>
  <c r="AK342" i="4"/>
  <c r="AJ342" i="4"/>
  <c r="AK341" i="4"/>
  <c r="AJ341" i="4"/>
  <c r="AK340" i="4"/>
  <c r="AJ340" i="4"/>
  <c r="AK337" i="4"/>
  <c r="AJ337" i="4"/>
  <c r="AK333" i="4"/>
  <c r="AJ333" i="4"/>
  <c r="AE363" i="4"/>
  <c r="AE358" i="4"/>
  <c r="AE357" i="4"/>
  <c r="AE359" i="4" s="1"/>
  <c r="AE354" i="4"/>
  <c r="AE352" i="4"/>
  <c r="AE349" i="4"/>
  <c r="AE348" i="4"/>
  <c r="AE347" i="4"/>
  <c r="AE346" i="4"/>
  <c r="AE345" i="4"/>
  <c r="AE344" i="4"/>
  <c r="AE343" i="4"/>
  <c r="AE342" i="4"/>
  <c r="AE341" i="4"/>
  <c r="AE340" i="4"/>
  <c r="AE337" i="4"/>
  <c r="AE333" i="4"/>
  <c r="AC363" i="4"/>
  <c r="AB363" i="4"/>
  <c r="AA363" i="4"/>
  <c r="Z363" i="4"/>
  <c r="AC358" i="4"/>
  <c r="AB358" i="4"/>
  <c r="AA358" i="4"/>
  <c r="Z358" i="4"/>
  <c r="AC357" i="4"/>
  <c r="AC359" i="4" s="1"/>
  <c r="AB357" i="4"/>
  <c r="AB359" i="4" s="1"/>
  <c r="AA357" i="4"/>
  <c r="AA359" i="4" s="1"/>
  <c r="Z357" i="4"/>
  <c r="Z359" i="4" s="1"/>
  <c r="AC354" i="4"/>
  <c r="AB354" i="4"/>
  <c r="AA354" i="4"/>
  <c r="Z354" i="4"/>
  <c r="AC352" i="4"/>
  <c r="AB352" i="4"/>
  <c r="AA352" i="4"/>
  <c r="Z352" i="4"/>
  <c r="AC349" i="4"/>
  <c r="AB349" i="4"/>
  <c r="AA349" i="4"/>
  <c r="Z349" i="4"/>
  <c r="AC348" i="4"/>
  <c r="AB348" i="4"/>
  <c r="AA348" i="4"/>
  <c r="Z348" i="4"/>
  <c r="AC347" i="4"/>
  <c r="AB347" i="4"/>
  <c r="AA347" i="4"/>
  <c r="Z347" i="4"/>
  <c r="AC346" i="4"/>
  <c r="AB346" i="4"/>
  <c r="AA346" i="4"/>
  <c r="Z346" i="4"/>
  <c r="AC345" i="4"/>
  <c r="AB345" i="4"/>
  <c r="AA345" i="4"/>
  <c r="Z345" i="4"/>
  <c r="AC344" i="4"/>
  <c r="AB344" i="4"/>
  <c r="AA344" i="4"/>
  <c r="Z344" i="4"/>
  <c r="AC343" i="4"/>
  <c r="AB343" i="4"/>
  <c r="AA343" i="4"/>
  <c r="Z343" i="4"/>
  <c r="AC342" i="4"/>
  <c r="AB342" i="4"/>
  <c r="AA342" i="4"/>
  <c r="Z342" i="4"/>
  <c r="AC341" i="4"/>
  <c r="AB341" i="4"/>
  <c r="AA341" i="4"/>
  <c r="Z341" i="4"/>
  <c r="AC340" i="4"/>
  <c r="AC350" i="4" s="1"/>
  <c r="AB340" i="4"/>
  <c r="AB350" i="4" s="1"/>
  <c r="AA340" i="4"/>
  <c r="AA350" i="4" s="1"/>
  <c r="Z340" i="4"/>
  <c r="Z350" i="4" s="1"/>
  <c r="AC337" i="4"/>
  <c r="AC361" i="4" s="1"/>
  <c r="AC365" i="4" s="1"/>
  <c r="AB337" i="4"/>
  <c r="AA337" i="4"/>
  <c r="AA361" i="4" s="1"/>
  <c r="AA365" i="4" s="1"/>
  <c r="Z337" i="4"/>
  <c r="AC333" i="4"/>
  <c r="AB333" i="4"/>
  <c r="AA333" i="4"/>
  <c r="Z333" i="4"/>
  <c r="U363" i="4"/>
  <c r="U358" i="4"/>
  <c r="U357" i="4"/>
  <c r="U354" i="4"/>
  <c r="U352" i="4"/>
  <c r="U349" i="4"/>
  <c r="U348" i="4"/>
  <c r="U347" i="4"/>
  <c r="U346" i="4"/>
  <c r="U345" i="4"/>
  <c r="U344" i="4"/>
  <c r="U343" i="4"/>
  <c r="U342" i="4"/>
  <c r="U341" i="4"/>
  <c r="U340" i="4"/>
  <c r="U337" i="4"/>
  <c r="U333" i="4"/>
  <c r="S363" i="4"/>
  <c r="R363" i="4"/>
  <c r="S358" i="4"/>
  <c r="R358" i="4"/>
  <c r="S357" i="4"/>
  <c r="R357" i="4"/>
  <c r="S354" i="4"/>
  <c r="R354" i="4"/>
  <c r="S352" i="4"/>
  <c r="R352" i="4"/>
  <c r="S349" i="4"/>
  <c r="R349" i="4"/>
  <c r="S348" i="4"/>
  <c r="R348" i="4"/>
  <c r="S347" i="4"/>
  <c r="R347" i="4"/>
  <c r="S346" i="4"/>
  <c r="R346" i="4"/>
  <c r="S345" i="4"/>
  <c r="R345" i="4"/>
  <c r="S344" i="4"/>
  <c r="R344" i="4"/>
  <c r="S343" i="4"/>
  <c r="R343" i="4"/>
  <c r="S342" i="4"/>
  <c r="R342" i="4"/>
  <c r="S341" i="4"/>
  <c r="R341" i="4"/>
  <c r="S340" i="4"/>
  <c r="R340" i="4"/>
  <c r="S337" i="4"/>
  <c r="R337" i="4"/>
  <c r="S333" i="4"/>
  <c r="R333" i="4"/>
  <c r="M363" i="4"/>
  <c r="M358" i="4"/>
  <c r="M357" i="4"/>
  <c r="M354" i="4"/>
  <c r="M352" i="4"/>
  <c r="M349" i="4"/>
  <c r="M348" i="4"/>
  <c r="M347" i="4"/>
  <c r="M346" i="4"/>
  <c r="M345" i="4"/>
  <c r="M344" i="4"/>
  <c r="M343" i="4"/>
  <c r="M342" i="4"/>
  <c r="M341" i="4"/>
  <c r="M340" i="4"/>
  <c r="M337" i="4"/>
  <c r="M333" i="4"/>
  <c r="K363" i="4"/>
  <c r="J363" i="4"/>
  <c r="I363" i="4"/>
  <c r="K358" i="4"/>
  <c r="J358" i="4"/>
  <c r="I358" i="4"/>
  <c r="I359" i="4" s="1"/>
  <c r="K357" i="4"/>
  <c r="J357" i="4"/>
  <c r="J359" i="4" s="1"/>
  <c r="I357" i="4"/>
  <c r="K354" i="4"/>
  <c r="J354" i="4"/>
  <c r="I354" i="4"/>
  <c r="K352" i="4"/>
  <c r="J352" i="4"/>
  <c r="I352" i="4"/>
  <c r="K349" i="4"/>
  <c r="J349" i="4"/>
  <c r="I349" i="4"/>
  <c r="K348" i="4"/>
  <c r="J348" i="4"/>
  <c r="I348" i="4"/>
  <c r="K347" i="4"/>
  <c r="J347" i="4"/>
  <c r="I347" i="4"/>
  <c r="K346" i="4"/>
  <c r="J346" i="4"/>
  <c r="I346" i="4"/>
  <c r="K345" i="4"/>
  <c r="J345" i="4"/>
  <c r="I345" i="4"/>
  <c r="K344" i="4"/>
  <c r="J344" i="4"/>
  <c r="I344" i="4"/>
  <c r="K343" i="4"/>
  <c r="J343" i="4"/>
  <c r="I343" i="4"/>
  <c r="K342" i="4"/>
  <c r="J342" i="4"/>
  <c r="I342" i="4"/>
  <c r="K341" i="4"/>
  <c r="J341" i="4"/>
  <c r="I341" i="4"/>
  <c r="K340" i="4"/>
  <c r="J340" i="4"/>
  <c r="I340" i="4"/>
  <c r="K337" i="4"/>
  <c r="J337" i="4"/>
  <c r="I337" i="4"/>
  <c r="K333" i="4"/>
  <c r="J333" i="4"/>
  <c r="I333" i="4"/>
  <c r="D358" i="4"/>
  <c r="D357" i="4"/>
  <c r="D354" i="4"/>
  <c r="D352" i="4"/>
  <c r="D349" i="4"/>
  <c r="D348" i="4"/>
  <c r="D347" i="4"/>
  <c r="D346" i="4"/>
  <c r="D345" i="4"/>
  <c r="D344" i="4"/>
  <c r="D343" i="4"/>
  <c r="D342" i="4"/>
  <c r="D341" i="4"/>
  <c r="D340" i="4"/>
  <c r="D337" i="4"/>
  <c r="D333" i="4"/>
  <c r="D363" i="4"/>
  <c r="CR68" i="4"/>
  <c r="CQ68" i="4"/>
  <c r="CN68" i="4"/>
  <c r="CL335" i="4"/>
  <c r="CJ68" i="4"/>
  <c r="CI68" i="4"/>
  <c r="CF68" i="4"/>
  <c r="CB68" i="4"/>
  <c r="BY68" i="4"/>
  <c r="BW335" i="4"/>
  <c r="BU68" i="4"/>
  <c r="BR68" i="4"/>
  <c r="BP335" i="4"/>
  <c r="BN68" i="4"/>
  <c r="BK68" i="4"/>
  <c r="BI335" i="4"/>
  <c r="BG68" i="4"/>
  <c r="BF68" i="4"/>
  <c r="BF82" i="4" s="1"/>
  <c r="BF171" i="4" s="1"/>
  <c r="BF335" i="4" s="1"/>
  <c r="BC68" i="4"/>
  <c r="BC82" i="4" s="1"/>
  <c r="BC171" i="4" s="1"/>
  <c r="BA335" i="4"/>
  <c r="AY68" i="4"/>
  <c r="AV68" i="4"/>
  <c r="AT335" i="4"/>
  <c r="AR68" i="4"/>
  <c r="AO68" i="4"/>
  <c r="AM335" i="4"/>
  <c r="AK68" i="4"/>
  <c r="AJ68" i="4"/>
  <c r="AG68" i="4"/>
  <c r="AC68" i="4"/>
  <c r="AB68" i="4"/>
  <c r="AA68" i="4"/>
  <c r="Z68" i="4"/>
  <c r="W68" i="4"/>
  <c r="U335" i="4"/>
  <c r="S68" i="4"/>
  <c r="R68" i="4"/>
  <c r="O68" i="4"/>
  <c r="M335" i="4"/>
  <c r="K68" i="4"/>
  <c r="J68" i="4"/>
  <c r="I68" i="4"/>
  <c r="G68" i="4"/>
  <c r="F68" i="4"/>
  <c r="D68" i="4"/>
  <c r="CR52" i="4"/>
  <c r="CQ52" i="4"/>
  <c r="CN52" i="4"/>
  <c r="CJ52" i="4"/>
  <c r="CI52" i="4"/>
  <c r="CF52" i="4"/>
  <c r="CB52" i="4"/>
  <c r="BY52" i="4"/>
  <c r="BU52" i="4"/>
  <c r="BR52" i="4"/>
  <c r="BN52" i="4"/>
  <c r="BK52" i="4"/>
  <c r="BG52" i="4"/>
  <c r="BF52" i="4"/>
  <c r="BC52" i="4"/>
  <c r="AY52" i="4"/>
  <c r="AV52" i="4"/>
  <c r="AR52" i="4"/>
  <c r="AO52" i="4"/>
  <c r="AK52" i="4"/>
  <c r="AJ52" i="4"/>
  <c r="AG52" i="4"/>
  <c r="AC52" i="4"/>
  <c r="AB52" i="4"/>
  <c r="AA52" i="4"/>
  <c r="Z52" i="4"/>
  <c r="W52" i="4"/>
  <c r="S52" i="4"/>
  <c r="R52" i="4"/>
  <c r="O52" i="4"/>
  <c r="K52" i="4"/>
  <c r="J52" i="4"/>
  <c r="I52" i="4"/>
  <c r="G52" i="4"/>
  <c r="F52" i="4"/>
  <c r="CR39" i="4"/>
  <c r="CQ39" i="4"/>
  <c r="CN39" i="4"/>
  <c r="CJ39" i="4"/>
  <c r="CI39" i="4"/>
  <c r="CF39" i="4"/>
  <c r="CB39" i="4"/>
  <c r="BY39" i="4"/>
  <c r="BU39" i="4"/>
  <c r="BR39" i="4"/>
  <c r="BN39" i="4"/>
  <c r="BK39" i="4"/>
  <c r="BG39" i="4"/>
  <c r="BF39" i="4"/>
  <c r="BC39" i="4"/>
  <c r="AY39" i="4"/>
  <c r="AV39" i="4"/>
  <c r="AR39" i="4"/>
  <c r="AO39" i="4"/>
  <c r="AK39" i="4"/>
  <c r="AJ39" i="4"/>
  <c r="AG39" i="4"/>
  <c r="AC39" i="4"/>
  <c r="AB39" i="4"/>
  <c r="AA39" i="4"/>
  <c r="Z39" i="4"/>
  <c r="W39" i="4"/>
  <c r="S39" i="4"/>
  <c r="R39" i="4"/>
  <c r="O39" i="4"/>
  <c r="K39" i="4"/>
  <c r="J39" i="4"/>
  <c r="I39" i="4"/>
  <c r="G39" i="4"/>
  <c r="F39" i="4"/>
  <c r="D39" i="4"/>
  <c r="CR29" i="4"/>
  <c r="CQ29" i="4"/>
  <c r="CN29" i="4"/>
  <c r="CJ29" i="4"/>
  <c r="CI29" i="4"/>
  <c r="CF29" i="4"/>
  <c r="CB29" i="4"/>
  <c r="BY29" i="4"/>
  <c r="BU29" i="4"/>
  <c r="BR29" i="4"/>
  <c r="BN29" i="4"/>
  <c r="BK29" i="4"/>
  <c r="BG29" i="4"/>
  <c r="BF29" i="4"/>
  <c r="BC29" i="4"/>
  <c r="AY29" i="4"/>
  <c r="AV29" i="4"/>
  <c r="AR29" i="4"/>
  <c r="AO29" i="4"/>
  <c r="AK29" i="4"/>
  <c r="AJ29" i="4"/>
  <c r="AG29" i="4"/>
  <c r="AC29" i="4"/>
  <c r="AB29" i="4"/>
  <c r="AA29" i="4"/>
  <c r="Z29" i="4"/>
  <c r="W29" i="4"/>
  <c r="S29" i="4"/>
  <c r="R29" i="4"/>
  <c r="O29" i="4"/>
  <c r="K29" i="4"/>
  <c r="J29" i="4"/>
  <c r="I29" i="4"/>
  <c r="G29" i="4"/>
  <c r="F29" i="4"/>
  <c r="D29" i="4"/>
  <c r="CR18" i="4"/>
  <c r="CQ18" i="4"/>
  <c r="CN18" i="4"/>
  <c r="CJ18" i="4"/>
  <c r="CI18" i="4"/>
  <c r="CF18" i="4"/>
  <c r="CB18" i="4"/>
  <c r="BY18" i="4"/>
  <c r="BU18" i="4"/>
  <c r="BR18" i="4"/>
  <c r="BN18" i="4"/>
  <c r="BK18" i="4"/>
  <c r="BG18" i="4"/>
  <c r="BF18" i="4"/>
  <c r="BC18" i="4"/>
  <c r="AY18" i="4"/>
  <c r="AV18" i="4"/>
  <c r="AR18" i="4"/>
  <c r="AO18" i="4"/>
  <c r="AK18" i="4"/>
  <c r="AJ18" i="4"/>
  <c r="AG18" i="4"/>
  <c r="AC18" i="4"/>
  <c r="AB18" i="4"/>
  <c r="AA18" i="4"/>
  <c r="Z18" i="4"/>
  <c r="W18" i="4"/>
  <c r="S18" i="4"/>
  <c r="R18" i="4"/>
  <c r="O18" i="4"/>
  <c r="K18" i="4"/>
  <c r="J18" i="4"/>
  <c r="I18" i="4"/>
  <c r="G18" i="4"/>
  <c r="F18" i="4"/>
  <c r="D18" i="4"/>
  <c r="T313" i="1"/>
  <c r="S313" i="1"/>
  <c r="R313" i="1"/>
  <c r="Q313" i="1"/>
  <c r="Q349" i="1" s="1"/>
  <c r="P313" i="1"/>
  <c r="O313" i="1"/>
  <c r="N313" i="1"/>
  <c r="M313" i="1"/>
  <c r="M349" i="1" s="1"/>
  <c r="L313" i="1"/>
  <c r="K313" i="1"/>
  <c r="J313" i="1"/>
  <c r="I313" i="1"/>
  <c r="F313" i="1"/>
  <c r="T305" i="1"/>
  <c r="S305" i="1"/>
  <c r="R305" i="1"/>
  <c r="Q305" i="1"/>
  <c r="Q348" i="1" s="1"/>
  <c r="P305" i="1"/>
  <c r="O305" i="1"/>
  <c r="N305" i="1"/>
  <c r="M305" i="1"/>
  <c r="M348" i="1" s="1"/>
  <c r="L305" i="1"/>
  <c r="K305" i="1"/>
  <c r="J305" i="1"/>
  <c r="I305" i="1"/>
  <c r="I348" i="1" s="1"/>
  <c r="F305" i="1"/>
  <c r="T295" i="1"/>
  <c r="S295" i="1"/>
  <c r="R295" i="1"/>
  <c r="Q295" i="1"/>
  <c r="Q347" i="1" s="1"/>
  <c r="P295" i="1"/>
  <c r="O295" i="1"/>
  <c r="N295" i="1"/>
  <c r="M295" i="1"/>
  <c r="M347" i="1" s="1"/>
  <c r="L295" i="1"/>
  <c r="K295" i="1"/>
  <c r="J295" i="1"/>
  <c r="I295" i="1"/>
  <c r="F295" i="1"/>
  <c r="T289" i="1"/>
  <c r="S289" i="1"/>
  <c r="S346" i="1" s="1"/>
  <c r="R289" i="1"/>
  <c r="Q289" i="1"/>
  <c r="P289" i="1"/>
  <c r="O289" i="1"/>
  <c r="N289" i="1"/>
  <c r="M289" i="1"/>
  <c r="L289" i="1"/>
  <c r="K289" i="1"/>
  <c r="J289" i="1"/>
  <c r="I289" i="1"/>
  <c r="F289" i="1"/>
  <c r="T283" i="1"/>
  <c r="S283" i="1"/>
  <c r="R283" i="1"/>
  <c r="Q283" i="1"/>
  <c r="P283" i="1"/>
  <c r="O283" i="1"/>
  <c r="N283" i="1"/>
  <c r="M283" i="1"/>
  <c r="L283" i="1"/>
  <c r="K283" i="1"/>
  <c r="J283" i="1"/>
  <c r="I283" i="1"/>
  <c r="F283" i="1"/>
  <c r="T266" i="1"/>
  <c r="S266" i="1"/>
  <c r="R266" i="1"/>
  <c r="Q266" i="1"/>
  <c r="P266" i="1"/>
  <c r="O266" i="1"/>
  <c r="N266" i="1"/>
  <c r="M266" i="1"/>
  <c r="L266" i="1"/>
  <c r="K266" i="1"/>
  <c r="J266" i="1"/>
  <c r="I266" i="1"/>
  <c r="I344" i="1" s="1"/>
  <c r="F266" i="1"/>
  <c r="T249" i="1"/>
  <c r="S249" i="1"/>
  <c r="R249" i="1"/>
  <c r="Q249" i="1"/>
  <c r="Q343" i="1" s="1"/>
  <c r="P249" i="1"/>
  <c r="O249" i="1"/>
  <c r="N249" i="1"/>
  <c r="M249" i="1"/>
  <c r="M343" i="1" s="1"/>
  <c r="L249" i="1"/>
  <c r="K249" i="1"/>
  <c r="J249" i="1"/>
  <c r="I249" i="1"/>
  <c r="F249" i="1"/>
  <c r="T235" i="1"/>
  <c r="S235" i="1"/>
  <c r="R235" i="1"/>
  <c r="Q235" i="1"/>
  <c r="P235" i="1"/>
  <c r="O235" i="1"/>
  <c r="N235" i="1"/>
  <c r="M235" i="1"/>
  <c r="L235" i="1"/>
  <c r="K235" i="1"/>
  <c r="J235" i="1"/>
  <c r="I235" i="1"/>
  <c r="F235" i="1"/>
  <c r="T216" i="1"/>
  <c r="S216" i="1"/>
  <c r="R216" i="1"/>
  <c r="Q216" i="1"/>
  <c r="P216" i="1"/>
  <c r="O216" i="1"/>
  <c r="N216" i="1"/>
  <c r="M216" i="1"/>
  <c r="L216" i="1"/>
  <c r="K216" i="1"/>
  <c r="J216" i="1"/>
  <c r="I216" i="1"/>
  <c r="F216" i="1"/>
  <c r="T207" i="1"/>
  <c r="S207" i="1"/>
  <c r="R207" i="1"/>
  <c r="Q207" i="1"/>
  <c r="Q317" i="1" s="1"/>
  <c r="P207" i="1"/>
  <c r="O207" i="1"/>
  <c r="N207" i="1"/>
  <c r="M207" i="1"/>
  <c r="M317" i="1" s="1"/>
  <c r="L207" i="1"/>
  <c r="K207" i="1"/>
  <c r="J207" i="1"/>
  <c r="I207" i="1"/>
  <c r="I340" i="1" s="1"/>
  <c r="F207" i="1"/>
  <c r="T191" i="1"/>
  <c r="S191" i="1"/>
  <c r="R191" i="1"/>
  <c r="Q191" i="1"/>
  <c r="Q352" i="1" s="1"/>
  <c r="P191" i="1"/>
  <c r="O191" i="1"/>
  <c r="N191" i="1"/>
  <c r="M191" i="1"/>
  <c r="M352" i="1" s="1"/>
  <c r="L191" i="1"/>
  <c r="K191" i="1"/>
  <c r="J191" i="1"/>
  <c r="I191" i="1"/>
  <c r="I352" i="1" s="1"/>
  <c r="F191" i="1"/>
  <c r="T178" i="1"/>
  <c r="S178" i="1"/>
  <c r="R178" i="1"/>
  <c r="Q178" i="1"/>
  <c r="P178" i="1"/>
  <c r="O178" i="1"/>
  <c r="N178" i="1"/>
  <c r="M178" i="1"/>
  <c r="L178" i="1"/>
  <c r="K178" i="1"/>
  <c r="J178" i="1"/>
  <c r="I178" i="1"/>
  <c r="F178" i="1"/>
  <c r="T167" i="1"/>
  <c r="S167" i="1"/>
  <c r="R167" i="1"/>
  <c r="Q167" i="1"/>
  <c r="P167" i="1"/>
  <c r="O167" i="1"/>
  <c r="N167" i="1"/>
  <c r="M167" i="1"/>
  <c r="L167" i="1"/>
  <c r="K167" i="1"/>
  <c r="J167" i="1"/>
  <c r="I167" i="1"/>
  <c r="F167" i="1"/>
  <c r="T153" i="1"/>
  <c r="S153" i="1"/>
  <c r="R153" i="1"/>
  <c r="Q153" i="1"/>
  <c r="P153" i="1"/>
  <c r="O153" i="1"/>
  <c r="N153" i="1"/>
  <c r="M153" i="1"/>
  <c r="L153" i="1"/>
  <c r="K153" i="1"/>
  <c r="J153" i="1"/>
  <c r="I153" i="1"/>
  <c r="F153" i="1"/>
  <c r="T141" i="1"/>
  <c r="S141" i="1"/>
  <c r="R141" i="1"/>
  <c r="Q141" i="1"/>
  <c r="P141" i="1"/>
  <c r="O141" i="1"/>
  <c r="N141" i="1"/>
  <c r="M141" i="1"/>
  <c r="L141" i="1"/>
  <c r="K141" i="1"/>
  <c r="J141" i="1"/>
  <c r="I141" i="1"/>
  <c r="F141" i="1"/>
  <c r="T125" i="1"/>
  <c r="S125" i="1"/>
  <c r="R125" i="1"/>
  <c r="Q125" i="1"/>
  <c r="P125" i="1"/>
  <c r="O125" i="1"/>
  <c r="N125" i="1"/>
  <c r="M125" i="1"/>
  <c r="L125" i="1"/>
  <c r="K125" i="1"/>
  <c r="J125" i="1"/>
  <c r="I125" i="1"/>
  <c r="F125" i="1"/>
  <c r="T112" i="1"/>
  <c r="S112" i="1"/>
  <c r="R112" i="1"/>
  <c r="Q112" i="1"/>
  <c r="P112" i="1"/>
  <c r="O112" i="1"/>
  <c r="N112" i="1"/>
  <c r="M112" i="1"/>
  <c r="L112" i="1"/>
  <c r="K112" i="1"/>
  <c r="J112" i="1"/>
  <c r="I112" i="1"/>
  <c r="F112" i="1"/>
  <c r="T102" i="1"/>
  <c r="S102" i="1"/>
  <c r="R102" i="1"/>
  <c r="Q102" i="1"/>
  <c r="P102" i="1"/>
  <c r="O102" i="1"/>
  <c r="N102" i="1"/>
  <c r="M102" i="1"/>
  <c r="L102" i="1"/>
  <c r="K102" i="1"/>
  <c r="J102" i="1"/>
  <c r="I102" i="1"/>
  <c r="F102" i="1"/>
  <c r="T91" i="1"/>
  <c r="S91" i="1"/>
  <c r="R91" i="1"/>
  <c r="Q91" i="1"/>
  <c r="P91" i="1"/>
  <c r="O91" i="1"/>
  <c r="N91" i="1"/>
  <c r="M91" i="1"/>
  <c r="L91" i="1"/>
  <c r="K91" i="1"/>
  <c r="J91" i="1"/>
  <c r="I91" i="1"/>
  <c r="I155" i="1" s="1"/>
  <c r="F91" i="1"/>
  <c r="F155" i="1" s="1"/>
  <c r="T80" i="1"/>
  <c r="S80" i="1"/>
  <c r="R80" i="1"/>
  <c r="Q80" i="1"/>
  <c r="P80" i="1"/>
  <c r="O80" i="1"/>
  <c r="N80" i="1"/>
  <c r="M80" i="1"/>
  <c r="L80" i="1"/>
  <c r="K80" i="1"/>
  <c r="J80" i="1"/>
  <c r="I80" i="1"/>
  <c r="F80" i="1"/>
  <c r="T68" i="1"/>
  <c r="S68" i="1"/>
  <c r="R68" i="1"/>
  <c r="Q68" i="1"/>
  <c r="P68" i="1"/>
  <c r="O68" i="1"/>
  <c r="N68" i="1"/>
  <c r="M68" i="1"/>
  <c r="L68" i="1"/>
  <c r="K68" i="1"/>
  <c r="J68" i="1"/>
  <c r="I68" i="1"/>
  <c r="F68" i="1"/>
  <c r="T52" i="1"/>
  <c r="S52" i="1"/>
  <c r="R52" i="1"/>
  <c r="Q52" i="1"/>
  <c r="P52" i="1"/>
  <c r="O52" i="1"/>
  <c r="N52" i="1"/>
  <c r="M52" i="1"/>
  <c r="L52" i="1"/>
  <c r="K52" i="1"/>
  <c r="J52" i="1"/>
  <c r="I52" i="1"/>
  <c r="F52" i="1"/>
  <c r="T39" i="1"/>
  <c r="S39" i="1"/>
  <c r="R39" i="1"/>
  <c r="Q39" i="1"/>
  <c r="P39" i="1"/>
  <c r="O39" i="1"/>
  <c r="N39" i="1"/>
  <c r="M39" i="1"/>
  <c r="L39" i="1"/>
  <c r="K39" i="1"/>
  <c r="J39" i="1"/>
  <c r="I39" i="1"/>
  <c r="F39" i="1"/>
  <c r="T29" i="1"/>
  <c r="S29" i="1"/>
  <c r="R29" i="1"/>
  <c r="Q29" i="1"/>
  <c r="P29" i="1"/>
  <c r="O29" i="1"/>
  <c r="N29" i="1"/>
  <c r="M29" i="1"/>
  <c r="L29" i="1"/>
  <c r="K29" i="1"/>
  <c r="J29" i="1"/>
  <c r="I29" i="1"/>
  <c r="G312" i="1"/>
  <c r="G311" i="1"/>
  <c r="G310" i="1"/>
  <c r="G309" i="1"/>
  <c r="G308" i="1"/>
  <c r="G304" i="1"/>
  <c r="G303" i="1"/>
  <c r="G302" i="1"/>
  <c r="G301" i="1"/>
  <c r="G300" i="1"/>
  <c r="G299" i="1"/>
  <c r="G298" i="1"/>
  <c r="G294" i="1"/>
  <c r="G293" i="1"/>
  <c r="G292" i="1"/>
  <c r="G295" i="1" s="1"/>
  <c r="G288" i="1"/>
  <c r="G287" i="1"/>
  <c r="G286" i="1"/>
  <c r="G282" i="1"/>
  <c r="G281" i="1"/>
  <c r="G280" i="1"/>
  <c r="G279" i="1"/>
  <c r="G278" i="1"/>
  <c r="G275" i="1"/>
  <c r="G274" i="1"/>
  <c r="G273" i="1"/>
  <c r="G272" i="1"/>
  <c r="G271" i="1"/>
  <c r="G270" i="1"/>
  <c r="G265" i="1"/>
  <c r="G264" i="1"/>
  <c r="G263" i="1"/>
  <c r="G262" i="1"/>
  <c r="G261" i="1"/>
  <c r="G258" i="1"/>
  <c r="G257" i="1"/>
  <c r="G256" i="1"/>
  <c r="G255" i="1"/>
  <c r="G254" i="1"/>
  <c r="G253" i="1"/>
  <c r="G266" i="1" s="1"/>
  <c r="G248" i="1"/>
  <c r="G247" i="1"/>
  <c r="G246" i="1"/>
  <c r="G245" i="1"/>
  <c r="G242" i="1"/>
  <c r="G241" i="1"/>
  <c r="G240" i="1"/>
  <c r="G239" i="1"/>
  <c r="G249" i="1" s="1"/>
  <c r="G234" i="1"/>
  <c r="G233" i="1"/>
  <c r="G232" i="1"/>
  <c r="G231" i="1"/>
  <c r="G230" i="1"/>
  <c r="G229" i="1"/>
  <c r="G226" i="1"/>
  <c r="G225" i="1"/>
  <c r="G224" i="1"/>
  <c r="G223" i="1"/>
  <c r="G222" i="1"/>
  <c r="G221" i="1"/>
  <c r="G220" i="1"/>
  <c r="G215" i="1"/>
  <c r="G212" i="1"/>
  <c r="G211" i="1"/>
  <c r="G216" i="1" s="1"/>
  <c r="G206" i="1"/>
  <c r="G205" i="1"/>
  <c r="G204" i="1"/>
  <c r="G203" i="1"/>
  <c r="G202" i="1"/>
  <c r="G201" i="1"/>
  <c r="G200" i="1"/>
  <c r="G199" i="1"/>
  <c r="G198" i="1"/>
  <c r="G197" i="1"/>
  <c r="G196" i="1"/>
  <c r="G190" i="1"/>
  <c r="G189" i="1"/>
  <c r="G188" i="1"/>
  <c r="G187" i="1"/>
  <c r="G186" i="1"/>
  <c r="G185" i="1"/>
  <c r="G184" i="1"/>
  <c r="G177" i="1"/>
  <c r="G176" i="1"/>
  <c r="G175" i="1"/>
  <c r="G166" i="1"/>
  <c r="G165" i="1"/>
  <c r="G164" i="1"/>
  <c r="G163" i="1"/>
  <c r="G162" i="1"/>
  <c r="G161" i="1"/>
  <c r="G160" i="1"/>
  <c r="G159" i="1"/>
  <c r="G158" i="1"/>
  <c r="G152" i="1"/>
  <c r="G151" i="1"/>
  <c r="G150" i="1"/>
  <c r="G149" i="1"/>
  <c r="G148" i="1"/>
  <c r="G147" i="1"/>
  <c r="G146" i="1"/>
  <c r="G140" i="1"/>
  <c r="G139" i="1"/>
  <c r="G138" i="1"/>
  <c r="G137" i="1"/>
  <c r="G136" i="1"/>
  <c r="G135" i="1"/>
  <c r="G134" i="1"/>
  <c r="G133" i="1"/>
  <c r="G132" i="1"/>
  <c r="G131" i="1"/>
  <c r="G130" i="1"/>
  <c r="G129" i="1"/>
  <c r="G128" i="1"/>
  <c r="G124" i="1"/>
  <c r="G123" i="1"/>
  <c r="G122" i="1"/>
  <c r="G121" i="1"/>
  <c r="G120" i="1"/>
  <c r="G119" i="1"/>
  <c r="G118" i="1"/>
  <c r="G117" i="1"/>
  <c r="G116" i="1"/>
  <c r="G115" i="1"/>
  <c r="G125" i="1" s="1"/>
  <c r="G111" i="1"/>
  <c r="G110" i="1"/>
  <c r="G109" i="1"/>
  <c r="G108" i="1"/>
  <c r="G107" i="1"/>
  <c r="G106" i="1"/>
  <c r="G105" i="1"/>
  <c r="G101" i="1"/>
  <c r="G100" i="1"/>
  <c r="G99" i="1"/>
  <c r="G98" i="1"/>
  <c r="G97" i="1"/>
  <c r="G96" i="1"/>
  <c r="G95" i="1"/>
  <c r="G94" i="1"/>
  <c r="G90" i="1"/>
  <c r="G89" i="1"/>
  <c r="G88" i="1"/>
  <c r="G87" i="1"/>
  <c r="G79" i="1"/>
  <c r="G78" i="1"/>
  <c r="G77" i="1"/>
  <c r="G76" i="1"/>
  <c r="G75" i="1"/>
  <c r="G74" i="1"/>
  <c r="G73" i="1"/>
  <c r="G67" i="1"/>
  <c r="G66" i="1"/>
  <c r="G65" i="1"/>
  <c r="G64" i="1"/>
  <c r="G63" i="1"/>
  <c r="G62" i="1"/>
  <c r="G61" i="1"/>
  <c r="G60" i="1"/>
  <c r="G59" i="1"/>
  <c r="G58" i="1"/>
  <c r="G57" i="1"/>
  <c r="G56" i="1"/>
  <c r="G55" i="1"/>
  <c r="G51" i="1"/>
  <c r="G50" i="1"/>
  <c r="G49" i="1"/>
  <c r="G48" i="1"/>
  <c r="G47" i="1"/>
  <c r="G46" i="1"/>
  <c r="G45" i="1"/>
  <c r="G44" i="1"/>
  <c r="G43" i="1"/>
  <c r="G42" i="1"/>
  <c r="G38" i="1"/>
  <c r="G37" i="1"/>
  <c r="G36" i="1"/>
  <c r="G35" i="1"/>
  <c r="G34" i="1"/>
  <c r="G33" i="1"/>
  <c r="G32" i="1"/>
  <c r="G39" i="1" s="1"/>
  <c r="G28" i="1"/>
  <c r="G27" i="1"/>
  <c r="G26" i="1"/>
  <c r="G25" i="1"/>
  <c r="G24" i="1"/>
  <c r="G23" i="1"/>
  <c r="G22" i="1"/>
  <c r="G21" i="1"/>
  <c r="L315" i="1"/>
  <c r="R315" i="1"/>
  <c r="J317" i="1"/>
  <c r="K317" i="1"/>
  <c r="L317" i="1"/>
  <c r="N317" i="1"/>
  <c r="O317" i="1"/>
  <c r="P317" i="1"/>
  <c r="R317" i="1"/>
  <c r="S317" i="1"/>
  <c r="T317" i="1"/>
  <c r="I317" i="1"/>
  <c r="F317" i="1"/>
  <c r="G323" i="1"/>
  <c r="G324" i="1"/>
  <c r="G325" i="1"/>
  <c r="G326" i="1"/>
  <c r="G327" i="1"/>
  <c r="G322" i="1"/>
  <c r="S328" i="1"/>
  <c r="S363" i="1" s="1"/>
  <c r="R328" i="1"/>
  <c r="R363" i="1" s="1"/>
  <c r="Q328" i="1"/>
  <c r="Q363" i="1" s="1"/>
  <c r="P328" i="1"/>
  <c r="O328" i="1"/>
  <c r="N328" i="1"/>
  <c r="N363" i="1" s="1"/>
  <c r="M328" i="1"/>
  <c r="M363" i="1" s="1"/>
  <c r="L328" i="1"/>
  <c r="L363" i="1" s="1"/>
  <c r="K328" i="1"/>
  <c r="J328" i="1"/>
  <c r="J363" i="1" s="1"/>
  <c r="I328" i="1"/>
  <c r="I363" i="1" s="1"/>
  <c r="F328" i="1"/>
  <c r="J333" i="1"/>
  <c r="K333" i="1"/>
  <c r="L333" i="1"/>
  <c r="M333" i="1"/>
  <c r="N333" i="1"/>
  <c r="O333" i="1"/>
  <c r="P333" i="1"/>
  <c r="Q333" i="1"/>
  <c r="R333" i="1"/>
  <c r="S333" i="1"/>
  <c r="T333" i="1"/>
  <c r="J337" i="1"/>
  <c r="K337" i="1"/>
  <c r="L337" i="1"/>
  <c r="M337" i="1"/>
  <c r="N337" i="1"/>
  <c r="O337" i="1"/>
  <c r="P337" i="1"/>
  <c r="Q337" i="1"/>
  <c r="R337" i="1"/>
  <c r="S337" i="1"/>
  <c r="T337" i="1"/>
  <c r="J340" i="1"/>
  <c r="K340" i="1"/>
  <c r="L340" i="1"/>
  <c r="M340" i="1"/>
  <c r="N340" i="1"/>
  <c r="O340" i="1"/>
  <c r="P340" i="1"/>
  <c r="Q340" i="1"/>
  <c r="R340" i="1"/>
  <c r="S340" i="1"/>
  <c r="T340" i="1"/>
  <c r="J341" i="1"/>
  <c r="K341" i="1"/>
  <c r="L341" i="1"/>
  <c r="M341" i="1"/>
  <c r="N341" i="1"/>
  <c r="O341" i="1"/>
  <c r="P341" i="1"/>
  <c r="Q341" i="1"/>
  <c r="R341" i="1"/>
  <c r="S341" i="1"/>
  <c r="T341" i="1"/>
  <c r="J342" i="1"/>
  <c r="K342" i="1"/>
  <c r="L342" i="1"/>
  <c r="N342" i="1"/>
  <c r="O342" i="1"/>
  <c r="P342" i="1"/>
  <c r="R342" i="1"/>
  <c r="S342" i="1"/>
  <c r="T342" i="1"/>
  <c r="J343" i="1"/>
  <c r="K343" i="1"/>
  <c r="L343" i="1"/>
  <c r="N343" i="1"/>
  <c r="O343" i="1"/>
  <c r="P343" i="1"/>
  <c r="R343" i="1"/>
  <c r="S343" i="1"/>
  <c r="T343" i="1"/>
  <c r="J344" i="1"/>
  <c r="K344" i="1"/>
  <c r="L344" i="1"/>
  <c r="M344" i="1"/>
  <c r="N344" i="1"/>
  <c r="O344" i="1"/>
  <c r="P344" i="1"/>
  <c r="Q344" i="1"/>
  <c r="R344" i="1"/>
  <c r="S344" i="1"/>
  <c r="T344" i="1"/>
  <c r="J345" i="1"/>
  <c r="K345" i="1"/>
  <c r="L345" i="1"/>
  <c r="M345" i="1"/>
  <c r="N345" i="1"/>
  <c r="O345" i="1"/>
  <c r="P345" i="1"/>
  <c r="Q345" i="1"/>
  <c r="R345" i="1"/>
  <c r="S345" i="1"/>
  <c r="T345" i="1"/>
  <c r="J346" i="1"/>
  <c r="L346" i="1"/>
  <c r="M346" i="1"/>
  <c r="N346" i="1"/>
  <c r="P346" i="1"/>
  <c r="Q346" i="1"/>
  <c r="R346" i="1"/>
  <c r="T346" i="1"/>
  <c r="J347" i="1"/>
  <c r="K347" i="1"/>
  <c r="L347" i="1"/>
  <c r="N347" i="1"/>
  <c r="O347" i="1"/>
  <c r="P347" i="1"/>
  <c r="R347" i="1"/>
  <c r="S347" i="1"/>
  <c r="T347" i="1"/>
  <c r="J348" i="1"/>
  <c r="K348" i="1"/>
  <c r="L348" i="1"/>
  <c r="N348" i="1"/>
  <c r="O348" i="1"/>
  <c r="P348" i="1"/>
  <c r="R348" i="1"/>
  <c r="S348" i="1"/>
  <c r="T348" i="1"/>
  <c r="J349" i="1"/>
  <c r="K349" i="1"/>
  <c r="L349" i="1"/>
  <c r="N349" i="1"/>
  <c r="O349" i="1"/>
  <c r="P349" i="1"/>
  <c r="R349" i="1"/>
  <c r="S349" i="1"/>
  <c r="T349" i="1"/>
  <c r="J352" i="1"/>
  <c r="K352" i="1"/>
  <c r="L352" i="1"/>
  <c r="N352" i="1"/>
  <c r="O352" i="1"/>
  <c r="P352" i="1"/>
  <c r="R352" i="1"/>
  <c r="S352" i="1"/>
  <c r="T352" i="1"/>
  <c r="J354" i="1"/>
  <c r="K354" i="1"/>
  <c r="L354" i="1"/>
  <c r="M354" i="1"/>
  <c r="N354" i="1"/>
  <c r="O354" i="1"/>
  <c r="P354" i="1"/>
  <c r="Q354" i="1"/>
  <c r="R354" i="1"/>
  <c r="S354" i="1"/>
  <c r="T354" i="1"/>
  <c r="J357" i="1"/>
  <c r="K357" i="1"/>
  <c r="L357" i="1"/>
  <c r="M357" i="1"/>
  <c r="N357" i="1"/>
  <c r="O357" i="1"/>
  <c r="P357" i="1"/>
  <c r="Q357" i="1"/>
  <c r="R357" i="1"/>
  <c r="S357" i="1"/>
  <c r="T357" i="1"/>
  <c r="J358" i="1"/>
  <c r="J359" i="1" s="1"/>
  <c r="K358" i="1"/>
  <c r="L358" i="1"/>
  <c r="M358" i="1"/>
  <c r="N358" i="1"/>
  <c r="N359" i="1" s="1"/>
  <c r="O358" i="1"/>
  <c r="P358" i="1"/>
  <c r="Q358" i="1"/>
  <c r="R358" i="1"/>
  <c r="R359" i="1" s="1"/>
  <c r="S358" i="1"/>
  <c r="T358" i="1"/>
  <c r="K359" i="1"/>
  <c r="L359" i="1"/>
  <c r="O359" i="1"/>
  <c r="S359" i="1"/>
  <c r="T359" i="1"/>
  <c r="K363" i="1"/>
  <c r="O363" i="1"/>
  <c r="P363" i="1"/>
  <c r="I358" i="1"/>
  <c r="I357" i="1"/>
  <c r="I354" i="1"/>
  <c r="I349" i="1"/>
  <c r="I347" i="1"/>
  <c r="I346" i="1"/>
  <c r="I345" i="1"/>
  <c r="I343" i="1"/>
  <c r="I342" i="1"/>
  <c r="I341" i="1"/>
  <c r="I337" i="1"/>
  <c r="I333" i="1"/>
  <c r="D358" i="1"/>
  <c r="D359" i="1" s="1"/>
  <c r="D357" i="1"/>
  <c r="D354" i="1"/>
  <c r="D337" i="1"/>
  <c r="D333" i="1"/>
  <c r="D328" i="1"/>
  <c r="D363" i="1" s="1"/>
  <c r="D313" i="1"/>
  <c r="D349" i="1" s="1"/>
  <c r="D305" i="1"/>
  <c r="D348" i="1" s="1"/>
  <c r="D295" i="1"/>
  <c r="D347" i="1" s="1"/>
  <c r="D289" i="1"/>
  <c r="D346" i="1" s="1"/>
  <c r="D283" i="1"/>
  <c r="D345" i="1" s="1"/>
  <c r="D266" i="1"/>
  <c r="D344" i="1" s="1"/>
  <c r="D249" i="1"/>
  <c r="D343" i="1" s="1"/>
  <c r="D235" i="1"/>
  <c r="D342" i="1" s="1"/>
  <c r="D216" i="1"/>
  <c r="D341" i="1" s="1"/>
  <c r="D207" i="1"/>
  <c r="D317" i="1" s="1"/>
  <c r="D191" i="1"/>
  <c r="D352" i="1" s="1"/>
  <c r="D178" i="1"/>
  <c r="D167" i="1"/>
  <c r="D153" i="1"/>
  <c r="D141" i="1"/>
  <c r="D125" i="1"/>
  <c r="D112" i="1"/>
  <c r="D155" i="1" s="1"/>
  <c r="D102" i="1"/>
  <c r="D91" i="1"/>
  <c r="D80" i="1"/>
  <c r="D68" i="1"/>
  <c r="D52" i="1"/>
  <c r="D39" i="1"/>
  <c r="F29" i="1"/>
  <c r="D29" i="1"/>
  <c r="T18" i="1"/>
  <c r="T82" i="1" s="1"/>
  <c r="S18" i="1"/>
  <c r="S82" i="1" s="1"/>
  <c r="R18" i="1"/>
  <c r="R82" i="1" s="1"/>
  <c r="Q18" i="1"/>
  <c r="Q82" i="1" s="1"/>
  <c r="P18" i="1"/>
  <c r="P82" i="1" s="1"/>
  <c r="O18" i="1"/>
  <c r="O82" i="1" s="1"/>
  <c r="N18" i="1"/>
  <c r="N82" i="1" s="1"/>
  <c r="M18" i="1"/>
  <c r="M82" i="1" s="1"/>
  <c r="L18" i="1"/>
  <c r="L82" i="1" s="1"/>
  <c r="J18" i="1"/>
  <c r="J82" i="1" s="1"/>
  <c r="I18" i="1"/>
  <c r="I82" i="1" s="1"/>
  <c r="G15" i="1"/>
  <c r="G16" i="1"/>
  <c r="G17" i="1"/>
  <c r="G14" i="1"/>
  <c r="F18" i="1"/>
  <c r="F82" i="1" s="1"/>
  <c r="D18" i="1"/>
  <c r="D82" i="1" s="1"/>
  <c r="D171" i="1" s="1"/>
  <c r="D335" i="1" s="1"/>
  <c r="G80" i="1" l="1"/>
  <c r="G141" i="1"/>
  <c r="G167" i="1"/>
  <c r="G191" i="1"/>
  <c r="G289" i="1"/>
  <c r="I359" i="1"/>
  <c r="P359" i="1"/>
  <c r="G52" i="1"/>
  <c r="G153" i="1"/>
  <c r="G178" i="1"/>
  <c r="G235" i="1"/>
  <c r="G283" i="1"/>
  <c r="G313" i="1"/>
  <c r="G18" i="1"/>
  <c r="G305" i="1"/>
  <c r="G68" i="1"/>
  <c r="G91" i="1"/>
  <c r="G102" i="1"/>
  <c r="G112" i="1"/>
  <c r="G207" i="1"/>
  <c r="AT359" i="4"/>
  <c r="U359" i="4"/>
  <c r="BI359" i="4"/>
  <c r="G155" i="1"/>
  <c r="D315" i="1"/>
  <c r="D319" i="1" s="1"/>
  <c r="Q359" i="1"/>
  <c r="M359" i="1"/>
  <c r="K155" i="1"/>
  <c r="O155" i="1"/>
  <c r="S155" i="1"/>
  <c r="F315" i="1"/>
  <c r="F319" i="1" s="1"/>
  <c r="S315" i="1"/>
  <c r="S319" i="1" s="1"/>
  <c r="CF82" i="4"/>
  <c r="CF171" i="4" s="1"/>
  <c r="AB82" i="4"/>
  <c r="AB171" i="4" s="1"/>
  <c r="AB335" i="4" s="1"/>
  <c r="AK82" i="4"/>
  <c r="AK171" i="4" s="1"/>
  <c r="AK335" i="4" s="1"/>
  <c r="BK82" i="4"/>
  <c r="BK171" i="4" s="1"/>
  <c r="BU82" i="4"/>
  <c r="BU171" i="4" s="1"/>
  <c r="BU335" i="4" s="1"/>
  <c r="CN82" i="4"/>
  <c r="CN171" i="4" s="1"/>
  <c r="K359" i="4"/>
  <c r="G317" i="1"/>
  <c r="L155" i="1"/>
  <c r="L171" i="1" s="1"/>
  <c r="L335" i="1" s="1"/>
  <c r="P155" i="1"/>
  <c r="P171" i="1" s="1"/>
  <c r="P335" i="1" s="1"/>
  <c r="T155" i="1"/>
  <c r="T171" i="1" s="1"/>
  <c r="T335" i="1" s="1"/>
  <c r="I171" i="1"/>
  <c r="I335" i="1" s="1"/>
  <c r="I82" i="4"/>
  <c r="I171" i="4" s="1"/>
  <c r="I335" i="4" s="1"/>
  <c r="O82" i="4"/>
  <c r="O171" i="4" s="1"/>
  <c r="W82" i="4"/>
  <c r="W171" i="4" s="1"/>
  <c r="AV82" i="4"/>
  <c r="AV171" i="4" s="1"/>
  <c r="BN82" i="4"/>
  <c r="BN171" i="4" s="1"/>
  <c r="BN335" i="4" s="1"/>
  <c r="CI82" i="4"/>
  <c r="CI171" i="4" s="1"/>
  <c r="CI335" i="4" s="1"/>
  <c r="CQ82" i="4"/>
  <c r="CQ171" i="4" s="1"/>
  <c r="CQ335" i="4" s="1"/>
  <c r="AM359" i="4"/>
  <c r="BU359" i="4"/>
  <c r="D340" i="1"/>
  <c r="D350" i="1" s="1"/>
  <c r="D361" i="1" s="1"/>
  <c r="D365" i="1" s="1"/>
  <c r="G29" i="1"/>
  <c r="G82" i="1" s="1"/>
  <c r="G171" i="1" s="1"/>
  <c r="M155" i="1"/>
  <c r="M171" i="1" s="1"/>
  <c r="M335" i="1" s="1"/>
  <c r="Q155" i="1"/>
  <c r="Q171" i="1" s="1"/>
  <c r="Q335" i="1" s="1"/>
  <c r="K315" i="1"/>
  <c r="K319" i="1" s="1"/>
  <c r="O315" i="1"/>
  <c r="O319" i="1" s="1"/>
  <c r="J82" i="4"/>
  <c r="J171" i="4" s="1"/>
  <c r="J335" i="4" s="1"/>
  <c r="R82" i="4"/>
  <c r="R171" i="4" s="1"/>
  <c r="R335" i="4" s="1"/>
  <c r="Z82" i="4"/>
  <c r="Z171" i="4" s="1"/>
  <c r="Z335" i="4" s="1"/>
  <c r="AG82" i="4"/>
  <c r="AG171" i="4" s="1"/>
  <c r="AO82" i="4"/>
  <c r="AO171" i="4" s="1"/>
  <c r="AY82" i="4"/>
  <c r="AY171" i="4" s="1"/>
  <c r="AY335" i="4" s="1"/>
  <c r="BG82" i="4"/>
  <c r="BG171" i="4" s="1"/>
  <c r="BG335" i="4" s="1"/>
  <c r="BY82" i="4"/>
  <c r="BY171" i="4" s="1"/>
  <c r="CJ82" i="4"/>
  <c r="CJ171" i="4" s="1"/>
  <c r="CJ335" i="4" s="1"/>
  <c r="CR82" i="4"/>
  <c r="CR171" i="4" s="1"/>
  <c r="CR335" i="4" s="1"/>
  <c r="M359" i="4"/>
  <c r="J155" i="1"/>
  <c r="J171" i="1" s="1"/>
  <c r="J335" i="1" s="1"/>
  <c r="N155" i="1"/>
  <c r="N171" i="1" s="1"/>
  <c r="N335" i="1" s="1"/>
  <c r="R155" i="1"/>
  <c r="R171" i="1" s="1"/>
  <c r="R335" i="1" s="1"/>
  <c r="F171" i="1"/>
  <c r="O171" i="1"/>
  <c r="O335" i="1" s="1"/>
  <c r="S171" i="1"/>
  <c r="S335" i="1" s="1"/>
  <c r="P315" i="1"/>
  <c r="T315" i="1"/>
  <c r="J315" i="1"/>
  <c r="N315" i="1"/>
  <c r="F82" i="4"/>
  <c r="F171" i="4" s="1"/>
  <c r="AC82" i="4"/>
  <c r="AC171" i="4" s="1"/>
  <c r="AC335" i="4" s="1"/>
  <c r="K82" i="4"/>
  <c r="K171" i="4" s="1"/>
  <c r="K335" i="4" s="1"/>
  <c r="S82" i="4"/>
  <c r="S171" i="4" s="1"/>
  <c r="S335" i="4" s="1"/>
  <c r="AA82" i="4"/>
  <c r="AA171" i="4" s="1"/>
  <c r="AA335" i="4" s="1"/>
  <c r="AJ82" i="4"/>
  <c r="AJ171" i="4" s="1"/>
  <c r="AJ335" i="4" s="1"/>
  <c r="AR82" i="4"/>
  <c r="AR171" i="4" s="1"/>
  <c r="AR335" i="4" s="1"/>
  <c r="BR82" i="4"/>
  <c r="BR171" i="4" s="1"/>
  <c r="CB82" i="4"/>
  <c r="CB171" i="4" s="1"/>
  <c r="CB335" i="4" s="1"/>
  <c r="G82" i="4"/>
  <c r="G171" i="4" s="1"/>
  <c r="D82" i="4"/>
  <c r="D171" i="4" s="1"/>
  <c r="D335" i="4" s="1"/>
  <c r="R359" i="4"/>
  <c r="CQ359" i="4"/>
  <c r="D359" i="4"/>
  <c r="S359" i="4"/>
  <c r="CB359" i="4"/>
  <c r="CI359" i="4"/>
  <c r="CR359" i="4"/>
  <c r="AR350" i="4"/>
  <c r="AR361" i="4" s="1"/>
  <c r="AR365" i="4" s="1"/>
  <c r="K350" i="4"/>
  <c r="I350" i="4"/>
  <c r="I361" i="4" s="1"/>
  <c r="I365" i="4" s="1"/>
  <c r="S350" i="4"/>
  <c r="CL350" i="4"/>
  <c r="CL361" i="4" s="1"/>
  <c r="CL365" i="4" s="1"/>
  <c r="BP350" i="4"/>
  <c r="BP361" i="4" s="1"/>
  <c r="BP365" i="4" s="1"/>
  <c r="AY350" i="4"/>
  <c r="AY361" i="4" s="1"/>
  <c r="AY365" i="4" s="1"/>
  <c r="M350" i="4"/>
  <c r="M361" i="4" s="1"/>
  <c r="M365" i="4" s="1"/>
  <c r="J350" i="4"/>
  <c r="J361" i="4" s="1"/>
  <c r="J365" i="4" s="1"/>
  <c r="CQ350" i="4"/>
  <c r="CQ361" i="4" s="1"/>
  <c r="CQ365" i="4" s="1"/>
  <c r="CR350" i="4"/>
  <c r="AJ350" i="4"/>
  <c r="AJ361" i="4" s="1"/>
  <c r="AJ365" i="4" s="1"/>
  <c r="AT350" i="4"/>
  <c r="AT361" i="4" s="1"/>
  <c r="AT365" i="4" s="1"/>
  <c r="BF350" i="4"/>
  <c r="BF361" i="4" s="1"/>
  <c r="BF365" i="4" s="1"/>
  <c r="BW350" i="4"/>
  <c r="BW361" i="4" s="1"/>
  <c r="BW365" i="4" s="1"/>
  <c r="CJ350" i="4"/>
  <c r="AK350" i="4"/>
  <c r="AK361" i="4" s="1"/>
  <c r="AK365" i="4" s="1"/>
  <c r="BG350" i="4"/>
  <c r="BG361" i="4" s="1"/>
  <c r="BG365" i="4" s="1"/>
  <c r="BU350" i="4"/>
  <c r="BU361" i="4" s="1"/>
  <c r="BU365" i="4" s="1"/>
  <c r="CD350" i="4"/>
  <c r="CD361" i="4" s="1"/>
  <c r="CD365" i="4" s="1"/>
  <c r="AE350" i="4"/>
  <c r="AE361" i="4" s="1"/>
  <c r="AE365" i="4" s="1"/>
  <c r="AM350" i="4"/>
  <c r="AM361" i="4" s="1"/>
  <c r="AM365" i="4" s="1"/>
  <c r="BA350" i="4"/>
  <c r="BA361" i="4" s="1"/>
  <c r="BA365" i="4" s="1"/>
  <c r="CJ361" i="4"/>
  <c r="CJ365" i="4" s="1"/>
  <c r="BN350" i="4"/>
  <c r="BN361" i="4" s="1"/>
  <c r="BN365" i="4" s="1"/>
  <c r="CB350" i="4"/>
  <c r="CB361" i="4" s="1"/>
  <c r="CB365" i="4" s="1"/>
  <c r="CI350" i="4"/>
  <c r="CI361" i="4" s="1"/>
  <c r="CI365" i="4" s="1"/>
  <c r="S361" i="4"/>
  <c r="S365" i="4" s="1"/>
  <c r="R350" i="4"/>
  <c r="R361" i="4" s="1"/>
  <c r="R365" i="4" s="1"/>
  <c r="U350" i="4"/>
  <c r="U361" i="4" s="1"/>
  <c r="U365" i="4" s="1"/>
  <c r="D350" i="4"/>
  <c r="BI350" i="4"/>
  <c r="BI361" i="4" s="1"/>
  <c r="BI365" i="4" s="1"/>
  <c r="AB361" i="4"/>
  <c r="AB365" i="4" s="1"/>
  <c r="K361" i="4"/>
  <c r="K365" i="4" s="1"/>
  <c r="Z361" i="4"/>
  <c r="Z365" i="4" s="1"/>
  <c r="R319" i="1"/>
  <c r="J319" i="1"/>
  <c r="O346" i="1"/>
  <c r="O350" i="1" s="1"/>
  <c r="O361" i="1" s="1"/>
  <c r="O365" i="1" s="1"/>
  <c r="K346" i="1"/>
  <c r="J350" i="1"/>
  <c r="J361" i="1" s="1"/>
  <c r="J365" i="1" s="1"/>
  <c r="S350" i="1"/>
  <c r="N350" i="1"/>
  <c r="N361" i="1" s="1"/>
  <c r="N365" i="1" s="1"/>
  <c r="K350" i="1"/>
  <c r="K361" i="1" s="1"/>
  <c r="K365" i="1" s="1"/>
  <c r="R350" i="1"/>
  <c r="R361" i="1" s="1"/>
  <c r="R365" i="1" s="1"/>
  <c r="I315" i="1"/>
  <c r="I319" i="1" s="1"/>
  <c r="M315" i="1"/>
  <c r="Q315" i="1"/>
  <c r="Q319" i="1" s="1"/>
  <c r="T350" i="1"/>
  <c r="P350" i="1"/>
  <c r="P361" i="1" s="1"/>
  <c r="P365" i="1" s="1"/>
  <c r="L350" i="1"/>
  <c r="N319" i="1"/>
  <c r="Q342" i="1"/>
  <c r="M342" i="1"/>
  <c r="G315" i="1"/>
  <c r="G319" i="1" s="1"/>
  <c r="I350" i="1"/>
  <c r="I361" i="1" s="1"/>
  <c r="I365" i="1" s="1"/>
  <c r="Q350" i="1"/>
  <c r="Q361" i="1" s="1"/>
  <c r="Q365" i="1" s="1"/>
  <c r="M350" i="1"/>
  <c r="M361" i="1" s="1"/>
  <c r="M365" i="1" s="1"/>
  <c r="M319" i="1"/>
  <c r="T319" i="1"/>
  <c r="P319" i="1"/>
  <c r="L319" i="1"/>
  <c r="L361" i="1"/>
  <c r="L365" i="1" s="1"/>
  <c r="T361" i="1"/>
  <c r="T328" i="1"/>
  <c r="T363" i="1" s="1"/>
  <c r="G328" i="1"/>
  <c r="S361" i="1"/>
  <c r="S365" i="1" s="1"/>
  <c r="K18" i="1"/>
  <c r="K82" i="1" s="1"/>
  <c r="K171" i="1" s="1"/>
  <c r="K335" i="1" s="1"/>
  <c r="D361" i="4" l="1"/>
  <c r="D365" i="4" s="1"/>
  <c r="CR361" i="4"/>
  <c r="CR365" i="4" s="1"/>
  <c r="T365" i="1"/>
  <c r="I174" i="29"/>
  <c r="J174" i="29"/>
  <c r="K174" i="29"/>
  <c r="L174" i="29"/>
  <c r="M174" i="29"/>
  <c r="N174" i="29"/>
  <c r="O174" i="29"/>
  <c r="P174" i="29"/>
  <c r="Q174" i="29"/>
  <c r="Q333" i="29" s="1"/>
  <c r="R174" i="29"/>
  <c r="S174" i="29"/>
  <c r="T174" i="29"/>
  <c r="U174" i="29"/>
  <c r="V174" i="29"/>
  <c r="W174" i="29"/>
  <c r="X174" i="29"/>
  <c r="Y174" i="29"/>
  <c r="Z174" i="29"/>
  <c r="AA174" i="29"/>
  <c r="AB174" i="29"/>
  <c r="AC174" i="29"/>
  <c r="AD174" i="29"/>
  <c r="AE174" i="29"/>
  <c r="AF174" i="29"/>
  <c r="AG174" i="29"/>
  <c r="AH174" i="29"/>
  <c r="I178" i="29"/>
  <c r="J178" i="29"/>
  <c r="K178" i="29"/>
  <c r="L178" i="29"/>
  <c r="M178" i="29"/>
  <c r="N178" i="29"/>
  <c r="O178" i="29"/>
  <c r="P178" i="29"/>
  <c r="Q178" i="29"/>
  <c r="R178" i="29"/>
  <c r="S178" i="29"/>
  <c r="T178" i="29"/>
  <c r="U178" i="29"/>
  <c r="V178" i="29"/>
  <c r="W178" i="29"/>
  <c r="X178" i="29"/>
  <c r="Y178" i="29"/>
  <c r="Z178" i="29"/>
  <c r="AA178" i="29"/>
  <c r="AB178" i="29"/>
  <c r="AC178" i="29"/>
  <c r="AD178" i="29"/>
  <c r="AE178" i="29"/>
  <c r="AF178" i="29"/>
  <c r="AG178" i="29"/>
  <c r="AH178" i="29"/>
  <c r="I333" i="29"/>
  <c r="J333" i="29"/>
  <c r="K333" i="29"/>
  <c r="L333" i="29"/>
  <c r="M333" i="29"/>
  <c r="N333" i="29"/>
  <c r="O333" i="29"/>
  <c r="P333" i="29"/>
  <c r="R333" i="29"/>
  <c r="S333" i="29"/>
  <c r="T333" i="29"/>
  <c r="U333" i="29"/>
  <c r="V333" i="29"/>
  <c r="W333" i="29"/>
  <c r="X333" i="29"/>
  <c r="Y333" i="29"/>
  <c r="Z333" i="29"/>
  <c r="AA333" i="29"/>
  <c r="AB333" i="29"/>
  <c r="AC333" i="29"/>
  <c r="AD333" i="29"/>
  <c r="AE333" i="29"/>
  <c r="AF333" i="29"/>
  <c r="AG333" i="29"/>
  <c r="AH333" i="29"/>
  <c r="I337" i="29"/>
  <c r="J337" i="29"/>
  <c r="J361" i="29" s="1"/>
  <c r="J365" i="29" s="1"/>
  <c r="K337" i="29"/>
  <c r="K361" i="29" s="1"/>
  <c r="K365" i="29" s="1"/>
  <c r="L337" i="29"/>
  <c r="M337" i="29"/>
  <c r="N337" i="29"/>
  <c r="N361" i="29" s="1"/>
  <c r="N365" i="29" s="1"/>
  <c r="O337" i="29"/>
  <c r="O361" i="29" s="1"/>
  <c r="O365" i="29" s="1"/>
  <c r="P337" i="29"/>
  <c r="Q337" i="29"/>
  <c r="R337" i="29"/>
  <c r="R361" i="29" s="1"/>
  <c r="R365" i="29" s="1"/>
  <c r="S337" i="29"/>
  <c r="S361" i="29" s="1"/>
  <c r="S365" i="29" s="1"/>
  <c r="T337" i="29"/>
  <c r="U337" i="29"/>
  <c r="V337" i="29"/>
  <c r="V361" i="29" s="1"/>
  <c r="V365" i="29" s="1"/>
  <c r="W337" i="29"/>
  <c r="X337" i="29"/>
  <c r="Y337" i="29"/>
  <c r="Z337" i="29"/>
  <c r="Z361" i="29" s="1"/>
  <c r="Z365" i="29" s="1"/>
  <c r="AA337" i="29"/>
  <c r="AA361" i="29" s="1"/>
  <c r="AA365" i="29" s="1"/>
  <c r="AB337" i="29"/>
  <c r="AC337" i="29"/>
  <c r="AD337" i="29"/>
  <c r="AD361" i="29" s="1"/>
  <c r="AD365" i="29" s="1"/>
  <c r="AE337" i="29"/>
  <c r="AF337" i="29"/>
  <c r="AG337" i="29"/>
  <c r="AH337" i="29"/>
  <c r="AH361" i="29" s="1"/>
  <c r="AH365" i="29" s="1"/>
  <c r="I361" i="29"/>
  <c r="I365" i="29" s="1"/>
  <c r="L361" i="29"/>
  <c r="L365" i="29" s="1"/>
  <c r="M361" i="29"/>
  <c r="M365" i="29" s="1"/>
  <c r="P361" i="29"/>
  <c r="P365" i="29" s="1"/>
  <c r="Q361" i="29"/>
  <c r="Q365" i="29" s="1"/>
  <c r="T361" i="29"/>
  <c r="T365" i="29" s="1"/>
  <c r="U361" i="29"/>
  <c r="U365" i="29" s="1"/>
  <c r="W361" i="29"/>
  <c r="W365" i="29" s="1"/>
  <c r="X361" i="29"/>
  <c r="X365" i="29" s="1"/>
  <c r="Y361" i="29"/>
  <c r="Y365" i="29" s="1"/>
  <c r="AB361" i="29"/>
  <c r="AB365" i="29" s="1"/>
  <c r="AC361" i="29"/>
  <c r="AC365" i="29" s="1"/>
  <c r="AE361" i="29"/>
  <c r="AE365" i="29" s="1"/>
  <c r="AF361" i="29"/>
  <c r="AF365" i="29" s="1"/>
  <c r="AG361" i="29"/>
  <c r="AG365" i="29" s="1"/>
</calcChain>
</file>

<file path=xl/sharedStrings.xml><?xml version="1.0" encoding="utf-8"?>
<sst xmlns="http://schemas.openxmlformats.org/spreadsheetml/2006/main" count="18543" uniqueCount="1307">
  <si>
    <t xml:space="preserve">          Storage          </t>
  </si>
  <si>
    <t xml:space="preserve">                                             Transmission                                             </t>
  </si>
  <si>
    <t>Direct</t>
  </si>
  <si>
    <t>Total</t>
  </si>
  <si>
    <t xml:space="preserve">Balance </t>
  </si>
  <si>
    <t>Functional</t>
  </si>
  <si>
    <t>Dawn-</t>
  </si>
  <si>
    <t>Account</t>
  </si>
  <si>
    <t>Assignment</t>
  </si>
  <si>
    <t>to be</t>
  </si>
  <si>
    <t>Allocation</t>
  </si>
  <si>
    <t>Purchase</t>
  </si>
  <si>
    <t>Excluding</t>
  </si>
  <si>
    <t>Dawn</t>
  </si>
  <si>
    <t>Parkway</t>
  </si>
  <si>
    <t>Kirkwall</t>
  </si>
  <si>
    <t>Other</t>
  </si>
  <si>
    <t>Description</t>
  </si>
  <si>
    <t>Code</t>
  </si>
  <si>
    <t>Dollars</t>
  </si>
  <si>
    <t>Factor</t>
  </si>
  <si>
    <t>Allocated</t>
  </si>
  <si>
    <t>Production</t>
  </si>
  <si>
    <t>Dehydrator</t>
  </si>
  <si>
    <t>Station</t>
  </si>
  <si>
    <t>Easterly</t>
  </si>
  <si>
    <t>Westerly</t>
  </si>
  <si>
    <t>Transmission</t>
  </si>
  <si>
    <t>St. Clair</t>
  </si>
  <si>
    <t>Panhandle</t>
  </si>
  <si>
    <t>Distribution</t>
  </si>
  <si>
    <t>I. GROSS PLANT IN SERVICE</t>
  </si>
  <si>
    <t>A. LOCAL STORAGE</t>
  </si>
  <si>
    <t xml:space="preserve"> </t>
  </si>
  <si>
    <t>Gas Holders Storage and Equipment</t>
  </si>
  <si>
    <t>443</t>
  </si>
  <si>
    <t>STORDEHYX</t>
  </si>
  <si>
    <t>Land</t>
  </si>
  <si>
    <t>440</t>
  </si>
  <si>
    <t>Structures &amp; Improvements</t>
  </si>
  <si>
    <t>442</t>
  </si>
  <si>
    <t>444</t>
  </si>
  <si>
    <t>Subtotal</t>
  </si>
  <si>
    <t>B. UNDERGROUND STORAGE</t>
  </si>
  <si>
    <t xml:space="preserve">Land </t>
  </si>
  <si>
    <t>450</t>
  </si>
  <si>
    <t>STORLAND</t>
  </si>
  <si>
    <t>COMPRECL-PT</t>
  </si>
  <si>
    <t>Land Rights</t>
  </si>
  <si>
    <t>451</t>
  </si>
  <si>
    <t xml:space="preserve">Structures &amp; Improvements </t>
  </si>
  <si>
    <t>452</t>
  </si>
  <si>
    <t>STORS&amp;I</t>
  </si>
  <si>
    <t>Wells and Lines</t>
  </si>
  <si>
    <t>453/4/5</t>
  </si>
  <si>
    <t>Measuring and Regulating</t>
  </si>
  <si>
    <t>457</t>
  </si>
  <si>
    <t>STORM&amp;R</t>
  </si>
  <si>
    <t>M&amp;RRECL-PT</t>
  </si>
  <si>
    <t>Base Pressure Gas</t>
  </si>
  <si>
    <t>458</t>
  </si>
  <si>
    <t xml:space="preserve">Compressor Equipment </t>
  </si>
  <si>
    <t>456</t>
  </si>
  <si>
    <t>STORCOMP</t>
  </si>
  <si>
    <t>459</t>
  </si>
  <si>
    <t>C. TRANSMISSION</t>
  </si>
  <si>
    <t>460</t>
  </si>
  <si>
    <t>TRANSLAND</t>
  </si>
  <si>
    <t>OTHERTRANS</t>
  </si>
  <si>
    <t>461</t>
  </si>
  <si>
    <t>TRANSLANDRGT</t>
  </si>
  <si>
    <t>Mains</t>
  </si>
  <si>
    <t>465</t>
  </si>
  <si>
    <t>TRANSMAINS</t>
  </si>
  <si>
    <t>Compressor Equipment</t>
  </si>
  <si>
    <t>466</t>
  </si>
  <si>
    <t>TRANSCOMPEQ</t>
  </si>
  <si>
    <t>467</t>
  </si>
  <si>
    <t>TRANSM&amp;R</t>
  </si>
  <si>
    <t>462</t>
  </si>
  <si>
    <t>TRANSS&amp;I</t>
  </si>
  <si>
    <t>469</t>
  </si>
  <si>
    <t>LINEPACK</t>
  </si>
  <si>
    <t>D. DISTRIBUTION (Southern Ontario)</t>
  </si>
  <si>
    <t>470</t>
  </si>
  <si>
    <t>DIST</t>
  </si>
  <si>
    <t>471</t>
  </si>
  <si>
    <t>475.1</t>
  </si>
  <si>
    <t>Measuring and Regulating Eq. - Joint/Sole</t>
  </si>
  <si>
    <t>477.1</t>
  </si>
  <si>
    <t>472</t>
  </si>
  <si>
    <t>Services</t>
  </si>
  <si>
    <t>473</t>
  </si>
  <si>
    <t>Meters</t>
  </si>
  <si>
    <t>478</t>
  </si>
  <si>
    <t>Regulators</t>
  </si>
  <si>
    <t>474.1</t>
  </si>
  <si>
    <t>Customer Stations</t>
  </si>
  <si>
    <t>474.2</t>
  </si>
  <si>
    <t>479</t>
  </si>
  <si>
    <t>E. DISTRIBUTION (Northern Ontario)</t>
  </si>
  <si>
    <t>Mains- Grid</t>
  </si>
  <si>
    <t>Mains- Joint</t>
  </si>
  <si>
    <t>475.2</t>
  </si>
  <si>
    <t>Mains- Sole</t>
  </si>
  <si>
    <t>475.3</t>
  </si>
  <si>
    <t>Measuring and Regulating Eq. - Joint</t>
  </si>
  <si>
    <t>Measuring and Regulating Eq. - Sole</t>
  </si>
  <si>
    <t>477.2</t>
  </si>
  <si>
    <t>F. INTANGIBLE PLANT</t>
  </si>
  <si>
    <t>401/402</t>
  </si>
  <si>
    <t>G. GENERAL PLANT</t>
  </si>
  <si>
    <t>480</t>
  </si>
  <si>
    <t>INDIRECT_I&amp;II</t>
  </si>
  <si>
    <t>482</t>
  </si>
  <si>
    <t>Furniture and Equipment</t>
  </si>
  <si>
    <t>483</t>
  </si>
  <si>
    <t>Transportation Equipment</t>
  </si>
  <si>
    <t>484</t>
  </si>
  <si>
    <t>Construction Equipment</t>
  </si>
  <si>
    <t>485/6</t>
  </si>
  <si>
    <t>Communication Equipment</t>
  </si>
  <si>
    <t>488</t>
  </si>
  <si>
    <t>489</t>
  </si>
  <si>
    <t>TOTAL GROSS PLANT IN SERVICE</t>
  </si>
  <si>
    <t>II. ACCUMULATED DEPRECIATION</t>
  </si>
  <si>
    <t>STORS&amp;IAD</t>
  </si>
  <si>
    <t>STORM&amp;RAD</t>
  </si>
  <si>
    <t>STORCOMPAD</t>
  </si>
  <si>
    <t>TRANSLANDRGTAD</t>
  </si>
  <si>
    <t>TRANSMAINSAD</t>
  </si>
  <si>
    <t>TRANSCOMPEQAD</t>
  </si>
  <si>
    <t>TRANSM&amp;RAD</t>
  </si>
  <si>
    <t>TRANSS&amp;IAD</t>
  </si>
  <si>
    <t>Mains - Grid</t>
  </si>
  <si>
    <t>TOTAL ACCUMULATED DEPRECIATION</t>
  </si>
  <si>
    <t>III. WORKING CAPITAL</t>
  </si>
  <si>
    <t>O&amp;M Working Capital</t>
  </si>
  <si>
    <t>INDIRECT_II</t>
  </si>
  <si>
    <t>Gas Purchase Working Capital</t>
  </si>
  <si>
    <t>PROD</t>
  </si>
  <si>
    <t>Gas in Storage</t>
  </si>
  <si>
    <t>Balancing Gas</t>
  </si>
  <si>
    <t>Inventory of Stores and Spare Equipment</t>
  </si>
  <si>
    <t>INDIRECT_I</t>
  </si>
  <si>
    <t>ABC Receivable/Payables</t>
  </si>
  <si>
    <t>Prepaid and Deferred Expense</t>
  </si>
  <si>
    <t>Customer Deposits</t>
  </si>
  <si>
    <t xml:space="preserve">Other </t>
  </si>
  <si>
    <t>IV. ACCUMULATED DEFERRED TAXES</t>
  </si>
  <si>
    <t>TOTAL RATE BASE</t>
  </si>
  <si>
    <t>V. RETURN AND TAXES</t>
  </si>
  <si>
    <t>Percent Return on Rate Base</t>
  </si>
  <si>
    <t>Return on Rate Base</t>
  </si>
  <si>
    <t>Income Taxes</t>
  </si>
  <si>
    <t>RATEBASE</t>
  </si>
  <si>
    <t>Property Tax</t>
  </si>
  <si>
    <t>PROPTAX</t>
  </si>
  <si>
    <t>VI. ACCUMULATED DEFERRED TAX DRAWDOWN</t>
  </si>
  <si>
    <t>VII. DEPRECIATION EXPENSE</t>
  </si>
  <si>
    <t>Local Storage Plant</t>
  </si>
  <si>
    <t>Underground Storage Plant</t>
  </si>
  <si>
    <t>DX_DIR_STOR</t>
  </si>
  <si>
    <t>DX_STOR</t>
  </si>
  <si>
    <t>Transmission Plant</t>
  </si>
  <si>
    <t>DX_DIR_TRANS</t>
  </si>
  <si>
    <t>Distribution Plant (Southern Ontario)</t>
  </si>
  <si>
    <t>Distribution Plant (Northern Ontario)</t>
  </si>
  <si>
    <t>Intangible Plant</t>
  </si>
  <si>
    <t>General Plant</t>
  </si>
  <si>
    <t>VIII. OPERATING EXPENSES</t>
  </si>
  <si>
    <t>A. COST OF GAS AND PRODUCTION</t>
  </si>
  <si>
    <t>Union South Sales Service Landed Supply Cost</t>
  </si>
  <si>
    <t>Union North Supply Commodity</t>
  </si>
  <si>
    <t>Union North Transportation Demand</t>
  </si>
  <si>
    <t>Union North Transportation Fuel</t>
  </si>
  <si>
    <t>Union North Storage/ STS</t>
  </si>
  <si>
    <t>Compressor Fuel</t>
  </si>
  <si>
    <t>COMPRESSOR_FUEL</t>
  </si>
  <si>
    <t>Unaccounted for Gas</t>
  </si>
  <si>
    <t>UFGFUNCT</t>
  </si>
  <si>
    <t>Other Transportation</t>
  </si>
  <si>
    <t>STCLAIR</t>
  </si>
  <si>
    <t>Other Storage (Black Creek)</t>
  </si>
  <si>
    <t>Winter Peaking Service</t>
  </si>
  <si>
    <t>Parkway Delivery Commitment Incentive</t>
  </si>
  <si>
    <t>DAWNEAST</t>
  </si>
  <si>
    <t>TOTAL COST OF GAS</t>
  </si>
  <si>
    <t>B. LOCAL STORAGE</t>
  </si>
  <si>
    <t>i. Operating</t>
  </si>
  <si>
    <t>Supervision</t>
  </si>
  <si>
    <t>640</t>
  </si>
  <si>
    <t>649</t>
  </si>
  <si>
    <t>ii. Maintenance</t>
  </si>
  <si>
    <t>849</t>
  </si>
  <si>
    <t>C. UNDERGROUND STORAGE</t>
  </si>
  <si>
    <t>Wells</t>
  </si>
  <si>
    <t>653</t>
  </si>
  <si>
    <t>Lines</t>
  </si>
  <si>
    <t>655</t>
  </si>
  <si>
    <t xml:space="preserve">Compressor </t>
  </si>
  <si>
    <t>656</t>
  </si>
  <si>
    <t>COMPRECL-O&amp;M</t>
  </si>
  <si>
    <t xml:space="preserve">Measuring &amp; Regulating </t>
  </si>
  <si>
    <t>657</t>
  </si>
  <si>
    <t>M&amp;RRECL-O&amp;M</t>
  </si>
  <si>
    <t>Dehydration</t>
  </si>
  <si>
    <t>658</t>
  </si>
  <si>
    <t>STORDEHY</t>
  </si>
  <si>
    <t>Rents</t>
  </si>
  <si>
    <t>652</t>
  </si>
  <si>
    <t>659</t>
  </si>
  <si>
    <t>853</t>
  </si>
  <si>
    <t>855</t>
  </si>
  <si>
    <t>856</t>
  </si>
  <si>
    <t>Measuring &amp; Regulating</t>
  </si>
  <si>
    <t>857</t>
  </si>
  <si>
    <t>858</t>
  </si>
  <si>
    <t>859</t>
  </si>
  <si>
    <t>D. TRANSMISSION</t>
  </si>
  <si>
    <t>665</t>
  </si>
  <si>
    <t>OP-LINES</t>
  </si>
  <si>
    <t>Compressor</t>
  </si>
  <si>
    <t>666</t>
  </si>
  <si>
    <t>OP-COMP</t>
  </si>
  <si>
    <t>Measuring &amp; Regulating Stations</t>
  </si>
  <si>
    <t>667</t>
  </si>
  <si>
    <t>OP-M&amp;R</t>
  </si>
  <si>
    <t>669</t>
  </si>
  <si>
    <t>865</t>
  </si>
  <si>
    <t>MN-LINES</t>
  </si>
  <si>
    <t>866</t>
  </si>
  <si>
    <t>MN-COMP</t>
  </si>
  <si>
    <t>867</t>
  </si>
  <si>
    <t>MN-M&amp;R</t>
  </si>
  <si>
    <t>869</t>
  </si>
  <si>
    <t>E. DISTRIBUTION (Southern Ontario)</t>
  </si>
  <si>
    <t>Meter &amp; Regulator Removal &amp; Resetting</t>
  </si>
  <si>
    <t>673</t>
  </si>
  <si>
    <t>Meter Turn-ons &amp; Turn-offs</t>
  </si>
  <si>
    <t>Service on Customer Premise</t>
  </si>
  <si>
    <t>674</t>
  </si>
  <si>
    <t>Mains &amp; Services</t>
  </si>
  <si>
    <t>675</t>
  </si>
  <si>
    <t>677</t>
  </si>
  <si>
    <t>679.2</t>
  </si>
  <si>
    <t>Equipment on Customer Premises</t>
  </si>
  <si>
    <t>873</t>
  </si>
  <si>
    <t>875.1</t>
  </si>
  <si>
    <t>877</t>
  </si>
  <si>
    <t>Meter &amp; Regulator Repair</t>
  </si>
  <si>
    <t>878</t>
  </si>
  <si>
    <t>Other- Customer Service</t>
  </si>
  <si>
    <t>Other- Meter Shop</t>
  </si>
  <si>
    <t>879.3</t>
  </si>
  <si>
    <t>F. DISTRIBUTION (Northern Ontario)</t>
  </si>
  <si>
    <t>G. GENERAL OPERATING AND ENGINEERING</t>
  </si>
  <si>
    <t>System Operation &amp; Engineering</t>
  </si>
  <si>
    <t>685</t>
  </si>
  <si>
    <t>GS/AOP/M12&amp;F24T</t>
  </si>
  <si>
    <t>GENOPACT</t>
  </si>
  <si>
    <t>688</t>
  </si>
  <si>
    <t>Scada</t>
  </si>
  <si>
    <t>684</t>
  </si>
  <si>
    <t>SCADAO&amp;M</t>
  </si>
  <si>
    <t>H. SALES PROMOTION AND MERCHANDISE</t>
  </si>
  <si>
    <t>Sales Promotion Supervision</t>
  </si>
  <si>
    <t>700</t>
  </si>
  <si>
    <t>MRKTGS/M9/T3</t>
  </si>
  <si>
    <t>Demand Side Management</t>
  </si>
  <si>
    <t>709</t>
  </si>
  <si>
    <t>I. DISTRIBUTION CUSTOMER ACCOUNTING</t>
  </si>
  <si>
    <t>710</t>
  </si>
  <si>
    <t>Customer Contracts &amp; Orders</t>
  </si>
  <si>
    <t>711</t>
  </si>
  <si>
    <t>Meter Reading</t>
  </si>
  <si>
    <t>712</t>
  </si>
  <si>
    <t>Customer Billing, Accounting and Bill Delivery</t>
  </si>
  <si>
    <t>713.2</t>
  </si>
  <si>
    <t>LRGINDBILLS</t>
  </si>
  <si>
    <t>Credit &amp; Collection</t>
  </si>
  <si>
    <t>714</t>
  </si>
  <si>
    <t>Uncollectible Accounts</t>
  </si>
  <si>
    <t>718</t>
  </si>
  <si>
    <t>BDEBTFUNCT</t>
  </si>
  <si>
    <t>719</t>
  </si>
  <si>
    <t>J. ADMINISTRATIVE AND GENERAL EXPENSE</t>
  </si>
  <si>
    <t>Administrative</t>
  </si>
  <si>
    <t>721</t>
  </si>
  <si>
    <t>GSADM</t>
  </si>
  <si>
    <t>O&amp;MEXP</t>
  </si>
  <si>
    <t>Special Services</t>
  </si>
  <si>
    <t>722</t>
  </si>
  <si>
    <t>Insurance</t>
  </si>
  <si>
    <t>723</t>
  </si>
  <si>
    <t>Employee Benefits</t>
  </si>
  <si>
    <t>725</t>
  </si>
  <si>
    <t>GS/M12&amp;F24T-BENEFITS</t>
  </si>
  <si>
    <t>LABOUR</t>
  </si>
  <si>
    <t>Other Admin &amp; General Expenses</t>
  </si>
  <si>
    <t>728</t>
  </si>
  <si>
    <t>TOTAL O&amp;M EXPENSES EXCLUDING COST OF GAS</t>
  </si>
  <si>
    <t>TOTAL OPERATING EXPENSES</t>
  </si>
  <si>
    <t>IX. OTHER REVENUE</t>
  </si>
  <si>
    <t>Delayed Payment Charges</t>
  </si>
  <si>
    <t>NSF Cheque Revenue</t>
  </si>
  <si>
    <t>Revenue from Service Work</t>
  </si>
  <si>
    <t>Direct Purchase Administration Fee</t>
  </si>
  <si>
    <t>Other Operating Revenue</t>
  </si>
  <si>
    <t>ABC Revenue</t>
  </si>
  <si>
    <t>Transportation</t>
  </si>
  <si>
    <t>REVENUE REQUIREMENT SUMMARY</t>
  </si>
  <si>
    <t>RATE OF RETURN ON RATE BASE</t>
  </si>
  <si>
    <t>RATE BASE</t>
  </si>
  <si>
    <t>RETURN ON RATE BASE</t>
  </si>
  <si>
    <t>OPERATING EXPENSES</t>
  </si>
  <si>
    <t>LOCAL STORAGE</t>
  </si>
  <si>
    <t>UNDERGROUND STORAGE</t>
  </si>
  <si>
    <t>TRANSMISSION</t>
  </si>
  <si>
    <t>DISTRIBUTION (Southern Ontario)</t>
  </si>
  <si>
    <t>DISTRIBUTION (Northern Ontario)</t>
  </si>
  <si>
    <t>GENERAL OPERATING AND ENGINEERING</t>
  </si>
  <si>
    <t>SALES PROMOTION AND MERCHANDISE</t>
  </si>
  <si>
    <t>DISTRIBUTION CUSTOMER ACCOUNTING</t>
  </si>
  <si>
    <t>ADMINISTRATIVE AND GENERAL</t>
  </si>
  <si>
    <t>DEPRECIATION EXPENSE</t>
  </si>
  <si>
    <t>ACCUMULATED DEFERRED TAX DRAWDOWN</t>
  </si>
  <si>
    <t>TAXES</t>
  </si>
  <si>
    <t>PROPERTY TAX</t>
  </si>
  <si>
    <t>INCOME TAX</t>
  </si>
  <si>
    <t>TOTAL TAXES</t>
  </si>
  <si>
    <t>TOTAL REVENUE REQUIREMENT</t>
  </si>
  <si>
    <t>OTHER REVENUE</t>
  </si>
  <si>
    <t>TOTAL REVENUE REQUIREMENT LESS OTHER REVENUE</t>
  </si>
  <si>
    <t>Special</t>
  </si>
  <si>
    <t>Storage &amp;</t>
  </si>
  <si>
    <t xml:space="preserve">Wholesale </t>
  </si>
  <si>
    <t>Local</t>
  </si>
  <si>
    <t>Small</t>
  </si>
  <si>
    <t>Large</t>
  </si>
  <si>
    <t>Large Volume</t>
  </si>
  <si>
    <t>Interruptible</t>
  </si>
  <si>
    <t xml:space="preserve">Storage &amp; </t>
  </si>
  <si>
    <t>Firm</t>
  </si>
  <si>
    <t>Trafalgar</t>
  </si>
  <si>
    <t>Storage</t>
  </si>
  <si>
    <t>Volume</t>
  </si>
  <si>
    <t>Medium</t>
  </si>
  <si>
    <t>High Load</t>
  </si>
  <si>
    <t>Gen. Service</t>
  </si>
  <si>
    <t>Contract-</t>
  </si>
  <si>
    <t>Contract -</t>
  </si>
  <si>
    <t>Wholesale</t>
  </si>
  <si>
    <t>Service -</t>
  </si>
  <si>
    <t>Excess Utility</t>
  </si>
  <si>
    <t>Trans. Service</t>
  </si>
  <si>
    <t>Transport</t>
  </si>
  <si>
    <t>General</t>
  </si>
  <si>
    <t>Small Volume</t>
  </si>
  <si>
    <t>Contract</t>
  </si>
  <si>
    <t>Service</t>
  </si>
  <si>
    <t>Storage Space</t>
  </si>
  <si>
    <t>&amp; Exchanges</t>
  </si>
  <si>
    <t>Firm Service</t>
  </si>
  <si>
    <t>M1</t>
  </si>
  <si>
    <t>M2</t>
  </si>
  <si>
    <t>M4</t>
  </si>
  <si>
    <t>M5</t>
  </si>
  <si>
    <t>M7</t>
  </si>
  <si>
    <t>M9</t>
  </si>
  <si>
    <t>M10</t>
  </si>
  <si>
    <t>T1</t>
  </si>
  <si>
    <t>T2</t>
  </si>
  <si>
    <t>T3</t>
  </si>
  <si>
    <t>C1</t>
  </si>
  <si>
    <t>M12</t>
  </si>
  <si>
    <t>M13</t>
  </si>
  <si>
    <t>M16</t>
  </si>
  <si>
    <t>R01</t>
  </si>
  <si>
    <t>R10</t>
  </si>
  <si>
    <t>R20</t>
  </si>
  <si>
    <t>R100</t>
  </si>
  <si>
    <t>R25</t>
  </si>
  <si>
    <t>TEMP</t>
  </si>
  <si>
    <t>SUPPLYVOL</t>
  </si>
  <si>
    <t>Measuring and Regulating Equipment</t>
  </si>
  <si>
    <t>PRODBASE-1</t>
  </si>
  <si>
    <t>PRODPROTAX-1</t>
  </si>
  <si>
    <t>S_SUPPLYVOL</t>
  </si>
  <si>
    <t>N_SUPPLYVOL</t>
  </si>
  <si>
    <t>Customer Billing &amp; Accounting</t>
  </si>
  <si>
    <t>PRODO&amp;MEXP-1</t>
  </si>
  <si>
    <t>PRODLABOR-1</t>
  </si>
  <si>
    <t>INDIR_I&amp;II_PROD</t>
  </si>
  <si>
    <t>PRODO&amp;MEXP-2</t>
  </si>
  <si>
    <t>PRODCOG-2</t>
  </si>
  <si>
    <t>ABCCUST</t>
  </si>
  <si>
    <t>PRODBASE-2</t>
  </si>
  <si>
    <t>PRODPROTAX-2</t>
  </si>
  <si>
    <t>FSFUELDIR</t>
  </si>
  <si>
    <t>UFGTRANSALLO</t>
  </si>
  <si>
    <t>GSGO&amp;EDIRECT</t>
  </si>
  <si>
    <t>S_INFRANDELVOL</t>
  </si>
  <si>
    <t>GSMRKTINGDIRECT</t>
  </si>
  <si>
    <t>BDEBTOTHSUP</t>
  </si>
  <si>
    <t>GSADMINDIRECT</t>
  </si>
  <si>
    <t>GSBENEFITSDP</t>
  </si>
  <si>
    <t>PRODLABOR-2</t>
  </si>
  <si>
    <t>DPADMIN</t>
  </si>
  <si>
    <t>PRODCOG-3</t>
  </si>
  <si>
    <t>PRODBASE-3</t>
  </si>
  <si>
    <t>TRANSALLO</t>
  </si>
  <si>
    <t>DEHYDEMAND</t>
  </si>
  <si>
    <t>DEHYCOMMODITY</t>
  </si>
  <si>
    <t>XSPK&amp;AVG</t>
  </si>
  <si>
    <t>NETFROMSTOR</t>
  </si>
  <si>
    <t>DIRSTORSTS</t>
  </si>
  <si>
    <t>EXUTST</t>
  </si>
  <si>
    <t>STORAGECOM</t>
  </si>
  <si>
    <t>DIRSTORFUEL</t>
  </si>
  <si>
    <t>STORAGEFUEL</t>
  </si>
  <si>
    <t>UFGSTORALLO</t>
  </si>
  <si>
    <t>STORAGEXCESS</t>
  </si>
  <si>
    <t>STORSPACEWC</t>
  </si>
  <si>
    <t>STORDEHYXBASE-3</t>
  </si>
  <si>
    <t>SYSINTEGRITY</t>
  </si>
  <si>
    <t>INDIR_I_STOR</t>
  </si>
  <si>
    <t>INDIR_II_STOR</t>
  </si>
  <si>
    <t>N_SYSINTEG</t>
  </si>
  <si>
    <t>STORDEHYXBASE-4</t>
  </si>
  <si>
    <t>STORDEHYXPROTAX-4</t>
  </si>
  <si>
    <t>STORDEHYXO&amp;MEXP-4</t>
  </si>
  <si>
    <t>STORDEHYXLABOR-4</t>
  </si>
  <si>
    <t>DAWNCOMP</t>
  </si>
  <si>
    <t>DAWNSTORFUEL</t>
  </si>
  <si>
    <t>PKWY_TOTAL</t>
  </si>
  <si>
    <t>PKWYCOMP</t>
  </si>
  <si>
    <t>PKWY_DEMAND</t>
  </si>
  <si>
    <t>KIRKWALL_DEMAND</t>
  </si>
  <si>
    <t>D-P_TRANS</t>
  </si>
  <si>
    <t>DTTRANS</t>
  </si>
  <si>
    <t>C1FIRM</t>
  </si>
  <si>
    <t>S_D-P_DD_DEM</t>
  </si>
  <si>
    <t>M12&amp;F24TCOMPMAINT</t>
  </si>
  <si>
    <t>M12&amp;F24TGENOPS</t>
  </si>
  <si>
    <t>M12/C1</t>
  </si>
  <si>
    <t>M12&amp;F24TBENEFITS</t>
  </si>
  <si>
    <t>TRANSFUELEAST</t>
  </si>
  <si>
    <t>S_E_INFRFUELVOL</t>
  </si>
  <si>
    <t>TRANSFUELWEST</t>
  </si>
  <si>
    <t>M13&amp;M16LAND</t>
  </si>
  <si>
    <t>M13&amp;M16MAINS</t>
  </si>
  <si>
    <t>M13&amp;M16M&amp;R</t>
  </si>
  <si>
    <t>OTHERTRANSPT-1</t>
  </si>
  <si>
    <t>M13&amp;M16MAINSAD</t>
  </si>
  <si>
    <t>M13&amp;M16M&amp;RAD</t>
  </si>
  <si>
    <t>OTHERTRANSBASE-1</t>
  </si>
  <si>
    <t>OTHERTRANSPROTAX-1</t>
  </si>
  <si>
    <t>M13&amp;M16OPERATING</t>
  </si>
  <si>
    <t>PANC1M16STORLAND</t>
  </si>
  <si>
    <t>PAN_DEMAND</t>
  </si>
  <si>
    <t>PANC1M16STORS&amp;I</t>
  </si>
  <si>
    <t>PANC1M16STORM&amp;R</t>
  </si>
  <si>
    <t>PANC1M16STORCOMP</t>
  </si>
  <si>
    <t>PANC1M16TRANLAND</t>
  </si>
  <si>
    <t>PANC1M16TRANLDRGHT</t>
  </si>
  <si>
    <t>PANC1M16TRANMAIN</t>
  </si>
  <si>
    <t>PANC1M16TRANCOMP</t>
  </si>
  <si>
    <t>PANC1M16TRANM&amp;R</t>
  </si>
  <si>
    <t>PANC1M16TRANS&amp;I</t>
  </si>
  <si>
    <t>PANC1M16TRANOTHER</t>
  </si>
  <si>
    <t>INDIRECT_I&amp;II_PANHANDLE</t>
  </si>
  <si>
    <t>PANC1M16STORS&amp;IAD</t>
  </si>
  <si>
    <t>PANC1M16STORM&amp;RAD</t>
  </si>
  <si>
    <t>PANC1M16STORCOMPAD</t>
  </si>
  <si>
    <t>PANC1M16TRANLDRGHTAD</t>
  </si>
  <si>
    <t>PANC1M16TRANMAINAD</t>
  </si>
  <si>
    <t>PANC1M16TRANCOMPAD</t>
  </si>
  <si>
    <t>PANC1M16TRANM&amp;RAD</t>
  </si>
  <si>
    <t>PANC1M16TRANS&amp;IAD</t>
  </si>
  <si>
    <t>INDIRECT_II_PANHANDLE</t>
  </si>
  <si>
    <t>INDIRECT_I_PANHANDLE</t>
  </si>
  <si>
    <t>PANHANDLEBASE</t>
  </si>
  <si>
    <t>PANHANDLEPROTAX</t>
  </si>
  <si>
    <t>PANC1M16STORCOMPOPS</t>
  </si>
  <si>
    <t>PANC1M16STORM&amp;ROPS</t>
  </si>
  <si>
    <t>PANC1M16STORM&amp;RMAIN</t>
  </si>
  <si>
    <t>PANC1M16TRANLINEOPS</t>
  </si>
  <si>
    <t>PANC1M16TRANCOMPOPS</t>
  </si>
  <si>
    <t>PANC1M16TRANM&amp;ROPS</t>
  </si>
  <si>
    <t>PANC1M16TRANLINEMAIN</t>
  </si>
  <si>
    <t>PANC1M16TRANM&amp;RMAIN</t>
  </si>
  <si>
    <t>PANHANDLEO&amp;M</t>
  </si>
  <si>
    <t>PANHANDLELABOR</t>
  </si>
  <si>
    <t>PANFUEL</t>
  </si>
  <si>
    <t>FIRM_C1</t>
  </si>
  <si>
    <t>N_LINEPACK</t>
  </si>
  <si>
    <t>DISTDEMAND</t>
  </si>
  <si>
    <t>N_DEMMMRCOM</t>
  </si>
  <si>
    <t>PK&amp;AVG-XLGIND</t>
  </si>
  <si>
    <t>PK&amp;AVG-XSOLE</t>
  </si>
  <si>
    <t>MAINS-SOLE</t>
  </si>
  <si>
    <t>M&amp;R-SOLE</t>
  </si>
  <si>
    <t>DDPKINT</t>
  </si>
  <si>
    <t>DISTDEMPT</t>
  </si>
  <si>
    <t>DISTO&amp;MEXP-1</t>
  </si>
  <si>
    <t>DISTBASE-1</t>
  </si>
  <si>
    <t>DISTPROTAX-1</t>
  </si>
  <si>
    <t>DX_N_DISTDMD</t>
  </si>
  <si>
    <t>N_DEMMAINS&amp;SER</t>
  </si>
  <si>
    <t>N_DEMM&amp;RXRES</t>
  </si>
  <si>
    <t>DSM</t>
  </si>
  <si>
    <t>DISTLABOR-1</t>
  </si>
  <si>
    <t>N_COMM_EXP</t>
  </si>
  <si>
    <t>S_AVECUST</t>
  </si>
  <si>
    <t>S_CUSTMM&amp;RCOM</t>
  </si>
  <si>
    <t>SERVREPLCOSTS</t>
  </si>
  <si>
    <t>STATIONREPLCOSTS</t>
  </si>
  <si>
    <t>N_CUSTMM&amp;RCOM</t>
  </si>
  <si>
    <t>N_ACEXLGIND</t>
  </si>
  <si>
    <t>N_SERVICES</t>
  </si>
  <si>
    <t>METERPL</t>
  </si>
  <si>
    <t>CUSTREG-RES</t>
  </si>
  <si>
    <t>N_ACEXRES</t>
  </si>
  <si>
    <t>N_CUSTSTATIONS</t>
  </si>
  <si>
    <t>INDIR_I_DIST</t>
  </si>
  <si>
    <t>INDIR_I&amp;II_DIST</t>
  </si>
  <si>
    <t>AVECUST</t>
  </si>
  <si>
    <t>CUSTREG-RESAD</t>
  </si>
  <si>
    <t>INDIR_II_DIST</t>
  </si>
  <si>
    <t>DISTBASE-3</t>
  </si>
  <si>
    <t>DISTPROTAX-3</t>
  </si>
  <si>
    <t>DX_S_DISTCUST</t>
  </si>
  <si>
    <t>DX_N_DISTCUST</t>
  </si>
  <si>
    <t>DX_DISTCUST</t>
  </si>
  <si>
    <t>S_METERCALLTIME</t>
  </si>
  <si>
    <t>S_SERVICECALLTIME</t>
  </si>
  <si>
    <t>S_CROSSBORE-OM</t>
  </si>
  <si>
    <t>S_CUSTM&amp;RXRES</t>
  </si>
  <si>
    <t>N_METERCALLTIME</t>
  </si>
  <si>
    <t>N_SERVICECALLTIME</t>
  </si>
  <si>
    <t>N_CROSSBORE-OM</t>
  </si>
  <si>
    <t>APPLIANCERENT</t>
  </si>
  <si>
    <t>N_CUSTM&amp;RXRES</t>
  </si>
  <si>
    <t>DISTCUSTPT</t>
  </si>
  <si>
    <t>M9/T3ALLO</t>
  </si>
  <si>
    <t>DCUSTSALEPRO</t>
  </si>
  <si>
    <t>DCUSTSALEOTHER</t>
  </si>
  <si>
    <t>DISTCUSTACCT</t>
  </si>
  <si>
    <t>BDEBTDIST</t>
  </si>
  <si>
    <t>DISTO&amp;MEXP-3</t>
  </si>
  <si>
    <t>DISTLABOR-3</t>
  </si>
  <si>
    <t>N_SERREV</t>
  </si>
  <si>
    <t xml:space="preserve">TOTAL REVENUE REQUIREMENT </t>
  </si>
  <si>
    <t>NORMAL</t>
  </si>
  <si>
    <t>excl.</t>
  </si>
  <si>
    <t>Allocator</t>
  </si>
  <si>
    <t>NOTZERO</t>
  </si>
  <si>
    <t>EXT</t>
  </si>
  <si>
    <t>PROD%</t>
  </si>
  <si>
    <t>STORDEHY%</t>
  </si>
  <si>
    <t>STORDEHYX%</t>
  </si>
  <si>
    <t>DAWNEAST%</t>
  </si>
  <si>
    <t>OTHERTRANS%</t>
  </si>
  <si>
    <t>DIST%</t>
  </si>
  <si>
    <t>GENOPACT%</t>
  </si>
  <si>
    <t>STORS&amp;I%</t>
  </si>
  <si>
    <t>STORM&amp;R%</t>
  </si>
  <si>
    <t>STORCOMP%</t>
  </si>
  <si>
    <t>STCLAIR%</t>
  </si>
  <si>
    <t>TRANSLAND%</t>
  </si>
  <si>
    <t>TRANSLANDRGT%</t>
  </si>
  <si>
    <t>TRANSMAINS%</t>
  </si>
  <si>
    <t>TRANSCOMPEQ%</t>
  </si>
  <si>
    <t>TRANSM&amp;R%</t>
  </si>
  <si>
    <t>TRANSS&amp;I%</t>
  </si>
  <si>
    <t>M&amp;RRECL-O&amp;M%</t>
  </si>
  <si>
    <t>COMPRECL-O&amp;M%</t>
  </si>
  <si>
    <t>M&amp;RRECL-PT%</t>
  </si>
  <si>
    <t>COMPRECL-PT%</t>
  </si>
  <si>
    <t>OP-LINES%</t>
  </si>
  <si>
    <t>OP-COMP%</t>
  </si>
  <si>
    <t>OP-M&amp;R%</t>
  </si>
  <si>
    <t>MN-LINES%</t>
  </si>
  <si>
    <t>MN-COMP%</t>
  </si>
  <si>
    <t>MN-M&amp;R%</t>
  </si>
  <si>
    <t>LINEPACK%</t>
  </si>
  <si>
    <t>STORS&amp;IAD%</t>
  </si>
  <si>
    <t>STORM&amp;RAD%</t>
  </si>
  <si>
    <t>STORCOMPAD%</t>
  </si>
  <si>
    <t>TRANSLANDRGTAD%</t>
  </si>
  <si>
    <t>TRANSMAINSAD%</t>
  </si>
  <si>
    <t>TRANSCOMPEQAD%</t>
  </si>
  <si>
    <t>TRANSM&amp;RAD%</t>
  </si>
  <si>
    <t>TRANSS&amp;IAD%</t>
  </si>
  <si>
    <t>DX_DIR_STOR%</t>
  </si>
  <si>
    <t>DX_DIR_TRANS%</t>
  </si>
  <si>
    <t>DX_STOR%</t>
  </si>
  <si>
    <t>COMPRESSOR_FUEL%</t>
  </si>
  <si>
    <t>UFGFUNCT%</t>
  </si>
  <si>
    <t>MRKTGS/M9/T3%</t>
  </si>
  <si>
    <t>BDEBTFUNCT%</t>
  </si>
  <si>
    <t>SCADAO&amp;M%</t>
  </si>
  <si>
    <t>GS/AOP/M12&amp;F24T%</t>
  </si>
  <si>
    <t>LRGINDBILLS%</t>
  </si>
  <si>
    <t>GSADM%</t>
  </si>
  <si>
    <t>GS/M12&amp;F24T-BENEFITS%</t>
  </si>
  <si>
    <t>STORLAND%</t>
  </si>
  <si>
    <t>INT</t>
  </si>
  <si>
    <t>LABOUR%</t>
  </si>
  <si>
    <t>O&amp;MEXP%</t>
  </si>
  <si>
    <t xml:space="preserve">INT </t>
  </si>
  <si>
    <t>PROPTAX%</t>
  </si>
  <si>
    <t>RATEBASE%</t>
  </si>
  <si>
    <t>INDIRECT_I%</t>
  </si>
  <si>
    <t>INDIRECT_II%</t>
  </si>
  <si>
    <t>INDIRECT_I&amp;II%</t>
  </si>
  <si>
    <t xml:space="preserve">Purchase/Production </t>
  </si>
  <si>
    <t>Storage Dehydrator</t>
  </si>
  <si>
    <t>Storage Excluding Dehydrator</t>
  </si>
  <si>
    <t>Dawn Station</t>
  </si>
  <si>
    <t>Parkway Station</t>
  </si>
  <si>
    <t>Kirkwall Station</t>
  </si>
  <si>
    <t xml:space="preserve">Dawn - </t>
  </si>
  <si>
    <t>Dawn-Parkway Easterly</t>
  </si>
  <si>
    <t>Dawn-Parkway Westerly</t>
  </si>
  <si>
    <t>Other Transmission</t>
  </si>
  <si>
    <t>Classification</t>
  </si>
  <si>
    <t>System</t>
  </si>
  <si>
    <t>Supply</t>
  </si>
  <si>
    <t>Customer</t>
  </si>
  <si>
    <t>Commodity</t>
  </si>
  <si>
    <t>Demand</t>
  </si>
  <si>
    <t>Deliverability</t>
  </si>
  <si>
    <t>Space</t>
  </si>
  <si>
    <t>System Integrity</t>
  </si>
  <si>
    <t>FOURTH</t>
  </si>
  <si>
    <t>FIRST</t>
  </si>
  <si>
    <t>FIRST&amp;THIRD&amp;FOURTH</t>
  </si>
  <si>
    <t>THIRD&amp;FOURTH</t>
  </si>
  <si>
    <t>S_DISTMM&amp;RCOM</t>
  </si>
  <si>
    <t>S_MINPLANT</t>
  </si>
  <si>
    <t>SECOND</t>
  </si>
  <si>
    <t>N_DISTMM&amp;RCOM</t>
  </si>
  <si>
    <t>N_MINPLANT</t>
  </si>
  <si>
    <t>CUSTREG</t>
  </si>
  <si>
    <t>N_DIST</t>
  </si>
  <si>
    <t>INDIR_I&amp;II_STORX</t>
  </si>
  <si>
    <t>INDIR_I&amp;II_PAN</t>
  </si>
  <si>
    <t>INDIR_I&amp;II_STORDEHY</t>
  </si>
  <si>
    <t>ADREGULATORS</t>
  </si>
  <si>
    <t>INDIR_I&amp;II_STCLAIR</t>
  </si>
  <si>
    <t>INDIR_II_STORDEHY</t>
  </si>
  <si>
    <t>INDIR_II_STORX</t>
  </si>
  <si>
    <t>INDIR_II_PAN</t>
  </si>
  <si>
    <t>PRODCOG</t>
  </si>
  <si>
    <t>GASINSTOR</t>
  </si>
  <si>
    <t>THIRD</t>
  </si>
  <si>
    <t>INDIR_I_STORDEHY</t>
  </si>
  <si>
    <t>INDIR_I_STORX</t>
  </si>
  <si>
    <t>INDIR_I_PAN</t>
  </si>
  <si>
    <t>DISTBASE</t>
  </si>
  <si>
    <t>STORDEHYBASE</t>
  </si>
  <si>
    <t>STORDEHYXBASE</t>
  </si>
  <si>
    <t>DAWNBASE</t>
  </si>
  <si>
    <t>DAWNEASTBASE</t>
  </si>
  <si>
    <t>STCLAIRBASE</t>
  </si>
  <si>
    <t>PRODBASE</t>
  </si>
  <si>
    <t>PANBASE</t>
  </si>
  <si>
    <t>PRODPROTAX</t>
  </si>
  <si>
    <t>STORDEHYPROTAX</t>
  </si>
  <si>
    <t>STORDEHYXPROTAX</t>
  </si>
  <si>
    <t>PANPROTAX</t>
  </si>
  <si>
    <t>DISTPROTAX</t>
  </si>
  <si>
    <t>DX_STORX_STOR</t>
  </si>
  <si>
    <t>DX_S_DIST</t>
  </si>
  <si>
    <t>DX_N_DIST</t>
  </si>
  <si>
    <t>DX_STORDEHY</t>
  </si>
  <si>
    <t>DX_STORX</t>
  </si>
  <si>
    <t>DX_PAN</t>
  </si>
  <si>
    <t>STSCLASS</t>
  </si>
  <si>
    <t>PDCI_CLASS</t>
  </si>
  <si>
    <t>S_DISTMAINS&amp;SER</t>
  </si>
  <si>
    <t>N_DISTMAINS&amp;SER</t>
  </si>
  <si>
    <t>N_DISTM&amp;R</t>
  </si>
  <si>
    <t>GO&amp;EGSADMIN</t>
  </si>
  <si>
    <t>STORDEHYXGO&amp;E</t>
  </si>
  <si>
    <t>PANO&amp;M</t>
  </si>
  <si>
    <t>DISTGO&amp;E</t>
  </si>
  <si>
    <t>BDEBTCLASS</t>
  </si>
  <si>
    <t>A&amp;GDPADMIN</t>
  </si>
  <si>
    <t>PRODO&amp;M</t>
  </si>
  <si>
    <t>STORDEHYO&amp;M</t>
  </si>
  <si>
    <t>STORDEHYXO&amp;M</t>
  </si>
  <si>
    <t>DISTO&amp;M</t>
  </si>
  <si>
    <t>GSBENEFITS</t>
  </si>
  <si>
    <t>PRODLABOR</t>
  </si>
  <si>
    <t>STORDEHYLABOR</t>
  </si>
  <si>
    <t>STORDEHYXLABOR</t>
  </si>
  <si>
    <t>PANLABOR</t>
  </si>
  <si>
    <t>DISTLABOR</t>
  </si>
  <si>
    <t>COMM_EXP</t>
  </si>
  <si>
    <t>First</t>
  </si>
  <si>
    <t>Second</t>
  </si>
  <si>
    <t>Third</t>
  </si>
  <si>
    <t>Fourth</t>
  </si>
  <si>
    <t>FIRST%</t>
  </si>
  <si>
    <t>SECOND%</t>
  </si>
  <si>
    <t>THIRD%</t>
  </si>
  <si>
    <t>FOURTH%</t>
  </si>
  <si>
    <t>SECOND&amp;THIRD</t>
  </si>
  <si>
    <t>SECOND&amp;THIRD%</t>
  </si>
  <si>
    <t>FIRST&amp;THIRD&amp;FOURTH%</t>
  </si>
  <si>
    <t>S_MINPLANT%</t>
  </si>
  <si>
    <t>N_MINPLANT%</t>
  </si>
  <si>
    <t>DISTGO&amp;E%</t>
  </si>
  <si>
    <t>CUSTREG%</t>
  </si>
  <si>
    <t>GO&amp;EGSADMIN%</t>
  </si>
  <si>
    <t>BDEBTCLASS%</t>
  </si>
  <si>
    <t>A&amp;GDPADMIN%</t>
  </si>
  <si>
    <t>GSBENEFITS%</t>
  </si>
  <si>
    <t>STSCLASS%</t>
  </si>
  <si>
    <t>GASINSTOR%</t>
  </si>
  <si>
    <t>THIRD&amp;FOURTH%</t>
  </si>
  <si>
    <t>PRODLABOR%</t>
  </si>
  <si>
    <t>STORDEHYLABOR%</t>
  </si>
  <si>
    <t>STORDEHYXLABOR%</t>
  </si>
  <si>
    <t>PANLABOR%</t>
  </si>
  <si>
    <t>DISTLABOR%</t>
  </si>
  <si>
    <t>PRODBASE%</t>
  </si>
  <si>
    <t>STORDEHYBASE%</t>
  </si>
  <si>
    <t>STORDEHYXBASE%</t>
  </si>
  <si>
    <t>PANBASE%</t>
  </si>
  <si>
    <t>DISTBASE%</t>
  </si>
  <si>
    <t>PRODO&amp;M%</t>
  </si>
  <si>
    <t>STORDEHYO&amp;M%</t>
  </si>
  <si>
    <t>STORDEHYXO&amp;M%</t>
  </si>
  <si>
    <t>PANO&amp;M%</t>
  </si>
  <si>
    <t>DISTO&amp;M%</t>
  </si>
  <si>
    <t>PRODPROTAX%</t>
  </si>
  <si>
    <t>STORDEHYPROTAX%</t>
  </si>
  <si>
    <t>STORDEHYXPROTAX%</t>
  </si>
  <si>
    <t>PANPROTAX%</t>
  </si>
  <si>
    <t>DISTPROTAX%</t>
  </si>
  <si>
    <t>DX_STORDEHY%</t>
  </si>
  <si>
    <t>DX_STORX_STOR%</t>
  </si>
  <si>
    <t>DX_STORX%</t>
  </si>
  <si>
    <t>DX_PAN%</t>
  </si>
  <si>
    <t>DX_N_DIST%</t>
  </si>
  <si>
    <t>DX_S_DIST%</t>
  </si>
  <si>
    <t>INDIR_I_STORX%</t>
  </si>
  <si>
    <t>INDIR_II_STORX%</t>
  </si>
  <si>
    <t>INDIR_I&amp;II_STORX%</t>
  </si>
  <si>
    <t>INDIR_I_STORDEHY%</t>
  </si>
  <si>
    <t>INDIR_II_STORDEHY%</t>
  </si>
  <si>
    <t>INDIR_I&amp;II_STORDEHY%</t>
  </si>
  <si>
    <t>INDIR_I_PAN%</t>
  </si>
  <si>
    <t>INDIR_II_PAN%</t>
  </si>
  <si>
    <t>INDIR_I&amp;II_PAN%</t>
  </si>
  <si>
    <t>INDIR_I_DIST%</t>
  </si>
  <si>
    <t>INDIR_II_DIST%</t>
  </si>
  <si>
    <t>INDIR_I&amp;II_DIST%</t>
  </si>
  <si>
    <t>STORDEHYXGO&amp;E%</t>
  </si>
  <si>
    <t>N_DISTMM&amp;RCOM%</t>
  </si>
  <si>
    <t>ADREGULATORS%</t>
  </si>
  <si>
    <t>N_DISTMAINS&amp;SER%</t>
  </si>
  <si>
    <t>S_DISTMAINS&amp;SER%</t>
  </si>
  <si>
    <t>N_DIST%</t>
  </si>
  <si>
    <t>PRODCOG%</t>
  </si>
  <si>
    <t>S_DISTMM&amp;RCOM%</t>
  </si>
  <si>
    <t>INDIR_I_PROD</t>
  </si>
  <si>
    <t>INDIR_I_PROD%</t>
  </si>
  <si>
    <t>INDIR_II_PROD</t>
  </si>
  <si>
    <t>INDIR_II_PROD%</t>
  </si>
  <si>
    <t>INDIR_I&amp;II_PROD%</t>
  </si>
  <si>
    <t>N_DISTM&amp;R%</t>
  </si>
  <si>
    <t>S_CROSSBORE-OM%</t>
  </si>
  <si>
    <t>N_CROSSBORE-OM%</t>
  </si>
  <si>
    <t>M12&amp;F24TGENOPS%</t>
  </si>
  <si>
    <t>M12&amp;F24TBENEFITS%</t>
  </si>
  <si>
    <t>PDCI_CLASS%</t>
  </si>
  <si>
    <t>COMM_EXP%</t>
  </si>
  <si>
    <t xml:space="preserve">Special </t>
  </si>
  <si>
    <t xml:space="preserve">Dawn-  </t>
  </si>
  <si>
    <t>Volume High</t>
  </si>
  <si>
    <t xml:space="preserve">Trafalgar  </t>
  </si>
  <si>
    <t xml:space="preserve">Local     </t>
  </si>
  <si>
    <t>Load Factor</t>
  </si>
  <si>
    <t xml:space="preserve">Service  </t>
  </si>
  <si>
    <t>Interr. Service</t>
  </si>
  <si>
    <t xml:space="preserve">                 M16</t>
  </si>
  <si>
    <t>PRODLABOR-1%</t>
  </si>
  <si>
    <t>PRODLABOR-2%</t>
  </si>
  <si>
    <t>DISTLABOR-1%</t>
  </si>
  <si>
    <t>DISTLABOR-3%</t>
  </si>
  <si>
    <t>PRODPROTAX-1%</t>
  </si>
  <si>
    <t>PRODPROTAX-2%</t>
  </si>
  <si>
    <t>OTHERTRANSPROTAX-1%</t>
  </si>
  <si>
    <t>DISTPROTAX-1%</t>
  </si>
  <si>
    <t>DISTPROTAX-3%</t>
  </si>
  <si>
    <t>OTHERTRANSPT-1%</t>
  </si>
  <si>
    <t>PRODBASE-1%</t>
  </si>
  <si>
    <t>PRODBASE-2%</t>
  </si>
  <si>
    <t>PRODBASE-3%</t>
  </si>
  <si>
    <t>STORDEHYXBASE-3%</t>
  </si>
  <si>
    <t>OTHERTRANSBASE-1%</t>
  </si>
  <si>
    <t>DISTBASE-1%</t>
  </si>
  <si>
    <t>DISTBASE-3%</t>
  </si>
  <si>
    <t>PRODCOG-2%</t>
  </si>
  <si>
    <t>PRODCOG-3%</t>
  </si>
  <si>
    <t>PRODO&amp;MEXP-1%</t>
  </si>
  <si>
    <t>PRODO&amp;MEXP-2%</t>
  </si>
  <si>
    <t>DISTO&amp;MEXP-1%</t>
  </si>
  <si>
    <t>DISTO&amp;MEXP-3%</t>
  </si>
  <si>
    <t>DEHYDEMAND%</t>
  </si>
  <si>
    <t>M13&amp;M16MAINSAD%</t>
  </si>
  <si>
    <t>M13&amp;M16M&amp;RAD%</t>
  </si>
  <si>
    <t>DISTCUSTACCT%</t>
  </si>
  <si>
    <t>N_DEMMMRCOM%</t>
  </si>
  <si>
    <t>N_DEMMAINS&amp;SER%</t>
  </si>
  <si>
    <t>DISTDEMPT%</t>
  </si>
  <si>
    <t>N_CUSTMM&amp;RCOM%</t>
  </si>
  <si>
    <t>S_CUSTMM&amp;RCOM%</t>
  </si>
  <si>
    <t>N_ACEXLGIND%</t>
  </si>
  <si>
    <t>N_ACEXRES%</t>
  </si>
  <si>
    <t>METERPL%</t>
  </si>
  <si>
    <t>AVECUST%</t>
  </si>
  <si>
    <t>DISTCUSTPT%</t>
  </si>
  <si>
    <t>STORDEHYXPROTAX-4%</t>
  </si>
  <si>
    <t>STORDEHYXBASE-4%</t>
  </si>
  <si>
    <t>INDIR_I_STOR%</t>
  </si>
  <si>
    <t>INDIR_II_STOR%</t>
  </si>
  <si>
    <t>INDIR_I&amp;II_STOR</t>
  </si>
  <si>
    <t>INDIR_I&amp;II_STOR%</t>
  </si>
  <si>
    <t>STORDEHYXO&amp;MEXP-4%</t>
  </si>
  <si>
    <t>STORDEHYXLABOR-4%</t>
  </si>
  <si>
    <t>N_SUPPLYVOL%</t>
  </si>
  <si>
    <t>S_SUPPLYVOL%</t>
  </si>
  <si>
    <t>CUSTREG-RESAD%</t>
  </si>
  <si>
    <t>S_CUSTM&amp;RXRES%</t>
  </si>
  <si>
    <t>N_CUSTM&amp;RXRES%</t>
  </si>
  <si>
    <t>PKWY_TOTAL%</t>
  </si>
  <si>
    <t>KIRKWALL_DEMAND%</t>
  </si>
  <si>
    <t>PKWY_DEMAND%</t>
  </si>
  <si>
    <t>PKWYCOMP%</t>
  </si>
  <si>
    <t>SUPPLYVOL%</t>
  </si>
  <si>
    <t>DISTDEMAND%</t>
  </si>
  <si>
    <t>STORAGEXCESS%</t>
  </si>
  <si>
    <t>NETFROMSTOR%</t>
  </si>
  <si>
    <t>DEHYCOMMODITY%</t>
  </si>
  <si>
    <t>C1%</t>
  </si>
  <si>
    <t>DAWNCOMP%</t>
  </si>
  <si>
    <t>UFGTRANSALLO%</t>
  </si>
  <si>
    <t>M13%</t>
  </si>
  <si>
    <t>STORAGECOM%</t>
  </si>
  <si>
    <t>DIRSTORSTS%</t>
  </si>
  <si>
    <t>DIRSTORFUEL%</t>
  </si>
  <si>
    <t>D-P_TRANS%</t>
  </si>
  <si>
    <t>PAN_DEMAND%</t>
  </si>
  <si>
    <t>TRANSFUELWEST%</t>
  </si>
  <si>
    <t>M13&amp;M16LAND%</t>
  </si>
  <si>
    <t>M13&amp;M16M&amp;R%</t>
  </si>
  <si>
    <t>S_E_INFRFUELVOL%</t>
  </si>
  <si>
    <t>PANFUEL%</t>
  </si>
  <si>
    <t>SERVREPLCOSTS%</t>
  </si>
  <si>
    <t>STATIONREPLCOSTS%</t>
  </si>
  <si>
    <t>S_AVECUST%</t>
  </si>
  <si>
    <t>BDEBTDIST%</t>
  </si>
  <si>
    <t>BDEBTOTHSUP%</t>
  </si>
  <si>
    <t>S_SERVICECALLTIME%</t>
  </si>
  <si>
    <t>S_METERCALLTIME%</t>
  </si>
  <si>
    <t>N_SERVICECALLTIME%</t>
  </si>
  <si>
    <t>N_METERCALLTIME%</t>
  </si>
  <si>
    <t>DCUSTSALEOTHER%</t>
  </si>
  <si>
    <t>GSBENEFITSDP%</t>
  </si>
  <si>
    <t>GSADMINDIRECT%</t>
  </si>
  <si>
    <t>GSGO&amp;EDIRECT%</t>
  </si>
  <si>
    <t>GSMRKTINGDIRECT%</t>
  </si>
  <si>
    <t>DSM%</t>
  </si>
  <si>
    <t>M9/T3ALLO%</t>
  </si>
  <si>
    <t>TRANSFUELEAST%</t>
  </si>
  <si>
    <t>DAWNSTORFUEL%</t>
  </si>
  <si>
    <t>DDPKINT%</t>
  </si>
  <si>
    <t>PK&amp;AVG-XLGIND%</t>
  </si>
  <si>
    <t>PK&amp;AVG-XSOLE%</t>
  </si>
  <si>
    <t>MAINS-SOLE%</t>
  </si>
  <si>
    <t>M&amp;R-SOLE%</t>
  </si>
  <si>
    <t>N_SERVICES%</t>
  </si>
  <si>
    <t>M12/C1%</t>
  </si>
  <si>
    <t>FSFUELDIR%</t>
  </si>
  <si>
    <t>TRANSALLO%</t>
  </si>
  <si>
    <t>N_LINEPACK%</t>
  </si>
  <si>
    <t>S_INFRANDELVOL%</t>
  </si>
  <si>
    <t>XSPK&amp;AVG%</t>
  </si>
  <si>
    <t>CUSTREG-RES%</t>
  </si>
  <si>
    <t>APPLIANCERENT%</t>
  </si>
  <si>
    <t>DCUSTSALEPRO%</t>
  </si>
  <si>
    <t>M13&amp;M16OPERATING%</t>
  </si>
  <si>
    <t>M13&amp;M16MAINS%</t>
  </si>
  <si>
    <t>STORAGEFUEL%</t>
  </si>
  <si>
    <t>N_SERREV%</t>
  </si>
  <si>
    <t>ABCCUST%</t>
  </si>
  <si>
    <t>DPADMIN%</t>
  </si>
  <si>
    <t>N_SYSINTEG%</t>
  </si>
  <si>
    <t>SYSINTEGRITY%</t>
  </si>
  <si>
    <t>M16%</t>
  </si>
  <si>
    <t>UFGSTORALLO%</t>
  </si>
  <si>
    <t>STORSPACEWC%</t>
  </si>
  <si>
    <t>M12&amp;F24TCOMPMAINT%</t>
  </si>
  <si>
    <t>N_CUSTSTATIONS%</t>
  </si>
  <si>
    <t>DX_N_DISTDMD%</t>
  </si>
  <si>
    <t>DX_N_DISTCUST%</t>
  </si>
  <si>
    <t>DX_S_DISTCUST%</t>
  </si>
  <si>
    <t>DX_DISTCUST%</t>
  </si>
  <si>
    <t>N_DEMM&amp;RXRES%</t>
  </si>
  <si>
    <t>S_D-P_DD_DEM%</t>
  </si>
  <si>
    <t>EXUTST%</t>
  </si>
  <si>
    <t>PANC1M16TRANLAND%</t>
  </si>
  <si>
    <t>PANC1M16TRANLDRGHT%</t>
  </si>
  <si>
    <t>PANC1M16TRANMAIN%</t>
  </si>
  <si>
    <t>PANC1M16TRANCOMP%</t>
  </si>
  <si>
    <t>PANC1M16TRANM&amp;R%</t>
  </si>
  <si>
    <t>PANC1M16TRANS&amp;I%</t>
  </si>
  <si>
    <t>PANC1M16TRANOTHER%</t>
  </si>
  <si>
    <t>PANC1M16TRANLDRGHTAD%</t>
  </si>
  <si>
    <t>PANC1M16TRANMAINAD%</t>
  </si>
  <si>
    <t>PANC1M16TRANCOMPAD%</t>
  </si>
  <si>
    <t>PANC1M16TRANM&amp;RAD%</t>
  </si>
  <si>
    <t>PANC1M16TRANS&amp;IAD%</t>
  </si>
  <si>
    <t>PANC1M16STORLAND%</t>
  </si>
  <si>
    <t>PANC1M16STORS&amp;I%</t>
  </si>
  <si>
    <t>PANC1M16STORM&amp;R%</t>
  </si>
  <si>
    <t>PANC1M16STORCOMP%</t>
  </si>
  <si>
    <t>PANC1M16STORS&amp;IAD%</t>
  </si>
  <si>
    <t>PANC1M16STORM&amp;RAD%</t>
  </si>
  <si>
    <t>PANC1M16STORCOMPAD%</t>
  </si>
  <si>
    <t>INDIRECT_I_PANHANDLE%</t>
  </si>
  <si>
    <t>INDIRECT_II_PANHANDLE%</t>
  </si>
  <si>
    <t>INDIRECT_I&amp;II_PANHANDLE%</t>
  </si>
  <si>
    <t>PANHANDLEBASE%</t>
  </si>
  <si>
    <t>PANHANDLEPROTAX%</t>
  </si>
  <si>
    <t>PANHANDLEO&amp;M%</t>
  </si>
  <si>
    <t>PANHANDLELABOR%</t>
  </si>
  <si>
    <t>PANC1M16STORCOMPOPS%</t>
  </si>
  <si>
    <t>PANC1M16STORM&amp;ROPS%</t>
  </si>
  <si>
    <t>PANC1M16STORM&amp;RMAIN%</t>
  </si>
  <si>
    <t>PANC1M16TRANLINEOPS%</t>
  </si>
  <si>
    <t>PANC1M16TRANCOMPOPS%</t>
  </si>
  <si>
    <t>PANC1M16TRANM&amp;ROPS%</t>
  </si>
  <si>
    <t>PANC1M16TRANLINEMAIN%</t>
  </si>
  <si>
    <t>PANC1M16TRANM&amp;RMAIN%</t>
  </si>
  <si>
    <t>FIRM_C1%</t>
  </si>
  <si>
    <t>N_COMM_EXP%</t>
  </si>
  <si>
    <t xml:space="preserve">Directly assigns depreciation expense for transmission assets to specific transmission functions. </t>
  </si>
  <si>
    <t>Directly assigns Customer Billing and Accounting operating expenses for Large Industrial Billings to Storage Excluding Dehydrator, Dawn-Parkway Easterly, Other Transmission, Panhandle, St. Clair and Distribution functions.</t>
  </si>
  <si>
    <t>Directly assigns specific Transmission measuring and regulating stations maintenance expenses to the Dawn-Parkway Easterly, Panhandle and St. Clair transmission systems and the Parkway Station and Kirkwall Station functions.</t>
  </si>
  <si>
    <t>Directly assigns specific Transmission compressor operating expenses to the Dawn-Parkway Easterly and Panhandle transmission systems and the Parkway Station function.</t>
  </si>
  <si>
    <t>Directly assigns specific Transmission measuring and regulating stations operating expenses to the Dawn-Parkway Easterly, Panhandle and St. Clair transmission systems and the Parkway Station and Kirkwall Station functions.</t>
  </si>
  <si>
    <t>Directly assigns the plant costs of outboard Underground Storage land.</t>
  </si>
  <si>
    <t>Functionalizes bad debts attributable to system supplied customers to Purchase Production and Distribution functions in proportion to revenues.</t>
  </si>
  <si>
    <t>Functionalizes costs to the Dawn-Parkway Easterly transmission system.</t>
  </si>
  <si>
    <t>Functionalizes costs directly to the Distribution function.</t>
  </si>
  <si>
    <t>Functionalizes General Operating and Engineering expenses in proportion to an analysis of activities.</t>
  </si>
  <si>
    <t>Functionalizes costs to the functions in proportion to components of rate base.</t>
  </si>
  <si>
    <t>Functionalizes costs to the functions in proportion to components of O&amp;M.</t>
  </si>
  <si>
    <t>Equal weighting of INDIRECT_I and INDIRECT_II factors.</t>
  </si>
  <si>
    <t>Functionalizes costs to the functions in proportion to labour expenses.</t>
  </si>
  <si>
    <t>Functionalizes measuring and regulating O&amp;M costs based on an analysis of use.</t>
  </si>
  <si>
    <t>Functionalizes measuring and regulating rate base related costs based on an analysis of use.</t>
  </si>
  <si>
    <t>Functionalizes costs directly to the Other Transmission function.</t>
  </si>
  <si>
    <t>Functionalizes costs in proportion to property tax expense detail.</t>
  </si>
  <si>
    <t>Functionalizes costs in proportion to total rate base.</t>
  </si>
  <si>
    <t>Directly assigns Administrative and General expenses associated with gas purchasing to the system supply commodity classification.</t>
  </si>
  <si>
    <t>Directly assigns regulator costs to the Distribution customer classification.</t>
  </si>
  <si>
    <t>Directly assigns gas purchasing administration costs to Purchase/Production system supply commodity and Purchase/Production other supply commodity.</t>
  </si>
  <si>
    <t>Directly assigns employee benefits costs related to gas purchasing to system supply and other supply commodity classifications.</t>
  </si>
  <si>
    <t>Directly assigns cross bore operating expenses in Union North to the Distribution Customer classification.</t>
  </si>
  <si>
    <t>Directly assigns cross bore operating expenses in Union South to the Distribution Customer classification.</t>
  </si>
  <si>
    <t>Directly assigns third party storage services to Storage Excluding Dehydrator deliverability and commodity classifications.</t>
  </si>
  <si>
    <t>Classifies the accumulated depreciation on regulators to Distribution demand and customer classifications in proportion to the classification of regulator plant.</t>
  </si>
  <si>
    <t>Classifies bad debt attributable to system supply customers to Purchase &amp; Production System Supply Commodity and bad debt attributable to direct purchase customers to Purchase &amp; Production Other Supply Commodity.</t>
  </si>
  <si>
    <t>Classifies costs in proportion to Distribution rate base.</t>
  </si>
  <si>
    <t>Classifies Distribution General Operating and Engineering expenses based on activity analysis.</t>
  </si>
  <si>
    <t>Classifies Distribution O&amp;M expenses based on labour expenses.</t>
  </si>
  <si>
    <t>Classifies costs in proportion to components of Distribution O&amp;M.</t>
  </si>
  <si>
    <t>Classifies Distribution property taxes based on plant and property tax detail.</t>
  </si>
  <si>
    <t>Classifies account dollars to the first column of classification identified for a particular function.</t>
  </si>
  <si>
    <t xml:space="preserve">Classifies account dollars to the first, third and fourth columns of classification identified for a particular function.  </t>
  </si>
  <si>
    <t>Classifies account dollars to the fourth column of classification identified for a particular function. .</t>
  </si>
  <si>
    <t>Classifies gas in storage working capital in proportion to space and system integrity requirements.</t>
  </si>
  <si>
    <t>Classifies costs in proportion to components of Distribution rate base.</t>
  </si>
  <si>
    <t>Classifies costs based on an equal weighting between INDIR_I_DIST and INDIR_II_DIST factors.</t>
  </si>
  <si>
    <t>Classifies costs in proportion to components of Purchase Production rate base.</t>
  </si>
  <si>
    <t>Classifies costs in proportion of Purchase Production rate base.</t>
  </si>
  <si>
    <t>Classifies costs based on an equal weighting between INDIR_I_PROD and INDIR_II_PROD.</t>
  </si>
  <si>
    <t>Classifies costs in proportion to components of Panhandle rate base.</t>
  </si>
  <si>
    <t>Classifies costs in proportion to components of Panhandle O&amp;M.</t>
  </si>
  <si>
    <t>Classifies costs based on an equal weighting between INDIR_I_PAN and INDIR_II_PAN factors.</t>
  </si>
  <si>
    <t>Classifies costs in proportion to components of Storage Dehydrator rate base.</t>
  </si>
  <si>
    <t>Classifies costs in proportion to components of Storage Dehydrator O&amp;M.</t>
  </si>
  <si>
    <t>Classifies costs based on an equal weighting between INDIR_I_STORDEHY and INDIR_II_STORDEHY factors.</t>
  </si>
  <si>
    <t>Classifies costs in proportion to components of Storage Excluding Dehydrator rate base.</t>
  </si>
  <si>
    <t>Classifies costs in proportion to components of Storage Excluding Dehydrator O&amp;M.</t>
  </si>
  <si>
    <t>Classifies costs based on an equal weighting between INDIR_I_STORX and INDIR_II_STORX factors.</t>
  </si>
  <si>
    <t>Classifies costs in proportion to total Distribution plant in Union North.</t>
  </si>
  <si>
    <t>Classifies costs in proportion to Distribution Meters &amp; Regulators plant in Union North.</t>
  </si>
  <si>
    <t>Classifies costs in proportion to Distribution Mains &amp; Services plant in Union North.</t>
  </si>
  <si>
    <t>Classifies costs in proportion to Union North Distribution Mains, Measuring &amp; Regulating Equipment and Compressor plant.</t>
  </si>
  <si>
    <t>Classifies account dollars as demand or customer related based on minimum plant method for Union North mains.</t>
  </si>
  <si>
    <t>Classifies demand and fuel costs related to the Parkway Delivery Commitment Incentive.</t>
  </si>
  <si>
    <t>Classifies costs in proportion to Purchase and Production rate base.</t>
  </si>
  <si>
    <t>Classifies Purchase and Production gas purchase working capital expenses based on cost of gas.</t>
  </si>
  <si>
    <t>Classifies Purchase and Production employee benefits based on labour expenses.</t>
  </si>
  <si>
    <t>Classifies costs in proportion to components of Purchase and Production Total O&amp;M.</t>
  </si>
  <si>
    <t>Classifies Purchase and Production property taxes based on plant and property tax detail.</t>
  </si>
  <si>
    <t>Classifies costs in proportion to Distribution Mains &amp; Services plant in Union South.</t>
  </si>
  <si>
    <t>Classifies costs in proportion to Union South Distribution Mains, Measuring &amp; Regulating Equipment and Compressor plant.</t>
  </si>
  <si>
    <t>Classifies account dollars as demand or customer related based on minimum plant method for Union South mains.</t>
  </si>
  <si>
    <t>Classifies account dollars to the second column of classification identified for a particular function.</t>
  </si>
  <si>
    <t xml:space="preserve">Classifies account dollars equally between the second and third columns of classification identified for a particular function. </t>
  </si>
  <si>
    <t>Classifies costs in proportion to Panhandle rate base.</t>
  </si>
  <si>
    <t>Classifies Panhandle employee benefits based on labour expenses.</t>
  </si>
  <si>
    <t>Classifies Panhandle property taxes based on plant and property tax detail.</t>
  </si>
  <si>
    <t>Classifies costs in proportion to Storage Dehydrator rate base.</t>
  </si>
  <si>
    <t>Classifies costs in proportion to Storage Excluding Dehydrator rate base.</t>
  </si>
  <si>
    <t>Classifies Storage Excluding Dehydrator General Operating and Engineering expenses based on operating expenses.</t>
  </si>
  <si>
    <t>Classifies Storage Dehydrator employee benefits based on labour expenses.</t>
  </si>
  <si>
    <t>Classifies Storage Excluding Dehydrator employee benefits based on labour expenses.</t>
  </si>
  <si>
    <t>Classifies Storage Dehydrator property taxes based on plant and property tax detail.</t>
  </si>
  <si>
    <t>Classifies Storage Excluding Dehydrator property taxes based on plant and property tax detail.</t>
  </si>
  <si>
    <t>Classifies costs to the third column of classification identified for a particular function.</t>
  </si>
  <si>
    <t>Classifies costs between the third and fourth columns of classification identified for a particular function.</t>
  </si>
  <si>
    <t>Directly assigns community expansion revenue to the Distribution Demand classification.</t>
  </si>
  <si>
    <t>Table of Contents</t>
  </si>
  <si>
    <t>Sch.</t>
  </si>
  <si>
    <t>Contents</t>
  </si>
  <si>
    <t>Summary Revenue Requirement - By Function</t>
  </si>
  <si>
    <t>Summary Revenue Requirement - By Rate Class</t>
  </si>
  <si>
    <t>Purchase Production System</t>
  </si>
  <si>
    <t>Purchase Production Other</t>
  </si>
  <si>
    <t>Purchase Production Demand</t>
  </si>
  <si>
    <t>Storage Dehydrator Demand</t>
  </si>
  <si>
    <t>Storage Dehydrator Commodity</t>
  </si>
  <si>
    <t>Storage Excluding Dehydrator Commodity</t>
  </si>
  <si>
    <t>Storage Excluding Dehydrator Space</t>
  </si>
  <si>
    <t>Storage Excluding Dehydrator System Integrity</t>
  </si>
  <si>
    <t>Dawn Station Demand</t>
  </si>
  <si>
    <t>Dawn Station Commodity</t>
  </si>
  <si>
    <t>Kirkwall Station Demand</t>
  </si>
  <si>
    <t>Parkway Station Demand</t>
  </si>
  <si>
    <t>Other Transmission Demand</t>
  </si>
  <si>
    <t>St. Clair Demand</t>
  </si>
  <si>
    <t>Distribution Demand</t>
  </si>
  <si>
    <t>Distribution Customer</t>
  </si>
  <si>
    <t>Functional Detail Report</t>
  </si>
  <si>
    <t>Accounting Sub-Schedules - Depreciation &amp; Property Tax</t>
  </si>
  <si>
    <t>Accounting Sub-schedules - Labour</t>
  </si>
  <si>
    <t>Functionalization Factors</t>
  </si>
  <si>
    <t>Classification Detail Reports:</t>
  </si>
  <si>
    <t>Purchase/Production</t>
  </si>
  <si>
    <t>Classification Factors</t>
  </si>
  <si>
    <t>Total Allocation Detail Report</t>
  </si>
  <si>
    <t>Allocation Factors</t>
  </si>
  <si>
    <t>Directly allocates residential regulator costs to R01  in the Union North rate zone.</t>
  </si>
  <si>
    <t>Directly allocates accumulated depreciation of residential regulator costs to R01  in the Union North rate zone.</t>
  </si>
  <si>
    <t>Directly allocates general operating employee benefit costs associated with the F24-T service to the M12 rate class.</t>
  </si>
  <si>
    <t>Directly allocates Administrative expenses associated with gas purchasing in proportion to the average number of Direct Purchase customers incurring these costs.</t>
  </si>
  <si>
    <t xml:space="preserve">Directly allocates employee benefit costs associated with gas purchasing administration in proportion to the average number of Direct Purchase customers incurring these costs. </t>
  </si>
  <si>
    <t>Directly allocates gas purchasing general operating and engineering costs in proportion to the average number of Direct Purchase customers incurring these costs.</t>
  </si>
  <si>
    <t>Directly allocates gas supply marketing costs to customer rate classes in proportion to the average number of Direct Purchase customers incurring these costs.</t>
  </si>
  <si>
    <t xml:space="preserve">Allocates Dawn Storage and Hagar and Iroquois Falls compressor fuel costs to rate classes in proportion to fuel usage. </t>
  </si>
  <si>
    <t>Directly allocates Distribution customer billing and accounting expenses for Large Industrial Billing accounts based upon analysis provided by budget center manager.</t>
  </si>
  <si>
    <t>Directly allocates cross bore operating expenses to the general service rate classes in Union North in proportion to average number of customers.</t>
  </si>
  <si>
    <t>Directly allocates cross bore operating expenses to the general service rate classes in Union South in proportion to average number of customers.</t>
  </si>
  <si>
    <t>Directly allocates Dawn-Parkway Easterly transmission compressor fuel costs in proportion to fuel usage.</t>
  </si>
  <si>
    <t>Directly allocates Dawn-Parkway Westerly transmission compressor fuel costs in proportion to fuel usage.</t>
  </si>
  <si>
    <t>Allocates costs in proportion to the average number of ABC-T customers (Rates M1, M2, R01, R10)</t>
  </si>
  <si>
    <t>Allocates costs in proportion to average number of in-franchise customers.</t>
  </si>
  <si>
    <t>Allocates maintenance costs for equipment on customer premises to R01 and R10 customers in the Union North rate zone</t>
  </si>
  <si>
    <t>Allocates delivery-related bad debt expenses in proportion to average number of in-franchise customers.</t>
  </si>
  <si>
    <t xml:space="preserve">Allocates bad debt expenses attributed to Direct Purchase customer rate classes in proportion to volumes. </t>
  </si>
  <si>
    <t>Allocates costs in proportion to demand related to Dawn compression using ex-franchise contractual levels and in-franchise peak day demand.</t>
  </si>
  <si>
    <t>Allocates sales representatives expenses in proportion to number of customers.</t>
  </si>
  <si>
    <t>Allocates costs of Distribution Customer Sales-Marketing sales promotion in proportion to sales activity and average number of customers.</t>
  </si>
  <si>
    <t>Allocates costs in proportion to Design Day Peak demand including T-Service and Bundled-T.</t>
  </si>
  <si>
    <t>Allocates costs in proportion to total system dehydration commodity volumes with in-franchise costs allocated on delivery volume.</t>
  </si>
  <si>
    <t>Allocates costs in proportion to Dehydrator demand (storage deliverability (NETFROMSTOR).</t>
  </si>
  <si>
    <t>Allocates costs in proportion to Distribution Demand rate base.</t>
  </si>
  <si>
    <t>Allocates costs in proportion to Distribution Customer rate base.</t>
  </si>
  <si>
    <t>Allocates Distribution Customer Accounting supervision costs in proportion to labour costs within other Distribution Customer Accounting costs.</t>
  </si>
  <si>
    <t>Allocates Distribution Customer General Operating and Engineering costs in proportion to distribution plant.</t>
  </si>
  <si>
    <t>Allocates costs in proportion to the peak day demand of firm and interruptible customers served by the distribution system excluding customers served directly off transmission lines.</t>
  </si>
  <si>
    <t>Allocates costs in proportion to Distribution demand-related plant.</t>
  </si>
  <si>
    <t>Allocates employee benefits in proportion to the Distribution Demand labour expense.</t>
  </si>
  <si>
    <t>Allocates employee benefits in proportion to the Distribution Customer labour expense.</t>
  </si>
  <si>
    <t>Allocates costs in proportion to Distribution Demand O&amp;M.</t>
  </si>
  <si>
    <t>Allocates costs in proportion to Distribution Customer O&amp;M.</t>
  </si>
  <si>
    <t xml:space="preserve">Allocates Distribution Demand property tax costs in proportion to plant and property tax detail. </t>
  </si>
  <si>
    <t>Allocates Distribution Customer property tax costs in proportion to plant and property tax detail.</t>
  </si>
  <si>
    <t>Allocates costs to rate classes based on the test year’s average number of ABC-T and bundled-T customers.</t>
  </si>
  <si>
    <t>Allocates costs to the Excess Utility Storage Space category.</t>
  </si>
  <si>
    <t>Allocates gas supply Firm Service Transportation Fuel costs in proportion to winter sales volumes for the interruptible rate classes and the remaining fuel costs are allocated based on firm sales volumes excluding T-service.</t>
  </si>
  <si>
    <t>Allocates costs in proportion to components of Distribution Customer rate base.</t>
  </si>
  <si>
    <t>Allocates costs in proportion to components of Distribution Customer O&amp;M.</t>
  </si>
  <si>
    <t>Allocates costs based on an equal weighting of the INDIR_I_DIST and INDIR_II_DIST factors.</t>
  </si>
  <si>
    <t>Allocates costs in proportion to components of Purchase Production Other rate base.</t>
  </si>
  <si>
    <t>Allocates costs in proportion to components of Purchase Production Other O&amp;M.</t>
  </si>
  <si>
    <t>Allocates costs based on an equal weighting of the INDIR_I_PROD and INDIR_II_PROD factors.</t>
  </si>
  <si>
    <t>Allocates costs in proportion to components of Storage Excluding Dehydrator System Integrity rate base.</t>
  </si>
  <si>
    <t>Allocates costs in proportion to components of Storage Excluding Dehydrator System Integrity O&amp;M.</t>
  </si>
  <si>
    <t>Allocates Sole Use Mains Plant costs in proportion to demand of sole use customers.</t>
  </si>
  <si>
    <t>Allocates Sole Use M&amp;R Plant costs in proportion to demand of sole use customers.</t>
  </si>
  <si>
    <t>Allocates costs in proportion to Meter Plant costs.</t>
  </si>
  <si>
    <t>Allocates costs in proportion to average number of customers in Union North excluding Large Industrials.</t>
  </si>
  <si>
    <t>Allocates costs in proportion to average number of customers in Union North excluding Residential.</t>
  </si>
  <si>
    <t>Allocates costs in proportion to Distribution Customer Meters and Regulators plant for Union  North excluding small volume firm service Rate 01.</t>
  </si>
  <si>
    <t>Allocates costs in proportion to Distribution Customer Mains, M&amp;R, and Compressor plant for Union North.</t>
  </si>
  <si>
    <t>Allocates costs in proportion to Distribution Demand Meters and Regulators plant for Union North excluding small volume firm service Rate 01.</t>
  </si>
  <si>
    <t>Allocates costs in proportion to Distribution Demand Mains, M&amp;R and Compressor plant for Union North.</t>
  </si>
  <si>
    <t>Allocates costs in proportion to Distribution Demand Mains &amp; Services plant.</t>
  </si>
  <si>
    <t>Allocates costs to Union North in proportion to time required to replace or repair meters.</t>
  </si>
  <si>
    <t>Allocates costs to Union North in proportion to service call time.</t>
  </si>
  <si>
    <t>Allocates costs in proportion to cumulative number of services using cascade approach.</t>
  </si>
  <si>
    <t>Allocates costs in proportion to design day demand less design day deliveries.</t>
  </si>
  <si>
    <t>Allocates costs in proportion to the in-franchise system design day demand on Other Transmission lines (firm customers).</t>
  </si>
  <si>
    <t>Allocates costs in proportion to Other Transmission Demand rate base.</t>
  </si>
  <si>
    <t>Allocates Other Transmission property tax costs in proportion to plant and property tax detail.</t>
  </si>
  <si>
    <t>Allocates costs in proportion to Other Transmission demand total gross plant in service.</t>
  </si>
  <si>
    <t>Allocates costs in proportion to system peak and average day demand excluding Large Industrial.</t>
  </si>
  <si>
    <t>Allocates costs in proportion to system peak and average day demand excluding customers who are entirely Sole Use.</t>
  </si>
  <si>
    <t>Allocates costs in proportion to Purchase and Production Other Rate Base.</t>
  </si>
  <si>
    <t>Allocates costs in proportion to Purchase and Production Demand Rate Base.</t>
  </si>
  <si>
    <t>Allocates costs in proportion to Purchase and Production Other Cost of Gas.</t>
  </si>
  <si>
    <t>Allocates costs in proportion to Purchase and Production Demand Cost of Gas.</t>
  </si>
  <si>
    <t>Allocates employee benefit costs based on components of Purchase and Production Other O&amp;M and labour expense percentages.</t>
  </si>
  <si>
    <t>Allocates costs in proportion to Purchase and Production Other O&amp;M.</t>
  </si>
  <si>
    <t>Allocates costs in proportion to average number of in-franchise customers in Union South.</t>
  </si>
  <si>
    <t>Allocates costs in proportion to Distribution Customer Mains, M&amp;R, and Compressor plant for Union South.</t>
  </si>
  <si>
    <t>Allocates costs in proportion to Distribution Customer Meters and Regulators plant for Union  South excluding small volume service M1.</t>
  </si>
  <si>
    <t>Allocates fuel costs to Union South in proportion to in-franchise delivery volumes for customers served east of Dawn.</t>
  </si>
  <si>
    <t>Allocates costs in proportion to delivery volumes for in-franchise customers in Union South.</t>
  </si>
  <si>
    <t>Allocates costs to Union South in proportion to time required to replace or repair meters.</t>
  </si>
  <si>
    <t>Allocates costs to Union South in proportion to service call time.</t>
  </si>
  <si>
    <t>Allocates costs in proportion to Union South system supply volumes.</t>
  </si>
  <si>
    <t>Allocates costs in proportion to Distribution service replacement costs.</t>
  </si>
  <si>
    <t>Allocates costs in proportion to Distribution station replacement costs.</t>
  </si>
  <si>
    <t>Allocates costs to excess utility storage and in-franchise customers in proportion to the volume injected and withdrawn from storage with the in-franchise allocation based on delivery volumes.</t>
  </si>
  <si>
    <t>Allocates contracted storage space with the in-franchise portion allocated on the excess of winter volumes (November-March) compared to average annual use for the same 151-day period.</t>
  </si>
  <si>
    <t>Allocates costs in proportion to Storage Excluding Dehydrator Space rate base.</t>
  </si>
  <si>
    <t>Allocates costs in proportion to Storage Excluding Dehydrator System Integrity rate base.</t>
  </si>
  <si>
    <t>Allocates costs in proportion to Storage Excluding Dehydrator System Integrity labour expenses.</t>
  </si>
  <si>
    <t>Allocates costs in proportion to Storage Excluding Dehydrator System Integrity O&amp;M.</t>
  </si>
  <si>
    <t>Allocates Storage Excluding Dehydrator System Integrity property tax dollars using Storage Excluding Dehydrator plant and property tax detail.</t>
  </si>
  <si>
    <t>Allocates storage space working capital based on the in-franchise storage space allocator STORAGEXCESS excluding T-service.</t>
  </si>
  <si>
    <t>Allocates costs in proportion to in-franchise system supply volumes.</t>
  </si>
  <si>
    <r>
      <t>Allocates costs in proportion to average number of customers in Union North excluding customers that consume less than 934,400 m</t>
    </r>
    <r>
      <rPr>
        <vertAlign val="superscript"/>
        <sz val="9"/>
        <color theme="1"/>
        <rFont val="Arial"/>
        <family val="2"/>
      </rPr>
      <t>3</t>
    </r>
    <r>
      <rPr>
        <sz val="9"/>
        <color theme="1"/>
        <rFont val="Arial"/>
        <family val="2"/>
      </rPr>
      <t>/year.</t>
    </r>
  </si>
  <si>
    <t>DIRECT ASSIGNMENTS</t>
  </si>
  <si>
    <t>OTHER ASSIGNMENTS</t>
  </si>
  <si>
    <t>Directly assigns costs to the St. Clair transmission system.</t>
  </si>
  <si>
    <t>Functionalizes compression O&amp;M costs based on fuel requirements.</t>
  </si>
  <si>
    <t>Functionalizes compression rate base related costs based on horsepower requirements.</t>
  </si>
  <si>
    <t>COST ALLOCATION STUDY</t>
  </si>
  <si>
    <t>Storage Excluding Dehydrator Deliverability</t>
  </si>
  <si>
    <t>Dawn-Parkway Easterly Demand</t>
  </si>
  <si>
    <t>Dawn-Parkway Easterly Commodity</t>
  </si>
  <si>
    <t>Dawn-Parkway Westerly Commodity</t>
  </si>
  <si>
    <t>Panhandle Demand</t>
  </si>
  <si>
    <t>Panhandle Commodity</t>
  </si>
  <si>
    <t>Allocation Detail Reports:</t>
  </si>
  <si>
    <t>UNION RATE ZONES</t>
  </si>
  <si>
    <t>App.</t>
  </si>
  <si>
    <t>Functionalization Factor Description</t>
  </si>
  <si>
    <t>Total Allocation</t>
  </si>
  <si>
    <t>Functionalization</t>
  </si>
  <si>
    <t>Cost Allocation Study Directive</t>
  </si>
  <si>
    <t>Depreciation</t>
  </si>
  <si>
    <t>Expense</t>
  </si>
  <si>
    <t>Percent</t>
  </si>
  <si>
    <t>Costs</t>
  </si>
  <si>
    <t>Property</t>
  </si>
  <si>
    <t>Tax</t>
  </si>
  <si>
    <t>Depreciation and Property Tax Subschedules</t>
  </si>
  <si>
    <t>($000's)</t>
  </si>
  <si>
    <t>Labour Subschedule</t>
  </si>
  <si>
    <t>Labour</t>
  </si>
  <si>
    <t>Classification Factor Descriptions</t>
  </si>
  <si>
    <t>Allocation Factor Descriptions</t>
  </si>
  <si>
    <t>Functionalization Factor Descriptions</t>
  </si>
  <si>
    <t>Functionalizes costs directly to the Purchase Production function.</t>
  </si>
  <si>
    <t>Functionalizes the costs of unaccounted-for-gas to the Purchase Production and Storage functions in proportion to volumes.</t>
  </si>
  <si>
    <t>Functionalizes SCADA operating expenses based on number of RTUs per functional area.</t>
  </si>
  <si>
    <t>Functionalizes storage costs directly to the Storage Dehydrator function.</t>
  </si>
  <si>
    <t>Functionalizes storage costs directly to the Storage Excluding Dehydrator function.</t>
  </si>
  <si>
    <t>Functionalizes the costs of linepack gas to the Storage, Transmission and Distribution functions in proportion to linepack volumes.</t>
  </si>
  <si>
    <t>Functionalizes storage and transmission compressor fuel costs to the Storage and Transmission functions.</t>
  </si>
  <si>
    <t xml:space="preserve">Directly assigns gas purchase administrative costs to the Purchase Production function.  </t>
  </si>
  <si>
    <t>Directly assigns the accumulated depreciation on specific Transmission structures and improvements to the Dawn-Parkway Easterly, Panhandle and St. Clair transmission systems and the Parkway Station and Kirkwall Station functions in proportion to specifically assigned assets.</t>
  </si>
  <si>
    <t>Directly assigns the plant costs of specific Transmission structures and improvements to the Dawn-Parkway Easterly, Panhandle and St. Clair transmission systems and the Parkway Station and Kirkwall Station functions in proportion to specifically assigned assets.</t>
  </si>
  <si>
    <t>Directly assigns the accumulated depreciation on specific Transmission mains to the Dawn-Parkway Easterly, Panhandle and St. Clair transmission systems in proportion to specifically assigned assets.</t>
  </si>
  <si>
    <t>Directly assigns the plant costs of specific Transmission mains to the Dawn-Parkway Easterly, Panhandle and St. Clair transmission systems in proportion to specifically assigned assets.</t>
  </si>
  <si>
    <t>Directly assigns the accumulated depreciation on specific Transmission measuring and regulating equipment to the Dawn-Parkway Easterly, Panhandle and St. Clair transmission systems and the Parkway Station and Kirkwall Station functions in proportion to specifically assigned assets.</t>
  </si>
  <si>
    <t>Directly assigns the plant costs of specific Transmission measuring and regulating equipment to the Dawn-Parkway Easterly, Panhandle and St. Clair transmission systems and the Parkway Station and Kirkwall Station functions in proportion to specifically assigned assets.</t>
  </si>
  <si>
    <t>Directly assigns specific Transmission land rights costs to the Dawn-Parkway Easterly, Panhandle and St. Clair transmission systems in proportion to specifically assigned assets.</t>
  </si>
  <si>
    <t>Directly assigns specific Transmission land costs to the Dawn-Parkway Easterly, Panhandle and St. Clair transmission systems and the Parkway Station and Kirkwall Station functions in proportion to specifically assigned assets.</t>
  </si>
  <si>
    <t>Directly assigns the accumulated depreciation on specific Transmission compressor equipment to the Dawn-Parkway Easterly and Panhandle transmission systems and the Parkway Station function in proportion to specifically assigned assets.</t>
  </si>
  <si>
    <t>Directly assigns the plant costs of specific Transmission compressor equipment to the Dawn-Parkway Easterly and Panhandle transmission systems and the Parkway Station function in proportion to specifically assigned assets.</t>
  </si>
  <si>
    <t>Directly assigns the accumulated depreciation on specific Transmission land rights to the Dawn-Parkway Easterly, Panhandle and St. Clair transmission systems in proportion to specifically assigned assets.</t>
  </si>
  <si>
    <t xml:space="preserve">Directly assigns gas supply administration costs to the Purchase Production function.  Directly assigns Sales Promotion Supervision costs for the Rate M9 and Rate T3 classes to the Distribution function. </t>
  </si>
  <si>
    <t>Directly assigns specific Transmission compressor maintenance expenses to the Dawn-Parkway Easterly and Panhandle transmission systems and the Parkway Station function.</t>
  </si>
  <si>
    <t>Directly assigns specific Transmission line maintenance expenses to the Dawn-Parkway Easterly, Panhandle and St. Clair transmission systems.</t>
  </si>
  <si>
    <t>Directly assigns specific Transmission line operating expenses to the Dawn-Parkway Easterly, Panhandle and St. Clair transmission systems.</t>
  </si>
  <si>
    <t xml:space="preserve">Directly assigns the plant costs of outboard Underground Storage compressor equipment and the plant costs of reclassified Underground Storage compressor equipment at Dawn that relates to the Dawn-Parkway Easterly transmission system.  </t>
  </si>
  <si>
    <t xml:space="preserve">Directly assigns the accumulated depreciation on outboard Underground Storage compressor equipment and the accumulated depreciation on reclassified Underground Storage compressor equipment at Dawn that relates to the Dawn-Parkway Easterly transmission system.  </t>
  </si>
  <si>
    <t xml:space="preserve">Directly assigns the plant costs of outboard Underground Storage measuring and regulating equipment and the plant costs of reclassified Underground Storage measuring and regulating equipment at Dawn that relates to the Dawn Station function.  </t>
  </si>
  <si>
    <t xml:space="preserve">Directly assigns the accumulated depreciation on outboard Underground Storage measuring and regulating equipment and the accumulated depreciation on reclassified Underground Storage measuring and regulating equipment at Dawn that relates to the Dawn Station function. </t>
  </si>
  <si>
    <t>Directly assigns the plant costs of outboard Underground Storage structures and improvements and the plant costs of reclassified Underground structures and improvements at Dawn that relate to the Dawn-Parkway Easterly transmission system and the Dawn Station function.</t>
  </si>
  <si>
    <t xml:space="preserve">Directly assigns the accumulated depreciation on outboard Underground Storage structures and improvements and the accumulated depreciation on reclassified Underground Storage structures and improvements at Dawn that relates to the Dawn-Parkway Easterly transmission system and the Dawn Station function. </t>
  </si>
  <si>
    <t>Directly assigns General Operating and Engineering employee benefits associated with gas supply to Purchase Production and the general operating employee benefits associated with the F24-T service to Dawn-Parkway Easterly transmission.</t>
  </si>
  <si>
    <t>Directly assigns general operating and engineering costs related to gas purchasing administration costs to Purchase Production.   Directly assigns VP Assets Operation costs in proportion to asset operation O&amp;M.  Directly assigns general operating and engineering costs associated with the F24-T service to Dawn-Parkway Easterly transmission.</t>
  </si>
  <si>
    <t>Allocates costs in proportion to components of Panhandle rate base.</t>
  </si>
  <si>
    <t>Allocates costs in proportion to components of Panhandle O&amp;M.</t>
  </si>
  <si>
    <t>Allocates costs based on an equal weighting of the INDIR_I_PANHANDLE and INDIR_II_PANHANDLE factors.</t>
  </si>
  <si>
    <t>Allocates costs in proportion to the bi-directional design day demands of the Kirkwall Station.</t>
  </si>
  <si>
    <t>Allocates costs in proportion to Panhandle Demand rate base.</t>
  </si>
  <si>
    <t>Allocates costs in proportion to Panhandle Demand labour expenses.</t>
  </si>
  <si>
    <t>Allocated costs in proportion to Panhandle Demand O&amp;M expenses.</t>
  </si>
  <si>
    <t>Allocates Panhandle Demand property tax costs in proportion to plant and property tax detail.</t>
  </si>
  <si>
    <t>Allocates costs in proportion to Purchase and Production System Rate Base.</t>
  </si>
  <si>
    <t>Allocates employee benefit costs based on components of Purchase and Production System O&amp;M and labour expense percentages.</t>
  </si>
  <si>
    <t>Allocates costs in proportion to Purchase and Production System O&amp;M.</t>
  </si>
  <si>
    <t>Allocates Purchase and Production Other property tax costs in proportion to plant and property tax detail.</t>
  </si>
  <si>
    <t>Allocates Purchase and Production System property tax costs in proportion to plant and property tax detail.</t>
  </si>
  <si>
    <t>Allocates costs in proportion to Union North system supply costs.</t>
  </si>
  <si>
    <t>Allocates storage fuel costs in proportion to volumes excluding T-service.</t>
  </si>
  <si>
    <t>Allocates storage demand costs in proportion to the excess of peak day demands over average day demands.</t>
  </si>
  <si>
    <t>Directly allocates a portion of Panhandle storage compressor equipment gross plant costs to Rate C1 and Rate M16.</t>
  </si>
  <si>
    <t>Directly allocates a portion of Panhandle storage compressor operating expense costs to Rate C1 and Rate M16.</t>
  </si>
  <si>
    <t>Directly allocates a portion of Panhandle storage land gross plant costs to Rate C1 and Rate M16.</t>
  </si>
  <si>
    <t>Directly allocates a portion of Panhandle storage measuring and regulating gross plant costs to Rate C1 and Rate M16.</t>
  </si>
  <si>
    <t>Directly allocates a portion of Panhandle storage measuring and regulating maintenance expense costs to Rate C1 and Rate M16.</t>
  </si>
  <si>
    <t>Directly allocates a portion of Panhandle storage measuring and regulating operating expense costs to Rate C1 and Rate M16.</t>
  </si>
  <si>
    <t>Directly allocates a portion of Panhandle storage structures and improvements gross plant costs to Rate C1 and Rate M16.</t>
  </si>
  <si>
    <t>Directly allocates a portion of Panhandle transmission compressor equipment gross plant costs to Rate C1 and Rate M16.</t>
  </si>
  <si>
    <t>Directly allocates a portion of Panhandle transmission compressor operating expense costs to Rate C1 and Rate M16.</t>
  </si>
  <si>
    <t>Directly allocates a portion of Panhandle transmission land gross plant costs to Rate C1 and Rate M16.</t>
  </si>
  <si>
    <t>Directly allocates a portion of Panhandle transmission land rights gross plant costs to Rate C1 and Rate M16.</t>
  </si>
  <si>
    <t>Directly allocates a portion of Panhandle transmission line maintenance expense costs to Rate C1 and Rate M16.</t>
  </si>
  <si>
    <t>Directly allocates a portion of Panhandle transmission line operating expense costs to Rate C1 and Rate M16.</t>
  </si>
  <si>
    <t>Directly allocates a portion of Panhandle transmission measuring and regulating gross plant costs to Rate C1 and Rate M16.</t>
  </si>
  <si>
    <t>Directly allocates a portion of Panhandle transmission measuring and regulating maintenance costs to Rate C1 and Rate M16.</t>
  </si>
  <si>
    <t>Directly allocates a portion of Panhandle transmission measuring and regulating operating expense costs to Rate C1 and Rate M16.</t>
  </si>
  <si>
    <t>Directly allocates a portion of Panhandle transmission mains gross plant costs to Rate C1 and Rate M16.</t>
  </si>
  <si>
    <t>Directly allocates a portion of Panhandle transmission other gross plant costs to Rate C1 and Rate M16.</t>
  </si>
  <si>
    <t>Directly allocates a portion of Panhandle transmission structures and improvements gross plant costs to Rate C1 and Rate M16.</t>
  </si>
  <si>
    <t>Directly assigns a portion of depreciation expense for storage assets to specific storage and transmission functions.</t>
  </si>
  <si>
    <t>Directly allocates a portion of Panhandle storage compressor equipment accumulated depreciation to Rate C1 and Rate M16.</t>
  </si>
  <si>
    <t>Directly allocates a portion of Panhandle storage measuring and regulating accumulated depreciation to Rate C1 and Rate M16.</t>
  </si>
  <si>
    <t>Directly allocates a portion of Panhandle storage structures and improvements accumulated depreciation to Rate C1 and Rate M16.</t>
  </si>
  <si>
    <t>Directly allocates a portion of Panhandle transmission compressor equipment accumulated depreciation to Rate C1 and Rate M16.</t>
  </si>
  <si>
    <t>Directly allocates a portion of Panhandle transmission land rights accumulated depreciation to Rate C1 and Rate M16.</t>
  </si>
  <si>
    <t>Directly allocates a portion of Panhandle transmission measuring and regulating accumulated depreciation to Rate C1 and Rate M16.</t>
  </si>
  <si>
    <t>Directly allocates a portion of Panhandle transmission mains accumulated depreciation to Rate C1 and Rate M16.</t>
  </si>
  <si>
    <t>Directly allocates a portion of Panhandle transmission structures and improvements accumulated depreciation to Rate C1 and Rate M16.</t>
  </si>
  <si>
    <t>Classifies Union South distribution depreciation expense based on Union South Distribution plant and depreciation expense detail.</t>
  </si>
  <si>
    <t>Classifies general plant depreciation expense based on Storage Dehydrator general plant and depreciation expense detail.</t>
  </si>
  <si>
    <t>Classifies general plant depreciation expense based on Storage Excluding Dehydrator general plant and depreciation expense detail.</t>
  </si>
  <si>
    <t>Classifies underground storage depreciation expense based on Storage Excluding Dehydrator underground storage plant and depreciation expense detail.</t>
  </si>
  <si>
    <t>Functionalizes storage depreciation expense not directly assigned for structures &amp; improvements and compressor equipment in proportion to compression rate base based on horsepower requirements. Functionalizes storage depreciation expense for measuring &amp; regulating equipment in proportion to measuring regulating rate base based on an analysis of use.</t>
  </si>
  <si>
    <t>Classifies Union North distribution depreciation expense based on Union North Distribution plant and depreciation expense detail.</t>
  </si>
  <si>
    <t>Classifies general plant depreciation expense based on Panhandle general plant and depreciation expense detail.</t>
  </si>
  <si>
    <t>Allocates Dawn-Parkway Easterly Demand costs based on firm distance-weighted design day demand.</t>
  </si>
  <si>
    <t>Allocates costs in proportion to the bi-directional design day demands of the Parkway Station.</t>
  </si>
  <si>
    <t>Allocates costs in proportion to the Parkway Station compressor and measuring and regulating net plant.</t>
  </si>
  <si>
    <t>Allocates costs in proportion to the easterly design day demands requiring compression at the Parkway Station.</t>
  </si>
  <si>
    <t>Allocates costs to Union South in proportion to the Dawn-Parkway transmission system firm design day demands.</t>
  </si>
  <si>
    <t>Allocates System Integrity costs in proportion to allocated system integrity inventory.</t>
  </si>
  <si>
    <t>Allocates gas supply Firm Service Transportation Demand costs to Union North in proportion to winter sales volume for the interruptible rate classes, base load costs are allocated using average day demand and the remaining costs use excess peak over average annual demands.</t>
  </si>
  <si>
    <t>Allocates storage related unaccounted-for-gas costs.</t>
  </si>
  <si>
    <t>Allocates transmission related unaccounted-for-gas costs.</t>
  </si>
  <si>
    <t>Allocates costs to Union North in proportion to the excess of design day peak demand and annual average daily demand.</t>
  </si>
  <si>
    <t>Directly allocates compressor maintenance costs associated with the F24-T service to M12.</t>
  </si>
  <si>
    <t>Directly allocates general operating staffing costs associated with F24-T service to M12.</t>
  </si>
  <si>
    <t>Directly allocates Other Transmission land costs associated with M13 and M16.</t>
  </si>
  <si>
    <t>Directly allocates Other Transmission M&amp;R equipment costs associated with M13 and M16.</t>
  </si>
  <si>
    <t>Directly allocates the accumulated depreciation on Other Transmission M&amp;R equipment associated with M13 and M16.</t>
  </si>
  <si>
    <t>Directly allocates Other Transmission mains costs associated with M13 and M16.</t>
  </si>
  <si>
    <t>Directly allocates the accumulated depreciation on Other Transmission mains associated with M13 and M16.</t>
  </si>
  <si>
    <t>Directly allocates Other Transmission M&amp;R station operating expenses associated with M13 and M16.</t>
  </si>
  <si>
    <t>Directly allocates expenses associated with Rate M9 and Rate T3 based on an activity analysis.</t>
  </si>
  <si>
    <t>Directly allocates Community Expansion revenue to Union North in proportion to the average number of customers.</t>
  </si>
  <si>
    <t>Directly allocates linepack costs to Union North in proportion to volumes.</t>
  </si>
  <si>
    <t>Directly allocates revenue from service work to Union North in proportion to average number of customers.</t>
  </si>
  <si>
    <t>Directly allocates system integrity gas in storage costs to Union North in proportion to allocated system integrity inventory.</t>
  </si>
  <si>
    <t>Allocates costs to C1 Interruptible Transportation Service.</t>
  </si>
  <si>
    <t>Allocates Dawn Station compressor fuel costs in proportion to volumes.</t>
  </si>
  <si>
    <t xml:space="preserve">Directly assigns DSM expenses in proportion to budgeted costs. </t>
  </si>
  <si>
    <t>Allocates general plant depreciation expense based on Distribution Customer general plant and depreciation expense detail.</t>
  </si>
  <si>
    <t>Allocates Union North distribution depreciation expense based on Distribution Customer Union North distribution plant and depreciation expense detail.</t>
  </si>
  <si>
    <t>Allocates Union North distribution depreciation expense based on Distribution Demand Union North distribution plant and depreciation expense detail.</t>
  </si>
  <si>
    <t>Allocates Union South distribution depreciation expense based on Distribution Customer Union South distribution plant and depreciation expense detail.</t>
  </si>
  <si>
    <t>Allocates costs to C1 Firm Transportation Service.</t>
  </si>
  <si>
    <t>Allocates costs to M12 and C1.</t>
  </si>
  <si>
    <t>Allocates costs to M13.</t>
  </si>
  <si>
    <t>Allocates costs to M16.</t>
  </si>
  <si>
    <t>Allocates costs in proportion to the firm design day demands of the Panhandle transmission system.</t>
  </si>
  <si>
    <t>Allocates Panhandle compressor fuel costs in proportion to volumes.</t>
  </si>
  <si>
    <t>Functional-Classification Allocation Summaries: (FCA Summaries)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</si>
</sst>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_(* \(#,##0.00\);_(* &quot;-&quot;??_);_(@_)"/>
    <numFmt numFmtId="164" formatCode=";;;"/>
    <numFmt numFmtId="165" formatCode="0_)"/>
    <numFmt numFmtId="166" formatCode="_(* #,##0_);_(* \(#,##0\);_(* 0_);_(@_)"/>
    <numFmt numFmtId="167" formatCode="_(* #,##0_);_(* \(#,##0\);_(* &quot;-&quot;??_);_(@_)"/>
    <numFmt numFmtId="168" formatCode="#,##0;\(#,##0\)"/>
    <numFmt numFmtId="169" formatCode="_-* #,##0_-;\-* #,##0_-;_-* &quot;-&quot;??_-;_-@_-"/>
    <numFmt numFmtId="170" formatCode="_-* #,##0.00_-;\-* #,##0.00_-;_-* &quot;-&quot;??_-;_-@_-"/>
    <numFmt numFmtId="171" formatCode="#,##0.0000;\-#,##0.0000"/>
    <numFmt numFmtId="172" formatCode="0.000000000000%"/>
    <numFmt numFmtId="173" formatCode="_(* #,##0.0000_);_(* \(#,##0.0000\);_(* 0.0000_);_(@_)"/>
    <numFmt numFmtId="174" formatCode="_(* #,##0.00000000000_);_(* \(#,##0.00000000000\);_(* 0.00000000000_);_(@_)"/>
    <numFmt numFmtId="175" formatCode="_(* #,##0.000000000000_);_(* \(#,##0.000000000000\);_(* 0.000000000000_);_(@_)"/>
    <numFmt numFmtId="176" formatCode="#,##0.000000000000000000;\-#,##0.000000000000000000"/>
    <numFmt numFmtId="177" formatCode="#,##0.000;\-#,##0.000"/>
    <numFmt numFmtId="178" formatCode="#,##0.000_);\(#,##0.000\)"/>
    <numFmt numFmtId="179" formatCode="#,##0.0000_);\(#,##0.0000\)"/>
    <numFmt numFmtId="180" formatCode="[$-1009]mmmm\ d\,\ yyyy;@"/>
    <numFmt numFmtId="181" formatCode="0.0"/>
  </numFmts>
  <fonts count="22">
    <font>
      <sz val="11"/>
      <color theme="1"/>
      <name val="Calibri"/>
      <family val="2"/>
      <scheme val="minor"/>
    </font>
    <font>
      <sz val="11"/>
      <color theme="1"/>
      <name val="Calibri"/>
      <family val="2"/>
      <scheme val="minor"/>
    </font>
    <font>
      <sz val="9"/>
      <name val="Arial"/>
      <family val="2"/>
    </font>
    <font>
      <sz val="9"/>
      <color rgb="FFFF0000"/>
      <name val="Arial"/>
      <family val="2"/>
    </font>
    <font>
      <u/>
      <sz val="9"/>
      <name val="Arial"/>
      <family val="2"/>
    </font>
    <font>
      <sz val="10"/>
      <name val="Arial"/>
      <family val="2"/>
    </font>
    <font>
      <sz val="9"/>
      <color theme="0"/>
      <name val="Arial"/>
      <family val="2"/>
    </font>
    <font>
      <sz val="12"/>
      <name val="Arial MT"/>
    </font>
    <font>
      <b/>
      <sz val="9"/>
      <name val="Arial"/>
      <family val="2"/>
    </font>
    <font>
      <sz val="9"/>
      <color indexed="9"/>
      <name val="Arial"/>
      <family val="2"/>
    </font>
    <font>
      <sz val="9"/>
      <color theme="1"/>
      <name val="Arial"/>
      <family val="2"/>
    </font>
    <font>
      <vertAlign val="superscript"/>
      <sz val="9"/>
      <color theme="1"/>
      <name val="Arial"/>
      <family val="2"/>
    </font>
    <font>
      <u/>
      <sz val="10"/>
      <name val="Arial"/>
      <family val="2"/>
    </font>
    <font>
      <u/>
      <sz val="11"/>
      <color theme="10"/>
      <name val="Calibri"/>
      <family val="2"/>
      <scheme val="minor"/>
    </font>
    <font>
      <b/>
      <sz val="10"/>
      <name val="Arial"/>
      <family val="2"/>
    </font>
    <font>
      <u/>
      <sz val="10"/>
      <color theme="10"/>
      <name val="Arial"/>
      <family val="2"/>
    </font>
    <font>
      <b/>
      <u/>
      <sz val="9"/>
      <name val="Arial"/>
      <family val="2"/>
    </font>
    <font>
      <u/>
      <sz val="10"/>
      <color theme="1"/>
      <name val="Arial"/>
      <family val="2"/>
    </font>
    <font>
      <sz val="10"/>
      <color theme="1"/>
      <name val="Arial"/>
      <family val="2"/>
    </font>
    <font>
      <sz val="10"/>
      <color indexed="8"/>
      <name val="Arial"/>
      <family val="2"/>
    </font>
    <font>
      <b/>
      <sz val="9"/>
      <color theme="1"/>
      <name val="Arial"/>
      <family val="2"/>
    </font>
    <font>
      <i/>
      <sz val="9"/>
      <color theme="1"/>
      <name val="Arial"/>
      <family val="2"/>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9"/>
        <bgColor indexed="64"/>
      </patternFill>
    </fill>
  </fills>
  <borders count="12">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right/>
      <top style="thin">
        <color indexed="64"/>
      </top>
      <bottom style="double">
        <color indexed="64"/>
      </bottom>
      <diagonal/>
    </border>
    <border>
      <left/>
      <right/>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37" fontId="2" fillId="0" borderId="0"/>
    <xf numFmtId="166" fontId="5" fillId="0" borderId="0" applyFont="0" applyFill="0" applyBorder="0" applyAlignment="0" applyProtection="0"/>
    <xf numFmtId="166" fontId="5" fillId="0" borderId="0" applyFont="0" applyFill="0" applyBorder="0" applyAlignment="0" applyProtection="0"/>
    <xf numFmtId="0" fontId="7" fillId="0" borderId="0"/>
    <xf numFmtId="43" fontId="5" fillId="0" borderId="0" applyFont="0" applyFill="0" applyBorder="0" applyAlignment="0" applyProtection="0"/>
    <xf numFmtId="0" fontId="5" fillId="0" borderId="0"/>
    <xf numFmtId="0" fontId="5" fillId="0" borderId="0"/>
    <xf numFmtId="37" fontId="7" fillId="0" borderId="0" applyProtection="0"/>
    <xf numFmtId="37" fontId="7" fillId="0" borderId="0" applyProtection="0"/>
    <xf numFmtId="0" fontId="5" fillId="0" borderId="0"/>
    <xf numFmtId="0" fontId="13" fillId="0" borderId="0" applyNumberFormat="0" applyFill="0" applyBorder="0" applyAlignment="0" applyProtection="0"/>
  </cellStyleXfs>
  <cellXfs count="306">
    <xf numFmtId="0" fontId="0" fillId="0" borderId="0" xfId="0"/>
    <xf numFmtId="37" fontId="2" fillId="0" borderId="0" xfId="3" applyFont="1" applyFill="1"/>
    <xf numFmtId="37" fontId="3" fillId="0" borderId="0" xfId="3" applyFont="1" applyFill="1"/>
    <xf numFmtId="37" fontId="2" fillId="0" borderId="0" xfId="3" applyNumberFormat="1" applyFont="1" applyFill="1" applyAlignment="1" applyProtection="1">
      <alignment horizontal="center"/>
      <protection locked="0"/>
    </xf>
    <xf numFmtId="37" fontId="2" fillId="0" borderId="0" xfId="3" quotePrefix="1" applyNumberFormat="1" applyFont="1" applyFill="1" applyAlignment="1" applyProtection="1"/>
    <xf numFmtId="37" fontId="2" fillId="0" borderId="0" xfId="3" applyFont="1" applyFill="1" applyAlignment="1">
      <alignment horizontal="center"/>
    </xf>
    <xf numFmtId="37" fontId="2" fillId="0" borderId="0" xfId="3" quotePrefix="1" applyFont="1" applyFill="1" applyAlignment="1">
      <alignment horizontal="left"/>
    </xf>
    <xf numFmtId="37" fontId="2" fillId="0" borderId="0" xfId="3" applyNumberFormat="1" applyFont="1" applyFill="1" applyAlignment="1" applyProtection="1">
      <alignment horizontal="center"/>
    </xf>
    <xf numFmtId="37" fontId="2" fillId="0" borderId="0" xfId="3" applyNumberFormat="1" applyFont="1" applyFill="1" applyAlignment="1" applyProtection="1">
      <alignment horizontal="centerContinuous"/>
    </xf>
    <xf numFmtId="37" fontId="2" fillId="0" borderId="0" xfId="3" applyNumberFormat="1" applyFont="1" applyFill="1" applyProtection="1"/>
    <xf numFmtId="37" fontId="4" fillId="0" borderId="0" xfId="3" applyFont="1" applyFill="1"/>
    <xf numFmtId="37" fontId="4" fillId="0" borderId="0" xfId="3" applyFont="1" applyFill="1" applyAlignment="1">
      <alignment horizontal="center"/>
    </xf>
    <xf numFmtId="37" fontId="4" fillId="0" borderId="0" xfId="3" applyNumberFormat="1" applyFont="1" applyFill="1" applyAlignment="1" applyProtection="1">
      <alignment horizontal="center"/>
    </xf>
    <xf numFmtId="37" fontId="4" fillId="0" borderId="0" xfId="3" applyNumberFormat="1" applyFont="1" applyFill="1" applyAlignment="1" applyProtection="1">
      <alignment horizontal="center"/>
      <protection locked="0"/>
    </xf>
    <xf numFmtId="164" fontId="2" fillId="0" borderId="0" xfId="3" applyNumberFormat="1" applyFont="1" applyFill="1" applyProtection="1"/>
    <xf numFmtId="165" fontId="2" fillId="0" borderId="0" xfId="3" applyNumberFormat="1" applyFont="1" applyFill="1" applyProtection="1"/>
    <xf numFmtId="37" fontId="2" fillId="0" borderId="0" xfId="3" applyFont="1" applyFill="1" applyAlignment="1">
      <alignment horizontal="left"/>
    </xf>
    <xf numFmtId="43" fontId="2" fillId="0" borderId="0" xfId="1" applyFont="1" applyFill="1" applyProtection="1">
      <protection locked="0"/>
    </xf>
    <xf numFmtId="43" fontId="2" fillId="0" borderId="0" xfId="1" applyFont="1" applyFill="1" applyProtection="1"/>
    <xf numFmtId="166" fontId="2" fillId="0" borderId="0" xfId="1" applyNumberFormat="1" applyFont="1" applyFill="1" applyProtection="1">
      <protection locked="0"/>
    </xf>
    <xf numFmtId="37" fontId="6" fillId="0" borderId="0" xfId="3" applyNumberFormat="1" applyFont="1" applyFill="1" applyAlignment="1" applyProtection="1">
      <alignment horizontal="center"/>
      <protection locked="0"/>
    </xf>
    <xf numFmtId="166" fontId="2" fillId="0" borderId="3" xfId="1" applyNumberFormat="1" applyFont="1" applyFill="1" applyBorder="1" applyProtection="1"/>
    <xf numFmtId="166" fontId="2" fillId="0" borderId="0" xfId="4" applyNumberFormat="1" applyFont="1" applyFill="1" applyProtection="1">
      <protection locked="0"/>
    </xf>
    <xf numFmtId="166" fontId="2" fillId="0" borderId="0" xfId="4" applyFont="1" applyFill="1" applyProtection="1"/>
    <xf numFmtId="166" fontId="2" fillId="0" borderId="0" xfId="5" applyNumberFormat="1" applyFont="1" applyFill="1" applyProtection="1">
      <protection locked="0"/>
    </xf>
    <xf numFmtId="166" fontId="2" fillId="0" borderId="0" xfId="5" applyFont="1" applyFill="1" applyProtection="1"/>
    <xf numFmtId="166" fontId="2" fillId="0" borderId="3" xfId="5" applyFont="1" applyFill="1" applyBorder="1" applyProtection="1"/>
    <xf numFmtId="166" fontId="2" fillId="0" borderId="0" xfId="5" applyFont="1" applyFill="1" applyProtection="1">
      <protection locked="0"/>
    </xf>
    <xf numFmtId="166" fontId="2" fillId="0" borderId="0" xfId="6" applyNumberFormat="1" applyFont="1" applyFill="1" applyBorder="1"/>
    <xf numFmtId="166" fontId="2" fillId="0" borderId="4" xfId="5" applyNumberFormat="1" applyFont="1" applyFill="1" applyBorder="1" applyProtection="1">
      <protection locked="0"/>
    </xf>
    <xf numFmtId="166" fontId="2" fillId="0" borderId="4" xfId="5" applyFont="1" applyFill="1" applyBorder="1" applyProtection="1"/>
    <xf numFmtId="37" fontId="8" fillId="0" borderId="0" xfId="3" applyFont="1" applyFill="1"/>
    <xf numFmtId="166" fontId="2" fillId="0" borderId="5" xfId="5" applyFont="1" applyFill="1" applyBorder="1" applyProtection="1"/>
    <xf numFmtId="166" fontId="2" fillId="0" borderId="0" xfId="5" applyFont="1" applyFill="1"/>
    <xf numFmtId="167" fontId="2" fillId="0" borderId="0" xfId="5" applyNumberFormat="1" applyFont="1" applyFill="1" applyProtection="1">
      <protection locked="0"/>
    </xf>
    <xf numFmtId="167" fontId="2" fillId="0" borderId="0" xfId="7" applyNumberFormat="1" applyFont="1" applyFill="1" applyProtection="1">
      <protection locked="0"/>
    </xf>
    <xf numFmtId="166" fontId="2" fillId="0" borderId="0" xfId="7" applyNumberFormat="1" applyFont="1" applyFill="1" applyProtection="1">
      <protection locked="0"/>
    </xf>
    <xf numFmtId="167" fontId="2" fillId="0" borderId="4" xfId="5" applyNumberFormat="1" applyFont="1" applyFill="1" applyBorder="1" applyProtection="1">
      <protection locked="0"/>
    </xf>
    <xf numFmtId="166" fontId="2" fillId="0" borderId="6" xfId="5" applyFont="1" applyFill="1" applyBorder="1" applyProtection="1"/>
    <xf numFmtId="166" fontId="2" fillId="0" borderId="5" xfId="5" applyNumberFormat="1" applyFont="1" applyFill="1" applyBorder="1" applyProtection="1">
      <protection locked="0"/>
    </xf>
    <xf numFmtId="166" fontId="2" fillId="0" borderId="7" xfId="5" applyFont="1" applyFill="1" applyBorder="1" applyProtection="1"/>
    <xf numFmtId="37" fontId="2" fillId="0" borderId="0" xfId="3" applyFont="1" applyFill="1" applyProtection="1">
      <protection locked="0"/>
    </xf>
    <xf numFmtId="37" fontId="2" fillId="0" borderId="0" xfId="3" applyFont="1" applyFill="1" applyAlignment="1" applyProtection="1">
      <alignment horizontal="center"/>
      <protection locked="0"/>
    </xf>
    <xf numFmtId="168" fontId="2" fillId="0" borderId="0" xfId="3" applyNumberFormat="1" applyFont="1" applyFill="1"/>
    <xf numFmtId="10" fontId="2" fillId="0" borderId="0" xfId="2" applyNumberFormat="1" applyFont="1" applyFill="1" applyProtection="1"/>
    <xf numFmtId="10" fontId="2" fillId="0" borderId="0" xfId="2" applyNumberFormat="1" applyFont="1" applyFill="1" applyAlignment="1">
      <alignment horizontal="center"/>
    </xf>
    <xf numFmtId="168" fontId="2" fillId="0" borderId="0" xfId="2" applyNumberFormat="1" applyFont="1" applyFill="1" applyProtection="1"/>
    <xf numFmtId="166" fontId="2" fillId="0" borderId="8" xfId="5" applyFont="1" applyFill="1" applyBorder="1" applyProtection="1"/>
    <xf numFmtId="166" fontId="2" fillId="0" borderId="7" xfId="5" applyNumberFormat="1" applyFont="1" applyFill="1" applyBorder="1" applyProtection="1">
      <protection locked="0"/>
    </xf>
    <xf numFmtId="166" fontId="2" fillId="0" borderId="0" xfId="5" applyNumberFormat="1" applyFont="1" applyFill="1" applyProtection="1"/>
    <xf numFmtId="169" fontId="2" fillId="0" borderId="0" xfId="5" applyNumberFormat="1" applyFont="1" applyFill="1" applyProtection="1"/>
    <xf numFmtId="166" fontId="2" fillId="0" borderId="6" xfId="5" applyNumberFormat="1" applyFont="1" applyFill="1" applyBorder="1" applyProtection="1"/>
    <xf numFmtId="166" fontId="2" fillId="0" borderId="3" xfId="5" applyNumberFormat="1" applyFont="1" applyFill="1" applyBorder="1" applyProtection="1"/>
    <xf numFmtId="37" fontId="3" fillId="0" borderId="0" xfId="3" applyNumberFormat="1" applyFont="1" applyFill="1" applyAlignment="1" applyProtection="1">
      <alignment horizontal="center"/>
      <protection locked="0"/>
    </xf>
    <xf numFmtId="166" fontId="2" fillId="0" borderId="4" xfId="5" applyNumberFormat="1" applyFont="1" applyFill="1" applyBorder="1" applyProtection="1"/>
    <xf numFmtId="166" fontId="2" fillId="0" borderId="7" xfId="5" applyNumberFormat="1" applyFont="1" applyFill="1" applyBorder="1" applyProtection="1"/>
    <xf numFmtId="168" fontId="2" fillId="0" borderId="0" xfId="3" applyNumberFormat="1" applyFont="1" applyFill="1" applyProtection="1">
      <protection locked="0"/>
    </xf>
    <xf numFmtId="168" fontId="2" fillId="0" borderId="0" xfId="3" applyNumberFormat="1" applyFont="1" applyFill="1" applyProtection="1"/>
    <xf numFmtId="37" fontId="8" fillId="0" borderId="0" xfId="3" applyFont="1" applyFill="1" applyAlignment="1">
      <alignment horizontal="left"/>
    </xf>
    <xf numFmtId="10" fontId="2" fillId="0" borderId="0" xfId="3" applyNumberFormat="1" applyFont="1" applyFill="1" applyProtection="1"/>
    <xf numFmtId="168" fontId="2" fillId="0" borderId="0" xfId="3" applyNumberFormat="1" applyFont="1" applyFill="1" applyBorder="1" applyProtection="1">
      <protection locked="0"/>
    </xf>
    <xf numFmtId="166" fontId="2" fillId="0" borderId="4" xfId="5" applyFont="1" applyFill="1" applyBorder="1" applyProtection="1">
      <protection locked="0"/>
    </xf>
    <xf numFmtId="37" fontId="4" fillId="0" borderId="0" xfId="3" applyFont="1" applyFill="1" applyAlignment="1">
      <alignment horizontal="left"/>
    </xf>
    <xf numFmtId="166" fontId="2" fillId="0" borderId="3" xfId="5" applyFont="1" applyFill="1" applyBorder="1" applyProtection="1">
      <protection locked="0"/>
    </xf>
    <xf numFmtId="166" fontId="2" fillId="0" borderId="0" xfId="5" quotePrefix="1" applyFont="1" applyFill="1" applyProtection="1">
      <protection locked="0"/>
    </xf>
    <xf numFmtId="168" fontId="2" fillId="0" borderId="0" xfId="3" quotePrefix="1" applyNumberFormat="1" applyFont="1" applyFill="1" applyBorder="1" applyProtection="1">
      <protection locked="0"/>
    </xf>
    <xf numFmtId="166" fontId="2" fillId="0" borderId="7" xfId="5" applyFont="1" applyFill="1" applyBorder="1" applyProtection="1">
      <protection locked="0"/>
    </xf>
    <xf numFmtId="37" fontId="2" fillId="0" borderId="7" xfId="3" applyFont="1" applyFill="1" applyBorder="1" applyProtection="1">
      <protection locked="0"/>
    </xf>
    <xf numFmtId="166" fontId="2" fillId="0" borderId="0" xfId="4" applyNumberFormat="1" applyFont="1" applyFill="1" applyProtection="1"/>
    <xf numFmtId="166" fontId="2" fillId="0" borderId="0" xfId="5" applyFont="1" applyFill="1" applyAlignment="1" applyProtection="1">
      <alignment horizontal="center"/>
      <protection locked="0"/>
    </xf>
    <xf numFmtId="37" fontId="2" fillId="0" borderId="0" xfId="3" quotePrefix="1" applyFont="1" applyFill="1"/>
    <xf numFmtId="37" fontId="2" fillId="0" borderId="0" xfId="3" applyNumberFormat="1" applyFont="1" applyFill="1" applyAlignment="1" applyProtection="1">
      <alignment horizontal="left"/>
    </xf>
    <xf numFmtId="164" fontId="2" fillId="0" borderId="0" xfId="3" quotePrefix="1" applyNumberFormat="1" applyFont="1" applyFill="1" applyProtection="1"/>
    <xf numFmtId="37" fontId="9" fillId="0" borderId="0" xfId="3" applyFont="1" applyFill="1"/>
    <xf numFmtId="165" fontId="9" fillId="0" borderId="0" xfId="3" applyNumberFormat="1" applyFont="1" applyFill="1" applyProtection="1"/>
    <xf numFmtId="37" fontId="9" fillId="0" borderId="0" xfId="3" applyFont="1" applyFill="1" applyAlignment="1">
      <alignment horizontal="center"/>
    </xf>
    <xf numFmtId="165" fontId="9" fillId="0" borderId="0" xfId="3" quotePrefix="1" applyNumberFormat="1" applyFont="1" applyFill="1" applyProtection="1"/>
    <xf numFmtId="164" fontId="2" fillId="0" borderId="0" xfId="3" applyNumberFormat="1" applyFont="1" applyFill="1" applyAlignment="1">
      <alignment horizontal="center"/>
    </xf>
    <xf numFmtId="37" fontId="2" fillId="0" borderId="0" xfId="3" applyNumberFormat="1" applyFont="1" applyFill="1"/>
    <xf numFmtId="166" fontId="2" fillId="0" borderId="0" xfId="5" applyFont="1" applyFill="1" applyAlignment="1" applyProtection="1">
      <alignment horizontal="center"/>
    </xf>
    <xf numFmtId="9" fontId="2" fillId="0" borderId="0" xfId="2" applyFont="1" applyFill="1" applyProtection="1"/>
    <xf numFmtId="166" fontId="2" fillId="0" borderId="0" xfId="5" applyFont="1" applyFill="1" applyAlignment="1">
      <alignment horizontal="center"/>
    </xf>
    <xf numFmtId="166" fontId="6" fillId="0" borderId="0" xfId="5" applyFont="1" applyFill="1" applyAlignment="1" applyProtection="1">
      <alignment horizontal="center"/>
      <protection locked="0"/>
    </xf>
    <xf numFmtId="10" fontId="2" fillId="0" borderId="0" xfId="2" applyNumberFormat="1" applyFont="1" applyFill="1" applyAlignment="1" applyProtection="1">
      <alignment horizontal="center"/>
    </xf>
    <xf numFmtId="166" fontId="2" fillId="0" borderId="0" xfId="5" quotePrefix="1" applyFont="1" applyFill="1" applyProtection="1"/>
    <xf numFmtId="170" fontId="2" fillId="0" borderId="0" xfId="5" applyNumberFormat="1" applyFont="1" applyFill="1" applyProtection="1"/>
    <xf numFmtId="37" fontId="4" fillId="0" borderId="0" xfId="3" applyFont="1" applyFill="1" applyBorder="1" applyAlignment="1">
      <alignment horizontal="center"/>
    </xf>
    <xf numFmtId="10" fontId="2" fillId="0" borderId="0" xfId="2" applyNumberFormat="1" applyFont="1" applyFill="1" applyAlignment="1" applyProtection="1">
      <alignment horizontal="center"/>
      <protection locked="0"/>
    </xf>
    <xf numFmtId="37" fontId="2" fillId="0" borderId="0" xfId="3" applyFont="1" applyFill="1" applyBorder="1" applyAlignment="1">
      <alignment horizontal="center"/>
    </xf>
    <xf numFmtId="166" fontId="2" fillId="0" borderId="4" xfId="5" applyFont="1" applyFill="1" applyBorder="1"/>
    <xf numFmtId="166" fontId="2" fillId="0" borderId="5" xfId="5" applyFont="1" applyFill="1" applyBorder="1"/>
    <xf numFmtId="166" fontId="2" fillId="0" borderId="7" xfId="5" applyFont="1" applyFill="1" applyBorder="1"/>
    <xf numFmtId="164" fontId="2" fillId="0" borderId="0" xfId="5" applyNumberFormat="1" applyFont="1" applyFill="1" applyAlignment="1" applyProtection="1">
      <alignment horizontal="center"/>
      <protection locked="0"/>
    </xf>
    <xf numFmtId="37" fontId="2" fillId="0" borderId="0" xfId="3" applyNumberFormat="1" applyFont="1" applyFill="1" applyAlignment="1">
      <alignment horizontal="center"/>
    </xf>
    <xf numFmtId="37" fontId="9" fillId="0" borderId="0" xfId="3" applyNumberFormat="1" applyFont="1" applyFill="1" applyProtection="1"/>
    <xf numFmtId="164" fontId="2" fillId="0" borderId="0" xfId="3" applyNumberFormat="1" applyFont="1" applyFill="1"/>
    <xf numFmtId="37" fontId="2" fillId="0" borderId="0" xfId="5" applyNumberFormat="1" applyFont="1" applyFill="1" applyProtection="1"/>
    <xf numFmtId="37" fontId="2" fillId="0" borderId="3" xfId="5" applyNumberFormat="1" applyFont="1" applyFill="1" applyBorder="1" applyProtection="1"/>
    <xf numFmtId="37" fontId="2" fillId="0" borderId="4" xfId="5" applyNumberFormat="1" applyFont="1" applyFill="1" applyBorder="1" applyProtection="1"/>
    <xf numFmtId="37" fontId="2" fillId="0" borderId="5" xfId="5" applyNumberFormat="1" applyFont="1" applyFill="1" applyBorder="1" applyProtection="1"/>
    <xf numFmtId="37" fontId="2" fillId="0" borderId="0" xfId="5" applyNumberFormat="1" applyFont="1" applyFill="1"/>
    <xf numFmtId="37" fontId="2" fillId="0" borderId="6" xfId="5" applyNumberFormat="1" applyFont="1" applyFill="1" applyBorder="1" applyProtection="1"/>
    <xf numFmtId="37" fontId="2" fillId="0" borderId="7" xfId="5" applyNumberFormat="1" applyFont="1" applyFill="1" applyBorder="1" applyProtection="1"/>
    <xf numFmtId="37" fontId="2" fillId="0" borderId="8" xfId="5" applyNumberFormat="1" applyFont="1" applyFill="1" applyBorder="1" applyProtection="1"/>
    <xf numFmtId="37" fontId="2" fillId="0" borderId="0" xfId="5" quotePrefix="1" applyNumberFormat="1" applyFont="1" applyFill="1" applyProtection="1"/>
    <xf numFmtId="37" fontId="2" fillId="0" borderId="0" xfId="2" applyNumberFormat="1" applyFont="1" applyFill="1" applyProtection="1"/>
    <xf numFmtId="37" fontId="2" fillId="0" borderId="0" xfId="5" applyNumberFormat="1" applyFont="1" applyFill="1" applyProtection="1">
      <protection locked="0"/>
    </xf>
    <xf numFmtId="37" fontId="2" fillId="0" borderId="4" xfId="5" applyNumberFormat="1" applyFont="1" applyFill="1" applyBorder="1" applyProtection="1">
      <protection locked="0"/>
    </xf>
    <xf numFmtId="37" fontId="2" fillId="0" borderId="3" xfId="5" applyNumberFormat="1" applyFont="1" applyFill="1" applyBorder="1" applyProtection="1">
      <protection locked="0"/>
    </xf>
    <xf numFmtId="166" fontId="2" fillId="0" borderId="5" xfId="5" applyNumberFormat="1" applyFont="1" applyFill="1" applyBorder="1" applyProtection="1"/>
    <xf numFmtId="166" fontId="6" fillId="0" borderId="0" xfId="5" applyFont="1" applyFill="1" applyAlignment="1" applyProtection="1">
      <alignment horizontal="center"/>
    </xf>
    <xf numFmtId="171" fontId="2" fillId="0" borderId="0" xfId="3" applyNumberFormat="1" applyFont="1" applyFill="1" applyAlignment="1">
      <alignment horizontal="center"/>
    </xf>
    <xf numFmtId="171" fontId="2" fillId="0" borderId="0" xfId="3" applyNumberFormat="1" applyFont="1" applyFill="1" applyAlignment="1" applyProtection="1">
      <alignment horizontal="center"/>
    </xf>
    <xf numFmtId="171" fontId="2" fillId="0" borderId="0" xfId="3" applyNumberFormat="1" applyFont="1" applyFill="1" applyAlignment="1" applyProtection="1">
      <alignment horizontal="centerContinuous"/>
    </xf>
    <xf numFmtId="171" fontId="4" fillId="0" borderId="0" xfId="3" applyNumberFormat="1" applyFont="1" applyFill="1" applyAlignment="1" applyProtection="1">
      <alignment horizontal="center"/>
    </xf>
    <xf numFmtId="171" fontId="9" fillId="0" borderId="0" xfId="3" quotePrefix="1" applyNumberFormat="1" applyFont="1" applyFill="1" applyProtection="1"/>
    <xf numFmtId="171" fontId="2" fillId="0" borderId="0" xfId="3" applyNumberFormat="1" applyFont="1" applyFill="1"/>
    <xf numFmtId="171" fontId="2" fillId="0" borderId="0" xfId="5" applyNumberFormat="1" applyFont="1" applyFill="1" applyProtection="1"/>
    <xf numFmtId="172" fontId="2" fillId="0" borderId="0" xfId="2" applyNumberFormat="1" applyFont="1" applyFill="1" applyProtection="1"/>
    <xf numFmtId="37" fontId="4" fillId="0" borderId="0" xfId="3" applyNumberFormat="1" applyFont="1" applyFill="1" applyBorder="1" applyAlignment="1">
      <alignment horizontal="center"/>
    </xf>
    <xf numFmtId="37" fontId="4" fillId="0" borderId="0" xfId="3" applyNumberFormat="1" applyFont="1" applyFill="1" applyAlignment="1">
      <alignment horizontal="center"/>
    </xf>
    <xf numFmtId="166" fontId="2" fillId="0" borderId="0" xfId="3" applyNumberFormat="1" applyFont="1" applyFill="1" applyProtection="1"/>
    <xf numFmtId="166" fontId="9" fillId="0" borderId="0" xfId="3" applyNumberFormat="1" applyFont="1" applyFill="1" applyProtection="1"/>
    <xf numFmtId="171" fontId="9" fillId="0" borderId="0" xfId="3" applyNumberFormat="1" applyFont="1" applyFill="1" applyAlignment="1">
      <alignment horizontal="center"/>
    </xf>
    <xf numFmtId="37" fontId="9" fillId="0" borderId="0" xfId="3" quotePrefix="1" applyNumberFormat="1" applyFont="1" applyFill="1" applyProtection="1"/>
    <xf numFmtId="166" fontId="2" fillId="0" borderId="0" xfId="3" applyNumberFormat="1" applyFont="1" applyFill="1"/>
    <xf numFmtId="171" fontId="2" fillId="0" borderId="0" xfId="5" applyNumberFormat="1" applyFont="1" applyFill="1" applyAlignment="1" applyProtection="1">
      <alignment horizontal="center"/>
    </xf>
    <xf numFmtId="171" fontId="2" fillId="0" borderId="0" xfId="5" applyNumberFormat="1" applyFont="1" applyFill="1" applyAlignment="1" applyProtection="1">
      <alignment horizontal="center"/>
      <protection locked="0"/>
    </xf>
    <xf numFmtId="171" fontId="2" fillId="0" borderId="0" xfId="3" applyNumberFormat="1" applyFont="1" applyFill="1" applyAlignment="1" applyProtection="1">
      <alignment horizontal="center"/>
      <protection locked="0"/>
    </xf>
    <xf numFmtId="166" fontId="2" fillId="0" borderId="0" xfId="5" applyNumberFormat="1" applyFont="1" applyFill="1"/>
    <xf numFmtId="171" fontId="2" fillId="0" borderId="0" xfId="5" applyNumberFormat="1" applyFont="1" applyFill="1" applyAlignment="1">
      <alignment horizontal="center"/>
    </xf>
    <xf numFmtId="166" fontId="2" fillId="3" borderId="0" xfId="5" applyFont="1" applyFill="1" applyAlignment="1" applyProtection="1">
      <alignment horizontal="center"/>
      <protection locked="0"/>
    </xf>
    <xf numFmtId="37" fontId="2" fillId="3" borderId="0" xfId="5" applyNumberFormat="1" applyFont="1" applyFill="1" applyProtection="1"/>
    <xf numFmtId="171" fontId="2" fillId="0" borderId="0" xfId="2" applyNumberFormat="1" applyFont="1" applyFill="1" applyAlignment="1" applyProtection="1">
      <alignment horizontal="center"/>
      <protection locked="0"/>
    </xf>
    <xf numFmtId="166" fontId="2" fillId="0" borderId="8" xfId="5" applyNumberFormat="1" applyFont="1" applyFill="1" applyBorder="1" applyProtection="1"/>
    <xf numFmtId="37" fontId="2" fillId="3" borderId="0" xfId="3" applyFont="1" applyFill="1" applyAlignment="1">
      <alignment horizontal="left"/>
    </xf>
    <xf numFmtId="37" fontId="2" fillId="3" borderId="0" xfId="3" applyFont="1" applyFill="1"/>
    <xf numFmtId="166" fontId="2" fillId="0" borderId="3" xfId="5" applyNumberFormat="1" applyFont="1" applyFill="1" applyBorder="1" applyProtection="1">
      <protection locked="0"/>
    </xf>
    <xf numFmtId="37" fontId="2" fillId="0" borderId="0" xfId="5" applyNumberFormat="1" applyFont="1" applyFill="1" applyAlignment="1" applyProtection="1">
      <alignment horizontal="center"/>
    </xf>
    <xf numFmtId="166" fontId="2" fillId="2" borderId="0" xfId="5" applyNumberFormat="1" applyFont="1" applyFill="1" applyProtection="1"/>
    <xf numFmtId="173" fontId="2" fillId="0" borderId="0" xfId="5" applyNumberFormat="1" applyFont="1" applyFill="1" applyAlignment="1" applyProtection="1">
      <alignment horizontal="center"/>
    </xf>
    <xf numFmtId="173" fontId="2" fillId="0" borderId="0" xfId="5" applyNumberFormat="1" applyFont="1" applyFill="1" applyAlignment="1" applyProtection="1">
      <alignment horizontal="center"/>
      <protection locked="0"/>
    </xf>
    <xf numFmtId="173" fontId="2" fillId="0" borderId="0" xfId="5" applyNumberFormat="1" applyFont="1" applyFill="1" applyProtection="1"/>
    <xf numFmtId="173" fontId="2" fillId="0" borderId="0" xfId="5" applyNumberFormat="1" applyFont="1" applyFill="1" applyAlignment="1">
      <alignment horizontal="center"/>
    </xf>
    <xf numFmtId="166" fontId="2" fillId="0" borderId="0" xfId="5" applyFont="1" applyFill="1" applyBorder="1" applyProtection="1"/>
    <xf numFmtId="37" fontId="2" fillId="3" borderId="0" xfId="3" applyFont="1" applyFill="1" applyAlignment="1">
      <alignment horizontal="center"/>
    </xf>
    <xf numFmtId="166" fontId="2" fillId="3" borderId="0" xfId="5" applyFont="1" applyFill="1" applyProtection="1"/>
    <xf numFmtId="37" fontId="2" fillId="3" borderId="0" xfId="3" applyFont="1" applyFill="1" applyAlignment="1" applyProtection="1">
      <alignment horizontal="center"/>
      <protection locked="0"/>
    </xf>
    <xf numFmtId="166" fontId="2" fillId="0" borderId="0" xfId="5" applyFont="1" applyFill="1" applyBorder="1" applyProtection="1">
      <protection locked="0"/>
    </xf>
    <xf numFmtId="37" fontId="2" fillId="4" borderId="0" xfId="3" applyFont="1" applyFill="1" applyAlignment="1">
      <alignment horizontal="left"/>
    </xf>
    <xf numFmtId="166" fontId="2" fillId="3" borderId="4" xfId="5" applyFont="1" applyFill="1" applyBorder="1" applyProtection="1"/>
    <xf numFmtId="166" fontId="2" fillId="3" borderId="0" xfId="5" applyFont="1" applyFill="1" applyAlignment="1" applyProtection="1">
      <alignment horizontal="center"/>
    </xf>
    <xf numFmtId="0" fontId="2" fillId="0" borderId="0" xfId="3" applyNumberFormat="1" applyFont="1" applyFill="1" applyAlignment="1">
      <alignment horizontal="center"/>
    </xf>
    <xf numFmtId="166" fontId="6" fillId="0" borderId="0" xfId="5" applyFont="1" applyFill="1" applyAlignment="1">
      <alignment horizontal="center"/>
    </xf>
    <xf numFmtId="171" fontId="2" fillId="0" borderId="0" xfId="5" applyNumberFormat="1" applyFont="1" applyFill="1"/>
    <xf numFmtId="10" fontId="2" fillId="0" borderId="0" xfId="2" applyNumberFormat="1" applyFont="1" applyFill="1"/>
    <xf numFmtId="166" fontId="2" fillId="0" borderId="0" xfId="5" quotePrefix="1" applyFont="1" applyFill="1" applyBorder="1" applyProtection="1">
      <protection locked="0"/>
    </xf>
    <xf numFmtId="37" fontId="2" fillId="0" borderId="0" xfId="3" applyFont="1" applyFill="1" applyAlignment="1">
      <alignment horizontal="centerContinuous"/>
    </xf>
    <xf numFmtId="37" fontId="2" fillId="0" borderId="0" xfId="3" quotePrefix="1" applyNumberFormat="1" applyFont="1" applyFill="1" applyAlignment="1" applyProtection="1">
      <alignment horizontal="centerContinuous"/>
    </xf>
    <xf numFmtId="164" fontId="2" fillId="0" borderId="0" xfId="3" applyNumberFormat="1" applyFont="1" applyFill="1" applyAlignment="1" applyProtection="1">
      <alignment horizontal="left"/>
    </xf>
    <xf numFmtId="37" fontId="2" fillId="0" borderId="0" xfId="3" applyFont="1" applyFill="1" applyAlignment="1" applyProtection="1">
      <alignment horizontal="left"/>
      <protection locked="0"/>
    </xf>
    <xf numFmtId="37" fontId="2" fillId="0" borderId="0" xfId="3" applyNumberFormat="1" applyFont="1" applyFill="1" applyProtection="1">
      <protection locked="0"/>
    </xf>
    <xf numFmtId="39" fontId="2" fillId="0" borderId="0" xfId="3" applyNumberFormat="1" applyFont="1" applyFill="1"/>
    <xf numFmtId="176" fontId="2" fillId="0" borderId="0" xfId="3" applyNumberFormat="1" applyFont="1" applyFill="1"/>
    <xf numFmtId="37" fontId="5" fillId="0" borderId="0" xfId="9" applyNumberFormat="1" applyFill="1"/>
    <xf numFmtId="37" fontId="2" fillId="0" borderId="0" xfId="3" applyFont="1" applyFill="1" applyBorder="1"/>
    <xf numFmtId="37" fontId="2" fillId="0" borderId="0" xfId="3" applyNumberFormat="1" applyFont="1" applyFill="1" applyBorder="1"/>
    <xf numFmtId="37" fontId="2" fillId="0" borderId="0" xfId="3" applyNumberFormat="1" applyFont="1" applyFill="1" applyBorder="1" applyProtection="1">
      <protection locked="0"/>
    </xf>
    <xf numFmtId="37" fontId="2" fillId="0" borderId="0" xfId="3" applyFont="1" applyFill="1" applyBorder="1" applyAlignment="1" applyProtection="1">
      <alignment horizontal="left"/>
      <protection locked="0"/>
    </xf>
    <xf numFmtId="37" fontId="2" fillId="0" borderId="0" xfId="3" quotePrefix="1" applyFont="1" applyFill="1" applyProtection="1"/>
    <xf numFmtId="10" fontId="2" fillId="0" borderId="0" xfId="3" applyNumberFormat="1" applyFont="1" applyFill="1" applyBorder="1" applyProtection="1"/>
    <xf numFmtId="177" fontId="2" fillId="0" borderId="0" xfId="3" quotePrefix="1" applyNumberFormat="1" applyFont="1" applyFill="1"/>
    <xf numFmtId="0" fontId="0" fillId="0" borderId="0" xfId="0" applyFill="1"/>
    <xf numFmtId="39" fontId="2" fillId="0" borderId="0" xfId="3" applyNumberFormat="1" applyFont="1" applyFill="1" applyProtection="1">
      <protection locked="0"/>
    </xf>
    <xf numFmtId="37" fontId="2" fillId="0" borderId="4" xfId="3" applyNumberFormat="1" applyFont="1" applyFill="1" applyBorder="1" applyAlignment="1" applyProtection="1">
      <alignment horizontal="center" wrapText="1"/>
    </xf>
    <xf numFmtId="37" fontId="2" fillId="0" borderId="0" xfId="3" applyNumberFormat="1" applyFont="1" applyFill="1" applyAlignment="1" applyProtection="1"/>
    <xf numFmtId="37" fontId="4" fillId="0" borderId="0" xfId="3" quotePrefix="1" applyNumberFormat="1" applyFont="1" applyFill="1" applyAlignment="1" applyProtection="1">
      <alignment horizontal="center"/>
    </xf>
    <xf numFmtId="164" fontId="2" fillId="0" borderId="0" xfId="3" applyNumberFormat="1" applyFont="1" applyFill="1" applyAlignment="1" applyProtection="1">
      <alignment horizontal="center"/>
    </xf>
    <xf numFmtId="164" fontId="2" fillId="0" borderId="0" xfId="3" applyNumberFormat="1" applyFont="1" applyFill="1" applyAlignment="1" applyProtection="1">
      <alignment horizontal="center"/>
      <protection locked="0"/>
    </xf>
    <xf numFmtId="0" fontId="2" fillId="0" borderId="0" xfId="3" applyNumberFormat="1" applyFont="1" applyFill="1" applyAlignment="1" applyProtection="1">
      <alignment horizontal="center"/>
      <protection locked="0"/>
    </xf>
    <xf numFmtId="10" fontId="3" fillId="0" borderId="0" xfId="3" applyNumberFormat="1" applyFont="1" applyFill="1" applyProtection="1"/>
    <xf numFmtId="37" fontId="2" fillId="0" borderId="7" xfId="3" applyFont="1" applyFill="1" applyBorder="1"/>
    <xf numFmtId="37" fontId="2" fillId="0" borderId="0" xfId="3" applyFont="1" applyFill="1" applyProtection="1"/>
    <xf numFmtId="177" fontId="2" fillId="0" borderId="0" xfId="3" applyNumberFormat="1" applyFont="1" applyFill="1" applyProtection="1">
      <protection locked="0"/>
    </xf>
    <xf numFmtId="177" fontId="2" fillId="0" borderId="0" xfId="3" applyNumberFormat="1" applyFont="1" applyFill="1"/>
    <xf numFmtId="37" fontId="2" fillId="0" borderId="0" xfId="10" applyFont="1" applyFill="1" applyProtection="1">
      <protection locked="0"/>
    </xf>
    <xf numFmtId="178" fontId="2" fillId="0" borderId="0" xfId="3" applyNumberFormat="1" applyFont="1" applyFill="1"/>
    <xf numFmtId="37" fontId="2" fillId="0" borderId="0" xfId="3" quotePrefix="1" applyNumberFormat="1" applyFont="1" applyFill="1" applyProtection="1"/>
    <xf numFmtId="10" fontId="3" fillId="0" borderId="0" xfId="3" applyNumberFormat="1" applyFont="1" applyFill="1"/>
    <xf numFmtId="39" fontId="2" fillId="0" borderId="0" xfId="3" applyNumberFormat="1" applyFont="1" applyFill="1" applyProtection="1"/>
    <xf numFmtId="171" fontId="2" fillId="0" borderId="0" xfId="3" quotePrefix="1" applyNumberFormat="1" applyFont="1" applyFill="1"/>
    <xf numFmtId="39" fontId="2" fillId="0" borderId="0" xfId="3" quotePrefix="1" applyNumberFormat="1" applyFont="1" applyFill="1"/>
    <xf numFmtId="3" fontId="2" fillId="0" borderId="0" xfId="3" applyNumberFormat="1" applyFont="1" applyFill="1" applyProtection="1"/>
    <xf numFmtId="39" fontId="2" fillId="0" borderId="0" xfId="10" applyNumberFormat="1" applyFont="1" applyFill="1" applyProtection="1">
      <protection locked="0"/>
    </xf>
    <xf numFmtId="0" fontId="2" fillId="0" borderId="0" xfId="3" applyNumberFormat="1" applyFont="1" applyFill="1"/>
    <xf numFmtId="0" fontId="2" fillId="0" borderId="0" xfId="3" applyNumberFormat="1" applyFont="1" applyFill="1" applyProtection="1">
      <protection locked="0"/>
    </xf>
    <xf numFmtId="0" fontId="2" fillId="0" borderId="0" xfId="3" applyNumberFormat="1" applyFont="1" applyFill="1" applyProtection="1"/>
    <xf numFmtId="167" fontId="2" fillId="0" borderId="0" xfId="3" applyNumberFormat="1" applyFont="1" applyFill="1" applyProtection="1"/>
    <xf numFmtId="167" fontId="2" fillId="0" borderId="0" xfId="3" applyNumberFormat="1" applyFont="1" applyFill="1" applyProtection="1">
      <protection locked="0"/>
    </xf>
    <xf numFmtId="37" fontId="2" fillId="0" borderId="0" xfId="11" applyFont="1" applyFill="1" applyAlignment="1" applyProtection="1">
      <alignment horizontal="left"/>
      <protection locked="0"/>
    </xf>
    <xf numFmtId="37" fontId="2" fillId="0" borderId="0" xfId="11" applyFont="1" applyFill="1" applyAlignment="1">
      <alignment horizontal="left"/>
    </xf>
    <xf numFmtId="37" fontId="2" fillId="0" borderId="0" xfId="11" applyFont="1" applyFill="1" applyProtection="1">
      <protection locked="0" hidden="1"/>
    </xf>
    <xf numFmtId="37" fontId="2" fillId="0" borderId="0" xfId="11" applyFont="1" applyFill="1" applyProtection="1">
      <protection hidden="1"/>
    </xf>
    <xf numFmtId="37" fontId="2" fillId="0" borderId="0" xfId="11" applyFont="1" applyFill="1" applyProtection="1">
      <protection locked="0"/>
    </xf>
    <xf numFmtId="37" fontId="2" fillId="0" borderId="0" xfId="11" applyFont="1" applyFill="1" applyProtection="1"/>
    <xf numFmtId="37" fontId="2" fillId="0" borderId="0" xfId="3" quotePrefix="1" applyNumberFormat="1" applyFont="1" applyFill="1"/>
    <xf numFmtId="37" fontId="2" fillId="0" borderId="0" xfId="3" quotePrefix="1" applyNumberFormat="1" applyFont="1" applyFill="1" applyProtection="1">
      <protection locked="0"/>
    </xf>
    <xf numFmtId="37" fontId="2" fillId="0" borderId="0" xfId="11" applyNumberFormat="1" applyFont="1" applyFill="1" applyProtection="1"/>
    <xf numFmtId="167" fontId="2" fillId="0" borderId="0" xfId="5" applyNumberFormat="1" applyFont="1" applyFill="1" applyProtection="1"/>
    <xf numFmtId="37" fontId="2" fillId="0" borderId="0" xfId="11" applyNumberFormat="1" applyFont="1" applyFill="1" applyProtection="1">
      <protection locked="0"/>
    </xf>
    <xf numFmtId="167" fontId="2" fillId="0" borderId="0" xfId="11" applyNumberFormat="1" applyFont="1" applyFill="1" applyProtection="1">
      <protection locked="0"/>
    </xf>
    <xf numFmtId="3" fontId="2" fillId="0" borderId="0" xfId="3" applyNumberFormat="1" applyFont="1" applyFill="1" applyProtection="1">
      <protection locked="0"/>
    </xf>
    <xf numFmtId="179" fontId="2" fillId="0" borderId="0" xfId="3" applyNumberFormat="1" applyFont="1" applyFill="1"/>
    <xf numFmtId="37" fontId="2" fillId="0" borderId="0" xfId="12" applyNumberFormat="1" applyFont="1" applyFill="1"/>
    <xf numFmtId="37" fontId="2" fillId="0" borderId="0" xfId="3" applyFont="1" applyFill="1" applyAlignment="1"/>
    <xf numFmtId="0" fontId="10" fillId="0" borderId="0" xfId="0" applyFont="1"/>
    <xf numFmtId="0" fontId="10" fillId="0" borderId="0" xfId="0" applyFont="1" applyAlignment="1">
      <alignment horizontal="center"/>
    </xf>
    <xf numFmtId="0" fontId="10" fillId="0" borderId="0" xfId="0" applyFont="1" applyFill="1"/>
    <xf numFmtId="179" fontId="2" fillId="0" borderId="0" xfId="3" applyNumberFormat="1" applyFont="1" applyFill="1" applyAlignment="1" applyProtection="1">
      <alignment horizontal="center"/>
    </xf>
    <xf numFmtId="0" fontId="5" fillId="0" borderId="0" xfId="8" applyFont="1" applyFill="1" applyBorder="1" applyAlignment="1">
      <alignment horizontal="center"/>
    </xf>
    <xf numFmtId="0" fontId="5" fillId="0" borderId="0" xfId="8" applyFont="1" applyFill="1" applyBorder="1" applyAlignment="1">
      <alignment horizontal="center" wrapText="1"/>
    </xf>
    <xf numFmtId="180" fontId="5" fillId="0" borderId="0" xfId="8" applyNumberFormat="1" applyFont="1" applyFill="1" applyBorder="1" applyAlignment="1">
      <alignment vertical="center"/>
    </xf>
    <xf numFmtId="0" fontId="5" fillId="0" borderId="0" xfId="8" applyFont="1" applyFill="1" applyAlignment="1">
      <alignment vertical="center"/>
    </xf>
    <xf numFmtId="0" fontId="12" fillId="0" borderId="0" xfId="8" applyFont="1" applyFill="1" applyBorder="1" applyAlignment="1">
      <alignment horizontal="center" vertical="center" wrapText="1"/>
    </xf>
    <xf numFmtId="0" fontId="12" fillId="0" borderId="0" xfId="8" applyFont="1" applyFill="1" applyBorder="1" applyAlignment="1">
      <alignment wrapText="1"/>
    </xf>
    <xf numFmtId="0" fontId="5" fillId="0" borderId="0" xfId="8" applyFont="1" applyFill="1" applyBorder="1" applyAlignment="1">
      <alignment horizontal="center" vertical="center" wrapText="1"/>
    </xf>
    <xf numFmtId="0" fontId="5" fillId="0" borderId="0" xfId="8" applyFont="1" applyFill="1" applyBorder="1" applyAlignment="1">
      <alignment wrapText="1"/>
    </xf>
    <xf numFmtId="0" fontId="14" fillId="0" borderId="0" xfId="8" applyFont="1" applyFill="1" applyBorder="1" applyAlignment="1">
      <alignment wrapText="1"/>
    </xf>
    <xf numFmtId="0" fontId="5" fillId="0" borderId="0" xfId="8" applyFont="1" applyFill="1" applyAlignment="1"/>
    <xf numFmtId="0" fontId="15" fillId="0" borderId="0" xfId="13" applyFont="1" applyFill="1" applyAlignment="1"/>
    <xf numFmtId="0" fontId="15" fillId="0" borderId="0" xfId="13" applyFont="1" applyFill="1" applyBorder="1" applyAlignment="1">
      <alignment wrapText="1"/>
    </xf>
    <xf numFmtId="0" fontId="12" fillId="0" borderId="0" xfId="8" applyFont="1" applyFill="1" applyBorder="1" applyAlignment="1">
      <alignment horizontal="center" wrapText="1"/>
    </xf>
    <xf numFmtId="2" fontId="5" fillId="0" borderId="0" xfId="8" applyNumberFormat="1" applyFont="1" applyFill="1" applyBorder="1" applyAlignment="1">
      <alignment horizontal="center" wrapText="1"/>
    </xf>
    <xf numFmtId="0" fontId="5" fillId="0" borderId="0" xfId="8" applyNumberFormat="1" applyFont="1" applyFill="1" applyBorder="1" applyAlignment="1">
      <alignment horizontal="center" wrapText="1"/>
    </xf>
    <xf numFmtId="181" fontId="5" fillId="0" borderId="0" xfId="8" applyNumberFormat="1" applyFont="1" applyFill="1" applyBorder="1" applyAlignment="1">
      <alignment horizontal="center" wrapText="1"/>
    </xf>
    <xf numFmtId="0" fontId="14" fillId="0" borderId="0" xfId="8" applyFont="1" applyFill="1" applyBorder="1" applyAlignment="1">
      <alignment horizontal="center" wrapText="1"/>
    </xf>
    <xf numFmtId="166" fontId="2" fillId="0" borderId="5" xfId="5" applyFont="1" applyFill="1" applyBorder="1" applyProtection="1">
      <protection locked="0"/>
    </xf>
    <xf numFmtId="10" fontId="2" fillId="0" borderId="0" xfId="2" applyNumberFormat="1" applyFont="1" applyFill="1" applyProtection="1">
      <protection locked="0"/>
    </xf>
    <xf numFmtId="37" fontId="8" fillId="0" borderId="0" xfId="3" applyNumberFormat="1" applyFont="1" applyFill="1" applyAlignment="1" applyProtection="1">
      <alignment horizontal="center"/>
    </xf>
    <xf numFmtId="37" fontId="16" fillId="0" borderId="0" xfId="3" applyNumberFormat="1" applyFont="1" applyFill="1" applyAlignment="1" applyProtection="1">
      <alignment horizontal="center"/>
    </xf>
    <xf numFmtId="37" fontId="8" fillId="0" borderId="0" xfId="3" applyNumberFormat="1" applyFont="1" applyFill="1" applyAlignment="1" applyProtection="1">
      <alignment horizontal="centerContinuous"/>
    </xf>
    <xf numFmtId="37" fontId="8" fillId="0" borderId="0" xfId="3" applyFont="1" applyFill="1" applyAlignment="1">
      <alignment horizontal="centerContinuous"/>
    </xf>
    <xf numFmtId="37" fontId="8" fillId="0" borderId="0" xfId="3" applyFont="1" applyFill="1" applyAlignment="1">
      <alignment horizontal="center"/>
    </xf>
    <xf numFmtId="174" fontId="2" fillId="0" borderId="0" xfId="5" applyNumberFormat="1" applyFont="1" applyFill="1" applyProtection="1"/>
    <xf numFmtId="175" fontId="2" fillId="0" borderId="0" xfId="5" applyNumberFormat="1" applyFont="1" applyFill="1" applyProtection="1"/>
    <xf numFmtId="166" fontId="2" fillId="0" borderId="0" xfId="3" applyNumberFormat="1" applyFont="1" applyFill="1" applyAlignment="1" applyProtection="1">
      <alignment horizontal="center"/>
    </xf>
    <xf numFmtId="166" fontId="2" fillId="0" borderId="0" xfId="3" applyNumberFormat="1" applyFont="1" applyFill="1" applyAlignment="1" applyProtection="1">
      <alignment horizontal="centerContinuous"/>
    </xf>
    <xf numFmtId="166" fontId="4" fillId="0" borderId="0" xfId="3" applyNumberFormat="1" applyFont="1" applyFill="1" applyAlignment="1" applyProtection="1">
      <alignment horizontal="center"/>
    </xf>
    <xf numFmtId="0" fontId="18" fillId="0" borderId="0" xfId="0" applyFont="1"/>
    <xf numFmtId="0" fontId="18" fillId="0" borderId="0" xfId="0" applyFont="1" applyFill="1"/>
    <xf numFmtId="37" fontId="5" fillId="0" borderId="0" xfId="3" applyFont="1" applyFill="1" applyAlignment="1">
      <alignment horizontal="left"/>
    </xf>
    <xf numFmtId="166" fontId="5" fillId="0" borderId="0" xfId="3" applyNumberFormat="1" applyFont="1" applyFill="1" applyAlignment="1">
      <alignment horizontal="left"/>
    </xf>
    <xf numFmtId="37" fontId="5" fillId="0" borderId="0" xfId="3" applyNumberFormat="1" applyFont="1" applyFill="1" applyAlignment="1">
      <alignment horizontal="left"/>
    </xf>
    <xf numFmtId="37" fontId="4" fillId="0" borderId="0" xfId="3" applyFont="1" applyFill="1" applyAlignment="1">
      <alignment horizontal="center" wrapText="1"/>
    </xf>
    <xf numFmtId="37" fontId="4" fillId="0" borderId="0" xfId="3" applyFont="1" applyFill="1" applyAlignment="1">
      <alignment horizontal="center" vertical="top"/>
    </xf>
    <xf numFmtId="164" fontId="2" fillId="0" borderId="0" xfId="3" applyNumberFormat="1" applyFont="1" applyFill="1" applyAlignment="1" applyProtection="1">
      <alignment horizontal="center" vertical="top"/>
    </xf>
    <xf numFmtId="37" fontId="2" fillId="0" borderId="0" xfId="3" applyFont="1" applyFill="1" applyAlignment="1" applyProtection="1">
      <alignment horizontal="left" vertical="top"/>
      <protection locked="0"/>
    </xf>
    <xf numFmtId="37" fontId="2" fillId="0" borderId="0" xfId="11" applyFont="1" applyFill="1" applyAlignment="1" applyProtection="1">
      <alignment horizontal="left" vertical="top"/>
      <protection locked="0"/>
    </xf>
    <xf numFmtId="0" fontId="17" fillId="0" borderId="0" xfId="0" applyFont="1" applyFill="1" applyAlignment="1"/>
    <xf numFmtId="0" fontId="19" fillId="0" borderId="0" xfId="0" applyFont="1" applyFill="1" applyAlignment="1"/>
    <xf numFmtId="0" fontId="17" fillId="0" borderId="0" xfId="0" applyFont="1" applyAlignment="1"/>
    <xf numFmtId="0" fontId="10" fillId="0" borderId="0" xfId="0" applyFont="1" applyFill="1" applyAlignment="1">
      <alignment wrapText="1"/>
    </xf>
    <xf numFmtId="166" fontId="2" fillId="0" borderId="4" xfId="1" applyNumberFormat="1" applyFont="1" applyFill="1" applyBorder="1" applyProtection="1">
      <protection locked="0"/>
    </xf>
    <xf numFmtId="0" fontId="10" fillId="0" borderId="0" xfId="0" applyFont="1" applyFill="1" applyAlignment="1">
      <alignment horizontal="center"/>
    </xf>
    <xf numFmtId="167" fontId="2" fillId="0" borderId="0" xfId="4" applyNumberFormat="1" applyFont="1" applyFill="1" applyProtection="1">
      <protection locked="0"/>
    </xf>
    <xf numFmtId="0" fontId="10" fillId="0" borderId="0" xfId="0" quotePrefix="1" applyFont="1"/>
    <xf numFmtId="10" fontId="0" fillId="0" borderId="0" xfId="2" applyNumberFormat="1" applyFont="1"/>
    <xf numFmtId="0" fontId="18" fillId="0" borderId="0" xfId="0" quotePrefix="1" applyFont="1"/>
    <xf numFmtId="0" fontId="18" fillId="0" borderId="0" xfId="0" quotePrefix="1" applyFont="1" applyFill="1"/>
    <xf numFmtId="37" fontId="2" fillId="0" borderId="0" xfId="3" applyFont="1" applyFill="1" applyAlignment="1" applyProtection="1">
      <alignment horizontal="left" vertical="top" indent="2"/>
      <protection locked="0"/>
    </xf>
    <xf numFmtId="37" fontId="2" fillId="0" borderId="0" xfId="3" applyFont="1" applyFill="1" applyBorder="1" applyAlignment="1" applyProtection="1">
      <alignment horizontal="left" vertical="top" indent="2"/>
      <protection locked="0"/>
    </xf>
    <xf numFmtId="0" fontId="10" fillId="0" borderId="0" xfId="0" applyFont="1" applyFill="1" applyAlignment="1">
      <alignment vertical="center" wrapText="1"/>
    </xf>
    <xf numFmtId="37" fontId="2" fillId="0" borderId="0" xfId="3" applyFont="1" applyFill="1" applyAlignment="1">
      <alignment horizontal="left" indent="2"/>
    </xf>
    <xf numFmtId="37" fontId="2" fillId="0" borderId="0" xfId="3" applyFont="1" applyFill="1" applyAlignment="1">
      <alignment horizontal="left" vertical="top" indent="2"/>
    </xf>
    <xf numFmtId="37" fontId="2" fillId="0" borderId="0" xfId="11" applyFont="1" applyFill="1" applyAlignment="1" applyProtection="1">
      <alignment horizontal="left" vertical="top" indent="2"/>
      <protection locked="0"/>
    </xf>
    <xf numFmtId="37" fontId="3" fillId="0" borderId="0" xfId="3" applyFont="1" applyFill="1" applyAlignment="1" applyProtection="1">
      <alignment horizontal="left" vertical="top" indent="2"/>
      <protection locked="0"/>
    </xf>
    <xf numFmtId="0" fontId="17" fillId="0" borderId="0" xfId="0" applyFont="1" applyFill="1" applyAlignment="1">
      <alignment horizontal="left"/>
    </xf>
    <xf numFmtId="0" fontId="19" fillId="0" borderId="0" xfId="0" applyFont="1" applyFill="1" applyAlignment="1">
      <alignment horizontal="left"/>
    </xf>
    <xf numFmtId="37" fontId="2" fillId="0" borderId="4" xfId="3" applyNumberFormat="1" applyFont="1" applyFill="1" applyBorder="1" applyAlignment="1" applyProtection="1">
      <alignment horizontal="center"/>
    </xf>
    <xf numFmtId="37" fontId="2" fillId="0" borderId="4" xfId="3" applyFont="1" applyFill="1" applyBorder="1" applyAlignment="1">
      <alignment horizontal="center"/>
    </xf>
    <xf numFmtId="0" fontId="17" fillId="0" borderId="0" xfId="0" applyFont="1" applyFill="1" applyAlignment="1">
      <alignment horizontal="left"/>
    </xf>
    <xf numFmtId="0" fontId="19" fillId="0" borderId="0" xfId="0" applyFont="1" applyFill="1" applyAlignment="1">
      <alignment horizontal="left"/>
    </xf>
    <xf numFmtId="169" fontId="2" fillId="0" borderId="0" xfId="5" applyNumberFormat="1" applyFont="1" applyFill="1" applyProtection="1">
      <protection locked="0"/>
    </xf>
    <xf numFmtId="37" fontId="2" fillId="0" borderId="0" xfId="10" applyFont="1" applyFill="1" applyAlignment="1" applyProtection="1">
      <alignment horizontal="left"/>
      <protection locked="0"/>
    </xf>
    <xf numFmtId="0" fontId="10" fillId="0" borderId="0" xfId="0" applyFont="1" applyFill="1" applyAlignment="1">
      <alignment vertical="top" wrapText="1"/>
    </xf>
    <xf numFmtId="0" fontId="20" fillId="0" borderId="0" xfId="0" applyFont="1" applyFill="1" applyAlignment="1">
      <alignment horizontal="left"/>
    </xf>
    <xf numFmtId="0" fontId="21" fillId="0" borderId="0" xfId="0" applyFont="1" applyFill="1" applyAlignment="1">
      <alignment horizontal="center" vertical="center"/>
    </xf>
    <xf numFmtId="0" fontId="10" fillId="0" borderId="0" xfId="0" applyFont="1" applyFill="1" applyAlignment="1">
      <alignment horizontal="center" vertical="top"/>
    </xf>
    <xf numFmtId="0" fontId="12" fillId="0" borderId="0" xfId="8" applyFont="1" applyFill="1" applyBorder="1" applyAlignment="1">
      <alignment horizontal="center" vertical="center"/>
    </xf>
    <xf numFmtId="0" fontId="12" fillId="0" borderId="0" xfId="8" applyFont="1" applyFill="1" applyBorder="1" applyAlignment="1">
      <alignment horizontal="center" vertical="center"/>
    </xf>
    <xf numFmtId="0" fontId="5" fillId="0" borderId="0" xfId="8" applyFont="1" applyFill="1" applyBorder="1" applyAlignment="1">
      <alignment horizontal="center" vertical="center"/>
    </xf>
    <xf numFmtId="0" fontId="12" fillId="0" borderId="0" xfId="8" applyFont="1" applyFill="1" applyAlignment="1">
      <alignment horizontal="center" vertical="center"/>
    </xf>
    <xf numFmtId="37" fontId="2" fillId="0" borderId="1" xfId="3" applyFont="1" applyFill="1" applyBorder="1" applyAlignment="1">
      <alignment horizontal="center"/>
    </xf>
    <xf numFmtId="37" fontId="2" fillId="0" borderId="2" xfId="3" applyFont="1" applyFill="1" applyBorder="1" applyAlignment="1">
      <alignment horizontal="center"/>
    </xf>
    <xf numFmtId="37" fontId="2" fillId="0" borderId="3" xfId="3" applyFont="1" applyFill="1" applyBorder="1" applyAlignment="1">
      <alignment horizontal="center"/>
    </xf>
    <xf numFmtId="0" fontId="17" fillId="0" borderId="0" xfId="0" applyFont="1" applyFill="1" applyAlignment="1">
      <alignment horizontal="left"/>
    </xf>
    <xf numFmtId="0" fontId="19" fillId="0" borderId="0" xfId="0" applyFont="1" applyFill="1" applyAlignment="1">
      <alignment horizontal="left"/>
    </xf>
    <xf numFmtId="37" fontId="2" fillId="0" borderId="9" xfId="3" applyFont="1" applyFill="1" applyBorder="1" applyAlignment="1">
      <alignment horizontal="center"/>
    </xf>
    <xf numFmtId="37" fontId="2" fillId="0" borderId="10" xfId="3" applyFont="1" applyFill="1" applyBorder="1" applyAlignment="1">
      <alignment horizontal="center"/>
    </xf>
    <xf numFmtId="37" fontId="2" fillId="0" borderId="11" xfId="3" applyFont="1" applyFill="1" applyBorder="1" applyAlignment="1">
      <alignment horizontal="center"/>
    </xf>
    <xf numFmtId="0" fontId="17" fillId="0" borderId="0" xfId="0" applyFont="1" applyFill="1" applyAlignment="1">
      <alignment horizontal="center"/>
    </xf>
    <xf numFmtId="0" fontId="19" fillId="0" borderId="0" xfId="0" applyFont="1" applyFill="1" applyAlignment="1">
      <alignment horizontal="center"/>
    </xf>
    <xf numFmtId="37" fontId="2" fillId="0" borderId="4" xfId="3" applyNumberFormat="1" applyFont="1" applyFill="1" applyBorder="1" applyAlignment="1" applyProtection="1">
      <alignment horizontal="center"/>
    </xf>
    <xf numFmtId="37" fontId="2" fillId="0" borderId="4" xfId="3" applyFont="1" applyFill="1" applyBorder="1" applyAlignment="1">
      <alignment horizontal="center"/>
    </xf>
    <xf numFmtId="0" fontId="18" fillId="0" borderId="0" xfId="0" applyFont="1" applyFill="1" applyAlignment="1">
      <alignment horizontal="left"/>
    </xf>
    <xf numFmtId="0" fontId="17" fillId="0" borderId="0" xfId="0" applyFont="1" applyAlignment="1">
      <alignment horizontal="left"/>
    </xf>
  </cellXfs>
  <cellStyles count="14">
    <cellStyle name="Comma" xfId="1" builtinId="3"/>
    <cellStyle name="Comma 10 2" xfId="7" xr:uid="{7D83FCB4-DD93-4A15-B6F0-CA83508CA8A7}"/>
    <cellStyle name="Comma 11" xfId="5" xr:uid="{8FA73BC1-9C6D-4042-9236-39E96A966D7F}"/>
    <cellStyle name="Comma 6 2" xfId="4" xr:uid="{CBCEA42F-238C-4629-92DD-58E3C484984E}"/>
    <cellStyle name="Hyperlink" xfId="13" builtinId="8"/>
    <cellStyle name="Normal" xfId="0" builtinId="0"/>
    <cellStyle name="Normal 10" xfId="8" xr:uid="{59C9DECF-4D21-4AE8-8B93-110B573F1B83}"/>
    <cellStyle name="Normal 3 2" xfId="9" xr:uid="{ED29A4F1-9717-4673-8B85-917FB7709098}"/>
    <cellStyle name="Normal_AFactors" xfId="11" xr:uid="{DADBD1D9-9D2D-4E78-B802-58B0EDFCB4A1}"/>
    <cellStyle name="Normal_AFactors_1" xfId="12" xr:uid="{A9458F8B-9900-4EC2-BC30-3ED1C0C4E824}"/>
    <cellStyle name="Normal_C02 Master CostStudy v1" xfId="3" xr:uid="{A1B4B98B-742B-4E85-92B7-4EDF7F05C3EE}"/>
    <cellStyle name="Normal_CFactors" xfId="10" xr:uid="{1886B1DE-B3F6-4641-B296-8AF12AF38AD4}"/>
    <cellStyle name="Normal_soleuse" xfId="6" xr:uid="{AE27D32E-7D35-48E7-BEF1-FB5F53E46321}"/>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EMikha\Desktop\Cost%20Study\Cost%20Study%20for%20Filing%20(AM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C1 Table of Contents"/>
      <sheetName val="Functionalization"/>
      <sheetName val="Functionalization Factors"/>
      <sheetName val="Functionalization Description"/>
      <sheetName val="Classification"/>
      <sheetName val="Classification Factors"/>
      <sheetName val="Classification Description"/>
      <sheetName val="Total Allocation"/>
      <sheetName val="Purchase Production System"/>
      <sheetName val="Purchase Production Other"/>
      <sheetName val="Purchase Production Demand"/>
      <sheetName val="Storage Dehy Demand"/>
      <sheetName val="Storage Dehy Commodity"/>
      <sheetName val="Storage X Dehy Deliverability"/>
      <sheetName val="Storage X Dehy Commodity"/>
      <sheetName val="Storage X Dehy Space"/>
      <sheetName val="Storage X Dehy System Integrity"/>
      <sheetName val="Dawn Station Demand"/>
      <sheetName val="Dawn Station Commodity"/>
      <sheetName val="Parkway Station Demand"/>
      <sheetName val="Kirkwall Station Demand"/>
      <sheetName val="Dawn-Pkwy Easterly Demand"/>
      <sheetName val="Dawn-Pkwy Easterly Commodity"/>
      <sheetName val="Dawn-Pkwy Westerly Commodity"/>
      <sheetName val="Other Transmission Demand"/>
      <sheetName val="Panhandle Demand"/>
      <sheetName val="Panhandle Commodity"/>
      <sheetName val="St. Clair Demand"/>
      <sheetName val="Distribution Demand"/>
      <sheetName val="Distribution Customer"/>
      <sheetName val="Allocation Factors"/>
      <sheetName val="Allocation Description"/>
      <sheetName val="Depreciation &amp; Property Tax"/>
      <sheetName val="Labour"/>
    </sheetNames>
    <sheetDataSet>
      <sheetData sheetId="0"/>
      <sheetData sheetId="1"/>
      <sheetData sheetId="2"/>
      <sheetData sheetId="3"/>
      <sheetData sheetId="4">
        <row r="207">
          <cell r="CQ207">
            <v>0</v>
          </cell>
        </row>
        <row r="216">
          <cell r="CQ216">
            <v>0</v>
          </cell>
        </row>
        <row r="235">
          <cell r="CQ235">
            <v>0</v>
          </cell>
        </row>
        <row r="249">
          <cell r="CQ249">
            <v>0</v>
          </cell>
        </row>
        <row r="266">
          <cell r="CQ266">
            <v>12062.148262058634</v>
          </cell>
        </row>
        <row r="283">
          <cell r="CQ283">
            <v>8865.1306911909087</v>
          </cell>
        </row>
        <row r="288">
          <cell r="CQ288">
            <v>216.96399005711683</v>
          </cell>
        </row>
        <row r="289">
          <cell r="CQ289">
            <v>7691.1665531646922</v>
          </cell>
        </row>
        <row r="293">
          <cell r="CQ293">
            <v>63268.772451731944</v>
          </cell>
        </row>
        <row r="295">
          <cell r="CQ295">
            <v>63268.772451731944</v>
          </cell>
        </row>
        <row r="311">
          <cell r="CQ311">
            <v>10377.231738992972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6F588-1AB6-416A-978E-7C5E1313EF17}">
  <dimension ref="A1:D93"/>
  <sheetViews>
    <sheetView tabSelected="1" zoomScaleNormal="100" zoomScaleSheetLayoutView="100" workbookViewId="0">
      <pane xSplit="2" ySplit="7" topLeftCell="C8" activePane="bottomRight" state="frozen"/>
      <selection pane="topRight" activeCell="C1" sqref="C1"/>
      <selection pane="bottomLeft" activeCell="A8" sqref="A8"/>
      <selection pane="bottomRight" activeCell="C10" sqref="C10"/>
    </sheetView>
  </sheetViews>
  <sheetFormatPr defaultRowHeight="15" customHeight="1"/>
  <cols>
    <col min="1" max="1" width="4.85546875" style="222" bestFit="1" customWidth="1"/>
    <col min="2" max="2" width="6" style="228" customWidth="1"/>
    <col min="3" max="3" width="56.5703125" style="228" customWidth="1"/>
    <col min="4" max="4" width="19.7109375" style="221" customWidth="1"/>
    <col min="5" max="255" width="9.140625" style="222"/>
    <col min="256" max="256" width="4.85546875" style="222" bestFit="1" customWidth="1"/>
    <col min="257" max="257" width="4.42578125" style="222" bestFit="1" customWidth="1"/>
    <col min="258" max="258" width="4.85546875" style="222" bestFit="1" customWidth="1"/>
    <col min="259" max="259" width="89.85546875" style="222" customWidth="1"/>
    <col min="260" max="260" width="19.7109375" style="222" customWidth="1"/>
    <col min="261" max="511" width="9.140625" style="222"/>
    <col min="512" max="512" width="4.85546875" style="222" bestFit="1" customWidth="1"/>
    <col min="513" max="513" width="4.42578125" style="222" bestFit="1" customWidth="1"/>
    <col min="514" max="514" width="4.85546875" style="222" bestFit="1" customWidth="1"/>
    <col min="515" max="515" width="89.85546875" style="222" customWidth="1"/>
    <col min="516" max="516" width="19.7109375" style="222" customWidth="1"/>
    <col min="517" max="767" width="9.140625" style="222"/>
    <col min="768" max="768" width="4.85546875" style="222" bestFit="1" customWidth="1"/>
    <col min="769" max="769" width="4.42578125" style="222" bestFit="1" customWidth="1"/>
    <col min="770" max="770" width="4.85546875" style="222" bestFit="1" customWidth="1"/>
    <col min="771" max="771" width="89.85546875" style="222" customWidth="1"/>
    <col min="772" max="772" width="19.7109375" style="222" customWidth="1"/>
    <col min="773" max="1023" width="9.140625" style="222"/>
    <col min="1024" max="1024" width="4.85546875" style="222" bestFit="1" customWidth="1"/>
    <col min="1025" max="1025" width="4.42578125" style="222" bestFit="1" customWidth="1"/>
    <col min="1026" max="1026" width="4.85546875" style="222" bestFit="1" customWidth="1"/>
    <col min="1027" max="1027" width="89.85546875" style="222" customWidth="1"/>
    <col min="1028" max="1028" width="19.7109375" style="222" customWidth="1"/>
    <col min="1029" max="1279" width="9.140625" style="222"/>
    <col min="1280" max="1280" width="4.85546875" style="222" bestFit="1" customWidth="1"/>
    <col min="1281" max="1281" width="4.42578125" style="222" bestFit="1" customWidth="1"/>
    <col min="1282" max="1282" width="4.85546875" style="222" bestFit="1" customWidth="1"/>
    <col min="1283" max="1283" width="89.85546875" style="222" customWidth="1"/>
    <col min="1284" max="1284" width="19.7109375" style="222" customWidth="1"/>
    <col min="1285" max="1535" width="9.140625" style="222"/>
    <col min="1536" max="1536" width="4.85546875" style="222" bestFit="1" customWidth="1"/>
    <col min="1537" max="1537" width="4.42578125" style="222" bestFit="1" customWidth="1"/>
    <col min="1538" max="1538" width="4.85546875" style="222" bestFit="1" customWidth="1"/>
    <col min="1539" max="1539" width="89.85546875" style="222" customWidth="1"/>
    <col min="1540" max="1540" width="19.7109375" style="222" customWidth="1"/>
    <col min="1541" max="1791" width="9.140625" style="222"/>
    <col min="1792" max="1792" width="4.85546875" style="222" bestFit="1" customWidth="1"/>
    <col min="1793" max="1793" width="4.42578125" style="222" bestFit="1" customWidth="1"/>
    <col min="1794" max="1794" width="4.85546875" style="222" bestFit="1" customWidth="1"/>
    <col min="1795" max="1795" width="89.85546875" style="222" customWidth="1"/>
    <col min="1796" max="1796" width="19.7109375" style="222" customWidth="1"/>
    <col min="1797" max="2047" width="9.140625" style="222"/>
    <col min="2048" max="2048" width="4.85546875" style="222" bestFit="1" customWidth="1"/>
    <col min="2049" max="2049" width="4.42578125" style="222" bestFit="1" customWidth="1"/>
    <col min="2050" max="2050" width="4.85546875" style="222" bestFit="1" customWidth="1"/>
    <col min="2051" max="2051" width="89.85546875" style="222" customWidth="1"/>
    <col min="2052" max="2052" width="19.7109375" style="222" customWidth="1"/>
    <col min="2053" max="2303" width="9.140625" style="222"/>
    <col min="2304" max="2304" width="4.85546875" style="222" bestFit="1" customWidth="1"/>
    <col min="2305" max="2305" width="4.42578125" style="222" bestFit="1" customWidth="1"/>
    <col min="2306" max="2306" width="4.85546875" style="222" bestFit="1" customWidth="1"/>
    <col min="2307" max="2307" width="89.85546875" style="222" customWidth="1"/>
    <col min="2308" max="2308" width="19.7109375" style="222" customWidth="1"/>
    <col min="2309" max="2559" width="9.140625" style="222"/>
    <col min="2560" max="2560" width="4.85546875" style="222" bestFit="1" customWidth="1"/>
    <col min="2561" max="2561" width="4.42578125" style="222" bestFit="1" customWidth="1"/>
    <col min="2562" max="2562" width="4.85546875" style="222" bestFit="1" customWidth="1"/>
    <col min="2563" max="2563" width="89.85546875" style="222" customWidth="1"/>
    <col min="2564" max="2564" width="19.7109375" style="222" customWidth="1"/>
    <col min="2565" max="2815" width="9.140625" style="222"/>
    <col min="2816" max="2816" width="4.85546875" style="222" bestFit="1" customWidth="1"/>
    <col min="2817" max="2817" width="4.42578125" style="222" bestFit="1" customWidth="1"/>
    <col min="2818" max="2818" width="4.85546875" style="222" bestFit="1" customWidth="1"/>
    <col min="2819" max="2819" width="89.85546875" style="222" customWidth="1"/>
    <col min="2820" max="2820" width="19.7109375" style="222" customWidth="1"/>
    <col min="2821" max="3071" width="9.140625" style="222"/>
    <col min="3072" max="3072" width="4.85546875" style="222" bestFit="1" customWidth="1"/>
    <col min="3073" max="3073" width="4.42578125" style="222" bestFit="1" customWidth="1"/>
    <col min="3074" max="3074" width="4.85546875" style="222" bestFit="1" customWidth="1"/>
    <col min="3075" max="3075" width="89.85546875" style="222" customWidth="1"/>
    <col min="3076" max="3076" width="19.7109375" style="222" customWidth="1"/>
    <col min="3077" max="3327" width="9.140625" style="222"/>
    <col min="3328" max="3328" width="4.85546875" style="222" bestFit="1" customWidth="1"/>
    <col min="3329" max="3329" width="4.42578125" style="222" bestFit="1" customWidth="1"/>
    <col min="3330" max="3330" width="4.85546875" style="222" bestFit="1" customWidth="1"/>
    <col min="3331" max="3331" width="89.85546875" style="222" customWidth="1"/>
    <col min="3332" max="3332" width="19.7109375" style="222" customWidth="1"/>
    <col min="3333" max="3583" width="9.140625" style="222"/>
    <col min="3584" max="3584" width="4.85546875" style="222" bestFit="1" customWidth="1"/>
    <col min="3585" max="3585" width="4.42578125" style="222" bestFit="1" customWidth="1"/>
    <col min="3586" max="3586" width="4.85546875" style="222" bestFit="1" customWidth="1"/>
    <col min="3587" max="3587" width="89.85546875" style="222" customWidth="1"/>
    <col min="3588" max="3588" width="19.7109375" style="222" customWidth="1"/>
    <col min="3589" max="3839" width="9.140625" style="222"/>
    <col min="3840" max="3840" width="4.85546875" style="222" bestFit="1" customWidth="1"/>
    <col min="3841" max="3841" width="4.42578125" style="222" bestFit="1" customWidth="1"/>
    <col min="3842" max="3842" width="4.85546875" style="222" bestFit="1" customWidth="1"/>
    <col min="3843" max="3843" width="89.85546875" style="222" customWidth="1"/>
    <col min="3844" max="3844" width="19.7109375" style="222" customWidth="1"/>
    <col min="3845" max="4095" width="9.140625" style="222"/>
    <col min="4096" max="4096" width="4.85546875" style="222" bestFit="1" customWidth="1"/>
    <col min="4097" max="4097" width="4.42578125" style="222" bestFit="1" customWidth="1"/>
    <col min="4098" max="4098" width="4.85546875" style="222" bestFit="1" customWidth="1"/>
    <col min="4099" max="4099" width="89.85546875" style="222" customWidth="1"/>
    <col min="4100" max="4100" width="19.7109375" style="222" customWidth="1"/>
    <col min="4101" max="4351" width="9.140625" style="222"/>
    <col min="4352" max="4352" width="4.85546875" style="222" bestFit="1" customWidth="1"/>
    <col min="4353" max="4353" width="4.42578125" style="222" bestFit="1" customWidth="1"/>
    <col min="4354" max="4354" width="4.85546875" style="222" bestFit="1" customWidth="1"/>
    <col min="4355" max="4355" width="89.85546875" style="222" customWidth="1"/>
    <col min="4356" max="4356" width="19.7109375" style="222" customWidth="1"/>
    <col min="4357" max="4607" width="9.140625" style="222"/>
    <col min="4608" max="4608" width="4.85546875" style="222" bestFit="1" customWidth="1"/>
    <col min="4609" max="4609" width="4.42578125" style="222" bestFit="1" customWidth="1"/>
    <col min="4610" max="4610" width="4.85546875" style="222" bestFit="1" customWidth="1"/>
    <col min="4611" max="4611" width="89.85546875" style="222" customWidth="1"/>
    <col min="4612" max="4612" width="19.7109375" style="222" customWidth="1"/>
    <col min="4613" max="4863" width="9.140625" style="222"/>
    <col min="4864" max="4864" width="4.85546875" style="222" bestFit="1" customWidth="1"/>
    <col min="4865" max="4865" width="4.42578125" style="222" bestFit="1" customWidth="1"/>
    <col min="4866" max="4866" width="4.85546875" style="222" bestFit="1" customWidth="1"/>
    <col min="4867" max="4867" width="89.85546875" style="222" customWidth="1"/>
    <col min="4868" max="4868" width="19.7109375" style="222" customWidth="1"/>
    <col min="4869" max="5119" width="9.140625" style="222"/>
    <col min="5120" max="5120" width="4.85546875" style="222" bestFit="1" customWidth="1"/>
    <col min="5121" max="5121" width="4.42578125" style="222" bestFit="1" customWidth="1"/>
    <col min="5122" max="5122" width="4.85546875" style="222" bestFit="1" customWidth="1"/>
    <col min="5123" max="5123" width="89.85546875" style="222" customWidth="1"/>
    <col min="5124" max="5124" width="19.7109375" style="222" customWidth="1"/>
    <col min="5125" max="5375" width="9.140625" style="222"/>
    <col min="5376" max="5376" width="4.85546875" style="222" bestFit="1" customWidth="1"/>
    <col min="5377" max="5377" width="4.42578125" style="222" bestFit="1" customWidth="1"/>
    <col min="5378" max="5378" width="4.85546875" style="222" bestFit="1" customWidth="1"/>
    <col min="5379" max="5379" width="89.85546875" style="222" customWidth="1"/>
    <col min="5380" max="5380" width="19.7109375" style="222" customWidth="1"/>
    <col min="5381" max="5631" width="9.140625" style="222"/>
    <col min="5632" max="5632" width="4.85546875" style="222" bestFit="1" customWidth="1"/>
    <col min="5633" max="5633" width="4.42578125" style="222" bestFit="1" customWidth="1"/>
    <col min="5634" max="5634" width="4.85546875" style="222" bestFit="1" customWidth="1"/>
    <col min="5635" max="5635" width="89.85546875" style="222" customWidth="1"/>
    <col min="5636" max="5636" width="19.7109375" style="222" customWidth="1"/>
    <col min="5637" max="5887" width="9.140625" style="222"/>
    <col min="5888" max="5888" width="4.85546875" style="222" bestFit="1" customWidth="1"/>
    <col min="5889" max="5889" width="4.42578125" style="222" bestFit="1" customWidth="1"/>
    <col min="5890" max="5890" width="4.85546875" style="222" bestFit="1" customWidth="1"/>
    <col min="5891" max="5891" width="89.85546875" style="222" customWidth="1"/>
    <col min="5892" max="5892" width="19.7109375" style="222" customWidth="1"/>
    <col min="5893" max="6143" width="9.140625" style="222"/>
    <col min="6144" max="6144" width="4.85546875" style="222" bestFit="1" customWidth="1"/>
    <col min="6145" max="6145" width="4.42578125" style="222" bestFit="1" customWidth="1"/>
    <col min="6146" max="6146" width="4.85546875" style="222" bestFit="1" customWidth="1"/>
    <col min="6147" max="6147" width="89.85546875" style="222" customWidth="1"/>
    <col min="6148" max="6148" width="19.7109375" style="222" customWidth="1"/>
    <col min="6149" max="6399" width="9.140625" style="222"/>
    <col min="6400" max="6400" width="4.85546875" style="222" bestFit="1" customWidth="1"/>
    <col min="6401" max="6401" width="4.42578125" style="222" bestFit="1" customWidth="1"/>
    <col min="6402" max="6402" width="4.85546875" style="222" bestFit="1" customWidth="1"/>
    <col min="6403" max="6403" width="89.85546875" style="222" customWidth="1"/>
    <col min="6404" max="6404" width="19.7109375" style="222" customWidth="1"/>
    <col min="6405" max="6655" width="9.140625" style="222"/>
    <col min="6656" max="6656" width="4.85546875" style="222" bestFit="1" customWidth="1"/>
    <col min="6657" max="6657" width="4.42578125" style="222" bestFit="1" customWidth="1"/>
    <col min="6658" max="6658" width="4.85546875" style="222" bestFit="1" customWidth="1"/>
    <col min="6659" max="6659" width="89.85546875" style="222" customWidth="1"/>
    <col min="6660" max="6660" width="19.7109375" style="222" customWidth="1"/>
    <col min="6661" max="6911" width="9.140625" style="222"/>
    <col min="6912" max="6912" width="4.85546875" style="222" bestFit="1" customWidth="1"/>
    <col min="6913" max="6913" width="4.42578125" style="222" bestFit="1" customWidth="1"/>
    <col min="6914" max="6914" width="4.85546875" style="222" bestFit="1" customWidth="1"/>
    <col min="6915" max="6915" width="89.85546875" style="222" customWidth="1"/>
    <col min="6916" max="6916" width="19.7109375" style="222" customWidth="1"/>
    <col min="6917" max="7167" width="9.140625" style="222"/>
    <col min="7168" max="7168" width="4.85546875" style="222" bestFit="1" customWidth="1"/>
    <col min="7169" max="7169" width="4.42578125" style="222" bestFit="1" customWidth="1"/>
    <col min="7170" max="7170" width="4.85546875" style="222" bestFit="1" customWidth="1"/>
    <col min="7171" max="7171" width="89.85546875" style="222" customWidth="1"/>
    <col min="7172" max="7172" width="19.7109375" style="222" customWidth="1"/>
    <col min="7173" max="7423" width="9.140625" style="222"/>
    <col min="7424" max="7424" width="4.85546875" style="222" bestFit="1" customWidth="1"/>
    <col min="7425" max="7425" width="4.42578125" style="222" bestFit="1" customWidth="1"/>
    <col min="7426" max="7426" width="4.85546875" style="222" bestFit="1" customWidth="1"/>
    <col min="7427" max="7427" width="89.85546875" style="222" customWidth="1"/>
    <col min="7428" max="7428" width="19.7109375" style="222" customWidth="1"/>
    <col min="7429" max="7679" width="9.140625" style="222"/>
    <col min="7680" max="7680" width="4.85546875" style="222" bestFit="1" customWidth="1"/>
    <col min="7681" max="7681" width="4.42578125" style="222" bestFit="1" customWidth="1"/>
    <col min="7682" max="7682" width="4.85546875" style="222" bestFit="1" customWidth="1"/>
    <col min="7683" max="7683" width="89.85546875" style="222" customWidth="1"/>
    <col min="7684" max="7684" width="19.7109375" style="222" customWidth="1"/>
    <col min="7685" max="7935" width="9.140625" style="222"/>
    <col min="7936" max="7936" width="4.85546875" style="222" bestFit="1" customWidth="1"/>
    <col min="7937" max="7937" width="4.42578125" style="222" bestFit="1" customWidth="1"/>
    <col min="7938" max="7938" width="4.85546875" style="222" bestFit="1" customWidth="1"/>
    <col min="7939" max="7939" width="89.85546875" style="222" customWidth="1"/>
    <col min="7940" max="7940" width="19.7109375" style="222" customWidth="1"/>
    <col min="7941" max="8191" width="9.140625" style="222"/>
    <col min="8192" max="8192" width="4.85546875" style="222" bestFit="1" customWidth="1"/>
    <col min="8193" max="8193" width="4.42578125" style="222" bestFit="1" customWidth="1"/>
    <col min="8194" max="8194" width="4.85546875" style="222" bestFit="1" customWidth="1"/>
    <col min="8195" max="8195" width="89.85546875" style="222" customWidth="1"/>
    <col min="8196" max="8196" width="19.7109375" style="222" customWidth="1"/>
    <col min="8197" max="8447" width="9.140625" style="222"/>
    <col min="8448" max="8448" width="4.85546875" style="222" bestFit="1" customWidth="1"/>
    <col min="8449" max="8449" width="4.42578125" style="222" bestFit="1" customWidth="1"/>
    <col min="8450" max="8450" width="4.85546875" style="222" bestFit="1" customWidth="1"/>
    <col min="8451" max="8451" width="89.85546875" style="222" customWidth="1"/>
    <col min="8452" max="8452" width="19.7109375" style="222" customWidth="1"/>
    <col min="8453" max="8703" width="9.140625" style="222"/>
    <col min="8704" max="8704" width="4.85546875" style="222" bestFit="1" customWidth="1"/>
    <col min="8705" max="8705" width="4.42578125" style="222" bestFit="1" customWidth="1"/>
    <col min="8706" max="8706" width="4.85546875" style="222" bestFit="1" customWidth="1"/>
    <col min="8707" max="8707" width="89.85546875" style="222" customWidth="1"/>
    <col min="8708" max="8708" width="19.7109375" style="222" customWidth="1"/>
    <col min="8709" max="8959" width="9.140625" style="222"/>
    <col min="8960" max="8960" width="4.85546875" style="222" bestFit="1" customWidth="1"/>
    <col min="8961" max="8961" width="4.42578125" style="222" bestFit="1" customWidth="1"/>
    <col min="8962" max="8962" width="4.85546875" style="222" bestFit="1" customWidth="1"/>
    <col min="8963" max="8963" width="89.85546875" style="222" customWidth="1"/>
    <col min="8964" max="8964" width="19.7109375" style="222" customWidth="1"/>
    <col min="8965" max="9215" width="9.140625" style="222"/>
    <col min="9216" max="9216" width="4.85546875" style="222" bestFit="1" customWidth="1"/>
    <col min="9217" max="9217" width="4.42578125" style="222" bestFit="1" customWidth="1"/>
    <col min="9218" max="9218" width="4.85546875" style="222" bestFit="1" customWidth="1"/>
    <col min="9219" max="9219" width="89.85546875" style="222" customWidth="1"/>
    <col min="9220" max="9220" width="19.7109375" style="222" customWidth="1"/>
    <col min="9221" max="9471" width="9.140625" style="222"/>
    <col min="9472" max="9472" width="4.85546875" style="222" bestFit="1" customWidth="1"/>
    <col min="9473" max="9473" width="4.42578125" style="222" bestFit="1" customWidth="1"/>
    <col min="9474" max="9474" width="4.85546875" style="222" bestFit="1" customWidth="1"/>
    <col min="9475" max="9475" width="89.85546875" style="222" customWidth="1"/>
    <col min="9476" max="9476" width="19.7109375" style="222" customWidth="1"/>
    <col min="9477" max="9727" width="9.140625" style="222"/>
    <col min="9728" max="9728" width="4.85546875" style="222" bestFit="1" customWidth="1"/>
    <col min="9729" max="9729" width="4.42578125" style="222" bestFit="1" customWidth="1"/>
    <col min="9730" max="9730" width="4.85546875" style="222" bestFit="1" customWidth="1"/>
    <col min="9731" max="9731" width="89.85546875" style="222" customWidth="1"/>
    <col min="9732" max="9732" width="19.7109375" style="222" customWidth="1"/>
    <col min="9733" max="9983" width="9.140625" style="222"/>
    <col min="9984" max="9984" width="4.85546875" style="222" bestFit="1" customWidth="1"/>
    <col min="9985" max="9985" width="4.42578125" style="222" bestFit="1" customWidth="1"/>
    <col min="9986" max="9986" width="4.85546875" style="222" bestFit="1" customWidth="1"/>
    <col min="9987" max="9987" width="89.85546875" style="222" customWidth="1"/>
    <col min="9988" max="9988" width="19.7109375" style="222" customWidth="1"/>
    <col min="9989" max="10239" width="9.140625" style="222"/>
    <col min="10240" max="10240" width="4.85546875" style="222" bestFit="1" customWidth="1"/>
    <col min="10241" max="10241" width="4.42578125" style="222" bestFit="1" customWidth="1"/>
    <col min="10242" max="10242" width="4.85546875" style="222" bestFit="1" customWidth="1"/>
    <col min="10243" max="10243" width="89.85546875" style="222" customWidth="1"/>
    <col min="10244" max="10244" width="19.7109375" style="222" customWidth="1"/>
    <col min="10245" max="10495" width="9.140625" style="222"/>
    <col min="10496" max="10496" width="4.85546875" style="222" bestFit="1" customWidth="1"/>
    <col min="10497" max="10497" width="4.42578125" style="222" bestFit="1" customWidth="1"/>
    <col min="10498" max="10498" width="4.85546875" style="222" bestFit="1" customWidth="1"/>
    <col min="10499" max="10499" width="89.85546875" style="222" customWidth="1"/>
    <col min="10500" max="10500" width="19.7109375" style="222" customWidth="1"/>
    <col min="10501" max="10751" width="9.140625" style="222"/>
    <col min="10752" max="10752" width="4.85546875" style="222" bestFit="1" customWidth="1"/>
    <col min="10753" max="10753" width="4.42578125" style="222" bestFit="1" customWidth="1"/>
    <col min="10754" max="10754" width="4.85546875" style="222" bestFit="1" customWidth="1"/>
    <col min="10755" max="10755" width="89.85546875" style="222" customWidth="1"/>
    <col min="10756" max="10756" width="19.7109375" style="222" customWidth="1"/>
    <col min="10757" max="11007" width="9.140625" style="222"/>
    <col min="11008" max="11008" width="4.85546875" style="222" bestFit="1" customWidth="1"/>
    <col min="11009" max="11009" width="4.42578125" style="222" bestFit="1" customWidth="1"/>
    <col min="11010" max="11010" width="4.85546875" style="222" bestFit="1" customWidth="1"/>
    <col min="11011" max="11011" width="89.85546875" style="222" customWidth="1"/>
    <col min="11012" max="11012" width="19.7109375" style="222" customWidth="1"/>
    <col min="11013" max="11263" width="9.140625" style="222"/>
    <col min="11264" max="11264" width="4.85546875" style="222" bestFit="1" customWidth="1"/>
    <col min="11265" max="11265" width="4.42578125" style="222" bestFit="1" customWidth="1"/>
    <col min="11266" max="11266" width="4.85546875" style="222" bestFit="1" customWidth="1"/>
    <col min="11267" max="11267" width="89.85546875" style="222" customWidth="1"/>
    <col min="11268" max="11268" width="19.7109375" style="222" customWidth="1"/>
    <col min="11269" max="11519" width="9.140625" style="222"/>
    <col min="11520" max="11520" width="4.85546875" style="222" bestFit="1" customWidth="1"/>
    <col min="11521" max="11521" width="4.42578125" style="222" bestFit="1" customWidth="1"/>
    <col min="11522" max="11522" width="4.85546875" style="222" bestFit="1" customWidth="1"/>
    <col min="11523" max="11523" width="89.85546875" style="222" customWidth="1"/>
    <col min="11524" max="11524" width="19.7109375" style="222" customWidth="1"/>
    <col min="11525" max="11775" width="9.140625" style="222"/>
    <col min="11776" max="11776" width="4.85546875" style="222" bestFit="1" customWidth="1"/>
    <col min="11777" max="11777" width="4.42578125" style="222" bestFit="1" customWidth="1"/>
    <col min="11778" max="11778" width="4.85546875" style="222" bestFit="1" customWidth="1"/>
    <col min="11779" max="11779" width="89.85546875" style="222" customWidth="1"/>
    <col min="11780" max="11780" width="19.7109375" style="222" customWidth="1"/>
    <col min="11781" max="12031" width="9.140625" style="222"/>
    <col min="12032" max="12032" width="4.85546875" style="222" bestFit="1" customWidth="1"/>
    <col min="12033" max="12033" width="4.42578125" style="222" bestFit="1" customWidth="1"/>
    <col min="12034" max="12034" width="4.85546875" style="222" bestFit="1" customWidth="1"/>
    <col min="12035" max="12035" width="89.85546875" style="222" customWidth="1"/>
    <col min="12036" max="12036" width="19.7109375" style="222" customWidth="1"/>
    <col min="12037" max="12287" width="9.140625" style="222"/>
    <col min="12288" max="12288" width="4.85546875" style="222" bestFit="1" customWidth="1"/>
    <col min="12289" max="12289" width="4.42578125" style="222" bestFit="1" customWidth="1"/>
    <col min="12290" max="12290" width="4.85546875" style="222" bestFit="1" customWidth="1"/>
    <col min="12291" max="12291" width="89.85546875" style="222" customWidth="1"/>
    <col min="12292" max="12292" width="19.7109375" style="222" customWidth="1"/>
    <col min="12293" max="12543" width="9.140625" style="222"/>
    <col min="12544" max="12544" width="4.85546875" style="222" bestFit="1" customWidth="1"/>
    <col min="12545" max="12545" width="4.42578125" style="222" bestFit="1" customWidth="1"/>
    <col min="12546" max="12546" width="4.85546875" style="222" bestFit="1" customWidth="1"/>
    <col min="12547" max="12547" width="89.85546875" style="222" customWidth="1"/>
    <col min="12548" max="12548" width="19.7109375" style="222" customWidth="1"/>
    <col min="12549" max="12799" width="9.140625" style="222"/>
    <col min="12800" max="12800" width="4.85546875" style="222" bestFit="1" customWidth="1"/>
    <col min="12801" max="12801" width="4.42578125" style="222" bestFit="1" customWidth="1"/>
    <col min="12802" max="12802" width="4.85546875" style="222" bestFit="1" customWidth="1"/>
    <col min="12803" max="12803" width="89.85546875" style="222" customWidth="1"/>
    <col min="12804" max="12804" width="19.7109375" style="222" customWidth="1"/>
    <col min="12805" max="13055" width="9.140625" style="222"/>
    <col min="13056" max="13056" width="4.85546875" style="222" bestFit="1" customWidth="1"/>
    <col min="13057" max="13057" width="4.42578125" style="222" bestFit="1" customWidth="1"/>
    <col min="13058" max="13058" width="4.85546875" style="222" bestFit="1" customWidth="1"/>
    <col min="13059" max="13059" width="89.85546875" style="222" customWidth="1"/>
    <col min="13060" max="13060" width="19.7109375" style="222" customWidth="1"/>
    <col min="13061" max="13311" width="9.140625" style="222"/>
    <col min="13312" max="13312" width="4.85546875" style="222" bestFit="1" customWidth="1"/>
    <col min="13313" max="13313" width="4.42578125" style="222" bestFit="1" customWidth="1"/>
    <col min="13314" max="13314" width="4.85546875" style="222" bestFit="1" customWidth="1"/>
    <col min="13315" max="13315" width="89.85546875" style="222" customWidth="1"/>
    <col min="13316" max="13316" width="19.7109375" style="222" customWidth="1"/>
    <col min="13317" max="13567" width="9.140625" style="222"/>
    <col min="13568" max="13568" width="4.85546875" style="222" bestFit="1" customWidth="1"/>
    <col min="13569" max="13569" width="4.42578125" style="222" bestFit="1" customWidth="1"/>
    <col min="13570" max="13570" width="4.85546875" style="222" bestFit="1" customWidth="1"/>
    <col min="13571" max="13571" width="89.85546875" style="222" customWidth="1"/>
    <col min="13572" max="13572" width="19.7109375" style="222" customWidth="1"/>
    <col min="13573" max="13823" width="9.140625" style="222"/>
    <col min="13824" max="13824" width="4.85546875" style="222" bestFit="1" customWidth="1"/>
    <col min="13825" max="13825" width="4.42578125" style="222" bestFit="1" customWidth="1"/>
    <col min="13826" max="13826" width="4.85546875" style="222" bestFit="1" customWidth="1"/>
    <col min="13827" max="13827" width="89.85546875" style="222" customWidth="1"/>
    <col min="13828" max="13828" width="19.7109375" style="222" customWidth="1"/>
    <col min="13829" max="14079" width="9.140625" style="222"/>
    <col min="14080" max="14080" width="4.85546875" style="222" bestFit="1" customWidth="1"/>
    <col min="14081" max="14081" width="4.42578125" style="222" bestFit="1" customWidth="1"/>
    <col min="14082" max="14082" width="4.85546875" style="222" bestFit="1" customWidth="1"/>
    <col min="14083" max="14083" width="89.85546875" style="222" customWidth="1"/>
    <col min="14084" max="14084" width="19.7109375" style="222" customWidth="1"/>
    <col min="14085" max="14335" width="9.140625" style="222"/>
    <col min="14336" max="14336" width="4.85546875" style="222" bestFit="1" customWidth="1"/>
    <col min="14337" max="14337" width="4.42578125" style="222" bestFit="1" customWidth="1"/>
    <col min="14338" max="14338" width="4.85546875" style="222" bestFit="1" customWidth="1"/>
    <col min="14339" max="14339" width="89.85546875" style="222" customWidth="1"/>
    <col min="14340" max="14340" width="19.7109375" style="222" customWidth="1"/>
    <col min="14341" max="14591" width="9.140625" style="222"/>
    <col min="14592" max="14592" width="4.85546875" style="222" bestFit="1" customWidth="1"/>
    <col min="14593" max="14593" width="4.42578125" style="222" bestFit="1" customWidth="1"/>
    <col min="14594" max="14594" width="4.85546875" style="222" bestFit="1" customWidth="1"/>
    <col min="14595" max="14595" width="89.85546875" style="222" customWidth="1"/>
    <col min="14596" max="14596" width="19.7109375" style="222" customWidth="1"/>
    <col min="14597" max="14847" width="9.140625" style="222"/>
    <col min="14848" max="14848" width="4.85546875" style="222" bestFit="1" customWidth="1"/>
    <col min="14849" max="14849" width="4.42578125" style="222" bestFit="1" customWidth="1"/>
    <col min="14850" max="14850" width="4.85546875" style="222" bestFit="1" customWidth="1"/>
    <col min="14851" max="14851" width="89.85546875" style="222" customWidth="1"/>
    <col min="14852" max="14852" width="19.7109375" style="222" customWidth="1"/>
    <col min="14853" max="15103" width="9.140625" style="222"/>
    <col min="15104" max="15104" width="4.85546875" style="222" bestFit="1" customWidth="1"/>
    <col min="15105" max="15105" width="4.42578125" style="222" bestFit="1" customWidth="1"/>
    <col min="15106" max="15106" width="4.85546875" style="222" bestFit="1" customWidth="1"/>
    <col min="15107" max="15107" width="89.85546875" style="222" customWidth="1"/>
    <col min="15108" max="15108" width="19.7109375" style="222" customWidth="1"/>
    <col min="15109" max="15359" width="9.140625" style="222"/>
    <col min="15360" max="15360" width="4.85546875" style="222" bestFit="1" customWidth="1"/>
    <col min="15361" max="15361" width="4.42578125" style="222" bestFit="1" customWidth="1"/>
    <col min="15362" max="15362" width="4.85546875" style="222" bestFit="1" customWidth="1"/>
    <col min="15363" max="15363" width="89.85546875" style="222" customWidth="1"/>
    <col min="15364" max="15364" width="19.7109375" style="222" customWidth="1"/>
    <col min="15365" max="15615" width="9.140625" style="222"/>
    <col min="15616" max="15616" width="4.85546875" style="222" bestFit="1" customWidth="1"/>
    <col min="15617" max="15617" width="4.42578125" style="222" bestFit="1" customWidth="1"/>
    <col min="15618" max="15618" width="4.85546875" style="222" bestFit="1" customWidth="1"/>
    <col min="15619" max="15619" width="89.85546875" style="222" customWidth="1"/>
    <col min="15620" max="15620" width="19.7109375" style="222" customWidth="1"/>
    <col min="15621" max="15871" width="9.140625" style="222"/>
    <col min="15872" max="15872" width="4.85546875" style="222" bestFit="1" customWidth="1"/>
    <col min="15873" max="15873" width="4.42578125" style="222" bestFit="1" customWidth="1"/>
    <col min="15874" max="15874" width="4.85546875" style="222" bestFit="1" customWidth="1"/>
    <col min="15875" max="15875" width="89.85546875" style="222" customWidth="1"/>
    <col min="15876" max="15876" width="19.7109375" style="222" customWidth="1"/>
    <col min="15877" max="16127" width="9.140625" style="222"/>
    <col min="16128" max="16128" width="4.85546875" style="222" bestFit="1" customWidth="1"/>
    <col min="16129" max="16129" width="4.42578125" style="222" bestFit="1" customWidth="1"/>
    <col min="16130" max="16130" width="4.85546875" style="222" bestFit="1" customWidth="1"/>
    <col min="16131" max="16131" width="89.85546875" style="222" customWidth="1"/>
    <col min="16132" max="16132" width="19.7109375" style="222" customWidth="1"/>
    <col min="16133" max="16384" width="9.140625" style="222"/>
  </cols>
  <sheetData>
    <row r="1" spans="1:4" ht="15" customHeight="1">
      <c r="A1" s="289" t="s">
        <v>1169</v>
      </c>
      <c r="B1" s="289"/>
      <c r="C1" s="289"/>
    </row>
    <row r="2" spans="1:4" ht="15" customHeight="1">
      <c r="A2" s="290" t="s">
        <v>1033</v>
      </c>
      <c r="B2" s="290"/>
      <c r="C2" s="290"/>
    </row>
    <row r="3" spans="1:4" ht="15" customHeight="1">
      <c r="A3" s="291" t="s">
        <v>1174</v>
      </c>
      <c r="B3" s="291"/>
      <c r="C3" s="291"/>
    </row>
    <row r="4" spans="1:4" ht="15" customHeight="1">
      <c r="A4" s="288"/>
      <c r="B4" s="219"/>
      <c r="C4" s="219"/>
    </row>
    <row r="5" spans="1:4" ht="15" customHeight="1">
      <c r="A5" s="231" t="s">
        <v>1170</v>
      </c>
      <c r="B5" s="231" t="s">
        <v>1034</v>
      </c>
      <c r="C5" s="224" t="s">
        <v>1035</v>
      </c>
      <c r="D5" s="223"/>
    </row>
    <row r="6" spans="1:4" ht="15" customHeight="1">
      <c r="A6" s="220"/>
      <c r="B6" s="220"/>
      <c r="C6" s="226"/>
    </row>
    <row r="7" spans="1:4" ht="15" customHeight="1">
      <c r="A7" s="235" t="s">
        <v>374</v>
      </c>
      <c r="B7" s="220"/>
      <c r="C7" s="227" t="s">
        <v>1161</v>
      </c>
    </row>
    <row r="8" spans="1:4" ht="15" customHeight="1">
      <c r="A8" s="225"/>
      <c r="B8" s="220"/>
      <c r="C8" s="227"/>
    </row>
    <row r="9" spans="1:4" ht="15" customHeight="1">
      <c r="A9" s="225"/>
      <c r="B9" s="220">
        <v>1.1000000000000001</v>
      </c>
      <c r="C9" s="229" t="s">
        <v>1036</v>
      </c>
    </row>
    <row r="10" spans="1:4" ht="15" customHeight="1">
      <c r="A10" s="225"/>
      <c r="B10" s="220">
        <v>1.2</v>
      </c>
      <c r="C10" s="229" t="s">
        <v>1037</v>
      </c>
    </row>
    <row r="11" spans="1:4" ht="15" customHeight="1">
      <c r="A11" s="225"/>
      <c r="B11" s="220"/>
      <c r="C11" s="226"/>
    </row>
    <row r="12" spans="1:4" ht="15" customHeight="1">
      <c r="A12" s="225"/>
      <c r="B12" s="220"/>
      <c r="C12" s="226" t="s">
        <v>1306</v>
      </c>
    </row>
    <row r="13" spans="1:4" s="221" customFormat="1" ht="15" customHeight="1">
      <c r="A13" s="225"/>
      <c r="B13" s="220">
        <v>2.1</v>
      </c>
      <c r="C13" s="230" t="s">
        <v>1038</v>
      </c>
    </row>
    <row r="14" spans="1:4" s="221" customFormat="1" ht="15" customHeight="1">
      <c r="A14" s="225"/>
      <c r="B14" s="220">
        <v>2.2000000000000002</v>
      </c>
      <c r="C14" s="230" t="s">
        <v>1039</v>
      </c>
    </row>
    <row r="15" spans="1:4" s="221" customFormat="1" ht="15" customHeight="1">
      <c r="A15" s="225"/>
      <c r="B15" s="220">
        <v>2.2999999999999998</v>
      </c>
      <c r="C15" s="230" t="s">
        <v>1040</v>
      </c>
    </row>
    <row r="16" spans="1:4" s="221" customFormat="1" ht="15" customHeight="1">
      <c r="A16" s="225"/>
      <c r="B16" s="220">
        <v>2.4</v>
      </c>
      <c r="C16" s="230" t="s">
        <v>1041</v>
      </c>
    </row>
    <row r="17" spans="1:3" s="221" customFormat="1" ht="15" customHeight="1">
      <c r="A17" s="225"/>
      <c r="B17" s="220">
        <v>2.5</v>
      </c>
      <c r="C17" s="230" t="s">
        <v>1042</v>
      </c>
    </row>
    <row r="18" spans="1:3" s="221" customFormat="1" ht="15" customHeight="1">
      <c r="A18" s="225"/>
      <c r="B18" s="220">
        <v>2.6</v>
      </c>
      <c r="C18" s="230" t="s">
        <v>1162</v>
      </c>
    </row>
    <row r="19" spans="1:3" s="221" customFormat="1" ht="15" customHeight="1">
      <c r="A19" s="225"/>
      <c r="B19" s="220">
        <v>2.7</v>
      </c>
      <c r="C19" s="230" t="s">
        <v>1043</v>
      </c>
    </row>
    <row r="20" spans="1:3" s="221" customFormat="1" ht="15" customHeight="1">
      <c r="A20" s="225"/>
      <c r="B20" s="220">
        <v>2.8</v>
      </c>
      <c r="C20" s="230" t="s">
        <v>1044</v>
      </c>
    </row>
    <row r="21" spans="1:3" s="221" customFormat="1" ht="15" customHeight="1">
      <c r="A21" s="225"/>
      <c r="B21" s="220">
        <v>2.9</v>
      </c>
      <c r="C21" s="230" t="s">
        <v>1045</v>
      </c>
    </row>
    <row r="22" spans="1:3" s="221" customFormat="1" ht="15" customHeight="1">
      <c r="A22" s="225"/>
      <c r="B22" s="232">
        <v>2.1</v>
      </c>
      <c r="C22" s="230" t="s">
        <v>1046</v>
      </c>
    </row>
    <row r="23" spans="1:3" s="221" customFormat="1" ht="15" customHeight="1">
      <c r="A23" s="225"/>
      <c r="B23" s="220">
        <v>2.11</v>
      </c>
      <c r="C23" s="230" t="s">
        <v>1047</v>
      </c>
    </row>
    <row r="24" spans="1:3" s="221" customFormat="1" ht="15" customHeight="1">
      <c r="A24" s="225"/>
      <c r="B24" s="232">
        <v>2.12</v>
      </c>
      <c r="C24" s="230" t="s">
        <v>1048</v>
      </c>
    </row>
    <row r="25" spans="1:3" s="221" customFormat="1" ht="15" customHeight="1">
      <c r="A25" s="225"/>
      <c r="B25" s="220">
        <v>2.13</v>
      </c>
      <c r="C25" s="230" t="s">
        <v>1049</v>
      </c>
    </row>
    <row r="26" spans="1:3" s="221" customFormat="1" ht="15" customHeight="1">
      <c r="A26" s="225"/>
      <c r="B26" s="232">
        <v>2.14</v>
      </c>
      <c r="C26" s="230" t="s">
        <v>1163</v>
      </c>
    </row>
    <row r="27" spans="1:3" s="221" customFormat="1" ht="15" customHeight="1">
      <c r="A27" s="225"/>
      <c r="B27" s="220">
        <v>2.15</v>
      </c>
      <c r="C27" s="230" t="s">
        <v>1164</v>
      </c>
    </row>
    <row r="28" spans="1:3" s="221" customFormat="1" ht="15" customHeight="1">
      <c r="A28" s="225"/>
      <c r="B28" s="232">
        <v>2.16</v>
      </c>
      <c r="C28" s="230" t="s">
        <v>1165</v>
      </c>
    </row>
    <row r="29" spans="1:3" s="221" customFormat="1" ht="15" customHeight="1">
      <c r="A29" s="225"/>
      <c r="B29" s="220">
        <v>2.17</v>
      </c>
      <c r="C29" s="230" t="s">
        <v>1050</v>
      </c>
    </row>
    <row r="30" spans="1:3" s="221" customFormat="1" ht="15" customHeight="1">
      <c r="A30" s="225"/>
      <c r="B30" s="232">
        <v>2.1800000000000002</v>
      </c>
      <c r="C30" s="230" t="s">
        <v>1166</v>
      </c>
    </row>
    <row r="31" spans="1:3" s="221" customFormat="1" ht="15" customHeight="1">
      <c r="A31" s="225"/>
      <c r="B31" s="220">
        <v>2.19</v>
      </c>
      <c r="C31" s="230" t="s">
        <v>1167</v>
      </c>
    </row>
    <row r="32" spans="1:3" s="221" customFormat="1" ht="15" customHeight="1">
      <c r="A32" s="225"/>
      <c r="B32" s="232">
        <v>2.2000000000000002</v>
      </c>
      <c r="C32" s="230" t="s">
        <v>1051</v>
      </c>
    </row>
    <row r="33" spans="1:3" s="221" customFormat="1" ht="15" customHeight="1">
      <c r="A33" s="225"/>
      <c r="B33" s="220">
        <v>2.21</v>
      </c>
      <c r="C33" s="230" t="s">
        <v>1052</v>
      </c>
    </row>
    <row r="34" spans="1:3" s="221" customFormat="1" ht="15" customHeight="1">
      <c r="A34" s="225"/>
      <c r="B34" s="232">
        <v>2.2200000000000002</v>
      </c>
      <c r="C34" s="230" t="s">
        <v>1053</v>
      </c>
    </row>
    <row r="35" spans="1:3" s="221" customFormat="1" ht="15" customHeight="1">
      <c r="A35" s="225"/>
      <c r="B35" s="220"/>
      <c r="C35" s="226"/>
    </row>
    <row r="36" spans="1:3" s="221" customFormat="1" ht="15" customHeight="1">
      <c r="A36" s="225"/>
      <c r="B36" s="220">
        <v>3.1</v>
      </c>
      <c r="C36" s="230" t="s">
        <v>1054</v>
      </c>
    </row>
    <row r="37" spans="1:3" s="221" customFormat="1" ht="15" customHeight="1">
      <c r="A37" s="225"/>
      <c r="B37" s="220">
        <v>3.2</v>
      </c>
      <c r="C37" s="230" t="s">
        <v>1055</v>
      </c>
    </row>
    <row r="38" spans="1:3" s="221" customFormat="1" ht="15" customHeight="1">
      <c r="A38" s="225"/>
      <c r="B38" s="220">
        <v>3.3</v>
      </c>
      <c r="C38" s="230" t="s">
        <v>1056</v>
      </c>
    </row>
    <row r="39" spans="1:3" s="221" customFormat="1" ht="15" customHeight="1">
      <c r="A39" s="225"/>
      <c r="B39" s="220">
        <v>3.4</v>
      </c>
      <c r="C39" s="230" t="s">
        <v>1057</v>
      </c>
    </row>
    <row r="40" spans="1:3" s="221" customFormat="1" ht="15" customHeight="1">
      <c r="A40" s="225"/>
      <c r="B40" s="220">
        <v>3.5</v>
      </c>
      <c r="C40" s="230" t="s">
        <v>1187</v>
      </c>
    </row>
    <row r="41" spans="1:3" s="221" customFormat="1" ht="15" customHeight="1">
      <c r="A41" s="225"/>
      <c r="B41" s="220"/>
      <c r="C41" s="226"/>
    </row>
    <row r="42" spans="1:3" s="221" customFormat="1" ht="15" customHeight="1">
      <c r="A42" s="225"/>
      <c r="B42" s="220"/>
      <c r="C42" s="226" t="s">
        <v>1058</v>
      </c>
    </row>
    <row r="43" spans="1:3" s="221" customFormat="1" ht="15" customHeight="1">
      <c r="A43" s="225"/>
      <c r="B43" s="233">
        <v>4.0999999999999996</v>
      </c>
      <c r="C43" s="230" t="s">
        <v>1059</v>
      </c>
    </row>
    <row r="44" spans="1:3" s="221" customFormat="1" ht="15" customHeight="1">
      <c r="A44" s="225"/>
      <c r="B44" s="233">
        <v>4.2</v>
      </c>
      <c r="C44" s="230" t="s">
        <v>618</v>
      </c>
    </row>
    <row r="45" spans="1:3" s="221" customFormat="1" ht="15" customHeight="1">
      <c r="A45" s="225"/>
      <c r="B45" s="233">
        <v>4.3</v>
      </c>
      <c r="C45" s="230" t="s">
        <v>619</v>
      </c>
    </row>
    <row r="46" spans="1:3" s="221" customFormat="1" ht="15" customHeight="1">
      <c r="A46" s="225"/>
      <c r="B46" s="233">
        <v>4.4000000000000004</v>
      </c>
      <c r="C46" s="230" t="s">
        <v>620</v>
      </c>
    </row>
    <row r="47" spans="1:3" s="221" customFormat="1" ht="15" customHeight="1">
      <c r="A47" s="225"/>
      <c r="B47" s="234">
        <v>4.5</v>
      </c>
      <c r="C47" s="230" t="s">
        <v>621</v>
      </c>
    </row>
    <row r="48" spans="1:3" s="221" customFormat="1" ht="15" customHeight="1">
      <c r="A48" s="225"/>
      <c r="B48" s="234">
        <v>4.5999999999999996</v>
      </c>
      <c r="C48" s="230" t="s">
        <v>622</v>
      </c>
    </row>
    <row r="49" spans="1:3" s="221" customFormat="1" ht="15" customHeight="1">
      <c r="A49" s="225"/>
      <c r="B49" s="234">
        <v>4.7</v>
      </c>
      <c r="C49" s="230" t="s">
        <v>624</v>
      </c>
    </row>
    <row r="50" spans="1:3" s="221" customFormat="1" ht="15" customHeight="1">
      <c r="A50" s="225"/>
      <c r="B50" s="234">
        <v>4.8</v>
      </c>
      <c r="C50" s="230" t="s">
        <v>625</v>
      </c>
    </row>
    <row r="51" spans="1:3" s="221" customFormat="1" ht="15" customHeight="1">
      <c r="A51" s="225"/>
      <c r="B51" s="234">
        <v>4.9000000000000004</v>
      </c>
      <c r="C51" s="230" t="s">
        <v>626</v>
      </c>
    </row>
    <row r="52" spans="1:3" s="221" customFormat="1" ht="15" customHeight="1">
      <c r="A52" s="225"/>
      <c r="B52" s="232">
        <v>4.0999999999999996</v>
      </c>
      <c r="C52" s="230" t="s">
        <v>28</v>
      </c>
    </row>
    <row r="53" spans="1:3" s="221" customFormat="1" ht="15" customHeight="1">
      <c r="A53" s="225"/>
      <c r="B53" s="232">
        <v>4.1100000000000003</v>
      </c>
      <c r="C53" s="230" t="s">
        <v>29</v>
      </c>
    </row>
    <row r="54" spans="1:3" s="221" customFormat="1" ht="15" customHeight="1">
      <c r="A54" s="225"/>
      <c r="B54" s="232">
        <v>4.12</v>
      </c>
      <c r="C54" s="230" t="s">
        <v>30</v>
      </c>
    </row>
    <row r="55" spans="1:3" s="221" customFormat="1" ht="15" customHeight="1">
      <c r="A55" s="225"/>
      <c r="B55" s="232">
        <v>4.13</v>
      </c>
      <c r="C55" s="230" t="s">
        <v>1060</v>
      </c>
    </row>
    <row r="56" spans="1:3" s="221" customFormat="1" ht="15" customHeight="1">
      <c r="A56" s="225"/>
      <c r="B56" s="220">
        <v>4.1399999999999997</v>
      </c>
      <c r="C56" s="230" t="s">
        <v>1185</v>
      </c>
    </row>
    <row r="57" spans="1:3" s="221" customFormat="1" ht="15" customHeight="1">
      <c r="A57" s="225"/>
      <c r="B57" s="220"/>
      <c r="C57" s="226"/>
    </row>
    <row r="58" spans="1:3" s="221" customFormat="1" ht="15" customHeight="1">
      <c r="A58" s="225"/>
      <c r="B58" s="220"/>
      <c r="C58" s="226" t="s">
        <v>1168</v>
      </c>
    </row>
    <row r="59" spans="1:3" s="221" customFormat="1" ht="15" customHeight="1">
      <c r="A59" s="225"/>
      <c r="B59" s="220">
        <v>5.0999999999999996</v>
      </c>
      <c r="C59" s="230" t="s">
        <v>1061</v>
      </c>
    </row>
    <row r="60" spans="1:3" s="221" customFormat="1" ht="15" customHeight="1">
      <c r="A60" s="225"/>
      <c r="B60" s="220">
        <v>5.2</v>
      </c>
      <c r="C60" s="230" t="s">
        <v>1038</v>
      </c>
    </row>
    <row r="61" spans="1:3" s="221" customFormat="1" ht="15" customHeight="1">
      <c r="A61" s="225"/>
      <c r="B61" s="220">
        <v>5.3</v>
      </c>
      <c r="C61" s="230" t="s">
        <v>1039</v>
      </c>
    </row>
    <row r="62" spans="1:3" s="221" customFormat="1" ht="15" customHeight="1">
      <c r="A62" s="225"/>
      <c r="B62" s="220">
        <v>5.4</v>
      </c>
      <c r="C62" s="230" t="s">
        <v>1040</v>
      </c>
    </row>
    <row r="63" spans="1:3" s="221" customFormat="1" ht="15" customHeight="1">
      <c r="A63" s="225"/>
      <c r="B63" s="220">
        <v>5.5</v>
      </c>
      <c r="C63" s="230" t="s">
        <v>1041</v>
      </c>
    </row>
    <row r="64" spans="1:3" s="221" customFormat="1" ht="15" customHeight="1">
      <c r="A64" s="225"/>
      <c r="B64" s="220">
        <v>5.6</v>
      </c>
      <c r="C64" s="230" t="s">
        <v>1042</v>
      </c>
    </row>
    <row r="65" spans="1:3" s="221" customFormat="1" ht="15" customHeight="1">
      <c r="A65" s="225"/>
      <c r="B65" s="220">
        <v>5.7</v>
      </c>
      <c r="C65" s="230" t="s">
        <v>1162</v>
      </c>
    </row>
    <row r="66" spans="1:3" s="221" customFormat="1" ht="15" customHeight="1">
      <c r="A66" s="225"/>
      <c r="B66" s="220">
        <v>5.8</v>
      </c>
      <c r="C66" s="230" t="s">
        <v>1043</v>
      </c>
    </row>
    <row r="67" spans="1:3" s="221" customFormat="1" ht="15" customHeight="1">
      <c r="A67" s="225"/>
      <c r="B67" s="220">
        <v>5.9</v>
      </c>
      <c r="C67" s="230" t="s">
        <v>1044</v>
      </c>
    </row>
    <row r="68" spans="1:3" s="221" customFormat="1" ht="15" customHeight="1">
      <c r="A68" s="225"/>
      <c r="B68" s="220">
        <v>5.0999999999999996</v>
      </c>
      <c r="C68" s="230" t="s">
        <v>1045</v>
      </c>
    </row>
    <row r="69" spans="1:3" s="221" customFormat="1" ht="15" customHeight="1">
      <c r="A69" s="225"/>
      <c r="B69" s="220">
        <v>5.1100000000000003</v>
      </c>
      <c r="C69" s="230" t="s">
        <v>1046</v>
      </c>
    </row>
    <row r="70" spans="1:3" s="221" customFormat="1" ht="15" customHeight="1">
      <c r="A70" s="225"/>
      <c r="B70" s="220">
        <v>5.12</v>
      </c>
      <c r="C70" s="230" t="s">
        <v>1047</v>
      </c>
    </row>
    <row r="71" spans="1:3" s="221" customFormat="1" ht="15" customHeight="1">
      <c r="A71" s="225"/>
      <c r="B71" s="220">
        <v>5.13</v>
      </c>
      <c r="C71" s="230" t="s">
        <v>1048</v>
      </c>
    </row>
    <row r="72" spans="1:3" s="221" customFormat="1" ht="15" customHeight="1">
      <c r="A72" s="225"/>
      <c r="B72" s="220">
        <v>5.14</v>
      </c>
      <c r="C72" s="230" t="s">
        <v>1049</v>
      </c>
    </row>
    <row r="73" spans="1:3" s="221" customFormat="1" ht="15" customHeight="1">
      <c r="A73" s="225"/>
      <c r="B73" s="220">
        <v>5.15</v>
      </c>
      <c r="C73" s="230" t="s">
        <v>1163</v>
      </c>
    </row>
    <row r="74" spans="1:3" s="221" customFormat="1" ht="15" customHeight="1">
      <c r="A74" s="225"/>
      <c r="B74" s="220">
        <v>5.16</v>
      </c>
      <c r="C74" s="230" t="s">
        <v>1164</v>
      </c>
    </row>
    <row r="75" spans="1:3" s="221" customFormat="1" ht="15" customHeight="1">
      <c r="A75" s="225"/>
      <c r="B75" s="220">
        <v>5.17</v>
      </c>
      <c r="C75" s="230" t="s">
        <v>1165</v>
      </c>
    </row>
    <row r="76" spans="1:3" s="221" customFormat="1" ht="15" customHeight="1">
      <c r="A76" s="225"/>
      <c r="B76" s="220">
        <v>5.18</v>
      </c>
      <c r="C76" s="230" t="s">
        <v>1050</v>
      </c>
    </row>
    <row r="77" spans="1:3" s="221" customFormat="1" ht="15" customHeight="1">
      <c r="A77" s="225"/>
      <c r="B77" s="220">
        <v>5.19</v>
      </c>
      <c r="C77" s="230" t="s">
        <v>1166</v>
      </c>
    </row>
    <row r="78" spans="1:3" s="221" customFormat="1" ht="15" customHeight="1">
      <c r="A78" s="225"/>
      <c r="B78" s="220">
        <v>5.2</v>
      </c>
      <c r="C78" s="230" t="s">
        <v>1167</v>
      </c>
    </row>
    <row r="79" spans="1:3" s="221" customFormat="1" ht="15" customHeight="1">
      <c r="A79" s="225"/>
      <c r="B79" s="220">
        <v>5.21</v>
      </c>
      <c r="C79" s="230" t="s">
        <v>1051</v>
      </c>
    </row>
    <row r="80" spans="1:3" s="221" customFormat="1" ht="15" customHeight="1">
      <c r="A80" s="225"/>
      <c r="B80" s="220">
        <v>5.22</v>
      </c>
      <c r="C80" s="230" t="s">
        <v>1052</v>
      </c>
    </row>
    <row r="81" spans="1:3" s="221" customFormat="1" ht="15" customHeight="1">
      <c r="A81" s="225"/>
      <c r="B81" s="220">
        <v>5.23</v>
      </c>
      <c r="C81" s="230" t="s">
        <v>1053</v>
      </c>
    </row>
    <row r="82" spans="1:3" s="221" customFormat="1" ht="15" customHeight="1">
      <c r="A82" s="225"/>
      <c r="B82" s="220">
        <v>5.24</v>
      </c>
      <c r="C82" s="230" t="s">
        <v>1062</v>
      </c>
    </row>
    <row r="83" spans="1:3" s="221" customFormat="1" ht="15" customHeight="1">
      <c r="A83" s="225"/>
      <c r="B83" s="220">
        <v>5.25</v>
      </c>
      <c r="C83" s="230" t="s">
        <v>1186</v>
      </c>
    </row>
    <row r="84" spans="1:3" s="221" customFormat="1" ht="15" customHeight="1">
      <c r="A84" s="225"/>
      <c r="B84" s="220"/>
      <c r="C84" s="226"/>
    </row>
    <row r="85" spans="1:3" s="221" customFormat="1" ht="15" customHeight="1">
      <c r="A85" s="225"/>
      <c r="B85" s="220"/>
      <c r="C85" s="226"/>
    </row>
    <row r="86" spans="1:3" s="221" customFormat="1" ht="15" customHeight="1">
      <c r="A86" s="225"/>
      <c r="B86" s="220"/>
      <c r="C86" s="226"/>
    </row>
    <row r="87" spans="1:3" s="221" customFormat="1" ht="15" customHeight="1">
      <c r="A87" s="225"/>
      <c r="B87" s="220"/>
      <c r="C87" s="226"/>
    </row>
    <row r="88" spans="1:3" s="221" customFormat="1" ht="15" customHeight="1">
      <c r="A88" s="225"/>
      <c r="B88" s="220"/>
      <c r="C88" s="226"/>
    </row>
    <row r="89" spans="1:3" s="221" customFormat="1" ht="15" customHeight="1">
      <c r="A89" s="225"/>
      <c r="B89" s="220"/>
      <c r="C89" s="226"/>
    </row>
    <row r="90" spans="1:3" s="221" customFormat="1" ht="15" customHeight="1">
      <c r="A90" s="225"/>
      <c r="B90" s="220"/>
      <c r="C90" s="226"/>
    </row>
    <row r="91" spans="1:3" s="221" customFormat="1" ht="15" customHeight="1">
      <c r="A91" s="225"/>
      <c r="B91" s="220"/>
      <c r="C91" s="226"/>
    </row>
    <row r="92" spans="1:3" s="221" customFormat="1" ht="15" customHeight="1">
      <c r="A92" s="225"/>
      <c r="B92" s="220"/>
      <c r="C92" s="226"/>
    </row>
    <row r="93" spans="1:3" s="221" customFormat="1" ht="15" customHeight="1">
      <c r="A93" s="225"/>
      <c r="B93" s="220"/>
      <c r="C93" s="226"/>
    </row>
  </sheetData>
  <mergeCells count="3">
    <mergeCell ref="A1:C1"/>
    <mergeCell ref="A2:C2"/>
    <mergeCell ref="A3:C3"/>
  </mergeCells>
  <hyperlinks>
    <hyperlink ref="C60" location="'Purchase Production System'!A1" display="Purchase Production System" xr:uid="{5D757C5B-BA9F-4B2C-B644-C3EFAA883067}"/>
    <hyperlink ref="C61" location="'Purchase Production Other'!A1" display="Purchase Production Other" xr:uid="{2486C1B9-AF8B-4183-9EDF-E2E8ABE8267D}"/>
    <hyperlink ref="C62" location="'Purchase Production Demand'!A1" display="Purchase Production Demand" xr:uid="{FB7D7DED-CA5D-46F9-BC00-4263BDD0D2EE}"/>
    <hyperlink ref="C63" location="'Storage Dehy Demand'!A1" display="Storage Dehydrator Demand" xr:uid="{2BA20FD8-06B5-42C6-90F8-EE2E953581A4}"/>
    <hyperlink ref="C64" location="'Storage Dehy Commodity'!A1" display="Storage Dehydrator Commodity" xr:uid="{4B4D2584-5596-4378-A399-14AD5E463A91}"/>
    <hyperlink ref="C65" location="'Storage X Dehy Deliverability'!A1" display="Storage Excluding Dehydrator Delivery" xr:uid="{155DC6CE-4D48-4245-8415-76E0E6444D99}"/>
    <hyperlink ref="C66" location="'Storage X Dehy Commodity'!A1" display="Storage Excluding Dehydrator Commodity" xr:uid="{88EFBA22-DBF4-456C-82E9-00F3C5D6C831}"/>
    <hyperlink ref="C67" location="'Storage X Dehy Space'!A1" display="Storage Excluding Dehydrator Space" xr:uid="{8256781B-836B-4A01-BE64-A177CAB46A01}"/>
    <hyperlink ref="C68" location="'Storage X Dehy System Integrity'!A1" display="Storage Excluding Dehydrator System Integrity" xr:uid="{D135E7CD-64F1-4A2B-BFB7-6C13D326BEB0}"/>
    <hyperlink ref="C69" location="'Dawn Station Demand'!A1" display="Dawn Station Demand" xr:uid="{8CDB04ED-F074-4940-B13B-8BDC04096C5E}"/>
    <hyperlink ref="C70" location="'Dawn Station Commodity'!A1" display="Dawn Station Commodity" xr:uid="{15B2613F-3744-49EE-A37F-05098438ABFA}"/>
    <hyperlink ref="C71" location="'Kirkwall Station Demand'!A1" display="Kirkwall Station Demand" xr:uid="{0598D7AC-1142-4AA2-9C18-BC3B939D0A51}"/>
    <hyperlink ref="C72" location="'Parkway Station Demand'!A1" display="Parkway Station Demand" xr:uid="{979677D5-8BFD-4964-9A73-4339EECD5DA6}"/>
    <hyperlink ref="C73" location="'Dawn-Pkwy Easterly Demand'!A1" display="Dawn-Parkway Easterly Demand" xr:uid="{47037F1C-89CC-42E5-9779-47F947BFC95A}"/>
    <hyperlink ref="C74" location="'Dawn-Pkwy Easterly Commodity'!A1" display="Dawn-Parkway Easterly Commodity" xr:uid="{C7757F93-4800-4007-9E33-FAC742329B4D}"/>
    <hyperlink ref="C75" location="'Dawn-Pkwy Westerly Commodity'!A1" display="Dawn-Parkway Westerly Commodity" xr:uid="{D41547F0-3148-49C0-A948-5A96FABEE96A}"/>
    <hyperlink ref="C76" location="'Other Transmission Demand'!A1" display="Other Transmission Demand" xr:uid="{7471C2D4-51C7-4F9E-A989-B04597CC459B}"/>
    <hyperlink ref="C79" location="'St. Clair Demand'!A1" display="St. Clair Demand" xr:uid="{94310A1B-A7E2-4790-9D4A-4AFC84C19EF0}"/>
    <hyperlink ref="C77" location="'Panhandle Demand'!A1" display="Panhandle Demand" xr:uid="{7528FB4E-DFD0-446F-A9EE-53BFA91782A0}"/>
    <hyperlink ref="C78" location="'Panhandle Commodity'!A1" display="Panhandle Commodity" xr:uid="{2F28FC66-F677-4494-ACF1-AE93492F35EE}"/>
    <hyperlink ref="C80" location="'Distribution Demand'!A1" display="Distribution Demand" xr:uid="{5EAB4B47-73B2-4CB5-B516-867CEB9B8E2B}"/>
    <hyperlink ref="C81" location="'Distribution Customer'!A1" display="Distribution Customer" xr:uid="{45CE3EE3-0C0E-4771-9FAE-891E11292045}"/>
    <hyperlink ref="C59" location="'Total Allocation'!A1" display="Total Allocation Detail Report" xr:uid="{1C36AC4C-01B1-47F4-AE5F-B620707FC6C6}"/>
    <hyperlink ref="C82" location="'Allocation Factors'!A1" display="Allocation Factors" xr:uid="{A74478A8-0DDA-486F-90FA-8749761A16CA}"/>
    <hyperlink ref="C83" location="'Allocation Description'!A1" display="Allocation Factor Descriptions" xr:uid="{57DA67D8-B544-4EBF-8D1C-DF6463795309}"/>
    <hyperlink ref="C9" location="Functionalization!A331" display="Summary Revenue Requirement - By Function" xr:uid="{256EB9BF-A173-41FB-B77D-E9A64C86F3A3}"/>
    <hyperlink ref="C10" location="'Total Allocation'!A331" display="Summary Revenue Requirement - By Rate Class" xr:uid="{9D4E6199-87EC-4898-A021-4244F845DCDB}"/>
    <hyperlink ref="C13" location="'Purchase Production System'!A331" display="Purchase Production System" xr:uid="{7DBF9D6E-F9F3-4462-9252-5246F9F5DF19}"/>
    <hyperlink ref="C14" location="'Purchase Production Other'!A331" display="Purchase Production Other" xr:uid="{E89AE706-0C6A-4341-9335-04B1F13109F8}"/>
    <hyperlink ref="C15" location="'Purchase Production Demand'!A331" display="Purchase Production Demand" xr:uid="{0ACBE2E9-2F75-422D-BBBF-B8B540EB36C8}"/>
    <hyperlink ref="C16" location="'Storage Dehy Demand'!A331" display="Storage Dehydrator Demand" xr:uid="{B09B3D7B-6747-4CC7-BE94-C84ACA3950DD}"/>
    <hyperlink ref="C17" location="'Storage Dehy Commodity'!A331" display="Storage Dehydrator Commodity" xr:uid="{38C5EDDE-D2EA-49CC-99E4-9E6DC8364ABB}"/>
    <hyperlink ref="C18" location="'Storage X Dehy Deliverability'!A331" display="Storage Excluding Dehydrator Deliverability" xr:uid="{97B663ED-2FF0-4CD0-A42A-CF6BDF08EDF9}"/>
    <hyperlink ref="C19" location="'Storage X Dehy Commodity'!A331" display="Storage Excluding Dehydrator Commodity" xr:uid="{0333B2EB-1405-4D3B-9A14-6D26D599AF12}"/>
    <hyperlink ref="C20" location="'Storage X Dehy Space'!A331" display="Storage Excluding Dehydrator Space" xr:uid="{67CD51DE-CD85-485F-806F-0040BD20F659}"/>
    <hyperlink ref="C21" location="'Storage X Dehy System Integrity'!A331" display="Storage Excluding Dehydrator System Integrity" xr:uid="{88907A46-2882-44F3-BFB1-66C00C304199}"/>
    <hyperlink ref="C22" location="'Dawn Station Demand'!A331" display="Dawn Station Demand" xr:uid="{340A23CF-CA25-481E-AA09-55D1FEE554CB}"/>
    <hyperlink ref="C23" location="'Dawn Station Commodity'!A331" display="Dawn Station Commodity" xr:uid="{CE1A734A-B76A-443F-84E9-163D59D7095B}"/>
    <hyperlink ref="C24" location="'Kirkwall Station Demand'!A331" display="Kirkwall Station Demand" xr:uid="{8E8EAB58-4DD9-49E3-880A-6C0B369396CE}"/>
    <hyperlink ref="C25" location="'Parkway Station Demand'!A331" display="Parkway Station Demand" xr:uid="{2D836869-1CEC-40A6-95F4-EF9F1ECBC1A0}"/>
    <hyperlink ref="C26" location="'Dawn-Pkwy Easterly Demand'!A331" display="Dawn-Parkway Easterly Demand" xr:uid="{006C6213-221F-4F64-B96D-F38A87633998}"/>
    <hyperlink ref="C27" location="'Dawn-Pkwy Easterly Commodity'!A331" display="Dawn-Parkway Easterly Commodity" xr:uid="{EFDC27E2-B57B-4309-9DAE-E8D5C3CD7683}"/>
    <hyperlink ref="C28" location="'Dawn-Pkwy Westerly Commodity'!A331" display="Dawn-Parkway Westerly Commodity" xr:uid="{42CEBD4B-EDE1-4804-BF24-57CB1415EA59}"/>
    <hyperlink ref="C29" location="'Other Transmission Demand'!A331" display="Other Transmission Demand" xr:uid="{EC36167B-08A7-4CFD-BB91-70DB4BF09E2D}"/>
    <hyperlink ref="C32" location="'St. Clair Demand'!A331" display="St. Clair Demand" xr:uid="{EABCBD22-FF43-4DBD-959A-0756340E3887}"/>
    <hyperlink ref="C30" location="'Panhandle Demand'!A331" display="Panhandle Demand" xr:uid="{82AEA9D0-258B-4E27-B863-4AD245A4CFC4}"/>
    <hyperlink ref="C31" location="'Panhandle Commodity'!A331" display="Panhandle Commodity" xr:uid="{2114C8ED-5A27-40FA-9F4E-ABC28B5715D8}"/>
    <hyperlink ref="C33" location="'Distribution Demand'!A331" display="Distribution Demand" xr:uid="{BCCADD31-95E1-4E84-BD43-683AA33C57BF}"/>
    <hyperlink ref="C34" location="'Distribution Customer'!A331" display="Distribution Customer" xr:uid="{E36BD1EA-A6BB-45B2-BDA6-E5AFBB2E6785}"/>
    <hyperlink ref="C36" location="Functionalization!A1" display="Functional Detail Report" xr:uid="{625D1D5A-5226-4B21-973E-55ADECFF4264}"/>
    <hyperlink ref="C39" location="'Functionalization Factors'!A1" display="Functionalization Factors" xr:uid="{C7141563-DCA4-4ACF-B84B-090900C7A1D0}"/>
    <hyperlink ref="C40" location="'Functionalization Description'!A1" display="Functionalization Factor Descriptions" xr:uid="{9D07A13C-DB1A-4AC6-A2A0-F5911621E2FD}"/>
    <hyperlink ref="C43" location="Classification!I5" display="Purchase/Production" xr:uid="{F537F85D-53BD-4D8D-ACA3-60EEBD325CA8}"/>
    <hyperlink ref="C44" location="Classification!R5" display="Storage Dehydrator" xr:uid="{86A9FAAF-1524-4273-A207-7347908D8FCB}"/>
    <hyperlink ref="C45" location="Classification!Z5" display="Storage Excluding Dehydrator" xr:uid="{554B6B18-F017-454F-9CA5-695E6A122358}"/>
    <hyperlink ref="C46" location="Classification!AJ5" display="Dawn Station" xr:uid="{1DF57D82-75C8-4A9B-A592-D217DC8FCD2A}"/>
    <hyperlink ref="C48" location="Classification!AY5" display="Kirkwall Station" xr:uid="{FC29F2A5-0C08-4D6B-9A7C-3C9DD44B552E}"/>
    <hyperlink ref="C47" location="Classification!AR5" display="Parkway Station" xr:uid="{19A1AEAA-81B0-4B59-AED1-E82F2A523EF9}"/>
    <hyperlink ref="C49" location="Classification!BF5" display="Dawn-Parkway Easterly" xr:uid="{DD288AE1-5416-453C-929C-0A50064AEB35}"/>
    <hyperlink ref="C50" location="Classification!BN5" display="Dawn-Parkway Westerly" xr:uid="{F5D25F28-C0B7-45BA-B361-D795B008086C}"/>
    <hyperlink ref="C51" location="Classification!BU5" display="Other Transmission" xr:uid="{F705062E-24FD-425E-BC78-C78071085495}"/>
    <hyperlink ref="C53" location="Classification!CI5" display="Panhandle" xr:uid="{B31FC38E-4105-462D-8D2B-C7CE3CD93048}"/>
    <hyperlink ref="C52" location="Classification!CB5" display="St. Clair" xr:uid="{902DF747-F2A4-426B-B487-858DFAE4A668}"/>
    <hyperlink ref="C54" location="Classification!CR5" display="Distribution" xr:uid="{5A193B0C-D828-448E-A604-A31E726828A3}"/>
    <hyperlink ref="C55" location="'Classification Factors'!A1" display="Classification Factors" xr:uid="{B356FF29-B79D-4FA1-B195-3DAB0DAA496D}"/>
    <hyperlink ref="C56" location="'Classification Description'!A1" display="Classification Factor Descriptions" xr:uid="{F3712C3B-3461-4E69-9422-83650DF9DAB5}"/>
    <hyperlink ref="C37" location="'Depreciation &amp; Property Tax'!A1" display="Accounting Sub-Schedules - Depreciation &amp; Property Tax" xr:uid="{C924AB5C-37E9-4B9D-BB06-A0240EEBE7FA}"/>
    <hyperlink ref="C38" location="Labour!A1" display="Accounting Sub-schedules - Labour" xr:uid="{AF6C2DCB-A83F-4C86-9109-B2210EE9EAC1}"/>
  </hyperlinks>
  <pageMargins left="1.5" right="0.55118110236220497" top="0.86614173228346503" bottom="0.55118110236220497" header="0.31496062992126" footer="0.23622047244094499"/>
  <pageSetup scale="88" fitToHeight="0" orientation="portrait" r:id="rId1"/>
  <headerFooter alignWithMargins="0"/>
  <rowBreaks count="1" manualBreakCount="1">
    <brk id="41" max="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D63B3-F450-43C2-9EF5-B80A7B1210EA}">
  <dimension ref="A1:AH365"/>
  <sheetViews>
    <sheetView workbookViewId="0">
      <pane xSplit="2" ySplit="9" topLeftCell="C10" activePane="bottomRight" state="frozen"/>
      <selection activeCell="D4" sqref="D4"/>
      <selection pane="topRight" activeCell="D4" sqref="D4"/>
      <selection pane="bottomLeft" activeCell="D4" sqref="D4"/>
      <selection pane="bottomRight" sqref="A1:B1"/>
    </sheetView>
  </sheetViews>
  <sheetFormatPr defaultRowHeight="15"/>
  <cols>
    <col min="1" max="1" width="3.5703125" customWidth="1"/>
    <col min="2" max="2" width="34.42578125" customWidth="1"/>
    <col min="3" max="3" width="9.42578125" customWidth="1"/>
    <col min="4" max="4" width="13.5703125" customWidth="1"/>
    <col min="5" max="5" width="22.42578125" customWidth="1"/>
    <col min="6" max="7" width="13.5703125" customWidth="1"/>
    <col min="8" max="8" width="22.42578125" customWidth="1"/>
    <col min="9" max="34" width="13.5703125" customWidth="1"/>
  </cols>
  <sheetData>
    <row r="1" spans="1:34" s="248" customFormat="1" ht="12" customHeight="1">
      <c r="A1" s="295" t="s">
        <v>1169</v>
      </c>
      <c r="B1" s="295"/>
    </row>
    <row r="2" spans="1:34" s="248" customFormat="1" ht="12" customHeight="1">
      <c r="A2" s="296" t="s">
        <v>1039</v>
      </c>
      <c r="B2" s="296"/>
    </row>
    <row r="3" spans="1:34" s="248" customFormat="1" ht="12" customHeight="1">
      <c r="A3" s="305" t="s">
        <v>1174</v>
      </c>
      <c r="B3" s="305"/>
    </row>
    <row r="4" spans="1:34" ht="12" customHeight="1">
      <c r="A4" s="267" t="s">
        <v>1182</v>
      </c>
      <c r="C4" s="248"/>
    </row>
    <row r="5" spans="1:34" ht="12" customHeight="1">
      <c r="A5" s="1"/>
      <c r="B5" s="1"/>
      <c r="C5" s="250"/>
      <c r="E5" s="5"/>
      <c r="F5" s="5"/>
      <c r="G5" s="5"/>
      <c r="H5" s="69"/>
      <c r="I5" s="5"/>
      <c r="J5" s="5"/>
      <c r="K5" s="5"/>
      <c r="L5" s="5"/>
      <c r="M5" s="5"/>
      <c r="N5" s="5"/>
      <c r="O5" s="5" t="s">
        <v>334</v>
      </c>
      <c r="P5" s="5" t="s">
        <v>334</v>
      </c>
      <c r="Q5" s="5"/>
      <c r="R5" s="5"/>
      <c r="S5" s="5" t="s">
        <v>335</v>
      </c>
      <c r="T5" s="5" t="s">
        <v>335</v>
      </c>
      <c r="U5" s="5" t="s">
        <v>335</v>
      </c>
      <c r="V5" s="5" t="s">
        <v>335</v>
      </c>
      <c r="W5" s="7" t="s">
        <v>336</v>
      </c>
      <c r="X5" s="5"/>
      <c r="Y5" s="5"/>
      <c r="Z5" s="5"/>
      <c r="AA5" s="5" t="s">
        <v>6</v>
      </c>
      <c r="AB5" s="5" t="s">
        <v>337</v>
      </c>
      <c r="AC5" s="1"/>
      <c r="AD5" s="5" t="s">
        <v>338</v>
      </c>
      <c r="AE5" s="5" t="s">
        <v>339</v>
      </c>
      <c r="AF5" s="1"/>
      <c r="AG5" s="5" t="s">
        <v>340</v>
      </c>
      <c r="AH5" s="5" t="s">
        <v>339</v>
      </c>
    </row>
    <row r="6" spans="1:34" ht="12" customHeight="1">
      <c r="A6" s="1"/>
      <c r="B6" s="70"/>
      <c r="C6" s="1"/>
      <c r="D6" s="7"/>
      <c r="E6" s="5" t="s">
        <v>2</v>
      </c>
      <c r="F6" s="7" t="s">
        <v>3</v>
      </c>
      <c r="G6" s="7" t="s">
        <v>4</v>
      </c>
      <c r="H6" s="69"/>
      <c r="I6" s="7"/>
      <c r="J6" s="7"/>
      <c r="K6" s="7"/>
      <c r="L6" s="7"/>
      <c r="M6" s="7" t="s">
        <v>341</v>
      </c>
      <c r="N6" s="7" t="s">
        <v>341</v>
      </c>
      <c r="O6" s="7" t="s">
        <v>340</v>
      </c>
      <c r="P6" s="7" t="s">
        <v>340</v>
      </c>
      <c r="Q6" s="7" t="s">
        <v>339</v>
      </c>
      <c r="R6" s="7" t="s">
        <v>338</v>
      </c>
      <c r="S6" s="7" t="s">
        <v>310</v>
      </c>
      <c r="T6" s="7" t="s">
        <v>310</v>
      </c>
      <c r="U6" s="7" t="s">
        <v>310</v>
      </c>
      <c r="V6" s="7" t="s">
        <v>310</v>
      </c>
      <c r="W6" s="8" t="s">
        <v>342</v>
      </c>
      <c r="X6" s="7"/>
      <c r="Y6" s="7" t="s">
        <v>343</v>
      </c>
      <c r="Z6" s="7" t="s">
        <v>341</v>
      </c>
      <c r="AA6" s="7" t="s">
        <v>344</v>
      </c>
      <c r="AB6" s="7" t="s">
        <v>22</v>
      </c>
      <c r="AC6" s="5" t="s">
        <v>345</v>
      </c>
      <c r="AD6" s="5" t="s">
        <v>346</v>
      </c>
      <c r="AE6" s="5" t="s">
        <v>346</v>
      </c>
      <c r="AF6" s="5" t="s">
        <v>347</v>
      </c>
      <c r="AG6" s="5" t="s">
        <v>348</v>
      </c>
      <c r="AH6" s="5" t="s">
        <v>346</v>
      </c>
    </row>
    <row r="7" spans="1:34" ht="12" customHeight="1">
      <c r="A7" s="1"/>
      <c r="B7" s="5" t="s">
        <v>7</v>
      </c>
      <c r="C7" s="5" t="s">
        <v>7</v>
      </c>
      <c r="D7" s="8" t="s">
        <v>7</v>
      </c>
      <c r="E7" s="5" t="s">
        <v>8</v>
      </c>
      <c r="F7" s="8" t="s">
        <v>2</v>
      </c>
      <c r="G7" s="8" t="s">
        <v>9</v>
      </c>
      <c r="H7" s="69" t="s">
        <v>10</v>
      </c>
      <c r="I7" s="7" t="s">
        <v>349</v>
      </c>
      <c r="J7" s="7" t="s">
        <v>349</v>
      </c>
      <c r="K7" s="7" t="s">
        <v>343</v>
      </c>
      <c r="L7" s="8"/>
      <c r="M7" s="8" t="s">
        <v>350</v>
      </c>
      <c r="N7" s="8" t="s">
        <v>350</v>
      </c>
      <c r="O7" s="7" t="s">
        <v>351</v>
      </c>
      <c r="P7" s="8" t="s">
        <v>351</v>
      </c>
      <c r="Q7" s="8" t="s">
        <v>352</v>
      </c>
      <c r="R7" s="8" t="s">
        <v>352</v>
      </c>
      <c r="S7" s="8" t="s">
        <v>353</v>
      </c>
      <c r="T7" s="8" t="s">
        <v>353</v>
      </c>
      <c r="U7" s="8" t="s">
        <v>353</v>
      </c>
      <c r="V7" s="8" t="s">
        <v>353</v>
      </c>
      <c r="W7" s="71" t="s">
        <v>310</v>
      </c>
      <c r="X7" s="8" t="s">
        <v>354</v>
      </c>
      <c r="Y7" s="8" t="s">
        <v>310</v>
      </c>
      <c r="Z7" s="8" t="s">
        <v>355</v>
      </c>
      <c r="AA7" s="8" t="s">
        <v>356</v>
      </c>
      <c r="AB7" s="8" t="s">
        <v>310</v>
      </c>
      <c r="AC7" s="5" t="s">
        <v>310</v>
      </c>
      <c r="AD7" s="7" t="s">
        <v>357</v>
      </c>
      <c r="AE7" s="7" t="s">
        <v>357</v>
      </c>
      <c r="AF7" s="5" t="s">
        <v>346</v>
      </c>
      <c r="AG7" s="5" t="s">
        <v>20</v>
      </c>
      <c r="AH7" s="5" t="s">
        <v>341</v>
      </c>
    </row>
    <row r="8" spans="1:34" ht="12" customHeight="1">
      <c r="A8" s="10"/>
      <c r="B8" s="11" t="s">
        <v>17</v>
      </c>
      <c r="C8" s="11" t="s">
        <v>18</v>
      </c>
      <c r="D8" s="12" t="s">
        <v>19</v>
      </c>
      <c r="E8" s="12" t="s">
        <v>20</v>
      </c>
      <c r="F8" s="12" t="s">
        <v>8</v>
      </c>
      <c r="G8" s="12" t="s">
        <v>21</v>
      </c>
      <c r="H8" s="12" t="s">
        <v>20</v>
      </c>
      <c r="I8" s="12" t="s">
        <v>358</v>
      </c>
      <c r="J8" s="12" t="s">
        <v>340</v>
      </c>
      <c r="K8" s="12" t="s">
        <v>359</v>
      </c>
      <c r="L8" s="12" t="s">
        <v>341</v>
      </c>
      <c r="M8" s="12" t="s">
        <v>343</v>
      </c>
      <c r="N8" s="12" t="s">
        <v>341</v>
      </c>
      <c r="O8" s="12" t="s">
        <v>343</v>
      </c>
      <c r="P8" s="12" t="s">
        <v>341</v>
      </c>
      <c r="Q8" s="12" t="s">
        <v>360</v>
      </c>
      <c r="R8" s="12" t="s">
        <v>360</v>
      </c>
      <c r="S8" s="12" t="s">
        <v>343</v>
      </c>
      <c r="T8" s="12" t="s">
        <v>341</v>
      </c>
      <c r="U8" s="12" t="s">
        <v>343</v>
      </c>
      <c r="V8" s="12" t="s">
        <v>341</v>
      </c>
      <c r="W8" s="12" t="s">
        <v>360</v>
      </c>
      <c r="X8" s="11" t="s">
        <v>361</v>
      </c>
      <c r="Y8" s="12" t="s">
        <v>360</v>
      </c>
      <c r="Z8" s="12" t="s">
        <v>362</v>
      </c>
      <c r="AA8" s="12" t="s">
        <v>360</v>
      </c>
      <c r="AB8" s="12" t="s">
        <v>360</v>
      </c>
      <c r="AC8" s="11" t="s">
        <v>360</v>
      </c>
      <c r="AD8" s="12" t="s">
        <v>363</v>
      </c>
      <c r="AE8" s="12" t="s">
        <v>363</v>
      </c>
      <c r="AF8" s="12" t="s">
        <v>363</v>
      </c>
      <c r="AG8" s="11" t="s">
        <v>363</v>
      </c>
      <c r="AH8" s="11" t="s">
        <v>360</v>
      </c>
    </row>
    <row r="9" spans="1:34" ht="12" customHeight="1">
      <c r="A9" s="1"/>
      <c r="B9" s="1"/>
      <c r="C9" s="1"/>
      <c r="D9" s="14"/>
      <c r="E9" s="5"/>
      <c r="F9" s="14"/>
      <c r="G9" s="14"/>
      <c r="H9" s="69"/>
      <c r="I9" s="7" t="s">
        <v>364</v>
      </c>
      <c r="J9" s="7" t="s">
        <v>365</v>
      </c>
      <c r="K9" s="7" t="s">
        <v>366</v>
      </c>
      <c r="L9" s="7" t="s">
        <v>366</v>
      </c>
      <c r="M9" s="5" t="s">
        <v>367</v>
      </c>
      <c r="N9" s="5" t="s">
        <v>367</v>
      </c>
      <c r="O9" s="7" t="s">
        <v>368</v>
      </c>
      <c r="P9" s="7" t="s">
        <v>368</v>
      </c>
      <c r="Q9" s="7" t="s">
        <v>369</v>
      </c>
      <c r="R9" s="7" t="s">
        <v>370</v>
      </c>
      <c r="S9" s="7" t="s">
        <v>371</v>
      </c>
      <c r="T9" s="7" t="s">
        <v>371</v>
      </c>
      <c r="U9" s="7" t="s">
        <v>372</v>
      </c>
      <c r="V9" s="7" t="s">
        <v>372</v>
      </c>
      <c r="W9" s="5" t="s">
        <v>373</v>
      </c>
      <c r="X9" s="5"/>
      <c r="Y9" s="7" t="s">
        <v>374</v>
      </c>
      <c r="Z9" s="7" t="s">
        <v>374</v>
      </c>
      <c r="AA9" s="7" t="s">
        <v>375</v>
      </c>
      <c r="AB9" s="7" t="s">
        <v>376</v>
      </c>
      <c r="AC9" s="7" t="s">
        <v>377</v>
      </c>
      <c r="AD9" s="7" t="s">
        <v>378</v>
      </c>
      <c r="AE9" s="7" t="s">
        <v>379</v>
      </c>
      <c r="AF9" s="7" t="s">
        <v>380</v>
      </c>
      <c r="AG9" s="5" t="s">
        <v>381</v>
      </c>
      <c r="AH9" s="5" t="s">
        <v>382</v>
      </c>
    </row>
    <row r="10" spans="1:34" ht="12" customHeight="1">
      <c r="A10" s="73"/>
      <c r="B10" s="73"/>
      <c r="C10" s="73"/>
      <c r="D10" s="74"/>
      <c r="E10" s="75"/>
      <c r="F10" s="74"/>
      <c r="G10" s="74"/>
      <c r="H10" s="69"/>
      <c r="I10" s="76">
        <v>2</v>
      </c>
      <c r="J10" s="76">
        <v>3</v>
      </c>
      <c r="K10" s="76">
        <v>4</v>
      </c>
      <c r="L10" s="76">
        <v>5</v>
      </c>
      <c r="M10" s="76">
        <v>6</v>
      </c>
      <c r="N10" s="76">
        <v>7</v>
      </c>
      <c r="O10" s="76">
        <v>8</v>
      </c>
      <c r="P10" s="76">
        <v>9</v>
      </c>
      <c r="Q10" s="76">
        <v>10</v>
      </c>
      <c r="R10" s="76">
        <v>11</v>
      </c>
      <c r="S10" s="76">
        <v>12</v>
      </c>
      <c r="T10" s="76">
        <v>13</v>
      </c>
      <c r="U10" s="76">
        <v>14</v>
      </c>
      <c r="V10" s="76">
        <v>15</v>
      </c>
      <c r="W10" s="76">
        <v>16</v>
      </c>
      <c r="X10" s="76">
        <v>17</v>
      </c>
      <c r="Y10" s="76">
        <v>18</v>
      </c>
      <c r="Z10" s="76">
        <v>19</v>
      </c>
      <c r="AA10" s="76">
        <v>20</v>
      </c>
      <c r="AB10" s="76">
        <v>21</v>
      </c>
      <c r="AC10" s="76">
        <v>22</v>
      </c>
      <c r="AD10" s="76">
        <v>23</v>
      </c>
      <c r="AE10" s="76">
        <v>24</v>
      </c>
      <c r="AF10" s="76">
        <v>25</v>
      </c>
      <c r="AG10" s="76">
        <v>26</v>
      </c>
      <c r="AH10" s="76">
        <v>27</v>
      </c>
    </row>
    <row r="11" spans="1:34" ht="12" customHeight="1">
      <c r="A11" s="16" t="s">
        <v>31</v>
      </c>
      <c r="B11" s="1"/>
      <c r="C11" s="1"/>
      <c r="D11" s="1"/>
      <c r="E11" s="5"/>
      <c r="F11" s="1"/>
      <c r="G11" s="1"/>
      <c r="H11" s="69"/>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34" ht="12" customHeight="1">
      <c r="A12" s="1"/>
      <c r="B12" s="1"/>
      <c r="C12" s="1"/>
      <c r="D12" s="1"/>
      <c r="E12" s="5"/>
      <c r="F12" s="1"/>
      <c r="G12" s="1"/>
      <c r="H12" s="69"/>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ht="12" customHeight="1">
      <c r="A13" s="16" t="s">
        <v>32</v>
      </c>
      <c r="B13" s="1"/>
      <c r="C13" s="1"/>
      <c r="D13" s="25"/>
      <c r="E13" s="79"/>
      <c r="F13" s="25"/>
      <c r="G13" s="25"/>
      <c r="H13" s="69"/>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row>
    <row r="14" spans="1:34" ht="12" customHeight="1">
      <c r="A14" s="1"/>
      <c r="B14" s="16" t="s">
        <v>34</v>
      </c>
      <c r="C14" s="5" t="s">
        <v>35</v>
      </c>
      <c r="D14" s="25">
        <f>Classification!J14</f>
        <v>0</v>
      </c>
      <c r="E14" s="69"/>
      <c r="F14" s="25">
        <v>0</v>
      </c>
      <c r="G14" s="25">
        <f>D14-F14</f>
        <v>0</v>
      </c>
      <c r="H14" s="69"/>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row>
    <row r="15" spans="1:34" ht="12" customHeight="1">
      <c r="A15" s="1"/>
      <c r="B15" s="16" t="s">
        <v>37</v>
      </c>
      <c r="C15" s="5" t="s">
        <v>38</v>
      </c>
      <c r="D15" s="25">
        <f>Classification!J15</f>
        <v>0</v>
      </c>
      <c r="E15" s="69"/>
      <c r="F15" s="25">
        <v>0</v>
      </c>
      <c r="G15" s="25">
        <f t="shared" ref="G15:G17" si="0">D15-F15</f>
        <v>0</v>
      </c>
      <c r="H15" s="69"/>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row>
    <row r="16" spans="1:34" ht="12" customHeight="1">
      <c r="A16" s="1"/>
      <c r="B16" s="16" t="s">
        <v>39</v>
      </c>
      <c r="C16" s="5" t="s">
        <v>40</v>
      </c>
      <c r="D16" s="25">
        <f>Classification!J16</f>
        <v>0</v>
      </c>
      <c r="E16" s="69"/>
      <c r="F16" s="25">
        <v>0</v>
      </c>
      <c r="G16" s="25">
        <f t="shared" si="0"/>
        <v>0</v>
      </c>
      <c r="H16" s="69"/>
      <c r="I16" s="25">
        <v>0</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row>
    <row r="17" spans="1:34" ht="12" customHeight="1">
      <c r="A17" s="1"/>
      <c r="B17" s="16" t="s">
        <v>16</v>
      </c>
      <c r="C17" s="5" t="s">
        <v>41</v>
      </c>
      <c r="D17" s="25">
        <f>Classification!J17</f>
        <v>0</v>
      </c>
      <c r="E17" s="69"/>
      <c r="F17" s="25">
        <v>0</v>
      </c>
      <c r="G17" s="25">
        <f t="shared" si="0"/>
        <v>0</v>
      </c>
      <c r="H17" s="69"/>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row>
    <row r="18" spans="1:34" ht="12" customHeight="1">
      <c r="A18" s="1"/>
      <c r="B18" s="16" t="s">
        <v>42</v>
      </c>
      <c r="C18" s="1"/>
      <c r="D18" s="26">
        <f>SUM(D14:D17)</f>
        <v>0</v>
      </c>
      <c r="E18" s="79"/>
      <c r="F18" s="26">
        <f>SUM(F14:F17)</f>
        <v>0</v>
      </c>
      <c r="G18" s="26">
        <f>SUM(G14:G17)</f>
        <v>0</v>
      </c>
      <c r="H18" s="69"/>
      <c r="I18" s="26">
        <f t="shared" ref="I18:AH18" si="1">SUM(I14:I17)</f>
        <v>0</v>
      </c>
      <c r="J18" s="26">
        <f t="shared" si="1"/>
        <v>0</v>
      </c>
      <c r="K18" s="26">
        <f t="shared" si="1"/>
        <v>0</v>
      </c>
      <c r="L18" s="26">
        <f t="shared" si="1"/>
        <v>0</v>
      </c>
      <c r="M18" s="26">
        <f t="shared" si="1"/>
        <v>0</v>
      </c>
      <c r="N18" s="26">
        <f t="shared" si="1"/>
        <v>0</v>
      </c>
      <c r="O18" s="26">
        <f t="shared" si="1"/>
        <v>0</v>
      </c>
      <c r="P18" s="26">
        <f t="shared" si="1"/>
        <v>0</v>
      </c>
      <c r="Q18" s="26">
        <f t="shared" si="1"/>
        <v>0</v>
      </c>
      <c r="R18" s="26">
        <f t="shared" si="1"/>
        <v>0</v>
      </c>
      <c r="S18" s="26">
        <f t="shared" si="1"/>
        <v>0</v>
      </c>
      <c r="T18" s="26">
        <f t="shared" si="1"/>
        <v>0</v>
      </c>
      <c r="U18" s="26">
        <f t="shared" si="1"/>
        <v>0</v>
      </c>
      <c r="V18" s="26">
        <f t="shared" si="1"/>
        <v>0</v>
      </c>
      <c r="W18" s="26">
        <f t="shared" si="1"/>
        <v>0</v>
      </c>
      <c r="X18" s="26">
        <f t="shared" si="1"/>
        <v>0</v>
      </c>
      <c r="Y18" s="26">
        <f t="shared" si="1"/>
        <v>0</v>
      </c>
      <c r="Z18" s="26">
        <f t="shared" si="1"/>
        <v>0</v>
      </c>
      <c r="AA18" s="26">
        <f t="shared" si="1"/>
        <v>0</v>
      </c>
      <c r="AB18" s="26">
        <f t="shared" si="1"/>
        <v>0</v>
      </c>
      <c r="AC18" s="26">
        <f t="shared" si="1"/>
        <v>0</v>
      </c>
      <c r="AD18" s="26">
        <f t="shared" si="1"/>
        <v>0</v>
      </c>
      <c r="AE18" s="26">
        <f t="shared" si="1"/>
        <v>0</v>
      </c>
      <c r="AF18" s="26">
        <f t="shared" si="1"/>
        <v>0</v>
      </c>
      <c r="AG18" s="26">
        <f t="shared" si="1"/>
        <v>0</v>
      </c>
      <c r="AH18" s="26">
        <f t="shared" si="1"/>
        <v>0</v>
      </c>
    </row>
    <row r="19" spans="1:34" ht="12" customHeight="1">
      <c r="A19" s="1"/>
      <c r="B19" s="1"/>
      <c r="C19" s="1"/>
      <c r="D19" s="25"/>
      <c r="E19" s="79"/>
      <c r="F19" s="25"/>
      <c r="G19" s="25"/>
      <c r="H19" s="69"/>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row>
    <row r="20" spans="1:34" ht="12" customHeight="1">
      <c r="A20" s="16" t="s">
        <v>43</v>
      </c>
      <c r="B20" s="1"/>
      <c r="C20" s="1"/>
      <c r="D20" s="25"/>
      <c r="E20" s="79"/>
      <c r="F20" s="25"/>
      <c r="G20" s="25"/>
      <c r="H20" s="69"/>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row>
    <row r="21" spans="1:34" ht="12" customHeight="1">
      <c r="A21" s="1"/>
      <c r="B21" s="16" t="s">
        <v>44</v>
      </c>
      <c r="C21" s="5" t="s">
        <v>45</v>
      </c>
      <c r="D21" s="25">
        <f>Classification!J21</f>
        <v>0</v>
      </c>
      <c r="E21" s="69"/>
      <c r="F21" s="25">
        <v>0</v>
      </c>
      <c r="G21" s="25">
        <f>D21-F21</f>
        <v>0</v>
      </c>
      <c r="H21" s="69"/>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row>
    <row r="22" spans="1:34" ht="12" customHeight="1">
      <c r="A22" s="1"/>
      <c r="B22" s="16" t="s">
        <v>48</v>
      </c>
      <c r="C22" s="5" t="s">
        <v>49</v>
      </c>
      <c r="D22" s="25">
        <f>Classification!J22</f>
        <v>0</v>
      </c>
      <c r="E22" s="69"/>
      <c r="F22" s="25">
        <v>0</v>
      </c>
      <c r="G22" s="25">
        <f t="shared" ref="G22:G24" si="2">D22-F22</f>
        <v>0</v>
      </c>
      <c r="H22" s="69"/>
      <c r="I22" s="25">
        <v>0</v>
      </c>
      <c r="J22" s="25">
        <v>0</v>
      </c>
      <c r="K22" s="25">
        <v>0</v>
      </c>
      <c r="L22" s="25">
        <v>0</v>
      </c>
      <c r="M22" s="25">
        <v>0</v>
      </c>
      <c r="N22" s="25">
        <v>0</v>
      </c>
      <c r="O22" s="25">
        <v>0</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row>
    <row r="23" spans="1:34" ht="12" customHeight="1">
      <c r="A23" s="1"/>
      <c r="B23" s="16" t="s">
        <v>50</v>
      </c>
      <c r="C23" s="5" t="s">
        <v>51</v>
      </c>
      <c r="D23" s="25">
        <f>Classification!J23</f>
        <v>0</v>
      </c>
      <c r="E23" s="69"/>
      <c r="F23" s="25">
        <v>0</v>
      </c>
      <c r="G23" s="25">
        <f t="shared" si="2"/>
        <v>0</v>
      </c>
      <c r="H23" s="69"/>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row>
    <row r="24" spans="1:34" ht="12" customHeight="1">
      <c r="A24" s="1"/>
      <c r="B24" s="16" t="s">
        <v>53</v>
      </c>
      <c r="C24" s="5" t="s">
        <v>54</v>
      </c>
      <c r="D24" s="25">
        <f>Classification!J24</f>
        <v>0</v>
      </c>
      <c r="E24" s="69"/>
      <c r="F24" s="25">
        <v>0</v>
      </c>
      <c r="G24" s="25">
        <f t="shared" si="2"/>
        <v>0</v>
      </c>
      <c r="H24" s="69"/>
      <c r="I24" s="25">
        <v>0</v>
      </c>
      <c r="J24" s="25">
        <v>0</v>
      </c>
      <c r="K24" s="25">
        <v>0</v>
      </c>
      <c r="L24" s="25">
        <v>0</v>
      </c>
      <c r="M24" s="25">
        <v>0</v>
      </c>
      <c r="N24" s="25">
        <v>0</v>
      </c>
      <c r="O24" s="25">
        <v>0</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row>
    <row r="25" spans="1:34" ht="12" customHeight="1">
      <c r="A25" s="1"/>
      <c r="B25" s="16" t="s">
        <v>55</v>
      </c>
      <c r="C25" s="5" t="s">
        <v>56</v>
      </c>
      <c r="D25" s="25">
        <f>Classification!J25</f>
        <v>0</v>
      </c>
      <c r="E25" s="69"/>
      <c r="F25" s="25">
        <v>0</v>
      </c>
      <c r="G25" s="25">
        <f>D25-F25</f>
        <v>0</v>
      </c>
      <c r="H25" s="69"/>
      <c r="I25" s="25">
        <v>0</v>
      </c>
      <c r="J25" s="25">
        <v>0</v>
      </c>
      <c r="K25" s="25">
        <v>0</v>
      </c>
      <c r="L25" s="25">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25">
        <v>0</v>
      </c>
      <c r="AH25" s="25">
        <v>0</v>
      </c>
    </row>
    <row r="26" spans="1:34" ht="12" customHeight="1">
      <c r="A26" s="1"/>
      <c r="B26" s="16" t="s">
        <v>59</v>
      </c>
      <c r="C26" s="5" t="s">
        <v>60</v>
      </c>
      <c r="D26" s="25">
        <f>Classification!J26</f>
        <v>0</v>
      </c>
      <c r="E26" s="69"/>
      <c r="F26" s="25">
        <v>0</v>
      </c>
      <c r="G26" s="25">
        <f t="shared" ref="G26:G28" si="3">D26-F26</f>
        <v>0</v>
      </c>
      <c r="H26" s="69"/>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row>
    <row r="27" spans="1:34" ht="12" customHeight="1">
      <c r="A27" s="1"/>
      <c r="B27" s="16" t="s">
        <v>61</v>
      </c>
      <c r="C27" s="5" t="s">
        <v>62</v>
      </c>
      <c r="D27" s="25">
        <f>Classification!J27</f>
        <v>0</v>
      </c>
      <c r="E27" s="69"/>
      <c r="F27" s="25">
        <v>0</v>
      </c>
      <c r="G27" s="25">
        <f t="shared" si="3"/>
        <v>0</v>
      </c>
      <c r="H27" s="69"/>
      <c r="I27" s="25">
        <v>0</v>
      </c>
      <c r="J27" s="25">
        <v>0</v>
      </c>
      <c r="K27" s="25">
        <v>0</v>
      </c>
      <c r="L27" s="25">
        <v>0</v>
      </c>
      <c r="M27" s="25">
        <v>0</v>
      </c>
      <c r="N27" s="25">
        <v>0</v>
      </c>
      <c r="O27" s="25">
        <v>0</v>
      </c>
      <c r="P27" s="25">
        <v>0</v>
      </c>
      <c r="Q27" s="25">
        <v>0</v>
      </c>
      <c r="R27" s="25">
        <v>0</v>
      </c>
      <c r="S27" s="25">
        <v>0</v>
      </c>
      <c r="T27" s="25">
        <v>0</v>
      </c>
      <c r="U27" s="25">
        <v>0</v>
      </c>
      <c r="V27" s="25">
        <v>0</v>
      </c>
      <c r="W27" s="25">
        <v>0</v>
      </c>
      <c r="X27" s="25">
        <v>0</v>
      </c>
      <c r="Y27" s="25">
        <v>0</v>
      </c>
      <c r="Z27" s="25">
        <v>0</v>
      </c>
      <c r="AA27" s="25">
        <v>0</v>
      </c>
      <c r="AB27" s="25">
        <v>0</v>
      </c>
      <c r="AC27" s="25">
        <v>0</v>
      </c>
      <c r="AD27" s="25">
        <v>0</v>
      </c>
      <c r="AE27" s="25">
        <v>0</v>
      </c>
      <c r="AF27" s="25">
        <v>0</v>
      </c>
      <c r="AG27" s="25">
        <v>0</v>
      </c>
      <c r="AH27" s="25">
        <v>0</v>
      </c>
    </row>
    <row r="28" spans="1:34" ht="12" customHeight="1">
      <c r="A28" s="1"/>
      <c r="B28" s="16" t="s">
        <v>16</v>
      </c>
      <c r="C28" s="5" t="s">
        <v>64</v>
      </c>
      <c r="D28" s="25">
        <f>Classification!J28</f>
        <v>0</v>
      </c>
      <c r="E28" s="69"/>
      <c r="F28" s="25">
        <v>0</v>
      </c>
      <c r="G28" s="25">
        <f t="shared" si="3"/>
        <v>0</v>
      </c>
      <c r="H28" s="69"/>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0</v>
      </c>
      <c r="AG28" s="25">
        <v>0</v>
      </c>
      <c r="AH28" s="25">
        <v>0</v>
      </c>
    </row>
    <row r="29" spans="1:34" ht="12" customHeight="1">
      <c r="A29" s="1"/>
      <c r="B29" s="16" t="s">
        <v>42</v>
      </c>
      <c r="C29" s="1"/>
      <c r="D29" s="26">
        <f>SUM(D21:D28)</f>
        <v>0</v>
      </c>
      <c r="E29" s="79"/>
      <c r="F29" s="26">
        <f>SUM(F21:F28)</f>
        <v>0</v>
      </c>
      <c r="G29" s="26">
        <f>SUM(G21:G28)</f>
        <v>0</v>
      </c>
      <c r="H29" s="69"/>
      <c r="I29" s="26">
        <f>SUM(I21:I28)</f>
        <v>0</v>
      </c>
      <c r="J29" s="26">
        <f t="shared" ref="J29:AH29" si="4">SUM(J21:J28)</f>
        <v>0</v>
      </c>
      <c r="K29" s="26">
        <f t="shared" si="4"/>
        <v>0</v>
      </c>
      <c r="L29" s="26">
        <f t="shared" si="4"/>
        <v>0</v>
      </c>
      <c r="M29" s="26">
        <f t="shared" si="4"/>
        <v>0</v>
      </c>
      <c r="N29" s="26">
        <f t="shared" si="4"/>
        <v>0</v>
      </c>
      <c r="O29" s="26">
        <f t="shared" si="4"/>
        <v>0</v>
      </c>
      <c r="P29" s="26">
        <f t="shared" si="4"/>
        <v>0</v>
      </c>
      <c r="Q29" s="26">
        <f t="shared" si="4"/>
        <v>0</v>
      </c>
      <c r="R29" s="26">
        <f t="shared" si="4"/>
        <v>0</v>
      </c>
      <c r="S29" s="26">
        <f t="shared" si="4"/>
        <v>0</v>
      </c>
      <c r="T29" s="26">
        <f t="shared" si="4"/>
        <v>0</v>
      </c>
      <c r="U29" s="26">
        <f t="shared" si="4"/>
        <v>0</v>
      </c>
      <c r="V29" s="26">
        <f t="shared" si="4"/>
        <v>0</v>
      </c>
      <c r="W29" s="26">
        <f t="shared" si="4"/>
        <v>0</v>
      </c>
      <c r="X29" s="26">
        <f t="shared" si="4"/>
        <v>0</v>
      </c>
      <c r="Y29" s="26">
        <f t="shared" si="4"/>
        <v>0</v>
      </c>
      <c r="Z29" s="26">
        <f t="shared" si="4"/>
        <v>0</v>
      </c>
      <c r="AA29" s="26">
        <f t="shared" si="4"/>
        <v>0</v>
      </c>
      <c r="AB29" s="26">
        <f t="shared" si="4"/>
        <v>0</v>
      </c>
      <c r="AC29" s="26">
        <f t="shared" si="4"/>
        <v>0</v>
      </c>
      <c r="AD29" s="26">
        <f t="shared" si="4"/>
        <v>0</v>
      </c>
      <c r="AE29" s="26">
        <f t="shared" si="4"/>
        <v>0</v>
      </c>
      <c r="AF29" s="26">
        <f t="shared" si="4"/>
        <v>0</v>
      </c>
      <c r="AG29" s="26">
        <f t="shared" si="4"/>
        <v>0</v>
      </c>
      <c r="AH29" s="26">
        <f t="shared" si="4"/>
        <v>0</v>
      </c>
    </row>
    <row r="30" spans="1:34" ht="12" customHeight="1">
      <c r="A30" s="1"/>
      <c r="B30" s="1"/>
      <c r="C30" s="1"/>
      <c r="D30" s="25"/>
      <c r="E30" s="79"/>
      <c r="F30" s="25"/>
      <c r="G30" s="25"/>
      <c r="H30" s="6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row>
    <row r="31" spans="1:34" ht="12" customHeight="1">
      <c r="A31" s="16" t="s">
        <v>65</v>
      </c>
      <c r="B31" s="1"/>
      <c r="C31" s="1"/>
      <c r="D31" s="25"/>
      <c r="E31" s="79"/>
      <c r="F31" s="25"/>
      <c r="G31" s="25"/>
      <c r="H31" s="6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row>
    <row r="32" spans="1:34" ht="12" customHeight="1">
      <c r="A32" s="1"/>
      <c r="B32" s="16" t="s">
        <v>37</v>
      </c>
      <c r="C32" s="5" t="s">
        <v>66</v>
      </c>
      <c r="D32" s="25">
        <f>Classification!J32</f>
        <v>0</v>
      </c>
      <c r="E32" s="69"/>
      <c r="F32" s="25">
        <v>0</v>
      </c>
      <c r="G32" s="25">
        <f>D32-F32</f>
        <v>0</v>
      </c>
      <c r="H32" s="69"/>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row>
    <row r="33" spans="1:34" ht="12" customHeight="1">
      <c r="A33" s="1"/>
      <c r="B33" s="16" t="s">
        <v>48</v>
      </c>
      <c r="C33" s="5" t="s">
        <v>69</v>
      </c>
      <c r="D33" s="25">
        <f>Classification!J33</f>
        <v>0</v>
      </c>
      <c r="E33" s="69"/>
      <c r="F33" s="25">
        <v>0</v>
      </c>
      <c r="G33" s="25">
        <f t="shared" ref="G33:G34" si="5">D33-F33</f>
        <v>0</v>
      </c>
      <c r="H33" s="69"/>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25">
        <v>0</v>
      </c>
      <c r="AH33" s="25">
        <v>0</v>
      </c>
    </row>
    <row r="34" spans="1:34" ht="12" customHeight="1">
      <c r="A34" s="1"/>
      <c r="B34" s="16" t="s">
        <v>71</v>
      </c>
      <c r="C34" s="5" t="s">
        <v>72</v>
      </c>
      <c r="D34" s="25">
        <f>Classification!J34</f>
        <v>0</v>
      </c>
      <c r="E34" s="69"/>
      <c r="F34" s="25">
        <v>0</v>
      </c>
      <c r="G34" s="25">
        <f t="shared" si="5"/>
        <v>0</v>
      </c>
      <c r="H34" s="69"/>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row>
    <row r="35" spans="1:34" ht="12" customHeight="1">
      <c r="A35" s="1"/>
      <c r="B35" s="16" t="s">
        <v>74</v>
      </c>
      <c r="C35" s="5" t="s">
        <v>75</v>
      </c>
      <c r="D35" s="25">
        <f>Classification!J35</f>
        <v>0</v>
      </c>
      <c r="E35" s="69"/>
      <c r="F35" s="25">
        <v>0</v>
      </c>
      <c r="G35" s="25">
        <f>D35-F35</f>
        <v>0</v>
      </c>
      <c r="H35" s="69"/>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row>
    <row r="36" spans="1:34" ht="12" customHeight="1">
      <c r="A36" s="1"/>
      <c r="B36" s="16" t="s">
        <v>55</v>
      </c>
      <c r="C36" s="5" t="s">
        <v>77</v>
      </c>
      <c r="D36" s="25">
        <f>Classification!J36</f>
        <v>0</v>
      </c>
      <c r="E36" s="69"/>
      <c r="F36" s="25">
        <v>0</v>
      </c>
      <c r="G36" s="25">
        <f t="shared" ref="G36:G38" si="6">D36-F36</f>
        <v>0</v>
      </c>
      <c r="H36" s="69"/>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row>
    <row r="37" spans="1:34" ht="12" customHeight="1">
      <c r="A37" s="1"/>
      <c r="B37" s="16" t="s">
        <v>39</v>
      </c>
      <c r="C37" s="5" t="s">
        <v>79</v>
      </c>
      <c r="D37" s="25">
        <f>Classification!J37</f>
        <v>0</v>
      </c>
      <c r="E37" s="69"/>
      <c r="F37" s="25">
        <v>0</v>
      </c>
      <c r="G37" s="25">
        <f t="shared" si="6"/>
        <v>0</v>
      </c>
      <c r="H37" s="69"/>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0</v>
      </c>
      <c r="AE37" s="25">
        <v>0</v>
      </c>
      <c r="AF37" s="25">
        <v>0</v>
      </c>
      <c r="AG37" s="25">
        <v>0</v>
      </c>
      <c r="AH37" s="25">
        <v>0</v>
      </c>
    </row>
    <row r="38" spans="1:34" ht="12" customHeight="1">
      <c r="A38" s="1"/>
      <c r="B38" s="16" t="s">
        <v>16</v>
      </c>
      <c r="C38" s="5" t="s">
        <v>81</v>
      </c>
      <c r="D38" s="25">
        <f>Classification!J38</f>
        <v>0</v>
      </c>
      <c r="E38" s="69"/>
      <c r="F38" s="25">
        <v>0</v>
      </c>
      <c r="G38" s="25">
        <f t="shared" si="6"/>
        <v>0</v>
      </c>
      <c r="H38" s="69"/>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row>
    <row r="39" spans="1:34" ht="12" customHeight="1">
      <c r="A39" s="1"/>
      <c r="B39" s="16" t="s">
        <v>42</v>
      </c>
      <c r="C39" s="1"/>
      <c r="D39" s="26">
        <f>SUM(D32:D38)</f>
        <v>0</v>
      </c>
      <c r="E39" s="79"/>
      <c r="F39" s="26">
        <f>SUM(F32:F38)</f>
        <v>0</v>
      </c>
      <c r="G39" s="26">
        <f>SUM(G32:G38)</f>
        <v>0</v>
      </c>
      <c r="H39" s="69"/>
      <c r="I39" s="26">
        <f>SUM(I32:I38)</f>
        <v>0</v>
      </c>
      <c r="J39" s="26">
        <f t="shared" ref="J39:AH39" si="7">SUM(J32:J38)</f>
        <v>0</v>
      </c>
      <c r="K39" s="26">
        <f t="shared" si="7"/>
        <v>0</v>
      </c>
      <c r="L39" s="26">
        <f t="shared" si="7"/>
        <v>0</v>
      </c>
      <c r="M39" s="26">
        <f t="shared" si="7"/>
        <v>0</v>
      </c>
      <c r="N39" s="26">
        <f t="shared" si="7"/>
        <v>0</v>
      </c>
      <c r="O39" s="26">
        <f t="shared" si="7"/>
        <v>0</v>
      </c>
      <c r="P39" s="26">
        <f t="shared" si="7"/>
        <v>0</v>
      </c>
      <c r="Q39" s="26">
        <f t="shared" si="7"/>
        <v>0</v>
      </c>
      <c r="R39" s="26">
        <f t="shared" si="7"/>
        <v>0</v>
      </c>
      <c r="S39" s="26">
        <f t="shared" si="7"/>
        <v>0</v>
      </c>
      <c r="T39" s="26">
        <f t="shared" si="7"/>
        <v>0</v>
      </c>
      <c r="U39" s="26">
        <f t="shared" si="7"/>
        <v>0</v>
      </c>
      <c r="V39" s="26">
        <f t="shared" si="7"/>
        <v>0</v>
      </c>
      <c r="W39" s="26">
        <f t="shared" si="7"/>
        <v>0</v>
      </c>
      <c r="X39" s="26">
        <f t="shared" si="7"/>
        <v>0</v>
      </c>
      <c r="Y39" s="26">
        <f t="shared" si="7"/>
        <v>0</v>
      </c>
      <c r="Z39" s="26">
        <f t="shared" si="7"/>
        <v>0</v>
      </c>
      <c r="AA39" s="26">
        <f t="shared" si="7"/>
        <v>0</v>
      </c>
      <c r="AB39" s="26">
        <f t="shared" si="7"/>
        <v>0</v>
      </c>
      <c r="AC39" s="26">
        <f t="shared" si="7"/>
        <v>0</v>
      </c>
      <c r="AD39" s="26">
        <f t="shared" si="7"/>
        <v>0</v>
      </c>
      <c r="AE39" s="26">
        <f t="shared" si="7"/>
        <v>0</v>
      </c>
      <c r="AF39" s="26">
        <f t="shared" si="7"/>
        <v>0</v>
      </c>
      <c r="AG39" s="26">
        <f t="shared" si="7"/>
        <v>0</v>
      </c>
      <c r="AH39" s="26">
        <f t="shared" si="7"/>
        <v>0</v>
      </c>
    </row>
    <row r="40" spans="1:34" ht="12" customHeight="1">
      <c r="A40" s="1"/>
      <c r="B40" s="1"/>
      <c r="C40" s="1"/>
      <c r="D40" s="25"/>
      <c r="E40" s="79"/>
      <c r="F40" s="25"/>
      <c r="G40" s="25"/>
      <c r="H40" s="6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row>
    <row r="41" spans="1:34" ht="12" customHeight="1">
      <c r="A41" s="16" t="s">
        <v>83</v>
      </c>
      <c r="B41" s="1"/>
      <c r="C41" s="1"/>
      <c r="D41" s="25"/>
      <c r="E41" s="79"/>
      <c r="F41" s="25"/>
      <c r="G41" s="25"/>
      <c r="H41" s="6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row>
    <row r="42" spans="1:34" ht="12" customHeight="1">
      <c r="A42" s="1"/>
      <c r="B42" s="16" t="s">
        <v>37</v>
      </c>
      <c r="C42" s="5" t="s">
        <v>84</v>
      </c>
      <c r="D42" s="25">
        <f>Classification!J42</f>
        <v>0</v>
      </c>
      <c r="E42" s="69"/>
      <c r="F42" s="25">
        <v>0</v>
      </c>
      <c r="G42" s="25">
        <f>D42-F42</f>
        <v>0</v>
      </c>
      <c r="H42" s="69"/>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row>
    <row r="43" spans="1:34" ht="12" customHeight="1">
      <c r="A43" s="1"/>
      <c r="B43" s="16" t="s">
        <v>48</v>
      </c>
      <c r="C43" s="5" t="s">
        <v>86</v>
      </c>
      <c r="D43" s="25">
        <f>Classification!J43</f>
        <v>0</v>
      </c>
      <c r="E43" s="69"/>
      <c r="F43" s="25">
        <v>0</v>
      </c>
      <c r="G43" s="25">
        <f t="shared" ref="G43:G45" si="8">D43-F43</f>
        <v>0</v>
      </c>
      <c r="H43" s="69"/>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0</v>
      </c>
    </row>
    <row r="44" spans="1:34" ht="12" customHeight="1">
      <c r="A44" s="1"/>
      <c r="B44" s="16" t="s">
        <v>71</v>
      </c>
      <c r="C44" s="5" t="s">
        <v>87</v>
      </c>
      <c r="D44" s="25">
        <f>Classification!J44</f>
        <v>0</v>
      </c>
      <c r="E44" s="69"/>
      <c r="F44" s="25">
        <v>0</v>
      </c>
      <c r="G44" s="25">
        <f t="shared" si="8"/>
        <v>0</v>
      </c>
      <c r="H44" s="69"/>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row>
    <row r="45" spans="1:34" ht="12" customHeight="1">
      <c r="A45" s="1"/>
      <c r="B45" s="16" t="s">
        <v>106</v>
      </c>
      <c r="C45" s="5" t="s">
        <v>89</v>
      </c>
      <c r="D45" s="25">
        <f>Classification!J45</f>
        <v>0</v>
      </c>
      <c r="E45" s="69"/>
      <c r="F45" s="25">
        <v>0</v>
      </c>
      <c r="G45" s="25">
        <f t="shared" si="8"/>
        <v>0</v>
      </c>
      <c r="H45" s="69"/>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row>
    <row r="46" spans="1:34" ht="12" customHeight="1">
      <c r="A46" s="1"/>
      <c r="B46" s="16" t="s">
        <v>39</v>
      </c>
      <c r="C46" s="5" t="s">
        <v>90</v>
      </c>
      <c r="D46" s="25">
        <f>Classification!J46</f>
        <v>0</v>
      </c>
      <c r="E46" s="69"/>
      <c r="F46" s="25">
        <v>0</v>
      </c>
      <c r="G46" s="25">
        <f>D46-F46</f>
        <v>0</v>
      </c>
      <c r="H46" s="69"/>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row>
    <row r="47" spans="1:34" ht="12" customHeight="1">
      <c r="A47" s="1"/>
      <c r="B47" s="16" t="s">
        <v>91</v>
      </c>
      <c r="C47" s="5" t="s">
        <v>92</v>
      </c>
      <c r="D47" s="25">
        <f>Classification!J47</f>
        <v>0</v>
      </c>
      <c r="E47" s="69"/>
      <c r="F47" s="25">
        <v>0</v>
      </c>
      <c r="G47" s="25">
        <f t="shared" ref="G47" si="9">D47-F47</f>
        <v>0</v>
      </c>
      <c r="H47" s="69"/>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row>
    <row r="48" spans="1:34" ht="12" customHeight="1">
      <c r="A48" s="1"/>
      <c r="B48" s="16" t="s">
        <v>93</v>
      </c>
      <c r="C48" s="5" t="s">
        <v>94</v>
      </c>
      <c r="D48" s="25">
        <f>Classification!J48</f>
        <v>0</v>
      </c>
      <c r="E48" s="69"/>
      <c r="F48" s="25">
        <v>0</v>
      </c>
      <c r="G48" s="25">
        <f>D48-F48</f>
        <v>0</v>
      </c>
      <c r="H48" s="69"/>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row>
    <row r="49" spans="1:34" ht="12" customHeight="1">
      <c r="A49" s="1"/>
      <c r="B49" s="16" t="s">
        <v>95</v>
      </c>
      <c r="C49" s="5" t="s">
        <v>96</v>
      </c>
      <c r="D49" s="25">
        <f>Classification!J49</f>
        <v>0</v>
      </c>
      <c r="E49" s="69"/>
      <c r="F49" s="25">
        <v>0</v>
      </c>
      <c r="G49" s="25">
        <f t="shared" ref="G49:G51" si="10">D49-F49</f>
        <v>0</v>
      </c>
      <c r="H49" s="69"/>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row>
    <row r="50" spans="1:34" ht="12" customHeight="1">
      <c r="A50" s="1"/>
      <c r="B50" s="16" t="s">
        <v>97</v>
      </c>
      <c r="C50" s="5" t="s">
        <v>98</v>
      </c>
      <c r="D50" s="25">
        <f>Classification!J50</f>
        <v>0</v>
      </c>
      <c r="E50" s="69"/>
      <c r="F50" s="25">
        <v>0</v>
      </c>
      <c r="G50" s="25">
        <f t="shared" si="10"/>
        <v>0</v>
      </c>
      <c r="H50" s="69"/>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row>
    <row r="51" spans="1:34" ht="12" customHeight="1">
      <c r="A51" s="1"/>
      <c r="B51" s="16" t="s">
        <v>16</v>
      </c>
      <c r="C51" s="5" t="s">
        <v>99</v>
      </c>
      <c r="D51" s="25">
        <f>Classification!J51</f>
        <v>0</v>
      </c>
      <c r="E51" s="69"/>
      <c r="F51" s="25">
        <v>0</v>
      </c>
      <c r="G51" s="25">
        <f t="shared" si="10"/>
        <v>0</v>
      </c>
      <c r="H51" s="69"/>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row>
    <row r="52" spans="1:34" ht="12" customHeight="1">
      <c r="A52" s="1"/>
      <c r="B52" s="16" t="s">
        <v>42</v>
      </c>
      <c r="C52" s="1"/>
      <c r="D52" s="26">
        <f>SUM(D42:D51)</f>
        <v>0</v>
      </c>
      <c r="E52" s="79"/>
      <c r="F52" s="26">
        <f>SUM(F42:F51)</f>
        <v>0</v>
      </c>
      <c r="G52" s="26">
        <f>SUM(G42:G51)</f>
        <v>0</v>
      </c>
      <c r="H52" s="69"/>
      <c r="I52" s="26">
        <f t="shared" ref="I52:AH52" si="11">SUM(I42:I51)</f>
        <v>0</v>
      </c>
      <c r="J52" s="26">
        <f t="shared" si="11"/>
        <v>0</v>
      </c>
      <c r="K52" s="26">
        <f t="shared" si="11"/>
        <v>0</v>
      </c>
      <c r="L52" s="26">
        <f t="shared" si="11"/>
        <v>0</v>
      </c>
      <c r="M52" s="26">
        <f t="shared" si="11"/>
        <v>0</v>
      </c>
      <c r="N52" s="26">
        <f t="shared" si="11"/>
        <v>0</v>
      </c>
      <c r="O52" s="26">
        <f t="shared" si="11"/>
        <v>0</v>
      </c>
      <c r="P52" s="26">
        <f t="shared" si="11"/>
        <v>0</v>
      </c>
      <c r="Q52" s="26">
        <f t="shared" si="11"/>
        <v>0</v>
      </c>
      <c r="R52" s="26">
        <f t="shared" si="11"/>
        <v>0</v>
      </c>
      <c r="S52" s="26">
        <f t="shared" si="11"/>
        <v>0</v>
      </c>
      <c r="T52" s="26">
        <f t="shared" si="11"/>
        <v>0</v>
      </c>
      <c r="U52" s="26">
        <f t="shared" si="11"/>
        <v>0</v>
      </c>
      <c r="V52" s="26">
        <f t="shared" si="11"/>
        <v>0</v>
      </c>
      <c r="W52" s="26">
        <f t="shared" si="11"/>
        <v>0</v>
      </c>
      <c r="X52" s="26">
        <f t="shared" si="11"/>
        <v>0</v>
      </c>
      <c r="Y52" s="26">
        <f t="shared" si="11"/>
        <v>0</v>
      </c>
      <c r="Z52" s="26">
        <f t="shared" si="11"/>
        <v>0</v>
      </c>
      <c r="AA52" s="26">
        <f t="shared" si="11"/>
        <v>0</v>
      </c>
      <c r="AB52" s="26">
        <f t="shared" si="11"/>
        <v>0</v>
      </c>
      <c r="AC52" s="26">
        <f t="shared" si="11"/>
        <v>0</v>
      </c>
      <c r="AD52" s="26">
        <f t="shared" si="11"/>
        <v>0</v>
      </c>
      <c r="AE52" s="26">
        <f t="shared" si="11"/>
        <v>0</v>
      </c>
      <c r="AF52" s="26">
        <f t="shared" si="11"/>
        <v>0</v>
      </c>
      <c r="AG52" s="26">
        <f t="shared" si="11"/>
        <v>0</v>
      </c>
      <c r="AH52" s="26">
        <f t="shared" si="11"/>
        <v>0</v>
      </c>
    </row>
    <row r="53" spans="1:34" ht="12" customHeight="1">
      <c r="A53" s="1"/>
      <c r="B53" s="1"/>
      <c r="C53" s="1"/>
      <c r="D53" s="25"/>
      <c r="E53" s="79"/>
      <c r="F53" s="25"/>
      <c r="G53" s="25"/>
      <c r="H53" s="6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row>
    <row r="54" spans="1:34" ht="12" customHeight="1">
      <c r="A54" s="16" t="s">
        <v>100</v>
      </c>
      <c r="B54" s="1"/>
      <c r="C54" s="1"/>
      <c r="D54" s="25"/>
      <c r="E54" s="79"/>
      <c r="F54" s="25"/>
      <c r="G54" s="25"/>
      <c r="H54" s="6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34" ht="12" customHeight="1">
      <c r="A55" s="1"/>
      <c r="B55" s="16" t="s">
        <v>37</v>
      </c>
      <c r="C55" s="5" t="s">
        <v>84</v>
      </c>
      <c r="D55" s="25">
        <f>Classification!J55</f>
        <v>0</v>
      </c>
      <c r="E55" s="69"/>
      <c r="F55" s="25">
        <v>0</v>
      </c>
      <c r="G55" s="25">
        <f>D55-F55</f>
        <v>0</v>
      </c>
      <c r="H55" s="69"/>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row>
    <row r="56" spans="1:34" ht="12" customHeight="1">
      <c r="A56" s="1"/>
      <c r="B56" s="16" t="s">
        <v>48</v>
      </c>
      <c r="C56" s="5" t="s">
        <v>86</v>
      </c>
      <c r="D56" s="25">
        <f>Classification!J56</f>
        <v>0</v>
      </c>
      <c r="E56" s="69"/>
      <c r="F56" s="25">
        <v>0</v>
      </c>
      <c r="G56" s="25">
        <f t="shared" ref="G56:G58" si="12">D56-F56</f>
        <v>0</v>
      </c>
      <c r="H56" s="69"/>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row>
    <row r="57" spans="1:34" ht="12" customHeight="1">
      <c r="A57" s="1"/>
      <c r="B57" s="16" t="s">
        <v>101</v>
      </c>
      <c r="C57" s="5" t="s">
        <v>87</v>
      </c>
      <c r="D57" s="25">
        <f>Classification!J57</f>
        <v>0</v>
      </c>
      <c r="E57" s="69"/>
      <c r="F57" s="25">
        <v>0</v>
      </c>
      <c r="G57" s="25">
        <f t="shared" si="12"/>
        <v>0</v>
      </c>
      <c r="H57" s="69"/>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row>
    <row r="58" spans="1:34" ht="12" customHeight="1">
      <c r="A58" s="1"/>
      <c r="B58" s="16" t="s">
        <v>102</v>
      </c>
      <c r="C58" s="5" t="s">
        <v>103</v>
      </c>
      <c r="D58" s="25">
        <f>Classification!J58</f>
        <v>0</v>
      </c>
      <c r="E58" s="69"/>
      <c r="F58" s="25">
        <v>0</v>
      </c>
      <c r="G58" s="25">
        <f t="shared" si="12"/>
        <v>0</v>
      </c>
      <c r="H58" s="69"/>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row>
    <row r="59" spans="1:34" ht="12" customHeight="1">
      <c r="A59" s="1"/>
      <c r="B59" s="16" t="s">
        <v>104</v>
      </c>
      <c r="C59" s="5" t="s">
        <v>105</v>
      </c>
      <c r="D59" s="25">
        <f>Classification!J59</f>
        <v>0</v>
      </c>
      <c r="E59" s="69"/>
      <c r="F59" s="25">
        <v>0</v>
      </c>
      <c r="G59" s="25">
        <f>D59-F59</f>
        <v>0</v>
      </c>
      <c r="H59" s="69"/>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row>
    <row r="60" spans="1:34" ht="12" customHeight="1">
      <c r="A60" s="1"/>
      <c r="B60" s="16" t="s">
        <v>106</v>
      </c>
      <c r="C60" s="5" t="s">
        <v>89</v>
      </c>
      <c r="D60" s="25">
        <f>Classification!J60</f>
        <v>0</v>
      </c>
      <c r="E60" s="69"/>
      <c r="F60" s="25">
        <v>0</v>
      </c>
      <c r="G60" s="25">
        <f t="shared" ref="G60:G62" si="13">D60-F60</f>
        <v>0</v>
      </c>
      <c r="H60" s="69"/>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row>
    <row r="61" spans="1:34" ht="12" customHeight="1">
      <c r="A61" s="1"/>
      <c r="B61" s="16" t="s">
        <v>107</v>
      </c>
      <c r="C61" s="5" t="s">
        <v>108</v>
      </c>
      <c r="D61" s="25">
        <f>Classification!J61</f>
        <v>0</v>
      </c>
      <c r="E61" s="69"/>
      <c r="F61" s="25">
        <v>0</v>
      </c>
      <c r="G61" s="25">
        <f t="shared" si="13"/>
        <v>0</v>
      </c>
      <c r="H61" s="69"/>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row>
    <row r="62" spans="1:34" ht="12" customHeight="1">
      <c r="A62" s="1"/>
      <c r="B62" s="16" t="s">
        <v>39</v>
      </c>
      <c r="C62" s="5" t="s">
        <v>90</v>
      </c>
      <c r="D62" s="25">
        <f>Classification!J62</f>
        <v>0</v>
      </c>
      <c r="E62" s="69"/>
      <c r="F62" s="25">
        <v>0</v>
      </c>
      <c r="G62" s="25">
        <f t="shared" si="13"/>
        <v>0</v>
      </c>
      <c r="H62" s="69"/>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row>
    <row r="63" spans="1:34" ht="12" customHeight="1">
      <c r="A63" s="1"/>
      <c r="B63" s="16" t="s">
        <v>91</v>
      </c>
      <c r="C63" s="5" t="s">
        <v>92</v>
      </c>
      <c r="D63" s="25">
        <f>Classification!J63</f>
        <v>0</v>
      </c>
      <c r="E63" s="69"/>
      <c r="F63" s="25">
        <v>0</v>
      </c>
      <c r="G63" s="25">
        <f>D63-F63</f>
        <v>0</v>
      </c>
      <c r="H63" s="69"/>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row>
    <row r="64" spans="1:34" ht="12" customHeight="1">
      <c r="A64" s="1"/>
      <c r="B64" s="16" t="s">
        <v>93</v>
      </c>
      <c r="C64" s="5" t="s">
        <v>94</v>
      </c>
      <c r="D64" s="25">
        <f>Classification!J64</f>
        <v>0</v>
      </c>
      <c r="E64" s="69"/>
      <c r="F64" s="25">
        <v>0</v>
      </c>
      <c r="G64" s="25">
        <f>D64-F64</f>
        <v>0</v>
      </c>
      <c r="H64" s="69"/>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row>
    <row r="65" spans="1:34" ht="12" customHeight="1">
      <c r="A65" s="1"/>
      <c r="B65" s="16" t="s">
        <v>95</v>
      </c>
      <c r="C65" s="5" t="s">
        <v>96</v>
      </c>
      <c r="D65" s="25">
        <f>Classification!J65</f>
        <v>0</v>
      </c>
      <c r="E65" s="69"/>
      <c r="F65" s="25">
        <v>0</v>
      </c>
      <c r="G65" s="25">
        <f t="shared" ref="G65:G67" si="14">D65-F65</f>
        <v>0</v>
      </c>
      <c r="H65" s="69"/>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row>
    <row r="66" spans="1:34" ht="12" customHeight="1">
      <c r="A66" s="1"/>
      <c r="B66" s="16" t="s">
        <v>97</v>
      </c>
      <c r="C66" s="5" t="s">
        <v>98</v>
      </c>
      <c r="D66" s="25">
        <f>Classification!J66</f>
        <v>0</v>
      </c>
      <c r="E66" s="69"/>
      <c r="F66" s="25">
        <v>0</v>
      </c>
      <c r="G66" s="25">
        <f t="shared" si="14"/>
        <v>0</v>
      </c>
      <c r="H66" s="69"/>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row>
    <row r="67" spans="1:34" ht="12" customHeight="1">
      <c r="A67" s="1"/>
      <c r="B67" s="16" t="s">
        <v>16</v>
      </c>
      <c r="C67" s="5" t="s">
        <v>99</v>
      </c>
      <c r="D67" s="25">
        <f>Classification!J67</f>
        <v>0</v>
      </c>
      <c r="E67" s="69"/>
      <c r="F67" s="25">
        <v>0</v>
      </c>
      <c r="G67" s="25">
        <f t="shared" si="14"/>
        <v>0</v>
      </c>
      <c r="H67" s="69"/>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row>
    <row r="68" spans="1:34" ht="12" customHeight="1">
      <c r="A68" s="1"/>
      <c r="B68" s="16" t="s">
        <v>42</v>
      </c>
      <c r="C68" s="1"/>
      <c r="D68" s="26">
        <f>SUM(D55:D67)</f>
        <v>0</v>
      </c>
      <c r="E68" s="79"/>
      <c r="F68" s="26">
        <f>SUM(F55:F67)</f>
        <v>0</v>
      </c>
      <c r="G68" s="26">
        <f>SUM(G55:G67)</f>
        <v>0</v>
      </c>
      <c r="H68" s="69"/>
      <c r="I68" s="26">
        <f t="shared" ref="I68:AH68" si="15">SUM(I55:I67)</f>
        <v>0</v>
      </c>
      <c r="J68" s="26">
        <f t="shared" si="15"/>
        <v>0</v>
      </c>
      <c r="K68" s="26">
        <f t="shared" si="15"/>
        <v>0</v>
      </c>
      <c r="L68" s="26">
        <f t="shared" si="15"/>
        <v>0</v>
      </c>
      <c r="M68" s="26">
        <f t="shared" si="15"/>
        <v>0</v>
      </c>
      <c r="N68" s="26">
        <f t="shared" si="15"/>
        <v>0</v>
      </c>
      <c r="O68" s="26">
        <f t="shared" si="15"/>
        <v>0</v>
      </c>
      <c r="P68" s="26">
        <f t="shared" si="15"/>
        <v>0</v>
      </c>
      <c r="Q68" s="26">
        <f t="shared" si="15"/>
        <v>0</v>
      </c>
      <c r="R68" s="26">
        <f t="shared" si="15"/>
        <v>0</v>
      </c>
      <c r="S68" s="26">
        <f t="shared" si="15"/>
        <v>0</v>
      </c>
      <c r="T68" s="26">
        <f t="shared" si="15"/>
        <v>0</v>
      </c>
      <c r="U68" s="26">
        <f t="shared" si="15"/>
        <v>0</v>
      </c>
      <c r="V68" s="26">
        <f t="shared" si="15"/>
        <v>0</v>
      </c>
      <c r="W68" s="26">
        <f t="shared" si="15"/>
        <v>0</v>
      </c>
      <c r="X68" s="26">
        <f t="shared" si="15"/>
        <v>0</v>
      </c>
      <c r="Y68" s="26">
        <f t="shared" si="15"/>
        <v>0</v>
      </c>
      <c r="Z68" s="26">
        <f t="shared" si="15"/>
        <v>0</v>
      </c>
      <c r="AA68" s="26">
        <f t="shared" si="15"/>
        <v>0</v>
      </c>
      <c r="AB68" s="26">
        <f t="shared" si="15"/>
        <v>0</v>
      </c>
      <c r="AC68" s="26">
        <f t="shared" si="15"/>
        <v>0</v>
      </c>
      <c r="AD68" s="26">
        <f t="shared" si="15"/>
        <v>0</v>
      </c>
      <c r="AE68" s="26">
        <f t="shared" si="15"/>
        <v>0</v>
      </c>
      <c r="AF68" s="26">
        <f t="shared" si="15"/>
        <v>0</v>
      </c>
      <c r="AG68" s="26">
        <f t="shared" si="15"/>
        <v>0</v>
      </c>
      <c r="AH68" s="26">
        <f t="shared" si="15"/>
        <v>0</v>
      </c>
    </row>
    <row r="69" spans="1:34" ht="12" customHeight="1">
      <c r="A69" s="1"/>
      <c r="B69" s="1"/>
      <c r="C69" s="1"/>
      <c r="D69" s="25"/>
      <c r="E69" s="79"/>
      <c r="F69" s="25"/>
      <c r="G69" s="25"/>
      <c r="H69" s="69"/>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row>
    <row r="70" spans="1:34" ht="12" customHeight="1">
      <c r="A70" s="16" t="s">
        <v>109</v>
      </c>
      <c r="B70" s="1"/>
      <c r="C70" s="5" t="s">
        <v>110</v>
      </c>
      <c r="D70" s="30">
        <f>Classification!J70</f>
        <v>0</v>
      </c>
      <c r="E70" s="69"/>
      <c r="F70" s="30">
        <v>0</v>
      </c>
      <c r="G70" s="30">
        <f t="shared" ref="G70" si="16">D70-F70</f>
        <v>0</v>
      </c>
      <c r="H70" s="69"/>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row>
    <row r="71" spans="1:34" ht="12" customHeight="1">
      <c r="A71" s="1"/>
      <c r="B71" s="1"/>
      <c r="C71" s="1"/>
      <c r="D71" s="25"/>
      <c r="E71" s="79"/>
      <c r="F71" s="25"/>
      <c r="G71" s="25"/>
      <c r="H71" s="6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row>
    <row r="72" spans="1:34" ht="12" customHeight="1">
      <c r="A72" s="16" t="s">
        <v>111</v>
      </c>
      <c r="B72" s="1"/>
      <c r="C72" s="1"/>
      <c r="D72" s="25"/>
      <c r="E72" s="79"/>
      <c r="F72" s="25"/>
      <c r="G72" s="25"/>
      <c r="H72" s="69"/>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row>
    <row r="73" spans="1:34" ht="12" customHeight="1">
      <c r="A73" s="1"/>
      <c r="B73" s="16" t="s">
        <v>37</v>
      </c>
      <c r="C73" s="5" t="s">
        <v>112</v>
      </c>
      <c r="D73" s="25">
        <f>Classification!J73</f>
        <v>6.0710332829919604</v>
      </c>
      <c r="E73" s="69"/>
      <c r="F73" s="25">
        <v>0</v>
      </c>
      <c r="G73" s="25">
        <f>D73-F73</f>
        <v>6.0710332829919604</v>
      </c>
      <c r="H73" s="42" t="s">
        <v>393</v>
      </c>
      <c r="I73" s="25">
        <v>1.7696288289372442</v>
      </c>
      <c r="J73" s="25">
        <v>0.43243312403014755</v>
      </c>
      <c r="K73" s="25">
        <v>0.9574693308282145</v>
      </c>
      <c r="L73" s="25">
        <v>3.2593787067216945E-3</v>
      </c>
      <c r="M73" s="25">
        <v>5.9523536730842277E-2</v>
      </c>
      <c r="N73" s="25">
        <v>0.17142685427321097</v>
      </c>
      <c r="O73" s="25">
        <v>0.13668883796035669</v>
      </c>
      <c r="P73" s="25">
        <v>4.6914871046792046E-2</v>
      </c>
      <c r="Q73" s="25">
        <v>1.5582324710615226E-2</v>
      </c>
      <c r="R73" s="25">
        <v>1.6569324310948214E-5</v>
      </c>
      <c r="S73" s="25">
        <v>0.21819778461474734</v>
      </c>
      <c r="T73" s="25">
        <v>1.2347822126510598E-2</v>
      </c>
      <c r="U73" s="25">
        <v>0.34209066721713965</v>
      </c>
      <c r="V73" s="25">
        <v>1.879421466295704E-2</v>
      </c>
      <c r="W73" s="25">
        <v>2.2158045122456196E-2</v>
      </c>
      <c r="X73" s="25">
        <v>0</v>
      </c>
      <c r="Y73" s="25">
        <v>0</v>
      </c>
      <c r="Z73" s="25">
        <v>0</v>
      </c>
      <c r="AA73" s="25">
        <v>0</v>
      </c>
      <c r="AB73" s="25">
        <v>0</v>
      </c>
      <c r="AC73" s="25">
        <v>0</v>
      </c>
      <c r="AD73" s="25">
        <v>1.075042150404804</v>
      </c>
      <c r="AE73" s="25">
        <v>8.4425525604173587E-2</v>
      </c>
      <c r="AF73" s="25">
        <v>0.40701388595982962</v>
      </c>
      <c r="AG73" s="25">
        <v>0.10061017405748598</v>
      </c>
      <c r="AH73" s="25">
        <v>0.19740935667340054</v>
      </c>
    </row>
    <row r="74" spans="1:34" ht="12" customHeight="1">
      <c r="A74" s="1"/>
      <c r="B74" s="16" t="s">
        <v>39</v>
      </c>
      <c r="C74" s="5" t="s">
        <v>114</v>
      </c>
      <c r="D74" s="25">
        <f>Classification!J74</f>
        <v>725.83837534175666</v>
      </c>
      <c r="E74" s="69"/>
      <c r="F74" s="25">
        <v>0</v>
      </c>
      <c r="G74" s="25">
        <f t="shared" ref="G74:G79" si="17">D74-F74</f>
        <v>725.83837534175666</v>
      </c>
      <c r="H74" s="42" t="s">
        <v>393</v>
      </c>
      <c r="I74" s="25">
        <v>211.57263587274025</v>
      </c>
      <c r="J74" s="25">
        <v>51.700681178825008</v>
      </c>
      <c r="K74" s="25">
        <v>114.4727678358917</v>
      </c>
      <c r="L74" s="25">
        <v>0.38968360653501022</v>
      </c>
      <c r="M74" s="25">
        <v>7.1164932197534698</v>
      </c>
      <c r="N74" s="25">
        <v>20.495389103565273</v>
      </c>
      <c r="O74" s="25">
        <v>16.342194062820678</v>
      </c>
      <c r="P74" s="25">
        <v>5.6090309824803919</v>
      </c>
      <c r="Q74" s="25">
        <v>1.8629858748569872</v>
      </c>
      <c r="R74" s="25">
        <v>1.9809892118466993E-3</v>
      </c>
      <c r="S74" s="25">
        <v>26.087210875886825</v>
      </c>
      <c r="T74" s="25">
        <v>1.4762763986855443</v>
      </c>
      <c r="U74" s="25">
        <v>40.899550791145778</v>
      </c>
      <c r="V74" s="25">
        <v>2.2469918382760121</v>
      </c>
      <c r="W74" s="25">
        <v>2.6491634492418314</v>
      </c>
      <c r="X74" s="25">
        <v>0</v>
      </c>
      <c r="Y74" s="25">
        <v>0</v>
      </c>
      <c r="Z74" s="25">
        <v>0</v>
      </c>
      <c r="AA74" s="25">
        <v>0</v>
      </c>
      <c r="AB74" s="25">
        <v>0</v>
      </c>
      <c r="AC74" s="25">
        <v>0</v>
      </c>
      <c r="AD74" s="25">
        <v>128.52949596895903</v>
      </c>
      <c r="AE74" s="25">
        <v>10.093716091720591</v>
      </c>
      <c r="AF74" s="25">
        <v>48.661617216669931</v>
      </c>
      <c r="AG74" s="25">
        <v>12.028714368165602</v>
      </c>
      <c r="AH74" s="25">
        <v>23.601795616324932</v>
      </c>
    </row>
    <row r="75" spans="1:34" ht="12" customHeight="1">
      <c r="A75" s="1"/>
      <c r="B75" s="16" t="s">
        <v>115</v>
      </c>
      <c r="C75" s="5" t="s">
        <v>116</v>
      </c>
      <c r="D75" s="25">
        <f>Classification!J75</f>
        <v>1697.7580060165308</v>
      </c>
      <c r="E75" s="69"/>
      <c r="F75" s="25">
        <v>0</v>
      </c>
      <c r="G75" s="25">
        <f t="shared" si="17"/>
        <v>1697.7580060165308</v>
      </c>
      <c r="H75" s="42" t="s">
        <v>393</v>
      </c>
      <c r="I75" s="25">
        <v>494.8748214612354</v>
      </c>
      <c r="J75" s="25">
        <v>120.92946359653398</v>
      </c>
      <c r="K75" s="25">
        <v>267.75528088157313</v>
      </c>
      <c r="L75" s="25">
        <v>0.91148179165465637</v>
      </c>
      <c r="M75" s="25">
        <v>16.645693792244085</v>
      </c>
      <c r="N75" s="25">
        <v>47.939337625429793</v>
      </c>
      <c r="O75" s="25">
        <v>38.224888278972593</v>
      </c>
      <c r="P75" s="25">
        <v>13.119693832689833</v>
      </c>
      <c r="Q75" s="25">
        <v>4.3575805462819854</v>
      </c>
      <c r="R75" s="25">
        <v>4.6335939356493099E-3</v>
      </c>
      <c r="S75" s="25">
        <v>61.018778592857942</v>
      </c>
      <c r="T75" s="25">
        <v>3.4530553358818068</v>
      </c>
      <c r="U75" s="25">
        <v>95.665291553995374</v>
      </c>
      <c r="V75" s="25">
        <v>5.2557821582397084</v>
      </c>
      <c r="W75" s="25">
        <v>6.1964737715596812</v>
      </c>
      <c r="X75" s="25">
        <v>0</v>
      </c>
      <c r="Y75" s="25">
        <v>0</v>
      </c>
      <c r="Z75" s="25">
        <v>0</v>
      </c>
      <c r="AA75" s="25">
        <v>0</v>
      </c>
      <c r="AB75" s="25">
        <v>0</v>
      </c>
      <c r="AC75" s="25">
        <v>0</v>
      </c>
      <c r="AD75" s="25">
        <v>300.63439493375614</v>
      </c>
      <c r="AE75" s="25">
        <v>23.609508517798901</v>
      </c>
      <c r="AF75" s="25">
        <v>113.82100068271279</v>
      </c>
      <c r="AG75" s="25">
        <v>28.135528258648108</v>
      </c>
      <c r="AH75" s="25">
        <v>55.205316810529247</v>
      </c>
    </row>
    <row r="76" spans="1:34" ht="12" customHeight="1">
      <c r="A76" s="1"/>
      <c r="B76" s="16" t="s">
        <v>117</v>
      </c>
      <c r="C76" s="5" t="s">
        <v>118</v>
      </c>
      <c r="D76" s="25">
        <f>Classification!J76</f>
        <v>753.57418888748475</v>
      </c>
      <c r="E76" s="69"/>
      <c r="F76" s="25">
        <v>0</v>
      </c>
      <c r="G76" s="25">
        <f t="shared" si="17"/>
        <v>753.57418888748475</v>
      </c>
      <c r="H76" s="42" t="s">
        <v>393</v>
      </c>
      <c r="I76" s="25">
        <v>219.65727203872081</v>
      </c>
      <c r="J76" s="25">
        <v>53.676273131631099</v>
      </c>
      <c r="K76" s="25">
        <v>118.84701347048603</v>
      </c>
      <c r="L76" s="25">
        <v>0.40457423814096927</v>
      </c>
      <c r="M76" s="25">
        <v>7.3884294189790678</v>
      </c>
      <c r="N76" s="25">
        <v>21.278561101678459</v>
      </c>
      <c r="O76" s="25">
        <v>16.966663728317602</v>
      </c>
      <c r="P76" s="25">
        <v>5.8233638736409601</v>
      </c>
      <c r="Q76" s="25">
        <v>1.9341744901448319</v>
      </c>
      <c r="R76" s="25">
        <v>2.0566869832548433E-3</v>
      </c>
      <c r="S76" s="25">
        <v>27.084058164983393</v>
      </c>
      <c r="T76" s="25">
        <v>1.5326880301546328</v>
      </c>
      <c r="U76" s="25">
        <v>42.462408795605981</v>
      </c>
      <c r="V76" s="25">
        <v>2.3328541304644794</v>
      </c>
      <c r="W76" s="25">
        <v>2.7503935659957621</v>
      </c>
      <c r="X76" s="25">
        <v>0</v>
      </c>
      <c r="Y76" s="25">
        <v>0</v>
      </c>
      <c r="Z76" s="25">
        <v>0</v>
      </c>
      <c r="AA76" s="25">
        <v>0</v>
      </c>
      <c r="AB76" s="25">
        <v>0</v>
      </c>
      <c r="AC76" s="25">
        <v>0</v>
      </c>
      <c r="AD76" s="25">
        <v>133.44087880076779</v>
      </c>
      <c r="AE76" s="25">
        <v>10.479418249410532</v>
      </c>
      <c r="AF76" s="25">
        <v>50.521080132666441</v>
      </c>
      <c r="AG76" s="25">
        <v>12.488356886726537</v>
      </c>
      <c r="AH76" s="25">
        <v>24.503669951986161</v>
      </c>
    </row>
    <row r="77" spans="1:34" ht="12" customHeight="1">
      <c r="A77" s="1"/>
      <c r="B77" s="16" t="s">
        <v>119</v>
      </c>
      <c r="C77" s="5" t="s">
        <v>120</v>
      </c>
      <c r="D77" s="25">
        <f>Classification!J77</f>
        <v>570.163627228216</v>
      </c>
      <c r="E77" s="69"/>
      <c r="F77" s="25">
        <v>0</v>
      </c>
      <c r="G77" s="25">
        <f t="shared" si="17"/>
        <v>570.163627228216</v>
      </c>
      <c r="H77" s="42" t="s">
        <v>393</v>
      </c>
      <c r="I77" s="25">
        <v>166.19543081424669</v>
      </c>
      <c r="J77" s="25">
        <v>40.612137512306312</v>
      </c>
      <c r="K77" s="25">
        <v>89.921132231999067</v>
      </c>
      <c r="L77" s="25">
        <v>0.30610591299855239</v>
      </c>
      <c r="M77" s="25">
        <v>5.5901778207981403</v>
      </c>
      <c r="N77" s="25">
        <v>16.099624640596161</v>
      </c>
      <c r="O77" s="25">
        <v>12.837189325155284</v>
      </c>
      <c r="P77" s="25">
        <v>4.406029715225066</v>
      </c>
      <c r="Q77" s="25">
        <v>1.4634205354370489</v>
      </c>
      <c r="R77" s="25">
        <v>1.5561150152672298E-3</v>
      </c>
      <c r="S77" s="25">
        <v>20.492136104349228</v>
      </c>
      <c r="T77" s="25">
        <v>1.1596508738872333</v>
      </c>
      <c r="U77" s="25">
        <v>32.127587935956832</v>
      </c>
      <c r="V77" s="25">
        <v>1.7650665222273827</v>
      </c>
      <c r="W77" s="25">
        <v>2.0809820652275999</v>
      </c>
      <c r="X77" s="25">
        <v>0</v>
      </c>
      <c r="Y77" s="25">
        <v>0</v>
      </c>
      <c r="Z77" s="25">
        <v>0</v>
      </c>
      <c r="AA77" s="25">
        <v>0</v>
      </c>
      <c r="AB77" s="25">
        <v>0</v>
      </c>
      <c r="AC77" s="25">
        <v>0</v>
      </c>
      <c r="AD77" s="25">
        <v>100.96303270403864</v>
      </c>
      <c r="AE77" s="25">
        <v>7.9288585097990776</v>
      </c>
      <c r="AF77" s="25">
        <v>38.224879148865512</v>
      </c>
      <c r="AG77" s="25">
        <v>9.448846531180239</v>
      </c>
      <c r="AH77" s="25">
        <v>18.539782208906683</v>
      </c>
    </row>
    <row r="78" spans="1:34" ht="12" customHeight="1">
      <c r="A78" s="1"/>
      <c r="B78" s="16" t="s">
        <v>121</v>
      </c>
      <c r="C78" s="5" t="s">
        <v>122</v>
      </c>
      <c r="D78" s="25">
        <f>Classification!J78</f>
        <v>149.82812587486538</v>
      </c>
      <c r="E78" s="69"/>
      <c r="F78" s="25">
        <v>0</v>
      </c>
      <c r="G78" s="25">
        <f t="shared" si="17"/>
        <v>149.82812587486538</v>
      </c>
      <c r="H78" s="42" t="s">
        <v>393</v>
      </c>
      <c r="I78" s="25">
        <v>43.672989188939546</v>
      </c>
      <c r="J78" s="25">
        <v>10.67209509807196</v>
      </c>
      <c r="K78" s="25">
        <v>23.629558385480326</v>
      </c>
      <c r="L78" s="25">
        <v>8.0438795239792235E-2</v>
      </c>
      <c r="M78" s="25">
        <v>1.4689921036688245</v>
      </c>
      <c r="N78" s="25">
        <v>4.2306742696229875</v>
      </c>
      <c r="O78" s="25">
        <v>3.3733684967578395</v>
      </c>
      <c r="P78" s="25">
        <v>1.1578205680891411</v>
      </c>
      <c r="Q78" s="25">
        <v>0.38455900327637443</v>
      </c>
      <c r="R78" s="25">
        <v>4.0891734451153455E-4</v>
      </c>
      <c r="S78" s="25">
        <v>5.3849424990738308</v>
      </c>
      <c r="T78" s="25">
        <v>0.30473413035540559</v>
      </c>
      <c r="U78" s="25">
        <v>8.4425173045940873</v>
      </c>
      <c r="V78" s="25">
        <v>0.46382581497774616</v>
      </c>
      <c r="W78" s="25">
        <v>0.54684239387206635</v>
      </c>
      <c r="X78" s="25">
        <v>0</v>
      </c>
      <c r="Y78" s="25">
        <v>0</v>
      </c>
      <c r="Z78" s="25">
        <v>0</v>
      </c>
      <c r="AA78" s="25">
        <v>0</v>
      </c>
      <c r="AB78" s="25">
        <v>0</v>
      </c>
      <c r="AC78" s="25">
        <v>0</v>
      </c>
      <c r="AD78" s="25">
        <v>26.53115921516687</v>
      </c>
      <c r="AE78" s="25">
        <v>2.0835527804979983</v>
      </c>
      <c r="AF78" s="25">
        <v>10.044769134975638</v>
      </c>
      <c r="AG78" s="25">
        <v>2.4829766401063376</v>
      </c>
      <c r="AH78" s="25">
        <v>4.8719011347541015</v>
      </c>
    </row>
    <row r="79" spans="1:34" ht="12" customHeight="1">
      <c r="A79" s="1"/>
      <c r="B79" s="16" t="s">
        <v>16</v>
      </c>
      <c r="C79" s="5" t="s">
        <v>123</v>
      </c>
      <c r="D79" s="25">
        <f>Classification!J79</f>
        <v>0</v>
      </c>
      <c r="E79" s="69"/>
      <c r="F79" s="25">
        <v>0</v>
      </c>
      <c r="G79" s="25">
        <f t="shared" si="17"/>
        <v>0</v>
      </c>
      <c r="H79" s="42" t="s">
        <v>393</v>
      </c>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row>
    <row r="80" spans="1:34" ht="12" customHeight="1">
      <c r="A80" s="1"/>
      <c r="B80" s="16" t="s">
        <v>42</v>
      </c>
      <c r="C80" s="1"/>
      <c r="D80" s="26">
        <f>SUM(D73:D79)</f>
        <v>3903.2333566318453</v>
      </c>
      <c r="E80" s="79"/>
      <c r="F80" s="26">
        <f t="shared" ref="F80:G80" si="18">SUM(F73:F79)</f>
        <v>0</v>
      </c>
      <c r="G80" s="26">
        <f t="shared" si="18"/>
        <v>3903.2333566318453</v>
      </c>
      <c r="H80" s="69"/>
      <c r="I80" s="26">
        <f t="shared" ref="I80:AH80" si="19">SUM(I73:I79)</f>
        <v>1137.7427782048198</v>
      </c>
      <c r="J80" s="26">
        <f t="shared" si="19"/>
        <v>278.0230836413985</v>
      </c>
      <c r="K80" s="26">
        <f t="shared" si="19"/>
        <v>615.58322213625843</v>
      </c>
      <c r="L80" s="26">
        <f t="shared" si="19"/>
        <v>2.0955437232757022</v>
      </c>
      <c r="M80" s="26">
        <f t="shared" si="19"/>
        <v>38.269309892174434</v>
      </c>
      <c r="N80" s="26">
        <f t="shared" si="19"/>
        <v>110.21501359516589</v>
      </c>
      <c r="O80" s="26">
        <f t="shared" si="19"/>
        <v>87.880992729984342</v>
      </c>
      <c r="P80" s="26">
        <f t="shared" si="19"/>
        <v>30.162853843172186</v>
      </c>
      <c r="Q80" s="26">
        <f t="shared" si="19"/>
        <v>10.018302774707843</v>
      </c>
      <c r="R80" s="26">
        <f t="shared" si="19"/>
        <v>1.0652871814840564E-2</v>
      </c>
      <c r="S80" s="26">
        <f t="shared" si="19"/>
        <v>140.28532402176597</v>
      </c>
      <c r="T80" s="26">
        <f t="shared" si="19"/>
        <v>7.9387525910911334</v>
      </c>
      <c r="U80" s="26">
        <f t="shared" si="19"/>
        <v>219.93944704851521</v>
      </c>
      <c r="V80" s="26">
        <f t="shared" si="19"/>
        <v>12.083314678848286</v>
      </c>
      <c r="W80" s="26">
        <f t="shared" si="19"/>
        <v>14.246013291019398</v>
      </c>
      <c r="X80" s="26">
        <f t="shared" si="19"/>
        <v>0</v>
      </c>
      <c r="Y80" s="26">
        <f t="shared" si="19"/>
        <v>0</v>
      </c>
      <c r="Z80" s="26">
        <f t="shared" si="19"/>
        <v>0</v>
      </c>
      <c r="AA80" s="26">
        <f t="shared" si="19"/>
        <v>0</v>
      </c>
      <c r="AB80" s="26">
        <f t="shared" si="19"/>
        <v>0</v>
      </c>
      <c r="AC80" s="26">
        <f t="shared" si="19"/>
        <v>0</v>
      </c>
      <c r="AD80" s="26">
        <f t="shared" si="19"/>
        <v>691.1740037730932</v>
      </c>
      <c r="AE80" s="26">
        <f t="shared" si="19"/>
        <v>54.279479674831272</v>
      </c>
      <c r="AF80" s="26">
        <f t="shared" si="19"/>
        <v>261.68036020185014</v>
      </c>
      <c r="AG80" s="26">
        <f t="shared" si="19"/>
        <v>64.685032858884313</v>
      </c>
      <c r="AH80" s="26">
        <f t="shared" si="19"/>
        <v>126.91987507917453</v>
      </c>
    </row>
    <row r="81" spans="1:34" ht="12" customHeight="1">
      <c r="A81" s="1"/>
      <c r="B81" s="1"/>
      <c r="C81" s="1"/>
      <c r="D81" s="25"/>
      <c r="E81" s="79"/>
      <c r="F81" s="25"/>
      <c r="G81" s="25"/>
      <c r="H81" s="69"/>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row>
    <row r="82" spans="1:34" ht="12" customHeight="1" thickBot="1">
      <c r="A82" s="16" t="s">
        <v>124</v>
      </c>
      <c r="B82" s="1"/>
      <c r="C82" s="1"/>
      <c r="D82" s="32">
        <f>SUM(D18, D29, D39, D52, D68, D70, D80)</f>
        <v>3903.2333566318453</v>
      </c>
      <c r="E82" s="79"/>
      <c r="F82" s="32">
        <f>SUM(F18, F29, F39, F52, F68, F70, F80)</f>
        <v>0</v>
      </c>
      <c r="G82" s="32">
        <f>SUM(G18, G29, G39, G52, G68, G70, G80)</f>
        <v>3903.2333566318453</v>
      </c>
      <c r="H82" s="69"/>
      <c r="I82" s="32">
        <f t="shared" ref="I82:AH82" si="20">SUM(I18, I29, I39, I52, I68, I70, I80)</f>
        <v>1137.7427782048198</v>
      </c>
      <c r="J82" s="32">
        <f t="shared" si="20"/>
        <v>278.0230836413985</v>
      </c>
      <c r="K82" s="32">
        <f t="shared" si="20"/>
        <v>615.58322213625843</v>
      </c>
      <c r="L82" s="32">
        <f t="shared" si="20"/>
        <v>2.0955437232757022</v>
      </c>
      <c r="M82" s="32">
        <f t="shared" si="20"/>
        <v>38.269309892174434</v>
      </c>
      <c r="N82" s="32">
        <f t="shared" si="20"/>
        <v>110.21501359516589</v>
      </c>
      <c r="O82" s="32">
        <f t="shared" si="20"/>
        <v>87.880992729984342</v>
      </c>
      <c r="P82" s="32">
        <f t="shared" si="20"/>
        <v>30.162853843172186</v>
      </c>
      <c r="Q82" s="32">
        <f t="shared" si="20"/>
        <v>10.018302774707843</v>
      </c>
      <c r="R82" s="32">
        <f t="shared" si="20"/>
        <v>1.0652871814840564E-2</v>
      </c>
      <c r="S82" s="32">
        <f t="shared" si="20"/>
        <v>140.28532402176597</v>
      </c>
      <c r="T82" s="32">
        <f t="shared" si="20"/>
        <v>7.9387525910911334</v>
      </c>
      <c r="U82" s="32">
        <f t="shared" si="20"/>
        <v>219.93944704851521</v>
      </c>
      <c r="V82" s="32">
        <f t="shared" si="20"/>
        <v>12.083314678848286</v>
      </c>
      <c r="W82" s="32">
        <f t="shared" si="20"/>
        <v>14.246013291019398</v>
      </c>
      <c r="X82" s="32">
        <f t="shared" si="20"/>
        <v>0</v>
      </c>
      <c r="Y82" s="32">
        <f t="shared" si="20"/>
        <v>0</v>
      </c>
      <c r="Z82" s="32">
        <f t="shared" si="20"/>
        <v>0</v>
      </c>
      <c r="AA82" s="32">
        <f t="shared" si="20"/>
        <v>0</v>
      </c>
      <c r="AB82" s="32">
        <f t="shared" si="20"/>
        <v>0</v>
      </c>
      <c r="AC82" s="32">
        <f t="shared" si="20"/>
        <v>0</v>
      </c>
      <c r="AD82" s="32">
        <f t="shared" si="20"/>
        <v>691.1740037730932</v>
      </c>
      <c r="AE82" s="32">
        <f t="shared" si="20"/>
        <v>54.279479674831272</v>
      </c>
      <c r="AF82" s="32">
        <f t="shared" si="20"/>
        <v>261.68036020185014</v>
      </c>
      <c r="AG82" s="32">
        <f t="shared" si="20"/>
        <v>64.685032858884313</v>
      </c>
      <c r="AH82" s="32">
        <f t="shared" si="20"/>
        <v>126.91987507917453</v>
      </c>
    </row>
    <row r="83" spans="1:34" ht="12" customHeight="1" thickTop="1">
      <c r="A83" s="1"/>
      <c r="B83" s="1"/>
      <c r="C83" s="1"/>
      <c r="D83" s="25"/>
      <c r="E83" s="79"/>
      <c r="F83" s="25"/>
      <c r="G83" s="25"/>
      <c r="H83" s="69"/>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row>
    <row r="84" spans="1:34" ht="12" customHeight="1">
      <c r="A84" s="16" t="s">
        <v>125</v>
      </c>
      <c r="B84" s="1"/>
      <c r="C84" s="1"/>
      <c r="D84" s="33"/>
      <c r="E84" s="81"/>
      <c r="F84" s="33"/>
      <c r="G84" s="33"/>
      <c r="H84" s="69"/>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row>
    <row r="85" spans="1:34" ht="12" customHeight="1">
      <c r="A85" s="1"/>
      <c r="B85" s="1"/>
      <c r="C85" s="1"/>
      <c r="D85" s="33"/>
      <c r="E85" s="81"/>
      <c r="F85" s="33"/>
      <c r="G85" s="33"/>
      <c r="H85" s="69"/>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ht="12" customHeight="1">
      <c r="A86" s="16" t="s">
        <v>32</v>
      </c>
      <c r="B86" s="1"/>
      <c r="C86" s="1"/>
      <c r="D86" s="25"/>
      <c r="E86" s="79"/>
      <c r="F86" s="25"/>
      <c r="G86" s="25"/>
      <c r="H86" s="69"/>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row>
    <row r="87" spans="1:34" ht="12" customHeight="1">
      <c r="A87" s="1"/>
      <c r="B87" s="16" t="s">
        <v>34</v>
      </c>
      <c r="C87" s="5" t="s">
        <v>35</v>
      </c>
      <c r="D87" s="25">
        <f>Classification!J87</f>
        <v>0</v>
      </c>
      <c r="E87" s="69"/>
      <c r="F87" s="25">
        <v>0</v>
      </c>
      <c r="G87" s="25">
        <f t="shared" ref="G87:G90" si="21">D87-F87</f>
        <v>0</v>
      </c>
      <c r="H87" s="69"/>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row>
    <row r="88" spans="1:34" ht="12" customHeight="1">
      <c r="A88" s="1"/>
      <c r="B88" s="16" t="s">
        <v>37</v>
      </c>
      <c r="C88" s="5" t="s">
        <v>38</v>
      </c>
      <c r="D88" s="25">
        <f>Classification!J88</f>
        <v>0</v>
      </c>
      <c r="E88" s="69"/>
      <c r="F88" s="25">
        <v>0</v>
      </c>
      <c r="G88" s="25">
        <f t="shared" si="21"/>
        <v>0</v>
      </c>
      <c r="H88" s="69"/>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row>
    <row r="89" spans="1:34" ht="12" customHeight="1">
      <c r="A89" s="1"/>
      <c r="B89" s="16" t="s">
        <v>39</v>
      </c>
      <c r="C89" s="5" t="s">
        <v>40</v>
      </c>
      <c r="D89" s="25">
        <f>Classification!J89</f>
        <v>0</v>
      </c>
      <c r="E89" s="69"/>
      <c r="F89" s="25">
        <v>0</v>
      </c>
      <c r="G89" s="25">
        <f t="shared" si="21"/>
        <v>0</v>
      </c>
      <c r="H89" s="69"/>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row>
    <row r="90" spans="1:34" ht="12" customHeight="1">
      <c r="A90" s="1"/>
      <c r="B90" s="16" t="s">
        <v>16</v>
      </c>
      <c r="C90" s="5" t="s">
        <v>41</v>
      </c>
      <c r="D90" s="25">
        <f>Classification!J90</f>
        <v>0</v>
      </c>
      <c r="E90" s="69"/>
      <c r="F90" s="25">
        <v>0</v>
      </c>
      <c r="G90" s="25">
        <f t="shared" si="21"/>
        <v>0</v>
      </c>
      <c r="H90" s="69"/>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row>
    <row r="91" spans="1:34" ht="12" customHeight="1">
      <c r="A91" s="1"/>
      <c r="B91" s="16" t="s">
        <v>42</v>
      </c>
      <c r="C91" s="1"/>
      <c r="D91" s="26">
        <f>SUM(D87:D90)</f>
        <v>0</v>
      </c>
      <c r="E91" s="79"/>
      <c r="F91" s="26">
        <f>SUM(F87:F90)</f>
        <v>0</v>
      </c>
      <c r="G91" s="26">
        <f>SUM(G87:G90)</f>
        <v>0</v>
      </c>
      <c r="H91" s="69"/>
      <c r="I91" s="26">
        <f t="shared" ref="I91:AH91" si="22">SUM(I87:I90)</f>
        <v>0</v>
      </c>
      <c r="J91" s="26">
        <f t="shared" si="22"/>
        <v>0</v>
      </c>
      <c r="K91" s="26">
        <f t="shared" si="22"/>
        <v>0</v>
      </c>
      <c r="L91" s="26">
        <f t="shared" si="22"/>
        <v>0</v>
      </c>
      <c r="M91" s="26">
        <f t="shared" si="22"/>
        <v>0</v>
      </c>
      <c r="N91" s="26">
        <f t="shared" si="22"/>
        <v>0</v>
      </c>
      <c r="O91" s="26">
        <f t="shared" si="22"/>
        <v>0</v>
      </c>
      <c r="P91" s="26">
        <f t="shared" si="22"/>
        <v>0</v>
      </c>
      <c r="Q91" s="26">
        <f t="shared" si="22"/>
        <v>0</v>
      </c>
      <c r="R91" s="26">
        <f t="shared" si="22"/>
        <v>0</v>
      </c>
      <c r="S91" s="26">
        <f t="shared" si="22"/>
        <v>0</v>
      </c>
      <c r="T91" s="26">
        <f t="shared" si="22"/>
        <v>0</v>
      </c>
      <c r="U91" s="26">
        <f t="shared" si="22"/>
        <v>0</v>
      </c>
      <c r="V91" s="26">
        <f t="shared" si="22"/>
        <v>0</v>
      </c>
      <c r="W91" s="26">
        <f t="shared" si="22"/>
        <v>0</v>
      </c>
      <c r="X91" s="26">
        <f t="shared" si="22"/>
        <v>0</v>
      </c>
      <c r="Y91" s="26">
        <f t="shared" si="22"/>
        <v>0</v>
      </c>
      <c r="Z91" s="26">
        <f t="shared" si="22"/>
        <v>0</v>
      </c>
      <c r="AA91" s="26">
        <f t="shared" si="22"/>
        <v>0</v>
      </c>
      <c r="AB91" s="26">
        <f t="shared" si="22"/>
        <v>0</v>
      </c>
      <c r="AC91" s="26">
        <f t="shared" si="22"/>
        <v>0</v>
      </c>
      <c r="AD91" s="26">
        <f t="shared" si="22"/>
        <v>0</v>
      </c>
      <c r="AE91" s="26">
        <f t="shared" si="22"/>
        <v>0</v>
      </c>
      <c r="AF91" s="26">
        <f t="shared" si="22"/>
        <v>0</v>
      </c>
      <c r="AG91" s="26">
        <f t="shared" si="22"/>
        <v>0</v>
      </c>
      <c r="AH91" s="26">
        <f t="shared" si="22"/>
        <v>0</v>
      </c>
    </row>
    <row r="92" spans="1:34" ht="12" customHeight="1">
      <c r="A92" s="1"/>
      <c r="B92" s="1"/>
      <c r="C92" s="1"/>
      <c r="D92" s="25"/>
      <c r="E92" s="79"/>
      <c r="F92" s="25"/>
      <c r="G92" s="25"/>
      <c r="H92" s="69"/>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row>
    <row r="93" spans="1:34" ht="12" customHeight="1">
      <c r="A93" s="16" t="s">
        <v>43</v>
      </c>
      <c r="B93" s="1"/>
      <c r="C93" s="1"/>
      <c r="D93" s="25"/>
      <c r="E93" s="79"/>
      <c r="F93" s="25"/>
      <c r="G93" s="25"/>
      <c r="H93" s="69"/>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row>
    <row r="94" spans="1:34" ht="12" customHeight="1">
      <c r="A94" s="1"/>
      <c r="B94" s="16" t="s">
        <v>37</v>
      </c>
      <c r="C94" s="5" t="s">
        <v>45</v>
      </c>
      <c r="D94" s="25">
        <f>Classification!J94</f>
        <v>0</v>
      </c>
      <c r="E94" s="69"/>
      <c r="F94" s="25">
        <v>0</v>
      </c>
      <c r="G94" s="25">
        <f t="shared" ref="G94:G101" si="23">D94-F94</f>
        <v>0</v>
      </c>
      <c r="H94" s="69"/>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row>
    <row r="95" spans="1:34" ht="12" customHeight="1">
      <c r="A95" s="1"/>
      <c r="B95" s="16" t="s">
        <v>48</v>
      </c>
      <c r="C95" s="5" t="s">
        <v>49</v>
      </c>
      <c r="D95" s="25">
        <f>Classification!J95</f>
        <v>0</v>
      </c>
      <c r="E95" s="69"/>
      <c r="F95" s="25">
        <v>0</v>
      </c>
      <c r="G95" s="25">
        <f t="shared" si="23"/>
        <v>0</v>
      </c>
      <c r="H95" s="69"/>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row>
    <row r="96" spans="1:34" ht="12" customHeight="1">
      <c r="A96" s="1"/>
      <c r="B96" s="16" t="s">
        <v>39</v>
      </c>
      <c r="C96" s="5" t="s">
        <v>51</v>
      </c>
      <c r="D96" s="25">
        <f>Classification!J96</f>
        <v>0</v>
      </c>
      <c r="E96" s="69"/>
      <c r="F96" s="25">
        <v>0</v>
      </c>
      <c r="G96" s="25">
        <f t="shared" si="23"/>
        <v>0</v>
      </c>
      <c r="H96" s="69"/>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row>
    <row r="97" spans="1:34" ht="12" customHeight="1">
      <c r="A97" s="1"/>
      <c r="B97" s="16" t="s">
        <v>53</v>
      </c>
      <c r="C97" s="5" t="s">
        <v>54</v>
      </c>
      <c r="D97" s="25">
        <f>Classification!J97</f>
        <v>0</v>
      </c>
      <c r="E97" s="69"/>
      <c r="F97" s="25">
        <v>0</v>
      </c>
      <c r="G97" s="25">
        <f t="shared" si="23"/>
        <v>0</v>
      </c>
      <c r="H97" s="69"/>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row>
    <row r="98" spans="1:34" ht="12" customHeight="1">
      <c r="A98" s="1"/>
      <c r="B98" s="16" t="s">
        <v>55</v>
      </c>
      <c r="C98" s="5" t="s">
        <v>56</v>
      </c>
      <c r="D98" s="25">
        <f>Classification!J98</f>
        <v>0</v>
      </c>
      <c r="E98" s="69"/>
      <c r="F98" s="25">
        <v>0</v>
      </c>
      <c r="G98" s="25">
        <f t="shared" si="23"/>
        <v>0</v>
      </c>
      <c r="H98" s="69"/>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row>
    <row r="99" spans="1:34" ht="12" customHeight="1">
      <c r="A99" s="1"/>
      <c r="B99" s="16" t="s">
        <v>59</v>
      </c>
      <c r="C99" s="5" t="s">
        <v>60</v>
      </c>
      <c r="D99" s="25">
        <f>Classification!J99</f>
        <v>0</v>
      </c>
      <c r="E99" s="69"/>
      <c r="F99" s="25">
        <v>0</v>
      </c>
      <c r="G99" s="25">
        <f t="shared" si="23"/>
        <v>0</v>
      </c>
      <c r="H99" s="69"/>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row>
    <row r="100" spans="1:34" ht="12" customHeight="1">
      <c r="A100" s="1"/>
      <c r="B100" s="16" t="s">
        <v>61</v>
      </c>
      <c r="C100" s="5" t="s">
        <v>62</v>
      </c>
      <c r="D100" s="25">
        <f>Classification!J100</f>
        <v>0</v>
      </c>
      <c r="E100" s="69"/>
      <c r="F100" s="25">
        <v>0</v>
      </c>
      <c r="G100" s="25">
        <f t="shared" si="23"/>
        <v>0</v>
      </c>
      <c r="H100" s="69"/>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row>
    <row r="101" spans="1:34" ht="12" customHeight="1">
      <c r="A101" s="1"/>
      <c r="B101" s="16" t="s">
        <v>16</v>
      </c>
      <c r="C101" s="5" t="s">
        <v>64</v>
      </c>
      <c r="D101" s="25">
        <f>Classification!J101</f>
        <v>0</v>
      </c>
      <c r="E101" s="69"/>
      <c r="F101" s="25">
        <v>0</v>
      </c>
      <c r="G101" s="25">
        <f t="shared" si="23"/>
        <v>0</v>
      </c>
      <c r="H101" s="69"/>
      <c r="I101" s="25">
        <v>0</v>
      </c>
      <c r="J101" s="25">
        <v>0</v>
      </c>
      <c r="K101" s="25">
        <v>0</v>
      </c>
      <c r="L101" s="25">
        <v>0</v>
      </c>
      <c r="M101" s="25">
        <v>0</v>
      </c>
      <c r="N101" s="25">
        <v>0</v>
      </c>
      <c r="O101" s="25">
        <v>0</v>
      </c>
      <c r="P101" s="25">
        <v>0</v>
      </c>
      <c r="Q101" s="25">
        <v>0</v>
      </c>
      <c r="R101" s="25">
        <v>0</v>
      </c>
      <c r="S101" s="25">
        <v>0</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row>
    <row r="102" spans="1:34" ht="12" customHeight="1">
      <c r="A102" s="1"/>
      <c r="B102" s="16" t="s">
        <v>42</v>
      </c>
      <c r="C102" s="1"/>
      <c r="D102" s="26">
        <f>SUM(D94:D101)</f>
        <v>0</v>
      </c>
      <c r="E102" s="79"/>
      <c r="F102" s="26">
        <f>SUM(F94:F101)</f>
        <v>0</v>
      </c>
      <c r="G102" s="26">
        <f>SUM(G94:G101)</f>
        <v>0</v>
      </c>
      <c r="H102" s="69"/>
      <c r="I102" s="26">
        <f t="shared" ref="I102:AH102" si="24">SUM(I94:I101)</f>
        <v>0</v>
      </c>
      <c r="J102" s="26">
        <f t="shared" si="24"/>
        <v>0</v>
      </c>
      <c r="K102" s="26">
        <f t="shared" si="24"/>
        <v>0</v>
      </c>
      <c r="L102" s="26">
        <f t="shared" si="24"/>
        <v>0</v>
      </c>
      <c r="M102" s="26">
        <f t="shared" si="24"/>
        <v>0</v>
      </c>
      <c r="N102" s="26">
        <f t="shared" si="24"/>
        <v>0</v>
      </c>
      <c r="O102" s="26">
        <f t="shared" si="24"/>
        <v>0</v>
      </c>
      <c r="P102" s="26">
        <f t="shared" si="24"/>
        <v>0</v>
      </c>
      <c r="Q102" s="26">
        <f t="shared" si="24"/>
        <v>0</v>
      </c>
      <c r="R102" s="26">
        <f t="shared" si="24"/>
        <v>0</v>
      </c>
      <c r="S102" s="26">
        <f t="shared" si="24"/>
        <v>0</v>
      </c>
      <c r="T102" s="26">
        <f t="shared" si="24"/>
        <v>0</v>
      </c>
      <c r="U102" s="26">
        <f t="shared" si="24"/>
        <v>0</v>
      </c>
      <c r="V102" s="26">
        <f t="shared" si="24"/>
        <v>0</v>
      </c>
      <c r="W102" s="26">
        <f t="shared" si="24"/>
        <v>0</v>
      </c>
      <c r="X102" s="26">
        <f t="shared" si="24"/>
        <v>0</v>
      </c>
      <c r="Y102" s="26">
        <f t="shared" si="24"/>
        <v>0</v>
      </c>
      <c r="Z102" s="26">
        <f t="shared" si="24"/>
        <v>0</v>
      </c>
      <c r="AA102" s="26">
        <f t="shared" si="24"/>
        <v>0</v>
      </c>
      <c r="AB102" s="26">
        <f t="shared" si="24"/>
        <v>0</v>
      </c>
      <c r="AC102" s="26">
        <f t="shared" si="24"/>
        <v>0</v>
      </c>
      <c r="AD102" s="26">
        <f t="shared" si="24"/>
        <v>0</v>
      </c>
      <c r="AE102" s="26">
        <f t="shared" si="24"/>
        <v>0</v>
      </c>
      <c r="AF102" s="26">
        <f t="shared" si="24"/>
        <v>0</v>
      </c>
      <c r="AG102" s="26">
        <f t="shared" si="24"/>
        <v>0</v>
      </c>
      <c r="AH102" s="26">
        <f t="shared" si="24"/>
        <v>0</v>
      </c>
    </row>
    <row r="103" spans="1:34" ht="12" customHeight="1">
      <c r="A103" s="1"/>
      <c r="B103" s="1"/>
      <c r="C103" s="1"/>
      <c r="D103" s="25"/>
      <c r="E103" s="79"/>
      <c r="F103" s="25"/>
      <c r="G103" s="25"/>
      <c r="H103" s="69"/>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row>
    <row r="104" spans="1:34" ht="12" customHeight="1">
      <c r="A104" s="16" t="s">
        <v>65</v>
      </c>
      <c r="B104" s="1"/>
      <c r="C104" s="1"/>
      <c r="D104" s="25"/>
      <c r="E104" s="79"/>
      <c r="F104" s="25"/>
      <c r="G104" s="25"/>
      <c r="H104" s="69"/>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row>
    <row r="105" spans="1:34" ht="12" customHeight="1">
      <c r="A105" s="1"/>
      <c r="B105" s="16" t="s">
        <v>37</v>
      </c>
      <c r="C105" s="5" t="s">
        <v>66</v>
      </c>
      <c r="D105" s="25">
        <f>Classification!J105</f>
        <v>0</v>
      </c>
      <c r="E105" s="69"/>
      <c r="F105" s="25">
        <v>0</v>
      </c>
      <c r="G105" s="25">
        <f t="shared" ref="G105:G111" si="25">D105-F105</f>
        <v>0</v>
      </c>
      <c r="H105" s="69"/>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row>
    <row r="106" spans="1:34" ht="12" customHeight="1">
      <c r="A106" s="1"/>
      <c r="B106" s="16" t="s">
        <v>48</v>
      </c>
      <c r="C106" s="5" t="s">
        <v>69</v>
      </c>
      <c r="D106" s="25">
        <f>Classification!J106</f>
        <v>0</v>
      </c>
      <c r="E106" s="69"/>
      <c r="F106" s="25">
        <v>0</v>
      </c>
      <c r="G106" s="25">
        <f t="shared" si="25"/>
        <v>0</v>
      </c>
      <c r="H106" s="69"/>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row>
    <row r="107" spans="1:34" ht="12" customHeight="1">
      <c r="A107" s="1"/>
      <c r="B107" s="16" t="s">
        <v>71</v>
      </c>
      <c r="C107" s="5" t="s">
        <v>72</v>
      </c>
      <c r="D107" s="25">
        <f>Classification!J107</f>
        <v>0</v>
      </c>
      <c r="E107" s="69"/>
      <c r="F107" s="25">
        <v>0</v>
      </c>
      <c r="G107" s="25">
        <f t="shared" si="25"/>
        <v>0</v>
      </c>
      <c r="H107" s="69"/>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row>
    <row r="108" spans="1:34" ht="12" customHeight="1">
      <c r="A108" s="1"/>
      <c r="B108" s="16" t="s">
        <v>74</v>
      </c>
      <c r="C108" s="5" t="s">
        <v>75</v>
      </c>
      <c r="D108" s="25">
        <f>Classification!J108</f>
        <v>0</v>
      </c>
      <c r="E108" s="69"/>
      <c r="F108" s="25">
        <v>0</v>
      </c>
      <c r="G108" s="25">
        <f t="shared" si="25"/>
        <v>0</v>
      </c>
      <c r="H108" s="69"/>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row>
    <row r="109" spans="1:34" ht="12" customHeight="1">
      <c r="A109" s="1"/>
      <c r="B109" s="16" t="s">
        <v>55</v>
      </c>
      <c r="C109" s="5" t="s">
        <v>77</v>
      </c>
      <c r="D109" s="25">
        <f>Classification!J109</f>
        <v>0</v>
      </c>
      <c r="E109" s="69"/>
      <c r="F109" s="25">
        <v>0</v>
      </c>
      <c r="G109" s="25">
        <f t="shared" si="25"/>
        <v>0</v>
      </c>
      <c r="H109" s="69"/>
      <c r="I109" s="25">
        <v>0</v>
      </c>
      <c r="J109" s="25">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row>
    <row r="110" spans="1:34" ht="12" customHeight="1">
      <c r="A110" s="1"/>
      <c r="B110" s="16" t="s">
        <v>39</v>
      </c>
      <c r="C110" s="5" t="s">
        <v>79</v>
      </c>
      <c r="D110" s="25">
        <f>Classification!J110</f>
        <v>0</v>
      </c>
      <c r="E110" s="69"/>
      <c r="F110" s="25">
        <v>0</v>
      </c>
      <c r="G110" s="25">
        <f t="shared" si="25"/>
        <v>0</v>
      </c>
      <c r="H110" s="69"/>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row>
    <row r="111" spans="1:34" ht="12" customHeight="1">
      <c r="A111" s="1"/>
      <c r="B111" s="16" t="s">
        <v>16</v>
      </c>
      <c r="C111" s="5" t="s">
        <v>81</v>
      </c>
      <c r="D111" s="25">
        <f>Classification!J111</f>
        <v>0</v>
      </c>
      <c r="E111" s="69"/>
      <c r="F111" s="25">
        <v>0</v>
      </c>
      <c r="G111" s="25">
        <f t="shared" si="25"/>
        <v>0</v>
      </c>
      <c r="H111" s="69"/>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row>
    <row r="112" spans="1:34" ht="12" customHeight="1">
      <c r="A112" s="1"/>
      <c r="B112" s="16" t="s">
        <v>42</v>
      </c>
      <c r="C112" s="1"/>
      <c r="D112" s="26">
        <f>SUM(D105:D111)</f>
        <v>0</v>
      </c>
      <c r="E112" s="79"/>
      <c r="F112" s="26">
        <f>SUM(F105:F111)</f>
        <v>0</v>
      </c>
      <c r="G112" s="26">
        <f>SUM(G105:G111)</f>
        <v>0</v>
      </c>
      <c r="H112" s="69"/>
      <c r="I112" s="26">
        <f t="shared" ref="I112:AH112" si="26">SUM(I105:I111)</f>
        <v>0</v>
      </c>
      <c r="J112" s="26">
        <f t="shared" si="26"/>
        <v>0</v>
      </c>
      <c r="K112" s="26">
        <f t="shared" si="26"/>
        <v>0</v>
      </c>
      <c r="L112" s="26">
        <f t="shared" si="26"/>
        <v>0</v>
      </c>
      <c r="M112" s="26">
        <f t="shared" si="26"/>
        <v>0</v>
      </c>
      <c r="N112" s="26">
        <f t="shared" si="26"/>
        <v>0</v>
      </c>
      <c r="O112" s="26">
        <f t="shared" si="26"/>
        <v>0</v>
      </c>
      <c r="P112" s="26">
        <f t="shared" si="26"/>
        <v>0</v>
      </c>
      <c r="Q112" s="26">
        <f t="shared" si="26"/>
        <v>0</v>
      </c>
      <c r="R112" s="26">
        <f t="shared" si="26"/>
        <v>0</v>
      </c>
      <c r="S112" s="26">
        <f t="shared" si="26"/>
        <v>0</v>
      </c>
      <c r="T112" s="26">
        <f t="shared" si="26"/>
        <v>0</v>
      </c>
      <c r="U112" s="26">
        <f t="shared" si="26"/>
        <v>0</v>
      </c>
      <c r="V112" s="26">
        <f t="shared" si="26"/>
        <v>0</v>
      </c>
      <c r="W112" s="26">
        <f t="shared" si="26"/>
        <v>0</v>
      </c>
      <c r="X112" s="26">
        <f t="shared" si="26"/>
        <v>0</v>
      </c>
      <c r="Y112" s="26">
        <f t="shared" si="26"/>
        <v>0</v>
      </c>
      <c r="Z112" s="26">
        <f t="shared" si="26"/>
        <v>0</v>
      </c>
      <c r="AA112" s="26">
        <f t="shared" si="26"/>
        <v>0</v>
      </c>
      <c r="AB112" s="26">
        <f t="shared" si="26"/>
        <v>0</v>
      </c>
      <c r="AC112" s="26">
        <f t="shared" si="26"/>
        <v>0</v>
      </c>
      <c r="AD112" s="26">
        <f t="shared" si="26"/>
        <v>0</v>
      </c>
      <c r="AE112" s="26">
        <f t="shared" si="26"/>
        <v>0</v>
      </c>
      <c r="AF112" s="26">
        <f t="shared" si="26"/>
        <v>0</v>
      </c>
      <c r="AG112" s="26">
        <f t="shared" si="26"/>
        <v>0</v>
      </c>
      <c r="AH112" s="26">
        <f t="shared" si="26"/>
        <v>0</v>
      </c>
    </row>
    <row r="113" spans="1:34" ht="12" customHeight="1">
      <c r="A113" s="1"/>
      <c r="B113" s="1"/>
      <c r="C113" s="1"/>
      <c r="D113" s="25"/>
      <c r="E113" s="79"/>
      <c r="F113" s="25"/>
      <c r="G113" s="25"/>
      <c r="H113" s="69"/>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row>
    <row r="114" spans="1:34" ht="12" customHeight="1">
      <c r="A114" s="16" t="s">
        <v>83</v>
      </c>
      <c r="B114" s="1"/>
      <c r="C114" s="1"/>
      <c r="D114" s="25"/>
      <c r="E114" s="79"/>
      <c r="F114" s="25"/>
      <c r="G114" s="25"/>
      <c r="H114" s="69"/>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row>
    <row r="115" spans="1:34" ht="12" customHeight="1">
      <c r="A115" s="1"/>
      <c r="B115" s="16" t="s">
        <v>37</v>
      </c>
      <c r="C115" s="5" t="s">
        <v>84</v>
      </c>
      <c r="D115" s="25">
        <f>Classification!J115</f>
        <v>0</v>
      </c>
      <c r="E115" s="69"/>
      <c r="F115" s="25">
        <v>0</v>
      </c>
      <c r="G115" s="25">
        <f t="shared" ref="G115:G124" si="27">D115-F115</f>
        <v>0</v>
      </c>
      <c r="H115" s="69"/>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row>
    <row r="116" spans="1:34" ht="12" customHeight="1">
      <c r="A116" s="1"/>
      <c r="B116" s="16" t="s">
        <v>48</v>
      </c>
      <c r="C116" s="5" t="s">
        <v>86</v>
      </c>
      <c r="D116" s="25">
        <f>Classification!J116</f>
        <v>0</v>
      </c>
      <c r="E116" s="69"/>
      <c r="F116" s="25">
        <v>0</v>
      </c>
      <c r="G116" s="25">
        <f t="shared" si="27"/>
        <v>0</v>
      </c>
      <c r="H116" s="69"/>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row>
    <row r="117" spans="1:34" ht="12" customHeight="1">
      <c r="A117" s="1"/>
      <c r="B117" s="16" t="s">
        <v>71</v>
      </c>
      <c r="C117" s="5" t="s">
        <v>87</v>
      </c>
      <c r="D117" s="25">
        <f>Classification!J117</f>
        <v>0</v>
      </c>
      <c r="E117" s="69"/>
      <c r="F117" s="25">
        <v>0</v>
      </c>
      <c r="G117" s="25">
        <f t="shared" si="27"/>
        <v>0</v>
      </c>
      <c r="H117" s="69"/>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row>
    <row r="118" spans="1:34" ht="12" customHeight="1">
      <c r="A118" s="1"/>
      <c r="B118" s="16" t="s">
        <v>385</v>
      </c>
      <c r="C118" s="5" t="s">
        <v>89</v>
      </c>
      <c r="D118" s="25">
        <f>Classification!J118</f>
        <v>0</v>
      </c>
      <c r="E118" s="69"/>
      <c r="F118" s="25">
        <v>0</v>
      </c>
      <c r="G118" s="25">
        <f t="shared" si="27"/>
        <v>0</v>
      </c>
      <c r="H118" s="69"/>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row>
    <row r="119" spans="1:34" ht="12" customHeight="1">
      <c r="A119" s="1"/>
      <c r="B119" s="16" t="s">
        <v>39</v>
      </c>
      <c r="C119" s="5" t="s">
        <v>90</v>
      </c>
      <c r="D119" s="25">
        <f>Classification!J119</f>
        <v>0</v>
      </c>
      <c r="E119" s="69"/>
      <c r="F119" s="25">
        <v>0</v>
      </c>
      <c r="G119" s="25">
        <f t="shared" si="27"/>
        <v>0</v>
      </c>
      <c r="H119" s="69"/>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row>
    <row r="120" spans="1:34" ht="12" customHeight="1">
      <c r="A120" s="1"/>
      <c r="B120" s="16" t="s">
        <v>91</v>
      </c>
      <c r="C120" s="5" t="s">
        <v>92</v>
      </c>
      <c r="D120" s="25">
        <f>Classification!J120</f>
        <v>0</v>
      </c>
      <c r="E120" s="69"/>
      <c r="F120" s="25">
        <v>0</v>
      </c>
      <c r="G120" s="25">
        <f t="shared" si="27"/>
        <v>0</v>
      </c>
      <c r="H120" s="69"/>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row>
    <row r="121" spans="1:34" ht="12" customHeight="1">
      <c r="A121" s="1"/>
      <c r="B121" s="16" t="s">
        <v>93</v>
      </c>
      <c r="C121" s="5" t="s">
        <v>94</v>
      </c>
      <c r="D121" s="25">
        <f>Classification!J121</f>
        <v>0</v>
      </c>
      <c r="E121" s="69"/>
      <c r="F121" s="25">
        <v>0</v>
      </c>
      <c r="G121" s="25">
        <f t="shared" si="27"/>
        <v>0</v>
      </c>
      <c r="H121" s="69"/>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row>
    <row r="122" spans="1:34" ht="12" customHeight="1">
      <c r="A122" s="1"/>
      <c r="B122" s="16" t="s">
        <v>95</v>
      </c>
      <c r="C122" s="5" t="s">
        <v>96</v>
      </c>
      <c r="D122" s="25">
        <f>Classification!J122</f>
        <v>0</v>
      </c>
      <c r="E122" s="69"/>
      <c r="F122" s="25">
        <v>0</v>
      </c>
      <c r="G122" s="25">
        <f t="shared" si="27"/>
        <v>0</v>
      </c>
      <c r="H122" s="69"/>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row>
    <row r="123" spans="1:34" ht="12" customHeight="1">
      <c r="A123" s="1"/>
      <c r="B123" s="16" t="s">
        <v>97</v>
      </c>
      <c r="C123" s="5" t="s">
        <v>98</v>
      </c>
      <c r="D123" s="25">
        <f>Classification!J123</f>
        <v>0</v>
      </c>
      <c r="E123" s="69"/>
      <c r="F123" s="25">
        <v>0</v>
      </c>
      <c r="G123" s="25">
        <f t="shared" si="27"/>
        <v>0</v>
      </c>
      <c r="H123" s="69"/>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row>
    <row r="124" spans="1:34" ht="12" customHeight="1">
      <c r="A124" s="1"/>
      <c r="B124" s="16" t="s">
        <v>16</v>
      </c>
      <c r="C124" s="5" t="s">
        <v>99</v>
      </c>
      <c r="D124" s="25">
        <f>Classification!J124</f>
        <v>0</v>
      </c>
      <c r="E124" s="69"/>
      <c r="F124" s="25">
        <v>0</v>
      </c>
      <c r="G124" s="25">
        <f t="shared" si="27"/>
        <v>0</v>
      </c>
      <c r="H124" s="69"/>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row>
    <row r="125" spans="1:34" ht="12" customHeight="1">
      <c r="A125" s="1"/>
      <c r="B125" s="16" t="s">
        <v>42</v>
      </c>
      <c r="C125" s="1"/>
      <c r="D125" s="26">
        <f>SUM(D115:D124)</f>
        <v>0</v>
      </c>
      <c r="E125" s="79"/>
      <c r="F125" s="26">
        <f>SUM(F115:F124)</f>
        <v>0</v>
      </c>
      <c r="G125" s="26">
        <f>SUM(G115:G124)</f>
        <v>0</v>
      </c>
      <c r="H125" s="69"/>
      <c r="I125" s="26">
        <f t="shared" ref="I125:AH125" si="28">SUM(I115:I124)</f>
        <v>0</v>
      </c>
      <c r="J125" s="26">
        <f t="shared" si="28"/>
        <v>0</v>
      </c>
      <c r="K125" s="26">
        <f t="shared" si="28"/>
        <v>0</v>
      </c>
      <c r="L125" s="26">
        <f t="shared" si="28"/>
        <v>0</v>
      </c>
      <c r="M125" s="26">
        <f t="shared" si="28"/>
        <v>0</v>
      </c>
      <c r="N125" s="26">
        <f t="shared" si="28"/>
        <v>0</v>
      </c>
      <c r="O125" s="26">
        <f t="shared" si="28"/>
        <v>0</v>
      </c>
      <c r="P125" s="26">
        <f t="shared" si="28"/>
        <v>0</v>
      </c>
      <c r="Q125" s="26">
        <f t="shared" si="28"/>
        <v>0</v>
      </c>
      <c r="R125" s="26">
        <f t="shared" si="28"/>
        <v>0</v>
      </c>
      <c r="S125" s="26">
        <f t="shared" si="28"/>
        <v>0</v>
      </c>
      <c r="T125" s="26">
        <f t="shared" si="28"/>
        <v>0</v>
      </c>
      <c r="U125" s="26">
        <f t="shared" si="28"/>
        <v>0</v>
      </c>
      <c r="V125" s="26">
        <f t="shared" si="28"/>
        <v>0</v>
      </c>
      <c r="W125" s="26">
        <f t="shared" si="28"/>
        <v>0</v>
      </c>
      <c r="X125" s="26">
        <f t="shared" si="28"/>
        <v>0</v>
      </c>
      <c r="Y125" s="26">
        <f t="shared" si="28"/>
        <v>0</v>
      </c>
      <c r="Z125" s="26">
        <f t="shared" si="28"/>
        <v>0</v>
      </c>
      <c r="AA125" s="26">
        <f t="shared" si="28"/>
        <v>0</v>
      </c>
      <c r="AB125" s="26">
        <f t="shared" si="28"/>
        <v>0</v>
      </c>
      <c r="AC125" s="26">
        <f t="shared" si="28"/>
        <v>0</v>
      </c>
      <c r="AD125" s="26">
        <f t="shared" si="28"/>
        <v>0</v>
      </c>
      <c r="AE125" s="26">
        <f t="shared" si="28"/>
        <v>0</v>
      </c>
      <c r="AF125" s="26">
        <f t="shared" si="28"/>
        <v>0</v>
      </c>
      <c r="AG125" s="26">
        <f t="shared" si="28"/>
        <v>0</v>
      </c>
      <c r="AH125" s="26">
        <f t="shared" si="28"/>
        <v>0</v>
      </c>
    </row>
    <row r="126" spans="1:34" ht="12" customHeight="1">
      <c r="A126" s="1"/>
      <c r="B126" s="1"/>
      <c r="C126" s="1"/>
      <c r="D126" s="25"/>
      <c r="E126" s="79"/>
      <c r="F126" s="25"/>
      <c r="G126" s="25"/>
      <c r="H126" s="69"/>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row>
    <row r="127" spans="1:34" ht="12" customHeight="1">
      <c r="A127" s="16" t="s">
        <v>100</v>
      </c>
      <c r="B127" s="1"/>
      <c r="C127" s="1"/>
      <c r="D127" s="25"/>
      <c r="E127" s="79"/>
      <c r="F127" s="25"/>
      <c r="G127" s="25"/>
      <c r="H127" s="69"/>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row>
    <row r="128" spans="1:34" ht="12" customHeight="1">
      <c r="A128" s="1"/>
      <c r="B128" s="16" t="s">
        <v>37</v>
      </c>
      <c r="C128" s="5" t="s">
        <v>84</v>
      </c>
      <c r="D128" s="25">
        <f>Classification!J128</f>
        <v>0</v>
      </c>
      <c r="E128" s="69"/>
      <c r="F128" s="25">
        <v>0</v>
      </c>
      <c r="G128" s="25">
        <f t="shared" ref="G128:G140" si="29">D128-F128</f>
        <v>0</v>
      </c>
      <c r="H128" s="69"/>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row>
    <row r="129" spans="1:34" ht="12" customHeight="1">
      <c r="A129" s="1"/>
      <c r="B129" s="16" t="s">
        <v>48</v>
      </c>
      <c r="C129" s="5" t="s">
        <v>86</v>
      </c>
      <c r="D129" s="25">
        <f>Classification!J129</f>
        <v>0</v>
      </c>
      <c r="E129" s="69"/>
      <c r="F129" s="25">
        <v>0</v>
      </c>
      <c r="G129" s="25">
        <f t="shared" si="29"/>
        <v>0</v>
      </c>
      <c r="H129" s="69"/>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row>
    <row r="130" spans="1:34" ht="12" customHeight="1">
      <c r="A130" s="1"/>
      <c r="B130" s="16" t="s">
        <v>134</v>
      </c>
      <c r="C130" s="5" t="s">
        <v>87</v>
      </c>
      <c r="D130" s="25">
        <f>Classification!J130</f>
        <v>0</v>
      </c>
      <c r="E130" s="69"/>
      <c r="F130" s="25">
        <v>0</v>
      </c>
      <c r="G130" s="25">
        <f t="shared" si="29"/>
        <v>0</v>
      </c>
      <c r="H130" s="69"/>
      <c r="I130" s="25">
        <v>0</v>
      </c>
      <c r="J130" s="25">
        <v>0</v>
      </c>
      <c r="K130" s="25">
        <v>0</v>
      </c>
      <c r="L130" s="25">
        <v>0</v>
      </c>
      <c r="M130" s="25">
        <v>0</v>
      </c>
      <c r="N130" s="25">
        <v>0</v>
      </c>
      <c r="O130" s="25">
        <v>0</v>
      </c>
      <c r="P130" s="25">
        <v>0</v>
      </c>
      <c r="Q130" s="25">
        <v>0</v>
      </c>
      <c r="R130" s="25">
        <v>0</v>
      </c>
      <c r="S130" s="25">
        <v>0</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row>
    <row r="131" spans="1:34" ht="12" customHeight="1">
      <c r="A131" s="1"/>
      <c r="B131" s="16" t="s">
        <v>102</v>
      </c>
      <c r="C131" s="5" t="s">
        <v>103</v>
      </c>
      <c r="D131" s="25">
        <f>Classification!J131</f>
        <v>0</v>
      </c>
      <c r="E131" s="69"/>
      <c r="F131" s="25">
        <v>0</v>
      </c>
      <c r="G131" s="25">
        <f t="shared" si="29"/>
        <v>0</v>
      </c>
      <c r="H131" s="69"/>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row>
    <row r="132" spans="1:34" ht="12" customHeight="1">
      <c r="A132" s="1"/>
      <c r="B132" s="16" t="s">
        <v>104</v>
      </c>
      <c r="C132" s="5" t="s">
        <v>105</v>
      </c>
      <c r="D132" s="25">
        <f>Classification!J132</f>
        <v>0</v>
      </c>
      <c r="E132" s="69"/>
      <c r="F132" s="25">
        <v>0</v>
      </c>
      <c r="G132" s="25">
        <f t="shared" si="29"/>
        <v>0</v>
      </c>
      <c r="H132" s="69"/>
      <c r="I132" s="25">
        <v>0</v>
      </c>
      <c r="J132" s="25">
        <v>0</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0</v>
      </c>
      <c r="AF132" s="25">
        <v>0</v>
      </c>
      <c r="AG132" s="25">
        <v>0</v>
      </c>
      <c r="AH132" s="25">
        <v>0</v>
      </c>
    </row>
    <row r="133" spans="1:34" ht="12" customHeight="1">
      <c r="A133" s="1"/>
      <c r="B133" s="16" t="s">
        <v>106</v>
      </c>
      <c r="C133" s="5" t="s">
        <v>89</v>
      </c>
      <c r="D133" s="25">
        <f>Classification!J133</f>
        <v>0</v>
      </c>
      <c r="E133" s="69"/>
      <c r="F133" s="25">
        <v>0</v>
      </c>
      <c r="G133" s="25">
        <f t="shared" si="29"/>
        <v>0</v>
      </c>
      <c r="H133" s="69"/>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0</v>
      </c>
      <c r="AH133" s="25">
        <v>0</v>
      </c>
    </row>
    <row r="134" spans="1:34" ht="12" customHeight="1">
      <c r="A134" s="1"/>
      <c r="B134" s="16" t="s">
        <v>107</v>
      </c>
      <c r="C134" s="5" t="s">
        <v>108</v>
      </c>
      <c r="D134" s="25">
        <f>Classification!J134</f>
        <v>0</v>
      </c>
      <c r="E134" s="69"/>
      <c r="F134" s="25">
        <v>0</v>
      </c>
      <c r="G134" s="25">
        <f t="shared" si="29"/>
        <v>0</v>
      </c>
      <c r="H134" s="69"/>
      <c r="I134" s="25">
        <v>0</v>
      </c>
      <c r="J134" s="25">
        <v>0</v>
      </c>
      <c r="K134" s="25">
        <v>0</v>
      </c>
      <c r="L134" s="25">
        <v>0</v>
      </c>
      <c r="M134" s="25">
        <v>0</v>
      </c>
      <c r="N134" s="25">
        <v>0</v>
      </c>
      <c r="O134" s="25">
        <v>0</v>
      </c>
      <c r="P134" s="25">
        <v>0</v>
      </c>
      <c r="Q134" s="25">
        <v>0</v>
      </c>
      <c r="R134" s="25">
        <v>0</v>
      </c>
      <c r="S134" s="25">
        <v>0</v>
      </c>
      <c r="T134" s="25">
        <v>0</v>
      </c>
      <c r="U134" s="25">
        <v>0</v>
      </c>
      <c r="V134" s="25">
        <v>0</v>
      </c>
      <c r="W134" s="25">
        <v>0</v>
      </c>
      <c r="X134" s="25">
        <v>0</v>
      </c>
      <c r="Y134" s="25">
        <v>0</v>
      </c>
      <c r="Z134" s="25">
        <v>0</v>
      </c>
      <c r="AA134" s="25">
        <v>0</v>
      </c>
      <c r="AB134" s="25">
        <v>0</v>
      </c>
      <c r="AC134" s="25">
        <v>0</v>
      </c>
      <c r="AD134" s="25">
        <v>0</v>
      </c>
      <c r="AE134" s="25">
        <v>0</v>
      </c>
      <c r="AF134" s="25">
        <v>0</v>
      </c>
      <c r="AG134" s="25">
        <v>0</v>
      </c>
      <c r="AH134" s="25">
        <v>0</v>
      </c>
    </row>
    <row r="135" spans="1:34" ht="12" customHeight="1">
      <c r="A135" s="1"/>
      <c r="B135" s="16" t="s">
        <v>39</v>
      </c>
      <c r="C135" s="5" t="s">
        <v>90</v>
      </c>
      <c r="D135" s="25">
        <f>Classification!J135</f>
        <v>0</v>
      </c>
      <c r="E135" s="69"/>
      <c r="F135" s="25">
        <v>0</v>
      </c>
      <c r="G135" s="25">
        <f t="shared" si="29"/>
        <v>0</v>
      </c>
      <c r="H135" s="69"/>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0</v>
      </c>
      <c r="AA135" s="25">
        <v>0</v>
      </c>
      <c r="AB135" s="25">
        <v>0</v>
      </c>
      <c r="AC135" s="25">
        <v>0</v>
      </c>
      <c r="AD135" s="25">
        <v>0</v>
      </c>
      <c r="AE135" s="25">
        <v>0</v>
      </c>
      <c r="AF135" s="25">
        <v>0</v>
      </c>
      <c r="AG135" s="25">
        <v>0</v>
      </c>
      <c r="AH135" s="25">
        <v>0</v>
      </c>
    </row>
    <row r="136" spans="1:34" ht="12" customHeight="1">
      <c r="A136" s="1"/>
      <c r="B136" s="16" t="s">
        <v>91</v>
      </c>
      <c r="C136" s="5" t="s">
        <v>92</v>
      </c>
      <c r="D136" s="25">
        <f>Classification!J136</f>
        <v>0</v>
      </c>
      <c r="E136" s="69"/>
      <c r="F136" s="25">
        <v>0</v>
      </c>
      <c r="G136" s="25">
        <f t="shared" si="29"/>
        <v>0</v>
      </c>
      <c r="H136" s="69"/>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0</v>
      </c>
      <c r="AC136" s="25">
        <v>0</v>
      </c>
      <c r="AD136" s="25">
        <v>0</v>
      </c>
      <c r="AE136" s="25">
        <v>0</v>
      </c>
      <c r="AF136" s="25">
        <v>0</v>
      </c>
      <c r="AG136" s="25">
        <v>0</v>
      </c>
      <c r="AH136" s="25">
        <v>0</v>
      </c>
    </row>
    <row r="137" spans="1:34" ht="12" customHeight="1">
      <c r="A137" s="1"/>
      <c r="B137" s="16" t="s">
        <v>93</v>
      </c>
      <c r="C137" s="5" t="s">
        <v>94</v>
      </c>
      <c r="D137" s="25">
        <f>Classification!J137</f>
        <v>0</v>
      </c>
      <c r="E137" s="69"/>
      <c r="F137" s="25">
        <v>0</v>
      </c>
      <c r="G137" s="25">
        <f t="shared" si="29"/>
        <v>0</v>
      </c>
      <c r="H137" s="69"/>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row>
    <row r="138" spans="1:34" ht="12" customHeight="1">
      <c r="A138" s="1"/>
      <c r="B138" s="16" t="s">
        <v>95</v>
      </c>
      <c r="C138" s="5" t="s">
        <v>96</v>
      </c>
      <c r="D138" s="25">
        <f>Classification!J138</f>
        <v>0</v>
      </c>
      <c r="E138" s="69"/>
      <c r="F138" s="25">
        <v>0</v>
      </c>
      <c r="G138" s="25">
        <f t="shared" si="29"/>
        <v>0</v>
      </c>
      <c r="H138" s="69"/>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row>
    <row r="139" spans="1:34" ht="12" customHeight="1">
      <c r="A139" s="1"/>
      <c r="B139" s="16" t="s">
        <v>97</v>
      </c>
      <c r="C139" s="5" t="s">
        <v>98</v>
      </c>
      <c r="D139" s="25">
        <f>Classification!J139</f>
        <v>0</v>
      </c>
      <c r="E139" s="69"/>
      <c r="F139" s="25">
        <v>0</v>
      </c>
      <c r="G139" s="25">
        <f t="shared" si="29"/>
        <v>0</v>
      </c>
      <c r="H139" s="69"/>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row>
    <row r="140" spans="1:34" ht="12" customHeight="1">
      <c r="A140" s="1"/>
      <c r="B140" s="16" t="s">
        <v>16</v>
      </c>
      <c r="C140" s="5" t="s">
        <v>99</v>
      </c>
      <c r="D140" s="25">
        <f>Classification!J140</f>
        <v>0</v>
      </c>
      <c r="E140" s="69"/>
      <c r="F140" s="25">
        <v>0</v>
      </c>
      <c r="G140" s="25">
        <f t="shared" si="29"/>
        <v>0</v>
      </c>
      <c r="H140" s="69"/>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row>
    <row r="141" spans="1:34" ht="12" customHeight="1">
      <c r="A141" s="1"/>
      <c r="B141" s="16" t="s">
        <v>42</v>
      </c>
      <c r="C141" s="1"/>
      <c r="D141" s="26">
        <f>SUM(D128:D140)</f>
        <v>0</v>
      </c>
      <c r="E141" s="79"/>
      <c r="F141" s="26">
        <f>SUM(F128:F140)</f>
        <v>0</v>
      </c>
      <c r="G141" s="26">
        <f>SUM(G128:G140)</f>
        <v>0</v>
      </c>
      <c r="H141" s="69"/>
      <c r="I141" s="26">
        <f t="shared" ref="I141:AH141" si="30">SUM(I128:I140)</f>
        <v>0</v>
      </c>
      <c r="J141" s="26">
        <f t="shared" si="30"/>
        <v>0</v>
      </c>
      <c r="K141" s="26">
        <f t="shared" si="30"/>
        <v>0</v>
      </c>
      <c r="L141" s="26">
        <f t="shared" si="30"/>
        <v>0</v>
      </c>
      <c r="M141" s="26">
        <f t="shared" si="30"/>
        <v>0</v>
      </c>
      <c r="N141" s="26">
        <f t="shared" si="30"/>
        <v>0</v>
      </c>
      <c r="O141" s="26">
        <f t="shared" si="30"/>
        <v>0</v>
      </c>
      <c r="P141" s="26">
        <f t="shared" si="30"/>
        <v>0</v>
      </c>
      <c r="Q141" s="26">
        <f t="shared" si="30"/>
        <v>0</v>
      </c>
      <c r="R141" s="26">
        <f t="shared" si="30"/>
        <v>0</v>
      </c>
      <c r="S141" s="26">
        <f t="shared" si="30"/>
        <v>0</v>
      </c>
      <c r="T141" s="26">
        <f t="shared" si="30"/>
        <v>0</v>
      </c>
      <c r="U141" s="26">
        <f t="shared" si="30"/>
        <v>0</v>
      </c>
      <c r="V141" s="26">
        <f t="shared" si="30"/>
        <v>0</v>
      </c>
      <c r="W141" s="26">
        <f t="shared" si="30"/>
        <v>0</v>
      </c>
      <c r="X141" s="26">
        <f t="shared" si="30"/>
        <v>0</v>
      </c>
      <c r="Y141" s="26">
        <f t="shared" si="30"/>
        <v>0</v>
      </c>
      <c r="Z141" s="26">
        <f t="shared" si="30"/>
        <v>0</v>
      </c>
      <c r="AA141" s="26">
        <f t="shared" si="30"/>
        <v>0</v>
      </c>
      <c r="AB141" s="26">
        <f t="shared" si="30"/>
        <v>0</v>
      </c>
      <c r="AC141" s="26">
        <f t="shared" si="30"/>
        <v>0</v>
      </c>
      <c r="AD141" s="26">
        <f t="shared" si="30"/>
        <v>0</v>
      </c>
      <c r="AE141" s="26">
        <f t="shared" si="30"/>
        <v>0</v>
      </c>
      <c r="AF141" s="26">
        <f t="shared" si="30"/>
        <v>0</v>
      </c>
      <c r="AG141" s="26">
        <f t="shared" si="30"/>
        <v>0</v>
      </c>
      <c r="AH141" s="26">
        <f t="shared" si="30"/>
        <v>0</v>
      </c>
    </row>
    <row r="142" spans="1:34" ht="12" customHeight="1">
      <c r="A142" s="1"/>
      <c r="B142" s="1"/>
      <c r="C142" s="1"/>
      <c r="D142" s="25"/>
      <c r="E142" s="79"/>
      <c r="F142" s="25"/>
      <c r="G142" s="25"/>
      <c r="H142" s="69"/>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row>
    <row r="143" spans="1:34" ht="12" customHeight="1">
      <c r="A143" s="16" t="s">
        <v>109</v>
      </c>
      <c r="B143" s="1"/>
      <c r="C143" s="5" t="s">
        <v>110</v>
      </c>
      <c r="D143" s="30">
        <f>Classification!J143</f>
        <v>0</v>
      </c>
      <c r="E143" s="69"/>
      <c r="F143" s="30">
        <v>0</v>
      </c>
      <c r="G143" s="30">
        <f t="shared" ref="G143" si="31">D143-F143</f>
        <v>0</v>
      </c>
      <c r="H143" s="69"/>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row>
    <row r="144" spans="1:34" ht="12" customHeight="1">
      <c r="A144" s="1"/>
      <c r="B144" s="1"/>
      <c r="C144" s="1"/>
      <c r="D144" s="25"/>
      <c r="E144" s="79"/>
      <c r="F144" s="25"/>
      <c r="G144" s="25"/>
      <c r="H144" s="69"/>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row>
    <row r="145" spans="1:34" ht="12" customHeight="1">
      <c r="A145" s="16" t="s">
        <v>111</v>
      </c>
      <c r="B145" s="1"/>
      <c r="C145" s="1"/>
      <c r="D145" s="25"/>
      <c r="E145" s="79"/>
      <c r="F145" s="25"/>
      <c r="G145" s="25"/>
      <c r="H145" s="69"/>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row>
    <row r="146" spans="1:34" ht="12" customHeight="1">
      <c r="A146" s="1"/>
      <c r="B146" s="16" t="s">
        <v>37</v>
      </c>
      <c r="C146" s="5" t="s">
        <v>112</v>
      </c>
      <c r="D146" s="25">
        <f>Classification!J146</f>
        <v>0</v>
      </c>
      <c r="E146" s="69"/>
      <c r="F146" s="25">
        <v>0</v>
      </c>
      <c r="G146" s="25">
        <f t="shared" ref="G146:G152" si="32">D146-F146</f>
        <v>0</v>
      </c>
      <c r="H146" s="69"/>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row>
    <row r="147" spans="1:34" ht="12" customHeight="1">
      <c r="A147" s="1"/>
      <c r="B147" s="16" t="s">
        <v>39</v>
      </c>
      <c r="C147" s="5" t="s">
        <v>114</v>
      </c>
      <c r="D147" s="25">
        <f>Classification!J147</f>
        <v>166.39993864702834</v>
      </c>
      <c r="E147" s="69"/>
      <c r="F147" s="25">
        <v>0</v>
      </c>
      <c r="G147" s="25">
        <f t="shared" si="32"/>
        <v>166.39993864702834</v>
      </c>
      <c r="H147" s="42" t="s">
        <v>393</v>
      </c>
      <c r="I147" s="25">
        <v>48.503461410451962</v>
      </c>
      <c r="J147" s="25">
        <v>11.852487369678391</v>
      </c>
      <c r="K147" s="25">
        <v>26.243117189386879</v>
      </c>
      <c r="L147" s="25">
        <v>8.933576733063657E-2</v>
      </c>
      <c r="M147" s="25">
        <v>1.6314706901400804</v>
      </c>
      <c r="N147" s="25">
        <v>4.6986100559569524</v>
      </c>
      <c r="O147" s="25">
        <v>3.7464815608995687</v>
      </c>
      <c r="P147" s="25">
        <v>1.2858818754444605</v>
      </c>
      <c r="Q147" s="25">
        <v>0.42709333896891449</v>
      </c>
      <c r="R147" s="25">
        <v>4.5414584638971237E-4</v>
      </c>
      <c r="S147" s="25">
        <v>5.9805466846193776</v>
      </c>
      <c r="T147" s="25">
        <v>0.33843939713392335</v>
      </c>
      <c r="U147" s="25">
        <v>9.3763060393896378</v>
      </c>
      <c r="V147" s="25">
        <v>0.51512749495154975</v>
      </c>
      <c r="W147" s="25">
        <v>0.60732616295223152</v>
      </c>
      <c r="X147" s="25">
        <v>0</v>
      </c>
      <c r="Y147" s="25">
        <v>0</v>
      </c>
      <c r="Z147" s="25">
        <v>0</v>
      </c>
      <c r="AA147" s="25">
        <v>0</v>
      </c>
      <c r="AB147" s="25">
        <v>0</v>
      </c>
      <c r="AC147" s="25">
        <v>0</v>
      </c>
      <c r="AD147" s="25">
        <v>29.46565099082585</v>
      </c>
      <c r="AE147" s="25">
        <v>2.3140051496891472</v>
      </c>
      <c r="AF147" s="25">
        <v>11.155775713162718</v>
      </c>
      <c r="AG147" s="25">
        <v>2.7576074796582004</v>
      </c>
      <c r="AH147" s="25">
        <v>5.410760130541469</v>
      </c>
    </row>
    <row r="148" spans="1:34" ht="12" customHeight="1">
      <c r="A148" s="1"/>
      <c r="B148" s="16" t="s">
        <v>115</v>
      </c>
      <c r="C148" s="5" t="s">
        <v>116</v>
      </c>
      <c r="D148" s="25">
        <f>Classification!J148</f>
        <v>821.88921849612268</v>
      </c>
      <c r="E148" s="69"/>
      <c r="F148" s="25">
        <v>0</v>
      </c>
      <c r="G148" s="25">
        <f t="shared" si="32"/>
        <v>821.88921849612268</v>
      </c>
      <c r="H148" s="42" t="s">
        <v>393</v>
      </c>
      <c r="I148" s="25">
        <v>239.57023252006547</v>
      </c>
      <c r="J148" s="25">
        <v>58.542278685353978</v>
      </c>
      <c r="K148" s="25">
        <v>129.62105186492829</v>
      </c>
      <c r="L148" s="25">
        <v>0.44125078766331377</v>
      </c>
      <c r="M148" s="25">
        <v>8.0582251497272832</v>
      </c>
      <c r="N148" s="25">
        <v>23.207562324287238</v>
      </c>
      <c r="O148" s="25">
        <v>18.504771259138142</v>
      </c>
      <c r="P148" s="25">
        <v>6.351279082675612</v>
      </c>
      <c r="Q148" s="25">
        <v>2.1095164664372881</v>
      </c>
      <c r="R148" s="25">
        <v>2.2431352908384421E-3</v>
      </c>
      <c r="S148" s="25">
        <v>29.53935488659015</v>
      </c>
      <c r="T148" s="25">
        <v>1.6716333784758082</v>
      </c>
      <c r="U148" s="25">
        <v>46.311825026817992</v>
      </c>
      <c r="V148" s="25">
        <v>2.5443382833792625</v>
      </c>
      <c r="W148" s="25">
        <v>2.9997296242991891</v>
      </c>
      <c r="X148" s="25">
        <v>0</v>
      </c>
      <c r="Y148" s="25">
        <v>0</v>
      </c>
      <c r="Z148" s="25">
        <v>0</v>
      </c>
      <c r="AA148" s="25">
        <v>0</v>
      </c>
      <c r="AB148" s="25">
        <v>0</v>
      </c>
      <c r="AC148" s="25">
        <v>0</v>
      </c>
      <c r="AD148" s="25">
        <v>145.53791943818035</v>
      </c>
      <c r="AE148" s="25">
        <v>11.429426594370808</v>
      </c>
      <c r="AF148" s="25">
        <v>55.101052663597692</v>
      </c>
      <c r="AG148" s="25">
        <v>13.620484928080328</v>
      </c>
      <c r="AH148" s="25">
        <v>26.725042396763676</v>
      </c>
    </row>
    <row r="149" spans="1:34" ht="12" customHeight="1">
      <c r="A149" s="1"/>
      <c r="B149" s="16" t="s">
        <v>117</v>
      </c>
      <c r="C149" s="5" t="s">
        <v>118</v>
      </c>
      <c r="D149" s="25">
        <f>Classification!J149</f>
        <v>449.56134572697442</v>
      </c>
      <c r="E149" s="69"/>
      <c r="F149" s="25">
        <v>0</v>
      </c>
      <c r="G149" s="25">
        <f t="shared" si="32"/>
        <v>449.56134572697442</v>
      </c>
      <c r="H149" s="42" t="s">
        <v>393</v>
      </c>
      <c r="I149" s="25">
        <v>131.04140278773215</v>
      </c>
      <c r="J149" s="25">
        <v>32.021767648769156</v>
      </c>
      <c r="K149" s="25">
        <v>70.900813880451224</v>
      </c>
      <c r="L149" s="25">
        <v>0.24135770787695593</v>
      </c>
      <c r="M149" s="25">
        <v>4.4077309459187628</v>
      </c>
      <c r="N149" s="25">
        <v>12.694196145606721</v>
      </c>
      <c r="O149" s="25">
        <v>10.121838421058724</v>
      </c>
      <c r="P149" s="25">
        <v>3.4740564874665059</v>
      </c>
      <c r="Q149" s="25">
        <v>1.1538745613673396</v>
      </c>
      <c r="R149" s="25">
        <v>1.2269620981793614E-3</v>
      </c>
      <c r="S149" s="25">
        <v>16.157593792288921</v>
      </c>
      <c r="T149" s="25">
        <v>0.91435893582446148</v>
      </c>
      <c r="U149" s="25">
        <v>25.331888913477322</v>
      </c>
      <c r="V149" s="25">
        <v>1.3917157165701854</v>
      </c>
      <c r="W149" s="25">
        <v>1.6408080996421743</v>
      </c>
      <c r="X149" s="25">
        <v>0</v>
      </c>
      <c r="Y149" s="25">
        <v>0</v>
      </c>
      <c r="Z149" s="25">
        <v>0</v>
      </c>
      <c r="AA149" s="25">
        <v>0</v>
      </c>
      <c r="AB149" s="25">
        <v>0</v>
      </c>
      <c r="AC149" s="25">
        <v>0</v>
      </c>
      <c r="AD149" s="25">
        <v>79.607106948855787</v>
      </c>
      <c r="AE149" s="25">
        <v>6.2517286819443179</v>
      </c>
      <c r="AF149" s="25">
        <v>30.139467496295826</v>
      </c>
      <c r="AG149" s="25">
        <v>7.4502054485225635</v>
      </c>
      <c r="AH149" s="25">
        <v>14.618206145207152</v>
      </c>
    </row>
    <row r="150" spans="1:34" ht="12" customHeight="1">
      <c r="A150" s="1"/>
      <c r="B150" s="16" t="s">
        <v>119</v>
      </c>
      <c r="C150" s="5" t="s">
        <v>120</v>
      </c>
      <c r="D150" s="25">
        <f>Classification!J150</f>
        <v>243.21261546883011</v>
      </c>
      <c r="E150" s="69"/>
      <c r="F150" s="25">
        <v>0</v>
      </c>
      <c r="G150" s="25">
        <f t="shared" si="32"/>
        <v>243.21261546883011</v>
      </c>
      <c r="H150" s="42" t="s">
        <v>393</v>
      </c>
      <c r="I150" s="25">
        <v>70.893377755089489</v>
      </c>
      <c r="J150" s="25">
        <v>17.323771128939875</v>
      </c>
      <c r="K150" s="25">
        <v>38.357328864314347</v>
      </c>
      <c r="L150" s="25">
        <v>0.1305744810007898</v>
      </c>
      <c r="M150" s="25">
        <v>2.3845817302336636</v>
      </c>
      <c r="N150" s="25">
        <v>6.8675580656402158</v>
      </c>
      <c r="O150" s="25">
        <v>5.4759129518970031</v>
      </c>
      <c r="P150" s="25">
        <v>1.8794639989273625</v>
      </c>
      <c r="Q150" s="25">
        <v>0.62424595143803774</v>
      </c>
      <c r="R150" s="25">
        <v>6.6378629705534482E-4</v>
      </c>
      <c r="S150" s="25">
        <v>8.7412556334238491</v>
      </c>
      <c r="T150" s="25">
        <v>0.49466803668262993</v>
      </c>
      <c r="U150" s="25">
        <v>13.704547813046124</v>
      </c>
      <c r="V150" s="25">
        <v>0.75291797800978588</v>
      </c>
      <c r="W150" s="25">
        <v>0.88767691704253537</v>
      </c>
      <c r="X150" s="25">
        <v>0</v>
      </c>
      <c r="Y150" s="25">
        <v>0</v>
      </c>
      <c r="Z150" s="25">
        <v>0</v>
      </c>
      <c r="AA150" s="25">
        <v>0</v>
      </c>
      <c r="AB150" s="25">
        <v>0</v>
      </c>
      <c r="AC150" s="25">
        <v>0</v>
      </c>
      <c r="AD150" s="25">
        <v>43.067432008926779</v>
      </c>
      <c r="AE150" s="25">
        <v>3.3821842077601625</v>
      </c>
      <c r="AF150" s="25">
        <v>16.305447050298014</v>
      </c>
      <c r="AG150" s="25">
        <v>4.0305599450174867</v>
      </c>
      <c r="AH150" s="25">
        <v>7.9084471648449171</v>
      </c>
    </row>
    <row r="151" spans="1:34" ht="12" customHeight="1">
      <c r="A151" s="1"/>
      <c r="B151" s="16" t="s">
        <v>121</v>
      </c>
      <c r="C151" s="5" t="s">
        <v>122</v>
      </c>
      <c r="D151" s="25">
        <f>Classification!J151</f>
        <v>88.138848776029732</v>
      </c>
      <c r="E151" s="69"/>
      <c r="F151" s="25">
        <v>0</v>
      </c>
      <c r="G151" s="25">
        <f t="shared" si="32"/>
        <v>88.138848776029732</v>
      </c>
      <c r="H151" s="42" t="s">
        <v>393</v>
      </c>
      <c r="I151" s="25">
        <v>25.691351121457672</v>
      </c>
      <c r="J151" s="25">
        <v>6.278034717980602</v>
      </c>
      <c r="K151" s="25">
        <v>13.900474700735739</v>
      </c>
      <c r="L151" s="25">
        <v>4.7319438643231564E-2</v>
      </c>
      <c r="M151" s="25">
        <v>0.86415866261708751</v>
      </c>
      <c r="N151" s="25">
        <v>2.4887634247148696</v>
      </c>
      <c r="O151" s="25">
        <v>1.984439263759356</v>
      </c>
      <c r="P151" s="25">
        <v>0.68110691076664542</v>
      </c>
      <c r="Q151" s="25">
        <v>0.2262231315870922</v>
      </c>
      <c r="R151" s="25">
        <v>2.4055232473440413E-4</v>
      </c>
      <c r="S151" s="25">
        <v>3.1677806141010065</v>
      </c>
      <c r="T151" s="25">
        <v>0.17926484280209351</v>
      </c>
      <c r="U151" s="25">
        <v>4.9664490672472752</v>
      </c>
      <c r="V151" s="25">
        <v>0.27285313172031328</v>
      </c>
      <c r="W151" s="25">
        <v>0.32168899381459642</v>
      </c>
      <c r="X151" s="25">
        <v>0</v>
      </c>
      <c r="Y151" s="25">
        <v>0</v>
      </c>
      <c r="Z151" s="25">
        <v>0</v>
      </c>
      <c r="AA151" s="25">
        <v>0</v>
      </c>
      <c r="AB151" s="25">
        <v>0</v>
      </c>
      <c r="AC151" s="25">
        <v>0</v>
      </c>
      <c r="AD151" s="25">
        <v>15.607388908217306</v>
      </c>
      <c r="AE151" s="25">
        <v>1.2256840454012277</v>
      </c>
      <c r="AF151" s="25">
        <v>5.908999946493152</v>
      </c>
      <c r="AG151" s="25">
        <v>1.4606516721668465</v>
      </c>
      <c r="AH151" s="25">
        <v>2.8659756294788883</v>
      </c>
    </row>
    <row r="152" spans="1:34" ht="12" customHeight="1">
      <c r="A152" s="1"/>
      <c r="B152" s="16" t="s">
        <v>16</v>
      </c>
      <c r="C152" s="5" t="s">
        <v>123</v>
      </c>
      <c r="D152" s="25">
        <f>Classification!J152</f>
        <v>0</v>
      </c>
      <c r="E152" s="69"/>
      <c r="F152" s="25">
        <v>0</v>
      </c>
      <c r="G152" s="25">
        <f t="shared" si="32"/>
        <v>0</v>
      </c>
      <c r="H152" s="42" t="s">
        <v>393</v>
      </c>
      <c r="I152" s="25">
        <v>0</v>
      </c>
      <c r="J152" s="25">
        <v>0</v>
      </c>
      <c r="K152" s="25">
        <v>0</v>
      </c>
      <c r="L152" s="25">
        <v>0</v>
      </c>
      <c r="M152" s="25">
        <v>0</v>
      </c>
      <c r="N152" s="25">
        <v>0</v>
      </c>
      <c r="O152" s="25">
        <v>0</v>
      </c>
      <c r="P152" s="25">
        <v>0</v>
      </c>
      <c r="Q152" s="25">
        <v>0</v>
      </c>
      <c r="R152" s="25">
        <v>0</v>
      </c>
      <c r="S152" s="25">
        <v>0</v>
      </c>
      <c r="T152" s="25">
        <v>0</v>
      </c>
      <c r="U152" s="25">
        <v>0</v>
      </c>
      <c r="V152" s="25">
        <v>0</v>
      </c>
      <c r="W152" s="25">
        <v>0</v>
      </c>
      <c r="X152" s="25">
        <v>0</v>
      </c>
      <c r="Y152" s="25">
        <v>0</v>
      </c>
      <c r="Z152" s="25">
        <v>0</v>
      </c>
      <c r="AA152" s="25">
        <v>0</v>
      </c>
      <c r="AB152" s="25">
        <v>0</v>
      </c>
      <c r="AC152" s="25">
        <v>0</v>
      </c>
      <c r="AD152" s="25">
        <v>0</v>
      </c>
      <c r="AE152" s="25">
        <v>0</v>
      </c>
      <c r="AF152" s="25">
        <v>0</v>
      </c>
      <c r="AG152" s="25">
        <v>0</v>
      </c>
      <c r="AH152" s="25">
        <v>0</v>
      </c>
    </row>
    <row r="153" spans="1:34" ht="12" customHeight="1">
      <c r="A153" s="1"/>
      <c r="B153" s="16" t="s">
        <v>42</v>
      </c>
      <c r="C153" s="1"/>
      <c r="D153" s="26">
        <f>SUM(D146:D152)</f>
        <v>1769.2019671149853</v>
      </c>
      <c r="E153" s="79"/>
      <c r="F153" s="26">
        <f t="shared" ref="F153:G153" si="33">SUM(F146:F152)</f>
        <v>0</v>
      </c>
      <c r="G153" s="26">
        <f t="shared" si="33"/>
        <v>1769.2019671149853</v>
      </c>
      <c r="H153" s="69"/>
      <c r="I153" s="26">
        <f t="shared" ref="I153:AH153" si="34">SUM(I146:I152)</f>
        <v>515.69982559479672</v>
      </c>
      <c r="J153" s="26">
        <f t="shared" si="34"/>
        <v>126.018339550722</v>
      </c>
      <c r="K153" s="26">
        <f t="shared" si="34"/>
        <v>279.0227864998165</v>
      </c>
      <c r="L153" s="26">
        <f t="shared" si="34"/>
        <v>0.94983818251492769</v>
      </c>
      <c r="M153" s="26">
        <f t="shared" si="34"/>
        <v>17.346167178636875</v>
      </c>
      <c r="N153" s="26">
        <f t="shared" si="34"/>
        <v>49.956690016205997</v>
      </c>
      <c r="O153" s="26">
        <f t="shared" si="34"/>
        <v>39.833443456752789</v>
      </c>
      <c r="P153" s="26">
        <f t="shared" si="34"/>
        <v>13.671788355280588</v>
      </c>
      <c r="Q153" s="26">
        <f t="shared" si="34"/>
        <v>4.5409534497986721</v>
      </c>
      <c r="R153" s="26">
        <f t="shared" si="34"/>
        <v>4.8285818571972648E-3</v>
      </c>
      <c r="S153" s="26">
        <f t="shared" si="34"/>
        <v>63.586531611023304</v>
      </c>
      <c r="T153" s="26">
        <f t="shared" si="34"/>
        <v>3.5983645909189161</v>
      </c>
      <c r="U153" s="26">
        <f t="shared" si="34"/>
        <v>99.691016859978333</v>
      </c>
      <c r="V153" s="26">
        <f t="shared" si="34"/>
        <v>5.476952604631097</v>
      </c>
      <c r="W153" s="26">
        <f t="shared" si="34"/>
        <v>6.4572297977507267</v>
      </c>
      <c r="X153" s="26">
        <f t="shared" si="34"/>
        <v>0</v>
      </c>
      <c r="Y153" s="26">
        <f t="shared" si="34"/>
        <v>0</v>
      </c>
      <c r="Z153" s="26">
        <f t="shared" si="34"/>
        <v>0</v>
      </c>
      <c r="AA153" s="26">
        <f t="shared" si="34"/>
        <v>0</v>
      </c>
      <c r="AB153" s="26">
        <f t="shared" si="34"/>
        <v>0</v>
      </c>
      <c r="AC153" s="26">
        <f t="shared" si="34"/>
        <v>0</v>
      </c>
      <c r="AD153" s="26">
        <f t="shared" si="34"/>
        <v>313.28549829500611</v>
      </c>
      <c r="AE153" s="26">
        <f t="shared" si="34"/>
        <v>24.603028679165661</v>
      </c>
      <c r="AF153" s="26">
        <f t="shared" si="34"/>
        <v>118.6107428698474</v>
      </c>
      <c r="AG153" s="26">
        <f t="shared" si="34"/>
        <v>29.319509473445425</v>
      </c>
      <c r="AH153" s="26">
        <f t="shared" si="34"/>
        <v>57.528431466836103</v>
      </c>
    </row>
    <row r="154" spans="1:34" ht="12" customHeight="1">
      <c r="A154" s="1"/>
      <c r="B154" s="1"/>
      <c r="C154" s="1"/>
      <c r="D154" s="25"/>
      <c r="E154" s="79"/>
      <c r="F154" s="25"/>
      <c r="G154" s="25"/>
      <c r="H154" s="69"/>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row>
    <row r="155" spans="1:34" ht="12" customHeight="1" thickBot="1">
      <c r="A155" s="16" t="s">
        <v>135</v>
      </c>
      <c r="B155" s="1"/>
      <c r="C155" s="1"/>
      <c r="D155" s="32">
        <f>SUM(D91, D102, D112, D125, D141, D143, D153)</f>
        <v>1769.2019671149853</v>
      </c>
      <c r="E155" s="79"/>
      <c r="F155" s="32">
        <f t="shared" ref="F155:G155" si="35">SUM(F91, F102, F112, F125, F141, F143, F153)</f>
        <v>0</v>
      </c>
      <c r="G155" s="32">
        <f t="shared" si="35"/>
        <v>1769.2019671149853</v>
      </c>
      <c r="H155" s="69"/>
      <c r="I155" s="32">
        <f t="shared" ref="I155:AH155" si="36">SUM(I91, I102, I112, I125, I141, I143, I153)</f>
        <v>515.69982559479672</v>
      </c>
      <c r="J155" s="32">
        <f t="shared" si="36"/>
        <v>126.018339550722</v>
      </c>
      <c r="K155" s="32">
        <f t="shared" si="36"/>
        <v>279.0227864998165</v>
      </c>
      <c r="L155" s="32">
        <f t="shared" si="36"/>
        <v>0.94983818251492769</v>
      </c>
      <c r="M155" s="32">
        <f t="shared" si="36"/>
        <v>17.346167178636875</v>
      </c>
      <c r="N155" s="32">
        <f t="shared" si="36"/>
        <v>49.956690016205997</v>
      </c>
      <c r="O155" s="32">
        <f t="shared" si="36"/>
        <v>39.833443456752789</v>
      </c>
      <c r="P155" s="32">
        <f t="shared" si="36"/>
        <v>13.671788355280588</v>
      </c>
      <c r="Q155" s="32">
        <f t="shared" si="36"/>
        <v>4.5409534497986721</v>
      </c>
      <c r="R155" s="32">
        <f t="shared" si="36"/>
        <v>4.8285818571972648E-3</v>
      </c>
      <c r="S155" s="32">
        <f t="shared" si="36"/>
        <v>63.586531611023304</v>
      </c>
      <c r="T155" s="32">
        <f t="shared" si="36"/>
        <v>3.5983645909189161</v>
      </c>
      <c r="U155" s="32">
        <f t="shared" si="36"/>
        <v>99.691016859978333</v>
      </c>
      <c r="V155" s="32">
        <f t="shared" si="36"/>
        <v>5.476952604631097</v>
      </c>
      <c r="W155" s="32">
        <f t="shared" si="36"/>
        <v>6.4572297977507267</v>
      </c>
      <c r="X155" s="32">
        <f t="shared" si="36"/>
        <v>0</v>
      </c>
      <c r="Y155" s="32">
        <f t="shared" si="36"/>
        <v>0</v>
      </c>
      <c r="Z155" s="32">
        <f t="shared" si="36"/>
        <v>0</v>
      </c>
      <c r="AA155" s="32">
        <f t="shared" si="36"/>
        <v>0</v>
      </c>
      <c r="AB155" s="32">
        <f t="shared" si="36"/>
        <v>0</v>
      </c>
      <c r="AC155" s="32">
        <f t="shared" si="36"/>
        <v>0</v>
      </c>
      <c r="AD155" s="32">
        <f t="shared" si="36"/>
        <v>313.28549829500611</v>
      </c>
      <c r="AE155" s="32">
        <f t="shared" si="36"/>
        <v>24.603028679165661</v>
      </c>
      <c r="AF155" s="32">
        <f t="shared" si="36"/>
        <v>118.6107428698474</v>
      </c>
      <c r="AG155" s="32">
        <f t="shared" si="36"/>
        <v>29.319509473445425</v>
      </c>
      <c r="AH155" s="32">
        <f t="shared" si="36"/>
        <v>57.528431466836103</v>
      </c>
    </row>
    <row r="156" spans="1:34" ht="12" customHeight="1" thickTop="1">
      <c r="A156" s="1"/>
      <c r="B156" s="16"/>
      <c r="C156" s="1"/>
      <c r="D156" s="25"/>
      <c r="E156" s="69"/>
      <c r="F156" s="25"/>
      <c r="G156" s="25"/>
      <c r="H156" s="69"/>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row>
    <row r="157" spans="1:34" ht="12" customHeight="1">
      <c r="A157" s="16" t="s">
        <v>136</v>
      </c>
      <c r="B157" s="1"/>
      <c r="C157" s="1"/>
      <c r="D157" s="25"/>
      <c r="E157" s="79"/>
      <c r="F157" s="25"/>
      <c r="G157" s="25"/>
      <c r="H157" s="69"/>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row>
    <row r="158" spans="1:34" ht="12" customHeight="1">
      <c r="A158" s="1"/>
      <c r="B158" s="16" t="s">
        <v>137</v>
      </c>
      <c r="C158" s="1"/>
      <c r="D158" s="25">
        <f>Classification!J158</f>
        <v>902.80763185039768</v>
      </c>
      <c r="E158" s="69"/>
      <c r="F158" s="25">
        <v>0</v>
      </c>
      <c r="G158" s="25">
        <f t="shared" ref="G158:G166" si="37">D158-F158</f>
        <v>902.80763185039768</v>
      </c>
      <c r="H158" s="69" t="s">
        <v>394</v>
      </c>
      <c r="I158" s="25">
        <v>267.55261822051875</v>
      </c>
      <c r="J158" s="25">
        <v>67.52149133751287</v>
      </c>
      <c r="K158" s="25">
        <v>141.20693543354759</v>
      </c>
      <c r="L158" s="25">
        <v>0.48065526097920463</v>
      </c>
      <c r="M158" s="25">
        <v>8.7588993788886977</v>
      </c>
      <c r="N158" s="25">
        <v>25.248951383109191</v>
      </c>
      <c r="O158" s="25">
        <v>20.346292627823978</v>
      </c>
      <c r="P158" s="25">
        <v>6.9537367100684415</v>
      </c>
      <c r="Q158" s="25">
        <v>2.3409483758631353</v>
      </c>
      <c r="R158" s="25">
        <v>2.6052919132032305E-3</v>
      </c>
      <c r="S158" s="25">
        <v>32.343783166498469</v>
      </c>
      <c r="T158" s="25">
        <v>1.8323685890558548</v>
      </c>
      <c r="U158" s="25">
        <v>52.651921329676092</v>
      </c>
      <c r="V158" s="25">
        <v>2.8368766620448413</v>
      </c>
      <c r="W158" s="25">
        <v>3.4294633168038393</v>
      </c>
      <c r="X158" s="25">
        <v>0</v>
      </c>
      <c r="Y158" s="25">
        <v>0</v>
      </c>
      <c r="Z158" s="25">
        <v>0</v>
      </c>
      <c r="AA158" s="25">
        <v>0</v>
      </c>
      <c r="AB158" s="25">
        <v>0</v>
      </c>
      <c r="AC158" s="25">
        <v>0</v>
      </c>
      <c r="AD158" s="25">
        <v>157.74359513971604</v>
      </c>
      <c r="AE158" s="25">
        <v>12.912781998726603</v>
      </c>
      <c r="AF158" s="25">
        <v>56.946745808827664</v>
      </c>
      <c r="AG158" s="25">
        <v>14.076723683080996</v>
      </c>
      <c r="AH158" s="25">
        <v>27.620238135742255</v>
      </c>
    </row>
    <row r="159" spans="1:34" ht="12" customHeight="1">
      <c r="A159" s="1"/>
      <c r="B159" s="16" t="s">
        <v>139</v>
      </c>
      <c r="C159" s="1"/>
      <c r="D159" s="25">
        <f>Classification!J159</f>
        <v>2.8435890110542252</v>
      </c>
      <c r="E159" s="69"/>
      <c r="F159" s="25">
        <v>0</v>
      </c>
      <c r="G159" s="25">
        <f t="shared" si="37"/>
        <v>2.8435890110542252</v>
      </c>
      <c r="H159" s="69" t="s">
        <v>395</v>
      </c>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0</v>
      </c>
      <c r="AC159" s="25">
        <v>0</v>
      </c>
      <c r="AD159" s="25">
        <v>1.9254850558743142</v>
      </c>
      <c r="AE159" s="25">
        <v>0.62422460380339861</v>
      </c>
      <c r="AF159" s="25">
        <v>0.21918778530127436</v>
      </c>
      <c r="AG159" s="25">
        <v>0</v>
      </c>
      <c r="AH159" s="25">
        <v>7.4691566075238428E-2</v>
      </c>
    </row>
    <row r="160" spans="1:34" ht="12" customHeight="1">
      <c r="A160" s="1"/>
      <c r="B160" s="16" t="s">
        <v>141</v>
      </c>
      <c r="C160" s="1"/>
      <c r="D160" s="25">
        <f>Classification!J160</f>
        <v>0</v>
      </c>
      <c r="E160" s="69"/>
      <c r="F160" s="25">
        <v>0</v>
      </c>
      <c r="G160" s="25">
        <f t="shared" si="37"/>
        <v>0</v>
      </c>
      <c r="H160" s="69"/>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row>
    <row r="161" spans="1:34" ht="12" customHeight="1">
      <c r="A161" s="1"/>
      <c r="B161" s="16" t="s">
        <v>142</v>
      </c>
      <c r="C161" s="1"/>
      <c r="D161" s="25">
        <f>Classification!J161</f>
        <v>0</v>
      </c>
      <c r="E161" s="69"/>
      <c r="F161" s="25">
        <v>0</v>
      </c>
      <c r="G161" s="25">
        <f t="shared" si="37"/>
        <v>0</v>
      </c>
      <c r="H161" s="69"/>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row>
    <row r="162" spans="1:34" ht="12" customHeight="1">
      <c r="A162" s="1"/>
      <c r="B162" s="16" t="s">
        <v>143</v>
      </c>
      <c r="C162" s="1"/>
      <c r="D162" s="25">
        <f>Classification!J162</f>
        <v>0</v>
      </c>
      <c r="E162" s="69"/>
      <c r="F162" s="25">
        <v>0</v>
      </c>
      <c r="G162" s="25">
        <f t="shared" si="37"/>
        <v>0</v>
      </c>
      <c r="H162" s="82"/>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0</v>
      </c>
      <c r="AC162" s="25">
        <v>0</v>
      </c>
      <c r="AD162" s="25">
        <v>0</v>
      </c>
      <c r="AE162" s="25">
        <v>0</v>
      </c>
      <c r="AF162" s="25">
        <v>0</v>
      </c>
      <c r="AG162" s="25">
        <v>0</v>
      </c>
      <c r="AH162" s="25">
        <v>0</v>
      </c>
    </row>
    <row r="163" spans="1:34" ht="12" customHeight="1">
      <c r="A163" s="1"/>
      <c r="B163" s="16" t="s">
        <v>145</v>
      </c>
      <c r="C163" s="1"/>
      <c r="D163" s="25">
        <f>Classification!J163</f>
        <v>-15925</v>
      </c>
      <c r="E163" s="69"/>
      <c r="F163" s="25">
        <v>0</v>
      </c>
      <c r="G163" s="25">
        <f t="shared" si="37"/>
        <v>-15925</v>
      </c>
      <c r="H163" s="69" t="s">
        <v>396</v>
      </c>
      <c r="I163" s="25">
        <v>-11285.850407456959</v>
      </c>
      <c r="J163" s="25">
        <v>-419.43575227501412</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-4119.1689978880795</v>
      </c>
      <c r="AE163" s="25">
        <v>-100.5448423799467</v>
      </c>
      <c r="AF163" s="25">
        <v>0</v>
      </c>
      <c r="AG163" s="25">
        <v>0</v>
      </c>
      <c r="AH163" s="25">
        <v>0</v>
      </c>
    </row>
    <row r="164" spans="1:34" ht="12" customHeight="1">
      <c r="A164" s="1"/>
      <c r="B164" s="16" t="s">
        <v>146</v>
      </c>
      <c r="C164" s="1"/>
      <c r="D164" s="25">
        <f>Classification!J164</f>
        <v>0</v>
      </c>
      <c r="E164" s="69"/>
      <c r="F164" s="25">
        <v>0</v>
      </c>
      <c r="G164" s="25">
        <f t="shared" si="37"/>
        <v>0</v>
      </c>
      <c r="H164" s="69"/>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row>
    <row r="165" spans="1:34" ht="12" customHeight="1">
      <c r="A165" s="1"/>
      <c r="B165" s="16" t="s">
        <v>147</v>
      </c>
      <c r="C165" s="1"/>
      <c r="D165" s="25">
        <f>Classification!J165</f>
        <v>0</v>
      </c>
      <c r="E165" s="69"/>
      <c r="F165" s="25">
        <v>0</v>
      </c>
      <c r="G165" s="25">
        <f t="shared" si="37"/>
        <v>0</v>
      </c>
      <c r="H165" s="69"/>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row>
    <row r="166" spans="1:34" ht="12" customHeight="1">
      <c r="A166" s="1"/>
      <c r="B166" s="16" t="s">
        <v>148</v>
      </c>
      <c r="C166" s="1"/>
      <c r="D166" s="25">
        <f>Classification!J166</f>
        <v>0</v>
      </c>
      <c r="E166" s="69"/>
      <c r="F166" s="25">
        <v>0</v>
      </c>
      <c r="G166" s="25">
        <f t="shared" si="37"/>
        <v>0</v>
      </c>
      <c r="H166" s="69"/>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row>
    <row r="167" spans="1:34" ht="12" customHeight="1" thickBot="1">
      <c r="A167" s="1"/>
      <c r="B167" s="16" t="s">
        <v>42</v>
      </c>
      <c r="C167" s="1"/>
      <c r="D167" s="38">
        <f>SUM(D158:D166)</f>
        <v>-15019.348779138549</v>
      </c>
      <c r="E167" s="79"/>
      <c r="F167" s="38">
        <f t="shared" ref="F167:G167" si="38">SUM(F158:F166)</f>
        <v>0</v>
      </c>
      <c r="G167" s="38">
        <f t="shared" si="38"/>
        <v>-15019.348779138549</v>
      </c>
      <c r="H167" s="69"/>
      <c r="I167" s="38">
        <f t="shared" ref="I167:AH167" si="39">SUM(I158:I166)</f>
        <v>-11018.29778923644</v>
      </c>
      <c r="J167" s="38">
        <f t="shared" si="39"/>
        <v>-351.91426093750124</v>
      </c>
      <c r="K167" s="38">
        <f t="shared" si="39"/>
        <v>141.20693543354759</v>
      </c>
      <c r="L167" s="38">
        <f t="shared" si="39"/>
        <v>0.48065526097920463</v>
      </c>
      <c r="M167" s="38">
        <f t="shared" si="39"/>
        <v>8.7588993788886977</v>
      </c>
      <c r="N167" s="38">
        <f t="shared" si="39"/>
        <v>25.248951383109191</v>
      </c>
      <c r="O167" s="38">
        <f t="shared" si="39"/>
        <v>20.346292627823978</v>
      </c>
      <c r="P167" s="38">
        <f t="shared" si="39"/>
        <v>6.9537367100684415</v>
      </c>
      <c r="Q167" s="38">
        <f t="shared" si="39"/>
        <v>2.3409483758631353</v>
      </c>
      <c r="R167" s="38">
        <f t="shared" si="39"/>
        <v>2.6052919132032305E-3</v>
      </c>
      <c r="S167" s="38">
        <f t="shared" si="39"/>
        <v>32.343783166498469</v>
      </c>
      <c r="T167" s="38">
        <f t="shared" si="39"/>
        <v>1.8323685890558548</v>
      </c>
      <c r="U167" s="38">
        <f t="shared" si="39"/>
        <v>52.651921329676092</v>
      </c>
      <c r="V167" s="38">
        <f t="shared" si="39"/>
        <v>2.8368766620448413</v>
      </c>
      <c r="W167" s="38">
        <f t="shared" si="39"/>
        <v>3.4294633168038393</v>
      </c>
      <c r="X167" s="38">
        <f t="shared" si="39"/>
        <v>0</v>
      </c>
      <c r="Y167" s="38">
        <f t="shared" si="39"/>
        <v>0</v>
      </c>
      <c r="Z167" s="38">
        <f t="shared" si="39"/>
        <v>0</v>
      </c>
      <c r="AA167" s="38">
        <f t="shared" si="39"/>
        <v>0</v>
      </c>
      <c r="AB167" s="38">
        <f t="shared" si="39"/>
        <v>0</v>
      </c>
      <c r="AC167" s="38">
        <f t="shared" si="39"/>
        <v>0</v>
      </c>
      <c r="AD167" s="38">
        <f t="shared" si="39"/>
        <v>-3959.4999176924894</v>
      </c>
      <c r="AE167" s="38">
        <f t="shared" si="39"/>
        <v>-87.007835777416702</v>
      </c>
      <c r="AF167" s="38">
        <f t="shared" si="39"/>
        <v>57.165933594128937</v>
      </c>
      <c r="AG167" s="38">
        <f t="shared" si="39"/>
        <v>14.076723683080996</v>
      </c>
      <c r="AH167" s="38">
        <f t="shared" si="39"/>
        <v>27.694929701817493</v>
      </c>
    </row>
    <row r="168" spans="1:34" ht="12" customHeight="1" thickTop="1">
      <c r="A168" s="1"/>
      <c r="B168" s="1"/>
      <c r="C168" s="1"/>
      <c r="D168" s="25"/>
      <c r="E168" s="79"/>
      <c r="F168" s="25"/>
      <c r="G168" s="25"/>
      <c r="H168" s="69"/>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row>
    <row r="169" spans="1:34" ht="12" customHeight="1" thickBot="1">
      <c r="A169" s="16" t="s">
        <v>149</v>
      </c>
      <c r="B169" s="1"/>
      <c r="C169" s="1"/>
      <c r="D169" s="32">
        <f>Classification!J169</f>
        <v>0</v>
      </c>
      <c r="E169" s="69"/>
      <c r="F169" s="32">
        <v>0</v>
      </c>
      <c r="G169" s="32">
        <f t="shared" ref="G169" si="40">D169-F169</f>
        <v>0</v>
      </c>
      <c r="H169" s="69"/>
      <c r="I169" s="32">
        <v>0</v>
      </c>
      <c r="J169" s="32">
        <v>0</v>
      </c>
      <c r="K169" s="32">
        <v>0</v>
      </c>
      <c r="L169" s="32">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row>
    <row r="170" spans="1:34" ht="12" customHeight="1" thickTop="1">
      <c r="A170" s="1"/>
      <c r="B170" s="1"/>
      <c r="C170" s="1"/>
      <c r="D170" s="25"/>
      <c r="E170" s="79"/>
      <c r="F170" s="25"/>
      <c r="G170" s="25"/>
      <c r="H170" s="69"/>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row>
    <row r="171" spans="1:34" ht="12" customHeight="1" thickBot="1">
      <c r="A171" s="16" t="s">
        <v>150</v>
      </c>
      <c r="B171" s="1"/>
      <c r="C171" s="1"/>
      <c r="D171" s="40">
        <f>D82-D155+D167+D169</f>
        <v>-12885.317389621689</v>
      </c>
      <c r="E171" s="79"/>
      <c r="F171" s="40">
        <f t="shared" ref="F171:G171" si="41">F82-F155+F167+F169</f>
        <v>0</v>
      </c>
      <c r="G171" s="40">
        <f t="shared" si="41"/>
        <v>-12885.317389621689</v>
      </c>
      <c r="H171" s="69"/>
      <c r="I171" s="40">
        <f t="shared" ref="I171:AH171" si="42">I82-I155+I167+I169</f>
        <v>-10396.254836626416</v>
      </c>
      <c r="J171" s="40">
        <f t="shared" si="42"/>
        <v>-199.90951684682474</v>
      </c>
      <c r="K171" s="40">
        <f t="shared" si="42"/>
        <v>477.76737106998951</v>
      </c>
      <c r="L171" s="40">
        <f t="shared" si="42"/>
        <v>1.6263608017399789</v>
      </c>
      <c r="M171" s="40">
        <f t="shared" si="42"/>
        <v>29.682042092426258</v>
      </c>
      <c r="N171" s="40">
        <f t="shared" si="42"/>
        <v>85.507274962069076</v>
      </c>
      <c r="O171" s="40">
        <f t="shared" si="42"/>
        <v>68.393841901055538</v>
      </c>
      <c r="P171" s="40">
        <f t="shared" si="42"/>
        <v>23.444802197960037</v>
      </c>
      <c r="Q171" s="40">
        <f t="shared" si="42"/>
        <v>7.8182977007723062</v>
      </c>
      <c r="R171" s="40">
        <f t="shared" si="42"/>
        <v>8.4295818708465305E-3</v>
      </c>
      <c r="S171" s="40">
        <f t="shared" si="42"/>
        <v>109.04257557724114</v>
      </c>
      <c r="T171" s="40">
        <f t="shared" si="42"/>
        <v>6.1727565892280714</v>
      </c>
      <c r="U171" s="40">
        <f t="shared" si="42"/>
        <v>172.90035151821297</v>
      </c>
      <c r="V171" s="40">
        <f t="shared" si="42"/>
        <v>9.44323873626203</v>
      </c>
      <c r="W171" s="40">
        <f t="shared" si="42"/>
        <v>11.218246810072511</v>
      </c>
      <c r="X171" s="40">
        <f t="shared" si="42"/>
        <v>0</v>
      </c>
      <c r="Y171" s="40">
        <f t="shared" si="42"/>
        <v>0</v>
      </c>
      <c r="Z171" s="40">
        <f t="shared" si="42"/>
        <v>0</v>
      </c>
      <c r="AA171" s="40">
        <f t="shared" si="42"/>
        <v>0</v>
      </c>
      <c r="AB171" s="40">
        <f t="shared" si="42"/>
        <v>0</v>
      </c>
      <c r="AC171" s="40">
        <f t="shared" si="42"/>
        <v>0</v>
      </c>
      <c r="AD171" s="40">
        <f t="shared" si="42"/>
        <v>-3581.6114122144022</v>
      </c>
      <c r="AE171" s="40">
        <f t="shared" si="42"/>
        <v>-57.33138478175109</v>
      </c>
      <c r="AF171" s="40">
        <f t="shared" si="42"/>
        <v>200.23555092613168</v>
      </c>
      <c r="AG171" s="40">
        <f t="shared" si="42"/>
        <v>49.44224706851989</v>
      </c>
      <c r="AH171" s="40">
        <f t="shared" si="42"/>
        <v>97.086373314155935</v>
      </c>
    </row>
    <row r="172" spans="1:34" ht="12" customHeight="1">
      <c r="A172" s="1"/>
      <c r="B172" s="1"/>
      <c r="C172" s="1"/>
      <c r="D172" s="33"/>
      <c r="E172" s="5"/>
      <c r="F172" s="33"/>
      <c r="G172" s="33"/>
      <c r="H172" s="69"/>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row>
    <row r="173" spans="1:34" ht="12" customHeight="1">
      <c r="A173" s="16" t="s">
        <v>151</v>
      </c>
      <c r="B173" s="1"/>
      <c r="C173" s="1"/>
      <c r="D173" s="33"/>
      <c r="E173" s="5"/>
      <c r="F173" s="33"/>
      <c r="G173" s="33"/>
      <c r="H173" s="69"/>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row>
    <row r="174" spans="1:34" ht="12" customHeight="1">
      <c r="A174" s="1"/>
      <c r="B174" s="16" t="s">
        <v>152</v>
      </c>
      <c r="C174" s="1"/>
      <c r="D174" s="44">
        <v>5.9316239560111665E-2</v>
      </c>
      <c r="E174" s="87"/>
      <c r="F174" s="44"/>
      <c r="G174" s="44"/>
      <c r="H174" s="69"/>
      <c r="I174" s="44">
        <v>5.9316239560111665E-2</v>
      </c>
      <c r="J174" s="44">
        <v>5.9316239560111665E-2</v>
      </c>
      <c r="K174" s="44">
        <v>5.9316239560111665E-2</v>
      </c>
      <c r="L174" s="44">
        <v>5.9316239560111665E-2</v>
      </c>
      <c r="M174" s="44">
        <v>5.9316239560111665E-2</v>
      </c>
      <c r="N174" s="44">
        <v>5.9316239560111665E-2</v>
      </c>
      <c r="O174" s="44">
        <v>5.9316239560111665E-2</v>
      </c>
      <c r="P174" s="44">
        <v>5.9316239560111665E-2</v>
      </c>
      <c r="Q174" s="44">
        <v>5.9316239560111665E-2</v>
      </c>
      <c r="R174" s="44">
        <v>5.9316239560111665E-2</v>
      </c>
      <c r="S174" s="44">
        <v>5.9316239560111665E-2</v>
      </c>
      <c r="T174" s="44">
        <v>5.9316239560111665E-2</v>
      </c>
      <c r="U174" s="44">
        <v>5.9316239560111665E-2</v>
      </c>
      <c r="V174" s="44">
        <v>5.9316239560111665E-2</v>
      </c>
      <c r="W174" s="44">
        <v>5.9316239560111665E-2</v>
      </c>
      <c r="X174" s="44">
        <v>5.9316239560111665E-2</v>
      </c>
      <c r="Y174" s="44">
        <v>5.9316239560111665E-2</v>
      </c>
      <c r="Z174" s="44">
        <v>5.9316239560111665E-2</v>
      </c>
      <c r="AA174" s="44">
        <v>5.9316239560111665E-2</v>
      </c>
      <c r="AB174" s="44">
        <v>5.9316239560111665E-2</v>
      </c>
      <c r="AC174" s="44">
        <v>5.9316239560111665E-2</v>
      </c>
      <c r="AD174" s="44">
        <v>5.9316239560111665E-2</v>
      </c>
      <c r="AE174" s="44">
        <v>5.9316239560111665E-2</v>
      </c>
      <c r="AF174" s="44">
        <v>5.9316239560111665E-2</v>
      </c>
      <c r="AG174" s="44">
        <v>5.9316239560111665E-2</v>
      </c>
      <c r="AH174" s="44">
        <v>5.9316239560111665E-2</v>
      </c>
    </row>
    <row r="175" spans="1:34" ht="12" customHeight="1">
      <c r="A175" s="1"/>
      <c r="B175" s="16" t="s">
        <v>153</v>
      </c>
      <c r="C175" s="1"/>
      <c r="D175" s="25">
        <f>Classification!J175</f>
        <v>-764.30857309087276</v>
      </c>
      <c r="E175" s="69"/>
      <c r="F175" s="25">
        <v>0</v>
      </c>
      <c r="G175" s="25">
        <f t="shared" ref="G175:G177" si="43">D175-F175</f>
        <v>-764.30857309087276</v>
      </c>
      <c r="H175" s="69"/>
      <c r="I175" s="25">
        <f>+I174*I171</f>
        <v>-616.66674241730209</v>
      </c>
      <c r="J175" s="25">
        <f t="shared" ref="J175:AH175" si="44">+J174*J171</f>
        <v>-11.857880791632436</v>
      </c>
      <c r="K175" s="25">
        <f t="shared" si="44"/>
        <v>28.339363836392263</v>
      </c>
      <c r="L175" s="25">
        <f t="shared" si="44"/>
        <v>9.6469606927183857E-2</v>
      </c>
      <c r="M175" s="25">
        <f t="shared" si="44"/>
        <v>1.7606271193876739</v>
      </c>
      <c r="N175" s="25">
        <f t="shared" si="44"/>
        <v>5.0719700057824273</v>
      </c>
      <c r="O175" s="25">
        <f t="shared" si="44"/>
        <v>4.0568655106394136</v>
      </c>
      <c r="P175" s="25">
        <f t="shared" si="44"/>
        <v>1.3906575036136302</v>
      </c>
      <c r="Q175" s="25">
        <f t="shared" si="44"/>
        <v>0.46375201937128036</v>
      </c>
      <c r="R175" s="25">
        <f t="shared" si="44"/>
        <v>5.0001109764270704E-4</v>
      </c>
      <c r="S175" s="25">
        <f t="shared" si="44"/>
        <v>6.4679955351912168</v>
      </c>
      <c r="T175" s="25">
        <f t="shared" si="44"/>
        <v>0.3661447085929101</v>
      </c>
      <c r="U175" s="25">
        <f t="shared" si="44"/>
        <v>10.255798670681838</v>
      </c>
      <c r="V175" s="25">
        <f t="shared" si="44"/>
        <v>0.56013741110344473</v>
      </c>
      <c r="W175" s="25">
        <f t="shared" si="44"/>
        <v>0.6654242152307196</v>
      </c>
      <c r="X175" s="25">
        <f t="shared" si="44"/>
        <v>0</v>
      </c>
      <c r="Y175" s="25">
        <f t="shared" si="44"/>
        <v>0</v>
      </c>
      <c r="Z175" s="25">
        <f t="shared" si="44"/>
        <v>0</v>
      </c>
      <c r="AA175" s="25">
        <f t="shared" si="44"/>
        <v>0</v>
      </c>
      <c r="AB175" s="25">
        <f t="shared" si="44"/>
        <v>0</v>
      </c>
      <c r="AC175" s="25">
        <f t="shared" si="44"/>
        <v>0</v>
      </c>
      <c r="AD175" s="25">
        <f t="shared" si="44"/>
        <v>-212.44772053813932</v>
      </c>
      <c r="AE175" s="25">
        <f t="shared" si="44"/>
        <v>-3.400682154027288</v>
      </c>
      <c r="AF175" s="25">
        <f t="shared" si="44"/>
        <v>11.877219907185365</v>
      </c>
      <c r="AG175" s="25">
        <f t="shared" si="44"/>
        <v>2.9327281715065547</v>
      </c>
      <c r="AH175" s="25">
        <f t="shared" si="44"/>
        <v>5.7587985775249058</v>
      </c>
    </row>
    <row r="176" spans="1:34" ht="12" customHeight="1">
      <c r="A176" s="1"/>
      <c r="B176" s="16" t="s">
        <v>154</v>
      </c>
      <c r="C176" s="1"/>
      <c r="D176" s="25">
        <f>Classification!J176</f>
        <v>-31.933231854269945</v>
      </c>
      <c r="E176" s="69"/>
      <c r="F176" s="25">
        <v>0</v>
      </c>
      <c r="G176" s="25">
        <f t="shared" si="43"/>
        <v>-31.933231854269945</v>
      </c>
      <c r="H176" s="69" t="s">
        <v>397</v>
      </c>
      <c r="I176" s="25">
        <v>-25.764675100782583</v>
      </c>
      <c r="J176" s="25">
        <v>-0.49542877046136657</v>
      </c>
      <c r="K176" s="25">
        <v>1.1840341818100091</v>
      </c>
      <c r="L176" s="25">
        <v>4.0305531474521105E-3</v>
      </c>
      <c r="M176" s="25">
        <v>7.3559967782328414E-2</v>
      </c>
      <c r="N176" s="25">
        <v>0.21190969178530505</v>
      </c>
      <c r="O176" s="25">
        <v>0.16949806859936514</v>
      </c>
      <c r="P176" s="25">
        <v>5.8102434090444736E-2</v>
      </c>
      <c r="Q176" s="25">
        <v>1.9375814008706992E-2</v>
      </c>
      <c r="R176" s="25">
        <v>2.0890738208210802E-5</v>
      </c>
      <c r="S176" s="25">
        <v>0.27023640494097512</v>
      </c>
      <c r="T176" s="25">
        <v>1.5297726969655954E-2</v>
      </c>
      <c r="U176" s="25">
        <v>0.42849289976845295</v>
      </c>
      <c r="V176" s="25">
        <v>2.3402848599069867E-2</v>
      </c>
      <c r="W176" s="25">
        <v>2.7801789086934356E-2</v>
      </c>
      <c r="X176" s="25">
        <v>0</v>
      </c>
      <c r="Y176" s="25">
        <v>0</v>
      </c>
      <c r="Z176" s="25">
        <v>0</v>
      </c>
      <c r="AA176" s="25">
        <v>0</v>
      </c>
      <c r="AB176" s="25">
        <v>0</v>
      </c>
      <c r="AC176" s="25">
        <v>0</v>
      </c>
      <c r="AD176" s="25">
        <v>-8.8761824159846849</v>
      </c>
      <c r="AE176" s="25">
        <v>-0.14208236765953444</v>
      </c>
      <c r="AF176" s="25">
        <v>0.49623676932799038</v>
      </c>
      <c r="AG176" s="25">
        <v>0.12253099332320748</v>
      </c>
      <c r="AH176" s="25">
        <v>0.24060576664011626</v>
      </c>
    </row>
    <row r="177" spans="1:34" ht="12" customHeight="1">
      <c r="A177" s="1"/>
      <c r="B177" s="16" t="s">
        <v>156</v>
      </c>
      <c r="C177" s="1"/>
      <c r="D177" s="25">
        <f>Classification!J177</f>
        <v>8.17710999449036</v>
      </c>
      <c r="E177" s="69"/>
      <c r="F177" s="25">
        <v>0</v>
      </c>
      <c r="G177" s="25">
        <f t="shared" si="43"/>
        <v>8.17710999449036</v>
      </c>
      <c r="H177" s="69" t="s">
        <v>398</v>
      </c>
      <c r="I177" s="25">
        <v>2.3835233491768313</v>
      </c>
      <c r="J177" s="25">
        <v>0.58244668668871991</v>
      </c>
      <c r="K177" s="25">
        <v>1.2896210034735462</v>
      </c>
      <c r="L177" s="25">
        <v>4.3900761132754148E-3</v>
      </c>
      <c r="M177" s="25">
        <v>8.0172597385154046E-2</v>
      </c>
      <c r="N177" s="25">
        <v>0.23089582581083867</v>
      </c>
      <c r="O177" s="25">
        <v>0.18410698985166249</v>
      </c>
      <c r="P177" s="25">
        <v>6.318991233365269E-2</v>
      </c>
      <c r="Q177" s="25">
        <v>2.0987923667875334E-2</v>
      </c>
      <c r="R177" s="25">
        <v>2.2317319162881315E-5</v>
      </c>
      <c r="S177" s="25">
        <v>0.29389186357245478</v>
      </c>
      <c r="T177" s="25">
        <v>1.6631353348654128E-2</v>
      </c>
      <c r="U177" s="25">
        <v>0.46076390682288609</v>
      </c>
      <c r="V177" s="25">
        <v>2.5314036902022167E-2</v>
      </c>
      <c r="W177" s="25">
        <v>2.9844799687856506E-2</v>
      </c>
      <c r="X177" s="25">
        <v>0</v>
      </c>
      <c r="Y177" s="25">
        <v>0</v>
      </c>
      <c r="Z177" s="25">
        <v>0</v>
      </c>
      <c r="AA177" s="25">
        <v>0</v>
      </c>
      <c r="AB177" s="25">
        <v>0</v>
      </c>
      <c r="AC177" s="25">
        <v>0</v>
      </c>
      <c r="AD177" s="25">
        <v>1.4479805171223223</v>
      </c>
      <c r="AE177" s="25">
        <v>0.11371323085017979</v>
      </c>
      <c r="AF177" s="25">
        <v>0.54820936727565772</v>
      </c>
      <c r="AG177" s="25">
        <v>0.13551242786589293</v>
      </c>
      <c r="AH177" s="25">
        <v>0.26589180922171418</v>
      </c>
    </row>
    <row r="178" spans="1:34" ht="12" customHeight="1" thickBot="1">
      <c r="A178" s="1"/>
      <c r="B178" s="16" t="s">
        <v>42</v>
      </c>
      <c r="C178" s="1"/>
      <c r="D178" s="47">
        <f>SUM(D175:D177)</f>
        <v>-788.06469495065232</v>
      </c>
      <c r="E178" s="69"/>
      <c r="F178" s="47">
        <f t="shared" ref="F178:G178" si="45">SUM(F175:F177)</f>
        <v>0</v>
      </c>
      <c r="G178" s="47">
        <f t="shared" si="45"/>
        <v>-788.06469495065232</v>
      </c>
      <c r="H178" s="69"/>
      <c r="I178" s="47">
        <f t="shared" ref="I178:AH178" si="46">SUM(I175:I177)</f>
        <v>-640.04789416890787</v>
      </c>
      <c r="J178" s="47">
        <f t="shared" si="46"/>
        <v>-11.770862875405083</v>
      </c>
      <c r="K178" s="47">
        <f t="shared" si="46"/>
        <v>30.813019021675817</v>
      </c>
      <c r="L178" s="47">
        <f t="shared" si="46"/>
        <v>0.10489023618791138</v>
      </c>
      <c r="M178" s="47">
        <f t="shared" si="46"/>
        <v>1.9143596845551565</v>
      </c>
      <c r="N178" s="47">
        <f t="shared" si="46"/>
        <v>5.5147755233785709</v>
      </c>
      <c r="O178" s="47">
        <f t="shared" si="46"/>
        <v>4.4104705690904416</v>
      </c>
      <c r="P178" s="47">
        <f t="shared" si="46"/>
        <v>1.5119498500377277</v>
      </c>
      <c r="Q178" s="47">
        <f t="shared" si="46"/>
        <v>0.50411575704786271</v>
      </c>
      <c r="R178" s="47">
        <f t="shared" si="46"/>
        <v>5.4321915501379916E-4</v>
      </c>
      <c r="S178" s="47">
        <f t="shared" si="46"/>
        <v>7.0321238037046463</v>
      </c>
      <c r="T178" s="47">
        <f t="shared" si="46"/>
        <v>0.39807378891122019</v>
      </c>
      <c r="U178" s="47">
        <f t="shared" si="46"/>
        <v>11.145055477273177</v>
      </c>
      <c r="V178" s="47">
        <f t="shared" si="46"/>
        <v>0.60885429660453672</v>
      </c>
      <c r="W178" s="47">
        <f t="shared" si="46"/>
        <v>0.72307080400551038</v>
      </c>
      <c r="X178" s="47">
        <f t="shared" si="46"/>
        <v>0</v>
      </c>
      <c r="Y178" s="47">
        <f t="shared" si="46"/>
        <v>0</v>
      </c>
      <c r="Z178" s="47">
        <f t="shared" si="46"/>
        <v>0</v>
      </c>
      <c r="AA178" s="47">
        <f t="shared" si="46"/>
        <v>0</v>
      </c>
      <c r="AB178" s="47">
        <f t="shared" si="46"/>
        <v>0</v>
      </c>
      <c r="AC178" s="47">
        <f t="shared" si="46"/>
        <v>0</v>
      </c>
      <c r="AD178" s="47">
        <f t="shared" si="46"/>
        <v>-219.87592243700169</v>
      </c>
      <c r="AE178" s="47">
        <f t="shared" si="46"/>
        <v>-3.4290512908366431</v>
      </c>
      <c r="AF178" s="47">
        <f t="shared" si="46"/>
        <v>12.921666043789013</v>
      </c>
      <c r="AG178" s="47">
        <f t="shared" si="46"/>
        <v>3.190771592695655</v>
      </c>
      <c r="AH178" s="47">
        <f t="shared" si="46"/>
        <v>6.2652961533867364</v>
      </c>
    </row>
    <row r="179" spans="1:34" ht="12" customHeight="1">
      <c r="A179" s="1"/>
      <c r="B179" s="1"/>
      <c r="C179" s="1"/>
      <c r="D179" s="25"/>
      <c r="E179" s="69"/>
      <c r="F179" s="25"/>
      <c r="G179" s="25"/>
      <c r="H179" s="69"/>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row>
    <row r="180" spans="1:34" ht="12" customHeight="1" thickBot="1">
      <c r="A180" s="16" t="s">
        <v>158</v>
      </c>
      <c r="B180" s="1"/>
      <c r="C180" s="1"/>
      <c r="D180" s="40">
        <f>Classification!J180</f>
        <v>0</v>
      </c>
      <c r="E180" s="69"/>
      <c r="F180" s="40">
        <v>0</v>
      </c>
      <c r="G180" s="40">
        <f t="shared" ref="G180" si="47">D180-F180</f>
        <v>0</v>
      </c>
      <c r="H180" s="69"/>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v>0</v>
      </c>
      <c r="AC180" s="40">
        <v>0</v>
      </c>
      <c r="AD180" s="40">
        <v>0</v>
      </c>
      <c r="AE180" s="40">
        <v>0</v>
      </c>
      <c r="AF180" s="40">
        <v>0</v>
      </c>
      <c r="AG180" s="40">
        <v>0</v>
      </c>
      <c r="AH180" s="40">
        <v>0</v>
      </c>
    </row>
    <row r="181" spans="1:34" ht="12" customHeight="1">
      <c r="A181" s="1"/>
      <c r="B181" s="1"/>
      <c r="C181" s="1"/>
      <c r="D181" s="25"/>
      <c r="E181" s="69"/>
      <c r="F181" s="25"/>
      <c r="G181" s="25"/>
      <c r="H181" s="69"/>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row>
    <row r="182" spans="1:34" ht="12" customHeight="1">
      <c r="A182" s="16" t="s">
        <v>159</v>
      </c>
      <c r="B182" s="1"/>
      <c r="C182" s="1"/>
      <c r="D182" s="25"/>
      <c r="E182" s="69"/>
      <c r="F182" s="25"/>
      <c r="G182" s="25"/>
      <c r="H182" s="69"/>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row>
    <row r="183" spans="1:34" ht="12" customHeight="1">
      <c r="A183" s="1"/>
      <c r="B183" s="1"/>
      <c r="C183" s="1"/>
      <c r="D183" s="25"/>
      <c r="E183" s="69"/>
      <c r="F183" s="25"/>
      <c r="G183" s="25"/>
      <c r="H183" s="69"/>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row>
    <row r="184" spans="1:34" ht="12" customHeight="1">
      <c r="A184" s="1"/>
      <c r="B184" s="16" t="s">
        <v>160</v>
      </c>
      <c r="C184" s="1"/>
      <c r="D184" s="25">
        <f>Classification!J184</f>
        <v>0</v>
      </c>
      <c r="E184" s="69"/>
      <c r="F184" s="25">
        <v>0</v>
      </c>
      <c r="G184" s="25">
        <f t="shared" ref="G184:G190" si="48">D184-F184</f>
        <v>0</v>
      </c>
      <c r="H184" s="69"/>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row>
    <row r="185" spans="1:34" ht="12" customHeight="1">
      <c r="A185" s="1"/>
      <c r="B185" s="16" t="s">
        <v>161</v>
      </c>
      <c r="C185" s="1"/>
      <c r="D185" s="25">
        <f>Classification!J185</f>
        <v>0</v>
      </c>
      <c r="E185" s="69"/>
      <c r="F185" s="25">
        <v>0</v>
      </c>
      <c r="G185" s="25">
        <f t="shared" si="48"/>
        <v>0</v>
      </c>
      <c r="H185" s="69"/>
      <c r="I185" s="25">
        <v>0</v>
      </c>
      <c r="J185" s="25">
        <v>0</v>
      </c>
      <c r="K185" s="25">
        <v>0</v>
      </c>
      <c r="L185" s="25">
        <v>0</v>
      </c>
      <c r="M185" s="25">
        <v>0</v>
      </c>
      <c r="N185" s="25">
        <v>0</v>
      </c>
      <c r="O185" s="25">
        <v>0</v>
      </c>
      <c r="P185" s="25">
        <v>0</v>
      </c>
      <c r="Q185" s="25">
        <v>0</v>
      </c>
      <c r="R185" s="25">
        <v>0</v>
      </c>
      <c r="S185" s="25">
        <v>0</v>
      </c>
      <c r="T185" s="25">
        <v>0</v>
      </c>
      <c r="U185" s="25">
        <v>0</v>
      </c>
      <c r="V185" s="25">
        <v>0</v>
      </c>
      <c r="W185" s="25">
        <v>0</v>
      </c>
      <c r="X185" s="25">
        <v>0</v>
      </c>
      <c r="Y185" s="25">
        <v>0</v>
      </c>
      <c r="Z185" s="25">
        <v>0</v>
      </c>
      <c r="AA185" s="25">
        <v>0</v>
      </c>
      <c r="AB185" s="25">
        <v>0</v>
      </c>
      <c r="AC185" s="25">
        <v>0</v>
      </c>
      <c r="AD185" s="25">
        <v>0</v>
      </c>
      <c r="AE185" s="25">
        <v>0</v>
      </c>
      <c r="AF185" s="25">
        <v>0</v>
      </c>
      <c r="AG185" s="25">
        <v>0</v>
      </c>
      <c r="AH185" s="25">
        <v>0</v>
      </c>
    </row>
    <row r="186" spans="1:34" ht="12" customHeight="1">
      <c r="A186" s="1"/>
      <c r="B186" s="16" t="s">
        <v>164</v>
      </c>
      <c r="C186" s="1"/>
      <c r="D186" s="25">
        <f>Classification!J186</f>
        <v>0</v>
      </c>
      <c r="E186" s="69"/>
      <c r="F186" s="25">
        <v>0</v>
      </c>
      <c r="G186" s="25">
        <f t="shared" si="48"/>
        <v>0</v>
      </c>
      <c r="H186" s="69"/>
      <c r="I186" s="25">
        <v>0</v>
      </c>
      <c r="J186" s="25">
        <v>0</v>
      </c>
      <c r="K186" s="25">
        <v>0</v>
      </c>
      <c r="L186" s="25">
        <v>0</v>
      </c>
      <c r="M186" s="25">
        <v>0</v>
      </c>
      <c r="N186" s="25">
        <v>0</v>
      </c>
      <c r="O186" s="25">
        <v>0</v>
      </c>
      <c r="P186" s="25">
        <v>0</v>
      </c>
      <c r="Q186" s="25">
        <v>0</v>
      </c>
      <c r="R186" s="25">
        <v>0</v>
      </c>
      <c r="S186" s="25">
        <v>0</v>
      </c>
      <c r="T186" s="25">
        <v>0</v>
      </c>
      <c r="U186" s="25">
        <v>0</v>
      </c>
      <c r="V186" s="25">
        <v>0</v>
      </c>
      <c r="W186" s="25">
        <v>0</v>
      </c>
      <c r="X186" s="25">
        <v>0</v>
      </c>
      <c r="Y186" s="25">
        <v>0</v>
      </c>
      <c r="Z186" s="25">
        <v>0</v>
      </c>
      <c r="AA186" s="25">
        <v>0</v>
      </c>
      <c r="AB186" s="25">
        <v>0</v>
      </c>
      <c r="AC186" s="25">
        <v>0</v>
      </c>
      <c r="AD186" s="25">
        <v>0</v>
      </c>
      <c r="AE186" s="25">
        <v>0</v>
      </c>
      <c r="AF186" s="25">
        <v>0</v>
      </c>
      <c r="AG186" s="25">
        <v>0</v>
      </c>
      <c r="AH186" s="25">
        <v>0</v>
      </c>
    </row>
    <row r="187" spans="1:34" ht="12" customHeight="1">
      <c r="A187" s="1"/>
      <c r="B187" s="16" t="s">
        <v>166</v>
      </c>
      <c r="C187" s="1"/>
      <c r="D187" s="25">
        <f>Classification!J187</f>
        <v>0</v>
      </c>
      <c r="E187" s="69"/>
      <c r="F187" s="25">
        <v>0</v>
      </c>
      <c r="G187" s="25">
        <f t="shared" si="48"/>
        <v>0</v>
      </c>
      <c r="H187" s="69"/>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row>
    <row r="188" spans="1:34" ht="12" customHeight="1">
      <c r="A188" s="1"/>
      <c r="B188" s="16" t="s">
        <v>167</v>
      </c>
      <c r="C188" s="1"/>
      <c r="D188" s="25">
        <f>Classification!J188</f>
        <v>0</v>
      </c>
      <c r="E188" s="69"/>
      <c r="F188" s="25">
        <v>0</v>
      </c>
      <c r="G188" s="25">
        <f t="shared" si="48"/>
        <v>0</v>
      </c>
      <c r="H188" s="69"/>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row>
    <row r="189" spans="1:34" ht="12" customHeight="1">
      <c r="A189" s="1"/>
      <c r="B189" s="16" t="s">
        <v>168</v>
      </c>
      <c r="C189" s="1"/>
      <c r="D189" s="25">
        <f>Classification!J189</f>
        <v>0</v>
      </c>
      <c r="E189" s="69"/>
      <c r="F189" s="84">
        <v>0</v>
      </c>
      <c r="G189" s="25">
        <f t="shared" si="48"/>
        <v>0</v>
      </c>
      <c r="H189" s="69"/>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row>
    <row r="190" spans="1:34" ht="12" customHeight="1">
      <c r="A190" s="1"/>
      <c r="B190" s="16" t="s">
        <v>169</v>
      </c>
      <c r="C190" s="1"/>
      <c r="D190" s="25">
        <f>Classification!J190</f>
        <v>467.21219856696626</v>
      </c>
      <c r="E190" s="69"/>
      <c r="F190" s="25">
        <v>0</v>
      </c>
      <c r="G190" s="25">
        <f t="shared" si="48"/>
        <v>467.21219856696626</v>
      </c>
      <c r="H190" s="42" t="s">
        <v>393</v>
      </c>
      <c r="I190" s="25">
        <v>136.18640143705346</v>
      </c>
      <c r="J190" s="25">
        <v>33.279018775488794</v>
      </c>
      <c r="K190" s="25">
        <v>73.684549279267131</v>
      </c>
      <c r="L190" s="25">
        <v>0.25083398830903997</v>
      </c>
      <c r="M190" s="25">
        <v>4.5807889968926103</v>
      </c>
      <c r="N190" s="25">
        <v>13.19260062414517</v>
      </c>
      <c r="O190" s="25">
        <v>10.519245987653173</v>
      </c>
      <c r="P190" s="25">
        <v>3.6104562478127411</v>
      </c>
      <c r="Q190" s="25">
        <v>1.1991784342916685</v>
      </c>
      <c r="R190" s="25">
        <v>1.2751355624708491E-3</v>
      </c>
      <c r="S190" s="25">
        <v>16.791979539610846</v>
      </c>
      <c r="T190" s="25">
        <v>0.950258852871535</v>
      </c>
      <c r="U190" s="25">
        <v>26.326479412906863</v>
      </c>
      <c r="V190" s="25">
        <v>1.4463578016644028</v>
      </c>
      <c r="W190" s="25">
        <v>1.7052301470017344</v>
      </c>
      <c r="X190" s="25">
        <v>0</v>
      </c>
      <c r="Y190" s="25">
        <v>0</v>
      </c>
      <c r="Z190" s="25">
        <v>0</v>
      </c>
      <c r="AA190" s="25">
        <v>0</v>
      </c>
      <c r="AB190" s="25">
        <v>0</v>
      </c>
      <c r="AC190" s="25">
        <v>0</v>
      </c>
      <c r="AD190" s="25">
        <v>82.732672220708821</v>
      </c>
      <c r="AE190" s="25">
        <v>6.49718649100509</v>
      </c>
      <c r="AF190" s="25">
        <v>31.322815020519847</v>
      </c>
      <c r="AG190" s="25">
        <v>7.7427183196790637</v>
      </c>
      <c r="AH190" s="25">
        <v>15.1921518545218</v>
      </c>
    </row>
    <row r="191" spans="1:34" ht="12" customHeight="1" thickBot="1">
      <c r="A191" s="1"/>
      <c r="B191" s="16" t="s">
        <v>42</v>
      </c>
      <c r="C191" s="1"/>
      <c r="D191" s="47">
        <f>SUM(D184:D190)</f>
        <v>467.21219856696626</v>
      </c>
      <c r="E191" s="69"/>
      <c r="F191" s="47">
        <f t="shared" ref="F191:G191" si="49">SUM(F184:F190)</f>
        <v>0</v>
      </c>
      <c r="G191" s="47">
        <f t="shared" si="49"/>
        <v>467.21219856696626</v>
      </c>
      <c r="H191" s="69"/>
      <c r="I191" s="47">
        <f t="shared" ref="I191:AH191" si="50">SUM(I184:I190)</f>
        <v>136.18640143705346</v>
      </c>
      <c r="J191" s="47">
        <f t="shared" si="50"/>
        <v>33.279018775488794</v>
      </c>
      <c r="K191" s="47">
        <f t="shared" si="50"/>
        <v>73.684549279267131</v>
      </c>
      <c r="L191" s="47">
        <f t="shared" si="50"/>
        <v>0.25083398830903997</v>
      </c>
      <c r="M191" s="47">
        <f t="shared" si="50"/>
        <v>4.5807889968926103</v>
      </c>
      <c r="N191" s="47">
        <f t="shared" si="50"/>
        <v>13.19260062414517</v>
      </c>
      <c r="O191" s="47">
        <f t="shared" si="50"/>
        <v>10.519245987653173</v>
      </c>
      <c r="P191" s="47">
        <f t="shared" si="50"/>
        <v>3.6104562478127411</v>
      </c>
      <c r="Q191" s="47">
        <f t="shared" si="50"/>
        <v>1.1991784342916685</v>
      </c>
      <c r="R191" s="47">
        <f t="shared" si="50"/>
        <v>1.2751355624708491E-3</v>
      </c>
      <c r="S191" s="47">
        <f t="shared" si="50"/>
        <v>16.791979539610846</v>
      </c>
      <c r="T191" s="47">
        <f t="shared" si="50"/>
        <v>0.950258852871535</v>
      </c>
      <c r="U191" s="47">
        <f t="shared" si="50"/>
        <v>26.326479412906863</v>
      </c>
      <c r="V191" s="47">
        <f t="shared" si="50"/>
        <v>1.4463578016644028</v>
      </c>
      <c r="W191" s="47">
        <f t="shared" si="50"/>
        <v>1.7052301470017344</v>
      </c>
      <c r="X191" s="47">
        <f t="shared" si="50"/>
        <v>0</v>
      </c>
      <c r="Y191" s="47">
        <f t="shared" si="50"/>
        <v>0</v>
      </c>
      <c r="Z191" s="47">
        <f t="shared" si="50"/>
        <v>0</v>
      </c>
      <c r="AA191" s="47">
        <f t="shared" si="50"/>
        <v>0</v>
      </c>
      <c r="AB191" s="47">
        <f t="shared" si="50"/>
        <v>0</v>
      </c>
      <c r="AC191" s="47">
        <f t="shared" si="50"/>
        <v>0</v>
      </c>
      <c r="AD191" s="47">
        <f t="shared" si="50"/>
        <v>82.732672220708821</v>
      </c>
      <c r="AE191" s="47">
        <f t="shared" si="50"/>
        <v>6.49718649100509</v>
      </c>
      <c r="AF191" s="47">
        <f t="shared" si="50"/>
        <v>31.322815020519847</v>
      </c>
      <c r="AG191" s="47">
        <f t="shared" si="50"/>
        <v>7.7427183196790637</v>
      </c>
      <c r="AH191" s="47">
        <f t="shared" si="50"/>
        <v>15.1921518545218</v>
      </c>
    </row>
    <row r="192" spans="1:34" ht="12" customHeight="1">
      <c r="A192" s="1"/>
      <c r="B192" s="1"/>
      <c r="C192" s="1"/>
      <c r="D192" s="25"/>
      <c r="E192" s="79"/>
      <c r="F192" s="25"/>
      <c r="G192" s="25"/>
      <c r="H192" s="69"/>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row>
    <row r="193" spans="1:34" ht="12" customHeight="1">
      <c r="A193" s="16" t="s">
        <v>170</v>
      </c>
      <c r="B193" s="1"/>
      <c r="C193" s="1"/>
      <c r="D193" s="25"/>
      <c r="E193" s="69"/>
      <c r="F193" s="25"/>
      <c r="G193" s="25"/>
      <c r="H193" s="69"/>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row>
    <row r="194" spans="1:34" ht="12" customHeight="1">
      <c r="A194" s="1"/>
      <c r="B194" s="1"/>
      <c r="C194" s="1"/>
      <c r="D194" s="25"/>
      <c r="E194" s="79"/>
      <c r="F194" s="25"/>
      <c r="G194" s="25"/>
      <c r="H194" s="69"/>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row>
    <row r="195" spans="1:34" ht="12" customHeight="1">
      <c r="A195" s="16" t="s">
        <v>171</v>
      </c>
      <c r="B195" s="1"/>
      <c r="C195" s="1"/>
      <c r="D195" s="25"/>
      <c r="E195" s="79"/>
      <c r="F195" s="25"/>
      <c r="G195" s="25"/>
      <c r="H195" s="69"/>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row>
    <row r="196" spans="1:34" ht="12" customHeight="1">
      <c r="A196" s="1"/>
      <c r="B196" s="16" t="s">
        <v>172</v>
      </c>
      <c r="C196" s="1"/>
      <c r="D196" s="25">
        <f>Classification!J196</f>
        <v>0</v>
      </c>
      <c r="E196" s="69"/>
      <c r="F196" s="25">
        <v>0</v>
      </c>
      <c r="G196" s="25">
        <f t="shared" ref="G196:G206" si="51">D196-F196</f>
        <v>0</v>
      </c>
      <c r="H196" s="69"/>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49">
        <v>0</v>
      </c>
      <c r="AE196" s="49">
        <v>0</v>
      </c>
      <c r="AF196" s="49">
        <v>0</v>
      </c>
      <c r="AG196" s="49">
        <v>0</v>
      </c>
      <c r="AH196" s="49">
        <v>0</v>
      </c>
    </row>
    <row r="197" spans="1:34" ht="12" customHeight="1">
      <c r="A197" s="1"/>
      <c r="B197" s="16" t="s">
        <v>173</v>
      </c>
      <c r="C197" s="1"/>
      <c r="D197" s="25">
        <f>Classification!J197</f>
        <v>0</v>
      </c>
      <c r="E197" s="69"/>
      <c r="F197" s="25">
        <v>0</v>
      </c>
      <c r="G197" s="25">
        <f t="shared" si="51"/>
        <v>0</v>
      </c>
      <c r="H197" s="69"/>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49">
        <v>0</v>
      </c>
      <c r="AE197" s="49">
        <v>0</v>
      </c>
      <c r="AF197" s="49">
        <v>0</v>
      </c>
      <c r="AG197" s="49">
        <v>0</v>
      </c>
      <c r="AH197" s="49">
        <v>0</v>
      </c>
    </row>
    <row r="198" spans="1:34" ht="12" customHeight="1">
      <c r="A198" s="1"/>
      <c r="B198" s="16" t="s">
        <v>174</v>
      </c>
      <c r="C198" s="1"/>
      <c r="D198" s="25">
        <f>Classification!J198</f>
        <v>0</v>
      </c>
      <c r="E198" s="69"/>
      <c r="F198" s="25">
        <v>0</v>
      </c>
      <c r="G198" s="25">
        <f t="shared" si="51"/>
        <v>0</v>
      </c>
      <c r="H198" s="69"/>
      <c r="I198" s="25">
        <v>0</v>
      </c>
      <c r="J198" s="25">
        <v>0</v>
      </c>
      <c r="K198" s="25">
        <v>0</v>
      </c>
      <c r="L198" s="25">
        <v>0</v>
      </c>
      <c r="M198" s="25">
        <v>0</v>
      </c>
      <c r="N198" s="25">
        <v>0</v>
      </c>
      <c r="O198" s="25">
        <v>0</v>
      </c>
      <c r="P198" s="25">
        <v>0</v>
      </c>
      <c r="Q198" s="25">
        <v>0</v>
      </c>
      <c r="R198" s="25">
        <v>0</v>
      </c>
      <c r="S198" s="25">
        <v>0</v>
      </c>
      <c r="T198" s="25">
        <v>0</v>
      </c>
      <c r="U198" s="25">
        <v>0</v>
      </c>
      <c r="V198" s="25">
        <v>0</v>
      </c>
      <c r="W198" s="25">
        <v>0</v>
      </c>
      <c r="X198" s="25">
        <v>0</v>
      </c>
      <c r="Y198" s="25">
        <v>0</v>
      </c>
      <c r="Z198" s="25">
        <v>0</v>
      </c>
      <c r="AA198" s="25">
        <v>0</v>
      </c>
      <c r="AB198" s="25">
        <v>0</v>
      </c>
      <c r="AC198" s="25">
        <v>0</v>
      </c>
      <c r="AD198" s="49">
        <v>0</v>
      </c>
      <c r="AE198" s="49">
        <v>0</v>
      </c>
      <c r="AF198" s="49">
        <v>0</v>
      </c>
      <c r="AG198" s="49">
        <v>0</v>
      </c>
      <c r="AH198" s="49">
        <v>0</v>
      </c>
    </row>
    <row r="199" spans="1:34" ht="12" customHeight="1">
      <c r="A199" s="1"/>
      <c r="B199" s="16" t="s">
        <v>175</v>
      </c>
      <c r="C199" s="1"/>
      <c r="D199" s="25">
        <f>Classification!J199</f>
        <v>1333.1081693102471</v>
      </c>
      <c r="E199" s="69"/>
      <c r="F199" s="25">
        <v>0</v>
      </c>
      <c r="G199" s="25">
        <f t="shared" si="51"/>
        <v>1333.1081693102471</v>
      </c>
      <c r="H199" s="69" t="s">
        <v>399</v>
      </c>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49">
        <v>902.69017354206426</v>
      </c>
      <c r="AE199" s="49">
        <v>292.64387911889219</v>
      </c>
      <c r="AF199" s="49">
        <v>102.75782683863285</v>
      </c>
      <c r="AG199" s="49">
        <v>0</v>
      </c>
      <c r="AH199" s="49">
        <v>35.01628981065776</v>
      </c>
    </row>
    <row r="200" spans="1:34" ht="12" customHeight="1">
      <c r="A200" s="1"/>
      <c r="B200" s="16" t="s">
        <v>176</v>
      </c>
      <c r="C200" s="1"/>
      <c r="D200" s="25">
        <f>Classification!J200</f>
        <v>0</v>
      </c>
      <c r="E200" s="69"/>
      <c r="F200" s="25">
        <v>0</v>
      </c>
      <c r="G200" s="25">
        <f t="shared" si="51"/>
        <v>0</v>
      </c>
      <c r="H200" s="69"/>
      <c r="I200" s="25">
        <v>0</v>
      </c>
      <c r="J200" s="25">
        <v>0</v>
      </c>
      <c r="K200" s="25">
        <v>0</v>
      </c>
      <c r="L200" s="25">
        <v>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49">
        <v>0</v>
      </c>
      <c r="AE200" s="49">
        <v>0</v>
      </c>
      <c r="AF200" s="49">
        <v>0</v>
      </c>
      <c r="AG200" s="49">
        <v>0</v>
      </c>
      <c r="AH200" s="49">
        <v>0</v>
      </c>
    </row>
    <row r="201" spans="1:34" ht="12" customHeight="1">
      <c r="A201" s="1"/>
      <c r="B201" s="16" t="s">
        <v>177</v>
      </c>
      <c r="C201" s="1"/>
      <c r="D201" s="25">
        <f>Classification!J201</f>
        <v>0</v>
      </c>
      <c r="E201" s="69"/>
      <c r="F201" s="25">
        <v>0</v>
      </c>
      <c r="G201" s="25">
        <f t="shared" si="51"/>
        <v>0</v>
      </c>
      <c r="H201" s="69"/>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0</v>
      </c>
      <c r="Z201" s="25">
        <v>0</v>
      </c>
      <c r="AA201" s="25">
        <v>0</v>
      </c>
      <c r="AB201" s="25">
        <v>0</v>
      </c>
      <c r="AC201" s="25">
        <v>0</v>
      </c>
      <c r="AD201" s="49">
        <v>0</v>
      </c>
      <c r="AE201" s="49">
        <v>0</v>
      </c>
      <c r="AF201" s="49">
        <v>0</v>
      </c>
      <c r="AG201" s="49">
        <v>0</v>
      </c>
      <c r="AH201" s="49">
        <v>0</v>
      </c>
    </row>
    <row r="202" spans="1:34" ht="12" customHeight="1">
      <c r="A202" s="1"/>
      <c r="B202" s="16" t="s">
        <v>179</v>
      </c>
      <c r="C202" s="1"/>
      <c r="D202" s="25">
        <f>Classification!J202</f>
        <v>9898.7581053180566</v>
      </c>
      <c r="E202" s="69"/>
      <c r="F202" s="25">
        <v>0</v>
      </c>
      <c r="G202" s="25">
        <f t="shared" si="51"/>
        <v>9898.7581053180566</v>
      </c>
      <c r="H202" s="42" t="s">
        <v>400</v>
      </c>
      <c r="I202" s="25">
        <v>996.00565479023214</v>
      </c>
      <c r="J202" s="25">
        <v>386.7204673687566</v>
      </c>
      <c r="K202" s="25">
        <v>217.1552131699367</v>
      </c>
      <c r="L202" s="25">
        <v>0.72007894610599166</v>
      </c>
      <c r="M202" s="25">
        <v>2.997386267073896</v>
      </c>
      <c r="N202" s="25">
        <v>21.207654960539447</v>
      </c>
      <c r="O202" s="25">
        <v>131.52177924023314</v>
      </c>
      <c r="P202" s="25">
        <v>29.275683233014345</v>
      </c>
      <c r="Q202" s="25">
        <v>26.519410259441621</v>
      </c>
      <c r="R202" s="25">
        <v>9.0418301112588778E-2</v>
      </c>
      <c r="S202" s="25">
        <v>127.25779606049285</v>
      </c>
      <c r="T202" s="25">
        <v>7.132291062535395</v>
      </c>
      <c r="U202" s="25">
        <v>1129.2565142629985</v>
      </c>
      <c r="V202" s="25">
        <v>31.500847102917831</v>
      </c>
      <c r="W202" s="25">
        <v>90.11595987803581</v>
      </c>
      <c r="X202" s="25">
        <v>0</v>
      </c>
      <c r="Y202" s="25">
        <v>1657.5855910250998</v>
      </c>
      <c r="Z202" s="25">
        <v>288.58823401912042</v>
      </c>
      <c r="AA202" s="25">
        <v>4437.0189771431315</v>
      </c>
      <c r="AB202" s="25">
        <v>25.959873042436318</v>
      </c>
      <c r="AC202" s="25">
        <v>69.252452222451382</v>
      </c>
      <c r="AD202" s="49">
        <v>148.86798704352847</v>
      </c>
      <c r="AE202" s="49">
        <v>51.724337030884421</v>
      </c>
      <c r="AF202" s="49">
        <v>21.886768948361077</v>
      </c>
      <c r="AG202" s="49">
        <v>0.39672993961494823</v>
      </c>
      <c r="AH202" s="49">
        <v>0</v>
      </c>
    </row>
    <row r="203" spans="1:34" ht="12" customHeight="1">
      <c r="A203" s="1"/>
      <c r="B203" s="16" t="s">
        <v>181</v>
      </c>
      <c r="C203" s="1"/>
      <c r="D203" s="25">
        <f>Classification!J203</f>
        <v>0</v>
      </c>
      <c r="E203" s="69"/>
      <c r="F203" s="25">
        <v>0</v>
      </c>
      <c r="G203" s="25">
        <f t="shared" si="51"/>
        <v>0</v>
      </c>
      <c r="H203" s="69"/>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49">
        <v>0</v>
      </c>
      <c r="AE203" s="49">
        <v>0</v>
      </c>
      <c r="AF203" s="49">
        <v>0</v>
      </c>
      <c r="AG203" s="49">
        <v>0</v>
      </c>
      <c r="AH203" s="49">
        <v>0</v>
      </c>
    </row>
    <row r="204" spans="1:34" ht="12" customHeight="1">
      <c r="A204" s="1"/>
      <c r="B204" s="16" t="s">
        <v>183</v>
      </c>
      <c r="C204" s="1"/>
      <c r="D204" s="25">
        <f>Classification!J204</f>
        <v>0</v>
      </c>
      <c r="E204" s="69"/>
      <c r="F204" s="25">
        <v>0</v>
      </c>
      <c r="G204" s="25">
        <f t="shared" si="51"/>
        <v>0</v>
      </c>
      <c r="H204" s="69"/>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49">
        <v>0</v>
      </c>
      <c r="AE204" s="49">
        <v>0</v>
      </c>
      <c r="AF204" s="49">
        <v>0</v>
      </c>
      <c r="AG204" s="49">
        <v>0</v>
      </c>
      <c r="AH204" s="49">
        <v>0</v>
      </c>
    </row>
    <row r="205" spans="1:34" ht="12" customHeight="1">
      <c r="A205" s="1"/>
      <c r="B205" s="16" t="s">
        <v>184</v>
      </c>
      <c r="C205" s="1"/>
      <c r="D205" s="25">
        <f>Classification!J205</f>
        <v>0</v>
      </c>
      <c r="E205" s="69"/>
      <c r="F205" s="25">
        <v>0</v>
      </c>
      <c r="G205" s="25">
        <f t="shared" si="51"/>
        <v>0</v>
      </c>
      <c r="H205" s="69"/>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49">
        <v>0</v>
      </c>
      <c r="AE205" s="49">
        <v>0</v>
      </c>
      <c r="AF205" s="49">
        <v>0</v>
      </c>
      <c r="AG205" s="49">
        <v>0</v>
      </c>
      <c r="AH205" s="49">
        <v>0</v>
      </c>
    </row>
    <row r="206" spans="1:34" ht="12" customHeight="1">
      <c r="A206" s="1"/>
      <c r="B206" s="16" t="s">
        <v>185</v>
      </c>
      <c r="C206" s="1"/>
      <c r="D206" s="25">
        <f>Classification!J206</f>
        <v>0</v>
      </c>
      <c r="E206" s="69"/>
      <c r="F206" s="25">
        <v>0</v>
      </c>
      <c r="G206" s="25">
        <f t="shared" si="51"/>
        <v>0</v>
      </c>
      <c r="H206" s="69"/>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49">
        <v>0</v>
      </c>
      <c r="AE206" s="49">
        <v>0</v>
      </c>
      <c r="AF206" s="49">
        <v>0</v>
      </c>
      <c r="AG206" s="49">
        <v>0</v>
      </c>
      <c r="AH206" s="49">
        <v>0</v>
      </c>
    </row>
    <row r="207" spans="1:34" ht="12" customHeight="1" thickBot="1">
      <c r="A207" s="1"/>
      <c r="B207" s="16" t="s">
        <v>187</v>
      </c>
      <c r="C207" s="1"/>
      <c r="D207" s="38">
        <f>SUM(D196:D206)</f>
        <v>11231.866274628304</v>
      </c>
      <c r="E207" s="79"/>
      <c r="F207" s="38">
        <f t="shared" ref="F207:G207" si="52">SUM(F196:F206)</f>
        <v>0</v>
      </c>
      <c r="G207" s="38">
        <f t="shared" si="52"/>
        <v>11231.866274628304</v>
      </c>
      <c r="H207" s="69"/>
      <c r="I207" s="38">
        <f t="shared" ref="I207:AH207" si="53">SUM(I196:I206)</f>
        <v>996.00565479023214</v>
      </c>
      <c r="J207" s="38">
        <f t="shared" si="53"/>
        <v>386.7204673687566</v>
      </c>
      <c r="K207" s="38">
        <f t="shared" si="53"/>
        <v>217.1552131699367</v>
      </c>
      <c r="L207" s="38">
        <f t="shared" si="53"/>
        <v>0.72007894610599166</v>
      </c>
      <c r="M207" s="38">
        <f t="shared" si="53"/>
        <v>2.997386267073896</v>
      </c>
      <c r="N207" s="38">
        <f t="shared" si="53"/>
        <v>21.207654960539447</v>
      </c>
      <c r="O207" s="38">
        <f t="shared" si="53"/>
        <v>131.52177924023314</v>
      </c>
      <c r="P207" s="38">
        <f t="shared" si="53"/>
        <v>29.275683233014345</v>
      </c>
      <c r="Q207" s="38">
        <f t="shared" si="53"/>
        <v>26.519410259441621</v>
      </c>
      <c r="R207" s="38">
        <f t="shared" si="53"/>
        <v>9.0418301112588778E-2</v>
      </c>
      <c r="S207" s="38">
        <f t="shared" si="53"/>
        <v>127.25779606049285</v>
      </c>
      <c r="T207" s="38">
        <f t="shared" si="53"/>
        <v>7.132291062535395</v>
      </c>
      <c r="U207" s="38">
        <f t="shared" si="53"/>
        <v>1129.2565142629985</v>
      </c>
      <c r="V207" s="38">
        <f t="shared" si="53"/>
        <v>31.500847102917831</v>
      </c>
      <c r="W207" s="38">
        <f t="shared" si="53"/>
        <v>90.11595987803581</v>
      </c>
      <c r="X207" s="38">
        <f t="shared" si="53"/>
        <v>0</v>
      </c>
      <c r="Y207" s="38">
        <f t="shared" si="53"/>
        <v>1657.5855910250998</v>
      </c>
      <c r="Z207" s="38">
        <f t="shared" si="53"/>
        <v>288.58823401912042</v>
      </c>
      <c r="AA207" s="38">
        <f t="shared" si="53"/>
        <v>4437.0189771431315</v>
      </c>
      <c r="AB207" s="38">
        <f t="shared" si="53"/>
        <v>25.959873042436318</v>
      </c>
      <c r="AC207" s="38">
        <f t="shared" si="53"/>
        <v>69.252452222451382</v>
      </c>
      <c r="AD207" s="38">
        <f t="shared" si="53"/>
        <v>1051.5581605855928</v>
      </c>
      <c r="AE207" s="38">
        <f t="shared" si="53"/>
        <v>344.36821614977663</v>
      </c>
      <c r="AF207" s="38">
        <f t="shared" si="53"/>
        <v>124.64459578699393</v>
      </c>
      <c r="AG207" s="38">
        <f t="shared" si="53"/>
        <v>0.39672993961494823</v>
      </c>
      <c r="AH207" s="38">
        <f t="shared" si="53"/>
        <v>35.01628981065776</v>
      </c>
    </row>
    <row r="208" spans="1:34" ht="12" customHeight="1" thickTop="1">
      <c r="A208" s="1"/>
      <c r="B208" s="1"/>
      <c r="C208" s="1"/>
      <c r="D208" s="25"/>
      <c r="E208" s="79"/>
      <c r="F208" s="25"/>
      <c r="G208" s="1"/>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row>
    <row r="209" spans="1:34" ht="12" customHeight="1">
      <c r="A209" s="16" t="s">
        <v>188</v>
      </c>
      <c r="B209" s="1"/>
      <c r="C209" s="1"/>
      <c r="D209" s="25"/>
      <c r="E209" s="79"/>
      <c r="F209" s="25"/>
      <c r="G209" s="25"/>
      <c r="H209" s="69"/>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row>
    <row r="210" spans="1:34" ht="12" customHeight="1">
      <c r="A210" s="1"/>
      <c r="B210" s="16" t="s">
        <v>189</v>
      </c>
      <c r="C210" s="1"/>
      <c r="D210" s="25"/>
      <c r="E210" s="79"/>
      <c r="F210" s="25"/>
      <c r="G210" s="25"/>
      <c r="H210" s="69"/>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row>
    <row r="211" spans="1:34" ht="12" customHeight="1">
      <c r="A211" s="1"/>
      <c r="B211" s="16" t="s">
        <v>190</v>
      </c>
      <c r="C211" s="5" t="s">
        <v>191</v>
      </c>
      <c r="D211" s="25">
        <f>Classification!J211</f>
        <v>0</v>
      </c>
      <c r="E211" s="69"/>
      <c r="F211" s="25">
        <v>0</v>
      </c>
      <c r="G211" s="25">
        <f t="shared" ref="G211:G212" si="54">D211-F211</f>
        <v>0</v>
      </c>
      <c r="H211" s="69"/>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row>
    <row r="212" spans="1:34" ht="12" customHeight="1">
      <c r="A212" s="1"/>
      <c r="B212" s="16" t="s">
        <v>16</v>
      </c>
      <c r="C212" s="5" t="s">
        <v>192</v>
      </c>
      <c r="D212" s="25">
        <f>Classification!J212</f>
        <v>0</v>
      </c>
      <c r="E212" s="69"/>
      <c r="F212" s="25">
        <v>0</v>
      </c>
      <c r="G212" s="25">
        <f t="shared" si="54"/>
        <v>0</v>
      </c>
      <c r="H212" s="69"/>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row>
    <row r="213" spans="1:34" ht="12" customHeight="1">
      <c r="A213" s="1"/>
      <c r="B213" s="1"/>
      <c r="C213" s="1"/>
      <c r="D213" s="25"/>
      <c r="E213" s="79"/>
      <c r="F213" s="25"/>
      <c r="G213" s="25"/>
      <c r="H213" s="69"/>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row>
    <row r="214" spans="1:34" ht="12" customHeight="1">
      <c r="A214" s="1"/>
      <c r="B214" s="16" t="s">
        <v>193</v>
      </c>
      <c r="C214" s="1"/>
      <c r="D214" s="25"/>
      <c r="E214" s="79"/>
      <c r="F214" s="25"/>
      <c r="G214" s="25"/>
      <c r="H214" s="69"/>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row>
    <row r="215" spans="1:34" ht="12" customHeight="1">
      <c r="A215" s="1"/>
      <c r="B215" s="16" t="s">
        <v>16</v>
      </c>
      <c r="C215" s="5" t="s">
        <v>194</v>
      </c>
      <c r="D215" s="25">
        <f>Classification!J215</f>
        <v>0</v>
      </c>
      <c r="E215" s="69"/>
      <c r="F215" s="25">
        <v>0</v>
      </c>
      <c r="G215" s="25">
        <f t="shared" ref="G215" si="55">D215-F215</f>
        <v>0</v>
      </c>
      <c r="H215" s="69"/>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row>
    <row r="216" spans="1:34" ht="12" customHeight="1">
      <c r="A216" s="1"/>
      <c r="B216" s="16" t="s">
        <v>42</v>
      </c>
      <c r="C216" s="1"/>
      <c r="D216" s="26">
        <f>SUM(D211,D212,D215)</f>
        <v>0</v>
      </c>
      <c r="E216" s="79"/>
      <c r="F216" s="26">
        <f t="shared" ref="F216:G216" si="56">SUM(F211,F212,F215)</f>
        <v>0</v>
      </c>
      <c r="G216" s="26">
        <f t="shared" si="56"/>
        <v>0</v>
      </c>
      <c r="H216" s="69"/>
      <c r="I216" s="26">
        <f t="shared" ref="I216:AH216" si="57">SUM(I211,I212,I215)</f>
        <v>0</v>
      </c>
      <c r="J216" s="26">
        <f t="shared" si="57"/>
        <v>0</v>
      </c>
      <c r="K216" s="26">
        <f t="shared" si="57"/>
        <v>0</v>
      </c>
      <c r="L216" s="26">
        <f t="shared" si="57"/>
        <v>0</v>
      </c>
      <c r="M216" s="26">
        <f t="shared" si="57"/>
        <v>0</v>
      </c>
      <c r="N216" s="26">
        <f t="shared" si="57"/>
        <v>0</v>
      </c>
      <c r="O216" s="26">
        <f t="shared" si="57"/>
        <v>0</v>
      </c>
      <c r="P216" s="26">
        <f t="shared" si="57"/>
        <v>0</v>
      </c>
      <c r="Q216" s="26">
        <f t="shared" si="57"/>
        <v>0</v>
      </c>
      <c r="R216" s="26">
        <f t="shared" si="57"/>
        <v>0</v>
      </c>
      <c r="S216" s="26">
        <f t="shared" si="57"/>
        <v>0</v>
      </c>
      <c r="T216" s="26">
        <f t="shared" si="57"/>
        <v>0</v>
      </c>
      <c r="U216" s="26">
        <f t="shared" si="57"/>
        <v>0</v>
      </c>
      <c r="V216" s="26">
        <f t="shared" si="57"/>
        <v>0</v>
      </c>
      <c r="W216" s="26">
        <f t="shared" si="57"/>
        <v>0</v>
      </c>
      <c r="X216" s="26">
        <f t="shared" si="57"/>
        <v>0</v>
      </c>
      <c r="Y216" s="26">
        <f t="shared" si="57"/>
        <v>0</v>
      </c>
      <c r="Z216" s="26">
        <f t="shared" si="57"/>
        <v>0</v>
      </c>
      <c r="AA216" s="26">
        <f t="shared" si="57"/>
        <v>0</v>
      </c>
      <c r="AB216" s="26">
        <f t="shared" si="57"/>
        <v>0</v>
      </c>
      <c r="AC216" s="26">
        <f t="shared" si="57"/>
        <v>0</v>
      </c>
      <c r="AD216" s="26">
        <f t="shared" si="57"/>
        <v>0</v>
      </c>
      <c r="AE216" s="26">
        <f t="shared" si="57"/>
        <v>0</v>
      </c>
      <c r="AF216" s="26">
        <f t="shared" si="57"/>
        <v>0</v>
      </c>
      <c r="AG216" s="26">
        <f t="shared" si="57"/>
        <v>0</v>
      </c>
      <c r="AH216" s="26">
        <f t="shared" si="57"/>
        <v>0</v>
      </c>
    </row>
    <row r="217" spans="1:34" ht="12" customHeight="1">
      <c r="A217" s="1"/>
      <c r="B217" s="1"/>
      <c r="C217" s="1"/>
      <c r="D217" s="25"/>
      <c r="E217" s="79"/>
      <c r="F217" s="25"/>
      <c r="G217" s="25"/>
      <c r="H217" s="69"/>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row>
    <row r="218" spans="1:34" ht="12" customHeight="1">
      <c r="A218" s="16" t="s">
        <v>195</v>
      </c>
      <c r="B218" s="1"/>
      <c r="C218" s="1"/>
      <c r="D218" s="25"/>
      <c r="E218" s="79"/>
      <c r="F218" s="25"/>
      <c r="G218" s="25"/>
      <c r="H218" s="69"/>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row>
    <row r="219" spans="1:34" ht="12" customHeight="1">
      <c r="A219" s="1"/>
      <c r="B219" s="16" t="s">
        <v>189</v>
      </c>
      <c r="C219" s="1"/>
      <c r="D219" s="25"/>
      <c r="E219" s="79"/>
      <c r="F219" s="25"/>
      <c r="G219" s="25"/>
      <c r="H219" s="69"/>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row>
    <row r="220" spans="1:34" ht="12" customHeight="1">
      <c r="A220" s="1"/>
      <c r="B220" s="16" t="s">
        <v>196</v>
      </c>
      <c r="C220" s="5" t="s">
        <v>197</v>
      </c>
      <c r="D220" s="25">
        <f>Classification!J220</f>
        <v>0</v>
      </c>
      <c r="E220" s="69"/>
      <c r="F220" s="25">
        <v>0</v>
      </c>
      <c r="G220" s="25">
        <f t="shared" ref="G220:G226" si="58">D220-F220</f>
        <v>0</v>
      </c>
      <c r="H220" s="69"/>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row>
    <row r="221" spans="1:34" ht="12" customHeight="1">
      <c r="A221" s="1"/>
      <c r="B221" s="16" t="s">
        <v>198</v>
      </c>
      <c r="C221" s="5" t="s">
        <v>199</v>
      </c>
      <c r="D221" s="25">
        <f>Classification!J221</f>
        <v>0</v>
      </c>
      <c r="E221" s="69"/>
      <c r="F221" s="25">
        <v>0</v>
      </c>
      <c r="G221" s="25">
        <f t="shared" si="58"/>
        <v>0</v>
      </c>
      <c r="H221" s="69"/>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row>
    <row r="222" spans="1:34" ht="12" customHeight="1">
      <c r="A222" s="1"/>
      <c r="B222" s="16" t="s">
        <v>200</v>
      </c>
      <c r="C222" s="5" t="s">
        <v>201</v>
      </c>
      <c r="D222" s="25">
        <f>Classification!J222</f>
        <v>0</v>
      </c>
      <c r="E222" s="69"/>
      <c r="F222" s="25">
        <v>0</v>
      </c>
      <c r="G222" s="25">
        <f t="shared" si="58"/>
        <v>0</v>
      </c>
      <c r="H222" s="69"/>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row>
    <row r="223" spans="1:34" ht="12" customHeight="1">
      <c r="A223" s="1"/>
      <c r="B223" s="16" t="s">
        <v>203</v>
      </c>
      <c r="C223" s="5" t="s">
        <v>204</v>
      </c>
      <c r="D223" s="25">
        <f>Classification!J223</f>
        <v>0</v>
      </c>
      <c r="E223" s="69"/>
      <c r="F223" s="25">
        <v>0</v>
      </c>
      <c r="G223" s="25">
        <f t="shared" si="58"/>
        <v>0</v>
      </c>
      <c r="H223" s="69"/>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row>
    <row r="224" spans="1:34" ht="12" customHeight="1">
      <c r="A224" s="1"/>
      <c r="B224" s="16" t="s">
        <v>206</v>
      </c>
      <c r="C224" s="5" t="s">
        <v>207</v>
      </c>
      <c r="D224" s="25">
        <f>Classification!J224</f>
        <v>0</v>
      </c>
      <c r="E224" s="69"/>
      <c r="F224" s="25">
        <v>0</v>
      </c>
      <c r="G224" s="25">
        <f t="shared" si="58"/>
        <v>0</v>
      </c>
      <c r="H224" s="69"/>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row>
    <row r="225" spans="1:34" ht="12" customHeight="1">
      <c r="A225" s="1"/>
      <c r="B225" s="16" t="s">
        <v>209</v>
      </c>
      <c r="C225" s="5" t="s">
        <v>210</v>
      </c>
      <c r="D225" s="25">
        <f>Classification!J225</f>
        <v>0</v>
      </c>
      <c r="E225" s="69"/>
      <c r="F225" s="25">
        <v>0</v>
      </c>
      <c r="G225" s="25">
        <f t="shared" si="58"/>
        <v>0</v>
      </c>
      <c r="H225" s="69"/>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row>
    <row r="226" spans="1:34" ht="12" customHeight="1">
      <c r="A226" s="1"/>
      <c r="B226" s="16" t="s">
        <v>16</v>
      </c>
      <c r="C226" s="5" t="s">
        <v>211</v>
      </c>
      <c r="D226" s="25">
        <f>Classification!J226</f>
        <v>0</v>
      </c>
      <c r="E226" s="69"/>
      <c r="F226" s="25">
        <v>0</v>
      </c>
      <c r="G226" s="25">
        <f t="shared" si="58"/>
        <v>0</v>
      </c>
      <c r="H226" s="69"/>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row>
    <row r="227" spans="1:34" ht="12" customHeight="1">
      <c r="A227" s="1"/>
      <c r="B227" s="1"/>
      <c r="C227" s="1"/>
      <c r="D227" s="25"/>
      <c r="E227" s="79"/>
      <c r="F227" s="25"/>
      <c r="G227" s="25"/>
      <c r="H227" s="69"/>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row>
    <row r="228" spans="1:34" ht="12" customHeight="1">
      <c r="A228" s="1"/>
      <c r="B228" s="16" t="s">
        <v>193</v>
      </c>
      <c r="C228" s="1"/>
      <c r="D228" s="25"/>
      <c r="E228" s="79"/>
      <c r="F228" s="25"/>
      <c r="G228" s="25"/>
      <c r="H228" s="69"/>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row>
    <row r="229" spans="1:34" ht="12" customHeight="1">
      <c r="A229" s="1"/>
      <c r="B229" s="16" t="s">
        <v>196</v>
      </c>
      <c r="C229" s="5" t="s">
        <v>212</v>
      </c>
      <c r="D229" s="25">
        <f>Classification!J229</f>
        <v>0</v>
      </c>
      <c r="E229" s="69"/>
      <c r="F229" s="25">
        <v>0</v>
      </c>
      <c r="G229" s="25">
        <f t="shared" ref="G229:G234" si="59">D229-F229</f>
        <v>0</v>
      </c>
      <c r="H229" s="69"/>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row>
    <row r="230" spans="1:34" ht="12" customHeight="1">
      <c r="A230" s="1"/>
      <c r="B230" s="16" t="s">
        <v>198</v>
      </c>
      <c r="C230" s="5" t="s">
        <v>213</v>
      </c>
      <c r="D230" s="25">
        <f>Classification!J230</f>
        <v>0</v>
      </c>
      <c r="E230" s="69"/>
      <c r="F230" s="25">
        <v>0</v>
      </c>
      <c r="G230" s="25">
        <f t="shared" si="59"/>
        <v>0</v>
      </c>
      <c r="H230" s="69"/>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row>
    <row r="231" spans="1:34" ht="12" customHeight="1">
      <c r="A231" s="1"/>
      <c r="B231" s="16" t="s">
        <v>200</v>
      </c>
      <c r="C231" s="5" t="s">
        <v>214</v>
      </c>
      <c r="D231" s="25">
        <f>Classification!J231</f>
        <v>0</v>
      </c>
      <c r="E231" s="69"/>
      <c r="F231" s="25">
        <v>0</v>
      </c>
      <c r="G231" s="25">
        <f t="shared" si="59"/>
        <v>0</v>
      </c>
      <c r="H231" s="69"/>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row>
    <row r="232" spans="1:34" ht="12" customHeight="1">
      <c r="A232" s="1"/>
      <c r="B232" s="16" t="s">
        <v>215</v>
      </c>
      <c r="C232" s="5" t="s">
        <v>216</v>
      </c>
      <c r="D232" s="25">
        <f>Classification!J232</f>
        <v>0</v>
      </c>
      <c r="E232" s="69"/>
      <c r="F232" s="25">
        <v>0</v>
      </c>
      <c r="G232" s="25">
        <f t="shared" si="59"/>
        <v>0</v>
      </c>
      <c r="H232" s="69"/>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row>
    <row r="233" spans="1:34" ht="12" customHeight="1">
      <c r="A233" s="1"/>
      <c r="B233" s="16" t="s">
        <v>206</v>
      </c>
      <c r="C233" s="5" t="s">
        <v>217</v>
      </c>
      <c r="D233" s="25">
        <f>Classification!J233</f>
        <v>0</v>
      </c>
      <c r="E233" s="69"/>
      <c r="F233" s="25">
        <v>0</v>
      </c>
      <c r="G233" s="25">
        <f t="shared" si="59"/>
        <v>0</v>
      </c>
      <c r="H233" s="69"/>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row>
    <row r="234" spans="1:34" ht="12" customHeight="1">
      <c r="A234" s="1"/>
      <c r="B234" s="16" t="s">
        <v>16</v>
      </c>
      <c r="C234" s="5" t="s">
        <v>218</v>
      </c>
      <c r="D234" s="25">
        <f>Classification!J234</f>
        <v>0</v>
      </c>
      <c r="E234" s="69"/>
      <c r="F234" s="25">
        <v>0</v>
      </c>
      <c r="G234" s="25">
        <f t="shared" si="59"/>
        <v>0</v>
      </c>
      <c r="H234" s="69"/>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row>
    <row r="235" spans="1:34" ht="12" customHeight="1">
      <c r="A235" s="1"/>
      <c r="B235" s="16" t="s">
        <v>42</v>
      </c>
      <c r="C235" s="1"/>
      <c r="D235" s="26">
        <f>SUM(D220:D226,D229:D234)</f>
        <v>0</v>
      </c>
      <c r="E235" s="79"/>
      <c r="F235" s="26">
        <f t="shared" ref="F235:G235" si="60">SUM(F220:F226,F229:F234)</f>
        <v>0</v>
      </c>
      <c r="G235" s="26">
        <f t="shared" si="60"/>
        <v>0</v>
      </c>
      <c r="H235" s="69"/>
      <c r="I235" s="26">
        <f t="shared" ref="I235:AH235" si="61">SUM(I220:I226,I229:I234)</f>
        <v>0</v>
      </c>
      <c r="J235" s="26">
        <f t="shared" si="61"/>
        <v>0</v>
      </c>
      <c r="K235" s="26">
        <f t="shared" si="61"/>
        <v>0</v>
      </c>
      <c r="L235" s="26">
        <f t="shared" si="61"/>
        <v>0</v>
      </c>
      <c r="M235" s="26">
        <f t="shared" si="61"/>
        <v>0</v>
      </c>
      <c r="N235" s="26">
        <f t="shared" si="61"/>
        <v>0</v>
      </c>
      <c r="O235" s="26">
        <f t="shared" si="61"/>
        <v>0</v>
      </c>
      <c r="P235" s="26">
        <f t="shared" si="61"/>
        <v>0</v>
      </c>
      <c r="Q235" s="26">
        <f t="shared" si="61"/>
        <v>0</v>
      </c>
      <c r="R235" s="26">
        <f t="shared" si="61"/>
        <v>0</v>
      </c>
      <c r="S235" s="26">
        <f t="shared" si="61"/>
        <v>0</v>
      </c>
      <c r="T235" s="26">
        <f t="shared" si="61"/>
        <v>0</v>
      </c>
      <c r="U235" s="26">
        <f t="shared" si="61"/>
        <v>0</v>
      </c>
      <c r="V235" s="26">
        <f t="shared" si="61"/>
        <v>0</v>
      </c>
      <c r="W235" s="26">
        <f t="shared" si="61"/>
        <v>0</v>
      </c>
      <c r="X235" s="26">
        <f t="shared" si="61"/>
        <v>0</v>
      </c>
      <c r="Y235" s="26">
        <f t="shared" si="61"/>
        <v>0</v>
      </c>
      <c r="Z235" s="26">
        <f t="shared" si="61"/>
        <v>0</v>
      </c>
      <c r="AA235" s="26">
        <f t="shared" si="61"/>
        <v>0</v>
      </c>
      <c r="AB235" s="26">
        <f t="shared" si="61"/>
        <v>0</v>
      </c>
      <c r="AC235" s="26">
        <f t="shared" si="61"/>
        <v>0</v>
      </c>
      <c r="AD235" s="26">
        <f t="shared" si="61"/>
        <v>0</v>
      </c>
      <c r="AE235" s="26">
        <f t="shared" si="61"/>
        <v>0</v>
      </c>
      <c r="AF235" s="26">
        <f t="shared" si="61"/>
        <v>0</v>
      </c>
      <c r="AG235" s="26">
        <f t="shared" si="61"/>
        <v>0</v>
      </c>
      <c r="AH235" s="26">
        <f t="shared" si="61"/>
        <v>0</v>
      </c>
    </row>
    <row r="236" spans="1:34" ht="12" customHeight="1">
      <c r="A236" s="1"/>
      <c r="B236" s="1"/>
      <c r="C236" s="1"/>
      <c r="D236" s="25"/>
      <c r="E236" s="79"/>
      <c r="F236" s="25"/>
      <c r="G236" s="25"/>
      <c r="H236" s="69"/>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row>
    <row r="237" spans="1:34" ht="12" customHeight="1">
      <c r="A237" s="16" t="s">
        <v>219</v>
      </c>
      <c r="B237" s="1"/>
      <c r="C237" s="1"/>
      <c r="D237" s="25"/>
      <c r="E237" s="79"/>
      <c r="F237" s="25"/>
      <c r="G237" s="25"/>
      <c r="H237" s="69"/>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row>
    <row r="238" spans="1:34" ht="12" customHeight="1">
      <c r="A238" s="1"/>
      <c r="B238" s="16" t="s">
        <v>189</v>
      </c>
      <c r="C238" s="1"/>
      <c r="D238" s="25"/>
      <c r="E238" s="79"/>
      <c r="F238" s="25"/>
      <c r="G238" s="25"/>
      <c r="H238" s="69"/>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row>
    <row r="239" spans="1:34" ht="12" customHeight="1">
      <c r="A239" s="1"/>
      <c r="B239" s="16" t="s">
        <v>198</v>
      </c>
      <c r="C239" s="5" t="s">
        <v>220</v>
      </c>
      <c r="D239" s="25">
        <f>Classification!J239</f>
        <v>0</v>
      </c>
      <c r="E239" s="69"/>
      <c r="F239" s="25">
        <v>0</v>
      </c>
      <c r="G239" s="25">
        <f t="shared" ref="G239:G242" si="62">D239-F239</f>
        <v>0</v>
      </c>
      <c r="H239" s="69"/>
      <c r="I239" s="25">
        <v>0</v>
      </c>
      <c r="J239" s="25">
        <v>0</v>
      </c>
      <c r="K239" s="25">
        <v>0</v>
      </c>
      <c r="L239" s="25">
        <v>0</v>
      </c>
      <c r="M239" s="25">
        <v>0</v>
      </c>
      <c r="N239" s="25">
        <v>0</v>
      </c>
      <c r="O239" s="25">
        <v>0</v>
      </c>
      <c r="P239" s="25">
        <v>0</v>
      </c>
      <c r="Q239" s="25">
        <v>0</v>
      </c>
      <c r="R239" s="25">
        <v>0</v>
      </c>
      <c r="S239" s="25">
        <v>0</v>
      </c>
      <c r="T239" s="25">
        <v>0</v>
      </c>
      <c r="U239" s="25">
        <v>0</v>
      </c>
      <c r="V239" s="25">
        <v>0</v>
      </c>
      <c r="W239" s="25">
        <v>0</v>
      </c>
      <c r="X239" s="25">
        <v>0</v>
      </c>
      <c r="Y239" s="25">
        <v>0</v>
      </c>
      <c r="Z239" s="25">
        <v>0</v>
      </c>
      <c r="AA239" s="25">
        <v>0</v>
      </c>
      <c r="AB239" s="25">
        <v>0</v>
      </c>
      <c r="AC239" s="25">
        <v>0</v>
      </c>
      <c r="AD239" s="25">
        <v>0</v>
      </c>
      <c r="AE239" s="25">
        <v>0</v>
      </c>
      <c r="AF239" s="25">
        <v>0</v>
      </c>
      <c r="AG239" s="25">
        <v>0</v>
      </c>
      <c r="AH239" s="25">
        <v>0</v>
      </c>
    </row>
    <row r="240" spans="1:34" ht="12" customHeight="1">
      <c r="A240" s="1"/>
      <c r="B240" s="16" t="s">
        <v>222</v>
      </c>
      <c r="C240" s="5" t="s">
        <v>223</v>
      </c>
      <c r="D240" s="25">
        <f>Classification!J240</f>
        <v>0</v>
      </c>
      <c r="E240" s="69"/>
      <c r="F240" s="25">
        <v>0</v>
      </c>
      <c r="G240" s="25">
        <f t="shared" si="62"/>
        <v>0</v>
      </c>
      <c r="H240" s="69"/>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row>
    <row r="241" spans="1:34" ht="12" customHeight="1">
      <c r="A241" s="1"/>
      <c r="B241" s="16" t="s">
        <v>225</v>
      </c>
      <c r="C241" s="5" t="s">
        <v>226</v>
      </c>
      <c r="D241" s="25">
        <f>Classification!J241</f>
        <v>0</v>
      </c>
      <c r="E241" s="69"/>
      <c r="F241" s="25">
        <v>0</v>
      </c>
      <c r="G241" s="25">
        <f t="shared" si="62"/>
        <v>0</v>
      </c>
      <c r="H241" s="69"/>
      <c r="I241" s="25">
        <v>0</v>
      </c>
      <c r="J241" s="25">
        <v>0</v>
      </c>
      <c r="K241" s="25">
        <v>0</v>
      </c>
      <c r="L241" s="25">
        <v>0</v>
      </c>
      <c r="M241" s="25">
        <v>0</v>
      </c>
      <c r="N241" s="25">
        <v>0</v>
      </c>
      <c r="O241" s="25">
        <v>0</v>
      </c>
      <c r="P241" s="25">
        <v>0</v>
      </c>
      <c r="Q241" s="25">
        <v>0</v>
      </c>
      <c r="R241" s="25">
        <v>0</v>
      </c>
      <c r="S241" s="25">
        <v>0</v>
      </c>
      <c r="T241" s="25">
        <v>0</v>
      </c>
      <c r="U241" s="25">
        <v>0</v>
      </c>
      <c r="V241" s="25">
        <v>0</v>
      </c>
      <c r="W241" s="25">
        <v>0</v>
      </c>
      <c r="X241" s="25">
        <v>0</v>
      </c>
      <c r="Y241" s="25">
        <v>0</v>
      </c>
      <c r="Z241" s="25">
        <v>0</v>
      </c>
      <c r="AA241" s="25">
        <v>0</v>
      </c>
      <c r="AB241" s="25">
        <v>0</v>
      </c>
      <c r="AC241" s="25">
        <v>0</v>
      </c>
      <c r="AD241" s="25">
        <v>0</v>
      </c>
      <c r="AE241" s="25">
        <v>0</v>
      </c>
      <c r="AF241" s="25">
        <v>0</v>
      </c>
      <c r="AG241" s="25">
        <v>0</v>
      </c>
      <c r="AH241" s="25">
        <v>0</v>
      </c>
    </row>
    <row r="242" spans="1:34" ht="12" customHeight="1">
      <c r="A242" s="1"/>
      <c r="B242" s="16" t="s">
        <v>16</v>
      </c>
      <c r="C242" s="5" t="s">
        <v>228</v>
      </c>
      <c r="D242" s="25">
        <f>Classification!J242</f>
        <v>0</v>
      </c>
      <c r="E242" s="69"/>
      <c r="F242" s="25">
        <v>0</v>
      </c>
      <c r="G242" s="25">
        <f t="shared" si="62"/>
        <v>0</v>
      </c>
      <c r="H242" s="69"/>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row>
    <row r="243" spans="1:34" ht="12" customHeight="1">
      <c r="A243" s="1"/>
      <c r="B243" s="1"/>
      <c r="C243" s="1"/>
      <c r="D243" s="25"/>
      <c r="E243" s="79"/>
      <c r="F243" s="25"/>
      <c r="G243" s="25"/>
      <c r="H243" s="69"/>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row>
    <row r="244" spans="1:34" ht="12" customHeight="1">
      <c r="A244" s="1"/>
      <c r="B244" s="16" t="s">
        <v>193</v>
      </c>
      <c r="C244" s="1"/>
      <c r="D244" s="25"/>
      <c r="E244" s="79"/>
      <c r="F244" s="25"/>
      <c r="G244" s="25"/>
      <c r="H244" s="69"/>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row>
    <row r="245" spans="1:34" ht="12" customHeight="1">
      <c r="A245" s="1"/>
      <c r="B245" s="16" t="s">
        <v>198</v>
      </c>
      <c r="C245" s="5" t="s">
        <v>229</v>
      </c>
      <c r="D245" s="25">
        <f>Classification!J245</f>
        <v>0</v>
      </c>
      <c r="E245" s="69"/>
      <c r="F245" s="25">
        <v>0</v>
      </c>
      <c r="G245" s="25">
        <f t="shared" ref="G245:G248" si="63">D245-F245</f>
        <v>0</v>
      </c>
      <c r="H245" s="69"/>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row>
    <row r="246" spans="1:34" ht="12" customHeight="1">
      <c r="A246" s="1"/>
      <c r="B246" s="16" t="s">
        <v>222</v>
      </c>
      <c r="C246" s="5" t="s">
        <v>231</v>
      </c>
      <c r="D246" s="25">
        <f>Classification!J246</f>
        <v>0</v>
      </c>
      <c r="E246" s="69"/>
      <c r="F246" s="25">
        <v>0</v>
      </c>
      <c r="G246" s="25">
        <f t="shared" si="63"/>
        <v>0</v>
      </c>
      <c r="H246" s="69"/>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row>
    <row r="247" spans="1:34" ht="12" customHeight="1">
      <c r="A247" s="1"/>
      <c r="B247" s="16" t="s">
        <v>225</v>
      </c>
      <c r="C247" s="5" t="s">
        <v>233</v>
      </c>
      <c r="D247" s="25">
        <f>Classification!J247</f>
        <v>0</v>
      </c>
      <c r="E247" s="69"/>
      <c r="F247" s="25">
        <v>0</v>
      </c>
      <c r="G247" s="25">
        <f t="shared" si="63"/>
        <v>0</v>
      </c>
      <c r="H247" s="69"/>
      <c r="I247" s="25">
        <v>0</v>
      </c>
      <c r="J247" s="25">
        <v>0</v>
      </c>
      <c r="K247" s="25">
        <v>0</v>
      </c>
      <c r="L247" s="25">
        <v>0</v>
      </c>
      <c r="M247" s="25">
        <v>0</v>
      </c>
      <c r="N247" s="25">
        <v>0</v>
      </c>
      <c r="O247" s="25">
        <v>0</v>
      </c>
      <c r="P247" s="25">
        <v>0</v>
      </c>
      <c r="Q247" s="25">
        <v>0</v>
      </c>
      <c r="R247" s="25">
        <v>0</v>
      </c>
      <c r="S247" s="25">
        <v>0</v>
      </c>
      <c r="T247" s="25">
        <v>0</v>
      </c>
      <c r="U247" s="25">
        <v>0</v>
      </c>
      <c r="V247" s="25">
        <v>0</v>
      </c>
      <c r="W247" s="25">
        <v>0</v>
      </c>
      <c r="X247" s="25">
        <v>0</v>
      </c>
      <c r="Y247" s="25">
        <v>0</v>
      </c>
      <c r="Z247" s="25">
        <v>0</v>
      </c>
      <c r="AA247" s="25">
        <v>0</v>
      </c>
      <c r="AB247" s="25">
        <v>0</v>
      </c>
      <c r="AC247" s="25">
        <v>0</v>
      </c>
      <c r="AD247" s="25">
        <v>0</v>
      </c>
      <c r="AE247" s="25">
        <v>0</v>
      </c>
      <c r="AF247" s="25">
        <v>0</v>
      </c>
      <c r="AG247" s="25">
        <v>0</v>
      </c>
      <c r="AH247" s="25">
        <v>0</v>
      </c>
    </row>
    <row r="248" spans="1:34" ht="12" customHeight="1">
      <c r="A248" s="1"/>
      <c r="B248" s="16" t="s">
        <v>16</v>
      </c>
      <c r="C248" s="5" t="s">
        <v>235</v>
      </c>
      <c r="D248" s="25">
        <f>Classification!J248</f>
        <v>0</v>
      </c>
      <c r="E248" s="69"/>
      <c r="F248" s="25">
        <v>0</v>
      </c>
      <c r="G248" s="25">
        <f t="shared" si="63"/>
        <v>0</v>
      </c>
      <c r="H248" s="69"/>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row>
    <row r="249" spans="1:34" ht="12" customHeight="1">
      <c r="A249" s="1"/>
      <c r="B249" s="16" t="s">
        <v>42</v>
      </c>
      <c r="C249" s="1"/>
      <c r="D249" s="26">
        <f>SUM(D239:D242,D245:D248)</f>
        <v>0</v>
      </c>
      <c r="E249" s="79"/>
      <c r="F249" s="26">
        <f t="shared" ref="F249:G249" si="64">SUM(F239:F242,F245:F248)</f>
        <v>0</v>
      </c>
      <c r="G249" s="26">
        <f t="shared" si="64"/>
        <v>0</v>
      </c>
      <c r="H249" s="69"/>
      <c r="I249" s="26">
        <f t="shared" ref="I249:AH249" si="65">SUM(I239:I242,I245:I248)</f>
        <v>0</v>
      </c>
      <c r="J249" s="26">
        <f t="shared" si="65"/>
        <v>0</v>
      </c>
      <c r="K249" s="26">
        <f t="shared" si="65"/>
        <v>0</v>
      </c>
      <c r="L249" s="26">
        <f t="shared" si="65"/>
        <v>0</v>
      </c>
      <c r="M249" s="26">
        <f t="shared" si="65"/>
        <v>0</v>
      </c>
      <c r="N249" s="26">
        <f t="shared" si="65"/>
        <v>0</v>
      </c>
      <c r="O249" s="26">
        <f t="shared" si="65"/>
        <v>0</v>
      </c>
      <c r="P249" s="26">
        <f t="shared" si="65"/>
        <v>0</v>
      </c>
      <c r="Q249" s="26">
        <f t="shared" si="65"/>
        <v>0</v>
      </c>
      <c r="R249" s="26">
        <f t="shared" si="65"/>
        <v>0</v>
      </c>
      <c r="S249" s="26">
        <f t="shared" si="65"/>
        <v>0</v>
      </c>
      <c r="T249" s="26">
        <f t="shared" si="65"/>
        <v>0</v>
      </c>
      <c r="U249" s="26">
        <f t="shared" si="65"/>
        <v>0</v>
      </c>
      <c r="V249" s="26">
        <f t="shared" si="65"/>
        <v>0</v>
      </c>
      <c r="W249" s="26">
        <f t="shared" si="65"/>
        <v>0</v>
      </c>
      <c r="X249" s="26">
        <f t="shared" si="65"/>
        <v>0</v>
      </c>
      <c r="Y249" s="26">
        <f t="shared" si="65"/>
        <v>0</v>
      </c>
      <c r="Z249" s="26">
        <f t="shared" si="65"/>
        <v>0</v>
      </c>
      <c r="AA249" s="26">
        <f t="shared" si="65"/>
        <v>0</v>
      </c>
      <c r="AB249" s="26">
        <f t="shared" si="65"/>
        <v>0</v>
      </c>
      <c r="AC249" s="26">
        <f t="shared" si="65"/>
        <v>0</v>
      </c>
      <c r="AD249" s="26">
        <f t="shared" si="65"/>
        <v>0</v>
      </c>
      <c r="AE249" s="26">
        <f t="shared" si="65"/>
        <v>0</v>
      </c>
      <c r="AF249" s="26">
        <f t="shared" si="65"/>
        <v>0</v>
      </c>
      <c r="AG249" s="26">
        <f t="shared" si="65"/>
        <v>0</v>
      </c>
      <c r="AH249" s="26">
        <f t="shared" si="65"/>
        <v>0</v>
      </c>
    </row>
    <row r="250" spans="1:34" ht="12" customHeight="1">
      <c r="A250" s="1"/>
      <c r="B250" s="1"/>
      <c r="C250" s="1"/>
      <c r="D250" s="25"/>
      <c r="E250" s="79"/>
      <c r="F250" s="25"/>
      <c r="G250" s="25"/>
      <c r="H250" s="69"/>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row>
    <row r="251" spans="1:34" ht="12" customHeight="1">
      <c r="A251" s="16" t="s">
        <v>236</v>
      </c>
      <c r="B251" s="1"/>
      <c r="C251" s="1"/>
      <c r="D251" s="25"/>
      <c r="E251" s="79"/>
      <c r="F251" s="25"/>
      <c r="G251" s="25"/>
      <c r="H251" s="69"/>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row>
    <row r="252" spans="1:34" ht="12" customHeight="1">
      <c r="A252" s="1"/>
      <c r="B252" s="16" t="s">
        <v>189</v>
      </c>
      <c r="C252" s="1"/>
      <c r="D252" s="25"/>
      <c r="E252" s="79"/>
      <c r="F252" s="25"/>
      <c r="G252" s="25"/>
      <c r="H252" s="69"/>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row>
    <row r="253" spans="1:34" ht="12" customHeight="1">
      <c r="A253" s="1"/>
      <c r="B253" s="16" t="s">
        <v>237</v>
      </c>
      <c r="C253" s="5" t="s">
        <v>238</v>
      </c>
      <c r="D253" s="25">
        <f>Classification!J253</f>
        <v>0</v>
      </c>
      <c r="E253" s="69"/>
      <c r="F253" s="25">
        <v>0</v>
      </c>
      <c r="G253" s="25">
        <f t="shared" ref="G253:G258" si="66">D253-F253</f>
        <v>0</v>
      </c>
      <c r="H253" s="69"/>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row>
    <row r="254" spans="1:34" ht="12" customHeight="1">
      <c r="A254" s="1"/>
      <c r="B254" s="16" t="s">
        <v>239</v>
      </c>
      <c r="C254" s="1"/>
      <c r="D254" s="25">
        <f>Classification!J254</f>
        <v>0</v>
      </c>
      <c r="E254" s="69"/>
      <c r="F254" s="25">
        <v>0</v>
      </c>
      <c r="G254" s="25">
        <f t="shared" si="66"/>
        <v>0</v>
      </c>
      <c r="H254" s="69"/>
      <c r="I254" s="25">
        <v>0</v>
      </c>
      <c r="J254" s="25">
        <v>0</v>
      </c>
      <c r="K254" s="25">
        <v>0</v>
      </c>
      <c r="L254" s="25">
        <v>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row>
    <row r="255" spans="1:34" ht="12" customHeight="1">
      <c r="A255" s="1"/>
      <c r="B255" s="16" t="s">
        <v>240</v>
      </c>
      <c r="C255" s="5" t="s">
        <v>241</v>
      </c>
      <c r="D255" s="25">
        <f>Classification!J255</f>
        <v>0</v>
      </c>
      <c r="E255" s="69"/>
      <c r="F255" s="25">
        <v>0</v>
      </c>
      <c r="G255" s="25">
        <f t="shared" si="66"/>
        <v>0</v>
      </c>
      <c r="H255" s="69"/>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row>
    <row r="256" spans="1:34" ht="12" customHeight="1">
      <c r="A256" s="1"/>
      <c r="B256" s="16" t="s">
        <v>242</v>
      </c>
      <c r="C256" s="5" t="s">
        <v>243</v>
      </c>
      <c r="D256" s="25">
        <f>Classification!J256</f>
        <v>0</v>
      </c>
      <c r="E256" s="69"/>
      <c r="F256" s="25">
        <v>0</v>
      </c>
      <c r="G256" s="25">
        <f t="shared" si="66"/>
        <v>0</v>
      </c>
      <c r="H256" s="69"/>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row>
    <row r="257" spans="1:34" ht="12" customHeight="1">
      <c r="A257" s="1"/>
      <c r="B257" s="16" t="s">
        <v>55</v>
      </c>
      <c r="C257" s="5" t="s">
        <v>244</v>
      </c>
      <c r="D257" s="25">
        <f>Classification!J257</f>
        <v>0</v>
      </c>
      <c r="E257" s="69"/>
      <c r="F257" s="25">
        <v>0</v>
      </c>
      <c r="G257" s="25">
        <f t="shared" si="66"/>
        <v>0</v>
      </c>
      <c r="H257" s="69"/>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row>
    <row r="258" spans="1:34" ht="12" customHeight="1">
      <c r="A258" s="1"/>
      <c r="B258" s="16" t="s">
        <v>252</v>
      </c>
      <c r="C258" s="5" t="s">
        <v>245</v>
      </c>
      <c r="D258" s="25">
        <f>Classification!J258</f>
        <v>0</v>
      </c>
      <c r="E258" s="69"/>
      <c r="F258" s="25">
        <v>0</v>
      </c>
      <c r="G258" s="25">
        <f t="shared" si="66"/>
        <v>0</v>
      </c>
      <c r="H258" s="69"/>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row>
    <row r="259" spans="1:34" ht="12" customHeight="1">
      <c r="A259" s="1"/>
      <c r="B259" s="1"/>
      <c r="C259" s="1"/>
      <c r="D259" s="25"/>
      <c r="E259" s="79"/>
      <c r="F259" s="25"/>
      <c r="G259" s="25"/>
      <c r="H259" s="69"/>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row>
    <row r="260" spans="1:34" ht="12" customHeight="1">
      <c r="A260" s="1"/>
      <c r="B260" s="16" t="s">
        <v>193</v>
      </c>
      <c r="C260" s="1"/>
      <c r="D260" s="25"/>
      <c r="E260" s="79"/>
      <c r="F260" s="25"/>
      <c r="G260" s="25"/>
      <c r="H260" s="69"/>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row>
    <row r="261" spans="1:34" ht="12" customHeight="1">
      <c r="A261" s="1"/>
      <c r="B261" s="16" t="s">
        <v>246</v>
      </c>
      <c r="C261" s="5" t="s">
        <v>247</v>
      </c>
      <c r="D261" s="25">
        <f>Classification!J261</f>
        <v>0</v>
      </c>
      <c r="E261" s="69"/>
      <c r="F261" s="25">
        <v>0</v>
      </c>
      <c r="G261" s="25">
        <f t="shared" ref="G261:G265" si="67">D261-F261</f>
        <v>0</v>
      </c>
      <c r="H261" s="69"/>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row>
    <row r="262" spans="1:34" ht="12" customHeight="1">
      <c r="A262" s="1"/>
      <c r="B262" s="16" t="s">
        <v>242</v>
      </c>
      <c r="C262" s="5" t="s">
        <v>248</v>
      </c>
      <c r="D262" s="25">
        <f>Classification!J262</f>
        <v>0</v>
      </c>
      <c r="E262" s="69"/>
      <c r="F262" s="25">
        <v>0</v>
      </c>
      <c r="G262" s="25">
        <f t="shared" si="67"/>
        <v>0</v>
      </c>
      <c r="H262" s="69"/>
      <c r="I262" s="25">
        <v>0</v>
      </c>
      <c r="J262" s="25">
        <v>0</v>
      </c>
      <c r="K262" s="25">
        <v>0</v>
      </c>
      <c r="L262" s="25">
        <v>0</v>
      </c>
      <c r="M262" s="25">
        <v>0</v>
      </c>
      <c r="N262" s="25">
        <v>0</v>
      </c>
      <c r="O262" s="25">
        <v>0</v>
      </c>
      <c r="P262" s="25">
        <v>0</v>
      </c>
      <c r="Q262" s="25">
        <v>0</v>
      </c>
      <c r="R262" s="25">
        <v>0</v>
      </c>
      <c r="S262" s="25">
        <v>0</v>
      </c>
      <c r="T262" s="25">
        <v>0</v>
      </c>
      <c r="U262" s="25">
        <v>0</v>
      </c>
      <c r="V262" s="25">
        <v>0</v>
      </c>
      <c r="W262" s="25">
        <v>0</v>
      </c>
      <c r="X262" s="25">
        <v>0</v>
      </c>
      <c r="Y262" s="25">
        <v>0</v>
      </c>
      <c r="Z262" s="25">
        <v>0</v>
      </c>
      <c r="AA262" s="25">
        <v>0</v>
      </c>
      <c r="AB262" s="25">
        <v>0</v>
      </c>
      <c r="AC262" s="25">
        <v>0</v>
      </c>
      <c r="AD262" s="25">
        <v>0</v>
      </c>
      <c r="AE262" s="25">
        <v>0</v>
      </c>
      <c r="AF262" s="25">
        <v>0</v>
      </c>
      <c r="AG262" s="25">
        <v>0</v>
      </c>
      <c r="AH262" s="25">
        <v>0</v>
      </c>
    </row>
    <row r="263" spans="1:34" ht="12" customHeight="1">
      <c r="A263" s="1"/>
      <c r="B263" s="16" t="s">
        <v>55</v>
      </c>
      <c r="C263" s="5" t="s">
        <v>249</v>
      </c>
      <c r="D263" s="25">
        <f>Classification!J263</f>
        <v>0</v>
      </c>
      <c r="E263" s="69"/>
      <c r="F263" s="25">
        <v>0</v>
      </c>
      <c r="G263" s="25">
        <f t="shared" si="67"/>
        <v>0</v>
      </c>
      <c r="H263" s="69"/>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row>
    <row r="264" spans="1:34" ht="12" customHeight="1">
      <c r="A264" s="1"/>
      <c r="B264" s="16" t="s">
        <v>250</v>
      </c>
      <c r="C264" s="5" t="s">
        <v>251</v>
      </c>
      <c r="D264" s="25">
        <f>Classification!J264</f>
        <v>0</v>
      </c>
      <c r="E264" s="69"/>
      <c r="F264" s="25">
        <v>0</v>
      </c>
      <c r="G264" s="25">
        <f t="shared" si="67"/>
        <v>0</v>
      </c>
      <c r="H264" s="69"/>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row>
    <row r="265" spans="1:34" ht="12" customHeight="1">
      <c r="A265" s="1"/>
      <c r="B265" s="16" t="s">
        <v>253</v>
      </c>
      <c r="C265" s="5" t="s">
        <v>254</v>
      </c>
      <c r="D265" s="25">
        <f>Classification!J265</f>
        <v>0</v>
      </c>
      <c r="E265" s="69"/>
      <c r="F265" s="25">
        <v>0</v>
      </c>
      <c r="G265" s="25">
        <f t="shared" si="67"/>
        <v>0</v>
      </c>
      <c r="H265" s="69"/>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0</v>
      </c>
      <c r="AC265" s="25">
        <v>0</v>
      </c>
      <c r="AD265" s="25">
        <v>0</v>
      </c>
      <c r="AE265" s="25">
        <v>0</v>
      </c>
      <c r="AF265" s="25">
        <v>0</v>
      </c>
      <c r="AG265" s="25">
        <v>0</v>
      </c>
      <c r="AH265" s="25">
        <v>0</v>
      </c>
    </row>
    <row r="266" spans="1:34" ht="12" customHeight="1">
      <c r="A266" s="1"/>
      <c r="B266" s="16" t="s">
        <v>42</v>
      </c>
      <c r="C266" s="1"/>
      <c r="D266" s="26">
        <f>SUM(D253:D258,D261:D265)</f>
        <v>0</v>
      </c>
      <c r="E266" s="79"/>
      <c r="F266" s="26">
        <f t="shared" ref="F266:G266" si="68">SUM(F253:F258,F261:F265)</f>
        <v>0</v>
      </c>
      <c r="G266" s="26">
        <f t="shared" si="68"/>
        <v>0</v>
      </c>
      <c r="H266" s="69"/>
      <c r="I266" s="26">
        <f t="shared" ref="I266:AH266" si="69">SUM(I253:I258,I261:I265)</f>
        <v>0</v>
      </c>
      <c r="J266" s="26">
        <f t="shared" si="69"/>
        <v>0</v>
      </c>
      <c r="K266" s="26">
        <f t="shared" si="69"/>
        <v>0</v>
      </c>
      <c r="L266" s="26">
        <f t="shared" si="69"/>
        <v>0</v>
      </c>
      <c r="M266" s="26">
        <f t="shared" si="69"/>
        <v>0</v>
      </c>
      <c r="N266" s="26">
        <f t="shared" si="69"/>
        <v>0</v>
      </c>
      <c r="O266" s="26">
        <f t="shared" si="69"/>
        <v>0</v>
      </c>
      <c r="P266" s="26">
        <f t="shared" si="69"/>
        <v>0</v>
      </c>
      <c r="Q266" s="26">
        <f t="shared" si="69"/>
        <v>0</v>
      </c>
      <c r="R266" s="26">
        <f t="shared" si="69"/>
        <v>0</v>
      </c>
      <c r="S266" s="26">
        <f t="shared" si="69"/>
        <v>0</v>
      </c>
      <c r="T266" s="26">
        <f t="shared" si="69"/>
        <v>0</v>
      </c>
      <c r="U266" s="26">
        <f t="shared" si="69"/>
        <v>0</v>
      </c>
      <c r="V266" s="26">
        <f t="shared" si="69"/>
        <v>0</v>
      </c>
      <c r="W266" s="26">
        <f t="shared" si="69"/>
        <v>0</v>
      </c>
      <c r="X266" s="26">
        <f t="shared" si="69"/>
        <v>0</v>
      </c>
      <c r="Y266" s="26">
        <f t="shared" si="69"/>
        <v>0</v>
      </c>
      <c r="Z266" s="26">
        <f t="shared" si="69"/>
        <v>0</v>
      </c>
      <c r="AA266" s="26">
        <f t="shared" si="69"/>
        <v>0</v>
      </c>
      <c r="AB266" s="26">
        <f t="shared" si="69"/>
        <v>0</v>
      </c>
      <c r="AC266" s="26">
        <f t="shared" si="69"/>
        <v>0</v>
      </c>
      <c r="AD266" s="26">
        <f t="shared" si="69"/>
        <v>0</v>
      </c>
      <c r="AE266" s="26">
        <f t="shared" si="69"/>
        <v>0</v>
      </c>
      <c r="AF266" s="26">
        <f t="shared" si="69"/>
        <v>0</v>
      </c>
      <c r="AG266" s="26">
        <f t="shared" si="69"/>
        <v>0</v>
      </c>
      <c r="AH266" s="26">
        <f t="shared" si="69"/>
        <v>0</v>
      </c>
    </row>
    <row r="267" spans="1:34" ht="12" customHeight="1">
      <c r="A267" s="1"/>
      <c r="B267" s="1"/>
      <c r="C267" s="1"/>
      <c r="D267" s="25"/>
      <c r="E267" s="79"/>
      <c r="F267" s="25"/>
      <c r="G267" s="25"/>
      <c r="H267" s="69"/>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row>
    <row r="268" spans="1:34" ht="12" customHeight="1">
      <c r="A268" s="16" t="s">
        <v>255</v>
      </c>
      <c r="B268" s="1"/>
      <c r="C268" s="1"/>
      <c r="D268" s="25"/>
      <c r="E268" s="79"/>
      <c r="F268" s="25"/>
      <c r="G268" s="25"/>
      <c r="H268" s="69"/>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row>
    <row r="269" spans="1:34" ht="12" customHeight="1">
      <c r="A269" s="1"/>
      <c r="B269" s="16" t="s">
        <v>189</v>
      </c>
      <c r="C269" s="1"/>
      <c r="D269" s="25"/>
      <c r="E269" s="79"/>
      <c r="F269" s="25"/>
      <c r="G269" s="25"/>
      <c r="H269" s="69"/>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row>
    <row r="270" spans="1:34" ht="12" customHeight="1">
      <c r="A270" s="1"/>
      <c r="B270" s="16" t="s">
        <v>237</v>
      </c>
      <c r="C270" s="5" t="s">
        <v>238</v>
      </c>
      <c r="D270" s="25">
        <f>Classification!J270</f>
        <v>0</v>
      </c>
      <c r="E270" s="69"/>
      <c r="F270" s="25">
        <v>0</v>
      </c>
      <c r="G270" s="25">
        <f t="shared" ref="G270:G275" si="70">D270-F270</f>
        <v>0</v>
      </c>
      <c r="H270" s="69"/>
      <c r="I270" s="25">
        <v>0</v>
      </c>
      <c r="J270" s="25">
        <v>0</v>
      </c>
      <c r="K270" s="25">
        <v>0</v>
      </c>
      <c r="L270" s="25">
        <v>0</v>
      </c>
      <c r="M270" s="25">
        <v>0</v>
      </c>
      <c r="N270" s="25">
        <v>0</v>
      </c>
      <c r="O270" s="25">
        <v>0</v>
      </c>
      <c r="P270" s="25">
        <v>0</v>
      </c>
      <c r="Q270" s="25">
        <v>0</v>
      </c>
      <c r="R270" s="25">
        <v>0</v>
      </c>
      <c r="S270" s="25">
        <v>0</v>
      </c>
      <c r="T270" s="25">
        <v>0</v>
      </c>
      <c r="U270" s="25">
        <v>0</v>
      </c>
      <c r="V270" s="25">
        <v>0</v>
      </c>
      <c r="W270" s="25">
        <v>0</v>
      </c>
      <c r="X270" s="25">
        <v>0</v>
      </c>
      <c r="Y270" s="25">
        <v>0</v>
      </c>
      <c r="Z270" s="25">
        <v>0</v>
      </c>
      <c r="AA270" s="25">
        <v>0</v>
      </c>
      <c r="AB270" s="25">
        <v>0</v>
      </c>
      <c r="AC270" s="25">
        <v>0</v>
      </c>
      <c r="AD270" s="25">
        <v>0</v>
      </c>
      <c r="AE270" s="25">
        <v>0</v>
      </c>
      <c r="AF270" s="25">
        <v>0</v>
      </c>
      <c r="AG270" s="25">
        <v>0</v>
      </c>
      <c r="AH270" s="25">
        <v>0</v>
      </c>
    </row>
    <row r="271" spans="1:34" ht="12" customHeight="1">
      <c r="A271" s="1"/>
      <c r="B271" s="16" t="s">
        <v>239</v>
      </c>
      <c r="C271" s="1"/>
      <c r="D271" s="25">
        <f>Classification!J271</f>
        <v>0</v>
      </c>
      <c r="E271" s="69"/>
      <c r="F271" s="25">
        <v>0</v>
      </c>
      <c r="G271" s="25">
        <f t="shared" si="70"/>
        <v>0</v>
      </c>
      <c r="H271" s="69"/>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row>
    <row r="272" spans="1:34" ht="12" customHeight="1">
      <c r="A272" s="1"/>
      <c r="B272" s="16" t="s">
        <v>240</v>
      </c>
      <c r="C272" s="5" t="s">
        <v>241</v>
      </c>
      <c r="D272" s="25">
        <f>Classification!J272</f>
        <v>0</v>
      </c>
      <c r="E272" s="69"/>
      <c r="F272" s="25">
        <v>0</v>
      </c>
      <c r="G272" s="25">
        <f t="shared" si="70"/>
        <v>0</v>
      </c>
      <c r="H272" s="69"/>
      <c r="I272" s="25">
        <v>0</v>
      </c>
      <c r="J272" s="25">
        <v>0</v>
      </c>
      <c r="K272" s="25">
        <v>0</v>
      </c>
      <c r="L272" s="25">
        <v>0</v>
      </c>
      <c r="M272" s="25">
        <v>0</v>
      </c>
      <c r="N272" s="25">
        <v>0</v>
      </c>
      <c r="O272" s="25">
        <v>0</v>
      </c>
      <c r="P272" s="25">
        <v>0</v>
      </c>
      <c r="Q272" s="25">
        <v>0</v>
      </c>
      <c r="R272" s="25">
        <v>0</v>
      </c>
      <c r="S272" s="25">
        <v>0</v>
      </c>
      <c r="T272" s="25">
        <v>0</v>
      </c>
      <c r="U272" s="25">
        <v>0</v>
      </c>
      <c r="V272" s="25">
        <v>0</v>
      </c>
      <c r="W272" s="25">
        <v>0</v>
      </c>
      <c r="X272" s="25">
        <v>0</v>
      </c>
      <c r="Y272" s="25">
        <v>0</v>
      </c>
      <c r="Z272" s="25">
        <v>0</v>
      </c>
      <c r="AA272" s="25">
        <v>0</v>
      </c>
      <c r="AB272" s="25">
        <v>0</v>
      </c>
      <c r="AC272" s="25">
        <v>0</v>
      </c>
      <c r="AD272" s="25">
        <v>0</v>
      </c>
      <c r="AE272" s="25">
        <v>0</v>
      </c>
      <c r="AF272" s="25">
        <v>0</v>
      </c>
      <c r="AG272" s="25">
        <v>0</v>
      </c>
      <c r="AH272" s="25">
        <v>0</v>
      </c>
    </row>
    <row r="273" spans="1:34" ht="12" customHeight="1">
      <c r="A273" s="1"/>
      <c r="B273" s="16" t="s">
        <v>242</v>
      </c>
      <c r="C273" s="5" t="s">
        <v>243</v>
      </c>
      <c r="D273" s="25">
        <f>Classification!J273</f>
        <v>0</v>
      </c>
      <c r="E273" s="69"/>
      <c r="F273" s="25">
        <v>0</v>
      </c>
      <c r="G273" s="25">
        <f t="shared" si="70"/>
        <v>0</v>
      </c>
      <c r="H273" s="69"/>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row>
    <row r="274" spans="1:34" ht="12" customHeight="1">
      <c r="A274" s="1"/>
      <c r="B274" s="16" t="s">
        <v>55</v>
      </c>
      <c r="C274" s="5" t="s">
        <v>244</v>
      </c>
      <c r="D274" s="25">
        <f>Classification!J274</f>
        <v>0</v>
      </c>
      <c r="E274" s="69"/>
      <c r="F274" s="25">
        <v>0</v>
      </c>
      <c r="G274" s="25">
        <f t="shared" si="70"/>
        <v>0</v>
      </c>
      <c r="H274" s="69"/>
      <c r="I274" s="25">
        <v>0</v>
      </c>
      <c r="J274" s="25">
        <v>0</v>
      </c>
      <c r="K274" s="25">
        <v>0</v>
      </c>
      <c r="L274" s="25">
        <v>0</v>
      </c>
      <c r="M274" s="25">
        <v>0</v>
      </c>
      <c r="N274" s="25">
        <v>0</v>
      </c>
      <c r="O274" s="25">
        <v>0</v>
      </c>
      <c r="P274" s="25">
        <v>0</v>
      </c>
      <c r="Q274" s="25">
        <v>0</v>
      </c>
      <c r="R274" s="25">
        <v>0</v>
      </c>
      <c r="S274" s="25">
        <v>0</v>
      </c>
      <c r="T274" s="25">
        <v>0</v>
      </c>
      <c r="U274" s="25">
        <v>0</v>
      </c>
      <c r="V274" s="25">
        <v>0</v>
      </c>
      <c r="W274" s="25">
        <v>0</v>
      </c>
      <c r="X274" s="25">
        <v>0</v>
      </c>
      <c r="Y274" s="25">
        <v>0</v>
      </c>
      <c r="Z274" s="25">
        <v>0</v>
      </c>
      <c r="AA274" s="25">
        <v>0</v>
      </c>
      <c r="AB274" s="25">
        <v>0</v>
      </c>
      <c r="AC274" s="25">
        <v>0</v>
      </c>
      <c r="AD274" s="25">
        <v>0</v>
      </c>
      <c r="AE274" s="25">
        <v>0</v>
      </c>
      <c r="AF274" s="25">
        <v>0</v>
      </c>
      <c r="AG274" s="25">
        <v>0</v>
      </c>
      <c r="AH274" s="25">
        <v>0</v>
      </c>
    </row>
    <row r="275" spans="1:34" ht="12" customHeight="1">
      <c r="A275" s="1"/>
      <c r="B275" s="16" t="s">
        <v>252</v>
      </c>
      <c r="C275" s="5" t="s">
        <v>245</v>
      </c>
      <c r="D275" s="25">
        <f>Classification!J275</f>
        <v>0</v>
      </c>
      <c r="E275" s="69"/>
      <c r="F275" s="25">
        <v>0</v>
      </c>
      <c r="G275" s="25">
        <f t="shared" si="70"/>
        <v>0</v>
      </c>
      <c r="H275" s="69"/>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row>
    <row r="276" spans="1:34" ht="12" customHeight="1">
      <c r="A276" s="1"/>
      <c r="B276" s="1"/>
      <c r="C276" s="1"/>
      <c r="D276" s="25"/>
      <c r="E276" s="79"/>
      <c r="F276" s="25"/>
      <c r="G276" s="25"/>
      <c r="H276" s="69"/>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row>
    <row r="277" spans="1:34" ht="12" customHeight="1">
      <c r="A277" s="1"/>
      <c r="B277" s="16" t="s">
        <v>193</v>
      </c>
      <c r="C277" s="1"/>
      <c r="D277" s="25"/>
      <c r="E277" s="79"/>
      <c r="F277" s="25"/>
      <c r="G277" s="25"/>
      <c r="H277" s="69"/>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row>
    <row r="278" spans="1:34" ht="12" customHeight="1">
      <c r="A278" s="1"/>
      <c r="B278" s="16" t="s">
        <v>246</v>
      </c>
      <c r="C278" s="5" t="s">
        <v>247</v>
      </c>
      <c r="D278" s="25">
        <f>Classification!J278</f>
        <v>0</v>
      </c>
      <c r="E278" s="69"/>
      <c r="F278" s="25">
        <v>0</v>
      </c>
      <c r="G278" s="25">
        <f t="shared" ref="G278:G282" si="71">D278-F278</f>
        <v>0</v>
      </c>
      <c r="H278" s="69"/>
      <c r="I278" s="25">
        <v>0</v>
      </c>
      <c r="J278" s="25">
        <v>0</v>
      </c>
      <c r="K278" s="25">
        <v>0</v>
      </c>
      <c r="L278" s="25">
        <v>0</v>
      </c>
      <c r="M278" s="25">
        <v>0</v>
      </c>
      <c r="N278" s="25">
        <v>0</v>
      </c>
      <c r="O278" s="25">
        <v>0</v>
      </c>
      <c r="P278" s="25">
        <v>0</v>
      </c>
      <c r="Q278" s="25">
        <v>0</v>
      </c>
      <c r="R278" s="25">
        <v>0</v>
      </c>
      <c r="S278" s="25">
        <v>0</v>
      </c>
      <c r="T278" s="25">
        <v>0</v>
      </c>
      <c r="U278" s="25">
        <v>0</v>
      </c>
      <c r="V278" s="25">
        <v>0</v>
      </c>
      <c r="W278" s="25">
        <v>0</v>
      </c>
      <c r="X278" s="25">
        <v>0</v>
      </c>
      <c r="Y278" s="25">
        <v>0</v>
      </c>
      <c r="Z278" s="25">
        <v>0</v>
      </c>
      <c r="AA278" s="25">
        <v>0</v>
      </c>
      <c r="AB278" s="25">
        <v>0</v>
      </c>
      <c r="AC278" s="25">
        <v>0</v>
      </c>
      <c r="AD278" s="25">
        <v>0</v>
      </c>
      <c r="AE278" s="25">
        <v>0</v>
      </c>
      <c r="AF278" s="25">
        <v>0</v>
      </c>
      <c r="AG278" s="25">
        <v>0</v>
      </c>
      <c r="AH278" s="25">
        <v>0</v>
      </c>
    </row>
    <row r="279" spans="1:34" ht="12" customHeight="1">
      <c r="A279" s="1"/>
      <c r="B279" s="16" t="s">
        <v>242</v>
      </c>
      <c r="C279" s="5" t="s">
        <v>248</v>
      </c>
      <c r="D279" s="25">
        <f>Classification!J279</f>
        <v>0</v>
      </c>
      <c r="E279" s="69"/>
      <c r="F279" s="25">
        <v>0</v>
      </c>
      <c r="G279" s="25">
        <f t="shared" si="71"/>
        <v>0</v>
      </c>
      <c r="H279" s="69"/>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row>
    <row r="280" spans="1:34" ht="12" customHeight="1">
      <c r="A280" s="1"/>
      <c r="B280" s="16" t="s">
        <v>55</v>
      </c>
      <c r="C280" s="5" t="s">
        <v>249</v>
      </c>
      <c r="D280" s="25">
        <f>Classification!J280</f>
        <v>0</v>
      </c>
      <c r="E280" s="69"/>
      <c r="F280" s="25">
        <v>0</v>
      </c>
      <c r="G280" s="25">
        <f t="shared" si="71"/>
        <v>0</v>
      </c>
      <c r="H280" s="69"/>
      <c r="I280" s="25">
        <v>0</v>
      </c>
      <c r="J280" s="25">
        <v>0</v>
      </c>
      <c r="K280" s="25">
        <v>0</v>
      </c>
      <c r="L280" s="25">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0</v>
      </c>
      <c r="AE280" s="25">
        <v>0</v>
      </c>
      <c r="AF280" s="25">
        <v>0</v>
      </c>
      <c r="AG280" s="25">
        <v>0</v>
      </c>
      <c r="AH280" s="25">
        <v>0</v>
      </c>
    </row>
    <row r="281" spans="1:34" ht="12" customHeight="1">
      <c r="A281" s="1"/>
      <c r="B281" s="16" t="s">
        <v>250</v>
      </c>
      <c r="C281" s="5" t="s">
        <v>251</v>
      </c>
      <c r="D281" s="25">
        <f>Classification!J281</f>
        <v>0</v>
      </c>
      <c r="E281" s="69"/>
      <c r="F281" s="25">
        <v>0</v>
      </c>
      <c r="G281" s="25">
        <f t="shared" si="71"/>
        <v>0</v>
      </c>
      <c r="H281" s="69"/>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row>
    <row r="282" spans="1:34" ht="12" customHeight="1">
      <c r="A282" s="1"/>
      <c r="B282" s="16" t="s">
        <v>253</v>
      </c>
      <c r="C282" s="5" t="s">
        <v>254</v>
      </c>
      <c r="D282" s="25">
        <f>Classification!J282</f>
        <v>0</v>
      </c>
      <c r="E282" s="69"/>
      <c r="F282" s="25">
        <v>0</v>
      </c>
      <c r="G282" s="25">
        <f t="shared" si="71"/>
        <v>0</v>
      </c>
      <c r="H282" s="69"/>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row>
    <row r="283" spans="1:34" ht="12" customHeight="1">
      <c r="A283" s="1"/>
      <c r="B283" s="16" t="s">
        <v>42</v>
      </c>
      <c r="C283" s="1"/>
      <c r="D283" s="26">
        <f>SUM(D270:D275,D278:D282)</f>
        <v>0</v>
      </c>
      <c r="E283" s="79"/>
      <c r="F283" s="26">
        <f t="shared" ref="F283:G283" si="72">SUM(F270:F275,F278:F282)</f>
        <v>0</v>
      </c>
      <c r="G283" s="26">
        <f t="shared" si="72"/>
        <v>0</v>
      </c>
      <c r="H283" s="69"/>
      <c r="I283" s="26">
        <f t="shared" ref="I283:AH283" si="73">SUM(I270:I275,I278:I282)</f>
        <v>0</v>
      </c>
      <c r="J283" s="26">
        <f t="shared" si="73"/>
        <v>0</v>
      </c>
      <c r="K283" s="26">
        <f t="shared" si="73"/>
        <v>0</v>
      </c>
      <c r="L283" s="26">
        <f t="shared" si="73"/>
        <v>0</v>
      </c>
      <c r="M283" s="26">
        <f t="shared" si="73"/>
        <v>0</v>
      </c>
      <c r="N283" s="26">
        <f t="shared" si="73"/>
        <v>0</v>
      </c>
      <c r="O283" s="26">
        <f t="shared" si="73"/>
        <v>0</v>
      </c>
      <c r="P283" s="26">
        <f t="shared" si="73"/>
        <v>0</v>
      </c>
      <c r="Q283" s="26">
        <f t="shared" si="73"/>
        <v>0</v>
      </c>
      <c r="R283" s="26">
        <f t="shared" si="73"/>
        <v>0</v>
      </c>
      <c r="S283" s="26">
        <f t="shared" si="73"/>
        <v>0</v>
      </c>
      <c r="T283" s="26">
        <f t="shared" si="73"/>
        <v>0</v>
      </c>
      <c r="U283" s="26">
        <f t="shared" si="73"/>
        <v>0</v>
      </c>
      <c r="V283" s="26">
        <f t="shared" si="73"/>
        <v>0</v>
      </c>
      <c r="W283" s="26">
        <f t="shared" si="73"/>
        <v>0</v>
      </c>
      <c r="X283" s="26">
        <f t="shared" si="73"/>
        <v>0</v>
      </c>
      <c r="Y283" s="26">
        <f t="shared" si="73"/>
        <v>0</v>
      </c>
      <c r="Z283" s="26">
        <f t="shared" si="73"/>
        <v>0</v>
      </c>
      <c r="AA283" s="26">
        <f t="shared" si="73"/>
        <v>0</v>
      </c>
      <c r="AB283" s="26">
        <f t="shared" si="73"/>
        <v>0</v>
      </c>
      <c r="AC283" s="26">
        <f t="shared" si="73"/>
        <v>0</v>
      </c>
      <c r="AD283" s="26">
        <f t="shared" si="73"/>
        <v>0</v>
      </c>
      <c r="AE283" s="26">
        <f t="shared" si="73"/>
        <v>0</v>
      </c>
      <c r="AF283" s="26">
        <f t="shared" si="73"/>
        <v>0</v>
      </c>
      <c r="AG283" s="26">
        <f t="shared" si="73"/>
        <v>0</v>
      </c>
      <c r="AH283" s="26">
        <f t="shared" si="73"/>
        <v>0</v>
      </c>
    </row>
    <row r="284" spans="1:34" ht="12" customHeight="1">
      <c r="A284" s="1"/>
      <c r="B284" s="1"/>
      <c r="C284" s="1"/>
      <c r="D284" s="25"/>
      <c r="E284" s="79"/>
      <c r="F284" s="25"/>
      <c r="G284" s="25"/>
      <c r="H284" s="69"/>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row>
    <row r="285" spans="1:34" ht="12" customHeight="1">
      <c r="A285" s="16" t="s">
        <v>256</v>
      </c>
      <c r="B285" s="1"/>
      <c r="C285" s="1"/>
      <c r="D285" s="25"/>
      <c r="E285" s="79"/>
      <c r="F285" s="25"/>
      <c r="G285" s="25"/>
      <c r="H285" s="69"/>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row>
    <row r="286" spans="1:34" ht="12" customHeight="1">
      <c r="A286" s="1"/>
      <c r="B286" s="16" t="s">
        <v>257</v>
      </c>
      <c r="C286" s="5" t="s">
        <v>258</v>
      </c>
      <c r="D286" s="25">
        <f>Classification!J286</f>
        <v>1852.3610946815481</v>
      </c>
      <c r="E286" s="69" t="s">
        <v>401</v>
      </c>
      <c r="F286" s="25">
        <v>1398.1539610650445</v>
      </c>
      <c r="G286" s="25">
        <f t="shared" ref="G286:G288" si="74">D286-F286</f>
        <v>454.2071336165036</v>
      </c>
      <c r="H286" s="69" t="s">
        <v>402</v>
      </c>
      <c r="I286" s="25">
        <v>445.68804905103724</v>
      </c>
      <c r="J286" s="25">
        <v>67.761625818788445</v>
      </c>
      <c r="K286" s="25">
        <v>331.93328940163349</v>
      </c>
      <c r="L286" s="25">
        <v>1.1285114358710118</v>
      </c>
      <c r="M286" s="25">
        <v>19.84441497593988</v>
      </c>
      <c r="N286" s="25">
        <v>58.098784797914227</v>
      </c>
      <c r="O286" s="25">
        <v>54.958297207035258</v>
      </c>
      <c r="P286" s="25">
        <v>17.667974722232572</v>
      </c>
      <c r="Q286" s="25">
        <v>7.1333246665009149</v>
      </c>
      <c r="R286" s="25">
        <v>1.2271569910346666E-2</v>
      </c>
      <c r="S286" s="25">
        <v>82.271034854871559</v>
      </c>
      <c r="T286" s="25">
        <v>4.7377879601664272</v>
      </c>
      <c r="U286" s="25">
        <v>207.45023319611948</v>
      </c>
      <c r="V286" s="25">
        <v>9.1448428611619175</v>
      </c>
      <c r="W286" s="25">
        <v>14.207060394282149</v>
      </c>
      <c r="X286" s="25">
        <v>0</v>
      </c>
      <c r="Y286" s="25">
        <v>0</v>
      </c>
      <c r="Z286" s="25">
        <v>0</v>
      </c>
      <c r="AA286" s="25">
        <v>0</v>
      </c>
      <c r="AB286" s="25">
        <v>0</v>
      </c>
      <c r="AC286" s="25">
        <v>0</v>
      </c>
      <c r="AD286" s="25">
        <v>255.80202654447513</v>
      </c>
      <c r="AE286" s="25">
        <v>9.4832133078173158</v>
      </c>
      <c r="AF286" s="25">
        <v>153.00592424111591</v>
      </c>
      <c r="AG286" s="25">
        <v>37.821689138253376</v>
      </c>
      <c r="AH286" s="25">
        <v>74.210738536421388</v>
      </c>
    </row>
    <row r="287" spans="1:34" ht="12" customHeight="1">
      <c r="A287" s="1"/>
      <c r="B287" s="16" t="s">
        <v>148</v>
      </c>
      <c r="C287" s="5" t="s">
        <v>261</v>
      </c>
      <c r="D287" s="25">
        <f>Classification!J287</f>
        <v>10.792636290689686</v>
      </c>
      <c r="E287" s="69"/>
      <c r="F287" s="25">
        <v>0</v>
      </c>
      <c r="G287" s="25">
        <f t="shared" si="74"/>
        <v>10.792636290689686</v>
      </c>
      <c r="H287" s="69" t="s">
        <v>402</v>
      </c>
      <c r="I287" s="25">
        <v>3.2120269325285333</v>
      </c>
      <c r="J287" s="25">
        <v>1.2471380564702488</v>
      </c>
      <c r="K287" s="25">
        <v>0.70030565578235915</v>
      </c>
      <c r="L287" s="25">
        <v>2.3221885913151043E-3</v>
      </c>
      <c r="M287" s="25">
        <v>9.6662959399163167E-3</v>
      </c>
      <c r="N287" s="25">
        <v>6.8392743134949016E-2</v>
      </c>
      <c r="O287" s="25">
        <v>0.42414568140446263</v>
      </c>
      <c r="P287" s="25">
        <v>9.4411394714842778E-2</v>
      </c>
      <c r="Q287" s="25">
        <v>8.5522667043531883E-2</v>
      </c>
      <c r="R287" s="25">
        <v>2.9159073241233368E-4</v>
      </c>
      <c r="S287" s="25">
        <v>0.44331896998267351</v>
      </c>
      <c r="T287" s="25">
        <v>2.8601155955390273E-2</v>
      </c>
      <c r="U287" s="25">
        <v>4.0545786082606181</v>
      </c>
      <c r="V287" s="25">
        <v>0.12632135071576597</v>
      </c>
      <c r="W287" s="25">
        <v>0.2955929994326647</v>
      </c>
      <c r="X287" s="25">
        <v>0</v>
      </c>
      <c r="Y287" s="25">
        <v>0</v>
      </c>
      <c r="Z287" s="25">
        <v>0</v>
      </c>
      <c r="AA287" s="25">
        <v>0</v>
      </c>
      <c r="AB287" s="25">
        <v>0</v>
      </c>
      <c r="AC287" s="25">
        <v>0</v>
      </c>
      <c r="AD287" s="25">
        <v>0</v>
      </c>
      <c r="AE287" s="25">
        <v>0</v>
      </c>
      <c r="AF287" s="25">
        <v>0</v>
      </c>
      <c r="AG287" s="25">
        <v>0</v>
      </c>
      <c r="AH287" s="25">
        <v>0</v>
      </c>
    </row>
    <row r="288" spans="1:34" ht="12" customHeight="1">
      <c r="A288" s="1"/>
      <c r="B288" s="16" t="s">
        <v>262</v>
      </c>
      <c r="C288" s="5" t="s">
        <v>263</v>
      </c>
      <c r="D288" s="25">
        <f>Classification!J288</f>
        <v>0</v>
      </c>
      <c r="E288" s="69"/>
      <c r="F288" s="25">
        <v>0</v>
      </c>
      <c r="G288" s="25">
        <f t="shared" si="74"/>
        <v>0</v>
      </c>
      <c r="H288" s="82"/>
      <c r="I288" s="25">
        <v>0</v>
      </c>
      <c r="J288" s="25">
        <v>0</v>
      </c>
      <c r="K288" s="25">
        <v>0</v>
      </c>
      <c r="L288" s="25">
        <v>0</v>
      </c>
      <c r="M288" s="25">
        <v>0</v>
      </c>
      <c r="N288" s="25">
        <v>0</v>
      </c>
      <c r="O288" s="25">
        <v>0</v>
      </c>
      <c r="P288" s="25">
        <v>0</v>
      </c>
      <c r="Q288" s="25">
        <v>0</v>
      </c>
      <c r="R288" s="25">
        <v>0</v>
      </c>
      <c r="S288" s="25">
        <v>0</v>
      </c>
      <c r="T288" s="25">
        <v>0</v>
      </c>
      <c r="U288" s="25">
        <v>0</v>
      </c>
      <c r="V288" s="25">
        <v>0</v>
      </c>
      <c r="W288" s="25">
        <v>0</v>
      </c>
      <c r="X288" s="25">
        <v>0</v>
      </c>
      <c r="Y288" s="25">
        <v>0</v>
      </c>
      <c r="Z288" s="25">
        <v>0</v>
      </c>
      <c r="AA288" s="25">
        <v>0</v>
      </c>
      <c r="AB288" s="25">
        <v>0</v>
      </c>
      <c r="AC288" s="25">
        <v>0</v>
      </c>
      <c r="AD288" s="25">
        <v>0</v>
      </c>
      <c r="AE288" s="25">
        <v>0</v>
      </c>
      <c r="AF288" s="25">
        <v>0</v>
      </c>
      <c r="AG288" s="25">
        <v>0</v>
      </c>
      <c r="AH288" s="25">
        <v>0</v>
      </c>
    </row>
    <row r="289" spans="1:34" ht="12" customHeight="1">
      <c r="A289" s="1"/>
      <c r="B289" s="16" t="s">
        <v>42</v>
      </c>
      <c r="C289" s="1"/>
      <c r="D289" s="26">
        <f>SUM(D286:D288)</f>
        <v>1863.1537309722378</v>
      </c>
      <c r="E289" s="79"/>
      <c r="F289" s="26">
        <f>SUM(F286:F288)</f>
        <v>1398.1539610650445</v>
      </c>
      <c r="G289" s="26">
        <f>SUM(G286:G288)</f>
        <v>464.9997699071933</v>
      </c>
      <c r="H289" s="69"/>
      <c r="I289" s="26">
        <f t="shared" ref="I289:AH289" si="75">SUM(I286:I288)</f>
        <v>448.90007598356578</v>
      </c>
      <c r="J289" s="26">
        <f t="shared" si="75"/>
        <v>69.008763875258694</v>
      </c>
      <c r="K289" s="26">
        <f t="shared" si="75"/>
        <v>332.63359505741585</v>
      </c>
      <c r="L289" s="26">
        <f t="shared" si="75"/>
        <v>1.1308336244623269</v>
      </c>
      <c r="M289" s="26">
        <f t="shared" si="75"/>
        <v>19.854081271879796</v>
      </c>
      <c r="N289" s="26">
        <f t="shared" si="75"/>
        <v>58.167177541049178</v>
      </c>
      <c r="O289" s="26">
        <f t="shared" si="75"/>
        <v>55.382442888439719</v>
      </c>
      <c r="P289" s="26">
        <f t="shared" si="75"/>
        <v>17.762386116947415</v>
      </c>
      <c r="Q289" s="26">
        <f t="shared" si="75"/>
        <v>7.2188473335444465</v>
      </c>
      <c r="R289" s="26">
        <f t="shared" si="75"/>
        <v>1.2563160642758999E-2</v>
      </c>
      <c r="S289" s="26">
        <f t="shared" si="75"/>
        <v>82.714353824854228</v>
      </c>
      <c r="T289" s="26">
        <f t="shared" si="75"/>
        <v>4.7663891161218173</v>
      </c>
      <c r="U289" s="26">
        <f t="shared" si="75"/>
        <v>211.5048118043801</v>
      </c>
      <c r="V289" s="26">
        <f t="shared" si="75"/>
        <v>9.271164211877684</v>
      </c>
      <c r="W289" s="26">
        <f t="shared" si="75"/>
        <v>14.502653393714812</v>
      </c>
      <c r="X289" s="26">
        <f t="shared" si="75"/>
        <v>0</v>
      </c>
      <c r="Y289" s="26">
        <f t="shared" si="75"/>
        <v>0</v>
      </c>
      <c r="Z289" s="26">
        <f t="shared" si="75"/>
        <v>0</v>
      </c>
      <c r="AA289" s="26">
        <f t="shared" si="75"/>
        <v>0</v>
      </c>
      <c r="AB289" s="26">
        <f t="shared" si="75"/>
        <v>0</v>
      </c>
      <c r="AC289" s="26">
        <f t="shared" si="75"/>
        <v>0</v>
      </c>
      <c r="AD289" s="26">
        <f t="shared" si="75"/>
        <v>255.80202654447513</v>
      </c>
      <c r="AE289" s="26">
        <f t="shared" si="75"/>
        <v>9.4832133078173158</v>
      </c>
      <c r="AF289" s="26">
        <f t="shared" si="75"/>
        <v>153.00592424111591</v>
      </c>
      <c r="AG289" s="26">
        <f t="shared" si="75"/>
        <v>37.821689138253376</v>
      </c>
      <c r="AH289" s="26">
        <f t="shared" si="75"/>
        <v>74.210738536421388</v>
      </c>
    </row>
    <row r="290" spans="1:34" ht="12" customHeight="1">
      <c r="A290" s="1"/>
      <c r="B290" s="1"/>
      <c r="C290" s="1"/>
      <c r="D290" s="25"/>
      <c r="E290" s="79"/>
      <c r="F290" s="25"/>
      <c r="G290" s="25"/>
      <c r="H290" s="69"/>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row>
    <row r="291" spans="1:34" ht="12" customHeight="1">
      <c r="A291" s="16" t="s">
        <v>265</v>
      </c>
      <c r="B291" s="1"/>
      <c r="C291" s="1"/>
      <c r="D291" s="25"/>
      <c r="E291" s="79"/>
      <c r="F291" s="25"/>
      <c r="G291" s="25"/>
      <c r="H291" s="69"/>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row>
    <row r="292" spans="1:34" ht="12" customHeight="1">
      <c r="A292" s="1"/>
      <c r="B292" s="16" t="s">
        <v>266</v>
      </c>
      <c r="C292" s="5" t="s">
        <v>267</v>
      </c>
      <c r="D292" s="25">
        <f>Classification!J292</f>
        <v>1323.8126986323264</v>
      </c>
      <c r="E292" s="69" t="s">
        <v>403</v>
      </c>
      <c r="F292" s="25">
        <v>1323.8126986323264</v>
      </c>
      <c r="G292" s="25">
        <f t="shared" ref="G292:G294" si="76">D292-F292</f>
        <v>0</v>
      </c>
      <c r="H292" s="82" t="s">
        <v>402</v>
      </c>
      <c r="I292" s="25">
        <v>522.21783586843594</v>
      </c>
      <c r="J292" s="25">
        <v>22.812296846008017</v>
      </c>
      <c r="K292" s="25">
        <v>202.58168089368459</v>
      </c>
      <c r="L292" s="25">
        <v>0.69039521239327761</v>
      </c>
      <c r="M292" s="25">
        <v>13.018881147987519</v>
      </c>
      <c r="N292" s="25">
        <v>36.985457806782726</v>
      </c>
      <c r="O292" s="25">
        <v>24.854227646157991</v>
      </c>
      <c r="P292" s="25">
        <v>9.1723935360821152</v>
      </c>
      <c r="Q292" s="25">
        <v>2.3670692996340943</v>
      </c>
      <c r="R292" s="25">
        <v>0</v>
      </c>
      <c r="S292" s="25">
        <v>42.607247393413701</v>
      </c>
      <c r="T292" s="25">
        <v>2.3670692996340943</v>
      </c>
      <c r="U292" s="25">
        <v>24.656971871188485</v>
      </c>
      <c r="V292" s="25">
        <v>2.5643250746036022</v>
      </c>
      <c r="W292" s="25">
        <v>1.1835346498170471</v>
      </c>
      <c r="X292" s="25">
        <v>0</v>
      </c>
      <c r="Y292" s="25">
        <v>0</v>
      </c>
      <c r="Z292" s="25">
        <v>0</v>
      </c>
      <c r="AA292" s="25">
        <v>0</v>
      </c>
      <c r="AB292" s="25">
        <v>0</v>
      </c>
      <c r="AC292" s="25">
        <v>0</v>
      </c>
      <c r="AD292" s="25">
        <v>314.42770609333888</v>
      </c>
      <c r="AE292" s="25">
        <v>8.5951623392968877</v>
      </c>
      <c r="AF292" s="25">
        <v>53.521488552611032</v>
      </c>
      <c r="AG292" s="25">
        <v>13.230030878173515</v>
      </c>
      <c r="AH292" s="25">
        <v>25.958924223082882</v>
      </c>
    </row>
    <row r="293" spans="1:34" ht="12" customHeight="1">
      <c r="A293" s="1"/>
      <c r="B293" s="16" t="s">
        <v>269</v>
      </c>
      <c r="C293" s="1"/>
      <c r="D293" s="25">
        <f>Classification!J293</f>
        <v>0</v>
      </c>
      <c r="E293" s="69"/>
      <c r="F293" s="25">
        <v>0</v>
      </c>
      <c r="G293" s="25">
        <f t="shared" si="76"/>
        <v>0</v>
      </c>
      <c r="H293" s="69"/>
      <c r="I293" s="25">
        <v>0</v>
      </c>
      <c r="J293" s="25">
        <v>0</v>
      </c>
      <c r="K293" s="25">
        <v>0</v>
      </c>
      <c r="L293" s="25">
        <v>0</v>
      </c>
      <c r="M293" s="25">
        <v>0</v>
      </c>
      <c r="N293" s="25">
        <v>0</v>
      </c>
      <c r="O293" s="25">
        <v>0</v>
      </c>
      <c r="P293" s="25">
        <v>0</v>
      </c>
      <c r="Q293" s="25">
        <v>0</v>
      </c>
      <c r="R293" s="25">
        <v>0</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row>
    <row r="294" spans="1:34" ht="12" customHeight="1">
      <c r="A294" s="1"/>
      <c r="B294" s="16" t="s">
        <v>16</v>
      </c>
      <c r="C294" s="5" t="s">
        <v>270</v>
      </c>
      <c r="D294" s="25">
        <f>Classification!J294</f>
        <v>0</v>
      </c>
      <c r="E294" s="69"/>
      <c r="F294" s="25">
        <v>0</v>
      </c>
      <c r="G294" s="25">
        <f t="shared" si="76"/>
        <v>0</v>
      </c>
      <c r="H294" s="69"/>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row>
    <row r="295" spans="1:34" ht="12" customHeight="1">
      <c r="A295" s="1"/>
      <c r="B295" s="16" t="s">
        <v>42</v>
      </c>
      <c r="C295" s="1"/>
      <c r="D295" s="26">
        <f>SUM(D292:D294)</f>
        <v>1323.8126986323264</v>
      </c>
      <c r="E295" s="79"/>
      <c r="F295" s="26">
        <f>SUM(F292:F294)</f>
        <v>1323.8126986323264</v>
      </c>
      <c r="G295" s="26">
        <f>SUM(G292:G294)</f>
        <v>0</v>
      </c>
      <c r="H295" s="69"/>
      <c r="I295" s="26">
        <f t="shared" ref="I295" si="77">SUM(I292:I294)</f>
        <v>522.21783586843594</v>
      </c>
      <c r="J295" s="26">
        <f t="shared" ref="J295" si="78">SUM(J292:J294)</f>
        <v>22.812296846008017</v>
      </c>
      <c r="K295" s="26">
        <f t="shared" ref="K295" si="79">SUM(K292:K294)</f>
        <v>202.58168089368459</v>
      </c>
      <c r="L295" s="26">
        <f t="shared" ref="L295" si="80">SUM(L292:L294)</f>
        <v>0.69039521239327761</v>
      </c>
      <c r="M295" s="26">
        <f t="shared" ref="M295" si="81">SUM(M292:M294)</f>
        <v>13.018881147987519</v>
      </c>
      <c r="N295" s="26">
        <f t="shared" ref="N295" si="82">SUM(N292:N294)</f>
        <v>36.985457806782726</v>
      </c>
      <c r="O295" s="26">
        <f t="shared" ref="O295" si="83">SUM(O292:O294)</f>
        <v>24.854227646157991</v>
      </c>
      <c r="P295" s="26">
        <f t="shared" ref="P295" si="84">SUM(P292:P294)</f>
        <v>9.1723935360821152</v>
      </c>
      <c r="Q295" s="26">
        <f t="shared" ref="Q295" si="85">SUM(Q292:Q294)</f>
        <v>2.3670692996340943</v>
      </c>
      <c r="R295" s="26">
        <f t="shared" ref="R295" si="86">SUM(R292:R294)</f>
        <v>0</v>
      </c>
      <c r="S295" s="26">
        <f t="shared" ref="S295" si="87">SUM(S292:S294)</f>
        <v>42.607247393413701</v>
      </c>
      <c r="T295" s="26">
        <f t="shared" ref="T295" si="88">SUM(T292:T294)</f>
        <v>2.3670692996340943</v>
      </c>
      <c r="U295" s="26">
        <f t="shared" ref="U295" si="89">SUM(U292:U294)</f>
        <v>24.656971871188485</v>
      </c>
      <c r="V295" s="26">
        <f t="shared" ref="V295" si="90">SUM(V292:V294)</f>
        <v>2.5643250746036022</v>
      </c>
      <c r="W295" s="26">
        <f t="shared" ref="W295" si="91">SUM(W292:W294)</f>
        <v>1.1835346498170471</v>
      </c>
      <c r="X295" s="26">
        <f t="shared" ref="X295" si="92">SUM(X292:X294)</f>
        <v>0</v>
      </c>
      <c r="Y295" s="26">
        <f t="shared" ref="Y295" si="93">SUM(Y292:Y294)</f>
        <v>0</v>
      </c>
      <c r="Z295" s="26">
        <f t="shared" ref="Z295" si="94">SUM(Z292:Z294)</f>
        <v>0</v>
      </c>
      <c r="AA295" s="26">
        <f t="shared" ref="AA295" si="95">SUM(AA292:AA294)</f>
        <v>0</v>
      </c>
      <c r="AB295" s="26">
        <f t="shared" ref="AB295" si="96">SUM(AB292:AB294)</f>
        <v>0</v>
      </c>
      <c r="AC295" s="26">
        <f t="shared" ref="AC295" si="97">SUM(AC292:AC294)</f>
        <v>0</v>
      </c>
      <c r="AD295" s="26">
        <f t="shared" ref="AD295" si="98">SUM(AD292:AD294)</f>
        <v>314.42770609333888</v>
      </c>
      <c r="AE295" s="26">
        <f t="shared" ref="AE295" si="99">SUM(AE292:AE294)</f>
        <v>8.5951623392968877</v>
      </c>
      <c r="AF295" s="26">
        <f t="shared" ref="AF295" si="100">SUM(AF292:AF294)</f>
        <v>53.521488552611032</v>
      </c>
      <c r="AG295" s="26">
        <f t="shared" ref="AG295" si="101">SUM(AG292:AG294)</f>
        <v>13.230030878173515</v>
      </c>
      <c r="AH295" s="26">
        <f t="shared" ref="AH295" si="102">SUM(AH292:AH294)</f>
        <v>25.958924223082882</v>
      </c>
    </row>
    <row r="296" spans="1:34" ht="12" customHeight="1">
      <c r="A296" s="1"/>
      <c r="B296" s="1"/>
      <c r="C296" s="1"/>
      <c r="D296" s="25"/>
      <c r="E296" s="79"/>
      <c r="F296" s="25"/>
      <c r="G296" s="25"/>
      <c r="H296" s="69"/>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row>
    <row r="297" spans="1:34" ht="12" customHeight="1">
      <c r="A297" s="16" t="s">
        <v>271</v>
      </c>
      <c r="B297" s="1"/>
      <c r="C297" s="1"/>
      <c r="D297" s="25"/>
      <c r="E297" s="79"/>
      <c r="F297" s="25"/>
      <c r="G297" s="25"/>
      <c r="H297" s="69"/>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row>
    <row r="298" spans="1:34" ht="12" customHeight="1">
      <c r="A298" s="1"/>
      <c r="B298" s="16" t="s">
        <v>190</v>
      </c>
      <c r="C298" s="5" t="s">
        <v>272</v>
      </c>
      <c r="D298" s="25">
        <f>Classification!J298</f>
        <v>0</v>
      </c>
      <c r="E298" s="69"/>
      <c r="F298" s="25">
        <v>0</v>
      </c>
      <c r="G298" s="25">
        <f t="shared" ref="G298:G304" si="103">D298-F298</f>
        <v>0</v>
      </c>
      <c r="H298" s="69"/>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row>
    <row r="299" spans="1:34" ht="12" customHeight="1">
      <c r="A299" s="1"/>
      <c r="B299" s="16" t="s">
        <v>273</v>
      </c>
      <c r="C299" s="5" t="s">
        <v>274</v>
      </c>
      <c r="D299" s="25">
        <f>Classification!J299</f>
        <v>0</v>
      </c>
      <c r="E299" s="69"/>
      <c r="F299" s="25">
        <v>0</v>
      </c>
      <c r="G299" s="25">
        <f t="shared" si="103"/>
        <v>0</v>
      </c>
      <c r="H299" s="69"/>
      <c r="I299" s="25">
        <v>0</v>
      </c>
      <c r="J299" s="25">
        <v>0</v>
      </c>
      <c r="K299" s="25">
        <v>0</v>
      </c>
      <c r="L299" s="25">
        <v>0</v>
      </c>
      <c r="M299" s="25">
        <v>0</v>
      </c>
      <c r="N299" s="25">
        <v>0</v>
      </c>
      <c r="O299" s="25">
        <v>0</v>
      </c>
      <c r="P299" s="25">
        <v>0</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25">
        <v>0</v>
      </c>
      <c r="AH299" s="25">
        <v>0</v>
      </c>
    </row>
    <row r="300" spans="1:34" ht="12" customHeight="1">
      <c r="A300" s="1"/>
      <c r="B300" s="16" t="s">
        <v>275</v>
      </c>
      <c r="C300" s="5" t="s">
        <v>276</v>
      </c>
      <c r="D300" s="25">
        <f>Classification!J300</f>
        <v>0</v>
      </c>
      <c r="E300" s="69"/>
      <c r="F300" s="25">
        <v>0</v>
      </c>
      <c r="G300" s="25">
        <f t="shared" si="103"/>
        <v>0</v>
      </c>
      <c r="H300" s="69"/>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row>
    <row r="301" spans="1:34" ht="12" customHeight="1">
      <c r="A301" s="1"/>
      <c r="B301" s="16" t="s">
        <v>390</v>
      </c>
      <c r="C301" s="5" t="s">
        <v>278</v>
      </c>
      <c r="D301" s="25">
        <f>Classification!J301</f>
        <v>0</v>
      </c>
      <c r="E301" s="69"/>
      <c r="F301" s="25">
        <v>0</v>
      </c>
      <c r="G301" s="25">
        <f t="shared" si="103"/>
        <v>0</v>
      </c>
      <c r="H301" s="69"/>
      <c r="I301" s="25">
        <v>0</v>
      </c>
      <c r="J301" s="25">
        <v>0</v>
      </c>
      <c r="K301" s="25">
        <v>0</v>
      </c>
      <c r="L301" s="25">
        <v>0</v>
      </c>
      <c r="M301" s="25">
        <v>0</v>
      </c>
      <c r="N301" s="25">
        <v>0</v>
      </c>
      <c r="O301" s="25">
        <v>0</v>
      </c>
      <c r="P301" s="25">
        <v>0</v>
      </c>
      <c r="Q301" s="25">
        <v>0</v>
      </c>
      <c r="R301" s="25">
        <v>0</v>
      </c>
      <c r="S301" s="25">
        <v>0</v>
      </c>
      <c r="T301" s="25">
        <v>0</v>
      </c>
      <c r="U301" s="25">
        <v>0</v>
      </c>
      <c r="V301" s="25">
        <v>0</v>
      </c>
      <c r="W301" s="25">
        <v>0</v>
      </c>
      <c r="X301" s="25">
        <v>0</v>
      </c>
      <c r="Y301" s="25">
        <v>0</v>
      </c>
      <c r="Z301" s="25">
        <v>0</v>
      </c>
      <c r="AA301" s="25">
        <v>0</v>
      </c>
      <c r="AB301" s="25">
        <v>0</v>
      </c>
      <c r="AC301" s="25">
        <v>0</v>
      </c>
      <c r="AD301" s="25">
        <v>0</v>
      </c>
      <c r="AE301" s="25">
        <v>0</v>
      </c>
      <c r="AF301" s="25">
        <v>0</v>
      </c>
      <c r="AG301" s="25">
        <v>0</v>
      </c>
      <c r="AH301" s="25">
        <v>0</v>
      </c>
    </row>
    <row r="302" spans="1:34" ht="12" customHeight="1">
      <c r="A302" s="1"/>
      <c r="B302" s="16" t="s">
        <v>280</v>
      </c>
      <c r="C302" s="5" t="s">
        <v>281</v>
      </c>
      <c r="D302" s="25">
        <f>Classification!J302</f>
        <v>0</v>
      </c>
      <c r="E302" s="69"/>
      <c r="F302" s="25">
        <v>0</v>
      </c>
      <c r="G302" s="25">
        <f t="shared" si="103"/>
        <v>0</v>
      </c>
      <c r="H302" s="69"/>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row>
    <row r="303" spans="1:34" ht="12" customHeight="1">
      <c r="A303" s="1"/>
      <c r="B303" s="16" t="s">
        <v>282</v>
      </c>
      <c r="C303" s="5" t="s">
        <v>283</v>
      </c>
      <c r="D303" s="25">
        <f>Classification!J303</f>
        <v>425.79027219298166</v>
      </c>
      <c r="E303" s="69"/>
      <c r="F303" s="25">
        <v>0</v>
      </c>
      <c r="G303" s="25">
        <f t="shared" si="103"/>
        <v>425.79027219298166</v>
      </c>
      <c r="H303" s="69" t="s">
        <v>404</v>
      </c>
      <c r="I303" s="25">
        <v>96.297869363733241</v>
      </c>
      <c r="J303" s="25">
        <v>262.87315926189916</v>
      </c>
      <c r="K303" s="25">
        <v>0</v>
      </c>
      <c r="L303" s="25">
        <v>0</v>
      </c>
      <c r="M303" s="25">
        <v>0</v>
      </c>
      <c r="N303" s="25">
        <v>0</v>
      </c>
      <c r="O303" s="25">
        <v>0</v>
      </c>
      <c r="P303" s="25">
        <v>0</v>
      </c>
      <c r="Q303" s="25">
        <v>0</v>
      </c>
      <c r="R303" s="25">
        <v>0</v>
      </c>
      <c r="S303" s="25">
        <v>0</v>
      </c>
      <c r="T303" s="25">
        <v>0</v>
      </c>
      <c r="U303" s="25">
        <v>0</v>
      </c>
      <c r="V303" s="25">
        <v>0</v>
      </c>
      <c r="W303" s="25">
        <v>0</v>
      </c>
      <c r="X303" s="25">
        <v>0</v>
      </c>
      <c r="Y303" s="25">
        <v>0</v>
      </c>
      <c r="Z303" s="25">
        <v>0</v>
      </c>
      <c r="AA303" s="25">
        <v>0</v>
      </c>
      <c r="AB303" s="25">
        <v>0</v>
      </c>
      <c r="AC303" s="25">
        <v>0</v>
      </c>
      <c r="AD303" s="25">
        <v>20.883838049928578</v>
      </c>
      <c r="AE303" s="25">
        <v>45.735405517420638</v>
      </c>
      <c r="AF303" s="25">
        <v>0</v>
      </c>
      <c r="AG303" s="25">
        <v>0</v>
      </c>
      <c r="AH303" s="25">
        <v>0</v>
      </c>
    </row>
    <row r="304" spans="1:34" ht="12" customHeight="1">
      <c r="A304" s="1"/>
      <c r="B304" s="16" t="s">
        <v>16</v>
      </c>
      <c r="C304" s="5" t="s">
        <v>285</v>
      </c>
      <c r="D304" s="25">
        <f>Classification!J304</f>
        <v>0</v>
      </c>
      <c r="E304" s="69"/>
      <c r="F304" s="25">
        <v>0</v>
      </c>
      <c r="G304" s="25">
        <f t="shared" si="103"/>
        <v>0</v>
      </c>
      <c r="H304" s="69"/>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row>
    <row r="305" spans="1:34" ht="12" customHeight="1">
      <c r="A305" s="1"/>
      <c r="B305" s="16" t="s">
        <v>42</v>
      </c>
      <c r="C305" s="1"/>
      <c r="D305" s="26">
        <f>SUM(D298:D304)</f>
        <v>425.79027219298166</v>
      </c>
      <c r="E305" s="79"/>
      <c r="F305" s="26">
        <f t="shared" ref="F305:G305" si="104">SUM(F298:F304)</f>
        <v>0</v>
      </c>
      <c r="G305" s="26">
        <f t="shared" si="104"/>
        <v>425.79027219298166</v>
      </c>
      <c r="H305" s="69"/>
      <c r="I305" s="26">
        <f t="shared" ref="I305:AH305" si="105">SUM(I298:I304)</f>
        <v>96.297869363733241</v>
      </c>
      <c r="J305" s="26">
        <f t="shared" si="105"/>
        <v>262.87315926189916</v>
      </c>
      <c r="K305" s="26">
        <f t="shared" si="105"/>
        <v>0</v>
      </c>
      <c r="L305" s="26">
        <f t="shared" si="105"/>
        <v>0</v>
      </c>
      <c r="M305" s="26">
        <f t="shared" si="105"/>
        <v>0</v>
      </c>
      <c r="N305" s="26">
        <f t="shared" si="105"/>
        <v>0</v>
      </c>
      <c r="O305" s="26">
        <f t="shared" si="105"/>
        <v>0</v>
      </c>
      <c r="P305" s="26">
        <f t="shared" si="105"/>
        <v>0</v>
      </c>
      <c r="Q305" s="26">
        <f t="shared" si="105"/>
        <v>0</v>
      </c>
      <c r="R305" s="26">
        <f t="shared" si="105"/>
        <v>0</v>
      </c>
      <c r="S305" s="26">
        <f t="shared" si="105"/>
        <v>0</v>
      </c>
      <c r="T305" s="26">
        <f t="shared" si="105"/>
        <v>0</v>
      </c>
      <c r="U305" s="26">
        <f t="shared" si="105"/>
        <v>0</v>
      </c>
      <c r="V305" s="26">
        <f t="shared" si="105"/>
        <v>0</v>
      </c>
      <c r="W305" s="26">
        <f t="shared" si="105"/>
        <v>0</v>
      </c>
      <c r="X305" s="26">
        <f t="shared" si="105"/>
        <v>0</v>
      </c>
      <c r="Y305" s="26">
        <f t="shared" si="105"/>
        <v>0</v>
      </c>
      <c r="Z305" s="26">
        <f t="shared" si="105"/>
        <v>0</v>
      </c>
      <c r="AA305" s="26">
        <f t="shared" si="105"/>
        <v>0</v>
      </c>
      <c r="AB305" s="26">
        <f t="shared" si="105"/>
        <v>0</v>
      </c>
      <c r="AC305" s="26">
        <f t="shared" si="105"/>
        <v>0</v>
      </c>
      <c r="AD305" s="26">
        <f t="shared" si="105"/>
        <v>20.883838049928578</v>
      </c>
      <c r="AE305" s="26">
        <f t="shared" si="105"/>
        <v>45.735405517420638</v>
      </c>
      <c r="AF305" s="26">
        <f t="shared" si="105"/>
        <v>0</v>
      </c>
      <c r="AG305" s="26">
        <f t="shared" si="105"/>
        <v>0</v>
      </c>
      <c r="AH305" s="26">
        <f t="shared" si="105"/>
        <v>0</v>
      </c>
    </row>
    <row r="306" spans="1:34" ht="12" customHeight="1">
      <c r="A306" s="1"/>
      <c r="B306" s="1"/>
      <c r="C306" s="1"/>
      <c r="D306" s="25"/>
      <c r="E306" s="79"/>
      <c r="F306" s="25"/>
      <c r="G306" s="25"/>
      <c r="H306" s="69"/>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row>
    <row r="307" spans="1:34" ht="12" customHeight="1">
      <c r="A307" s="16" t="s">
        <v>286</v>
      </c>
      <c r="B307" s="1"/>
      <c r="C307" s="1"/>
      <c r="D307" s="25"/>
      <c r="E307" s="79"/>
      <c r="F307" s="25"/>
      <c r="G307" s="25"/>
      <c r="H307" s="69"/>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row>
    <row r="308" spans="1:34" ht="12" customHeight="1">
      <c r="A308" s="1"/>
      <c r="B308" s="16" t="s">
        <v>287</v>
      </c>
      <c r="C308" s="5" t="s">
        <v>288</v>
      </c>
      <c r="D308" s="25">
        <f>Classification!J308</f>
        <v>2427.3660260113529</v>
      </c>
      <c r="E308" s="69" t="s">
        <v>405</v>
      </c>
      <c r="F308" s="25">
        <v>442.00737348778898</v>
      </c>
      <c r="G308" s="25">
        <f t="shared" ref="G308:G312" si="106">D308-F308</f>
        <v>1985.3586525235639</v>
      </c>
      <c r="H308" s="69" t="s">
        <v>394</v>
      </c>
      <c r="I308" s="25">
        <v>679.68745397776468</v>
      </c>
      <c r="J308" s="25">
        <v>152.51976071573651</v>
      </c>
      <c r="K308" s="25">
        <v>390.27478617605527</v>
      </c>
      <c r="L308" s="25">
        <v>1.3287842076904259</v>
      </c>
      <c r="M308" s="25">
        <v>24.386601729140548</v>
      </c>
      <c r="N308" s="25">
        <v>70.084359057614463</v>
      </c>
      <c r="O308" s="25">
        <v>54.52742124611779</v>
      </c>
      <c r="P308" s="25">
        <v>18.902686836171881</v>
      </c>
      <c r="Q308" s="25">
        <v>6.0797760321520453</v>
      </c>
      <c r="R308" s="25">
        <v>5.7292812552174098E-3</v>
      </c>
      <c r="S308" s="25">
        <v>87.899610682037476</v>
      </c>
      <c r="T308" s="25">
        <v>4.961361383654987</v>
      </c>
      <c r="U308" s="25">
        <v>125.49287763731112</v>
      </c>
      <c r="V308" s="25">
        <v>7.2480197615056374</v>
      </c>
      <c r="W308" s="25">
        <v>8.0076169704391553</v>
      </c>
      <c r="X308" s="25">
        <v>0</v>
      </c>
      <c r="Y308" s="25">
        <v>0</v>
      </c>
      <c r="Z308" s="25">
        <v>0</v>
      </c>
      <c r="AA308" s="25">
        <v>0</v>
      </c>
      <c r="AB308" s="25">
        <v>0</v>
      </c>
      <c r="AC308" s="25">
        <v>0</v>
      </c>
      <c r="AD308" s="25">
        <v>443.28730926791752</v>
      </c>
      <c r="AE308" s="25">
        <v>31.486222847709797</v>
      </c>
      <c r="AF308" s="25">
        <v>185.41960663716318</v>
      </c>
      <c r="AG308" s="25">
        <v>45.834060067613379</v>
      </c>
      <c r="AH308" s="25">
        <v>89.931981496302001</v>
      </c>
    </row>
    <row r="309" spans="1:34" ht="12" customHeight="1">
      <c r="A309" s="1"/>
      <c r="B309" s="16" t="s">
        <v>291</v>
      </c>
      <c r="C309" s="5" t="s">
        <v>292</v>
      </c>
      <c r="D309" s="25">
        <f>Classification!J309</f>
        <v>33.536879517576793</v>
      </c>
      <c r="E309" s="69"/>
      <c r="F309" s="25">
        <v>0</v>
      </c>
      <c r="G309" s="25">
        <f t="shared" si="106"/>
        <v>33.536879517576793</v>
      </c>
      <c r="H309" s="69" t="s">
        <v>394</v>
      </c>
      <c r="I309" s="25">
        <v>9.9388613978405491</v>
      </c>
      <c r="J309" s="25">
        <v>2.5082421104394395</v>
      </c>
      <c r="K309" s="25">
        <v>5.24545851586893</v>
      </c>
      <c r="L309" s="25">
        <v>1.7855052403478323E-2</v>
      </c>
      <c r="M309" s="25">
        <v>0.32536959459935588</v>
      </c>
      <c r="N309" s="25">
        <v>0.93793075136609338</v>
      </c>
      <c r="O309" s="25">
        <v>0.75581014206774522</v>
      </c>
      <c r="P309" s="25">
        <v>0.25831264824881356</v>
      </c>
      <c r="Q309" s="25">
        <v>8.6959946802043039E-2</v>
      </c>
      <c r="R309" s="25">
        <v>9.6779599461441332E-5</v>
      </c>
      <c r="S309" s="25">
        <v>1.2014847027536344</v>
      </c>
      <c r="T309" s="25">
        <v>6.8067573240388216E-2</v>
      </c>
      <c r="U309" s="25">
        <v>1.9558775089031175</v>
      </c>
      <c r="V309" s="25">
        <v>0.10538235108427695</v>
      </c>
      <c r="W309" s="25">
        <v>0.1273953542349521</v>
      </c>
      <c r="X309" s="25">
        <v>0</v>
      </c>
      <c r="Y309" s="25">
        <v>0</v>
      </c>
      <c r="Z309" s="25">
        <v>0</v>
      </c>
      <c r="AA309" s="25">
        <v>0</v>
      </c>
      <c r="AB309" s="25">
        <v>0</v>
      </c>
      <c r="AC309" s="25">
        <v>0</v>
      </c>
      <c r="AD309" s="25">
        <v>5.8597510236230494</v>
      </c>
      <c r="AE309" s="25">
        <v>0.47967518090253475</v>
      </c>
      <c r="AF309" s="25">
        <v>2.1154187068560315</v>
      </c>
      <c r="AG309" s="25">
        <v>0.52291248933519885</v>
      </c>
      <c r="AH309" s="25">
        <v>1.0260176874077007</v>
      </c>
    </row>
    <row r="310" spans="1:34" ht="12" customHeight="1">
      <c r="A310" s="1"/>
      <c r="B310" s="16" t="s">
        <v>293</v>
      </c>
      <c r="C310" s="5" t="s">
        <v>294</v>
      </c>
      <c r="D310" s="25">
        <f>Classification!J310</f>
        <v>132.45063755650187</v>
      </c>
      <c r="E310" s="69"/>
      <c r="F310" s="25">
        <v>0</v>
      </c>
      <c r="G310" s="25">
        <f t="shared" si="106"/>
        <v>132.45063755650187</v>
      </c>
      <c r="H310" s="69" t="s">
        <v>394</v>
      </c>
      <c r="I310" s="25">
        <v>39.252564569692659</v>
      </c>
      <c r="J310" s="25">
        <v>9.9060577922776876</v>
      </c>
      <c r="K310" s="25">
        <v>20.716427249556524</v>
      </c>
      <c r="L310" s="25">
        <v>7.0516789530343627E-2</v>
      </c>
      <c r="M310" s="25">
        <v>1.2850155072894835</v>
      </c>
      <c r="N310" s="25">
        <v>3.7042661031470976</v>
      </c>
      <c r="O310" s="25">
        <v>2.98499850399249</v>
      </c>
      <c r="P310" s="25">
        <v>1.0201806322359914</v>
      </c>
      <c r="Q310" s="25">
        <v>0.34343983583128285</v>
      </c>
      <c r="R310" s="25">
        <v>3.8222159710513793E-4</v>
      </c>
      <c r="S310" s="25">
        <v>4.7451467513755583</v>
      </c>
      <c r="T310" s="25">
        <v>0.26882624747147993</v>
      </c>
      <c r="U310" s="25">
        <v>7.7245476252752683</v>
      </c>
      <c r="V310" s="25">
        <v>0.41619732631952788</v>
      </c>
      <c r="W310" s="25">
        <v>0.50313553714239567</v>
      </c>
      <c r="X310" s="25">
        <v>0</v>
      </c>
      <c r="Y310" s="25">
        <v>0</v>
      </c>
      <c r="Z310" s="25">
        <v>0</v>
      </c>
      <c r="AA310" s="25">
        <v>0</v>
      </c>
      <c r="AB310" s="25">
        <v>0</v>
      </c>
      <c r="AC310" s="25">
        <v>0</v>
      </c>
      <c r="AD310" s="25">
        <v>23.1425156474223</v>
      </c>
      <c r="AE310" s="25">
        <v>1.8944303836399892</v>
      </c>
      <c r="AF310" s="25">
        <v>8.3546400396370917</v>
      </c>
      <c r="AG310" s="25">
        <v>2.0651919199102924</v>
      </c>
      <c r="AH310" s="25">
        <v>4.0521568731573154</v>
      </c>
    </row>
    <row r="311" spans="1:34" ht="12" customHeight="1">
      <c r="A311" s="1"/>
      <c r="B311" s="16" t="s">
        <v>295</v>
      </c>
      <c r="C311" s="5" t="s">
        <v>296</v>
      </c>
      <c r="D311" s="25">
        <f>Classification!J311</f>
        <v>1869.8996986005436</v>
      </c>
      <c r="E311" s="69" t="s">
        <v>406</v>
      </c>
      <c r="F311" s="25">
        <v>789.73453456823768</v>
      </c>
      <c r="G311" s="25">
        <f t="shared" si="106"/>
        <v>1080.1651640323059</v>
      </c>
      <c r="H311" s="69" t="s">
        <v>407</v>
      </c>
      <c r="I311" s="25">
        <v>557.40330867546618</v>
      </c>
      <c r="J311" s="25">
        <v>55.356740582244633</v>
      </c>
      <c r="K311" s="25">
        <v>322.31968611890181</v>
      </c>
      <c r="L311" s="25">
        <v>1.0977403322368153</v>
      </c>
      <c r="M311" s="25">
        <v>20.31891816014155</v>
      </c>
      <c r="N311" s="25">
        <v>58.181607762424548</v>
      </c>
      <c r="O311" s="25">
        <v>43.324238306718549</v>
      </c>
      <c r="P311" s="25">
        <v>15.29453668759429</v>
      </c>
      <c r="Q311" s="25">
        <v>4.6304182128413753</v>
      </c>
      <c r="R311" s="25">
        <v>3.2585048803300131E-3</v>
      </c>
      <c r="S311" s="25">
        <v>71.098813867762004</v>
      </c>
      <c r="T311" s="25">
        <v>3.9943245340677112</v>
      </c>
      <c r="U311" s="25">
        <v>83.58783217530916</v>
      </c>
      <c r="V311" s="25">
        <v>5.3925662145797348</v>
      </c>
      <c r="W311" s="25">
        <v>5.1405842836661488</v>
      </c>
      <c r="X311" s="25">
        <v>0</v>
      </c>
      <c r="Y311" s="25">
        <v>0</v>
      </c>
      <c r="Z311" s="25">
        <v>0</v>
      </c>
      <c r="AA311" s="25">
        <v>0</v>
      </c>
      <c r="AB311" s="25">
        <v>0</v>
      </c>
      <c r="AC311" s="25">
        <v>0</v>
      </c>
      <c r="AD311" s="25">
        <v>366.84679761570362</v>
      </c>
      <c r="AE311" s="25">
        <v>14.6041944646246</v>
      </c>
      <c r="AF311" s="25">
        <v>139.30422328879709</v>
      </c>
      <c r="AG311" s="25">
        <v>34.434751824197036</v>
      </c>
      <c r="AH311" s="25">
        <v>67.565156988386605</v>
      </c>
    </row>
    <row r="312" spans="1:34" ht="12" customHeight="1">
      <c r="A312" s="1"/>
      <c r="B312" s="16" t="s">
        <v>299</v>
      </c>
      <c r="C312" s="5" t="s">
        <v>300</v>
      </c>
      <c r="D312" s="25">
        <f>Classification!J312</f>
        <v>73.117415181314769</v>
      </c>
      <c r="E312" s="69"/>
      <c r="F312" s="25">
        <v>0</v>
      </c>
      <c r="G312" s="25">
        <f t="shared" si="106"/>
        <v>73.117415181314769</v>
      </c>
      <c r="H312" s="69" t="s">
        <v>394</v>
      </c>
      <c r="I312" s="25">
        <v>21.668797625449379</v>
      </c>
      <c r="J312" s="25">
        <v>5.4684926684409954</v>
      </c>
      <c r="K312" s="25">
        <v>11.43619721447668</v>
      </c>
      <c r="L312" s="25">
        <v>3.8927750537584502E-2</v>
      </c>
      <c r="M312" s="25">
        <v>0.70937380215200585</v>
      </c>
      <c r="N312" s="25">
        <v>2.0448853067267225</v>
      </c>
      <c r="O312" s="25">
        <v>1.6478242684103142</v>
      </c>
      <c r="P312" s="25">
        <v>0.56317562696000389</v>
      </c>
      <c r="Q312" s="25">
        <v>0.18959088102211855</v>
      </c>
      <c r="R312" s="25">
        <v>2.109997786524788E-4</v>
      </c>
      <c r="S312" s="25">
        <v>2.6194880713094921</v>
      </c>
      <c r="T312" s="25">
        <v>0.14840155329280388</v>
      </c>
      <c r="U312" s="25">
        <v>4.2642222508302705</v>
      </c>
      <c r="V312" s="25">
        <v>0.22975557737784721</v>
      </c>
      <c r="W312" s="25">
        <v>0.27774853062538901</v>
      </c>
      <c r="X312" s="25">
        <v>0</v>
      </c>
      <c r="Y312" s="25">
        <v>0</v>
      </c>
      <c r="Z312" s="25">
        <v>0</v>
      </c>
      <c r="AA312" s="25">
        <v>0</v>
      </c>
      <c r="AB312" s="25">
        <v>0</v>
      </c>
      <c r="AC312" s="25">
        <v>0</v>
      </c>
      <c r="AD312" s="25">
        <v>12.775483426501522</v>
      </c>
      <c r="AE312" s="25">
        <v>1.0457922698455362</v>
      </c>
      <c r="AF312" s="25">
        <v>4.6120554475095794</v>
      </c>
      <c r="AG312" s="25">
        <v>1.140058649946188</v>
      </c>
      <c r="AH312" s="25">
        <v>2.2369332601216869</v>
      </c>
    </row>
    <row r="313" spans="1:34" ht="12" customHeight="1">
      <c r="A313" s="1"/>
      <c r="B313" s="16" t="s">
        <v>42</v>
      </c>
      <c r="C313" s="1"/>
      <c r="D313" s="26">
        <f>SUM(D308:D312)</f>
        <v>4536.3706568672906</v>
      </c>
      <c r="E313" s="79"/>
      <c r="F313" s="26">
        <f>SUM(F308:F312)</f>
        <v>1231.7419080560267</v>
      </c>
      <c r="G313" s="26">
        <f>SUM(G308:G312)</f>
        <v>3304.628748811263</v>
      </c>
      <c r="H313" s="69"/>
      <c r="I313" s="26">
        <f t="shared" ref="I313:AH313" si="107">SUM(I308:I312)</f>
        <v>1307.9509862462135</v>
      </c>
      <c r="J313" s="26">
        <f t="shared" si="107"/>
        <v>225.75929386913927</v>
      </c>
      <c r="K313" s="26">
        <f t="shared" si="107"/>
        <v>749.99255527485923</v>
      </c>
      <c r="L313" s="26">
        <f t="shared" si="107"/>
        <v>2.5538241323986477</v>
      </c>
      <c r="M313" s="26">
        <f t="shared" si="107"/>
        <v>47.025278793322947</v>
      </c>
      <c r="N313" s="26">
        <f t="shared" si="107"/>
        <v>134.95304898127893</v>
      </c>
      <c r="O313" s="26">
        <f t="shared" si="107"/>
        <v>103.24029246730689</v>
      </c>
      <c r="P313" s="26">
        <f t="shared" si="107"/>
        <v>36.038892431210982</v>
      </c>
      <c r="Q313" s="26">
        <f t="shared" si="107"/>
        <v>11.330184908648866</v>
      </c>
      <c r="R313" s="26">
        <f t="shared" si="107"/>
        <v>9.6777871107664813E-3</v>
      </c>
      <c r="S313" s="26">
        <f t="shared" si="107"/>
        <v>167.56454407523816</v>
      </c>
      <c r="T313" s="26">
        <f t="shared" si="107"/>
        <v>9.4409812917273701</v>
      </c>
      <c r="U313" s="26">
        <f t="shared" si="107"/>
        <v>223.02535719762895</v>
      </c>
      <c r="V313" s="26">
        <f t="shared" si="107"/>
        <v>13.391921230867025</v>
      </c>
      <c r="W313" s="26">
        <f t="shared" si="107"/>
        <v>14.056480676108041</v>
      </c>
      <c r="X313" s="26">
        <f t="shared" si="107"/>
        <v>0</v>
      </c>
      <c r="Y313" s="26">
        <f t="shared" si="107"/>
        <v>0</v>
      </c>
      <c r="Z313" s="26">
        <f t="shared" si="107"/>
        <v>0</v>
      </c>
      <c r="AA313" s="26">
        <f t="shared" si="107"/>
        <v>0</v>
      </c>
      <c r="AB313" s="26">
        <f t="shared" si="107"/>
        <v>0</v>
      </c>
      <c r="AC313" s="26">
        <f t="shared" si="107"/>
        <v>0</v>
      </c>
      <c r="AD313" s="26">
        <f t="shared" si="107"/>
        <v>851.91185698116806</v>
      </c>
      <c r="AE313" s="26">
        <f t="shared" si="107"/>
        <v>49.510315146722455</v>
      </c>
      <c r="AF313" s="26">
        <f t="shared" si="107"/>
        <v>339.80594411996299</v>
      </c>
      <c r="AG313" s="26">
        <f t="shared" si="107"/>
        <v>83.996974951002088</v>
      </c>
      <c r="AH313" s="26">
        <f t="shared" si="107"/>
        <v>164.81224630537528</v>
      </c>
    </row>
    <row r="314" spans="1:34" ht="12" customHeight="1">
      <c r="A314" s="1"/>
      <c r="B314" s="1"/>
      <c r="C314" s="1"/>
      <c r="D314" s="25"/>
      <c r="E314" s="79"/>
      <c r="F314" s="25"/>
      <c r="G314" s="25"/>
      <c r="H314" s="69"/>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row>
    <row r="315" spans="1:34" ht="12" customHeight="1">
      <c r="A315" s="16" t="s">
        <v>301</v>
      </c>
      <c r="B315" s="1"/>
      <c r="C315" s="1"/>
      <c r="D315" s="25">
        <f>SUM(D216, D235,D249,D266,D283,D289,D295,D305,D313)</f>
        <v>8149.1273586648367</v>
      </c>
      <c r="E315" s="79"/>
      <c r="F315" s="25">
        <f t="shared" ref="F315:G315" si="108">SUM(F216, F235,F249,F266,F283,F289,F295,F305,F313)</f>
        <v>3953.7085677533978</v>
      </c>
      <c r="G315" s="25">
        <f t="shared" si="108"/>
        <v>4195.418790911438</v>
      </c>
      <c r="H315" s="69"/>
      <c r="I315" s="25">
        <f t="shared" ref="I315:AH315" si="109">SUM(I216, I235,I249,I266,I283,I289,I295,I305,I313)</f>
        <v>2375.3667674619483</v>
      </c>
      <c r="J315" s="25">
        <f t="shared" si="109"/>
        <v>580.45351385230515</v>
      </c>
      <c r="K315" s="25">
        <f t="shared" si="109"/>
        <v>1285.2078312259596</v>
      </c>
      <c r="L315" s="25">
        <f t="shared" si="109"/>
        <v>4.3750529692542521</v>
      </c>
      <c r="M315" s="25">
        <f t="shared" si="109"/>
        <v>79.898241213190261</v>
      </c>
      <c r="N315" s="25">
        <f t="shared" si="109"/>
        <v>230.10568432911083</v>
      </c>
      <c r="O315" s="25">
        <f t="shared" si="109"/>
        <v>183.47696300190461</v>
      </c>
      <c r="P315" s="25">
        <f t="shared" si="109"/>
        <v>62.973672084240512</v>
      </c>
      <c r="Q315" s="25">
        <f t="shared" si="109"/>
        <v>20.916101541827409</v>
      </c>
      <c r="R315" s="25">
        <f t="shared" si="109"/>
        <v>2.2240947753525482E-2</v>
      </c>
      <c r="S315" s="25">
        <f t="shared" si="109"/>
        <v>292.8861452935061</v>
      </c>
      <c r="T315" s="25">
        <f t="shared" si="109"/>
        <v>16.574439707483283</v>
      </c>
      <c r="U315" s="25">
        <f t="shared" si="109"/>
        <v>459.18714087319756</v>
      </c>
      <c r="V315" s="25">
        <f t="shared" si="109"/>
        <v>25.227410517348311</v>
      </c>
      <c r="W315" s="25">
        <f t="shared" si="109"/>
        <v>29.742668719639902</v>
      </c>
      <c r="X315" s="25">
        <f t="shared" si="109"/>
        <v>0</v>
      </c>
      <c r="Y315" s="25">
        <f t="shared" si="109"/>
        <v>0</v>
      </c>
      <c r="Z315" s="25">
        <f t="shared" si="109"/>
        <v>0</v>
      </c>
      <c r="AA315" s="25">
        <f t="shared" si="109"/>
        <v>0</v>
      </c>
      <c r="AB315" s="25">
        <f t="shared" si="109"/>
        <v>0</v>
      </c>
      <c r="AC315" s="25">
        <f t="shared" si="109"/>
        <v>0</v>
      </c>
      <c r="AD315" s="25">
        <f t="shared" si="109"/>
        <v>1443.0254276689107</v>
      </c>
      <c r="AE315" s="25">
        <f t="shared" si="109"/>
        <v>113.32409631125731</v>
      </c>
      <c r="AF315" s="25">
        <f t="shared" si="109"/>
        <v>546.33335691368995</v>
      </c>
      <c r="AG315" s="25">
        <f t="shared" si="109"/>
        <v>135.04869496742899</v>
      </c>
      <c r="AH315" s="25">
        <f t="shared" si="109"/>
        <v>264.98190906487957</v>
      </c>
    </row>
    <row r="316" spans="1:34" ht="12" customHeight="1">
      <c r="A316" s="1"/>
      <c r="B316" s="1"/>
      <c r="C316" s="1"/>
      <c r="D316" s="25"/>
      <c r="E316" s="79"/>
      <c r="F316" s="25"/>
      <c r="G316" s="25"/>
      <c r="H316" s="69"/>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row>
    <row r="317" spans="1:34" ht="12" customHeight="1">
      <c r="A317" s="16" t="s">
        <v>187</v>
      </c>
      <c r="B317" s="1"/>
      <c r="C317" s="1"/>
      <c r="D317" s="30">
        <f>D207</f>
        <v>11231.866274628304</v>
      </c>
      <c r="E317" s="79"/>
      <c r="F317" s="30">
        <f t="shared" ref="F317:G317" si="110">F207</f>
        <v>0</v>
      </c>
      <c r="G317" s="30">
        <f t="shared" si="110"/>
        <v>11231.866274628304</v>
      </c>
      <c r="H317" s="69"/>
      <c r="I317" s="30">
        <f t="shared" ref="I317:AH317" si="111">I207</f>
        <v>996.00565479023214</v>
      </c>
      <c r="J317" s="30">
        <f t="shared" si="111"/>
        <v>386.7204673687566</v>
      </c>
      <c r="K317" s="30">
        <f t="shared" si="111"/>
        <v>217.1552131699367</v>
      </c>
      <c r="L317" s="30">
        <f t="shared" si="111"/>
        <v>0.72007894610599166</v>
      </c>
      <c r="M317" s="30">
        <f t="shared" si="111"/>
        <v>2.997386267073896</v>
      </c>
      <c r="N317" s="30">
        <f t="shared" si="111"/>
        <v>21.207654960539447</v>
      </c>
      <c r="O317" s="30">
        <f t="shared" si="111"/>
        <v>131.52177924023314</v>
      </c>
      <c r="P317" s="30">
        <f t="shared" si="111"/>
        <v>29.275683233014345</v>
      </c>
      <c r="Q317" s="30">
        <f t="shared" si="111"/>
        <v>26.519410259441621</v>
      </c>
      <c r="R317" s="30">
        <f t="shared" si="111"/>
        <v>9.0418301112588778E-2</v>
      </c>
      <c r="S317" s="30">
        <f t="shared" si="111"/>
        <v>127.25779606049285</v>
      </c>
      <c r="T317" s="30">
        <f t="shared" si="111"/>
        <v>7.132291062535395</v>
      </c>
      <c r="U317" s="30">
        <f t="shared" si="111"/>
        <v>1129.2565142629985</v>
      </c>
      <c r="V317" s="30">
        <f t="shared" si="111"/>
        <v>31.500847102917831</v>
      </c>
      <c r="W317" s="30">
        <f t="shared" si="111"/>
        <v>90.11595987803581</v>
      </c>
      <c r="X317" s="30">
        <f t="shared" si="111"/>
        <v>0</v>
      </c>
      <c r="Y317" s="30">
        <f t="shared" si="111"/>
        <v>1657.5855910250998</v>
      </c>
      <c r="Z317" s="30">
        <f t="shared" si="111"/>
        <v>288.58823401912042</v>
      </c>
      <c r="AA317" s="30">
        <f t="shared" si="111"/>
        <v>4437.0189771431315</v>
      </c>
      <c r="AB317" s="30">
        <f t="shared" si="111"/>
        <v>25.959873042436318</v>
      </c>
      <c r="AC317" s="30">
        <f t="shared" si="111"/>
        <v>69.252452222451382</v>
      </c>
      <c r="AD317" s="30">
        <f t="shared" si="111"/>
        <v>1051.5581605855928</v>
      </c>
      <c r="AE317" s="30">
        <f t="shared" si="111"/>
        <v>344.36821614977663</v>
      </c>
      <c r="AF317" s="30">
        <f t="shared" si="111"/>
        <v>124.64459578699393</v>
      </c>
      <c r="AG317" s="30">
        <f t="shared" si="111"/>
        <v>0.39672993961494823</v>
      </c>
      <c r="AH317" s="30">
        <f t="shared" si="111"/>
        <v>35.01628981065776</v>
      </c>
    </row>
    <row r="318" spans="1:34" ht="12" customHeight="1">
      <c r="A318" s="1"/>
      <c r="B318" s="1"/>
      <c r="C318" s="1"/>
      <c r="D318" s="25"/>
      <c r="E318" s="79"/>
      <c r="F318" s="25"/>
      <c r="G318" s="25"/>
      <c r="H318" s="69"/>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row>
    <row r="319" spans="1:34" ht="12" customHeight="1" thickBot="1">
      <c r="A319" s="16" t="s">
        <v>302</v>
      </c>
      <c r="B319" s="1"/>
      <c r="C319" s="1"/>
      <c r="D319" s="40">
        <f>D315+D317</f>
        <v>19380.993633293139</v>
      </c>
      <c r="E319" s="79"/>
      <c r="F319" s="40">
        <f t="shared" ref="F319:G319" si="112">F315+F317</f>
        <v>3953.7085677533978</v>
      </c>
      <c r="G319" s="40">
        <f t="shared" si="112"/>
        <v>15427.285065539741</v>
      </c>
      <c r="H319" s="69"/>
      <c r="I319" s="40">
        <f t="shared" ref="I319:AH319" si="113">I315+I317</f>
        <v>3371.3724222521805</v>
      </c>
      <c r="J319" s="40">
        <f t="shared" si="113"/>
        <v>967.17398122106169</v>
      </c>
      <c r="K319" s="40">
        <f t="shared" si="113"/>
        <v>1502.3630443958964</v>
      </c>
      <c r="L319" s="40">
        <f t="shared" si="113"/>
        <v>5.0951319153602439</v>
      </c>
      <c r="M319" s="40">
        <f t="shared" si="113"/>
        <v>82.895627480264153</v>
      </c>
      <c r="N319" s="40">
        <f t="shared" si="113"/>
        <v>251.31333928965029</v>
      </c>
      <c r="O319" s="40">
        <f t="shared" si="113"/>
        <v>314.99874224213772</v>
      </c>
      <c r="P319" s="40">
        <f t="shared" si="113"/>
        <v>92.249355317254853</v>
      </c>
      <c r="Q319" s="40">
        <f t="shared" si="113"/>
        <v>47.43551180126903</v>
      </c>
      <c r="R319" s="40">
        <f t="shared" si="113"/>
        <v>0.11265924886611425</v>
      </c>
      <c r="S319" s="40">
        <f t="shared" si="113"/>
        <v>420.14394135399897</v>
      </c>
      <c r="T319" s="40">
        <f t="shared" si="113"/>
        <v>23.706730770018677</v>
      </c>
      <c r="U319" s="40">
        <f t="shared" si="113"/>
        <v>1588.443655136196</v>
      </c>
      <c r="V319" s="40">
        <f t="shared" si="113"/>
        <v>56.728257620266142</v>
      </c>
      <c r="W319" s="40">
        <f t="shared" si="113"/>
        <v>119.8586285976757</v>
      </c>
      <c r="X319" s="40">
        <f t="shared" si="113"/>
        <v>0</v>
      </c>
      <c r="Y319" s="40">
        <f t="shared" si="113"/>
        <v>1657.5855910250998</v>
      </c>
      <c r="Z319" s="40">
        <f t="shared" si="113"/>
        <v>288.58823401912042</v>
      </c>
      <c r="AA319" s="40">
        <f t="shared" si="113"/>
        <v>4437.0189771431315</v>
      </c>
      <c r="AB319" s="40">
        <f t="shared" si="113"/>
        <v>25.959873042436318</v>
      </c>
      <c r="AC319" s="40">
        <f t="shared" si="113"/>
        <v>69.252452222451382</v>
      </c>
      <c r="AD319" s="40">
        <f t="shared" si="113"/>
        <v>2494.5835882545034</v>
      </c>
      <c r="AE319" s="40">
        <f t="shared" si="113"/>
        <v>457.69231246103391</v>
      </c>
      <c r="AF319" s="40">
        <f t="shared" si="113"/>
        <v>670.97795270068389</v>
      </c>
      <c r="AG319" s="40">
        <f t="shared" si="113"/>
        <v>135.44542490704393</v>
      </c>
      <c r="AH319" s="40">
        <f t="shared" si="113"/>
        <v>299.99819887553735</v>
      </c>
    </row>
    <row r="320" spans="1:34" ht="12" customHeight="1">
      <c r="A320" s="1"/>
      <c r="B320" s="1"/>
      <c r="C320" s="1"/>
      <c r="D320" s="25"/>
      <c r="E320" s="79"/>
      <c r="F320" s="25"/>
      <c r="G320" s="25"/>
      <c r="H320" s="69"/>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row>
    <row r="321" spans="1:34" ht="12" customHeight="1">
      <c r="A321" s="16" t="s">
        <v>303</v>
      </c>
      <c r="B321" s="1"/>
      <c r="C321" s="1"/>
      <c r="D321" s="25"/>
      <c r="E321" s="69"/>
      <c r="F321" s="25"/>
      <c r="G321" s="25"/>
      <c r="H321" s="69"/>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row>
    <row r="322" spans="1:34" ht="12" customHeight="1">
      <c r="A322" s="1"/>
      <c r="B322" s="16" t="s">
        <v>304</v>
      </c>
      <c r="C322" s="1"/>
      <c r="D322" s="25">
        <f>Classification!J322</f>
        <v>0</v>
      </c>
      <c r="E322" s="69"/>
      <c r="F322" s="25">
        <v>0</v>
      </c>
      <c r="G322" s="25">
        <f t="shared" ref="G322:G327" si="114">D322-F322</f>
        <v>0</v>
      </c>
      <c r="H322" s="69"/>
      <c r="I322" s="25">
        <v>0</v>
      </c>
      <c r="J322" s="25">
        <v>0</v>
      </c>
      <c r="K322" s="25">
        <v>0</v>
      </c>
      <c r="L322" s="25">
        <v>0</v>
      </c>
      <c r="M322" s="25">
        <v>0</v>
      </c>
      <c r="N322" s="25">
        <v>0</v>
      </c>
      <c r="O322" s="25">
        <v>0</v>
      </c>
      <c r="P322" s="25">
        <v>0</v>
      </c>
      <c r="Q322" s="25">
        <v>0</v>
      </c>
      <c r="R322" s="25">
        <v>0</v>
      </c>
      <c r="S322" s="25">
        <v>0</v>
      </c>
      <c r="T322" s="25">
        <v>0</v>
      </c>
      <c r="U322" s="25">
        <v>0</v>
      </c>
      <c r="V322" s="25">
        <v>0</v>
      </c>
      <c r="W322" s="25">
        <v>0</v>
      </c>
      <c r="X322" s="25">
        <v>0</v>
      </c>
      <c r="Y322" s="25">
        <v>0</v>
      </c>
      <c r="Z322" s="25">
        <v>0</v>
      </c>
      <c r="AA322" s="25">
        <v>0</v>
      </c>
      <c r="AB322" s="25">
        <v>0</v>
      </c>
      <c r="AC322" s="25">
        <v>0</v>
      </c>
      <c r="AD322" s="25">
        <v>0</v>
      </c>
      <c r="AE322" s="25">
        <v>0</v>
      </c>
      <c r="AF322" s="25">
        <v>0</v>
      </c>
      <c r="AG322" s="25">
        <v>0</v>
      </c>
      <c r="AH322" s="25">
        <v>0</v>
      </c>
    </row>
    <row r="323" spans="1:34" ht="12" customHeight="1">
      <c r="A323" s="1"/>
      <c r="B323" s="16" t="s">
        <v>305</v>
      </c>
      <c r="C323" s="1"/>
      <c r="D323" s="25">
        <f>Classification!J323</f>
        <v>0</v>
      </c>
      <c r="E323" s="69"/>
      <c r="F323" s="25">
        <v>0</v>
      </c>
      <c r="G323" s="25">
        <f t="shared" si="114"/>
        <v>0</v>
      </c>
      <c r="H323" s="69"/>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row>
    <row r="324" spans="1:34" ht="12" customHeight="1">
      <c r="A324" s="1"/>
      <c r="B324" s="16" t="s">
        <v>306</v>
      </c>
      <c r="C324" s="1"/>
      <c r="D324" s="25">
        <f>Classification!J324</f>
        <v>0</v>
      </c>
      <c r="E324" s="69"/>
      <c r="F324" s="25">
        <v>0</v>
      </c>
      <c r="G324" s="25">
        <f t="shared" si="114"/>
        <v>0</v>
      </c>
      <c r="H324" s="69"/>
      <c r="I324" s="25">
        <v>0</v>
      </c>
      <c r="J324" s="25">
        <v>0</v>
      </c>
      <c r="K324" s="25">
        <v>0</v>
      </c>
      <c r="L324" s="25">
        <v>0</v>
      </c>
      <c r="M324" s="25">
        <v>0</v>
      </c>
      <c r="N324" s="25">
        <v>0</v>
      </c>
      <c r="O324" s="25">
        <v>0</v>
      </c>
      <c r="P324" s="25">
        <v>0</v>
      </c>
      <c r="Q324" s="25">
        <v>0</v>
      </c>
      <c r="R324" s="25">
        <v>0</v>
      </c>
      <c r="S324" s="25">
        <v>0</v>
      </c>
      <c r="T324" s="25">
        <v>0</v>
      </c>
      <c r="U324" s="25">
        <v>0</v>
      </c>
      <c r="V324" s="25">
        <v>0</v>
      </c>
      <c r="W324" s="25">
        <v>0</v>
      </c>
      <c r="X324" s="25">
        <v>0</v>
      </c>
      <c r="Y324" s="25">
        <v>0</v>
      </c>
      <c r="Z324" s="25">
        <v>0</v>
      </c>
      <c r="AA324" s="25">
        <v>0</v>
      </c>
      <c r="AB324" s="25">
        <v>0</v>
      </c>
      <c r="AC324" s="25">
        <v>0</v>
      </c>
      <c r="AD324" s="25">
        <v>0</v>
      </c>
      <c r="AE324" s="25">
        <v>0</v>
      </c>
      <c r="AF324" s="25">
        <v>0</v>
      </c>
      <c r="AG324" s="25">
        <v>0</v>
      </c>
      <c r="AH324" s="25">
        <v>0</v>
      </c>
    </row>
    <row r="325" spans="1:34" ht="12" customHeight="1">
      <c r="A325" s="1"/>
      <c r="B325" s="16" t="s">
        <v>307</v>
      </c>
      <c r="C325" s="1"/>
      <c r="D325" s="25">
        <f>Classification!J325</f>
        <v>1470.925</v>
      </c>
      <c r="E325" s="69"/>
      <c r="F325" s="25">
        <v>0</v>
      </c>
      <c r="G325" s="25">
        <f t="shared" si="114"/>
        <v>1470.925</v>
      </c>
      <c r="H325" s="69" t="s">
        <v>408</v>
      </c>
      <c r="I325" s="25">
        <v>1027.0047800537814</v>
      </c>
      <c r="J325" s="25">
        <v>50.805778811026236</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378.93168650432284</v>
      </c>
      <c r="AE325" s="25">
        <v>14.182754630869606</v>
      </c>
      <c r="AF325" s="25">
        <v>0</v>
      </c>
      <c r="AG325" s="25">
        <v>0</v>
      </c>
      <c r="AH325" s="25">
        <v>0</v>
      </c>
    </row>
    <row r="326" spans="1:34" ht="12" customHeight="1">
      <c r="A326" s="1"/>
      <c r="B326" s="16" t="s">
        <v>308</v>
      </c>
      <c r="C326" s="1"/>
      <c r="D326" s="25">
        <f>Classification!J326</f>
        <v>0</v>
      </c>
      <c r="E326" s="69"/>
      <c r="F326" s="25">
        <v>0</v>
      </c>
      <c r="G326" s="25">
        <f t="shared" si="114"/>
        <v>0</v>
      </c>
      <c r="H326" s="69"/>
      <c r="I326" s="25">
        <v>0</v>
      </c>
      <c r="J326" s="25">
        <v>0</v>
      </c>
      <c r="K326" s="25">
        <v>0</v>
      </c>
      <c r="L326" s="25">
        <v>0</v>
      </c>
      <c r="M326" s="25">
        <v>0</v>
      </c>
      <c r="N326" s="25">
        <v>0</v>
      </c>
      <c r="O326" s="25">
        <v>0</v>
      </c>
      <c r="P326" s="25">
        <v>0</v>
      </c>
      <c r="Q326" s="25">
        <v>0</v>
      </c>
      <c r="R326" s="25">
        <v>0</v>
      </c>
      <c r="S326" s="25">
        <v>0</v>
      </c>
      <c r="T326" s="25">
        <v>0</v>
      </c>
      <c r="U326" s="25">
        <v>0</v>
      </c>
      <c r="V326" s="25">
        <v>0</v>
      </c>
      <c r="W326" s="25">
        <v>0</v>
      </c>
      <c r="X326" s="25">
        <v>0</v>
      </c>
      <c r="Y326" s="25">
        <v>0</v>
      </c>
      <c r="Z326" s="25">
        <v>0</v>
      </c>
      <c r="AA326" s="25">
        <v>0</v>
      </c>
      <c r="AB326" s="25">
        <v>0</v>
      </c>
      <c r="AC326" s="25">
        <v>0</v>
      </c>
      <c r="AD326" s="25">
        <v>0</v>
      </c>
      <c r="AE326" s="25">
        <v>0</v>
      </c>
      <c r="AF326" s="25">
        <v>0</v>
      </c>
      <c r="AG326" s="25">
        <v>0</v>
      </c>
      <c r="AH326" s="25">
        <v>0</v>
      </c>
    </row>
    <row r="327" spans="1:34" ht="12" customHeight="1">
      <c r="A327" s="1"/>
      <c r="B327" s="16" t="s">
        <v>309</v>
      </c>
      <c r="C327" s="1"/>
      <c r="D327" s="25">
        <f>Classification!J327</f>
        <v>828.64800000000002</v>
      </c>
      <c r="E327" s="69"/>
      <c r="F327" s="25">
        <v>0</v>
      </c>
      <c r="G327" s="25">
        <f t="shared" si="114"/>
        <v>828.64800000000002</v>
      </c>
      <c r="H327" s="69" t="s">
        <v>396</v>
      </c>
      <c r="I327" s="25">
        <v>587.25258200555072</v>
      </c>
      <c r="J327" s="25">
        <v>21.825092449054061</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214.33853386260355</v>
      </c>
      <c r="AE327" s="25">
        <v>5.2317916827917159</v>
      </c>
      <c r="AF327" s="25">
        <v>0</v>
      </c>
      <c r="AG327" s="25">
        <v>0</v>
      </c>
      <c r="AH327" s="25">
        <v>0</v>
      </c>
    </row>
    <row r="328" spans="1:34" ht="12" customHeight="1" thickBot="1">
      <c r="A328" s="1"/>
      <c r="B328" s="16" t="s">
        <v>42</v>
      </c>
      <c r="C328" s="1"/>
      <c r="D328" s="47">
        <f>SUM(D322:D327)</f>
        <v>2299.5729999999999</v>
      </c>
      <c r="E328" s="79"/>
      <c r="F328" s="47">
        <f t="shared" ref="F328:G328" si="115">SUM(F322:F327)</f>
        <v>0</v>
      </c>
      <c r="G328" s="47">
        <f t="shared" si="115"/>
        <v>2299.5729999999999</v>
      </c>
      <c r="H328" s="69"/>
      <c r="I328" s="47">
        <f t="shared" ref="I328:AH328" si="116">SUM(I322:I327)</f>
        <v>1614.2573620593321</v>
      </c>
      <c r="J328" s="47">
        <f t="shared" si="116"/>
        <v>72.630871260080298</v>
      </c>
      <c r="K328" s="47">
        <f t="shared" si="116"/>
        <v>0</v>
      </c>
      <c r="L328" s="47">
        <f t="shared" si="116"/>
        <v>0</v>
      </c>
      <c r="M328" s="47">
        <f t="shared" si="116"/>
        <v>0</v>
      </c>
      <c r="N328" s="47">
        <f t="shared" si="116"/>
        <v>0</v>
      </c>
      <c r="O328" s="47">
        <f t="shared" si="116"/>
        <v>0</v>
      </c>
      <c r="P328" s="47">
        <f t="shared" si="116"/>
        <v>0</v>
      </c>
      <c r="Q328" s="47">
        <f t="shared" si="116"/>
        <v>0</v>
      </c>
      <c r="R328" s="47">
        <f t="shared" si="116"/>
        <v>0</v>
      </c>
      <c r="S328" s="47">
        <f t="shared" si="116"/>
        <v>0</v>
      </c>
      <c r="T328" s="47">
        <f t="shared" si="116"/>
        <v>0</v>
      </c>
      <c r="U328" s="47">
        <f t="shared" si="116"/>
        <v>0</v>
      </c>
      <c r="V328" s="47">
        <f t="shared" si="116"/>
        <v>0</v>
      </c>
      <c r="W328" s="47">
        <f t="shared" si="116"/>
        <v>0</v>
      </c>
      <c r="X328" s="47">
        <f t="shared" si="116"/>
        <v>0</v>
      </c>
      <c r="Y328" s="47">
        <f t="shared" si="116"/>
        <v>0</v>
      </c>
      <c r="Z328" s="47">
        <f t="shared" si="116"/>
        <v>0</v>
      </c>
      <c r="AA328" s="47">
        <f t="shared" si="116"/>
        <v>0</v>
      </c>
      <c r="AB328" s="47">
        <f t="shared" si="116"/>
        <v>0</v>
      </c>
      <c r="AC328" s="47">
        <f t="shared" si="116"/>
        <v>0</v>
      </c>
      <c r="AD328" s="47">
        <f t="shared" si="116"/>
        <v>593.27022036692642</v>
      </c>
      <c r="AE328" s="47">
        <f t="shared" si="116"/>
        <v>19.414546313661322</v>
      </c>
      <c r="AF328" s="47">
        <f t="shared" si="116"/>
        <v>0</v>
      </c>
      <c r="AG328" s="47">
        <f t="shared" si="116"/>
        <v>0</v>
      </c>
      <c r="AH328" s="47">
        <f t="shared" si="116"/>
        <v>0</v>
      </c>
    </row>
    <row r="329" spans="1:34" ht="12" customHeight="1">
      <c r="A329" s="1"/>
      <c r="B329" s="1"/>
      <c r="C329" s="1"/>
      <c r="D329" s="25"/>
      <c r="E329" s="79"/>
      <c r="F329" s="25"/>
      <c r="G329" s="25"/>
      <c r="H329" s="69"/>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row>
    <row r="330" spans="1:34" ht="12" customHeight="1">
      <c r="A330" s="1"/>
      <c r="B330" s="1"/>
      <c r="C330" s="1"/>
      <c r="D330" s="1"/>
      <c r="E330" s="5"/>
      <c r="F330" s="1"/>
      <c r="G330" s="1"/>
      <c r="H330" s="69"/>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ht="12" customHeight="1">
      <c r="A331" s="58" t="s">
        <v>311</v>
      </c>
      <c r="B331" s="1"/>
      <c r="C331" s="1"/>
      <c r="D331" s="1"/>
      <c r="E331" s="5"/>
      <c r="F331" s="1"/>
      <c r="G331" s="1"/>
      <c r="H331" s="69"/>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12" customHeight="1">
      <c r="A332" s="1"/>
      <c r="B332" s="1"/>
      <c r="C332" s="1"/>
      <c r="D332" s="1"/>
      <c r="E332" s="5"/>
      <c r="F332" s="1"/>
      <c r="G332" s="1"/>
      <c r="H332" s="69"/>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12" customHeight="1">
      <c r="A333" s="16" t="s">
        <v>312</v>
      </c>
      <c r="B333" s="1"/>
      <c r="C333" s="1"/>
      <c r="D333" s="59">
        <f>D174</f>
        <v>5.9316239560111665E-2</v>
      </c>
      <c r="E333" s="5"/>
      <c r="F333" s="59"/>
      <c r="G333" s="59"/>
      <c r="H333" s="69"/>
      <c r="I333" s="59">
        <f t="shared" ref="I333:AH333" si="117">I174</f>
        <v>5.9316239560111665E-2</v>
      </c>
      <c r="J333" s="59">
        <f t="shared" si="117"/>
        <v>5.9316239560111665E-2</v>
      </c>
      <c r="K333" s="59">
        <f t="shared" si="117"/>
        <v>5.9316239560111665E-2</v>
      </c>
      <c r="L333" s="59">
        <f t="shared" si="117"/>
        <v>5.9316239560111665E-2</v>
      </c>
      <c r="M333" s="59">
        <f t="shared" si="117"/>
        <v>5.9316239560111665E-2</v>
      </c>
      <c r="N333" s="59">
        <f t="shared" si="117"/>
        <v>5.9316239560111665E-2</v>
      </c>
      <c r="O333" s="59">
        <f t="shared" si="117"/>
        <v>5.9316239560111665E-2</v>
      </c>
      <c r="P333" s="59">
        <f t="shared" si="117"/>
        <v>5.9316239560111665E-2</v>
      </c>
      <c r="Q333" s="59">
        <f t="shared" si="117"/>
        <v>5.9316239560111665E-2</v>
      </c>
      <c r="R333" s="59">
        <f t="shared" si="117"/>
        <v>5.9316239560111665E-2</v>
      </c>
      <c r="S333" s="59">
        <f t="shared" si="117"/>
        <v>5.9316239560111665E-2</v>
      </c>
      <c r="T333" s="59">
        <f t="shared" si="117"/>
        <v>5.9316239560111665E-2</v>
      </c>
      <c r="U333" s="59">
        <f t="shared" si="117"/>
        <v>5.9316239560111665E-2</v>
      </c>
      <c r="V333" s="59">
        <f t="shared" si="117"/>
        <v>5.9316239560111665E-2</v>
      </c>
      <c r="W333" s="59">
        <f t="shared" si="117"/>
        <v>5.9316239560111665E-2</v>
      </c>
      <c r="X333" s="59">
        <f t="shared" si="117"/>
        <v>5.9316239560111665E-2</v>
      </c>
      <c r="Y333" s="59">
        <f t="shared" si="117"/>
        <v>5.9316239560111665E-2</v>
      </c>
      <c r="Z333" s="59">
        <f t="shared" si="117"/>
        <v>5.9316239560111665E-2</v>
      </c>
      <c r="AA333" s="59">
        <f t="shared" si="117"/>
        <v>5.9316239560111665E-2</v>
      </c>
      <c r="AB333" s="59">
        <f t="shared" si="117"/>
        <v>5.9316239560111665E-2</v>
      </c>
      <c r="AC333" s="59">
        <f t="shared" si="117"/>
        <v>5.9316239560111665E-2</v>
      </c>
      <c r="AD333" s="59">
        <f t="shared" si="117"/>
        <v>5.9316239560111665E-2</v>
      </c>
      <c r="AE333" s="59">
        <f t="shared" si="117"/>
        <v>5.9316239560111665E-2</v>
      </c>
      <c r="AF333" s="59">
        <f t="shared" si="117"/>
        <v>5.9316239560111665E-2</v>
      </c>
      <c r="AG333" s="59">
        <f t="shared" si="117"/>
        <v>5.9316239560111665E-2</v>
      </c>
      <c r="AH333" s="59">
        <f t="shared" si="117"/>
        <v>5.9316239560111665E-2</v>
      </c>
    </row>
    <row r="334" spans="1:34" ht="12" customHeight="1">
      <c r="A334" s="1"/>
      <c r="B334" s="1"/>
      <c r="C334" s="1"/>
      <c r="D334" s="1"/>
      <c r="E334" s="5"/>
      <c r="F334" s="1"/>
      <c r="G334" s="1"/>
      <c r="H334" s="69"/>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12" customHeight="1">
      <c r="A335" s="16" t="s">
        <v>313</v>
      </c>
      <c r="B335" s="1"/>
      <c r="C335" s="1"/>
      <c r="D335" s="33">
        <f>D171</f>
        <v>-12885.317389621689</v>
      </c>
      <c r="E335" s="81"/>
      <c r="F335" s="33"/>
      <c r="G335" s="33"/>
      <c r="H335" s="69"/>
      <c r="I335" s="33">
        <f t="shared" ref="I335:AH335" si="118">I171</f>
        <v>-10396.254836626416</v>
      </c>
      <c r="J335" s="33">
        <f t="shared" si="118"/>
        <v>-199.90951684682474</v>
      </c>
      <c r="K335" s="33">
        <f t="shared" si="118"/>
        <v>477.76737106998951</v>
      </c>
      <c r="L335" s="33">
        <f t="shared" si="118"/>
        <v>1.6263608017399789</v>
      </c>
      <c r="M335" s="33">
        <f t="shared" si="118"/>
        <v>29.682042092426258</v>
      </c>
      <c r="N335" s="33">
        <f t="shared" si="118"/>
        <v>85.507274962069076</v>
      </c>
      <c r="O335" s="33">
        <f t="shared" si="118"/>
        <v>68.393841901055538</v>
      </c>
      <c r="P335" s="33">
        <f t="shared" si="118"/>
        <v>23.444802197960037</v>
      </c>
      <c r="Q335" s="33">
        <f t="shared" si="118"/>
        <v>7.8182977007723062</v>
      </c>
      <c r="R335" s="33">
        <f t="shared" si="118"/>
        <v>8.4295818708465305E-3</v>
      </c>
      <c r="S335" s="33">
        <f t="shared" si="118"/>
        <v>109.04257557724114</v>
      </c>
      <c r="T335" s="33">
        <f t="shared" si="118"/>
        <v>6.1727565892280714</v>
      </c>
      <c r="U335" s="33">
        <f t="shared" si="118"/>
        <v>172.90035151821297</v>
      </c>
      <c r="V335" s="33">
        <f t="shared" si="118"/>
        <v>9.44323873626203</v>
      </c>
      <c r="W335" s="33">
        <f t="shared" si="118"/>
        <v>11.218246810072511</v>
      </c>
      <c r="X335" s="33">
        <f t="shared" si="118"/>
        <v>0</v>
      </c>
      <c r="Y335" s="33">
        <f t="shared" si="118"/>
        <v>0</v>
      </c>
      <c r="Z335" s="33">
        <f t="shared" si="118"/>
        <v>0</v>
      </c>
      <c r="AA335" s="33">
        <f t="shared" si="118"/>
        <v>0</v>
      </c>
      <c r="AB335" s="33">
        <f t="shared" si="118"/>
        <v>0</v>
      </c>
      <c r="AC335" s="33">
        <f t="shared" si="118"/>
        <v>0</v>
      </c>
      <c r="AD335" s="33">
        <f t="shared" si="118"/>
        <v>-3581.6114122144022</v>
      </c>
      <c r="AE335" s="33">
        <f t="shared" si="118"/>
        <v>-57.33138478175109</v>
      </c>
      <c r="AF335" s="33">
        <f t="shared" si="118"/>
        <v>200.23555092613168</v>
      </c>
      <c r="AG335" s="33">
        <f t="shared" si="118"/>
        <v>49.44224706851989</v>
      </c>
      <c r="AH335" s="33">
        <f t="shared" si="118"/>
        <v>97.086373314155935</v>
      </c>
    </row>
    <row r="336" spans="1:34" ht="12" customHeight="1">
      <c r="A336" s="1"/>
      <c r="B336" s="1"/>
      <c r="C336" s="1"/>
      <c r="D336" s="27"/>
      <c r="E336" s="81"/>
      <c r="F336" s="33"/>
      <c r="G336" s="33"/>
      <c r="H336" s="69"/>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row>
    <row r="337" spans="1:34" ht="12" customHeight="1">
      <c r="A337" s="16" t="s">
        <v>314</v>
      </c>
      <c r="B337" s="1"/>
      <c r="C337" s="1"/>
      <c r="D337" s="61">
        <f>D175</f>
        <v>-764.30857309087276</v>
      </c>
      <c r="E337" s="81"/>
      <c r="F337" s="33"/>
      <c r="G337" s="33"/>
      <c r="H337" s="69"/>
      <c r="I337" s="61">
        <f t="shared" ref="I337:AH337" si="119">I175</f>
        <v>-616.66674241730209</v>
      </c>
      <c r="J337" s="61">
        <f t="shared" si="119"/>
        <v>-11.857880791632436</v>
      </c>
      <c r="K337" s="61">
        <f t="shared" si="119"/>
        <v>28.339363836392263</v>
      </c>
      <c r="L337" s="61">
        <f t="shared" si="119"/>
        <v>9.6469606927183857E-2</v>
      </c>
      <c r="M337" s="61">
        <f t="shared" si="119"/>
        <v>1.7606271193876739</v>
      </c>
      <c r="N337" s="61">
        <f t="shared" si="119"/>
        <v>5.0719700057824273</v>
      </c>
      <c r="O337" s="61">
        <f t="shared" si="119"/>
        <v>4.0568655106394136</v>
      </c>
      <c r="P337" s="61">
        <f t="shared" si="119"/>
        <v>1.3906575036136302</v>
      </c>
      <c r="Q337" s="61">
        <f t="shared" si="119"/>
        <v>0.46375201937128036</v>
      </c>
      <c r="R337" s="61">
        <f t="shared" si="119"/>
        <v>5.0001109764270704E-4</v>
      </c>
      <c r="S337" s="61">
        <f t="shared" si="119"/>
        <v>6.4679955351912168</v>
      </c>
      <c r="T337" s="61">
        <f t="shared" si="119"/>
        <v>0.3661447085929101</v>
      </c>
      <c r="U337" s="61">
        <f t="shared" si="119"/>
        <v>10.255798670681838</v>
      </c>
      <c r="V337" s="61">
        <f t="shared" si="119"/>
        <v>0.56013741110344473</v>
      </c>
      <c r="W337" s="61">
        <f t="shared" si="119"/>
        <v>0.6654242152307196</v>
      </c>
      <c r="X337" s="61">
        <f t="shared" si="119"/>
        <v>0</v>
      </c>
      <c r="Y337" s="61">
        <f t="shared" si="119"/>
        <v>0</v>
      </c>
      <c r="Z337" s="61">
        <f t="shared" si="119"/>
        <v>0</v>
      </c>
      <c r="AA337" s="61">
        <f t="shared" si="119"/>
        <v>0</v>
      </c>
      <c r="AB337" s="61">
        <f t="shared" si="119"/>
        <v>0</v>
      </c>
      <c r="AC337" s="61">
        <f t="shared" si="119"/>
        <v>0</v>
      </c>
      <c r="AD337" s="61">
        <f t="shared" si="119"/>
        <v>-212.44772053813932</v>
      </c>
      <c r="AE337" s="61">
        <f t="shared" si="119"/>
        <v>-3.400682154027288</v>
      </c>
      <c r="AF337" s="61">
        <f t="shared" si="119"/>
        <v>11.877219907185365</v>
      </c>
      <c r="AG337" s="61">
        <f t="shared" si="119"/>
        <v>2.9327281715065547</v>
      </c>
      <c r="AH337" s="61">
        <f t="shared" si="119"/>
        <v>5.7587985775249058</v>
      </c>
    </row>
    <row r="338" spans="1:34" ht="12" customHeight="1">
      <c r="A338" s="16"/>
      <c r="B338" s="1"/>
      <c r="C338" s="1"/>
      <c r="D338" s="27"/>
      <c r="E338" s="81"/>
      <c r="F338" s="33"/>
      <c r="G338" s="33"/>
      <c r="H338" s="69"/>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row>
    <row r="339" spans="1:34" ht="12" customHeight="1">
      <c r="A339" s="62" t="s">
        <v>315</v>
      </c>
      <c r="B339" s="1"/>
      <c r="C339" s="1"/>
      <c r="D339" s="27"/>
      <c r="E339" s="81"/>
      <c r="F339" s="33"/>
      <c r="G339" s="33"/>
      <c r="H339" s="69"/>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row>
    <row r="340" spans="1:34" ht="12" customHeight="1">
      <c r="A340" s="16" t="s">
        <v>187</v>
      </c>
      <c r="B340" s="1"/>
      <c r="C340" s="1"/>
      <c r="D340" s="27">
        <f>D207</f>
        <v>11231.866274628304</v>
      </c>
      <c r="E340" s="81"/>
      <c r="F340" s="33"/>
      <c r="G340" s="33"/>
      <c r="H340" s="69"/>
      <c r="I340" s="27">
        <f t="shared" ref="I340:AH340" si="120">I207</f>
        <v>996.00565479023214</v>
      </c>
      <c r="J340" s="27">
        <f t="shared" si="120"/>
        <v>386.7204673687566</v>
      </c>
      <c r="K340" s="27">
        <f t="shared" si="120"/>
        <v>217.1552131699367</v>
      </c>
      <c r="L340" s="27">
        <f t="shared" si="120"/>
        <v>0.72007894610599166</v>
      </c>
      <c r="M340" s="27">
        <f t="shared" si="120"/>
        <v>2.997386267073896</v>
      </c>
      <c r="N340" s="27">
        <f t="shared" si="120"/>
        <v>21.207654960539447</v>
      </c>
      <c r="O340" s="27">
        <f t="shared" si="120"/>
        <v>131.52177924023314</v>
      </c>
      <c r="P340" s="27">
        <f t="shared" si="120"/>
        <v>29.275683233014345</v>
      </c>
      <c r="Q340" s="27">
        <f t="shared" si="120"/>
        <v>26.519410259441621</v>
      </c>
      <c r="R340" s="27">
        <f t="shared" si="120"/>
        <v>9.0418301112588778E-2</v>
      </c>
      <c r="S340" s="27">
        <f t="shared" si="120"/>
        <v>127.25779606049285</v>
      </c>
      <c r="T340" s="27">
        <f t="shared" si="120"/>
        <v>7.132291062535395</v>
      </c>
      <c r="U340" s="27">
        <f t="shared" si="120"/>
        <v>1129.2565142629985</v>
      </c>
      <c r="V340" s="27">
        <f t="shared" si="120"/>
        <v>31.500847102917831</v>
      </c>
      <c r="W340" s="27">
        <f t="shared" si="120"/>
        <v>90.11595987803581</v>
      </c>
      <c r="X340" s="27">
        <f t="shared" si="120"/>
        <v>0</v>
      </c>
      <c r="Y340" s="27">
        <f t="shared" si="120"/>
        <v>1657.5855910250998</v>
      </c>
      <c r="Z340" s="27">
        <f t="shared" si="120"/>
        <v>288.58823401912042</v>
      </c>
      <c r="AA340" s="27">
        <f t="shared" si="120"/>
        <v>4437.0189771431315</v>
      </c>
      <c r="AB340" s="27">
        <f t="shared" si="120"/>
        <v>25.959873042436318</v>
      </c>
      <c r="AC340" s="27">
        <f t="shared" si="120"/>
        <v>69.252452222451382</v>
      </c>
      <c r="AD340" s="27">
        <f t="shared" si="120"/>
        <v>1051.5581605855928</v>
      </c>
      <c r="AE340" s="27">
        <f t="shared" si="120"/>
        <v>344.36821614977663</v>
      </c>
      <c r="AF340" s="27">
        <f t="shared" si="120"/>
        <v>124.64459578699393</v>
      </c>
      <c r="AG340" s="27">
        <f t="shared" si="120"/>
        <v>0.39672993961494823</v>
      </c>
      <c r="AH340" s="27">
        <f t="shared" si="120"/>
        <v>35.01628981065776</v>
      </c>
    </row>
    <row r="341" spans="1:34" ht="12" customHeight="1">
      <c r="A341" s="16" t="s">
        <v>316</v>
      </c>
      <c r="B341" s="1"/>
      <c r="C341" s="1"/>
      <c r="D341" s="27">
        <f>D216</f>
        <v>0</v>
      </c>
      <c r="E341" s="81"/>
      <c r="F341" s="33"/>
      <c r="G341" s="33"/>
      <c r="H341" s="69"/>
      <c r="I341" s="27">
        <f t="shared" ref="I341:AH341" si="121">I216</f>
        <v>0</v>
      </c>
      <c r="J341" s="27">
        <f t="shared" si="121"/>
        <v>0</v>
      </c>
      <c r="K341" s="27">
        <f t="shared" si="121"/>
        <v>0</v>
      </c>
      <c r="L341" s="27">
        <f t="shared" si="121"/>
        <v>0</v>
      </c>
      <c r="M341" s="27">
        <f t="shared" si="121"/>
        <v>0</v>
      </c>
      <c r="N341" s="27">
        <f t="shared" si="121"/>
        <v>0</v>
      </c>
      <c r="O341" s="27">
        <f t="shared" si="121"/>
        <v>0</v>
      </c>
      <c r="P341" s="27">
        <f t="shared" si="121"/>
        <v>0</v>
      </c>
      <c r="Q341" s="27">
        <f t="shared" si="121"/>
        <v>0</v>
      </c>
      <c r="R341" s="27">
        <f t="shared" si="121"/>
        <v>0</v>
      </c>
      <c r="S341" s="27">
        <f t="shared" si="121"/>
        <v>0</v>
      </c>
      <c r="T341" s="27">
        <f t="shared" si="121"/>
        <v>0</v>
      </c>
      <c r="U341" s="27">
        <f t="shared" si="121"/>
        <v>0</v>
      </c>
      <c r="V341" s="27">
        <f t="shared" si="121"/>
        <v>0</v>
      </c>
      <c r="W341" s="27">
        <f t="shared" si="121"/>
        <v>0</v>
      </c>
      <c r="X341" s="27">
        <f t="shared" si="121"/>
        <v>0</v>
      </c>
      <c r="Y341" s="27">
        <f t="shared" si="121"/>
        <v>0</v>
      </c>
      <c r="Z341" s="27">
        <f t="shared" si="121"/>
        <v>0</v>
      </c>
      <c r="AA341" s="27">
        <f t="shared" si="121"/>
        <v>0</v>
      </c>
      <c r="AB341" s="27">
        <f t="shared" si="121"/>
        <v>0</v>
      </c>
      <c r="AC341" s="27">
        <f t="shared" si="121"/>
        <v>0</v>
      </c>
      <c r="AD341" s="27">
        <f t="shared" si="121"/>
        <v>0</v>
      </c>
      <c r="AE341" s="27">
        <f t="shared" si="121"/>
        <v>0</v>
      </c>
      <c r="AF341" s="27">
        <f t="shared" si="121"/>
        <v>0</v>
      </c>
      <c r="AG341" s="27">
        <f t="shared" si="121"/>
        <v>0</v>
      </c>
      <c r="AH341" s="27">
        <f t="shared" si="121"/>
        <v>0</v>
      </c>
    </row>
    <row r="342" spans="1:34" ht="12" customHeight="1">
      <c r="A342" s="16" t="s">
        <v>317</v>
      </c>
      <c r="B342" s="1"/>
      <c r="C342" s="1"/>
      <c r="D342" s="27">
        <f>D235</f>
        <v>0</v>
      </c>
      <c r="E342" s="81"/>
      <c r="F342" s="33"/>
      <c r="G342" s="33"/>
      <c r="H342" s="69"/>
      <c r="I342" s="27">
        <f t="shared" ref="I342:AH342" si="122">I235</f>
        <v>0</v>
      </c>
      <c r="J342" s="27">
        <f t="shared" si="122"/>
        <v>0</v>
      </c>
      <c r="K342" s="27">
        <f t="shared" si="122"/>
        <v>0</v>
      </c>
      <c r="L342" s="27">
        <f t="shared" si="122"/>
        <v>0</v>
      </c>
      <c r="M342" s="27">
        <f t="shared" si="122"/>
        <v>0</v>
      </c>
      <c r="N342" s="27">
        <f t="shared" si="122"/>
        <v>0</v>
      </c>
      <c r="O342" s="27">
        <f t="shared" si="122"/>
        <v>0</v>
      </c>
      <c r="P342" s="27">
        <f t="shared" si="122"/>
        <v>0</v>
      </c>
      <c r="Q342" s="27">
        <f t="shared" si="122"/>
        <v>0</v>
      </c>
      <c r="R342" s="27">
        <f t="shared" si="122"/>
        <v>0</v>
      </c>
      <c r="S342" s="27">
        <f t="shared" si="122"/>
        <v>0</v>
      </c>
      <c r="T342" s="27">
        <f t="shared" si="122"/>
        <v>0</v>
      </c>
      <c r="U342" s="27">
        <f t="shared" si="122"/>
        <v>0</v>
      </c>
      <c r="V342" s="27">
        <f t="shared" si="122"/>
        <v>0</v>
      </c>
      <c r="W342" s="27">
        <f t="shared" si="122"/>
        <v>0</v>
      </c>
      <c r="X342" s="27">
        <f t="shared" si="122"/>
        <v>0</v>
      </c>
      <c r="Y342" s="27">
        <f t="shared" si="122"/>
        <v>0</v>
      </c>
      <c r="Z342" s="27">
        <f t="shared" si="122"/>
        <v>0</v>
      </c>
      <c r="AA342" s="27">
        <f t="shared" si="122"/>
        <v>0</v>
      </c>
      <c r="AB342" s="27">
        <f t="shared" si="122"/>
        <v>0</v>
      </c>
      <c r="AC342" s="27">
        <f t="shared" si="122"/>
        <v>0</v>
      </c>
      <c r="AD342" s="27">
        <f t="shared" si="122"/>
        <v>0</v>
      </c>
      <c r="AE342" s="27">
        <f t="shared" si="122"/>
        <v>0</v>
      </c>
      <c r="AF342" s="27">
        <f t="shared" si="122"/>
        <v>0</v>
      </c>
      <c r="AG342" s="27">
        <f t="shared" si="122"/>
        <v>0</v>
      </c>
      <c r="AH342" s="27">
        <f t="shared" si="122"/>
        <v>0</v>
      </c>
    </row>
    <row r="343" spans="1:34" ht="12" customHeight="1">
      <c r="A343" s="16" t="s">
        <v>318</v>
      </c>
      <c r="B343" s="1"/>
      <c r="C343" s="1"/>
      <c r="D343" s="27">
        <f>D249</f>
        <v>0</v>
      </c>
      <c r="E343" s="81"/>
      <c r="F343" s="33"/>
      <c r="G343" s="33"/>
      <c r="H343" s="69"/>
      <c r="I343" s="27">
        <f t="shared" ref="I343:AH343" si="123">I249</f>
        <v>0</v>
      </c>
      <c r="J343" s="27">
        <f t="shared" si="123"/>
        <v>0</v>
      </c>
      <c r="K343" s="27">
        <f t="shared" si="123"/>
        <v>0</v>
      </c>
      <c r="L343" s="27">
        <f t="shared" si="123"/>
        <v>0</v>
      </c>
      <c r="M343" s="27">
        <f t="shared" si="123"/>
        <v>0</v>
      </c>
      <c r="N343" s="27">
        <f t="shared" si="123"/>
        <v>0</v>
      </c>
      <c r="O343" s="27">
        <f t="shared" si="123"/>
        <v>0</v>
      </c>
      <c r="P343" s="27">
        <f t="shared" si="123"/>
        <v>0</v>
      </c>
      <c r="Q343" s="27">
        <f t="shared" si="123"/>
        <v>0</v>
      </c>
      <c r="R343" s="27">
        <f t="shared" si="123"/>
        <v>0</v>
      </c>
      <c r="S343" s="27">
        <f t="shared" si="123"/>
        <v>0</v>
      </c>
      <c r="T343" s="27">
        <f t="shared" si="123"/>
        <v>0</v>
      </c>
      <c r="U343" s="27">
        <f t="shared" si="123"/>
        <v>0</v>
      </c>
      <c r="V343" s="27">
        <f t="shared" si="123"/>
        <v>0</v>
      </c>
      <c r="W343" s="27">
        <f t="shared" si="123"/>
        <v>0</v>
      </c>
      <c r="X343" s="27">
        <f t="shared" si="123"/>
        <v>0</v>
      </c>
      <c r="Y343" s="27">
        <f t="shared" si="123"/>
        <v>0</v>
      </c>
      <c r="Z343" s="27">
        <f t="shared" si="123"/>
        <v>0</v>
      </c>
      <c r="AA343" s="27">
        <f t="shared" si="123"/>
        <v>0</v>
      </c>
      <c r="AB343" s="27">
        <f t="shared" si="123"/>
        <v>0</v>
      </c>
      <c r="AC343" s="27">
        <f t="shared" si="123"/>
        <v>0</v>
      </c>
      <c r="AD343" s="27">
        <f t="shared" si="123"/>
        <v>0</v>
      </c>
      <c r="AE343" s="27">
        <f t="shared" si="123"/>
        <v>0</v>
      </c>
      <c r="AF343" s="27">
        <f t="shared" si="123"/>
        <v>0</v>
      </c>
      <c r="AG343" s="27">
        <f t="shared" si="123"/>
        <v>0</v>
      </c>
      <c r="AH343" s="27">
        <f t="shared" si="123"/>
        <v>0</v>
      </c>
    </row>
    <row r="344" spans="1:34" ht="12" customHeight="1">
      <c r="A344" s="16" t="s">
        <v>319</v>
      </c>
      <c r="B344" s="1"/>
      <c r="C344" s="1"/>
      <c r="D344" s="27">
        <f>D266</f>
        <v>0</v>
      </c>
      <c r="E344" s="81"/>
      <c r="F344" s="33"/>
      <c r="G344" s="33"/>
      <c r="H344" s="69"/>
      <c r="I344" s="27">
        <f t="shared" ref="I344:AH344" si="124">I266</f>
        <v>0</v>
      </c>
      <c r="J344" s="27">
        <f t="shared" si="124"/>
        <v>0</v>
      </c>
      <c r="K344" s="27">
        <f t="shared" si="124"/>
        <v>0</v>
      </c>
      <c r="L344" s="27">
        <f t="shared" si="124"/>
        <v>0</v>
      </c>
      <c r="M344" s="27">
        <f t="shared" si="124"/>
        <v>0</v>
      </c>
      <c r="N344" s="27">
        <f t="shared" si="124"/>
        <v>0</v>
      </c>
      <c r="O344" s="27">
        <f t="shared" si="124"/>
        <v>0</v>
      </c>
      <c r="P344" s="27">
        <f t="shared" si="124"/>
        <v>0</v>
      </c>
      <c r="Q344" s="27">
        <f t="shared" si="124"/>
        <v>0</v>
      </c>
      <c r="R344" s="27">
        <f t="shared" si="124"/>
        <v>0</v>
      </c>
      <c r="S344" s="27">
        <f t="shared" si="124"/>
        <v>0</v>
      </c>
      <c r="T344" s="27">
        <f t="shared" si="124"/>
        <v>0</v>
      </c>
      <c r="U344" s="27">
        <f t="shared" si="124"/>
        <v>0</v>
      </c>
      <c r="V344" s="27">
        <f t="shared" si="124"/>
        <v>0</v>
      </c>
      <c r="W344" s="27">
        <f t="shared" si="124"/>
        <v>0</v>
      </c>
      <c r="X344" s="27">
        <f t="shared" si="124"/>
        <v>0</v>
      </c>
      <c r="Y344" s="27">
        <f t="shared" si="124"/>
        <v>0</v>
      </c>
      <c r="Z344" s="27">
        <f t="shared" si="124"/>
        <v>0</v>
      </c>
      <c r="AA344" s="27">
        <f t="shared" si="124"/>
        <v>0</v>
      </c>
      <c r="AB344" s="27">
        <f t="shared" si="124"/>
        <v>0</v>
      </c>
      <c r="AC344" s="27">
        <f t="shared" si="124"/>
        <v>0</v>
      </c>
      <c r="AD344" s="27">
        <f t="shared" si="124"/>
        <v>0</v>
      </c>
      <c r="AE344" s="27">
        <f t="shared" si="124"/>
        <v>0</v>
      </c>
      <c r="AF344" s="27">
        <f t="shared" si="124"/>
        <v>0</v>
      </c>
      <c r="AG344" s="27">
        <f t="shared" si="124"/>
        <v>0</v>
      </c>
      <c r="AH344" s="27">
        <f t="shared" si="124"/>
        <v>0</v>
      </c>
    </row>
    <row r="345" spans="1:34" ht="12" customHeight="1">
      <c r="A345" s="16" t="s">
        <v>320</v>
      </c>
      <c r="B345" s="1"/>
      <c r="C345" s="1"/>
      <c r="D345" s="27">
        <f>D283</f>
        <v>0</v>
      </c>
      <c r="E345" s="81"/>
      <c r="F345" s="33"/>
      <c r="G345" s="33"/>
      <c r="H345" s="69"/>
      <c r="I345" s="27">
        <f t="shared" ref="I345:AH345" si="125">I283</f>
        <v>0</v>
      </c>
      <c r="J345" s="27">
        <f t="shared" si="125"/>
        <v>0</v>
      </c>
      <c r="K345" s="27">
        <f t="shared" si="125"/>
        <v>0</v>
      </c>
      <c r="L345" s="27">
        <f t="shared" si="125"/>
        <v>0</v>
      </c>
      <c r="M345" s="27">
        <f t="shared" si="125"/>
        <v>0</v>
      </c>
      <c r="N345" s="27">
        <f t="shared" si="125"/>
        <v>0</v>
      </c>
      <c r="O345" s="27">
        <f t="shared" si="125"/>
        <v>0</v>
      </c>
      <c r="P345" s="27">
        <f t="shared" si="125"/>
        <v>0</v>
      </c>
      <c r="Q345" s="27">
        <f t="shared" si="125"/>
        <v>0</v>
      </c>
      <c r="R345" s="27">
        <f t="shared" si="125"/>
        <v>0</v>
      </c>
      <c r="S345" s="27">
        <f t="shared" si="125"/>
        <v>0</v>
      </c>
      <c r="T345" s="27">
        <f t="shared" si="125"/>
        <v>0</v>
      </c>
      <c r="U345" s="27">
        <f t="shared" si="125"/>
        <v>0</v>
      </c>
      <c r="V345" s="27">
        <f t="shared" si="125"/>
        <v>0</v>
      </c>
      <c r="W345" s="27">
        <f t="shared" si="125"/>
        <v>0</v>
      </c>
      <c r="X345" s="27">
        <f t="shared" si="125"/>
        <v>0</v>
      </c>
      <c r="Y345" s="27">
        <f t="shared" si="125"/>
        <v>0</v>
      </c>
      <c r="Z345" s="27">
        <f t="shared" si="125"/>
        <v>0</v>
      </c>
      <c r="AA345" s="27">
        <f t="shared" si="125"/>
        <v>0</v>
      </c>
      <c r="AB345" s="27">
        <f t="shared" si="125"/>
        <v>0</v>
      </c>
      <c r="AC345" s="27">
        <f t="shared" si="125"/>
        <v>0</v>
      </c>
      <c r="AD345" s="27">
        <f t="shared" si="125"/>
        <v>0</v>
      </c>
      <c r="AE345" s="27">
        <f t="shared" si="125"/>
        <v>0</v>
      </c>
      <c r="AF345" s="27">
        <f t="shared" si="125"/>
        <v>0</v>
      </c>
      <c r="AG345" s="27">
        <f t="shared" si="125"/>
        <v>0</v>
      </c>
      <c r="AH345" s="27">
        <f t="shared" si="125"/>
        <v>0</v>
      </c>
    </row>
    <row r="346" spans="1:34" ht="12" customHeight="1">
      <c r="A346" s="16" t="s">
        <v>321</v>
      </c>
      <c r="B346" s="1"/>
      <c r="C346" s="1"/>
      <c r="D346" s="27">
        <f>D289</f>
        <v>1863.1537309722378</v>
      </c>
      <c r="E346" s="81"/>
      <c r="F346" s="33"/>
      <c r="G346" s="33"/>
      <c r="H346" s="69"/>
      <c r="I346" s="27">
        <f t="shared" ref="I346:AH346" si="126">I289</f>
        <v>448.90007598356578</v>
      </c>
      <c r="J346" s="27">
        <f t="shared" si="126"/>
        <v>69.008763875258694</v>
      </c>
      <c r="K346" s="27">
        <f t="shared" si="126"/>
        <v>332.63359505741585</v>
      </c>
      <c r="L346" s="27">
        <f t="shared" si="126"/>
        <v>1.1308336244623269</v>
      </c>
      <c r="M346" s="27">
        <f t="shared" si="126"/>
        <v>19.854081271879796</v>
      </c>
      <c r="N346" s="27">
        <f t="shared" si="126"/>
        <v>58.167177541049178</v>
      </c>
      <c r="O346" s="27">
        <f t="shared" si="126"/>
        <v>55.382442888439719</v>
      </c>
      <c r="P346" s="27">
        <f t="shared" si="126"/>
        <v>17.762386116947415</v>
      </c>
      <c r="Q346" s="27">
        <f t="shared" si="126"/>
        <v>7.2188473335444465</v>
      </c>
      <c r="R346" s="27">
        <f t="shared" si="126"/>
        <v>1.2563160642758999E-2</v>
      </c>
      <c r="S346" s="27">
        <f t="shared" si="126"/>
        <v>82.714353824854228</v>
      </c>
      <c r="T346" s="27">
        <f t="shared" si="126"/>
        <v>4.7663891161218173</v>
      </c>
      <c r="U346" s="27">
        <f t="shared" si="126"/>
        <v>211.5048118043801</v>
      </c>
      <c r="V346" s="27">
        <f t="shared" si="126"/>
        <v>9.271164211877684</v>
      </c>
      <c r="W346" s="27">
        <f t="shared" si="126"/>
        <v>14.502653393714812</v>
      </c>
      <c r="X346" s="27">
        <f t="shared" si="126"/>
        <v>0</v>
      </c>
      <c r="Y346" s="27">
        <f t="shared" si="126"/>
        <v>0</v>
      </c>
      <c r="Z346" s="27">
        <f t="shared" si="126"/>
        <v>0</v>
      </c>
      <c r="AA346" s="27">
        <f t="shared" si="126"/>
        <v>0</v>
      </c>
      <c r="AB346" s="27">
        <f t="shared" si="126"/>
        <v>0</v>
      </c>
      <c r="AC346" s="27">
        <f t="shared" si="126"/>
        <v>0</v>
      </c>
      <c r="AD346" s="27">
        <f t="shared" si="126"/>
        <v>255.80202654447513</v>
      </c>
      <c r="AE346" s="27">
        <f t="shared" si="126"/>
        <v>9.4832133078173158</v>
      </c>
      <c r="AF346" s="27">
        <f t="shared" si="126"/>
        <v>153.00592424111591</v>
      </c>
      <c r="AG346" s="27">
        <f t="shared" si="126"/>
        <v>37.821689138253376</v>
      </c>
      <c r="AH346" s="27">
        <f t="shared" si="126"/>
        <v>74.210738536421388</v>
      </c>
    </row>
    <row r="347" spans="1:34" ht="12" customHeight="1">
      <c r="A347" s="16" t="s">
        <v>322</v>
      </c>
      <c r="B347" s="1"/>
      <c r="C347" s="1"/>
      <c r="D347" s="27">
        <f>D295</f>
        <v>1323.8126986323264</v>
      </c>
      <c r="E347" s="81"/>
      <c r="F347" s="33"/>
      <c r="G347" s="33"/>
      <c r="H347" s="69"/>
      <c r="I347" s="27">
        <f t="shared" ref="I347:AH347" si="127">I295</f>
        <v>522.21783586843594</v>
      </c>
      <c r="J347" s="27">
        <f t="shared" si="127"/>
        <v>22.812296846008017</v>
      </c>
      <c r="K347" s="27">
        <f t="shared" si="127"/>
        <v>202.58168089368459</v>
      </c>
      <c r="L347" s="27">
        <f t="shared" si="127"/>
        <v>0.69039521239327761</v>
      </c>
      <c r="M347" s="27">
        <f t="shared" si="127"/>
        <v>13.018881147987519</v>
      </c>
      <c r="N347" s="27">
        <f t="shared" si="127"/>
        <v>36.985457806782726</v>
      </c>
      <c r="O347" s="27">
        <f t="shared" si="127"/>
        <v>24.854227646157991</v>
      </c>
      <c r="P347" s="27">
        <f t="shared" si="127"/>
        <v>9.1723935360821152</v>
      </c>
      <c r="Q347" s="27">
        <f t="shared" si="127"/>
        <v>2.3670692996340943</v>
      </c>
      <c r="R347" s="27">
        <f t="shared" si="127"/>
        <v>0</v>
      </c>
      <c r="S347" s="27">
        <f t="shared" si="127"/>
        <v>42.607247393413701</v>
      </c>
      <c r="T347" s="27">
        <f t="shared" si="127"/>
        <v>2.3670692996340943</v>
      </c>
      <c r="U347" s="27">
        <f t="shared" si="127"/>
        <v>24.656971871188485</v>
      </c>
      <c r="V347" s="27">
        <f t="shared" si="127"/>
        <v>2.5643250746036022</v>
      </c>
      <c r="W347" s="27">
        <f t="shared" si="127"/>
        <v>1.1835346498170471</v>
      </c>
      <c r="X347" s="27">
        <f t="shared" si="127"/>
        <v>0</v>
      </c>
      <c r="Y347" s="27">
        <f t="shared" si="127"/>
        <v>0</v>
      </c>
      <c r="Z347" s="27">
        <f t="shared" si="127"/>
        <v>0</v>
      </c>
      <c r="AA347" s="27">
        <f t="shared" si="127"/>
        <v>0</v>
      </c>
      <c r="AB347" s="27">
        <f t="shared" si="127"/>
        <v>0</v>
      </c>
      <c r="AC347" s="27">
        <f t="shared" si="127"/>
        <v>0</v>
      </c>
      <c r="AD347" s="27">
        <f t="shared" si="127"/>
        <v>314.42770609333888</v>
      </c>
      <c r="AE347" s="27">
        <f t="shared" si="127"/>
        <v>8.5951623392968877</v>
      </c>
      <c r="AF347" s="27">
        <f t="shared" si="127"/>
        <v>53.521488552611032</v>
      </c>
      <c r="AG347" s="27">
        <f t="shared" si="127"/>
        <v>13.230030878173515</v>
      </c>
      <c r="AH347" s="27">
        <f t="shared" si="127"/>
        <v>25.958924223082882</v>
      </c>
    </row>
    <row r="348" spans="1:34" ht="12" customHeight="1">
      <c r="A348" s="16" t="s">
        <v>323</v>
      </c>
      <c r="B348" s="1"/>
      <c r="C348" s="1"/>
      <c r="D348" s="27">
        <f>D305</f>
        <v>425.79027219298166</v>
      </c>
      <c r="E348" s="81"/>
      <c r="F348" s="33"/>
      <c r="G348" s="33"/>
      <c r="H348" s="69"/>
      <c r="I348" s="27">
        <f t="shared" ref="I348:AH348" si="128">I305</f>
        <v>96.297869363733241</v>
      </c>
      <c r="J348" s="27">
        <f t="shared" si="128"/>
        <v>262.87315926189916</v>
      </c>
      <c r="K348" s="27">
        <f t="shared" si="128"/>
        <v>0</v>
      </c>
      <c r="L348" s="27">
        <f t="shared" si="128"/>
        <v>0</v>
      </c>
      <c r="M348" s="27">
        <f t="shared" si="128"/>
        <v>0</v>
      </c>
      <c r="N348" s="27">
        <f t="shared" si="128"/>
        <v>0</v>
      </c>
      <c r="O348" s="27">
        <f t="shared" si="128"/>
        <v>0</v>
      </c>
      <c r="P348" s="27">
        <f t="shared" si="128"/>
        <v>0</v>
      </c>
      <c r="Q348" s="27">
        <f t="shared" si="128"/>
        <v>0</v>
      </c>
      <c r="R348" s="27">
        <f t="shared" si="128"/>
        <v>0</v>
      </c>
      <c r="S348" s="27">
        <f t="shared" si="128"/>
        <v>0</v>
      </c>
      <c r="T348" s="27">
        <f t="shared" si="128"/>
        <v>0</v>
      </c>
      <c r="U348" s="27">
        <f t="shared" si="128"/>
        <v>0</v>
      </c>
      <c r="V348" s="27">
        <f t="shared" si="128"/>
        <v>0</v>
      </c>
      <c r="W348" s="27">
        <f t="shared" si="128"/>
        <v>0</v>
      </c>
      <c r="X348" s="27">
        <f t="shared" si="128"/>
        <v>0</v>
      </c>
      <c r="Y348" s="27">
        <f t="shared" si="128"/>
        <v>0</v>
      </c>
      <c r="Z348" s="27">
        <f t="shared" si="128"/>
        <v>0</v>
      </c>
      <c r="AA348" s="27">
        <f t="shared" si="128"/>
        <v>0</v>
      </c>
      <c r="AB348" s="27">
        <f t="shared" si="128"/>
        <v>0</v>
      </c>
      <c r="AC348" s="27">
        <f t="shared" si="128"/>
        <v>0</v>
      </c>
      <c r="AD348" s="27">
        <f t="shared" si="128"/>
        <v>20.883838049928578</v>
      </c>
      <c r="AE348" s="27">
        <f t="shared" si="128"/>
        <v>45.735405517420638</v>
      </c>
      <c r="AF348" s="27">
        <f t="shared" si="128"/>
        <v>0</v>
      </c>
      <c r="AG348" s="27">
        <f t="shared" si="128"/>
        <v>0</v>
      </c>
      <c r="AH348" s="27">
        <f t="shared" si="128"/>
        <v>0</v>
      </c>
    </row>
    <row r="349" spans="1:34" ht="12" customHeight="1">
      <c r="A349" s="16" t="s">
        <v>324</v>
      </c>
      <c r="B349" s="1"/>
      <c r="C349" s="1"/>
      <c r="D349" s="27">
        <f>D313</f>
        <v>4536.3706568672906</v>
      </c>
      <c r="E349" s="81"/>
      <c r="F349" s="33"/>
      <c r="G349" s="33"/>
      <c r="H349" s="69"/>
      <c r="I349" s="27">
        <f t="shared" ref="I349:AH349" si="129">I313</f>
        <v>1307.9509862462135</v>
      </c>
      <c r="J349" s="27">
        <f t="shared" si="129"/>
        <v>225.75929386913927</v>
      </c>
      <c r="K349" s="27">
        <f t="shared" si="129"/>
        <v>749.99255527485923</v>
      </c>
      <c r="L349" s="27">
        <f t="shared" si="129"/>
        <v>2.5538241323986477</v>
      </c>
      <c r="M349" s="27">
        <f t="shared" si="129"/>
        <v>47.025278793322947</v>
      </c>
      <c r="N349" s="27">
        <f t="shared" si="129"/>
        <v>134.95304898127893</v>
      </c>
      <c r="O349" s="27">
        <f t="shared" si="129"/>
        <v>103.24029246730689</v>
      </c>
      <c r="P349" s="27">
        <f t="shared" si="129"/>
        <v>36.038892431210982</v>
      </c>
      <c r="Q349" s="27">
        <f t="shared" si="129"/>
        <v>11.330184908648866</v>
      </c>
      <c r="R349" s="27">
        <f t="shared" si="129"/>
        <v>9.6777871107664813E-3</v>
      </c>
      <c r="S349" s="27">
        <f t="shared" si="129"/>
        <v>167.56454407523816</v>
      </c>
      <c r="T349" s="27">
        <f t="shared" si="129"/>
        <v>9.4409812917273701</v>
      </c>
      <c r="U349" s="27">
        <f t="shared" si="129"/>
        <v>223.02535719762895</v>
      </c>
      <c r="V349" s="27">
        <f t="shared" si="129"/>
        <v>13.391921230867025</v>
      </c>
      <c r="W349" s="27">
        <f t="shared" si="129"/>
        <v>14.056480676108041</v>
      </c>
      <c r="X349" s="27">
        <f t="shared" si="129"/>
        <v>0</v>
      </c>
      <c r="Y349" s="27">
        <f t="shared" si="129"/>
        <v>0</v>
      </c>
      <c r="Z349" s="27">
        <f t="shared" si="129"/>
        <v>0</v>
      </c>
      <c r="AA349" s="27">
        <f t="shared" si="129"/>
        <v>0</v>
      </c>
      <c r="AB349" s="27">
        <f t="shared" si="129"/>
        <v>0</v>
      </c>
      <c r="AC349" s="27">
        <f t="shared" si="129"/>
        <v>0</v>
      </c>
      <c r="AD349" s="27">
        <f t="shared" si="129"/>
        <v>851.91185698116806</v>
      </c>
      <c r="AE349" s="27">
        <f t="shared" si="129"/>
        <v>49.510315146722455</v>
      </c>
      <c r="AF349" s="27">
        <f t="shared" si="129"/>
        <v>339.80594411996299</v>
      </c>
      <c r="AG349" s="27">
        <f t="shared" si="129"/>
        <v>83.996974951002088</v>
      </c>
      <c r="AH349" s="27">
        <f t="shared" si="129"/>
        <v>164.81224630537528</v>
      </c>
    </row>
    <row r="350" spans="1:34" ht="12" customHeight="1">
      <c r="A350" s="1" t="s">
        <v>302</v>
      </c>
      <c r="B350" s="1"/>
      <c r="C350" s="1"/>
      <c r="D350" s="63">
        <f>SUM(D340:D349)</f>
        <v>19380.993633293139</v>
      </c>
      <c r="E350" s="81"/>
      <c r="F350" s="33"/>
      <c r="G350" s="33"/>
      <c r="H350" s="69"/>
      <c r="I350" s="63">
        <f t="shared" ref="I350:AH350" si="130">SUM(I340:I349)</f>
        <v>3371.3724222521805</v>
      </c>
      <c r="J350" s="63">
        <f t="shared" si="130"/>
        <v>967.17398122106169</v>
      </c>
      <c r="K350" s="63">
        <f t="shared" si="130"/>
        <v>1502.3630443958964</v>
      </c>
      <c r="L350" s="63">
        <f t="shared" si="130"/>
        <v>5.0951319153602439</v>
      </c>
      <c r="M350" s="63">
        <f t="shared" si="130"/>
        <v>82.895627480264153</v>
      </c>
      <c r="N350" s="63">
        <f t="shared" si="130"/>
        <v>251.31333928965029</v>
      </c>
      <c r="O350" s="63">
        <f t="shared" si="130"/>
        <v>314.99874224213772</v>
      </c>
      <c r="P350" s="63">
        <f t="shared" si="130"/>
        <v>92.249355317254853</v>
      </c>
      <c r="Q350" s="63">
        <f t="shared" si="130"/>
        <v>47.43551180126903</v>
      </c>
      <c r="R350" s="63">
        <f t="shared" si="130"/>
        <v>0.11265924886611427</v>
      </c>
      <c r="S350" s="63">
        <f t="shared" si="130"/>
        <v>420.14394135399891</v>
      </c>
      <c r="T350" s="63">
        <f t="shared" si="130"/>
        <v>23.706730770018677</v>
      </c>
      <c r="U350" s="63">
        <f t="shared" si="130"/>
        <v>1588.443655136196</v>
      </c>
      <c r="V350" s="63">
        <f t="shared" si="130"/>
        <v>56.728257620266142</v>
      </c>
      <c r="W350" s="63">
        <f t="shared" si="130"/>
        <v>119.8586285976757</v>
      </c>
      <c r="X350" s="63">
        <f t="shared" si="130"/>
        <v>0</v>
      </c>
      <c r="Y350" s="63">
        <f t="shared" si="130"/>
        <v>1657.5855910250998</v>
      </c>
      <c r="Z350" s="63">
        <f t="shared" si="130"/>
        <v>288.58823401912042</v>
      </c>
      <c r="AA350" s="63">
        <f t="shared" si="130"/>
        <v>4437.0189771431315</v>
      </c>
      <c r="AB350" s="63">
        <f t="shared" si="130"/>
        <v>25.959873042436318</v>
      </c>
      <c r="AC350" s="63">
        <f t="shared" si="130"/>
        <v>69.252452222451382</v>
      </c>
      <c r="AD350" s="63">
        <f t="shared" si="130"/>
        <v>2494.5835882545034</v>
      </c>
      <c r="AE350" s="63">
        <f t="shared" si="130"/>
        <v>457.69231246103396</v>
      </c>
      <c r="AF350" s="63">
        <f t="shared" si="130"/>
        <v>670.97795270068389</v>
      </c>
      <c r="AG350" s="63">
        <f t="shared" si="130"/>
        <v>135.44542490704393</v>
      </c>
      <c r="AH350" s="63">
        <f t="shared" si="130"/>
        <v>299.9981988755373</v>
      </c>
    </row>
    <row r="351" spans="1:34" ht="12" customHeight="1">
      <c r="A351" s="16"/>
      <c r="B351" s="1"/>
      <c r="C351" s="1"/>
      <c r="D351" s="27"/>
      <c r="E351" s="81"/>
      <c r="F351" s="33"/>
      <c r="G351" s="33"/>
      <c r="H351" s="69"/>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row>
    <row r="352" spans="1:34" ht="12" customHeight="1">
      <c r="A352" s="1" t="s">
        <v>325</v>
      </c>
      <c r="B352" s="1"/>
      <c r="C352" s="1"/>
      <c r="D352" s="61">
        <f>D191</f>
        <v>467.21219856696626</v>
      </c>
      <c r="E352" s="81"/>
      <c r="F352" s="33"/>
      <c r="G352" s="33"/>
      <c r="H352" s="69"/>
      <c r="I352" s="61">
        <f t="shared" ref="I352:AH352" si="131">I191</f>
        <v>136.18640143705346</v>
      </c>
      <c r="J352" s="61">
        <f t="shared" si="131"/>
        <v>33.279018775488794</v>
      </c>
      <c r="K352" s="61">
        <f t="shared" si="131"/>
        <v>73.684549279267131</v>
      </c>
      <c r="L352" s="61">
        <f t="shared" si="131"/>
        <v>0.25083398830903997</v>
      </c>
      <c r="M352" s="61">
        <f t="shared" si="131"/>
        <v>4.5807889968926103</v>
      </c>
      <c r="N352" s="61">
        <f t="shared" si="131"/>
        <v>13.19260062414517</v>
      </c>
      <c r="O352" s="61">
        <f t="shared" si="131"/>
        <v>10.519245987653173</v>
      </c>
      <c r="P352" s="61">
        <f t="shared" si="131"/>
        <v>3.6104562478127411</v>
      </c>
      <c r="Q352" s="61">
        <f t="shared" si="131"/>
        <v>1.1991784342916685</v>
      </c>
      <c r="R352" s="61">
        <f t="shared" si="131"/>
        <v>1.2751355624708491E-3</v>
      </c>
      <c r="S352" s="61">
        <f t="shared" si="131"/>
        <v>16.791979539610846</v>
      </c>
      <c r="T352" s="61">
        <f t="shared" si="131"/>
        <v>0.950258852871535</v>
      </c>
      <c r="U352" s="61">
        <f t="shared" si="131"/>
        <v>26.326479412906863</v>
      </c>
      <c r="V352" s="61">
        <f t="shared" si="131"/>
        <v>1.4463578016644028</v>
      </c>
      <c r="W352" s="61">
        <f t="shared" si="131"/>
        <v>1.7052301470017344</v>
      </c>
      <c r="X352" s="61">
        <f t="shared" si="131"/>
        <v>0</v>
      </c>
      <c r="Y352" s="61">
        <f t="shared" si="131"/>
        <v>0</v>
      </c>
      <c r="Z352" s="61">
        <f t="shared" si="131"/>
        <v>0</v>
      </c>
      <c r="AA352" s="61">
        <f t="shared" si="131"/>
        <v>0</v>
      </c>
      <c r="AB352" s="61">
        <f t="shared" si="131"/>
        <v>0</v>
      </c>
      <c r="AC352" s="61">
        <f t="shared" si="131"/>
        <v>0</v>
      </c>
      <c r="AD352" s="61">
        <f t="shared" si="131"/>
        <v>82.732672220708821</v>
      </c>
      <c r="AE352" s="61">
        <f t="shared" si="131"/>
        <v>6.49718649100509</v>
      </c>
      <c r="AF352" s="61">
        <f t="shared" si="131"/>
        <v>31.322815020519847</v>
      </c>
      <c r="AG352" s="61">
        <f t="shared" si="131"/>
        <v>7.7427183196790637</v>
      </c>
      <c r="AH352" s="61">
        <f t="shared" si="131"/>
        <v>15.1921518545218</v>
      </c>
    </row>
    <row r="353" spans="1:34" ht="12" customHeight="1">
      <c r="A353" s="1"/>
      <c r="B353" s="1"/>
      <c r="C353" s="1"/>
      <c r="D353" s="27"/>
      <c r="E353" s="81"/>
      <c r="F353" s="33"/>
      <c r="G353" s="33"/>
      <c r="H353" s="69"/>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row>
    <row r="354" spans="1:34" ht="12" customHeight="1">
      <c r="A354" s="1" t="s">
        <v>326</v>
      </c>
      <c r="B354" s="1"/>
      <c r="C354" s="1"/>
      <c r="D354" s="61">
        <v>0</v>
      </c>
      <c r="E354" s="81"/>
      <c r="F354" s="33"/>
      <c r="G354" s="33"/>
      <c r="H354" s="69"/>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row>
    <row r="355" spans="1:34" ht="12" customHeight="1">
      <c r="A355" s="1"/>
      <c r="B355" s="1"/>
      <c r="C355" s="1"/>
      <c r="D355" s="27"/>
      <c r="E355" s="81"/>
      <c r="F355" s="33"/>
      <c r="G355" s="33"/>
      <c r="H355" s="69"/>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row>
    <row r="356" spans="1:34" ht="12" customHeight="1">
      <c r="A356" s="10" t="s">
        <v>327</v>
      </c>
      <c r="B356" s="1"/>
      <c r="C356" s="1"/>
      <c r="D356" s="27"/>
      <c r="E356" s="81"/>
      <c r="F356" s="33"/>
      <c r="G356" s="33"/>
      <c r="H356" s="69"/>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row>
    <row r="357" spans="1:34" ht="12" customHeight="1">
      <c r="A357" s="1" t="s">
        <v>328</v>
      </c>
      <c r="B357" s="1"/>
      <c r="C357" s="1"/>
      <c r="D357" s="27">
        <f>D177</f>
        <v>8.17710999449036</v>
      </c>
      <c r="E357" s="81"/>
      <c r="F357" s="33"/>
      <c r="G357" s="33"/>
      <c r="H357" s="69"/>
      <c r="I357" s="27">
        <f t="shared" ref="I357:AH357" si="132">I177</f>
        <v>2.3835233491768313</v>
      </c>
      <c r="J357" s="27">
        <f t="shared" si="132"/>
        <v>0.58244668668871991</v>
      </c>
      <c r="K357" s="27">
        <f t="shared" si="132"/>
        <v>1.2896210034735462</v>
      </c>
      <c r="L357" s="27">
        <f t="shared" si="132"/>
        <v>4.3900761132754148E-3</v>
      </c>
      <c r="M357" s="27">
        <f t="shared" si="132"/>
        <v>8.0172597385154046E-2</v>
      </c>
      <c r="N357" s="27">
        <f t="shared" si="132"/>
        <v>0.23089582581083867</v>
      </c>
      <c r="O357" s="27">
        <f t="shared" si="132"/>
        <v>0.18410698985166249</v>
      </c>
      <c r="P357" s="27">
        <f t="shared" si="132"/>
        <v>6.318991233365269E-2</v>
      </c>
      <c r="Q357" s="27">
        <f t="shared" si="132"/>
        <v>2.0987923667875334E-2</v>
      </c>
      <c r="R357" s="27">
        <f t="shared" si="132"/>
        <v>2.2317319162881315E-5</v>
      </c>
      <c r="S357" s="27">
        <f t="shared" si="132"/>
        <v>0.29389186357245478</v>
      </c>
      <c r="T357" s="27">
        <f t="shared" si="132"/>
        <v>1.6631353348654128E-2</v>
      </c>
      <c r="U357" s="27">
        <f t="shared" si="132"/>
        <v>0.46076390682288609</v>
      </c>
      <c r="V357" s="27">
        <f t="shared" si="132"/>
        <v>2.5314036902022167E-2</v>
      </c>
      <c r="W357" s="27">
        <f t="shared" si="132"/>
        <v>2.9844799687856506E-2</v>
      </c>
      <c r="X357" s="27">
        <f t="shared" si="132"/>
        <v>0</v>
      </c>
      <c r="Y357" s="27">
        <f t="shared" si="132"/>
        <v>0</v>
      </c>
      <c r="Z357" s="27">
        <f t="shared" si="132"/>
        <v>0</v>
      </c>
      <c r="AA357" s="27">
        <f t="shared" si="132"/>
        <v>0</v>
      </c>
      <c r="AB357" s="27">
        <f t="shared" si="132"/>
        <v>0</v>
      </c>
      <c r="AC357" s="27">
        <f t="shared" si="132"/>
        <v>0</v>
      </c>
      <c r="AD357" s="27">
        <f t="shared" si="132"/>
        <v>1.4479805171223223</v>
      </c>
      <c r="AE357" s="27">
        <f t="shared" si="132"/>
        <v>0.11371323085017979</v>
      </c>
      <c r="AF357" s="27">
        <f t="shared" si="132"/>
        <v>0.54820936727565772</v>
      </c>
      <c r="AG357" s="27">
        <f t="shared" si="132"/>
        <v>0.13551242786589293</v>
      </c>
      <c r="AH357" s="27">
        <f t="shared" si="132"/>
        <v>0.26589180922171418</v>
      </c>
    </row>
    <row r="358" spans="1:34" ht="12" customHeight="1">
      <c r="A358" s="1" t="s">
        <v>329</v>
      </c>
      <c r="B358" s="1"/>
      <c r="C358" s="10"/>
      <c r="D358" s="27">
        <f>D176</f>
        <v>-31.933231854269945</v>
      </c>
      <c r="E358" s="81"/>
      <c r="F358" s="33"/>
      <c r="G358" s="33"/>
      <c r="H358" s="69"/>
      <c r="I358" s="27">
        <f t="shared" ref="I358:AH358" si="133">I176</f>
        <v>-25.764675100782583</v>
      </c>
      <c r="J358" s="27">
        <f t="shared" si="133"/>
        <v>-0.49542877046136657</v>
      </c>
      <c r="K358" s="27">
        <f t="shared" si="133"/>
        <v>1.1840341818100091</v>
      </c>
      <c r="L358" s="27">
        <f t="shared" si="133"/>
        <v>4.0305531474521105E-3</v>
      </c>
      <c r="M358" s="27">
        <f t="shared" si="133"/>
        <v>7.3559967782328414E-2</v>
      </c>
      <c r="N358" s="27">
        <f t="shared" si="133"/>
        <v>0.21190969178530505</v>
      </c>
      <c r="O358" s="27">
        <f t="shared" si="133"/>
        <v>0.16949806859936514</v>
      </c>
      <c r="P358" s="27">
        <f t="shared" si="133"/>
        <v>5.8102434090444736E-2</v>
      </c>
      <c r="Q358" s="27">
        <f t="shared" si="133"/>
        <v>1.9375814008706992E-2</v>
      </c>
      <c r="R358" s="27">
        <f t="shared" si="133"/>
        <v>2.0890738208210802E-5</v>
      </c>
      <c r="S358" s="27">
        <f t="shared" si="133"/>
        <v>0.27023640494097512</v>
      </c>
      <c r="T358" s="27">
        <f t="shared" si="133"/>
        <v>1.5297726969655954E-2</v>
      </c>
      <c r="U358" s="27">
        <f t="shared" si="133"/>
        <v>0.42849289976845295</v>
      </c>
      <c r="V358" s="27">
        <f t="shared" si="133"/>
        <v>2.3402848599069867E-2</v>
      </c>
      <c r="W358" s="27">
        <f t="shared" si="133"/>
        <v>2.7801789086934356E-2</v>
      </c>
      <c r="X358" s="27">
        <f t="shared" si="133"/>
        <v>0</v>
      </c>
      <c r="Y358" s="27">
        <f t="shared" si="133"/>
        <v>0</v>
      </c>
      <c r="Z358" s="27">
        <f t="shared" si="133"/>
        <v>0</v>
      </c>
      <c r="AA358" s="27">
        <f t="shared" si="133"/>
        <v>0</v>
      </c>
      <c r="AB358" s="27">
        <f t="shared" si="133"/>
        <v>0</v>
      </c>
      <c r="AC358" s="27">
        <f t="shared" si="133"/>
        <v>0</v>
      </c>
      <c r="AD358" s="27">
        <f t="shared" si="133"/>
        <v>-8.8761824159846849</v>
      </c>
      <c r="AE358" s="27">
        <f t="shared" si="133"/>
        <v>-0.14208236765953444</v>
      </c>
      <c r="AF358" s="27">
        <f t="shared" si="133"/>
        <v>0.49623676932799038</v>
      </c>
      <c r="AG358" s="27">
        <f t="shared" si="133"/>
        <v>0.12253099332320748</v>
      </c>
      <c r="AH358" s="27">
        <f t="shared" si="133"/>
        <v>0.24060576664011626</v>
      </c>
    </row>
    <row r="359" spans="1:34" ht="12" customHeight="1">
      <c r="A359" s="1" t="s">
        <v>330</v>
      </c>
      <c r="B359" s="1"/>
      <c r="C359" s="1"/>
      <c r="D359" s="63">
        <f>SUM(D357:D358)</f>
        <v>-23.756121859779583</v>
      </c>
      <c r="E359" s="81"/>
      <c r="F359" s="33"/>
      <c r="G359" s="33"/>
      <c r="H359" s="69"/>
      <c r="I359" s="63">
        <f t="shared" ref="I359:AH359" si="134">SUM(I357:I358)</f>
        <v>-23.381151751605753</v>
      </c>
      <c r="J359" s="63">
        <f t="shared" si="134"/>
        <v>8.7017916227353331E-2</v>
      </c>
      <c r="K359" s="63">
        <f t="shared" si="134"/>
        <v>2.4736551852835555</v>
      </c>
      <c r="L359" s="63">
        <f t="shared" si="134"/>
        <v>8.4206292607275253E-3</v>
      </c>
      <c r="M359" s="63">
        <f t="shared" si="134"/>
        <v>0.15373256516748246</v>
      </c>
      <c r="N359" s="63">
        <f t="shared" si="134"/>
        <v>0.44280551759614373</v>
      </c>
      <c r="O359" s="63">
        <f t="shared" si="134"/>
        <v>0.35360505845102763</v>
      </c>
      <c r="P359" s="63">
        <f t="shared" si="134"/>
        <v>0.12129234642409742</v>
      </c>
      <c r="Q359" s="63">
        <f t="shared" si="134"/>
        <v>4.0363737676582329E-2</v>
      </c>
      <c r="R359" s="63">
        <f t="shared" si="134"/>
        <v>4.3208057371092113E-5</v>
      </c>
      <c r="S359" s="63">
        <f t="shared" si="134"/>
        <v>0.5641282685134299</v>
      </c>
      <c r="T359" s="63">
        <f t="shared" si="134"/>
        <v>3.1929080318310085E-2</v>
      </c>
      <c r="U359" s="63">
        <f t="shared" si="134"/>
        <v>0.8892568065913391</v>
      </c>
      <c r="V359" s="63">
        <f t="shared" si="134"/>
        <v>4.871688550109203E-2</v>
      </c>
      <c r="W359" s="63">
        <f t="shared" si="134"/>
        <v>5.7646588774790862E-2</v>
      </c>
      <c r="X359" s="63">
        <f t="shared" si="134"/>
        <v>0</v>
      </c>
      <c r="Y359" s="63">
        <f t="shared" si="134"/>
        <v>0</v>
      </c>
      <c r="Z359" s="63">
        <f t="shared" si="134"/>
        <v>0</v>
      </c>
      <c r="AA359" s="63">
        <f t="shared" si="134"/>
        <v>0</v>
      </c>
      <c r="AB359" s="63">
        <f t="shared" si="134"/>
        <v>0</v>
      </c>
      <c r="AC359" s="63">
        <f t="shared" si="134"/>
        <v>0</v>
      </c>
      <c r="AD359" s="63">
        <f t="shared" si="134"/>
        <v>-7.4282018988623628</v>
      </c>
      <c r="AE359" s="63">
        <f t="shared" si="134"/>
        <v>-2.8369136809354656E-2</v>
      </c>
      <c r="AF359" s="63">
        <f t="shared" si="134"/>
        <v>1.0444461366036482</v>
      </c>
      <c r="AG359" s="63">
        <f t="shared" si="134"/>
        <v>0.2580434211891004</v>
      </c>
      <c r="AH359" s="63">
        <f t="shared" si="134"/>
        <v>0.50649757586183042</v>
      </c>
    </row>
    <row r="360" spans="1:34" ht="12" customHeight="1">
      <c r="A360" s="1"/>
      <c r="B360" s="1"/>
      <c r="C360" s="1"/>
      <c r="D360" s="27"/>
      <c r="E360" s="81"/>
      <c r="F360" s="33"/>
      <c r="G360" s="33"/>
      <c r="H360" s="69"/>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row>
    <row r="361" spans="1:34" ht="12" customHeight="1" thickBot="1">
      <c r="A361" s="1" t="s">
        <v>331</v>
      </c>
      <c r="B361" s="1"/>
      <c r="C361" s="1"/>
      <c r="D361" s="66">
        <f>SUM(D337,D350,D352,D354,D359)</f>
        <v>19060.141136909453</v>
      </c>
      <c r="E361" s="81"/>
      <c r="F361" s="33"/>
      <c r="G361" s="33"/>
      <c r="H361" s="69"/>
      <c r="I361" s="66">
        <f t="shared" ref="I361:AH361" si="135">SUM(I337,I350,I352,I354,I359)</f>
        <v>2867.5109295203265</v>
      </c>
      <c r="J361" s="66">
        <f t="shared" si="135"/>
        <v>988.6821371211455</v>
      </c>
      <c r="K361" s="66">
        <f t="shared" si="135"/>
        <v>1606.8606126968396</v>
      </c>
      <c r="L361" s="66">
        <f t="shared" si="135"/>
        <v>5.4508561398571951</v>
      </c>
      <c r="M361" s="66">
        <f t="shared" si="135"/>
        <v>89.390776161711926</v>
      </c>
      <c r="N361" s="66">
        <f t="shared" si="135"/>
        <v>270.02071543717398</v>
      </c>
      <c r="O361" s="66">
        <f t="shared" si="135"/>
        <v>329.92845879888131</v>
      </c>
      <c r="P361" s="66">
        <f t="shared" si="135"/>
        <v>97.371761415105311</v>
      </c>
      <c r="Q361" s="66">
        <f t="shared" si="135"/>
        <v>49.13880599260856</v>
      </c>
      <c r="R361" s="66">
        <f t="shared" si="135"/>
        <v>0.11447760358359892</v>
      </c>
      <c r="S361" s="66">
        <f t="shared" si="135"/>
        <v>443.96804469731444</v>
      </c>
      <c r="T361" s="66">
        <f t="shared" si="135"/>
        <v>25.055063411801431</v>
      </c>
      <c r="U361" s="66">
        <f t="shared" si="135"/>
        <v>1625.915190026376</v>
      </c>
      <c r="V361" s="66">
        <f t="shared" si="135"/>
        <v>58.783469718535088</v>
      </c>
      <c r="W361" s="66">
        <f t="shared" si="135"/>
        <v>122.28692954868293</v>
      </c>
      <c r="X361" s="66">
        <f t="shared" si="135"/>
        <v>0</v>
      </c>
      <c r="Y361" s="66">
        <f t="shared" si="135"/>
        <v>1657.5855910250998</v>
      </c>
      <c r="Z361" s="66">
        <f t="shared" si="135"/>
        <v>288.58823401912042</v>
      </c>
      <c r="AA361" s="66">
        <f t="shared" si="135"/>
        <v>4437.0189771431315</v>
      </c>
      <c r="AB361" s="66">
        <f t="shared" si="135"/>
        <v>25.959873042436318</v>
      </c>
      <c r="AC361" s="66">
        <f t="shared" si="135"/>
        <v>69.252452222451382</v>
      </c>
      <c r="AD361" s="66">
        <f t="shared" si="135"/>
        <v>2357.4403380382105</v>
      </c>
      <c r="AE361" s="66">
        <f t="shared" si="135"/>
        <v>460.76044766120242</v>
      </c>
      <c r="AF361" s="66">
        <f t="shared" si="135"/>
        <v>715.22243376499273</v>
      </c>
      <c r="AG361" s="66">
        <f t="shared" si="135"/>
        <v>146.37891481941867</v>
      </c>
      <c r="AH361" s="66">
        <f t="shared" si="135"/>
        <v>321.45564688344581</v>
      </c>
    </row>
    <row r="362" spans="1:34" ht="12" customHeight="1"/>
    <row r="363" spans="1:34" ht="12" customHeight="1">
      <c r="A363" s="1" t="s">
        <v>332</v>
      </c>
      <c r="B363" s="1"/>
      <c r="D363" s="27">
        <f>D328</f>
        <v>2299.5729999999999</v>
      </c>
      <c r="I363" s="27">
        <f t="shared" ref="I363:AH363" si="136">I328</f>
        <v>1614.2573620593321</v>
      </c>
      <c r="J363" s="27">
        <f t="shared" si="136"/>
        <v>72.630871260080298</v>
      </c>
      <c r="K363" s="27">
        <f t="shared" si="136"/>
        <v>0</v>
      </c>
      <c r="L363" s="27">
        <f t="shared" si="136"/>
        <v>0</v>
      </c>
      <c r="M363" s="27">
        <f t="shared" si="136"/>
        <v>0</v>
      </c>
      <c r="N363" s="27">
        <f t="shared" si="136"/>
        <v>0</v>
      </c>
      <c r="O363" s="27">
        <f t="shared" si="136"/>
        <v>0</v>
      </c>
      <c r="P363" s="27">
        <f t="shared" si="136"/>
        <v>0</v>
      </c>
      <c r="Q363" s="27">
        <f t="shared" si="136"/>
        <v>0</v>
      </c>
      <c r="R363" s="27">
        <f t="shared" si="136"/>
        <v>0</v>
      </c>
      <c r="S363" s="27">
        <f t="shared" si="136"/>
        <v>0</v>
      </c>
      <c r="T363" s="27">
        <f t="shared" si="136"/>
        <v>0</v>
      </c>
      <c r="U363" s="27">
        <f t="shared" si="136"/>
        <v>0</v>
      </c>
      <c r="V363" s="27">
        <f t="shared" si="136"/>
        <v>0</v>
      </c>
      <c r="W363" s="27">
        <f t="shared" si="136"/>
        <v>0</v>
      </c>
      <c r="X363" s="27">
        <f t="shared" si="136"/>
        <v>0</v>
      </c>
      <c r="Y363" s="27">
        <f t="shared" si="136"/>
        <v>0</v>
      </c>
      <c r="Z363" s="27">
        <f t="shared" si="136"/>
        <v>0</v>
      </c>
      <c r="AA363" s="27">
        <f t="shared" si="136"/>
        <v>0</v>
      </c>
      <c r="AB363" s="27">
        <f t="shared" si="136"/>
        <v>0</v>
      </c>
      <c r="AC363" s="27">
        <f t="shared" si="136"/>
        <v>0</v>
      </c>
      <c r="AD363" s="27">
        <f t="shared" si="136"/>
        <v>593.27022036692642</v>
      </c>
      <c r="AE363" s="27">
        <f t="shared" si="136"/>
        <v>19.414546313661322</v>
      </c>
      <c r="AF363" s="27">
        <f t="shared" si="136"/>
        <v>0</v>
      </c>
      <c r="AG363" s="27">
        <f t="shared" si="136"/>
        <v>0</v>
      </c>
      <c r="AH363" s="27">
        <f t="shared" si="136"/>
        <v>0</v>
      </c>
    </row>
    <row r="364" spans="1:34" ht="12" customHeight="1">
      <c r="A364" s="1"/>
      <c r="B364" s="1"/>
    </row>
    <row r="365" spans="1:34" ht="12" customHeight="1" thickBot="1">
      <c r="A365" s="1" t="s">
        <v>333</v>
      </c>
      <c r="B365" s="1"/>
      <c r="D365" s="48">
        <f>D361-D363</f>
        <v>16760.568136909453</v>
      </c>
      <c r="I365" s="48">
        <f t="shared" ref="I365:AH365" si="137">I361-I363</f>
        <v>1253.2535674609944</v>
      </c>
      <c r="J365" s="48">
        <f t="shared" si="137"/>
        <v>916.05126586106519</v>
      </c>
      <c r="K365" s="48">
        <f t="shared" si="137"/>
        <v>1606.8606126968396</v>
      </c>
      <c r="L365" s="48">
        <f t="shared" si="137"/>
        <v>5.4508561398571951</v>
      </c>
      <c r="M365" s="48">
        <f t="shared" si="137"/>
        <v>89.390776161711926</v>
      </c>
      <c r="N365" s="48">
        <f t="shared" si="137"/>
        <v>270.02071543717398</v>
      </c>
      <c r="O365" s="48">
        <f t="shared" si="137"/>
        <v>329.92845879888131</v>
      </c>
      <c r="P365" s="48">
        <f t="shared" si="137"/>
        <v>97.371761415105311</v>
      </c>
      <c r="Q365" s="48">
        <f t="shared" si="137"/>
        <v>49.13880599260856</v>
      </c>
      <c r="R365" s="48">
        <f t="shared" si="137"/>
        <v>0.11447760358359892</v>
      </c>
      <c r="S365" s="48">
        <f t="shared" si="137"/>
        <v>443.96804469731444</v>
      </c>
      <c r="T365" s="48">
        <f t="shared" si="137"/>
        <v>25.055063411801431</v>
      </c>
      <c r="U365" s="48">
        <f t="shared" si="137"/>
        <v>1625.915190026376</v>
      </c>
      <c r="V365" s="48">
        <f t="shared" si="137"/>
        <v>58.783469718535088</v>
      </c>
      <c r="W365" s="48">
        <f t="shared" si="137"/>
        <v>122.28692954868293</v>
      </c>
      <c r="X365" s="48">
        <f t="shared" si="137"/>
        <v>0</v>
      </c>
      <c r="Y365" s="48">
        <f t="shared" si="137"/>
        <v>1657.5855910250998</v>
      </c>
      <c r="Z365" s="48">
        <f t="shared" si="137"/>
        <v>288.58823401912042</v>
      </c>
      <c r="AA365" s="48">
        <f t="shared" si="137"/>
        <v>4437.0189771431315</v>
      </c>
      <c r="AB365" s="48">
        <f t="shared" si="137"/>
        <v>25.959873042436318</v>
      </c>
      <c r="AC365" s="48">
        <f t="shared" si="137"/>
        <v>69.252452222451382</v>
      </c>
      <c r="AD365" s="48">
        <f t="shared" si="137"/>
        <v>1764.1701176712841</v>
      </c>
      <c r="AE365" s="48">
        <f t="shared" si="137"/>
        <v>441.34590134754109</v>
      </c>
      <c r="AF365" s="48">
        <f t="shared" si="137"/>
        <v>715.22243376499273</v>
      </c>
      <c r="AG365" s="48">
        <f t="shared" si="137"/>
        <v>146.37891481941867</v>
      </c>
      <c r="AH365" s="48">
        <f t="shared" si="137"/>
        <v>321.45564688344581</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2.2/Schedule 5.3 
Page &amp;P of &amp;N</oddHeader>
  </headerFooter>
  <ignoredErrors>
    <ignoredError sqref="C14:C294 C296:C361" numberStoredAsText="1"/>
    <ignoredError sqref="D337:AH365"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C02C2-924C-4D1A-B1DA-F84A8B91462A}">
  <dimension ref="A1:AH365"/>
  <sheetViews>
    <sheetView workbookViewId="0">
      <pane xSplit="2" ySplit="9" topLeftCell="C10" activePane="bottomRight" state="frozen"/>
      <selection activeCell="D4" sqref="D4"/>
      <selection pane="topRight" activeCell="D4" sqref="D4"/>
      <selection pane="bottomLeft" activeCell="D4" sqref="D4"/>
      <selection pane="bottomRight" sqref="A1:B1"/>
    </sheetView>
  </sheetViews>
  <sheetFormatPr defaultRowHeight="15"/>
  <cols>
    <col min="1" max="1" width="3.5703125" customWidth="1"/>
    <col min="2" max="2" width="34.42578125" customWidth="1"/>
    <col min="3" max="3" width="9.42578125" customWidth="1"/>
    <col min="4" max="4" width="13.5703125" style="172" customWidth="1"/>
    <col min="5" max="5" width="22.42578125" customWidth="1"/>
    <col min="6" max="7" width="13.5703125" customWidth="1"/>
    <col min="8" max="8" width="22.42578125" customWidth="1"/>
    <col min="9" max="34" width="13.5703125" customWidth="1"/>
  </cols>
  <sheetData>
    <row r="1" spans="1:34" s="248" customFormat="1" ht="12" customHeight="1">
      <c r="A1" s="295" t="s">
        <v>1169</v>
      </c>
      <c r="B1" s="295"/>
      <c r="C1" s="249"/>
    </row>
    <row r="2" spans="1:34" s="248" customFormat="1" ht="12" customHeight="1">
      <c r="A2" s="296" t="s">
        <v>1040</v>
      </c>
      <c r="B2" s="296"/>
      <c r="C2" s="249"/>
    </row>
    <row r="3" spans="1:34" s="248" customFormat="1" ht="12" customHeight="1">
      <c r="A3" s="305" t="s">
        <v>1174</v>
      </c>
      <c r="B3" s="305"/>
    </row>
    <row r="4" spans="1:34" ht="12" customHeight="1">
      <c r="A4" s="267" t="s">
        <v>1182</v>
      </c>
      <c r="C4" s="248"/>
    </row>
    <row r="5" spans="1:34" ht="12" customHeight="1">
      <c r="A5" s="1"/>
      <c r="B5" s="1"/>
      <c r="C5" s="250"/>
      <c r="E5" s="5"/>
      <c r="F5" s="5"/>
      <c r="G5" s="5"/>
      <c r="H5" s="69"/>
      <c r="I5" s="5"/>
      <c r="J5" s="5"/>
      <c r="K5" s="5"/>
      <c r="L5" s="5"/>
      <c r="M5" s="5"/>
      <c r="N5" s="5"/>
      <c r="O5" s="5" t="s">
        <v>334</v>
      </c>
      <c r="P5" s="5" t="s">
        <v>334</v>
      </c>
      <c r="Q5" s="5"/>
      <c r="R5" s="5"/>
      <c r="S5" s="5" t="s">
        <v>335</v>
      </c>
      <c r="T5" s="5" t="s">
        <v>335</v>
      </c>
      <c r="U5" s="5" t="s">
        <v>335</v>
      </c>
      <c r="V5" s="5" t="s">
        <v>335</v>
      </c>
      <c r="W5" s="7" t="s">
        <v>336</v>
      </c>
      <c r="X5" s="5"/>
      <c r="Y5" s="5"/>
      <c r="Z5" s="5"/>
      <c r="AA5" s="5" t="s">
        <v>6</v>
      </c>
      <c r="AB5" s="5" t="s">
        <v>337</v>
      </c>
      <c r="AC5" s="1"/>
      <c r="AD5" s="5" t="s">
        <v>338</v>
      </c>
      <c r="AE5" s="5" t="s">
        <v>339</v>
      </c>
      <c r="AF5" s="1"/>
      <c r="AG5" s="5" t="s">
        <v>340</v>
      </c>
      <c r="AH5" s="5" t="s">
        <v>339</v>
      </c>
    </row>
    <row r="6" spans="1:34" ht="12" customHeight="1">
      <c r="A6" s="1"/>
      <c r="B6" s="70"/>
      <c r="C6" s="1"/>
      <c r="D6" s="7"/>
      <c r="E6" s="5" t="s">
        <v>2</v>
      </c>
      <c r="F6" s="7" t="s">
        <v>3</v>
      </c>
      <c r="G6" s="7" t="s">
        <v>4</v>
      </c>
      <c r="H6" s="69"/>
      <c r="I6" s="7"/>
      <c r="J6" s="7"/>
      <c r="K6" s="7"/>
      <c r="L6" s="7"/>
      <c r="M6" s="7" t="s">
        <v>341</v>
      </c>
      <c r="N6" s="7" t="s">
        <v>341</v>
      </c>
      <c r="O6" s="7" t="s">
        <v>340</v>
      </c>
      <c r="P6" s="7" t="s">
        <v>340</v>
      </c>
      <c r="Q6" s="7" t="s">
        <v>339</v>
      </c>
      <c r="R6" s="7" t="s">
        <v>338</v>
      </c>
      <c r="S6" s="7" t="s">
        <v>310</v>
      </c>
      <c r="T6" s="7" t="s">
        <v>310</v>
      </c>
      <c r="U6" s="7" t="s">
        <v>310</v>
      </c>
      <c r="V6" s="7" t="s">
        <v>310</v>
      </c>
      <c r="W6" s="8" t="s">
        <v>342</v>
      </c>
      <c r="X6" s="7"/>
      <c r="Y6" s="7" t="s">
        <v>343</v>
      </c>
      <c r="Z6" s="7" t="s">
        <v>341</v>
      </c>
      <c r="AA6" s="7" t="s">
        <v>344</v>
      </c>
      <c r="AB6" s="7" t="s">
        <v>22</v>
      </c>
      <c r="AC6" s="5" t="s">
        <v>345</v>
      </c>
      <c r="AD6" s="5" t="s">
        <v>346</v>
      </c>
      <c r="AE6" s="5" t="s">
        <v>346</v>
      </c>
      <c r="AF6" s="5" t="s">
        <v>347</v>
      </c>
      <c r="AG6" s="5" t="s">
        <v>348</v>
      </c>
      <c r="AH6" s="5" t="s">
        <v>346</v>
      </c>
    </row>
    <row r="7" spans="1:34" ht="12" customHeight="1">
      <c r="A7" s="1"/>
      <c r="B7" s="5" t="s">
        <v>7</v>
      </c>
      <c r="C7" s="5" t="s">
        <v>7</v>
      </c>
      <c r="D7" s="8" t="s">
        <v>7</v>
      </c>
      <c r="E7" s="5" t="s">
        <v>8</v>
      </c>
      <c r="F7" s="8" t="s">
        <v>2</v>
      </c>
      <c r="G7" s="8" t="s">
        <v>9</v>
      </c>
      <c r="H7" s="69" t="s">
        <v>10</v>
      </c>
      <c r="I7" s="7" t="s">
        <v>349</v>
      </c>
      <c r="J7" s="7" t="s">
        <v>349</v>
      </c>
      <c r="K7" s="7" t="s">
        <v>343</v>
      </c>
      <c r="L7" s="8"/>
      <c r="M7" s="8" t="s">
        <v>350</v>
      </c>
      <c r="N7" s="8" t="s">
        <v>350</v>
      </c>
      <c r="O7" s="7" t="s">
        <v>351</v>
      </c>
      <c r="P7" s="8" t="s">
        <v>351</v>
      </c>
      <c r="Q7" s="8" t="s">
        <v>352</v>
      </c>
      <c r="R7" s="8" t="s">
        <v>352</v>
      </c>
      <c r="S7" s="8" t="s">
        <v>353</v>
      </c>
      <c r="T7" s="8" t="s">
        <v>353</v>
      </c>
      <c r="U7" s="8" t="s">
        <v>353</v>
      </c>
      <c r="V7" s="8" t="s">
        <v>353</v>
      </c>
      <c r="W7" s="71" t="s">
        <v>310</v>
      </c>
      <c r="X7" s="8" t="s">
        <v>354</v>
      </c>
      <c r="Y7" s="8" t="s">
        <v>310</v>
      </c>
      <c r="Z7" s="8" t="s">
        <v>355</v>
      </c>
      <c r="AA7" s="8" t="s">
        <v>356</v>
      </c>
      <c r="AB7" s="8" t="s">
        <v>310</v>
      </c>
      <c r="AC7" s="5" t="s">
        <v>310</v>
      </c>
      <c r="AD7" s="7" t="s">
        <v>357</v>
      </c>
      <c r="AE7" s="7" t="s">
        <v>357</v>
      </c>
      <c r="AF7" s="5" t="s">
        <v>346</v>
      </c>
      <c r="AG7" s="5" t="s">
        <v>20</v>
      </c>
      <c r="AH7" s="5" t="s">
        <v>341</v>
      </c>
    </row>
    <row r="8" spans="1:34" ht="12" customHeight="1">
      <c r="A8" s="10"/>
      <c r="B8" s="11" t="s">
        <v>17</v>
      </c>
      <c r="C8" s="11" t="s">
        <v>18</v>
      </c>
      <c r="D8" s="12" t="s">
        <v>19</v>
      </c>
      <c r="E8" s="12" t="s">
        <v>20</v>
      </c>
      <c r="F8" s="12" t="s">
        <v>8</v>
      </c>
      <c r="G8" s="12" t="s">
        <v>21</v>
      </c>
      <c r="H8" s="12" t="s">
        <v>20</v>
      </c>
      <c r="I8" s="12" t="s">
        <v>358</v>
      </c>
      <c r="J8" s="12" t="s">
        <v>340</v>
      </c>
      <c r="K8" s="12" t="s">
        <v>359</v>
      </c>
      <c r="L8" s="12" t="s">
        <v>341</v>
      </c>
      <c r="M8" s="12" t="s">
        <v>343</v>
      </c>
      <c r="N8" s="12" t="s">
        <v>341</v>
      </c>
      <c r="O8" s="12" t="s">
        <v>343</v>
      </c>
      <c r="P8" s="12" t="s">
        <v>341</v>
      </c>
      <c r="Q8" s="12" t="s">
        <v>360</v>
      </c>
      <c r="R8" s="12" t="s">
        <v>360</v>
      </c>
      <c r="S8" s="12" t="s">
        <v>343</v>
      </c>
      <c r="T8" s="12" t="s">
        <v>341</v>
      </c>
      <c r="U8" s="12" t="s">
        <v>343</v>
      </c>
      <c r="V8" s="12" t="s">
        <v>341</v>
      </c>
      <c r="W8" s="12" t="s">
        <v>360</v>
      </c>
      <c r="X8" s="11" t="s">
        <v>361</v>
      </c>
      <c r="Y8" s="12" t="s">
        <v>360</v>
      </c>
      <c r="Z8" s="12" t="s">
        <v>362</v>
      </c>
      <c r="AA8" s="12" t="s">
        <v>360</v>
      </c>
      <c r="AB8" s="12" t="s">
        <v>360</v>
      </c>
      <c r="AC8" s="11" t="s">
        <v>360</v>
      </c>
      <c r="AD8" s="12" t="s">
        <v>363</v>
      </c>
      <c r="AE8" s="12" t="s">
        <v>363</v>
      </c>
      <c r="AF8" s="12" t="s">
        <v>363</v>
      </c>
      <c r="AG8" s="11" t="s">
        <v>363</v>
      </c>
      <c r="AH8" s="11" t="s">
        <v>360</v>
      </c>
    </row>
    <row r="9" spans="1:34" ht="12" customHeight="1">
      <c r="A9" s="1"/>
      <c r="B9" s="1"/>
      <c r="C9" s="1"/>
      <c r="D9" s="1"/>
      <c r="E9" s="5"/>
      <c r="F9" s="1"/>
      <c r="G9" s="1"/>
      <c r="H9" s="5"/>
      <c r="I9" s="7" t="s">
        <v>364</v>
      </c>
      <c r="J9" s="7" t="s">
        <v>365</v>
      </c>
      <c r="K9" s="7" t="s">
        <v>366</v>
      </c>
      <c r="L9" s="7" t="s">
        <v>366</v>
      </c>
      <c r="M9" s="5" t="s">
        <v>367</v>
      </c>
      <c r="N9" s="5" t="s">
        <v>367</v>
      </c>
      <c r="O9" s="7" t="s">
        <v>368</v>
      </c>
      <c r="P9" s="7" t="s">
        <v>368</v>
      </c>
      <c r="Q9" s="7" t="s">
        <v>369</v>
      </c>
      <c r="R9" s="7" t="s">
        <v>370</v>
      </c>
      <c r="S9" s="7" t="s">
        <v>371</v>
      </c>
      <c r="T9" s="7" t="s">
        <v>371</v>
      </c>
      <c r="U9" s="7" t="s">
        <v>372</v>
      </c>
      <c r="V9" s="7" t="s">
        <v>372</v>
      </c>
      <c r="W9" s="5" t="s">
        <v>373</v>
      </c>
      <c r="X9" s="88"/>
      <c r="Y9" s="7" t="s">
        <v>374</v>
      </c>
      <c r="Z9" s="7" t="s">
        <v>374</v>
      </c>
      <c r="AA9" s="7" t="s">
        <v>375</v>
      </c>
      <c r="AB9" s="7" t="s">
        <v>376</v>
      </c>
      <c r="AC9" s="5" t="s">
        <v>377</v>
      </c>
      <c r="AD9" s="7" t="s">
        <v>378</v>
      </c>
      <c r="AE9" s="7" t="s">
        <v>379</v>
      </c>
      <c r="AF9" s="7" t="s">
        <v>380</v>
      </c>
      <c r="AG9" s="5" t="s">
        <v>381</v>
      </c>
      <c r="AH9" s="5" t="s">
        <v>382</v>
      </c>
    </row>
    <row r="10" spans="1:34" ht="12" customHeight="1">
      <c r="A10" s="73"/>
      <c r="B10" s="73"/>
      <c r="C10" s="73"/>
      <c r="D10" s="73"/>
      <c r="E10" s="75"/>
      <c r="F10" s="73"/>
      <c r="G10" s="73"/>
      <c r="H10" s="75"/>
      <c r="I10" s="76">
        <v>2</v>
      </c>
      <c r="J10" s="76">
        <v>3</v>
      </c>
      <c r="K10" s="76">
        <v>4</v>
      </c>
      <c r="L10" s="76">
        <v>5</v>
      </c>
      <c r="M10" s="76">
        <v>6</v>
      </c>
      <c r="N10" s="76">
        <v>7</v>
      </c>
      <c r="O10" s="76">
        <v>8</v>
      </c>
      <c r="P10" s="76">
        <v>9</v>
      </c>
      <c r="Q10" s="76">
        <v>10</v>
      </c>
      <c r="R10" s="76">
        <v>11</v>
      </c>
      <c r="S10" s="76">
        <v>12</v>
      </c>
      <c r="T10" s="76">
        <v>13</v>
      </c>
      <c r="U10" s="76">
        <v>14</v>
      </c>
      <c r="V10" s="76">
        <v>15</v>
      </c>
      <c r="W10" s="76">
        <v>16</v>
      </c>
      <c r="X10" s="76">
        <v>17</v>
      </c>
      <c r="Y10" s="76">
        <v>18</v>
      </c>
      <c r="Z10" s="76">
        <v>19</v>
      </c>
      <c r="AA10" s="76">
        <v>20</v>
      </c>
      <c r="AB10" s="76">
        <v>21</v>
      </c>
      <c r="AC10" s="76">
        <v>22</v>
      </c>
      <c r="AD10" s="76">
        <v>23</v>
      </c>
      <c r="AE10" s="76">
        <v>24</v>
      </c>
      <c r="AF10" s="76">
        <v>25</v>
      </c>
      <c r="AG10" s="76">
        <v>26</v>
      </c>
      <c r="AH10" s="76">
        <v>27</v>
      </c>
    </row>
    <row r="11" spans="1:34" ht="12" customHeight="1">
      <c r="A11" s="16" t="s">
        <v>31</v>
      </c>
      <c r="B11" s="1"/>
      <c r="C11" s="1"/>
      <c r="D11" s="1"/>
      <c r="E11" s="5"/>
      <c r="F11" s="1"/>
      <c r="G11" s="1"/>
      <c r="H11" s="5"/>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34" ht="12" customHeight="1">
      <c r="A12" s="1"/>
      <c r="B12" s="1"/>
      <c r="C12" s="1"/>
      <c r="D12" s="1"/>
      <c r="E12" s="5"/>
      <c r="F12" s="1"/>
      <c r="G12" s="1"/>
      <c r="H12" s="5"/>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ht="12" customHeight="1">
      <c r="A13" s="16" t="s">
        <v>32</v>
      </c>
      <c r="B13" s="1"/>
      <c r="C13" s="1"/>
      <c r="D13" s="25"/>
      <c r="E13" s="79"/>
      <c r="F13" s="25"/>
      <c r="G13" s="25"/>
      <c r="H13" s="79"/>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row>
    <row r="14" spans="1:34" ht="12" customHeight="1">
      <c r="A14" s="1"/>
      <c r="B14" s="16" t="s">
        <v>34</v>
      </c>
      <c r="C14" s="5" t="s">
        <v>35</v>
      </c>
      <c r="D14" s="25">
        <f>Classification!K14</f>
        <v>0</v>
      </c>
      <c r="E14" s="79"/>
      <c r="F14" s="25">
        <v>0</v>
      </c>
      <c r="G14" s="25">
        <f>D14-F14</f>
        <v>0</v>
      </c>
      <c r="H14" s="69"/>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33">
        <v>0</v>
      </c>
      <c r="AH14" s="25">
        <v>0</v>
      </c>
    </row>
    <row r="15" spans="1:34" ht="12" customHeight="1">
      <c r="A15" s="1"/>
      <c r="B15" s="16" t="s">
        <v>37</v>
      </c>
      <c r="C15" s="5" t="s">
        <v>38</v>
      </c>
      <c r="D15" s="25">
        <f>Classification!K15</f>
        <v>0</v>
      </c>
      <c r="E15" s="79"/>
      <c r="F15" s="25">
        <v>0</v>
      </c>
      <c r="G15" s="25">
        <f t="shared" ref="G15:G17" si="0">D15-F15</f>
        <v>0</v>
      </c>
      <c r="H15" s="69"/>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33">
        <v>0</v>
      </c>
      <c r="AH15" s="25">
        <v>0</v>
      </c>
    </row>
    <row r="16" spans="1:34" ht="12" customHeight="1">
      <c r="A16" s="1"/>
      <c r="B16" s="16" t="s">
        <v>39</v>
      </c>
      <c r="C16" s="5" t="s">
        <v>40</v>
      </c>
      <c r="D16" s="25">
        <f>Classification!K16</f>
        <v>0</v>
      </c>
      <c r="E16" s="79"/>
      <c r="F16" s="25">
        <v>0</v>
      </c>
      <c r="G16" s="25">
        <f t="shared" si="0"/>
        <v>0</v>
      </c>
      <c r="H16" s="69"/>
      <c r="I16" s="25">
        <v>0</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33">
        <v>0</v>
      </c>
      <c r="AH16" s="25">
        <v>0</v>
      </c>
    </row>
    <row r="17" spans="1:34" ht="12" customHeight="1">
      <c r="A17" s="1"/>
      <c r="B17" s="16" t="s">
        <v>16</v>
      </c>
      <c r="C17" s="5" t="s">
        <v>41</v>
      </c>
      <c r="D17" s="25">
        <f>Classification!K17</f>
        <v>0</v>
      </c>
      <c r="E17" s="79"/>
      <c r="F17" s="25">
        <v>0</v>
      </c>
      <c r="G17" s="25">
        <f t="shared" si="0"/>
        <v>0</v>
      </c>
      <c r="H17" s="69"/>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33">
        <v>0</v>
      </c>
      <c r="AH17" s="25">
        <v>0</v>
      </c>
    </row>
    <row r="18" spans="1:34" ht="12" customHeight="1">
      <c r="A18" s="1"/>
      <c r="B18" s="16" t="s">
        <v>42</v>
      </c>
      <c r="C18" s="1"/>
      <c r="D18" s="26">
        <f>SUM(D14:D17)</f>
        <v>0</v>
      </c>
      <c r="E18" s="79"/>
      <c r="F18" s="26">
        <f>SUM(F14:F17)</f>
        <v>0</v>
      </c>
      <c r="G18" s="26">
        <f>SUM(G14:G17)</f>
        <v>0</v>
      </c>
      <c r="H18" s="79"/>
      <c r="I18" s="26">
        <f t="shared" ref="I18:AH18" si="1">SUM(I14:I17)</f>
        <v>0</v>
      </c>
      <c r="J18" s="26">
        <f t="shared" si="1"/>
        <v>0</v>
      </c>
      <c r="K18" s="26">
        <f t="shared" si="1"/>
        <v>0</v>
      </c>
      <c r="L18" s="26">
        <f t="shared" si="1"/>
        <v>0</v>
      </c>
      <c r="M18" s="26">
        <f t="shared" si="1"/>
        <v>0</v>
      </c>
      <c r="N18" s="26">
        <f t="shared" si="1"/>
        <v>0</v>
      </c>
      <c r="O18" s="26">
        <f t="shared" si="1"/>
        <v>0</v>
      </c>
      <c r="P18" s="26">
        <f t="shared" si="1"/>
        <v>0</v>
      </c>
      <c r="Q18" s="26">
        <f t="shared" si="1"/>
        <v>0</v>
      </c>
      <c r="R18" s="26">
        <f t="shared" si="1"/>
        <v>0</v>
      </c>
      <c r="S18" s="26">
        <f t="shared" si="1"/>
        <v>0</v>
      </c>
      <c r="T18" s="26">
        <f t="shared" si="1"/>
        <v>0</v>
      </c>
      <c r="U18" s="26">
        <f t="shared" si="1"/>
        <v>0</v>
      </c>
      <c r="V18" s="26">
        <f t="shared" si="1"/>
        <v>0</v>
      </c>
      <c r="W18" s="26">
        <f t="shared" si="1"/>
        <v>0</v>
      </c>
      <c r="X18" s="26">
        <f t="shared" si="1"/>
        <v>0</v>
      </c>
      <c r="Y18" s="26">
        <f t="shared" si="1"/>
        <v>0</v>
      </c>
      <c r="Z18" s="26">
        <f t="shared" si="1"/>
        <v>0</v>
      </c>
      <c r="AA18" s="26">
        <f t="shared" si="1"/>
        <v>0</v>
      </c>
      <c r="AB18" s="26">
        <f t="shared" si="1"/>
        <v>0</v>
      </c>
      <c r="AC18" s="26">
        <f t="shared" si="1"/>
        <v>0</v>
      </c>
      <c r="AD18" s="26">
        <f t="shared" si="1"/>
        <v>0</v>
      </c>
      <c r="AE18" s="26">
        <f t="shared" si="1"/>
        <v>0</v>
      </c>
      <c r="AF18" s="26">
        <f t="shared" si="1"/>
        <v>0</v>
      </c>
      <c r="AG18" s="26">
        <f t="shared" si="1"/>
        <v>0</v>
      </c>
      <c r="AH18" s="26">
        <f t="shared" si="1"/>
        <v>0</v>
      </c>
    </row>
    <row r="19" spans="1:34" ht="12" customHeight="1">
      <c r="A19" s="1"/>
      <c r="B19" s="1"/>
      <c r="C19" s="1"/>
      <c r="D19" s="25"/>
      <c r="E19" s="79"/>
      <c r="F19" s="25"/>
      <c r="G19" s="25"/>
      <c r="H19" s="79"/>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row>
    <row r="20" spans="1:34" ht="12" customHeight="1">
      <c r="A20" s="16" t="s">
        <v>43</v>
      </c>
      <c r="B20" s="1"/>
      <c r="C20" s="1"/>
      <c r="D20" s="25"/>
      <c r="E20" s="79"/>
      <c r="F20" s="25"/>
      <c r="G20" s="25"/>
      <c r="H20" s="79"/>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row>
    <row r="21" spans="1:34" ht="12" customHeight="1">
      <c r="A21" s="1"/>
      <c r="B21" s="16" t="s">
        <v>44</v>
      </c>
      <c r="C21" s="5" t="s">
        <v>45</v>
      </c>
      <c r="D21" s="25">
        <f>Classification!K21</f>
        <v>0</v>
      </c>
      <c r="E21" s="79"/>
      <c r="F21" s="25">
        <v>0</v>
      </c>
      <c r="G21" s="25">
        <f>D21-F21</f>
        <v>0</v>
      </c>
      <c r="H21" s="69"/>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33">
        <v>0</v>
      </c>
      <c r="AH21" s="25">
        <v>0</v>
      </c>
    </row>
    <row r="22" spans="1:34" ht="12" customHeight="1">
      <c r="A22" s="1"/>
      <c r="B22" s="16" t="s">
        <v>48</v>
      </c>
      <c r="C22" s="5" t="s">
        <v>49</v>
      </c>
      <c r="D22" s="25">
        <f>Classification!K22</f>
        <v>0</v>
      </c>
      <c r="E22" s="79"/>
      <c r="F22" s="25">
        <v>0</v>
      </c>
      <c r="G22" s="25">
        <f t="shared" ref="G22:G24" si="2">D22-F22</f>
        <v>0</v>
      </c>
      <c r="H22" s="69"/>
      <c r="I22" s="25">
        <v>0</v>
      </c>
      <c r="J22" s="25">
        <v>0</v>
      </c>
      <c r="K22" s="25">
        <v>0</v>
      </c>
      <c r="L22" s="25">
        <v>0</v>
      </c>
      <c r="M22" s="25">
        <v>0</v>
      </c>
      <c r="N22" s="25">
        <v>0</v>
      </c>
      <c r="O22" s="25">
        <v>0</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33">
        <v>0</v>
      </c>
      <c r="AH22" s="25">
        <v>0</v>
      </c>
    </row>
    <row r="23" spans="1:34" ht="12" customHeight="1">
      <c r="A23" s="1"/>
      <c r="B23" s="16" t="s">
        <v>50</v>
      </c>
      <c r="C23" s="5" t="s">
        <v>51</v>
      </c>
      <c r="D23" s="25">
        <f>Classification!K23</f>
        <v>0</v>
      </c>
      <c r="E23" s="79"/>
      <c r="F23" s="25">
        <v>0</v>
      </c>
      <c r="G23" s="25">
        <f t="shared" si="2"/>
        <v>0</v>
      </c>
      <c r="H23" s="69"/>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33">
        <v>0</v>
      </c>
      <c r="AH23" s="25">
        <v>0</v>
      </c>
    </row>
    <row r="24" spans="1:34" ht="12" customHeight="1">
      <c r="A24" s="1"/>
      <c r="B24" s="16" t="s">
        <v>53</v>
      </c>
      <c r="C24" s="5" t="s">
        <v>54</v>
      </c>
      <c r="D24" s="25">
        <f>Classification!K24</f>
        <v>0</v>
      </c>
      <c r="E24" s="79"/>
      <c r="F24" s="25">
        <v>0</v>
      </c>
      <c r="G24" s="25">
        <f t="shared" si="2"/>
        <v>0</v>
      </c>
      <c r="H24" s="69"/>
      <c r="I24" s="25">
        <v>0</v>
      </c>
      <c r="J24" s="25">
        <v>0</v>
      </c>
      <c r="K24" s="25">
        <v>0</v>
      </c>
      <c r="L24" s="25">
        <v>0</v>
      </c>
      <c r="M24" s="25">
        <v>0</v>
      </c>
      <c r="N24" s="25">
        <v>0</v>
      </c>
      <c r="O24" s="25">
        <v>0</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33">
        <v>0</v>
      </c>
      <c r="AH24" s="25">
        <v>0</v>
      </c>
    </row>
    <row r="25" spans="1:34" ht="12" customHeight="1">
      <c r="A25" s="1"/>
      <c r="B25" s="16" t="s">
        <v>55</v>
      </c>
      <c r="C25" s="5" t="s">
        <v>56</v>
      </c>
      <c r="D25" s="25">
        <f>Classification!K25</f>
        <v>0</v>
      </c>
      <c r="E25" s="79"/>
      <c r="F25" s="25">
        <v>0</v>
      </c>
      <c r="G25" s="25">
        <f>D25-F25</f>
        <v>0</v>
      </c>
      <c r="H25" s="69"/>
      <c r="I25" s="25">
        <v>0</v>
      </c>
      <c r="J25" s="25">
        <v>0</v>
      </c>
      <c r="K25" s="25">
        <v>0</v>
      </c>
      <c r="L25" s="25">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33">
        <v>0</v>
      </c>
      <c r="AH25" s="25">
        <v>0</v>
      </c>
    </row>
    <row r="26" spans="1:34" ht="12" customHeight="1">
      <c r="A26" s="1"/>
      <c r="B26" s="16" t="s">
        <v>59</v>
      </c>
      <c r="C26" s="5" t="s">
        <v>60</v>
      </c>
      <c r="D26" s="25">
        <f>Classification!K26</f>
        <v>0</v>
      </c>
      <c r="E26" s="79"/>
      <c r="F26" s="25">
        <v>0</v>
      </c>
      <c r="G26" s="25">
        <f t="shared" ref="G26:G28" si="3">D26-F26</f>
        <v>0</v>
      </c>
      <c r="H26" s="69"/>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33">
        <v>0</v>
      </c>
      <c r="AH26" s="25">
        <v>0</v>
      </c>
    </row>
    <row r="27" spans="1:34" ht="12" customHeight="1">
      <c r="A27" s="1"/>
      <c r="B27" s="16" t="s">
        <v>61</v>
      </c>
      <c r="C27" s="5" t="s">
        <v>62</v>
      </c>
      <c r="D27" s="25">
        <f>Classification!K27</f>
        <v>0</v>
      </c>
      <c r="E27" s="79"/>
      <c r="F27" s="25">
        <v>0</v>
      </c>
      <c r="G27" s="25">
        <f t="shared" si="3"/>
        <v>0</v>
      </c>
      <c r="H27" s="69"/>
      <c r="I27" s="25">
        <v>0</v>
      </c>
      <c r="J27" s="25">
        <v>0</v>
      </c>
      <c r="K27" s="25">
        <v>0</v>
      </c>
      <c r="L27" s="25">
        <v>0</v>
      </c>
      <c r="M27" s="25">
        <v>0</v>
      </c>
      <c r="N27" s="25">
        <v>0</v>
      </c>
      <c r="O27" s="25">
        <v>0</v>
      </c>
      <c r="P27" s="25">
        <v>0</v>
      </c>
      <c r="Q27" s="25">
        <v>0</v>
      </c>
      <c r="R27" s="25">
        <v>0</v>
      </c>
      <c r="S27" s="25">
        <v>0</v>
      </c>
      <c r="T27" s="25">
        <v>0</v>
      </c>
      <c r="U27" s="25">
        <v>0</v>
      </c>
      <c r="V27" s="25">
        <v>0</v>
      </c>
      <c r="W27" s="25">
        <v>0</v>
      </c>
      <c r="X27" s="25">
        <v>0</v>
      </c>
      <c r="Y27" s="25">
        <v>0</v>
      </c>
      <c r="Z27" s="25">
        <v>0</v>
      </c>
      <c r="AA27" s="25">
        <v>0</v>
      </c>
      <c r="AB27" s="25">
        <v>0</v>
      </c>
      <c r="AC27" s="25">
        <v>0</v>
      </c>
      <c r="AD27" s="25">
        <v>0</v>
      </c>
      <c r="AE27" s="25">
        <v>0</v>
      </c>
      <c r="AF27" s="25">
        <v>0</v>
      </c>
      <c r="AG27" s="33">
        <v>0</v>
      </c>
      <c r="AH27" s="25">
        <v>0</v>
      </c>
    </row>
    <row r="28" spans="1:34" ht="12" customHeight="1">
      <c r="A28" s="1"/>
      <c r="B28" s="16" t="s">
        <v>16</v>
      </c>
      <c r="C28" s="5" t="s">
        <v>64</v>
      </c>
      <c r="D28" s="25">
        <f>Classification!K28</f>
        <v>0</v>
      </c>
      <c r="E28" s="79"/>
      <c r="F28" s="25">
        <v>0</v>
      </c>
      <c r="G28" s="25">
        <f t="shared" si="3"/>
        <v>0</v>
      </c>
      <c r="H28" s="69"/>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0</v>
      </c>
      <c r="AG28" s="33">
        <v>0</v>
      </c>
      <c r="AH28" s="25">
        <v>0</v>
      </c>
    </row>
    <row r="29" spans="1:34" ht="12" customHeight="1">
      <c r="A29" s="1"/>
      <c r="B29" s="16" t="s">
        <v>42</v>
      </c>
      <c r="C29" s="1"/>
      <c r="D29" s="26">
        <f>SUM(D21:D28)</f>
        <v>0</v>
      </c>
      <c r="E29" s="79"/>
      <c r="F29" s="26">
        <f>SUM(F21:F28)</f>
        <v>0</v>
      </c>
      <c r="G29" s="26">
        <f>SUM(G21:G28)</f>
        <v>0</v>
      </c>
      <c r="H29" s="79"/>
      <c r="I29" s="26">
        <f>SUM(I21:I28)</f>
        <v>0</v>
      </c>
      <c r="J29" s="26">
        <f t="shared" ref="J29:AH29" si="4">SUM(J21:J28)</f>
        <v>0</v>
      </c>
      <c r="K29" s="26">
        <f t="shared" si="4"/>
        <v>0</v>
      </c>
      <c r="L29" s="26">
        <f t="shared" si="4"/>
        <v>0</v>
      </c>
      <c r="M29" s="26">
        <f t="shared" si="4"/>
        <v>0</v>
      </c>
      <c r="N29" s="26">
        <f t="shared" si="4"/>
        <v>0</v>
      </c>
      <c r="O29" s="26">
        <f t="shared" si="4"/>
        <v>0</v>
      </c>
      <c r="P29" s="26">
        <f t="shared" si="4"/>
        <v>0</v>
      </c>
      <c r="Q29" s="26">
        <f t="shared" si="4"/>
        <v>0</v>
      </c>
      <c r="R29" s="26">
        <f t="shared" si="4"/>
        <v>0</v>
      </c>
      <c r="S29" s="26">
        <f t="shared" si="4"/>
        <v>0</v>
      </c>
      <c r="T29" s="26">
        <f t="shared" si="4"/>
        <v>0</v>
      </c>
      <c r="U29" s="26">
        <f t="shared" si="4"/>
        <v>0</v>
      </c>
      <c r="V29" s="26">
        <f t="shared" si="4"/>
        <v>0</v>
      </c>
      <c r="W29" s="26">
        <f t="shared" si="4"/>
        <v>0</v>
      </c>
      <c r="X29" s="26">
        <f t="shared" si="4"/>
        <v>0</v>
      </c>
      <c r="Y29" s="26">
        <f t="shared" si="4"/>
        <v>0</v>
      </c>
      <c r="Z29" s="26">
        <f t="shared" si="4"/>
        <v>0</v>
      </c>
      <c r="AA29" s="26">
        <f t="shared" si="4"/>
        <v>0</v>
      </c>
      <c r="AB29" s="26">
        <f t="shared" si="4"/>
        <v>0</v>
      </c>
      <c r="AC29" s="26">
        <f t="shared" si="4"/>
        <v>0</v>
      </c>
      <c r="AD29" s="26">
        <f t="shared" si="4"/>
        <v>0</v>
      </c>
      <c r="AE29" s="26">
        <f t="shared" si="4"/>
        <v>0</v>
      </c>
      <c r="AF29" s="26">
        <f t="shared" si="4"/>
        <v>0</v>
      </c>
      <c r="AG29" s="26">
        <f t="shared" si="4"/>
        <v>0</v>
      </c>
      <c r="AH29" s="26">
        <f t="shared" si="4"/>
        <v>0</v>
      </c>
    </row>
    <row r="30" spans="1:34" ht="12" customHeight="1">
      <c r="A30" s="1"/>
      <c r="B30" s="1"/>
      <c r="C30" s="1"/>
      <c r="D30" s="25"/>
      <c r="E30" s="79"/>
      <c r="F30" s="25"/>
      <c r="G30" s="25"/>
      <c r="H30" s="7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row>
    <row r="31" spans="1:34" ht="12" customHeight="1">
      <c r="A31" s="16" t="s">
        <v>65</v>
      </c>
      <c r="B31" s="1"/>
      <c r="C31" s="1"/>
      <c r="D31" s="25"/>
      <c r="E31" s="79"/>
      <c r="F31" s="25"/>
      <c r="G31" s="25"/>
      <c r="H31" s="7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row>
    <row r="32" spans="1:34" ht="12" customHeight="1">
      <c r="A32" s="1"/>
      <c r="B32" s="16" t="s">
        <v>37</v>
      </c>
      <c r="C32" s="5" t="s">
        <v>66</v>
      </c>
      <c r="D32" s="25">
        <f>Classification!K32</f>
        <v>0</v>
      </c>
      <c r="E32" s="79"/>
      <c r="F32" s="25">
        <v>0</v>
      </c>
      <c r="G32" s="25">
        <f>D32-F32</f>
        <v>0</v>
      </c>
      <c r="H32" s="69"/>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33">
        <v>0</v>
      </c>
      <c r="AH32" s="25">
        <v>0</v>
      </c>
    </row>
    <row r="33" spans="1:34" ht="12" customHeight="1">
      <c r="A33" s="1"/>
      <c r="B33" s="16" t="s">
        <v>48</v>
      </c>
      <c r="C33" s="5" t="s">
        <v>69</v>
      </c>
      <c r="D33" s="25">
        <f>Classification!K33</f>
        <v>0</v>
      </c>
      <c r="E33" s="79"/>
      <c r="F33" s="25">
        <v>0</v>
      </c>
      <c r="G33" s="25">
        <f t="shared" ref="G33:G34" si="5">D33-F33</f>
        <v>0</v>
      </c>
      <c r="H33" s="69"/>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33">
        <v>0</v>
      </c>
      <c r="AH33" s="25">
        <v>0</v>
      </c>
    </row>
    <row r="34" spans="1:34" ht="12" customHeight="1">
      <c r="A34" s="1"/>
      <c r="B34" s="16" t="s">
        <v>71</v>
      </c>
      <c r="C34" s="5" t="s">
        <v>72</v>
      </c>
      <c r="D34" s="25">
        <f>Classification!K34</f>
        <v>0</v>
      </c>
      <c r="E34" s="79"/>
      <c r="F34" s="25">
        <v>0</v>
      </c>
      <c r="G34" s="25">
        <f t="shared" si="5"/>
        <v>0</v>
      </c>
      <c r="H34" s="69"/>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33">
        <v>0</v>
      </c>
      <c r="AH34" s="25">
        <v>0</v>
      </c>
    </row>
    <row r="35" spans="1:34" ht="12" customHeight="1">
      <c r="A35" s="1"/>
      <c r="B35" s="16" t="s">
        <v>74</v>
      </c>
      <c r="C35" s="5" t="s">
        <v>75</v>
      </c>
      <c r="D35" s="25">
        <f>Classification!K35</f>
        <v>0</v>
      </c>
      <c r="E35" s="79"/>
      <c r="F35" s="25">
        <v>0</v>
      </c>
      <c r="G35" s="25">
        <f>D35-F35</f>
        <v>0</v>
      </c>
      <c r="H35" s="69"/>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33">
        <v>0</v>
      </c>
      <c r="AH35" s="25">
        <v>0</v>
      </c>
    </row>
    <row r="36" spans="1:34" ht="12" customHeight="1">
      <c r="A36" s="1"/>
      <c r="B36" s="16" t="s">
        <v>55</v>
      </c>
      <c r="C36" s="5" t="s">
        <v>77</v>
      </c>
      <c r="D36" s="25">
        <f>Classification!K36</f>
        <v>0</v>
      </c>
      <c r="E36" s="79"/>
      <c r="F36" s="25">
        <v>0</v>
      </c>
      <c r="G36" s="25">
        <f t="shared" ref="G36:G38" si="6">D36-F36</f>
        <v>0</v>
      </c>
      <c r="H36" s="69"/>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33">
        <v>0</v>
      </c>
      <c r="AH36" s="25">
        <v>0</v>
      </c>
    </row>
    <row r="37" spans="1:34" ht="12" customHeight="1">
      <c r="A37" s="1"/>
      <c r="B37" s="16" t="s">
        <v>39</v>
      </c>
      <c r="C37" s="5" t="s">
        <v>79</v>
      </c>
      <c r="D37" s="25">
        <f>Classification!K37</f>
        <v>0</v>
      </c>
      <c r="E37" s="79"/>
      <c r="F37" s="25">
        <v>0</v>
      </c>
      <c r="G37" s="25">
        <f t="shared" si="6"/>
        <v>0</v>
      </c>
      <c r="H37" s="69"/>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0</v>
      </c>
      <c r="AE37" s="25">
        <v>0</v>
      </c>
      <c r="AF37" s="25">
        <v>0</v>
      </c>
      <c r="AG37" s="33">
        <v>0</v>
      </c>
      <c r="AH37" s="25">
        <v>0</v>
      </c>
    </row>
    <row r="38" spans="1:34" ht="12" customHeight="1">
      <c r="A38" s="1"/>
      <c r="B38" s="16" t="s">
        <v>16</v>
      </c>
      <c r="C38" s="5" t="s">
        <v>81</v>
      </c>
      <c r="D38" s="25">
        <f>Classification!K38</f>
        <v>0</v>
      </c>
      <c r="E38" s="79"/>
      <c r="F38" s="25">
        <v>0</v>
      </c>
      <c r="G38" s="25">
        <f t="shared" si="6"/>
        <v>0</v>
      </c>
      <c r="H38" s="69"/>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33">
        <v>0</v>
      </c>
      <c r="AH38" s="25">
        <v>0</v>
      </c>
    </row>
    <row r="39" spans="1:34" ht="12" customHeight="1">
      <c r="A39" s="1"/>
      <c r="B39" s="16" t="s">
        <v>42</v>
      </c>
      <c r="C39" s="1"/>
      <c r="D39" s="26">
        <f>SUM(D32:D38)</f>
        <v>0</v>
      </c>
      <c r="E39" s="79"/>
      <c r="F39" s="26">
        <f>SUM(F32:F38)</f>
        <v>0</v>
      </c>
      <c r="G39" s="26">
        <f>SUM(G32:G38)</f>
        <v>0</v>
      </c>
      <c r="H39" s="79"/>
      <c r="I39" s="26">
        <f>SUM(I32:I38)</f>
        <v>0</v>
      </c>
      <c r="J39" s="26">
        <f t="shared" ref="J39:AH39" si="7">SUM(J32:J38)</f>
        <v>0</v>
      </c>
      <c r="K39" s="26">
        <f t="shared" si="7"/>
        <v>0</v>
      </c>
      <c r="L39" s="26">
        <f t="shared" si="7"/>
        <v>0</v>
      </c>
      <c r="M39" s="26">
        <f t="shared" si="7"/>
        <v>0</v>
      </c>
      <c r="N39" s="26">
        <f t="shared" si="7"/>
        <v>0</v>
      </c>
      <c r="O39" s="26">
        <f t="shared" si="7"/>
        <v>0</v>
      </c>
      <c r="P39" s="26">
        <f t="shared" si="7"/>
        <v>0</v>
      </c>
      <c r="Q39" s="26">
        <f t="shared" si="7"/>
        <v>0</v>
      </c>
      <c r="R39" s="26">
        <f t="shared" si="7"/>
        <v>0</v>
      </c>
      <c r="S39" s="26">
        <f t="shared" si="7"/>
        <v>0</v>
      </c>
      <c r="T39" s="26">
        <f t="shared" si="7"/>
        <v>0</v>
      </c>
      <c r="U39" s="26">
        <f t="shared" si="7"/>
        <v>0</v>
      </c>
      <c r="V39" s="26">
        <f t="shared" si="7"/>
        <v>0</v>
      </c>
      <c r="W39" s="26">
        <f t="shared" si="7"/>
        <v>0</v>
      </c>
      <c r="X39" s="26">
        <f t="shared" si="7"/>
        <v>0</v>
      </c>
      <c r="Y39" s="26">
        <f t="shared" si="7"/>
        <v>0</v>
      </c>
      <c r="Z39" s="26">
        <f t="shared" si="7"/>
        <v>0</v>
      </c>
      <c r="AA39" s="26">
        <f t="shared" si="7"/>
        <v>0</v>
      </c>
      <c r="AB39" s="26">
        <f t="shared" si="7"/>
        <v>0</v>
      </c>
      <c r="AC39" s="26">
        <f t="shared" si="7"/>
        <v>0</v>
      </c>
      <c r="AD39" s="26">
        <f t="shared" si="7"/>
        <v>0</v>
      </c>
      <c r="AE39" s="26">
        <f t="shared" si="7"/>
        <v>0</v>
      </c>
      <c r="AF39" s="26">
        <f t="shared" si="7"/>
        <v>0</v>
      </c>
      <c r="AG39" s="26">
        <f t="shared" si="7"/>
        <v>0</v>
      </c>
      <c r="AH39" s="26">
        <f t="shared" si="7"/>
        <v>0</v>
      </c>
    </row>
    <row r="40" spans="1:34" ht="12" customHeight="1">
      <c r="A40" s="1"/>
      <c r="B40" s="1"/>
      <c r="C40" s="1"/>
      <c r="D40" s="25"/>
      <c r="E40" s="79"/>
      <c r="F40" s="25"/>
      <c r="G40" s="25"/>
      <c r="H40" s="7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row>
    <row r="41" spans="1:34" ht="12" customHeight="1">
      <c r="A41" s="16" t="s">
        <v>83</v>
      </c>
      <c r="B41" s="1"/>
      <c r="C41" s="1"/>
      <c r="D41" s="25"/>
      <c r="E41" s="79"/>
      <c r="F41" s="25"/>
      <c r="G41" s="25"/>
      <c r="H41" s="7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row>
    <row r="42" spans="1:34" ht="12" customHeight="1">
      <c r="A42" s="1"/>
      <c r="B42" s="16" t="s">
        <v>37</v>
      </c>
      <c r="C42" s="5" t="s">
        <v>84</v>
      </c>
      <c r="D42" s="25">
        <f>Classification!K42</f>
        <v>0</v>
      </c>
      <c r="E42" s="79"/>
      <c r="F42" s="25">
        <v>0</v>
      </c>
      <c r="G42" s="25">
        <f>D42-F42</f>
        <v>0</v>
      </c>
      <c r="H42" s="69"/>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33">
        <v>0</v>
      </c>
      <c r="AH42" s="25">
        <v>0</v>
      </c>
    </row>
    <row r="43" spans="1:34" ht="12" customHeight="1">
      <c r="A43" s="1"/>
      <c r="B43" s="16" t="s">
        <v>48</v>
      </c>
      <c r="C43" s="5" t="s">
        <v>86</v>
      </c>
      <c r="D43" s="25">
        <f>Classification!K43</f>
        <v>0</v>
      </c>
      <c r="E43" s="79"/>
      <c r="F43" s="25">
        <v>0</v>
      </c>
      <c r="G43" s="25">
        <f t="shared" ref="G43:G45" si="8">D43-F43</f>
        <v>0</v>
      </c>
      <c r="H43" s="69"/>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33">
        <v>0</v>
      </c>
      <c r="AH43" s="25">
        <v>0</v>
      </c>
    </row>
    <row r="44" spans="1:34" ht="12" customHeight="1">
      <c r="A44" s="1"/>
      <c r="B44" s="16" t="s">
        <v>71</v>
      </c>
      <c r="C44" s="5" t="s">
        <v>87</v>
      </c>
      <c r="D44" s="25">
        <f>Classification!K44</f>
        <v>0</v>
      </c>
      <c r="E44" s="79"/>
      <c r="F44" s="25">
        <v>0</v>
      </c>
      <c r="G44" s="25">
        <f t="shared" si="8"/>
        <v>0</v>
      </c>
      <c r="H44" s="69"/>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33">
        <v>0</v>
      </c>
      <c r="AH44" s="25">
        <v>0</v>
      </c>
    </row>
    <row r="45" spans="1:34" ht="12" customHeight="1">
      <c r="A45" s="1"/>
      <c r="B45" s="16" t="s">
        <v>106</v>
      </c>
      <c r="C45" s="5" t="s">
        <v>89</v>
      </c>
      <c r="D45" s="25">
        <f>Classification!K45</f>
        <v>0</v>
      </c>
      <c r="E45" s="79"/>
      <c r="F45" s="25">
        <v>0</v>
      </c>
      <c r="G45" s="25">
        <f t="shared" si="8"/>
        <v>0</v>
      </c>
      <c r="H45" s="69"/>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33">
        <v>0</v>
      </c>
      <c r="AH45" s="25">
        <v>0</v>
      </c>
    </row>
    <row r="46" spans="1:34" ht="12" customHeight="1">
      <c r="A46" s="1"/>
      <c r="B46" s="16" t="s">
        <v>39</v>
      </c>
      <c r="C46" s="5" t="s">
        <v>90</v>
      </c>
      <c r="D46" s="25">
        <f>Classification!K46</f>
        <v>0</v>
      </c>
      <c r="E46" s="79"/>
      <c r="F46" s="25">
        <v>0</v>
      </c>
      <c r="G46" s="25">
        <f>D46-F46</f>
        <v>0</v>
      </c>
      <c r="H46" s="69"/>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33">
        <v>0</v>
      </c>
      <c r="AH46" s="25">
        <v>0</v>
      </c>
    </row>
    <row r="47" spans="1:34" ht="12" customHeight="1">
      <c r="A47" s="1"/>
      <c r="B47" s="16" t="s">
        <v>91</v>
      </c>
      <c r="C47" s="5" t="s">
        <v>92</v>
      </c>
      <c r="D47" s="25">
        <f>Classification!K47</f>
        <v>0</v>
      </c>
      <c r="E47" s="79"/>
      <c r="F47" s="25">
        <v>0</v>
      </c>
      <c r="G47" s="25">
        <f t="shared" ref="G47" si="9">D47-F47</f>
        <v>0</v>
      </c>
      <c r="H47" s="69"/>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33">
        <v>0</v>
      </c>
      <c r="AH47" s="25">
        <v>0</v>
      </c>
    </row>
    <row r="48" spans="1:34" ht="12" customHeight="1">
      <c r="A48" s="1"/>
      <c r="B48" s="16" t="s">
        <v>93</v>
      </c>
      <c r="C48" s="5" t="s">
        <v>94</v>
      </c>
      <c r="D48" s="25">
        <f>Classification!K48</f>
        <v>0</v>
      </c>
      <c r="E48" s="79"/>
      <c r="F48" s="25">
        <v>0</v>
      </c>
      <c r="G48" s="25">
        <f>D48-F48</f>
        <v>0</v>
      </c>
      <c r="H48" s="69"/>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33">
        <v>0</v>
      </c>
      <c r="AH48" s="25">
        <v>0</v>
      </c>
    </row>
    <row r="49" spans="1:34" ht="12" customHeight="1">
      <c r="A49" s="1"/>
      <c r="B49" s="16" t="s">
        <v>95</v>
      </c>
      <c r="C49" s="5" t="s">
        <v>96</v>
      </c>
      <c r="D49" s="25">
        <f>Classification!K49</f>
        <v>0</v>
      </c>
      <c r="E49" s="79"/>
      <c r="F49" s="25">
        <v>0</v>
      </c>
      <c r="G49" s="25">
        <f t="shared" ref="G49:G51" si="10">D49-F49</f>
        <v>0</v>
      </c>
      <c r="H49" s="69"/>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33">
        <v>0</v>
      </c>
      <c r="AH49" s="25">
        <v>0</v>
      </c>
    </row>
    <row r="50" spans="1:34" ht="12" customHeight="1">
      <c r="A50" s="1"/>
      <c r="B50" s="16" t="s">
        <v>97</v>
      </c>
      <c r="C50" s="5" t="s">
        <v>98</v>
      </c>
      <c r="D50" s="25">
        <f>Classification!K50</f>
        <v>0</v>
      </c>
      <c r="E50" s="79"/>
      <c r="F50" s="25">
        <v>0</v>
      </c>
      <c r="G50" s="25">
        <f t="shared" si="10"/>
        <v>0</v>
      </c>
      <c r="H50" s="69"/>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33">
        <v>0</v>
      </c>
      <c r="AH50" s="25">
        <v>0</v>
      </c>
    </row>
    <row r="51" spans="1:34" ht="12" customHeight="1">
      <c r="A51" s="1"/>
      <c r="B51" s="16" t="s">
        <v>16</v>
      </c>
      <c r="C51" s="5" t="s">
        <v>99</v>
      </c>
      <c r="D51" s="25">
        <f>Classification!K51</f>
        <v>0</v>
      </c>
      <c r="E51" s="79"/>
      <c r="F51" s="25">
        <v>0</v>
      </c>
      <c r="G51" s="25">
        <f t="shared" si="10"/>
        <v>0</v>
      </c>
      <c r="H51" s="69"/>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33">
        <v>0</v>
      </c>
      <c r="AH51" s="25">
        <v>0</v>
      </c>
    </row>
    <row r="52" spans="1:34" ht="12" customHeight="1">
      <c r="A52" s="1"/>
      <c r="B52" s="16" t="s">
        <v>42</v>
      </c>
      <c r="C52" s="1"/>
      <c r="D52" s="26">
        <f>SUM(D42:D51)</f>
        <v>0</v>
      </c>
      <c r="E52" s="79"/>
      <c r="F52" s="26">
        <f>SUM(F42:F51)</f>
        <v>0</v>
      </c>
      <c r="G52" s="26">
        <f>SUM(G42:G51)</f>
        <v>0</v>
      </c>
      <c r="H52" s="79"/>
      <c r="I52" s="26">
        <f t="shared" ref="I52:AH52" si="11">SUM(I42:I51)</f>
        <v>0</v>
      </c>
      <c r="J52" s="26">
        <f t="shared" si="11"/>
        <v>0</v>
      </c>
      <c r="K52" s="26">
        <f t="shared" si="11"/>
        <v>0</v>
      </c>
      <c r="L52" s="26">
        <f t="shared" si="11"/>
        <v>0</v>
      </c>
      <c r="M52" s="26">
        <f t="shared" si="11"/>
        <v>0</v>
      </c>
      <c r="N52" s="26">
        <f t="shared" si="11"/>
        <v>0</v>
      </c>
      <c r="O52" s="26">
        <f t="shared" si="11"/>
        <v>0</v>
      </c>
      <c r="P52" s="26">
        <f t="shared" si="11"/>
        <v>0</v>
      </c>
      <c r="Q52" s="26">
        <f t="shared" si="11"/>
        <v>0</v>
      </c>
      <c r="R52" s="26">
        <f t="shared" si="11"/>
        <v>0</v>
      </c>
      <c r="S52" s="26">
        <f t="shared" si="11"/>
        <v>0</v>
      </c>
      <c r="T52" s="26">
        <f t="shared" si="11"/>
        <v>0</v>
      </c>
      <c r="U52" s="26">
        <f t="shared" si="11"/>
        <v>0</v>
      </c>
      <c r="V52" s="26">
        <f t="shared" si="11"/>
        <v>0</v>
      </c>
      <c r="W52" s="26">
        <f t="shared" si="11"/>
        <v>0</v>
      </c>
      <c r="X52" s="26">
        <f t="shared" si="11"/>
        <v>0</v>
      </c>
      <c r="Y52" s="26">
        <f t="shared" si="11"/>
        <v>0</v>
      </c>
      <c r="Z52" s="26">
        <f t="shared" si="11"/>
        <v>0</v>
      </c>
      <c r="AA52" s="26">
        <f t="shared" si="11"/>
        <v>0</v>
      </c>
      <c r="AB52" s="26">
        <f t="shared" si="11"/>
        <v>0</v>
      </c>
      <c r="AC52" s="26">
        <f t="shared" si="11"/>
        <v>0</v>
      </c>
      <c r="AD52" s="26">
        <f t="shared" si="11"/>
        <v>0</v>
      </c>
      <c r="AE52" s="26">
        <f t="shared" si="11"/>
        <v>0</v>
      </c>
      <c r="AF52" s="26">
        <f t="shared" si="11"/>
        <v>0</v>
      </c>
      <c r="AG52" s="26">
        <f t="shared" si="11"/>
        <v>0</v>
      </c>
      <c r="AH52" s="26">
        <f t="shared" si="11"/>
        <v>0</v>
      </c>
    </row>
    <row r="53" spans="1:34" ht="12" customHeight="1">
      <c r="A53" s="1"/>
      <c r="B53" s="1"/>
      <c r="C53" s="1"/>
      <c r="D53" s="25"/>
      <c r="E53" s="79"/>
      <c r="F53" s="25"/>
      <c r="G53" s="25"/>
      <c r="H53" s="7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row>
    <row r="54" spans="1:34" ht="12" customHeight="1">
      <c r="A54" s="16" t="s">
        <v>100</v>
      </c>
      <c r="B54" s="1"/>
      <c r="C54" s="1"/>
      <c r="D54" s="25"/>
      <c r="E54" s="79"/>
      <c r="F54" s="25"/>
      <c r="G54" s="25"/>
      <c r="H54" s="7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34" ht="12" customHeight="1">
      <c r="A55" s="1"/>
      <c r="B55" s="16" t="s">
        <v>37</v>
      </c>
      <c r="C55" s="5" t="s">
        <v>84</v>
      </c>
      <c r="D55" s="25">
        <f>Classification!K55</f>
        <v>0</v>
      </c>
      <c r="E55" s="79"/>
      <c r="F55" s="25">
        <v>0</v>
      </c>
      <c r="G55" s="25">
        <f>D55-F55</f>
        <v>0</v>
      </c>
      <c r="H55" s="69"/>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33">
        <v>0</v>
      </c>
      <c r="AH55" s="25">
        <v>0</v>
      </c>
    </row>
    <row r="56" spans="1:34" ht="12" customHeight="1">
      <c r="A56" s="1"/>
      <c r="B56" s="16" t="s">
        <v>48</v>
      </c>
      <c r="C56" s="5" t="s">
        <v>86</v>
      </c>
      <c r="D56" s="25">
        <f>Classification!K56</f>
        <v>0</v>
      </c>
      <c r="E56" s="79"/>
      <c r="F56" s="25">
        <v>0</v>
      </c>
      <c r="G56" s="25">
        <f t="shared" ref="G56:G58" si="12">D56-F56</f>
        <v>0</v>
      </c>
      <c r="H56" s="69"/>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33">
        <v>0</v>
      </c>
      <c r="AH56" s="25">
        <v>0</v>
      </c>
    </row>
    <row r="57" spans="1:34" ht="12" customHeight="1">
      <c r="A57" s="1"/>
      <c r="B57" s="16" t="s">
        <v>101</v>
      </c>
      <c r="C57" s="5" t="s">
        <v>87</v>
      </c>
      <c r="D57" s="25">
        <f>Classification!K57</f>
        <v>0</v>
      </c>
      <c r="E57" s="79"/>
      <c r="F57" s="25">
        <v>0</v>
      </c>
      <c r="G57" s="25">
        <f t="shared" si="12"/>
        <v>0</v>
      </c>
      <c r="H57" s="69"/>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33">
        <v>0</v>
      </c>
      <c r="AH57" s="25">
        <v>0</v>
      </c>
    </row>
    <row r="58" spans="1:34" ht="12" customHeight="1">
      <c r="A58" s="1"/>
      <c r="B58" s="16" t="s">
        <v>102</v>
      </c>
      <c r="C58" s="5" t="s">
        <v>103</v>
      </c>
      <c r="D58" s="25">
        <f>Classification!K58</f>
        <v>0</v>
      </c>
      <c r="E58" s="79"/>
      <c r="F58" s="25">
        <v>0</v>
      </c>
      <c r="G58" s="25">
        <f t="shared" si="12"/>
        <v>0</v>
      </c>
      <c r="H58" s="69"/>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33">
        <v>0</v>
      </c>
      <c r="AH58" s="25">
        <v>0</v>
      </c>
    </row>
    <row r="59" spans="1:34" ht="12" customHeight="1">
      <c r="A59" s="1"/>
      <c r="B59" s="16" t="s">
        <v>104</v>
      </c>
      <c r="C59" s="5" t="s">
        <v>105</v>
      </c>
      <c r="D59" s="25">
        <f>Classification!K59</f>
        <v>0</v>
      </c>
      <c r="E59" s="79"/>
      <c r="F59" s="25">
        <v>0</v>
      </c>
      <c r="G59" s="25">
        <f>D59-F59</f>
        <v>0</v>
      </c>
      <c r="H59" s="69"/>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33">
        <v>0</v>
      </c>
      <c r="AH59" s="25">
        <v>0</v>
      </c>
    </row>
    <row r="60" spans="1:34" ht="12" customHeight="1">
      <c r="A60" s="1"/>
      <c r="B60" s="16" t="s">
        <v>106</v>
      </c>
      <c r="C60" s="5" t="s">
        <v>89</v>
      </c>
      <c r="D60" s="25">
        <f>Classification!K60</f>
        <v>0</v>
      </c>
      <c r="E60" s="79"/>
      <c r="F60" s="25">
        <v>0</v>
      </c>
      <c r="G60" s="25">
        <f t="shared" ref="G60:G62" si="13">D60-F60</f>
        <v>0</v>
      </c>
      <c r="H60" s="69"/>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33">
        <v>0</v>
      </c>
      <c r="AH60" s="25">
        <v>0</v>
      </c>
    </row>
    <row r="61" spans="1:34" ht="12" customHeight="1">
      <c r="A61" s="1"/>
      <c r="B61" s="16" t="s">
        <v>107</v>
      </c>
      <c r="C61" s="5" t="s">
        <v>108</v>
      </c>
      <c r="D61" s="25">
        <f>Classification!K61</f>
        <v>0</v>
      </c>
      <c r="E61" s="79"/>
      <c r="F61" s="25">
        <v>0</v>
      </c>
      <c r="G61" s="25">
        <f t="shared" si="13"/>
        <v>0</v>
      </c>
      <c r="H61" s="69"/>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33">
        <v>0</v>
      </c>
      <c r="AH61" s="25">
        <v>0</v>
      </c>
    </row>
    <row r="62" spans="1:34" ht="12" customHeight="1">
      <c r="A62" s="1"/>
      <c r="B62" s="16" t="s">
        <v>39</v>
      </c>
      <c r="C62" s="5" t="s">
        <v>90</v>
      </c>
      <c r="D62" s="25">
        <f>Classification!K62</f>
        <v>0</v>
      </c>
      <c r="E62" s="79"/>
      <c r="F62" s="25">
        <v>0</v>
      </c>
      <c r="G62" s="25">
        <f t="shared" si="13"/>
        <v>0</v>
      </c>
      <c r="H62" s="69"/>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33">
        <v>0</v>
      </c>
      <c r="AH62" s="25">
        <v>0</v>
      </c>
    </row>
    <row r="63" spans="1:34" ht="12" customHeight="1">
      <c r="A63" s="1"/>
      <c r="B63" s="16" t="s">
        <v>91</v>
      </c>
      <c r="C63" s="5" t="s">
        <v>92</v>
      </c>
      <c r="D63" s="25">
        <f>Classification!K63</f>
        <v>0</v>
      </c>
      <c r="E63" s="79"/>
      <c r="F63" s="25">
        <v>0</v>
      </c>
      <c r="G63" s="25">
        <f>D63-F63</f>
        <v>0</v>
      </c>
      <c r="H63" s="69"/>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33">
        <v>0</v>
      </c>
      <c r="AH63" s="25">
        <v>0</v>
      </c>
    </row>
    <row r="64" spans="1:34" ht="12" customHeight="1">
      <c r="A64" s="1"/>
      <c r="B64" s="16" t="s">
        <v>93</v>
      </c>
      <c r="C64" s="5" t="s">
        <v>94</v>
      </c>
      <c r="D64" s="25">
        <f>Classification!K64</f>
        <v>0</v>
      </c>
      <c r="E64" s="79"/>
      <c r="F64" s="25">
        <v>0</v>
      </c>
      <c r="G64" s="25">
        <f>D64-F64</f>
        <v>0</v>
      </c>
      <c r="H64" s="69"/>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33">
        <v>0</v>
      </c>
      <c r="AH64" s="25">
        <v>0</v>
      </c>
    </row>
    <row r="65" spans="1:34" ht="12" customHeight="1">
      <c r="A65" s="1"/>
      <c r="B65" s="16" t="s">
        <v>95</v>
      </c>
      <c r="C65" s="5" t="s">
        <v>96</v>
      </c>
      <c r="D65" s="25">
        <f>Classification!K65</f>
        <v>0</v>
      </c>
      <c r="E65" s="79"/>
      <c r="F65" s="25">
        <v>0</v>
      </c>
      <c r="G65" s="25">
        <f t="shared" ref="G65:G67" si="14">D65-F65</f>
        <v>0</v>
      </c>
      <c r="H65" s="69"/>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33">
        <v>0</v>
      </c>
      <c r="AH65" s="25">
        <v>0</v>
      </c>
    </row>
    <row r="66" spans="1:34" ht="12" customHeight="1">
      <c r="A66" s="1"/>
      <c r="B66" s="16" t="s">
        <v>97</v>
      </c>
      <c r="C66" s="5" t="s">
        <v>98</v>
      </c>
      <c r="D66" s="25">
        <f>Classification!K66</f>
        <v>0</v>
      </c>
      <c r="E66" s="79"/>
      <c r="F66" s="25">
        <v>0</v>
      </c>
      <c r="G66" s="25">
        <f t="shared" si="14"/>
        <v>0</v>
      </c>
      <c r="H66" s="69"/>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33">
        <v>0</v>
      </c>
      <c r="AH66" s="25">
        <v>0</v>
      </c>
    </row>
    <row r="67" spans="1:34" ht="12" customHeight="1">
      <c r="A67" s="1"/>
      <c r="B67" s="16" t="s">
        <v>16</v>
      </c>
      <c r="C67" s="5" t="s">
        <v>99</v>
      </c>
      <c r="D67" s="25">
        <f>Classification!K67</f>
        <v>0</v>
      </c>
      <c r="E67" s="79"/>
      <c r="F67" s="25">
        <v>0</v>
      </c>
      <c r="G67" s="25">
        <f t="shared" si="14"/>
        <v>0</v>
      </c>
      <c r="H67" s="69"/>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33">
        <v>0</v>
      </c>
      <c r="AH67" s="25">
        <v>0</v>
      </c>
    </row>
    <row r="68" spans="1:34" ht="12" customHeight="1">
      <c r="A68" s="1"/>
      <c r="B68" s="16" t="s">
        <v>42</v>
      </c>
      <c r="C68" s="1"/>
      <c r="D68" s="26">
        <f>SUM(D55:D67)</f>
        <v>0</v>
      </c>
      <c r="E68" s="79"/>
      <c r="F68" s="26">
        <f>SUM(F55:F67)</f>
        <v>0</v>
      </c>
      <c r="G68" s="26">
        <f>SUM(G55:G67)</f>
        <v>0</v>
      </c>
      <c r="H68" s="79"/>
      <c r="I68" s="26">
        <f t="shared" ref="I68:AH68" si="15">SUM(I55:I67)</f>
        <v>0</v>
      </c>
      <c r="J68" s="26">
        <f t="shared" si="15"/>
        <v>0</v>
      </c>
      <c r="K68" s="26">
        <f t="shared" si="15"/>
        <v>0</v>
      </c>
      <c r="L68" s="26">
        <f t="shared" si="15"/>
        <v>0</v>
      </c>
      <c r="M68" s="26">
        <f t="shared" si="15"/>
        <v>0</v>
      </c>
      <c r="N68" s="26">
        <f t="shared" si="15"/>
        <v>0</v>
      </c>
      <c r="O68" s="26">
        <f t="shared" si="15"/>
        <v>0</v>
      </c>
      <c r="P68" s="26">
        <f t="shared" si="15"/>
        <v>0</v>
      </c>
      <c r="Q68" s="26">
        <f t="shared" si="15"/>
        <v>0</v>
      </c>
      <c r="R68" s="26">
        <f t="shared" si="15"/>
        <v>0</v>
      </c>
      <c r="S68" s="26">
        <f t="shared" si="15"/>
        <v>0</v>
      </c>
      <c r="T68" s="26">
        <f t="shared" si="15"/>
        <v>0</v>
      </c>
      <c r="U68" s="26">
        <f t="shared" si="15"/>
        <v>0</v>
      </c>
      <c r="V68" s="26">
        <f t="shared" si="15"/>
        <v>0</v>
      </c>
      <c r="W68" s="26">
        <f t="shared" si="15"/>
        <v>0</v>
      </c>
      <c r="X68" s="26">
        <f t="shared" si="15"/>
        <v>0</v>
      </c>
      <c r="Y68" s="26">
        <f t="shared" si="15"/>
        <v>0</v>
      </c>
      <c r="Z68" s="26">
        <f t="shared" si="15"/>
        <v>0</v>
      </c>
      <c r="AA68" s="26">
        <f t="shared" si="15"/>
        <v>0</v>
      </c>
      <c r="AB68" s="26">
        <f t="shared" si="15"/>
        <v>0</v>
      </c>
      <c r="AC68" s="26">
        <f t="shared" si="15"/>
        <v>0</v>
      </c>
      <c r="AD68" s="26">
        <f t="shared" si="15"/>
        <v>0</v>
      </c>
      <c r="AE68" s="26">
        <f t="shared" si="15"/>
        <v>0</v>
      </c>
      <c r="AF68" s="26">
        <f t="shared" si="15"/>
        <v>0</v>
      </c>
      <c r="AG68" s="26">
        <f t="shared" si="15"/>
        <v>0</v>
      </c>
      <c r="AH68" s="26">
        <f t="shared" si="15"/>
        <v>0</v>
      </c>
    </row>
    <row r="69" spans="1:34" ht="12" customHeight="1">
      <c r="A69" s="1"/>
      <c r="B69" s="1"/>
      <c r="C69" s="1"/>
      <c r="D69" s="25"/>
      <c r="E69" s="79"/>
      <c r="F69" s="25"/>
      <c r="G69" s="25"/>
      <c r="H69" s="79"/>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row>
    <row r="70" spans="1:34" ht="12" customHeight="1">
      <c r="A70" s="16" t="s">
        <v>109</v>
      </c>
      <c r="B70" s="1"/>
      <c r="C70" s="5" t="s">
        <v>110</v>
      </c>
      <c r="D70" s="30">
        <f>Classification!K70</f>
        <v>0</v>
      </c>
      <c r="E70" s="79"/>
      <c r="F70" s="30">
        <v>0</v>
      </c>
      <c r="G70" s="30">
        <f t="shared" ref="G70" si="16">D70-F70</f>
        <v>0</v>
      </c>
      <c r="H70" s="69"/>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89">
        <v>0</v>
      </c>
      <c r="AH70" s="30">
        <v>0</v>
      </c>
    </row>
    <row r="71" spans="1:34" ht="12" customHeight="1">
      <c r="A71" s="1"/>
      <c r="B71" s="1"/>
      <c r="C71" s="1"/>
      <c r="D71" s="25"/>
      <c r="E71" s="79"/>
      <c r="F71" s="25"/>
      <c r="G71" s="25"/>
      <c r="H71" s="7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row>
    <row r="72" spans="1:34" ht="12" customHeight="1">
      <c r="A72" s="16" t="s">
        <v>111</v>
      </c>
      <c r="B72" s="1"/>
      <c r="C72" s="1"/>
      <c r="D72" s="25"/>
      <c r="E72" s="79"/>
      <c r="F72" s="25"/>
      <c r="G72" s="25"/>
      <c r="H72" s="79"/>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row>
    <row r="73" spans="1:34" ht="12" customHeight="1">
      <c r="A73" s="1"/>
      <c r="B73" s="16" t="s">
        <v>37</v>
      </c>
      <c r="C73" s="5" t="s">
        <v>112</v>
      </c>
      <c r="D73" s="25">
        <f>Classification!K73</f>
        <v>0</v>
      </c>
      <c r="E73" s="79"/>
      <c r="F73" s="25">
        <v>0</v>
      </c>
      <c r="G73" s="25">
        <f>D73-F73</f>
        <v>0</v>
      </c>
      <c r="H73" s="69"/>
      <c r="I73" s="25">
        <v>0</v>
      </c>
      <c r="J73" s="25">
        <v>0</v>
      </c>
      <c r="K73" s="25">
        <v>0</v>
      </c>
      <c r="L73" s="25">
        <v>0</v>
      </c>
      <c r="M73" s="25">
        <v>0</v>
      </c>
      <c r="N73" s="25">
        <v>0</v>
      </c>
      <c r="O73" s="25">
        <v>0</v>
      </c>
      <c r="P73" s="25">
        <v>0</v>
      </c>
      <c r="Q73" s="25">
        <v>0</v>
      </c>
      <c r="R73" s="25">
        <v>0</v>
      </c>
      <c r="S73" s="25">
        <v>0</v>
      </c>
      <c r="T73" s="25">
        <v>0</v>
      </c>
      <c r="U73" s="25">
        <v>0</v>
      </c>
      <c r="V73" s="25">
        <v>0</v>
      </c>
      <c r="W73" s="25">
        <v>0</v>
      </c>
      <c r="X73" s="25">
        <v>0</v>
      </c>
      <c r="Y73" s="25">
        <v>0</v>
      </c>
      <c r="Z73" s="25">
        <v>0</v>
      </c>
      <c r="AA73" s="25">
        <v>0</v>
      </c>
      <c r="AB73" s="25">
        <v>0</v>
      </c>
      <c r="AC73" s="25">
        <v>0</v>
      </c>
      <c r="AD73" s="25">
        <v>0</v>
      </c>
      <c r="AE73" s="25">
        <v>0</v>
      </c>
      <c r="AF73" s="25">
        <v>0</v>
      </c>
      <c r="AG73" s="33">
        <v>0</v>
      </c>
      <c r="AH73" s="25">
        <v>0</v>
      </c>
    </row>
    <row r="74" spans="1:34" ht="12" customHeight="1">
      <c r="A74" s="1"/>
      <c r="B74" s="16" t="s">
        <v>39</v>
      </c>
      <c r="C74" s="5" t="s">
        <v>114</v>
      </c>
      <c r="D74" s="25">
        <f>Classification!K74</f>
        <v>0</v>
      </c>
      <c r="E74" s="79"/>
      <c r="F74" s="25">
        <v>0</v>
      </c>
      <c r="G74" s="25">
        <f t="shared" ref="G74:G79" si="17">D74-F74</f>
        <v>0</v>
      </c>
      <c r="H74" s="69"/>
      <c r="I74" s="25">
        <v>0</v>
      </c>
      <c r="J74" s="25">
        <v>0</v>
      </c>
      <c r="K74" s="25">
        <v>0</v>
      </c>
      <c r="L74" s="25">
        <v>0</v>
      </c>
      <c r="M74" s="25">
        <v>0</v>
      </c>
      <c r="N74" s="25">
        <v>0</v>
      </c>
      <c r="O74" s="25">
        <v>0</v>
      </c>
      <c r="P74" s="25">
        <v>0</v>
      </c>
      <c r="Q74" s="25">
        <v>0</v>
      </c>
      <c r="R74" s="25">
        <v>0</v>
      </c>
      <c r="S74" s="25">
        <v>0</v>
      </c>
      <c r="T74" s="25">
        <v>0</v>
      </c>
      <c r="U74" s="25">
        <v>0</v>
      </c>
      <c r="V74" s="25">
        <v>0</v>
      </c>
      <c r="W74" s="25">
        <v>0</v>
      </c>
      <c r="X74" s="25">
        <v>0</v>
      </c>
      <c r="Y74" s="25">
        <v>0</v>
      </c>
      <c r="Z74" s="25">
        <v>0</v>
      </c>
      <c r="AA74" s="25">
        <v>0</v>
      </c>
      <c r="AB74" s="25">
        <v>0</v>
      </c>
      <c r="AC74" s="25">
        <v>0</v>
      </c>
      <c r="AD74" s="25">
        <v>0</v>
      </c>
      <c r="AE74" s="25">
        <v>0</v>
      </c>
      <c r="AF74" s="25">
        <v>0</v>
      </c>
      <c r="AG74" s="33">
        <v>0</v>
      </c>
      <c r="AH74" s="25">
        <v>0</v>
      </c>
    </row>
    <row r="75" spans="1:34" ht="12" customHeight="1">
      <c r="A75" s="1"/>
      <c r="B75" s="16" t="s">
        <v>115</v>
      </c>
      <c r="C75" s="5" t="s">
        <v>116</v>
      </c>
      <c r="D75" s="25">
        <f>Classification!K75</f>
        <v>0</v>
      </c>
      <c r="E75" s="79"/>
      <c r="F75" s="25">
        <v>0</v>
      </c>
      <c r="G75" s="25">
        <f t="shared" si="17"/>
        <v>0</v>
      </c>
      <c r="H75" s="69"/>
      <c r="I75" s="25">
        <v>0</v>
      </c>
      <c r="J75" s="25">
        <v>0</v>
      </c>
      <c r="K75" s="25">
        <v>0</v>
      </c>
      <c r="L75" s="25">
        <v>0</v>
      </c>
      <c r="M75" s="25">
        <v>0</v>
      </c>
      <c r="N75" s="25">
        <v>0</v>
      </c>
      <c r="O75" s="25">
        <v>0</v>
      </c>
      <c r="P75" s="25">
        <v>0</v>
      </c>
      <c r="Q75" s="25">
        <v>0</v>
      </c>
      <c r="R75" s="25">
        <v>0</v>
      </c>
      <c r="S75" s="25">
        <v>0</v>
      </c>
      <c r="T75" s="25">
        <v>0</v>
      </c>
      <c r="U75" s="25">
        <v>0</v>
      </c>
      <c r="V75" s="25">
        <v>0</v>
      </c>
      <c r="W75" s="25">
        <v>0</v>
      </c>
      <c r="X75" s="25">
        <v>0</v>
      </c>
      <c r="Y75" s="25">
        <v>0</v>
      </c>
      <c r="Z75" s="25">
        <v>0</v>
      </c>
      <c r="AA75" s="25">
        <v>0</v>
      </c>
      <c r="AB75" s="25">
        <v>0</v>
      </c>
      <c r="AC75" s="25">
        <v>0</v>
      </c>
      <c r="AD75" s="25">
        <v>0</v>
      </c>
      <c r="AE75" s="25">
        <v>0</v>
      </c>
      <c r="AF75" s="25">
        <v>0</v>
      </c>
      <c r="AG75" s="33">
        <v>0</v>
      </c>
      <c r="AH75" s="25">
        <v>0</v>
      </c>
    </row>
    <row r="76" spans="1:34" ht="12" customHeight="1">
      <c r="A76" s="1"/>
      <c r="B76" s="16" t="s">
        <v>117</v>
      </c>
      <c r="C76" s="5" t="s">
        <v>118</v>
      </c>
      <c r="D76" s="25">
        <f>Classification!K76</f>
        <v>0</v>
      </c>
      <c r="E76" s="79"/>
      <c r="F76" s="25">
        <v>0</v>
      </c>
      <c r="G76" s="25">
        <f t="shared" si="17"/>
        <v>0</v>
      </c>
      <c r="H76" s="69"/>
      <c r="I76" s="25">
        <v>0</v>
      </c>
      <c r="J76" s="25">
        <v>0</v>
      </c>
      <c r="K76" s="25">
        <v>0</v>
      </c>
      <c r="L76" s="25">
        <v>0</v>
      </c>
      <c r="M76" s="25">
        <v>0</v>
      </c>
      <c r="N76" s="25">
        <v>0</v>
      </c>
      <c r="O76" s="25">
        <v>0</v>
      </c>
      <c r="P76" s="25">
        <v>0</v>
      </c>
      <c r="Q76" s="25">
        <v>0</v>
      </c>
      <c r="R76" s="25">
        <v>0</v>
      </c>
      <c r="S76" s="25">
        <v>0</v>
      </c>
      <c r="T76" s="25">
        <v>0</v>
      </c>
      <c r="U76" s="25">
        <v>0</v>
      </c>
      <c r="V76" s="25">
        <v>0</v>
      </c>
      <c r="W76" s="25">
        <v>0</v>
      </c>
      <c r="X76" s="25">
        <v>0</v>
      </c>
      <c r="Y76" s="25">
        <v>0</v>
      </c>
      <c r="Z76" s="25">
        <v>0</v>
      </c>
      <c r="AA76" s="25">
        <v>0</v>
      </c>
      <c r="AB76" s="25">
        <v>0</v>
      </c>
      <c r="AC76" s="25">
        <v>0</v>
      </c>
      <c r="AD76" s="25">
        <v>0</v>
      </c>
      <c r="AE76" s="25">
        <v>0</v>
      </c>
      <c r="AF76" s="25">
        <v>0</v>
      </c>
      <c r="AG76" s="33">
        <v>0</v>
      </c>
      <c r="AH76" s="25">
        <v>0</v>
      </c>
    </row>
    <row r="77" spans="1:34" ht="12" customHeight="1">
      <c r="A77" s="1"/>
      <c r="B77" s="16" t="s">
        <v>119</v>
      </c>
      <c r="C77" s="5" t="s">
        <v>120</v>
      </c>
      <c r="D77" s="25">
        <f>Classification!K77</f>
        <v>0</v>
      </c>
      <c r="E77" s="79"/>
      <c r="F77" s="25">
        <v>0</v>
      </c>
      <c r="G77" s="25">
        <f t="shared" si="17"/>
        <v>0</v>
      </c>
      <c r="H77" s="69"/>
      <c r="I77" s="25">
        <v>0</v>
      </c>
      <c r="J77" s="25">
        <v>0</v>
      </c>
      <c r="K77" s="25">
        <v>0</v>
      </c>
      <c r="L77" s="25">
        <v>0</v>
      </c>
      <c r="M77" s="25">
        <v>0</v>
      </c>
      <c r="N77" s="25">
        <v>0</v>
      </c>
      <c r="O77" s="25">
        <v>0</v>
      </c>
      <c r="P77" s="25">
        <v>0</v>
      </c>
      <c r="Q77" s="25">
        <v>0</v>
      </c>
      <c r="R77" s="25">
        <v>0</v>
      </c>
      <c r="S77" s="25">
        <v>0</v>
      </c>
      <c r="T77" s="25">
        <v>0</v>
      </c>
      <c r="U77" s="25">
        <v>0</v>
      </c>
      <c r="V77" s="25">
        <v>0</v>
      </c>
      <c r="W77" s="25">
        <v>0</v>
      </c>
      <c r="X77" s="25">
        <v>0</v>
      </c>
      <c r="Y77" s="25">
        <v>0</v>
      </c>
      <c r="Z77" s="25">
        <v>0</v>
      </c>
      <c r="AA77" s="25">
        <v>0</v>
      </c>
      <c r="AB77" s="25">
        <v>0</v>
      </c>
      <c r="AC77" s="25">
        <v>0</v>
      </c>
      <c r="AD77" s="25">
        <v>0</v>
      </c>
      <c r="AE77" s="25">
        <v>0</v>
      </c>
      <c r="AF77" s="25">
        <v>0</v>
      </c>
      <c r="AG77" s="33">
        <v>0</v>
      </c>
      <c r="AH77" s="25">
        <v>0</v>
      </c>
    </row>
    <row r="78" spans="1:34" ht="12" customHeight="1">
      <c r="A78" s="1"/>
      <c r="B78" s="16" t="s">
        <v>121</v>
      </c>
      <c r="C78" s="5" t="s">
        <v>122</v>
      </c>
      <c r="D78" s="25">
        <f>Classification!K78</f>
        <v>0</v>
      </c>
      <c r="E78" s="79"/>
      <c r="F78" s="25">
        <v>0</v>
      </c>
      <c r="G78" s="25">
        <f t="shared" si="17"/>
        <v>0</v>
      </c>
      <c r="H78" s="69"/>
      <c r="I78" s="25">
        <v>0</v>
      </c>
      <c r="J78" s="25">
        <v>0</v>
      </c>
      <c r="K78" s="25">
        <v>0</v>
      </c>
      <c r="L78" s="25">
        <v>0</v>
      </c>
      <c r="M78" s="25">
        <v>0</v>
      </c>
      <c r="N78" s="25">
        <v>0</v>
      </c>
      <c r="O78" s="25">
        <v>0</v>
      </c>
      <c r="P78" s="25">
        <v>0</v>
      </c>
      <c r="Q78" s="25">
        <v>0</v>
      </c>
      <c r="R78" s="25">
        <v>0</v>
      </c>
      <c r="S78" s="25">
        <v>0</v>
      </c>
      <c r="T78" s="25">
        <v>0</v>
      </c>
      <c r="U78" s="25">
        <v>0</v>
      </c>
      <c r="V78" s="25">
        <v>0</v>
      </c>
      <c r="W78" s="25">
        <v>0</v>
      </c>
      <c r="X78" s="25">
        <v>0</v>
      </c>
      <c r="Y78" s="25">
        <v>0</v>
      </c>
      <c r="Z78" s="25">
        <v>0</v>
      </c>
      <c r="AA78" s="25">
        <v>0</v>
      </c>
      <c r="AB78" s="25">
        <v>0</v>
      </c>
      <c r="AC78" s="25">
        <v>0</v>
      </c>
      <c r="AD78" s="25">
        <v>0</v>
      </c>
      <c r="AE78" s="25">
        <v>0</v>
      </c>
      <c r="AF78" s="25">
        <v>0</v>
      </c>
      <c r="AG78" s="33">
        <v>0</v>
      </c>
      <c r="AH78" s="25">
        <v>0</v>
      </c>
    </row>
    <row r="79" spans="1:34" ht="12" customHeight="1">
      <c r="A79" s="1"/>
      <c r="B79" s="16" t="s">
        <v>16</v>
      </c>
      <c r="C79" s="5" t="s">
        <v>123</v>
      </c>
      <c r="D79" s="25">
        <f>Classification!K79</f>
        <v>0</v>
      </c>
      <c r="E79" s="79"/>
      <c r="F79" s="25">
        <v>0</v>
      </c>
      <c r="G79" s="25">
        <f t="shared" si="17"/>
        <v>0</v>
      </c>
      <c r="H79" s="69"/>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33">
        <v>0</v>
      </c>
      <c r="AH79" s="25">
        <v>0</v>
      </c>
    </row>
    <row r="80" spans="1:34" ht="12" customHeight="1">
      <c r="A80" s="1"/>
      <c r="B80" s="16" t="s">
        <v>42</v>
      </c>
      <c r="C80" s="1"/>
      <c r="D80" s="26">
        <f>SUM(D73:D79)</f>
        <v>0</v>
      </c>
      <c r="E80" s="79"/>
      <c r="F80" s="26">
        <f t="shared" ref="F80:G80" si="18">SUM(F73:F79)</f>
        <v>0</v>
      </c>
      <c r="G80" s="26">
        <f t="shared" si="18"/>
        <v>0</v>
      </c>
      <c r="H80" s="79"/>
      <c r="I80" s="26">
        <f t="shared" ref="I80:AH80" si="19">SUM(I73:I79)</f>
        <v>0</v>
      </c>
      <c r="J80" s="26">
        <f t="shared" si="19"/>
        <v>0</v>
      </c>
      <c r="K80" s="26">
        <f t="shared" si="19"/>
        <v>0</v>
      </c>
      <c r="L80" s="26">
        <f t="shared" si="19"/>
        <v>0</v>
      </c>
      <c r="M80" s="26">
        <f t="shared" si="19"/>
        <v>0</v>
      </c>
      <c r="N80" s="26">
        <f t="shared" si="19"/>
        <v>0</v>
      </c>
      <c r="O80" s="26">
        <f t="shared" si="19"/>
        <v>0</v>
      </c>
      <c r="P80" s="26">
        <f t="shared" si="19"/>
        <v>0</v>
      </c>
      <c r="Q80" s="26">
        <f t="shared" si="19"/>
        <v>0</v>
      </c>
      <c r="R80" s="26">
        <f t="shared" si="19"/>
        <v>0</v>
      </c>
      <c r="S80" s="26">
        <f t="shared" si="19"/>
        <v>0</v>
      </c>
      <c r="T80" s="26">
        <f t="shared" si="19"/>
        <v>0</v>
      </c>
      <c r="U80" s="26">
        <f t="shared" si="19"/>
        <v>0</v>
      </c>
      <c r="V80" s="26">
        <f t="shared" si="19"/>
        <v>0</v>
      </c>
      <c r="W80" s="26">
        <f t="shared" si="19"/>
        <v>0</v>
      </c>
      <c r="X80" s="26">
        <f t="shared" si="19"/>
        <v>0</v>
      </c>
      <c r="Y80" s="26">
        <f t="shared" si="19"/>
        <v>0</v>
      </c>
      <c r="Z80" s="26">
        <f t="shared" si="19"/>
        <v>0</v>
      </c>
      <c r="AA80" s="26">
        <f t="shared" si="19"/>
        <v>0</v>
      </c>
      <c r="AB80" s="26">
        <f t="shared" si="19"/>
        <v>0</v>
      </c>
      <c r="AC80" s="26">
        <f t="shared" si="19"/>
        <v>0</v>
      </c>
      <c r="AD80" s="26">
        <f t="shared" si="19"/>
        <v>0</v>
      </c>
      <c r="AE80" s="26">
        <f t="shared" si="19"/>
        <v>0</v>
      </c>
      <c r="AF80" s="26">
        <f t="shared" si="19"/>
        <v>0</v>
      </c>
      <c r="AG80" s="26">
        <f t="shared" si="19"/>
        <v>0</v>
      </c>
      <c r="AH80" s="26">
        <f t="shared" si="19"/>
        <v>0</v>
      </c>
    </row>
    <row r="81" spans="1:34" ht="12" customHeight="1">
      <c r="A81" s="1"/>
      <c r="B81" s="1"/>
      <c r="C81" s="1"/>
      <c r="D81" s="25"/>
      <c r="E81" s="79"/>
      <c r="F81" s="25"/>
      <c r="G81" s="25"/>
      <c r="H81" s="79"/>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row>
    <row r="82" spans="1:34" ht="12" customHeight="1" thickBot="1">
      <c r="A82" s="16" t="s">
        <v>124</v>
      </c>
      <c r="B82" s="1"/>
      <c r="C82" s="1"/>
      <c r="D82" s="32">
        <f>SUM(D18, D29, D39, D52, D68, D70, D80)</f>
        <v>0</v>
      </c>
      <c r="E82" s="79"/>
      <c r="F82" s="32">
        <f>SUM(F18, F29, F39, F52, F68, F70, F80)</f>
        <v>0</v>
      </c>
      <c r="G82" s="32">
        <f>SUM(G18, G29, G39, G52, G68, G70, G80)</f>
        <v>0</v>
      </c>
      <c r="H82" s="79"/>
      <c r="I82" s="32">
        <f t="shared" ref="I82:AH82" si="20">SUM(I18, I29, I39, I52, I68, I70, I80)</f>
        <v>0</v>
      </c>
      <c r="J82" s="32">
        <f t="shared" si="20"/>
        <v>0</v>
      </c>
      <c r="K82" s="32">
        <f t="shared" si="20"/>
        <v>0</v>
      </c>
      <c r="L82" s="32">
        <f t="shared" si="20"/>
        <v>0</v>
      </c>
      <c r="M82" s="32">
        <f t="shared" si="20"/>
        <v>0</v>
      </c>
      <c r="N82" s="32">
        <f t="shared" si="20"/>
        <v>0</v>
      </c>
      <c r="O82" s="32">
        <f t="shared" si="20"/>
        <v>0</v>
      </c>
      <c r="P82" s="32">
        <f t="shared" si="20"/>
        <v>0</v>
      </c>
      <c r="Q82" s="32">
        <f t="shared" si="20"/>
        <v>0</v>
      </c>
      <c r="R82" s="32">
        <f t="shared" si="20"/>
        <v>0</v>
      </c>
      <c r="S82" s="32">
        <f t="shared" si="20"/>
        <v>0</v>
      </c>
      <c r="T82" s="32">
        <f t="shared" si="20"/>
        <v>0</v>
      </c>
      <c r="U82" s="32">
        <f t="shared" si="20"/>
        <v>0</v>
      </c>
      <c r="V82" s="32">
        <f t="shared" si="20"/>
        <v>0</v>
      </c>
      <c r="W82" s="32">
        <f t="shared" si="20"/>
        <v>0</v>
      </c>
      <c r="X82" s="32">
        <f t="shared" si="20"/>
        <v>0</v>
      </c>
      <c r="Y82" s="32">
        <f t="shared" si="20"/>
        <v>0</v>
      </c>
      <c r="Z82" s="32">
        <f t="shared" si="20"/>
        <v>0</v>
      </c>
      <c r="AA82" s="32">
        <f t="shared" si="20"/>
        <v>0</v>
      </c>
      <c r="AB82" s="32">
        <f t="shared" si="20"/>
        <v>0</v>
      </c>
      <c r="AC82" s="32">
        <f t="shared" si="20"/>
        <v>0</v>
      </c>
      <c r="AD82" s="32">
        <f t="shared" si="20"/>
        <v>0</v>
      </c>
      <c r="AE82" s="32">
        <f t="shared" si="20"/>
        <v>0</v>
      </c>
      <c r="AF82" s="32">
        <f t="shared" si="20"/>
        <v>0</v>
      </c>
      <c r="AG82" s="32">
        <f t="shared" si="20"/>
        <v>0</v>
      </c>
      <c r="AH82" s="32">
        <f t="shared" si="20"/>
        <v>0</v>
      </c>
    </row>
    <row r="83" spans="1:34" ht="12" customHeight="1" thickTop="1">
      <c r="A83" s="1"/>
      <c r="B83" s="1"/>
      <c r="C83" s="1"/>
      <c r="D83" s="25"/>
      <c r="E83" s="79"/>
      <c r="F83" s="25"/>
      <c r="G83" s="25"/>
      <c r="H83" s="79"/>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row>
    <row r="84" spans="1:34" ht="12" customHeight="1">
      <c r="A84" s="16" t="s">
        <v>125</v>
      </c>
      <c r="B84" s="1"/>
      <c r="C84" s="1"/>
      <c r="D84" s="33"/>
      <c r="E84" s="81"/>
      <c r="F84" s="33"/>
      <c r="G84" s="33"/>
      <c r="H84" s="81"/>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row>
    <row r="85" spans="1:34" ht="12" customHeight="1">
      <c r="A85" s="1"/>
      <c r="B85" s="1"/>
      <c r="C85" s="1"/>
      <c r="D85" s="33"/>
      <c r="E85" s="81"/>
      <c r="F85" s="33"/>
      <c r="G85" s="33"/>
      <c r="H85" s="81"/>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ht="12" customHeight="1">
      <c r="A86" s="16" t="s">
        <v>32</v>
      </c>
      <c r="B86" s="1"/>
      <c r="C86" s="1"/>
      <c r="D86" s="25"/>
      <c r="E86" s="79"/>
      <c r="F86" s="25"/>
      <c r="G86" s="25"/>
      <c r="H86" s="79"/>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row>
    <row r="87" spans="1:34" ht="12" customHeight="1">
      <c r="A87" s="1"/>
      <c r="B87" s="16" t="s">
        <v>34</v>
      </c>
      <c r="C87" s="5" t="s">
        <v>35</v>
      </c>
      <c r="D87" s="25">
        <f>Classification!K87</f>
        <v>0</v>
      </c>
      <c r="E87" s="79"/>
      <c r="F87" s="25">
        <v>0</v>
      </c>
      <c r="G87" s="25">
        <f t="shared" ref="G87:G90" si="21">D87-F87</f>
        <v>0</v>
      </c>
      <c r="H87" s="69"/>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33">
        <v>0</v>
      </c>
      <c r="AH87" s="25">
        <v>0</v>
      </c>
    </row>
    <row r="88" spans="1:34" ht="12" customHeight="1">
      <c r="A88" s="1"/>
      <c r="B88" s="16" t="s">
        <v>37</v>
      </c>
      <c r="C88" s="5" t="s">
        <v>38</v>
      </c>
      <c r="D88" s="25">
        <f>Classification!K88</f>
        <v>0</v>
      </c>
      <c r="E88" s="79"/>
      <c r="F88" s="25">
        <v>0</v>
      </c>
      <c r="G88" s="25">
        <f t="shared" si="21"/>
        <v>0</v>
      </c>
      <c r="H88" s="69"/>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33">
        <v>0</v>
      </c>
      <c r="AH88" s="25">
        <v>0</v>
      </c>
    </row>
    <row r="89" spans="1:34" ht="12" customHeight="1">
      <c r="A89" s="1"/>
      <c r="B89" s="16" t="s">
        <v>39</v>
      </c>
      <c r="C89" s="5" t="s">
        <v>40</v>
      </c>
      <c r="D89" s="25">
        <f>Classification!K89</f>
        <v>0</v>
      </c>
      <c r="E89" s="79"/>
      <c r="F89" s="25">
        <v>0</v>
      </c>
      <c r="G89" s="25">
        <f t="shared" si="21"/>
        <v>0</v>
      </c>
      <c r="H89" s="69"/>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33">
        <v>0</v>
      </c>
      <c r="AH89" s="25">
        <v>0</v>
      </c>
    </row>
    <row r="90" spans="1:34" ht="12" customHeight="1">
      <c r="A90" s="1"/>
      <c r="B90" s="16" t="s">
        <v>16</v>
      </c>
      <c r="C90" s="5" t="s">
        <v>41</v>
      </c>
      <c r="D90" s="25">
        <f>Classification!K90</f>
        <v>0</v>
      </c>
      <c r="E90" s="79"/>
      <c r="F90" s="25">
        <v>0</v>
      </c>
      <c r="G90" s="25">
        <f t="shared" si="21"/>
        <v>0</v>
      </c>
      <c r="H90" s="69"/>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33">
        <v>0</v>
      </c>
      <c r="AH90" s="25">
        <v>0</v>
      </c>
    </row>
    <row r="91" spans="1:34" ht="12" customHeight="1">
      <c r="A91" s="1"/>
      <c r="B91" s="16" t="s">
        <v>42</v>
      </c>
      <c r="C91" s="1"/>
      <c r="D91" s="26">
        <f>SUM(D87:D90)</f>
        <v>0</v>
      </c>
      <c r="E91" s="79"/>
      <c r="F91" s="26">
        <f>SUM(F87:F90)</f>
        <v>0</v>
      </c>
      <c r="G91" s="26">
        <f>SUM(G87:G90)</f>
        <v>0</v>
      </c>
      <c r="H91" s="79"/>
      <c r="I91" s="26">
        <f t="shared" ref="I91:AH91" si="22">SUM(I87:I90)</f>
        <v>0</v>
      </c>
      <c r="J91" s="26">
        <f t="shared" si="22"/>
        <v>0</v>
      </c>
      <c r="K91" s="26">
        <f t="shared" si="22"/>
        <v>0</v>
      </c>
      <c r="L91" s="26">
        <f t="shared" si="22"/>
        <v>0</v>
      </c>
      <c r="M91" s="26">
        <f t="shared" si="22"/>
        <v>0</v>
      </c>
      <c r="N91" s="26">
        <f t="shared" si="22"/>
        <v>0</v>
      </c>
      <c r="O91" s="26">
        <f t="shared" si="22"/>
        <v>0</v>
      </c>
      <c r="P91" s="26">
        <f t="shared" si="22"/>
        <v>0</v>
      </c>
      <c r="Q91" s="26">
        <f t="shared" si="22"/>
        <v>0</v>
      </c>
      <c r="R91" s="26">
        <f t="shared" si="22"/>
        <v>0</v>
      </c>
      <c r="S91" s="26">
        <f t="shared" si="22"/>
        <v>0</v>
      </c>
      <c r="T91" s="26">
        <f t="shared" si="22"/>
        <v>0</v>
      </c>
      <c r="U91" s="26">
        <f t="shared" si="22"/>
        <v>0</v>
      </c>
      <c r="V91" s="26">
        <f t="shared" si="22"/>
        <v>0</v>
      </c>
      <c r="W91" s="26">
        <f t="shared" si="22"/>
        <v>0</v>
      </c>
      <c r="X91" s="26">
        <f t="shared" si="22"/>
        <v>0</v>
      </c>
      <c r="Y91" s="26">
        <f t="shared" si="22"/>
        <v>0</v>
      </c>
      <c r="Z91" s="26">
        <f t="shared" si="22"/>
        <v>0</v>
      </c>
      <c r="AA91" s="26">
        <f t="shared" si="22"/>
        <v>0</v>
      </c>
      <c r="AB91" s="26">
        <f t="shared" si="22"/>
        <v>0</v>
      </c>
      <c r="AC91" s="26">
        <f t="shared" si="22"/>
        <v>0</v>
      </c>
      <c r="AD91" s="26">
        <f t="shared" si="22"/>
        <v>0</v>
      </c>
      <c r="AE91" s="26">
        <f t="shared" si="22"/>
        <v>0</v>
      </c>
      <c r="AF91" s="26">
        <f t="shared" si="22"/>
        <v>0</v>
      </c>
      <c r="AG91" s="26">
        <f t="shared" si="22"/>
        <v>0</v>
      </c>
      <c r="AH91" s="26">
        <f t="shared" si="22"/>
        <v>0</v>
      </c>
    </row>
    <row r="92" spans="1:34" ht="12" customHeight="1">
      <c r="A92" s="1"/>
      <c r="B92" s="1"/>
      <c r="C92" s="1"/>
      <c r="D92" s="25"/>
      <c r="E92" s="79"/>
      <c r="F92" s="25"/>
      <c r="G92" s="25"/>
      <c r="H92" s="79"/>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row>
    <row r="93" spans="1:34" ht="12" customHeight="1">
      <c r="A93" s="16" t="s">
        <v>43</v>
      </c>
      <c r="B93" s="1"/>
      <c r="C93" s="1"/>
      <c r="D93" s="25"/>
      <c r="E93" s="79"/>
      <c r="F93" s="25"/>
      <c r="G93" s="25"/>
      <c r="H93" s="79"/>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row>
    <row r="94" spans="1:34" ht="12" customHeight="1">
      <c r="A94" s="1"/>
      <c r="B94" s="16" t="s">
        <v>37</v>
      </c>
      <c r="C94" s="5" t="s">
        <v>45</v>
      </c>
      <c r="D94" s="25">
        <f>Classification!K94</f>
        <v>0</v>
      </c>
      <c r="E94" s="79"/>
      <c r="F94" s="25">
        <v>0</v>
      </c>
      <c r="G94" s="25">
        <f t="shared" ref="G94:G101" si="23">D94-F94</f>
        <v>0</v>
      </c>
      <c r="H94" s="69"/>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33">
        <v>0</v>
      </c>
      <c r="AH94" s="25">
        <v>0</v>
      </c>
    </row>
    <row r="95" spans="1:34" ht="12" customHeight="1">
      <c r="A95" s="1"/>
      <c r="B95" s="16" t="s">
        <v>48</v>
      </c>
      <c r="C95" s="5" t="s">
        <v>49</v>
      </c>
      <c r="D95" s="25">
        <f>Classification!K95</f>
        <v>0</v>
      </c>
      <c r="E95" s="79"/>
      <c r="F95" s="25">
        <v>0</v>
      </c>
      <c r="G95" s="25">
        <f t="shared" si="23"/>
        <v>0</v>
      </c>
      <c r="H95" s="69"/>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33">
        <v>0</v>
      </c>
      <c r="AH95" s="25">
        <v>0</v>
      </c>
    </row>
    <row r="96" spans="1:34" ht="12" customHeight="1">
      <c r="A96" s="1"/>
      <c r="B96" s="16" t="s">
        <v>39</v>
      </c>
      <c r="C96" s="5" t="s">
        <v>51</v>
      </c>
      <c r="D96" s="25">
        <f>Classification!K96</f>
        <v>0</v>
      </c>
      <c r="E96" s="79"/>
      <c r="F96" s="25">
        <v>0</v>
      </c>
      <c r="G96" s="25">
        <f t="shared" si="23"/>
        <v>0</v>
      </c>
      <c r="H96" s="69"/>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33">
        <v>0</v>
      </c>
      <c r="AH96" s="25">
        <v>0</v>
      </c>
    </row>
    <row r="97" spans="1:34" ht="12" customHeight="1">
      <c r="A97" s="1"/>
      <c r="B97" s="16" t="s">
        <v>53</v>
      </c>
      <c r="C97" s="5" t="s">
        <v>54</v>
      </c>
      <c r="D97" s="25">
        <f>Classification!K97</f>
        <v>0</v>
      </c>
      <c r="E97" s="79"/>
      <c r="F97" s="25">
        <v>0</v>
      </c>
      <c r="G97" s="25">
        <f t="shared" si="23"/>
        <v>0</v>
      </c>
      <c r="H97" s="69"/>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33">
        <v>0</v>
      </c>
      <c r="AH97" s="25">
        <v>0</v>
      </c>
    </row>
    <row r="98" spans="1:34" ht="12" customHeight="1">
      <c r="A98" s="1"/>
      <c r="B98" s="16" t="s">
        <v>55</v>
      </c>
      <c r="C98" s="5" t="s">
        <v>56</v>
      </c>
      <c r="D98" s="25">
        <f>Classification!K98</f>
        <v>0</v>
      </c>
      <c r="E98" s="79"/>
      <c r="F98" s="25">
        <v>0</v>
      </c>
      <c r="G98" s="25">
        <f t="shared" si="23"/>
        <v>0</v>
      </c>
      <c r="H98" s="69"/>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33">
        <v>0</v>
      </c>
      <c r="AH98" s="25">
        <v>0</v>
      </c>
    </row>
    <row r="99" spans="1:34" ht="12" customHeight="1">
      <c r="A99" s="1"/>
      <c r="B99" s="16" t="s">
        <v>59</v>
      </c>
      <c r="C99" s="5" t="s">
        <v>60</v>
      </c>
      <c r="D99" s="25">
        <f>Classification!K99</f>
        <v>0</v>
      </c>
      <c r="E99" s="79"/>
      <c r="F99" s="25">
        <v>0</v>
      </c>
      <c r="G99" s="25">
        <f t="shared" si="23"/>
        <v>0</v>
      </c>
      <c r="H99" s="69"/>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33">
        <v>0</v>
      </c>
      <c r="AH99" s="25">
        <v>0</v>
      </c>
    </row>
    <row r="100" spans="1:34" ht="12" customHeight="1">
      <c r="A100" s="1"/>
      <c r="B100" s="16" t="s">
        <v>61</v>
      </c>
      <c r="C100" s="5" t="s">
        <v>62</v>
      </c>
      <c r="D100" s="25">
        <f>Classification!K100</f>
        <v>0</v>
      </c>
      <c r="E100" s="79"/>
      <c r="F100" s="25">
        <v>0</v>
      </c>
      <c r="G100" s="25">
        <f t="shared" si="23"/>
        <v>0</v>
      </c>
      <c r="H100" s="69"/>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33">
        <v>0</v>
      </c>
      <c r="AH100" s="25">
        <v>0</v>
      </c>
    </row>
    <row r="101" spans="1:34" ht="12" customHeight="1">
      <c r="A101" s="1"/>
      <c r="B101" s="16" t="s">
        <v>16</v>
      </c>
      <c r="C101" s="5" t="s">
        <v>64</v>
      </c>
      <c r="D101" s="25">
        <f>Classification!K101</f>
        <v>0</v>
      </c>
      <c r="E101" s="79"/>
      <c r="F101" s="25">
        <v>0</v>
      </c>
      <c r="G101" s="25">
        <f t="shared" si="23"/>
        <v>0</v>
      </c>
      <c r="H101" s="69"/>
      <c r="I101" s="25">
        <v>0</v>
      </c>
      <c r="J101" s="25">
        <v>0</v>
      </c>
      <c r="K101" s="25">
        <v>0</v>
      </c>
      <c r="L101" s="25">
        <v>0</v>
      </c>
      <c r="M101" s="25">
        <v>0</v>
      </c>
      <c r="N101" s="25">
        <v>0</v>
      </c>
      <c r="O101" s="25">
        <v>0</v>
      </c>
      <c r="P101" s="25">
        <v>0</v>
      </c>
      <c r="Q101" s="25">
        <v>0</v>
      </c>
      <c r="R101" s="25">
        <v>0</v>
      </c>
      <c r="S101" s="25">
        <v>0</v>
      </c>
      <c r="T101" s="25">
        <v>0</v>
      </c>
      <c r="U101" s="25">
        <v>0</v>
      </c>
      <c r="V101" s="25">
        <v>0</v>
      </c>
      <c r="W101" s="25">
        <v>0</v>
      </c>
      <c r="X101" s="25">
        <v>0</v>
      </c>
      <c r="Y101" s="25">
        <v>0</v>
      </c>
      <c r="Z101" s="25">
        <v>0</v>
      </c>
      <c r="AA101" s="25">
        <v>0</v>
      </c>
      <c r="AB101" s="25">
        <v>0</v>
      </c>
      <c r="AC101" s="25">
        <v>0</v>
      </c>
      <c r="AD101" s="25">
        <v>0</v>
      </c>
      <c r="AE101" s="25">
        <v>0</v>
      </c>
      <c r="AF101" s="25">
        <v>0</v>
      </c>
      <c r="AG101" s="33">
        <v>0</v>
      </c>
      <c r="AH101" s="25">
        <v>0</v>
      </c>
    </row>
    <row r="102" spans="1:34" ht="12" customHeight="1">
      <c r="A102" s="1"/>
      <c r="B102" s="16" t="s">
        <v>42</v>
      </c>
      <c r="C102" s="1"/>
      <c r="D102" s="26">
        <f>SUM(D94:D101)</f>
        <v>0</v>
      </c>
      <c r="E102" s="79"/>
      <c r="F102" s="26">
        <f>SUM(F94:F101)</f>
        <v>0</v>
      </c>
      <c r="G102" s="26">
        <f>SUM(G94:G101)</f>
        <v>0</v>
      </c>
      <c r="H102" s="79"/>
      <c r="I102" s="26">
        <f t="shared" ref="I102:AH102" si="24">SUM(I94:I101)</f>
        <v>0</v>
      </c>
      <c r="J102" s="26">
        <f t="shared" si="24"/>
        <v>0</v>
      </c>
      <c r="K102" s="26">
        <f t="shared" si="24"/>
        <v>0</v>
      </c>
      <c r="L102" s="26">
        <f t="shared" si="24"/>
        <v>0</v>
      </c>
      <c r="M102" s="26">
        <f t="shared" si="24"/>
        <v>0</v>
      </c>
      <c r="N102" s="26">
        <f t="shared" si="24"/>
        <v>0</v>
      </c>
      <c r="O102" s="26">
        <f t="shared" si="24"/>
        <v>0</v>
      </c>
      <c r="P102" s="26">
        <f t="shared" si="24"/>
        <v>0</v>
      </c>
      <c r="Q102" s="26">
        <f t="shared" si="24"/>
        <v>0</v>
      </c>
      <c r="R102" s="26">
        <f t="shared" si="24"/>
        <v>0</v>
      </c>
      <c r="S102" s="26">
        <f t="shared" si="24"/>
        <v>0</v>
      </c>
      <c r="T102" s="26">
        <f t="shared" si="24"/>
        <v>0</v>
      </c>
      <c r="U102" s="26">
        <f t="shared" si="24"/>
        <v>0</v>
      </c>
      <c r="V102" s="26">
        <f t="shared" si="24"/>
        <v>0</v>
      </c>
      <c r="W102" s="26">
        <f t="shared" si="24"/>
        <v>0</v>
      </c>
      <c r="X102" s="26">
        <f t="shared" si="24"/>
        <v>0</v>
      </c>
      <c r="Y102" s="26">
        <f t="shared" si="24"/>
        <v>0</v>
      </c>
      <c r="Z102" s="26">
        <f t="shared" si="24"/>
        <v>0</v>
      </c>
      <c r="AA102" s="26">
        <f t="shared" si="24"/>
        <v>0</v>
      </c>
      <c r="AB102" s="26">
        <f t="shared" si="24"/>
        <v>0</v>
      </c>
      <c r="AC102" s="26">
        <f t="shared" si="24"/>
        <v>0</v>
      </c>
      <c r="AD102" s="26">
        <f t="shared" si="24"/>
        <v>0</v>
      </c>
      <c r="AE102" s="26">
        <f t="shared" si="24"/>
        <v>0</v>
      </c>
      <c r="AF102" s="26">
        <f t="shared" si="24"/>
        <v>0</v>
      </c>
      <c r="AG102" s="26">
        <f t="shared" si="24"/>
        <v>0</v>
      </c>
      <c r="AH102" s="26">
        <f t="shared" si="24"/>
        <v>0</v>
      </c>
    </row>
    <row r="103" spans="1:34" ht="12" customHeight="1">
      <c r="A103" s="1"/>
      <c r="B103" s="1"/>
      <c r="C103" s="1"/>
      <c r="D103" s="25"/>
      <c r="E103" s="79"/>
      <c r="F103" s="25"/>
      <c r="G103" s="25"/>
      <c r="H103" s="79"/>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row>
    <row r="104" spans="1:34" ht="12" customHeight="1">
      <c r="A104" s="16" t="s">
        <v>65</v>
      </c>
      <c r="B104" s="1"/>
      <c r="C104" s="1"/>
      <c r="D104" s="25"/>
      <c r="E104" s="79"/>
      <c r="F104" s="25"/>
      <c r="G104" s="25"/>
      <c r="H104" s="79"/>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row>
    <row r="105" spans="1:34" ht="12" customHeight="1">
      <c r="A105" s="1"/>
      <c r="B105" s="16" t="s">
        <v>37</v>
      </c>
      <c r="C105" s="5" t="s">
        <v>66</v>
      </c>
      <c r="D105" s="25">
        <f>Classification!K105</f>
        <v>0</v>
      </c>
      <c r="E105" s="79"/>
      <c r="F105" s="25">
        <v>0</v>
      </c>
      <c r="G105" s="25">
        <f t="shared" ref="G105:G111" si="25">D105-F105</f>
        <v>0</v>
      </c>
      <c r="H105" s="69"/>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33">
        <v>0</v>
      </c>
      <c r="AH105" s="25">
        <v>0</v>
      </c>
    </row>
    <row r="106" spans="1:34" ht="12" customHeight="1">
      <c r="A106" s="1"/>
      <c r="B106" s="16" t="s">
        <v>48</v>
      </c>
      <c r="C106" s="5" t="s">
        <v>69</v>
      </c>
      <c r="D106" s="25">
        <f>Classification!K106</f>
        <v>0</v>
      </c>
      <c r="E106" s="79"/>
      <c r="F106" s="25">
        <v>0</v>
      </c>
      <c r="G106" s="25">
        <f t="shared" si="25"/>
        <v>0</v>
      </c>
      <c r="H106" s="69"/>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33">
        <v>0</v>
      </c>
      <c r="AH106" s="25">
        <v>0</v>
      </c>
    </row>
    <row r="107" spans="1:34" ht="12" customHeight="1">
      <c r="A107" s="1"/>
      <c r="B107" s="16" t="s">
        <v>71</v>
      </c>
      <c r="C107" s="5" t="s">
        <v>72</v>
      </c>
      <c r="D107" s="25">
        <f>Classification!K107</f>
        <v>0</v>
      </c>
      <c r="E107" s="79"/>
      <c r="F107" s="25">
        <v>0</v>
      </c>
      <c r="G107" s="25">
        <f t="shared" si="25"/>
        <v>0</v>
      </c>
      <c r="H107" s="69"/>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33">
        <v>0</v>
      </c>
      <c r="AH107" s="25">
        <v>0</v>
      </c>
    </row>
    <row r="108" spans="1:34" ht="12" customHeight="1">
      <c r="A108" s="1"/>
      <c r="B108" s="16" t="s">
        <v>74</v>
      </c>
      <c r="C108" s="5" t="s">
        <v>75</v>
      </c>
      <c r="D108" s="25">
        <f>Classification!K108</f>
        <v>0</v>
      </c>
      <c r="E108" s="79"/>
      <c r="F108" s="25">
        <v>0</v>
      </c>
      <c r="G108" s="25">
        <f t="shared" si="25"/>
        <v>0</v>
      </c>
      <c r="H108" s="69"/>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33">
        <v>0</v>
      </c>
      <c r="AH108" s="25">
        <v>0</v>
      </c>
    </row>
    <row r="109" spans="1:34" ht="12" customHeight="1">
      <c r="A109" s="1"/>
      <c r="B109" s="16" t="s">
        <v>55</v>
      </c>
      <c r="C109" s="5" t="s">
        <v>77</v>
      </c>
      <c r="D109" s="25">
        <f>Classification!K109</f>
        <v>0</v>
      </c>
      <c r="E109" s="79"/>
      <c r="F109" s="25">
        <v>0</v>
      </c>
      <c r="G109" s="25">
        <f t="shared" si="25"/>
        <v>0</v>
      </c>
      <c r="H109" s="69"/>
      <c r="I109" s="25">
        <v>0</v>
      </c>
      <c r="J109" s="25">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33">
        <v>0</v>
      </c>
      <c r="AH109" s="25">
        <v>0</v>
      </c>
    </row>
    <row r="110" spans="1:34" ht="12" customHeight="1">
      <c r="A110" s="1"/>
      <c r="B110" s="16" t="s">
        <v>39</v>
      </c>
      <c r="C110" s="5" t="s">
        <v>79</v>
      </c>
      <c r="D110" s="25">
        <f>Classification!K110</f>
        <v>0</v>
      </c>
      <c r="E110" s="79"/>
      <c r="F110" s="25">
        <v>0</v>
      </c>
      <c r="G110" s="25">
        <f t="shared" si="25"/>
        <v>0</v>
      </c>
      <c r="H110" s="69"/>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33">
        <v>0</v>
      </c>
      <c r="AH110" s="25">
        <v>0</v>
      </c>
    </row>
    <row r="111" spans="1:34" ht="12" customHeight="1">
      <c r="A111" s="1"/>
      <c r="B111" s="16" t="s">
        <v>16</v>
      </c>
      <c r="C111" s="5" t="s">
        <v>81</v>
      </c>
      <c r="D111" s="25">
        <f>Classification!K111</f>
        <v>0</v>
      </c>
      <c r="E111" s="79"/>
      <c r="F111" s="25">
        <v>0</v>
      </c>
      <c r="G111" s="25">
        <f t="shared" si="25"/>
        <v>0</v>
      </c>
      <c r="H111" s="69"/>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33">
        <v>0</v>
      </c>
      <c r="AH111" s="25">
        <v>0</v>
      </c>
    </row>
    <row r="112" spans="1:34" ht="12" customHeight="1">
      <c r="A112" s="1"/>
      <c r="B112" s="16" t="s">
        <v>42</v>
      </c>
      <c r="C112" s="1"/>
      <c r="D112" s="26">
        <f>SUM(D105:D111)</f>
        <v>0</v>
      </c>
      <c r="E112" s="79"/>
      <c r="F112" s="26">
        <f>SUM(F105:F111)</f>
        <v>0</v>
      </c>
      <c r="G112" s="26">
        <f>SUM(G105:G111)</f>
        <v>0</v>
      </c>
      <c r="H112" s="79"/>
      <c r="I112" s="26">
        <f t="shared" ref="I112:AH112" si="26">SUM(I105:I111)</f>
        <v>0</v>
      </c>
      <c r="J112" s="26">
        <f t="shared" si="26"/>
        <v>0</v>
      </c>
      <c r="K112" s="26">
        <f t="shared" si="26"/>
        <v>0</v>
      </c>
      <c r="L112" s="26">
        <f t="shared" si="26"/>
        <v>0</v>
      </c>
      <c r="M112" s="26">
        <f t="shared" si="26"/>
        <v>0</v>
      </c>
      <c r="N112" s="26">
        <f t="shared" si="26"/>
        <v>0</v>
      </c>
      <c r="O112" s="26">
        <f t="shared" si="26"/>
        <v>0</v>
      </c>
      <c r="P112" s="26">
        <f t="shared" si="26"/>
        <v>0</v>
      </c>
      <c r="Q112" s="26">
        <f t="shared" si="26"/>
        <v>0</v>
      </c>
      <c r="R112" s="26">
        <f t="shared" si="26"/>
        <v>0</v>
      </c>
      <c r="S112" s="26">
        <f t="shared" si="26"/>
        <v>0</v>
      </c>
      <c r="T112" s="26">
        <f t="shared" si="26"/>
        <v>0</v>
      </c>
      <c r="U112" s="26">
        <f t="shared" si="26"/>
        <v>0</v>
      </c>
      <c r="V112" s="26">
        <f t="shared" si="26"/>
        <v>0</v>
      </c>
      <c r="W112" s="26">
        <f t="shared" si="26"/>
        <v>0</v>
      </c>
      <c r="X112" s="26">
        <f t="shared" si="26"/>
        <v>0</v>
      </c>
      <c r="Y112" s="26">
        <f t="shared" si="26"/>
        <v>0</v>
      </c>
      <c r="Z112" s="26">
        <f t="shared" si="26"/>
        <v>0</v>
      </c>
      <c r="AA112" s="26">
        <f t="shared" si="26"/>
        <v>0</v>
      </c>
      <c r="AB112" s="26">
        <f t="shared" si="26"/>
        <v>0</v>
      </c>
      <c r="AC112" s="26">
        <f t="shared" si="26"/>
        <v>0</v>
      </c>
      <c r="AD112" s="26">
        <f t="shared" si="26"/>
        <v>0</v>
      </c>
      <c r="AE112" s="26">
        <f t="shared" si="26"/>
        <v>0</v>
      </c>
      <c r="AF112" s="26">
        <f t="shared" si="26"/>
        <v>0</v>
      </c>
      <c r="AG112" s="26">
        <f t="shared" si="26"/>
        <v>0</v>
      </c>
      <c r="AH112" s="26">
        <f t="shared" si="26"/>
        <v>0</v>
      </c>
    </row>
    <row r="113" spans="1:34" ht="12" customHeight="1">
      <c r="A113" s="1"/>
      <c r="B113" s="1"/>
      <c r="C113" s="1"/>
      <c r="D113" s="25"/>
      <c r="E113" s="79"/>
      <c r="F113" s="25"/>
      <c r="G113" s="25"/>
      <c r="H113" s="79"/>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row>
    <row r="114" spans="1:34" ht="12" customHeight="1">
      <c r="A114" s="16" t="s">
        <v>83</v>
      </c>
      <c r="B114" s="1"/>
      <c r="C114" s="1"/>
      <c r="D114" s="25"/>
      <c r="E114" s="79"/>
      <c r="F114" s="25"/>
      <c r="G114" s="25"/>
      <c r="H114" s="79"/>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row>
    <row r="115" spans="1:34" ht="12" customHeight="1">
      <c r="A115" s="1"/>
      <c r="B115" s="16" t="s">
        <v>37</v>
      </c>
      <c r="C115" s="5" t="s">
        <v>84</v>
      </c>
      <c r="D115" s="25">
        <f>Classification!K115</f>
        <v>0</v>
      </c>
      <c r="E115" s="79"/>
      <c r="F115" s="25">
        <v>0</v>
      </c>
      <c r="G115" s="25">
        <f t="shared" ref="G115:G124" si="27">D115-F115</f>
        <v>0</v>
      </c>
      <c r="H115" s="69"/>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33">
        <v>0</v>
      </c>
      <c r="AH115" s="25">
        <v>0</v>
      </c>
    </row>
    <row r="116" spans="1:34" ht="12" customHeight="1">
      <c r="A116" s="1"/>
      <c r="B116" s="16" t="s">
        <v>48</v>
      </c>
      <c r="C116" s="5" t="s">
        <v>86</v>
      </c>
      <c r="D116" s="25">
        <f>Classification!K116</f>
        <v>0</v>
      </c>
      <c r="E116" s="79"/>
      <c r="F116" s="25">
        <v>0</v>
      </c>
      <c r="G116" s="25">
        <f t="shared" si="27"/>
        <v>0</v>
      </c>
      <c r="H116" s="69"/>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33">
        <v>0</v>
      </c>
      <c r="AH116" s="25">
        <v>0</v>
      </c>
    </row>
    <row r="117" spans="1:34" ht="12" customHeight="1">
      <c r="A117" s="1"/>
      <c r="B117" s="16" t="s">
        <v>71</v>
      </c>
      <c r="C117" s="5" t="s">
        <v>87</v>
      </c>
      <c r="D117" s="25">
        <f>Classification!K117</f>
        <v>0</v>
      </c>
      <c r="E117" s="79"/>
      <c r="F117" s="25">
        <v>0</v>
      </c>
      <c r="G117" s="25">
        <f t="shared" si="27"/>
        <v>0</v>
      </c>
      <c r="H117" s="69"/>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33">
        <v>0</v>
      </c>
      <c r="AH117" s="25">
        <v>0</v>
      </c>
    </row>
    <row r="118" spans="1:34" ht="12" customHeight="1">
      <c r="A118" s="1"/>
      <c r="B118" s="16" t="s">
        <v>385</v>
      </c>
      <c r="C118" s="5" t="s">
        <v>89</v>
      </c>
      <c r="D118" s="25">
        <f>Classification!K118</f>
        <v>0</v>
      </c>
      <c r="E118" s="79"/>
      <c r="F118" s="25">
        <v>0</v>
      </c>
      <c r="G118" s="25">
        <f t="shared" si="27"/>
        <v>0</v>
      </c>
      <c r="H118" s="69"/>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33">
        <v>0</v>
      </c>
      <c r="AH118" s="25">
        <v>0</v>
      </c>
    </row>
    <row r="119" spans="1:34" ht="12" customHeight="1">
      <c r="A119" s="1"/>
      <c r="B119" s="16" t="s">
        <v>39</v>
      </c>
      <c r="C119" s="5" t="s">
        <v>90</v>
      </c>
      <c r="D119" s="25">
        <f>Classification!K119</f>
        <v>0</v>
      </c>
      <c r="E119" s="79"/>
      <c r="F119" s="25">
        <v>0</v>
      </c>
      <c r="G119" s="25">
        <f t="shared" si="27"/>
        <v>0</v>
      </c>
      <c r="H119" s="69"/>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33">
        <v>0</v>
      </c>
      <c r="AH119" s="25">
        <v>0</v>
      </c>
    </row>
    <row r="120" spans="1:34" ht="12" customHeight="1">
      <c r="A120" s="1"/>
      <c r="B120" s="16" t="s">
        <v>91</v>
      </c>
      <c r="C120" s="5" t="s">
        <v>92</v>
      </c>
      <c r="D120" s="25">
        <f>Classification!K120</f>
        <v>0</v>
      </c>
      <c r="E120" s="79"/>
      <c r="F120" s="25">
        <v>0</v>
      </c>
      <c r="G120" s="25">
        <f t="shared" si="27"/>
        <v>0</v>
      </c>
      <c r="H120" s="69"/>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33">
        <v>0</v>
      </c>
      <c r="AH120" s="25">
        <v>0</v>
      </c>
    </row>
    <row r="121" spans="1:34" ht="12" customHeight="1">
      <c r="A121" s="1"/>
      <c r="B121" s="16" t="s">
        <v>93</v>
      </c>
      <c r="C121" s="5" t="s">
        <v>94</v>
      </c>
      <c r="D121" s="25">
        <f>Classification!K121</f>
        <v>0</v>
      </c>
      <c r="E121" s="79"/>
      <c r="F121" s="25">
        <v>0</v>
      </c>
      <c r="G121" s="25">
        <f t="shared" si="27"/>
        <v>0</v>
      </c>
      <c r="H121" s="69"/>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33">
        <v>0</v>
      </c>
      <c r="AH121" s="25">
        <v>0</v>
      </c>
    </row>
    <row r="122" spans="1:34" ht="12" customHeight="1">
      <c r="A122" s="1"/>
      <c r="B122" s="16" t="s">
        <v>95</v>
      </c>
      <c r="C122" s="5" t="s">
        <v>96</v>
      </c>
      <c r="D122" s="25">
        <f>Classification!K122</f>
        <v>0</v>
      </c>
      <c r="E122" s="79"/>
      <c r="F122" s="25">
        <v>0</v>
      </c>
      <c r="G122" s="25">
        <f t="shared" si="27"/>
        <v>0</v>
      </c>
      <c r="H122" s="69"/>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33">
        <v>0</v>
      </c>
      <c r="AH122" s="25">
        <v>0</v>
      </c>
    </row>
    <row r="123" spans="1:34" ht="12" customHeight="1">
      <c r="A123" s="1"/>
      <c r="B123" s="16" t="s">
        <v>97</v>
      </c>
      <c r="C123" s="5" t="s">
        <v>98</v>
      </c>
      <c r="D123" s="25">
        <f>Classification!K123</f>
        <v>0</v>
      </c>
      <c r="E123" s="79"/>
      <c r="F123" s="25">
        <v>0</v>
      </c>
      <c r="G123" s="25">
        <f t="shared" si="27"/>
        <v>0</v>
      </c>
      <c r="H123" s="69"/>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33">
        <v>0</v>
      </c>
      <c r="AH123" s="25">
        <v>0</v>
      </c>
    </row>
    <row r="124" spans="1:34" ht="12" customHeight="1">
      <c r="A124" s="1"/>
      <c r="B124" s="16" t="s">
        <v>16</v>
      </c>
      <c r="C124" s="5" t="s">
        <v>99</v>
      </c>
      <c r="D124" s="25">
        <f>Classification!K124</f>
        <v>0</v>
      </c>
      <c r="E124" s="79"/>
      <c r="F124" s="25">
        <v>0</v>
      </c>
      <c r="G124" s="25">
        <f t="shared" si="27"/>
        <v>0</v>
      </c>
      <c r="H124" s="69"/>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33">
        <v>0</v>
      </c>
      <c r="AH124" s="25">
        <v>0</v>
      </c>
    </row>
    <row r="125" spans="1:34" ht="12" customHeight="1">
      <c r="A125" s="1"/>
      <c r="B125" s="16" t="s">
        <v>42</v>
      </c>
      <c r="C125" s="1"/>
      <c r="D125" s="26">
        <f>SUM(D115:D124)</f>
        <v>0</v>
      </c>
      <c r="E125" s="79"/>
      <c r="F125" s="26">
        <f>SUM(F115:F124)</f>
        <v>0</v>
      </c>
      <c r="G125" s="26">
        <f>SUM(G115:G124)</f>
        <v>0</v>
      </c>
      <c r="H125" s="79"/>
      <c r="I125" s="26">
        <f t="shared" ref="I125:AH125" si="28">SUM(I115:I124)</f>
        <v>0</v>
      </c>
      <c r="J125" s="26">
        <f t="shared" si="28"/>
        <v>0</v>
      </c>
      <c r="K125" s="26">
        <f t="shared" si="28"/>
        <v>0</v>
      </c>
      <c r="L125" s="26">
        <f t="shared" si="28"/>
        <v>0</v>
      </c>
      <c r="M125" s="26">
        <f t="shared" si="28"/>
        <v>0</v>
      </c>
      <c r="N125" s="26">
        <f t="shared" si="28"/>
        <v>0</v>
      </c>
      <c r="O125" s="26">
        <f t="shared" si="28"/>
        <v>0</v>
      </c>
      <c r="P125" s="26">
        <f t="shared" si="28"/>
        <v>0</v>
      </c>
      <c r="Q125" s="26">
        <f t="shared" si="28"/>
        <v>0</v>
      </c>
      <c r="R125" s="26">
        <f t="shared" si="28"/>
        <v>0</v>
      </c>
      <c r="S125" s="26">
        <f t="shared" si="28"/>
        <v>0</v>
      </c>
      <c r="T125" s="26">
        <f t="shared" si="28"/>
        <v>0</v>
      </c>
      <c r="U125" s="26">
        <f t="shared" si="28"/>
        <v>0</v>
      </c>
      <c r="V125" s="26">
        <f t="shared" si="28"/>
        <v>0</v>
      </c>
      <c r="W125" s="26">
        <f t="shared" si="28"/>
        <v>0</v>
      </c>
      <c r="X125" s="26">
        <f t="shared" si="28"/>
        <v>0</v>
      </c>
      <c r="Y125" s="26">
        <f t="shared" si="28"/>
        <v>0</v>
      </c>
      <c r="Z125" s="26">
        <f t="shared" si="28"/>
        <v>0</v>
      </c>
      <c r="AA125" s="26">
        <f t="shared" si="28"/>
        <v>0</v>
      </c>
      <c r="AB125" s="26">
        <f t="shared" si="28"/>
        <v>0</v>
      </c>
      <c r="AC125" s="26">
        <f t="shared" si="28"/>
        <v>0</v>
      </c>
      <c r="AD125" s="26">
        <f t="shared" si="28"/>
        <v>0</v>
      </c>
      <c r="AE125" s="26">
        <f t="shared" si="28"/>
        <v>0</v>
      </c>
      <c r="AF125" s="26">
        <f t="shared" si="28"/>
        <v>0</v>
      </c>
      <c r="AG125" s="26">
        <f t="shared" si="28"/>
        <v>0</v>
      </c>
      <c r="AH125" s="26">
        <f t="shared" si="28"/>
        <v>0</v>
      </c>
    </row>
    <row r="126" spans="1:34" ht="12" customHeight="1">
      <c r="A126" s="1"/>
      <c r="B126" s="1"/>
      <c r="C126" s="1"/>
      <c r="D126" s="25"/>
      <c r="E126" s="79"/>
      <c r="F126" s="25"/>
      <c r="G126" s="25"/>
      <c r="H126" s="79"/>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row>
    <row r="127" spans="1:34" ht="12" customHeight="1">
      <c r="A127" s="16" t="s">
        <v>100</v>
      </c>
      <c r="B127" s="1"/>
      <c r="C127" s="1"/>
      <c r="D127" s="25"/>
      <c r="E127" s="79"/>
      <c r="F127" s="25"/>
      <c r="G127" s="25"/>
      <c r="H127" s="79"/>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row>
    <row r="128" spans="1:34" ht="12" customHeight="1">
      <c r="A128" s="1"/>
      <c r="B128" s="16" t="s">
        <v>37</v>
      </c>
      <c r="C128" s="5" t="s">
        <v>84</v>
      </c>
      <c r="D128" s="25">
        <f>Classification!K128</f>
        <v>0</v>
      </c>
      <c r="E128" s="79"/>
      <c r="F128" s="25">
        <v>0</v>
      </c>
      <c r="G128" s="25">
        <f t="shared" ref="G128:G140" si="29">D128-F128</f>
        <v>0</v>
      </c>
      <c r="H128" s="69"/>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33">
        <v>0</v>
      </c>
      <c r="AH128" s="25">
        <v>0</v>
      </c>
    </row>
    <row r="129" spans="1:34" ht="12" customHeight="1">
      <c r="A129" s="1"/>
      <c r="B129" s="16" t="s">
        <v>48</v>
      </c>
      <c r="C129" s="5" t="s">
        <v>86</v>
      </c>
      <c r="D129" s="25">
        <f>Classification!K129</f>
        <v>0</v>
      </c>
      <c r="E129" s="79"/>
      <c r="F129" s="25">
        <v>0</v>
      </c>
      <c r="G129" s="25">
        <f t="shared" si="29"/>
        <v>0</v>
      </c>
      <c r="H129" s="69"/>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33">
        <v>0</v>
      </c>
      <c r="AH129" s="25">
        <v>0</v>
      </c>
    </row>
    <row r="130" spans="1:34" ht="12" customHeight="1">
      <c r="A130" s="1"/>
      <c r="B130" s="16" t="s">
        <v>134</v>
      </c>
      <c r="C130" s="5" t="s">
        <v>87</v>
      </c>
      <c r="D130" s="25">
        <f>Classification!K130</f>
        <v>0</v>
      </c>
      <c r="E130" s="79"/>
      <c r="F130" s="25">
        <v>0</v>
      </c>
      <c r="G130" s="25">
        <f t="shared" si="29"/>
        <v>0</v>
      </c>
      <c r="H130" s="69"/>
      <c r="I130" s="25">
        <v>0</v>
      </c>
      <c r="J130" s="25">
        <v>0</v>
      </c>
      <c r="K130" s="25">
        <v>0</v>
      </c>
      <c r="L130" s="25">
        <v>0</v>
      </c>
      <c r="M130" s="25">
        <v>0</v>
      </c>
      <c r="N130" s="25">
        <v>0</v>
      </c>
      <c r="O130" s="25">
        <v>0</v>
      </c>
      <c r="P130" s="25">
        <v>0</v>
      </c>
      <c r="Q130" s="25">
        <v>0</v>
      </c>
      <c r="R130" s="25">
        <v>0</v>
      </c>
      <c r="S130" s="25">
        <v>0</v>
      </c>
      <c r="T130" s="25">
        <v>0</v>
      </c>
      <c r="U130" s="25">
        <v>0</v>
      </c>
      <c r="V130" s="25">
        <v>0</v>
      </c>
      <c r="W130" s="25">
        <v>0</v>
      </c>
      <c r="X130" s="25">
        <v>0</v>
      </c>
      <c r="Y130" s="25">
        <v>0</v>
      </c>
      <c r="Z130" s="25">
        <v>0</v>
      </c>
      <c r="AA130" s="25">
        <v>0</v>
      </c>
      <c r="AB130" s="25">
        <v>0</v>
      </c>
      <c r="AC130" s="25">
        <v>0</v>
      </c>
      <c r="AD130" s="25">
        <v>0</v>
      </c>
      <c r="AE130" s="25">
        <v>0</v>
      </c>
      <c r="AF130" s="25">
        <v>0</v>
      </c>
      <c r="AG130" s="33">
        <v>0</v>
      </c>
      <c r="AH130" s="25">
        <v>0</v>
      </c>
    </row>
    <row r="131" spans="1:34" ht="12" customHeight="1">
      <c r="A131" s="1"/>
      <c r="B131" s="16" t="s">
        <v>102</v>
      </c>
      <c r="C131" s="5" t="s">
        <v>103</v>
      </c>
      <c r="D131" s="25">
        <f>Classification!K131</f>
        <v>0</v>
      </c>
      <c r="E131" s="79"/>
      <c r="F131" s="25">
        <v>0</v>
      </c>
      <c r="G131" s="25">
        <f t="shared" si="29"/>
        <v>0</v>
      </c>
      <c r="H131" s="69"/>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33">
        <v>0</v>
      </c>
      <c r="AH131" s="25">
        <v>0</v>
      </c>
    </row>
    <row r="132" spans="1:34" ht="12" customHeight="1">
      <c r="A132" s="1"/>
      <c r="B132" s="16" t="s">
        <v>104</v>
      </c>
      <c r="C132" s="5" t="s">
        <v>105</v>
      </c>
      <c r="D132" s="25">
        <f>Classification!K132</f>
        <v>0</v>
      </c>
      <c r="E132" s="79"/>
      <c r="F132" s="25">
        <v>0</v>
      </c>
      <c r="G132" s="25">
        <f t="shared" si="29"/>
        <v>0</v>
      </c>
      <c r="H132" s="69"/>
      <c r="I132" s="25">
        <v>0</v>
      </c>
      <c r="J132" s="25">
        <v>0</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0</v>
      </c>
      <c r="AF132" s="25">
        <v>0</v>
      </c>
      <c r="AG132" s="33">
        <v>0</v>
      </c>
      <c r="AH132" s="25">
        <v>0</v>
      </c>
    </row>
    <row r="133" spans="1:34" ht="12" customHeight="1">
      <c r="A133" s="1"/>
      <c r="B133" s="16" t="s">
        <v>106</v>
      </c>
      <c r="C133" s="5" t="s">
        <v>89</v>
      </c>
      <c r="D133" s="25">
        <f>Classification!K133</f>
        <v>0</v>
      </c>
      <c r="E133" s="79"/>
      <c r="F133" s="25">
        <v>0</v>
      </c>
      <c r="G133" s="25">
        <f t="shared" si="29"/>
        <v>0</v>
      </c>
      <c r="H133" s="69"/>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33">
        <v>0</v>
      </c>
      <c r="AH133" s="25">
        <v>0</v>
      </c>
    </row>
    <row r="134" spans="1:34" ht="12" customHeight="1">
      <c r="A134" s="1"/>
      <c r="B134" s="16" t="s">
        <v>107</v>
      </c>
      <c r="C134" s="5" t="s">
        <v>108</v>
      </c>
      <c r="D134" s="25">
        <f>Classification!K134</f>
        <v>0</v>
      </c>
      <c r="E134" s="79"/>
      <c r="F134" s="25">
        <v>0</v>
      </c>
      <c r="G134" s="25">
        <f t="shared" si="29"/>
        <v>0</v>
      </c>
      <c r="H134" s="69"/>
      <c r="I134" s="25">
        <v>0</v>
      </c>
      <c r="J134" s="25">
        <v>0</v>
      </c>
      <c r="K134" s="25">
        <v>0</v>
      </c>
      <c r="L134" s="25">
        <v>0</v>
      </c>
      <c r="M134" s="25">
        <v>0</v>
      </c>
      <c r="N134" s="25">
        <v>0</v>
      </c>
      <c r="O134" s="25">
        <v>0</v>
      </c>
      <c r="P134" s="25">
        <v>0</v>
      </c>
      <c r="Q134" s="25">
        <v>0</v>
      </c>
      <c r="R134" s="25">
        <v>0</v>
      </c>
      <c r="S134" s="25">
        <v>0</v>
      </c>
      <c r="T134" s="25">
        <v>0</v>
      </c>
      <c r="U134" s="25">
        <v>0</v>
      </c>
      <c r="V134" s="25">
        <v>0</v>
      </c>
      <c r="W134" s="25">
        <v>0</v>
      </c>
      <c r="X134" s="25">
        <v>0</v>
      </c>
      <c r="Y134" s="25">
        <v>0</v>
      </c>
      <c r="Z134" s="25">
        <v>0</v>
      </c>
      <c r="AA134" s="25">
        <v>0</v>
      </c>
      <c r="AB134" s="25">
        <v>0</v>
      </c>
      <c r="AC134" s="25">
        <v>0</v>
      </c>
      <c r="AD134" s="25">
        <v>0</v>
      </c>
      <c r="AE134" s="25">
        <v>0</v>
      </c>
      <c r="AF134" s="25">
        <v>0</v>
      </c>
      <c r="AG134" s="33">
        <v>0</v>
      </c>
      <c r="AH134" s="25">
        <v>0</v>
      </c>
    </row>
    <row r="135" spans="1:34" ht="12" customHeight="1">
      <c r="A135" s="1"/>
      <c r="B135" s="16" t="s">
        <v>39</v>
      </c>
      <c r="C135" s="5" t="s">
        <v>90</v>
      </c>
      <c r="D135" s="25">
        <f>Classification!K135</f>
        <v>0</v>
      </c>
      <c r="E135" s="79"/>
      <c r="F135" s="25">
        <v>0</v>
      </c>
      <c r="G135" s="25">
        <f t="shared" si="29"/>
        <v>0</v>
      </c>
      <c r="H135" s="69"/>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0</v>
      </c>
      <c r="AA135" s="25">
        <v>0</v>
      </c>
      <c r="AB135" s="25">
        <v>0</v>
      </c>
      <c r="AC135" s="25">
        <v>0</v>
      </c>
      <c r="AD135" s="25">
        <v>0</v>
      </c>
      <c r="AE135" s="25">
        <v>0</v>
      </c>
      <c r="AF135" s="25">
        <v>0</v>
      </c>
      <c r="AG135" s="33">
        <v>0</v>
      </c>
      <c r="AH135" s="25">
        <v>0</v>
      </c>
    </row>
    <row r="136" spans="1:34" ht="12" customHeight="1">
      <c r="A136" s="1"/>
      <c r="B136" s="16" t="s">
        <v>91</v>
      </c>
      <c r="C136" s="5" t="s">
        <v>92</v>
      </c>
      <c r="D136" s="25">
        <f>Classification!K136</f>
        <v>0</v>
      </c>
      <c r="E136" s="79"/>
      <c r="F136" s="25">
        <v>0</v>
      </c>
      <c r="G136" s="25">
        <f t="shared" si="29"/>
        <v>0</v>
      </c>
      <c r="H136" s="69"/>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0</v>
      </c>
      <c r="AC136" s="25">
        <v>0</v>
      </c>
      <c r="AD136" s="25">
        <v>0</v>
      </c>
      <c r="AE136" s="25">
        <v>0</v>
      </c>
      <c r="AF136" s="25">
        <v>0</v>
      </c>
      <c r="AG136" s="33">
        <v>0</v>
      </c>
      <c r="AH136" s="25">
        <v>0</v>
      </c>
    </row>
    <row r="137" spans="1:34" ht="12" customHeight="1">
      <c r="A137" s="1"/>
      <c r="B137" s="16" t="s">
        <v>93</v>
      </c>
      <c r="C137" s="5" t="s">
        <v>94</v>
      </c>
      <c r="D137" s="25">
        <f>Classification!K137</f>
        <v>0</v>
      </c>
      <c r="E137" s="79"/>
      <c r="F137" s="25">
        <v>0</v>
      </c>
      <c r="G137" s="25">
        <f t="shared" si="29"/>
        <v>0</v>
      </c>
      <c r="H137" s="69"/>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33">
        <v>0</v>
      </c>
      <c r="AH137" s="25">
        <v>0</v>
      </c>
    </row>
    <row r="138" spans="1:34" ht="12" customHeight="1">
      <c r="A138" s="1"/>
      <c r="B138" s="16" t="s">
        <v>95</v>
      </c>
      <c r="C138" s="5" t="s">
        <v>96</v>
      </c>
      <c r="D138" s="25">
        <f>Classification!K138</f>
        <v>0</v>
      </c>
      <c r="E138" s="79"/>
      <c r="F138" s="25">
        <v>0</v>
      </c>
      <c r="G138" s="25">
        <f t="shared" si="29"/>
        <v>0</v>
      </c>
      <c r="H138" s="69"/>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33">
        <v>0</v>
      </c>
      <c r="AH138" s="25">
        <v>0</v>
      </c>
    </row>
    <row r="139" spans="1:34" ht="12" customHeight="1">
      <c r="A139" s="1"/>
      <c r="B139" s="16" t="s">
        <v>97</v>
      </c>
      <c r="C139" s="5" t="s">
        <v>98</v>
      </c>
      <c r="D139" s="25">
        <f>Classification!K139</f>
        <v>0</v>
      </c>
      <c r="E139" s="79"/>
      <c r="F139" s="25">
        <v>0</v>
      </c>
      <c r="G139" s="25">
        <f t="shared" si="29"/>
        <v>0</v>
      </c>
      <c r="H139" s="69"/>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33">
        <v>0</v>
      </c>
      <c r="AH139" s="25">
        <v>0</v>
      </c>
    </row>
    <row r="140" spans="1:34" ht="12" customHeight="1">
      <c r="A140" s="1"/>
      <c r="B140" s="16" t="s">
        <v>16</v>
      </c>
      <c r="C140" s="5" t="s">
        <v>99</v>
      </c>
      <c r="D140" s="25">
        <f>Classification!K140</f>
        <v>0</v>
      </c>
      <c r="E140" s="79"/>
      <c r="F140" s="25">
        <v>0</v>
      </c>
      <c r="G140" s="25">
        <f t="shared" si="29"/>
        <v>0</v>
      </c>
      <c r="H140" s="69"/>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33">
        <v>0</v>
      </c>
      <c r="AH140" s="25">
        <v>0</v>
      </c>
    </row>
    <row r="141" spans="1:34" ht="12" customHeight="1">
      <c r="A141" s="1"/>
      <c r="B141" s="16" t="s">
        <v>42</v>
      </c>
      <c r="C141" s="1"/>
      <c r="D141" s="26">
        <f>SUM(D128:D140)</f>
        <v>0</v>
      </c>
      <c r="E141" s="79"/>
      <c r="F141" s="26">
        <f>SUM(F128:F140)</f>
        <v>0</v>
      </c>
      <c r="G141" s="26">
        <f>SUM(G128:G140)</f>
        <v>0</v>
      </c>
      <c r="H141" s="79"/>
      <c r="I141" s="26">
        <f t="shared" ref="I141:AH141" si="30">SUM(I128:I140)</f>
        <v>0</v>
      </c>
      <c r="J141" s="26">
        <f t="shared" si="30"/>
        <v>0</v>
      </c>
      <c r="K141" s="26">
        <f t="shared" si="30"/>
        <v>0</v>
      </c>
      <c r="L141" s="26">
        <f t="shared" si="30"/>
        <v>0</v>
      </c>
      <c r="M141" s="26">
        <f t="shared" si="30"/>
        <v>0</v>
      </c>
      <c r="N141" s="26">
        <f t="shared" si="30"/>
        <v>0</v>
      </c>
      <c r="O141" s="26">
        <f t="shared" si="30"/>
        <v>0</v>
      </c>
      <c r="P141" s="26">
        <f t="shared" si="30"/>
        <v>0</v>
      </c>
      <c r="Q141" s="26">
        <f t="shared" si="30"/>
        <v>0</v>
      </c>
      <c r="R141" s="26">
        <f t="shared" si="30"/>
        <v>0</v>
      </c>
      <c r="S141" s="26">
        <f t="shared" si="30"/>
        <v>0</v>
      </c>
      <c r="T141" s="26">
        <f t="shared" si="30"/>
        <v>0</v>
      </c>
      <c r="U141" s="26">
        <f t="shared" si="30"/>
        <v>0</v>
      </c>
      <c r="V141" s="26">
        <f t="shared" si="30"/>
        <v>0</v>
      </c>
      <c r="W141" s="26">
        <f t="shared" si="30"/>
        <v>0</v>
      </c>
      <c r="X141" s="26">
        <f t="shared" si="30"/>
        <v>0</v>
      </c>
      <c r="Y141" s="26">
        <f t="shared" si="30"/>
        <v>0</v>
      </c>
      <c r="Z141" s="26">
        <f t="shared" si="30"/>
        <v>0</v>
      </c>
      <c r="AA141" s="26">
        <f t="shared" si="30"/>
        <v>0</v>
      </c>
      <c r="AB141" s="26">
        <f t="shared" si="30"/>
        <v>0</v>
      </c>
      <c r="AC141" s="26">
        <f t="shared" si="30"/>
        <v>0</v>
      </c>
      <c r="AD141" s="26">
        <f t="shared" si="30"/>
        <v>0</v>
      </c>
      <c r="AE141" s="26">
        <f t="shared" si="30"/>
        <v>0</v>
      </c>
      <c r="AF141" s="26">
        <f t="shared" si="30"/>
        <v>0</v>
      </c>
      <c r="AG141" s="26">
        <f t="shared" si="30"/>
        <v>0</v>
      </c>
      <c r="AH141" s="26">
        <f t="shared" si="30"/>
        <v>0</v>
      </c>
    </row>
    <row r="142" spans="1:34" ht="12" customHeight="1">
      <c r="A142" s="1"/>
      <c r="B142" s="1"/>
      <c r="C142" s="1"/>
      <c r="D142" s="25"/>
      <c r="E142" s="79"/>
      <c r="F142" s="25"/>
      <c r="G142" s="25"/>
      <c r="H142" s="79"/>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row>
    <row r="143" spans="1:34" ht="12" customHeight="1">
      <c r="A143" s="16" t="s">
        <v>109</v>
      </c>
      <c r="B143" s="1"/>
      <c r="C143" s="5" t="s">
        <v>110</v>
      </c>
      <c r="D143" s="30">
        <f>Classification!K143</f>
        <v>0</v>
      </c>
      <c r="E143" s="79"/>
      <c r="F143" s="30">
        <v>0</v>
      </c>
      <c r="G143" s="30">
        <f t="shared" ref="G143" si="31">D143-F143</f>
        <v>0</v>
      </c>
      <c r="H143" s="69"/>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89">
        <v>0</v>
      </c>
      <c r="AH143" s="30">
        <v>0</v>
      </c>
    </row>
    <row r="144" spans="1:34" ht="12" customHeight="1">
      <c r="A144" s="1"/>
      <c r="B144" s="1"/>
      <c r="C144" s="1"/>
      <c r="D144" s="25"/>
      <c r="E144" s="79"/>
      <c r="F144" s="25"/>
      <c r="G144" s="25"/>
      <c r="H144" s="79"/>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row>
    <row r="145" spans="1:34" ht="12" customHeight="1">
      <c r="A145" s="16" t="s">
        <v>111</v>
      </c>
      <c r="B145" s="1"/>
      <c r="C145" s="1"/>
      <c r="D145" s="25"/>
      <c r="E145" s="79"/>
      <c r="F145" s="25"/>
      <c r="G145" s="25"/>
      <c r="H145" s="79"/>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row>
    <row r="146" spans="1:34" ht="12" customHeight="1">
      <c r="A146" s="1"/>
      <c r="B146" s="16" t="s">
        <v>37</v>
      </c>
      <c r="C146" s="5" t="s">
        <v>112</v>
      </c>
      <c r="D146" s="25">
        <f>Classification!K146</f>
        <v>0</v>
      </c>
      <c r="E146" s="79"/>
      <c r="F146" s="25">
        <v>0</v>
      </c>
      <c r="G146" s="25">
        <f t="shared" ref="G146:G152" si="32">D146-F146</f>
        <v>0</v>
      </c>
      <c r="H146" s="69"/>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33">
        <v>0</v>
      </c>
      <c r="AH146" s="25">
        <v>0</v>
      </c>
    </row>
    <row r="147" spans="1:34" ht="12" customHeight="1">
      <c r="A147" s="1"/>
      <c r="B147" s="16" t="s">
        <v>39</v>
      </c>
      <c r="C147" s="5" t="s">
        <v>114</v>
      </c>
      <c r="D147" s="25">
        <f>Classification!K147</f>
        <v>0</v>
      </c>
      <c r="E147" s="79"/>
      <c r="F147" s="25">
        <v>0</v>
      </c>
      <c r="G147" s="25">
        <f t="shared" si="32"/>
        <v>0</v>
      </c>
      <c r="H147" s="69"/>
      <c r="I147" s="25">
        <v>0</v>
      </c>
      <c r="J147" s="25">
        <v>0</v>
      </c>
      <c r="K147" s="25">
        <v>0</v>
      </c>
      <c r="L147" s="25">
        <v>0</v>
      </c>
      <c r="M147" s="25">
        <v>0</v>
      </c>
      <c r="N147" s="25">
        <v>0</v>
      </c>
      <c r="O147" s="25">
        <v>0</v>
      </c>
      <c r="P147" s="25">
        <v>0</v>
      </c>
      <c r="Q147" s="25">
        <v>0</v>
      </c>
      <c r="R147" s="25">
        <v>0</v>
      </c>
      <c r="S147" s="25">
        <v>0</v>
      </c>
      <c r="T147" s="25">
        <v>0</v>
      </c>
      <c r="U147" s="25">
        <v>0</v>
      </c>
      <c r="V147" s="25">
        <v>0</v>
      </c>
      <c r="W147" s="25">
        <v>0</v>
      </c>
      <c r="X147" s="25">
        <v>0</v>
      </c>
      <c r="Y147" s="25">
        <v>0</v>
      </c>
      <c r="Z147" s="25">
        <v>0</v>
      </c>
      <c r="AA147" s="25">
        <v>0</v>
      </c>
      <c r="AB147" s="25">
        <v>0</v>
      </c>
      <c r="AC147" s="25">
        <v>0</v>
      </c>
      <c r="AD147" s="25">
        <v>0</v>
      </c>
      <c r="AE147" s="25">
        <v>0</v>
      </c>
      <c r="AF147" s="25">
        <v>0</v>
      </c>
      <c r="AG147" s="33">
        <v>0</v>
      </c>
      <c r="AH147" s="25">
        <v>0</v>
      </c>
    </row>
    <row r="148" spans="1:34" ht="12" customHeight="1">
      <c r="A148" s="1"/>
      <c r="B148" s="16" t="s">
        <v>115</v>
      </c>
      <c r="C148" s="5" t="s">
        <v>116</v>
      </c>
      <c r="D148" s="25">
        <f>Classification!K148</f>
        <v>0</v>
      </c>
      <c r="E148" s="79"/>
      <c r="F148" s="25">
        <v>0</v>
      </c>
      <c r="G148" s="25">
        <f t="shared" si="32"/>
        <v>0</v>
      </c>
      <c r="H148" s="69"/>
      <c r="I148" s="25">
        <v>0</v>
      </c>
      <c r="J148" s="25">
        <v>0</v>
      </c>
      <c r="K148" s="25">
        <v>0</v>
      </c>
      <c r="L148" s="25">
        <v>0</v>
      </c>
      <c r="M148" s="25">
        <v>0</v>
      </c>
      <c r="N148" s="25">
        <v>0</v>
      </c>
      <c r="O148" s="25">
        <v>0</v>
      </c>
      <c r="P148" s="25">
        <v>0</v>
      </c>
      <c r="Q148" s="25">
        <v>0</v>
      </c>
      <c r="R148" s="25">
        <v>0</v>
      </c>
      <c r="S148" s="25">
        <v>0</v>
      </c>
      <c r="T148" s="25">
        <v>0</v>
      </c>
      <c r="U148" s="25">
        <v>0</v>
      </c>
      <c r="V148" s="25">
        <v>0</v>
      </c>
      <c r="W148" s="25">
        <v>0</v>
      </c>
      <c r="X148" s="25">
        <v>0</v>
      </c>
      <c r="Y148" s="25">
        <v>0</v>
      </c>
      <c r="Z148" s="25">
        <v>0</v>
      </c>
      <c r="AA148" s="25">
        <v>0</v>
      </c>
      <c r="AB148" s="25">
        <v>0</v>
      </c>
      <c r="AC148" s="25">
        <v>0</v>
      </c>
      <c r="AD148" s="25">
        <v>0</v>
      </c>
      <c r="AE148" s="25">
        <v>0</v>
      </c>
      <c r="AF148" s="25">
        <v>0</v>
      </c>
      <c r="AG148" s="33">
        <v>0</v>
      </c>
      <c r="AH148" s="25">
        <v>0</v>
      </c>
    </row>
    <row r="149" spans="1:34" ht="12" customHeight="1">
      <c r="A149" s="1"/>
      <c r="B149" s="16" t="s">
        <v>117</v>
      </c>
      <c r="C149" s="5" t="s">
        <v>118</v>
      </c>
      <c r="D149" s="25">
        <f>Classification!K149</f>
        <v>0</v>
      </c>
      <c r="E149" s="79"/>
      <c r="F149" s="25">
        <v>0</v>
      </c>
      <c r="G149" s="25">
        <f t="shared" si="32"/>
        <v>0</v>
      </c>
      <c r="H149" s="69"/>
      <c r="I149" s="25">
        <v>0</v>
      </c>
      <c r="J149" s="25">
        <v>0</v>
      </c>
      <c r="K149" s="25">
        <v>0</v>
      </c>
      <c r="L149" s="25">
        <v>0</v>
      </c>
      <c r="M149" s="25">
        <v>0</v>
      </c>
      <c r="N149" s="25">
        <v>0</v>
      </c>
      <c r="O149" s="25">
        <v>0</v>
      </c>
      <c r="P149" s="25">
        <v>0</v>
      </c>
      <c r="Q149" s="25">
        <v>0</v>
      </c>
      <c r="R149" s="25">
        <v>0</v>
      </c>
      <c r="S149" s="25">
        <v>0</v>
      </c>
      <c r="T149" s="25">
        <v>0</v>
      </c>
      <c r="U149" s="25">
        <v>0</v>
      </c>
      <c r="V149" s="25">
        <v>0</v>
      </c>
      <c r="W149" s="25">
        <v>0</v>
      </c>
      <c r="X149" s="25">
        <v>0</v>
      </c>
      <c r="Y149" s="25">
        <v>0</v>
      </c>
      <c r="Z149" s="25">
        <v>0</v>
      </c>
      <c r="AA149" s="25">
        <v>0</v>
      </c>
      <c r="AB149" s="25">
        <v>0</v>
      </c>
      <c r="AC149" s="25">
        <v>0</v>
      </c>
      <c r="AD149" s="25">
        <v>0</v>
      </c>
      <c r="AE149" s="25">
        <v>0</v>
      </c>
      <c r="AF149" s="25">
        <v>0</v>
      </c>
      <c r="AG149" s="33">
        <v>0</v>
      </c>
      <c r="AH149" s="25">
        <v>0</v>
      </c>
    </row>
    <row r="150" spans="1:34" ht="12" customHeight="1">
      <c r="A150" s="1"/>
      <c r="B150" s="16" t="s">
        <v>119</v>
      </c>
      <c r="C150" s="5" t="s">
        <v>120</v>
      </c>
      <c r="D150" s="25">
        <f>Classification!K150</f>
        <v>0</v>
      </c>
      <c r="E150" s="79"/>
      <c r="F150" s="25">
        <v>0</v>
      </c>
      <c r="G150" s="25">
        <f t="shared" si="32"/>
        <v>0</v>
      </c>
      <c r="H150" s="69"/>
      <c r="I150" s="25">
        <v>0</v>
      </c>
      <c r="J150" s="25">
        <v>0</v>
      </c>
      <c r="K150" s="25">
        <v>0</v>
      </c>
      <c r="L150" s="25">
        <v>0</v>
      </c>
      <c r="M150" s="25">
        <v>0</v>
      </c>
      <c r="N150" s="25">
        <v>0</v>
      </c>
      <c r="O150" s="25">
        <v>0</v>
      </c>
      <c r="P150" s="25">
        <v>0</v>
      </c>
      <c r="Q150" s="25">
        <v>0</v>
      </c>
      <c r="R150" s="25">
        <v>0</v>
      </c>
      <c r="S150" s="25">
        <v>0</v>
      </c>
      <c r="T150" s="25">
        <v>0</v>
      </c>
      <c r="U150" s="25">
        <v>0</v>
      </c>
      <c r="V150" s="25">
        <v>0</v>
      </c>
      <c r="W150" s="25">
        <v>0</v>
      </c>
      <c r="X150" s="25">
        <v>0</v>
      </c>
      <c r="Y150" s="25">
        <v>0</v>
      </c>
      <c r="Z150" s="25">
        <v>0</v>
      </c>
      <c r="AA150" s="25">
        <v>0</v>
      </c>
      <c r="AB150" s="25">
        <v>0</v>
      </c>
      <c r="AC150" s="25">
        <v>0</v>
      </c>
      <c r="AD150" s="25">
        <v>0</v>
      </c>
      <c r="AE150" s="25">
        <v>0</v>
      </c>
      <c r="AF150" s="25">
        <v>0</v>
      </c>
      <c r="AG150" s="33">
        <v>0</v>
      </c>
      <c r="AH150" s="25">
        <v>0</v>
      </c>
    </row>
    <row r="151" spans="1:34" ht="12" customHeight="1">
      <c r="A151" s="1"/>
      <c r="B151" s="16" t="s">
        <v>121</v>
      </c>
      <c r="C151" s="5" t="s">
        <v>122</v>
      </c>
      <c r="D151" s="25">
        <f>Classification!K151</f>
        <v>0</v>
      </c>
      <c r="E151" s="79"/>
      <c r="F151" s="25">
        <v>0</v>
      </c>
      <c r="G151" s="25">
        <f t="shared" si="32"/>
        <v>0</v>
      </c>
      <c r="H151" s="69"/>
      <c r="I151" s="25">
        <v>0</v>
      </c>
      <c r="J151" s="25">
        <v>0</v>
      </c>
      <c r="K151" s="25">
        <v>0</v>
      </c>
      <c r="L151" s="25">
        <v>0</v>
      </c>
      <c r="M151" s="25">
        <v>0</v>
      </c>
      <c r="N151" s="25">
        <v>0</v>
      </c>
      <c r="O151" s="25">
        <v>0</v>
      </c>
      <c r="P151" s="25">
        <v>0</v>
      </c>
      <c r="Q151" s="25">
        <v>0</v>
      </c>
      <c r="R151" s="25">
        <v>0</v>
      </c>
      <c r="S151" s="25">
        <v>0</v>
      </c>
      <c r="T151" s="25">
        <v>0</v>
      </c>
      <c r="U151" s="25">
        <v>0</v>
      </c>
      <c r="V151" s="25">
        <v>0</v>
      </c>
      <c r="W151" s="25">
        <v>0</v>
      </c>
      <c r="X151" s="25">
        <v>0</v>
      </c>
      <c r="Y151" s="25">
        <v>0</v>
      </c>
      <c r="Z151" s="25">
        <v>0</v>
      </c>
      <c r="AA151" s="25">
        <v>0</v>
      </c>
      <c r="AB151" s="25">
        <v>0</v>
      </c>
      <c r="AC151" s="25">
        <v>0</v>
      </c>
      <c r="AD151" s="25">
        <v>0</v>
      </c>
      <c r="AE151" s="25">
        <v>0</v>
      </c>
      <c r="AF151" s="25">
        <v>0</v>
      </c>
      <c r="AG151" s="33">
        <v>0</v>
      </c>
      <c r="AH151" s="25">
        <v>0</v>
      </c>
    </row>
    <row r="152" spans="1:34" ht="12" customHeight="1">
      <c r="A152" s="1"/>
      <c r="B152" s="16" t="s">
        <v>16</v>
      </c>
      <c r="C152" s="5" t="s">
        <v>123</v>
      </c>
      <c r="D152" s="25">
        <f>Classification!K152</f>
        <v>0</v>
      </c>
      <c r="E152" s="79"/>
      <c r="F152" s="25">
        <v>0</v>
      </c>
      <c r="G152" s="25">
        <f t="shared" si="32"/>
        <v>0</v>
      </c>
      <c r="H152" s="69"/>
      <c r="I152" s="25">
        <v>0</v>
      </c>
      <c r="J152" s="25">
        <v>0</v>
      </c>
      <c r="K152" s="25">
        <v>0</v>
      </c>
      <c r="L152" s="25">
        <v>0</v>
      </c>
      <c r="M152" s="25">
        <v>0</v>
      </c>
      <c r="N152" s="25">
        <v>0</v>
      </c>
      <c r="O152" s="25">
        <v>0</v>
      </c>
      <c r="P152" s="25">
        <v>0</v>
      </c>
      <c r="Q152" s="25">
        <v>0</v>
      </c>
      <c r="R152" s="25">
        <v>0</v>
      </c>
      <c r="S152" s="25">
        <v>0</v>
      </c>
      <c r="T152" s="25">
        <v>0</v>
      </c>
      <c r="U152" s="25">
        <v>0</v>
      </c>
      <c r="V152" s="25">
        <v>0</v>
      </c>
      <c r="W152" s="25">
        <v>0</v>
      </c>
      <c r="X152" s="25">
        <v>0</v>
      </c>
      <c r="Y152" s="25">
        <v>0</v>
      </c>
      <c r="Z152" s="25">
        <v>0</v>
      </c>
      <c r="AA152" s="25">
        <v>0</v>
      </c>
      <c r="AB152" s="25">
        <v>0</v>
      </c>
      <c r="AC152" s="25">
        <v>0</v>
      </c>
      <c r="AD152" s="25">
        <v>0</v>
      </c>
      <c r="AE152" s="25">
        <v>0</v>
      </c>
      <c r="AF152" s="25">
        <v>0</v>
      </c>
      <c r="AG152" s="33">
        <v>0</v>
      </c>
      <c r="AH152" s="25">
        <v>0</v>
      </c>
    </row>
    <row r="153" spans="1:34" ht="12" customHeight="1">
      <c r="A153" s="1"/>
      <c r="B153" s="16" t="s">
        <v>42</v>
      </c>
      <c r="C153" s="1"/>
      <c r="D153" s="26">
        <f>SUM(D146:D152)</f>
        <v>0</v>
      </c>
      <c r="E153" s="79"/>
      <c r="F153" s="26">
        <f t="shared" ref="F153:G153" si="33">SUM(F146:F152)</f>
        <v>0</v>
      </c>
      <c r="G153" s="26">
        <f t="shared" si="33"/>
        <v>0</v>
      </c>
      <c r="H153" s="79"/>
      <c r="I153" s="26">
        <f t="shared" ref="I153:AH153" si="34">SUM(I146:I152)</f>
        <v>0</v>
      </c>
      <c r="J153" s="26">
        <f t="shared" si="34"/>
        <v>0</v>
      </c>
      <c r="K153" s="26">
        <f t="shared" si="34"/>
        <v>0</v>
      </c>
      <c r="L153" s="26">
        <f t="shared" si="34"/>
        <v>0</v>
      </c>
      <c r="M153" s="26">
        <f t="shared" si="34"/>
        <v>0</v>
      </c>
      <c r="N153" s="26">
        <f t="shared" si="34"/>
        <v>0</v>
      </c>
      <c r="O153" s="26">
        <f t="shared" si="34"/>
        <v>0</v>
      </c>
      <c r="P153" s="26">
        <f t="shared" si="34"/>
        <v>0</v>
      </c>
      <c r="Q153" s="26">
        <f t="shared" si="34"/>
        <v>0</v>
      </c>
      <c r="R153" s="26">
        <f t="shared" si="34"/>
        <v>0</v>
      </c>
      <c r="S153" s="26">
        <f t="shared" si="34"/>
        <v>0</v>
      </c>
      <c r="T153" s="26">
        <f t="shared" si="34"/>
        <v>0</v>
      </c>
      <c r="U153" s="26">
        <f t="shared" si="34"/>
        <v>0</v>
      </c>
      <c r="V153" s="26">
        <f t="shared" si="34"/>
        <v>0</v>
      </c>
      <c r="W153" s="26">
        <f t="shared" si="34"/>
        <v>0</v>
      </c>
      <c r="X153" s="26">
        <f t="shared" si="34"/>
        <v>0</v>
      </c>
      <c r="Y153" s="26">
        <f t="shared" si="34"/>
        <v>0</v>
      </c>
      <c r="Z153" s="26">
        <f t="shared" si="34"/>
        <v>0</v>
      </c>
      <c r="AA153" s="26">
        <f t="shared" si="34"/>
        <v>0</v>
      </c>
      <c r="AB153" s="26">
        <f t="shared" si="34"/>
        <v>0</v>
      </c>
      <c r="AC153" s="26">
        <f t="shared" si="34"/>
        <v>0</v>
      </c>
      <c r="AD153" s="26">
        <f t="shared" si="34"/>
        <v>0</v>
      </c>
      <c r="AE153" s="26">
        <f t="shared" si="34"/>
        <v>0</v>
      </c>
      <c r="AF153" s="26">
        <f t="shared" si="34"/>
        <v>0</v>
      </c>
      <c r="AG153" s="26">
        <f t="shared" si="34"/>
        <v>0</v>
      </c>
      <c r="AH153" s="26">
        <f t="shared" si="34"/>
        <v>0</v>
      </c>
    </row>
    <row r="154" spans="1:34" ht="12" customHeight="1">
      <c r="A154" s="1"/>
      <c r="B154" s="1"/>
      <c r="C154" s="1"/>
      <c r="D154" s="25"/>
      <c r="E154" s="79"/>
      <c r="F154" s="25"/>
      <c r="G154" s="25"/>
      <c r="H154" s="79"/>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row>
    <row r="155" spans="1:34" ht="12" customHeight="1" thickBot="1">
      <c r="A155" s="16" t="s">
        <v>135</v>
      </c>
      <c r="B155" s="1"/>
      <c r="C155" s="1"/>
      <c r="D155" s="32">
        <f>SUM(D91, D102, D112, D125, D141, D143, D153)</f>
        <v>0</v>
      </c>
      <c r="E155" s="79"/>
      <c r="F155" s="32">
        <f t="shared" ref="F155:G155" si="35">SUM(F91, F102, F112, F125, F141, F143, F153)</f>
        <v>0</v>
      </c>
      <c r="G155" s="32">
        <f t="shared" si="35"/>
        <v>0</v>
      </c>
      <c r="H155" s="79"/>
      <c r="I155" s="32">
        <f t="shared" ref="I155:AH155" si="36">SUM(I91, I102, I112, I125, I141, I143, I153)</f>
        <v>0</v>
      </c>
      <c r="J155" s="32">
        <f t="shared" si="36"/>
        <v>0</v>
      </c>
      <c r="K155" s="32">
        <f t="shared" si="36"/>
        <v>0</v>
      </c>
      <c r="L155" s="32">
        <f t="shared" si="36"/>
        <v>0</v>
      </c>
      <c r="M155" s="32">
        <f t="shared" si="36"/>
        <v>0</v>
      </c>
      <c r="N155" s="32">
        <f t="shared" si="36"/>
        <v>0</v>
      </c>
      <c r="O155" s="32">
        <f t="shared" si="36"/>
        <v>0</v>
      </c>
      <c r="P155" s="32">
        <f t="shared" si="36"/>
        <v>0</v>
      </c>
      <c r="Q155" s="32">
        <f t="shared" si="36"/>
        <v>0</v>
      </c>
      <c r="R155" s="32">
        <f t="shared" si="36"/>
        <v>0</v>
      </c>
      <c r="S155" s="32">
        <f t="shared" si="36"/>
        <v>0</v>
      </c>
      <c r="T155" s="32">
        <f t="shared" si="36"/>
        <v>0</v>
      </c>
      <c r="U155" s="32">
        <f t="shared" si="36"/>
        <v>0</v>
      </c>
      <c r="V155" s="32">
        <f t="shared" si="36"/>
        <v>0</v>
      </c>
      <c r="W155" s="32">
        <f t="shared" si="36"/>
        <v>0</v>
      </c>
      <c r="X155" s="32">
        <f t="shared" si="36"/>
        <v>0</v>
      </c>
      <c r="Y155" s="32">
        <f t="shared" si="36"/>
        <v>0</v>
      </c>
      <c r="Z155" s="32">
        <f t="shared" si="36"/>
        <v>0</v>
      </c>
      <c r="AA155" s="32">
        <f t="shared" si="36"/>
        <v>0</v>
      </c>
      <c r="AB155" s="32">
        <f t="shared" si="36"/>
        <v>0</v>
      </c>
      <c r="AC155" s="32">
        <f t="shared" si="36"/>
        <v>0</v>
      </c>
      <c r="AD155" s="32">
        <f t="shared" si="36"/>
        <v>0</v>
      </c>
      <c r="AE155" s="32">
        <f t="shared" si="36"/>
        <v>0</v>
      </c>
      <c r="AF155" s="32">
        <f t="shared" si="36"/>
        <v>0</v>
      </c>
      <c r="AG155" s="32">
        <f t="shared" si="36"/>
        <v>0</v>
      </c>
      <c r="AH155" s="32">
        <f t="shared" si="36"/>
        <v>0</v>
      </c>
    </row>
    <row r="156" spans="1:34" ht="12" customHeight="1" thickTop="1">
      <c r="A156" s="1"/>
      <c r="B156" s="16"/>
      <c r="C156" s="1"/>
      <c r="D156" s="25"/>
      <c r="E156" s="79"/>
      <c r="F156" s="25"/>
      <c r="G156" s="25"/>
      <c r="H156" s="69"/>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row>
    <row r="157" spans="1:34" ht="12" customHeight="1">
      <c r="A157" s="16" t="s">
        <v>136</v>
      </c>
      <c r="B157" s="1"/>
      <c r="C157" s="1"/>
      <c r="D157" s="25"/>
      <c r="E157" s="79"/>
      <c r="F157" s="25"/>
      <c r="G157" s="25"/>
      <c r="H157" s="79"/>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row>
    <row r="158" spans="1:34" ht="12" customHeight="1">
      <c r="A158" s="1"/>
      <c r="B158" s="16" t="s">
        <v>137</v>
      </c>
      <c r="C158" s="1"/>
      <c r="D158" s="25">
        <f>Classification!K158</f>
        <v>0</v>
      </c>
      <c r="E158" s="79"/>
      <c r="F158" s="25">
        <v>0</v>
      </c>
      <c r="G158" s="25">
        <f t="shared" ref="G158:G166" si="37">D158-F158</f>
        <v>0</v>
      </c>
      <c r="H158" s="69"/>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33">
        <v>0</v>
      </c>
      <c r="AH158" s="25">
        <v>0</v>
      </c>
    </row>
    <row r="159" spans="1:34" ht="12" customHeight="1">
      <c r="A159" s="1"/>
      <c r="B159" s="16" t="s">
        <v>139</v>
      </c>
      <c r="C159" s="1"/>
      <c r="D159" s="25">
        <f>Classification!K159</f>
        <v>94.834044986226388</v>
      </c>
      <c r="E159" s="79"/>
      <c r="F159" s="25">
        <v>0</v>
      </c>
      <c r="G159" s="25">
        <f t="shared" si="37"/>
        <v>94.834044986226388</v>
      </c>
      <c r="H159" s="69" t="s">
        <v>409</v>
      </c>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0</v>
      </c>
      <c r="AC159" s="25">
        <v>0</v>
      </c>
      <c r="AD159" s="25">
        <v>67.122468157107377</v>
      </c>
      <c r="AE159" s="25">
        <v>20.238777397727514</v>
      </c>
      <c r="AF159" s="25">
        <v>6.3391988905761947</v>
      </c>
      <c r="AG159" s="33">
        <v>0</v>
      </c>
      <c r="AH159" s="25">
        <v>1.1336005408153027</v>
      </c>
    </row>
    <row r="160" spans="1:34" ht="12" customHeight="1">
      <c r="A160" s="1"/>
      <c r="B160" s="16" t="s">
        <v>141</v>
      </c>
      <c r="C160" s="1"/>
      <c r="D160" s="25">
        <f>Classification!K160</f>
        <v>0</v>
      </c>
      <c r="E160" s="79"/>
      <c r="F160" s="25">
        <v>0</v>
      </c>
      <c r="G160" s="25">
        <f t="shared" si="37"/>
        <v>0</v>
      </c>
      <c r="H160" s="69"/>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33">
        <v>0</v>
      </c>
      <c r="AH160" s="25">
        <v>0</v>
      </c>
    </row>
    <row r="161" spans="1:34" ht="12" customHeight="1">
      <c r="A161" s="1"/>
      <c r="B161" s="16" t="s">
        <v>142</v>
      </c>
      <c r="C161" s="1"/>
      <c r="D161" s="25">
        <f>Classification!K161</f>
        <v>0</v>
      </c>
      <c r="E161" s="79"/>
      <c r="F161" s="25">
        <v>0</v>
      </c>
      <c r="G161" s="25">
        <f t="shared" si="37"/>
        <v>0</v>
      </c>
      <c r="H161" s="69"/>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33">
        <v>0</v>
      </c>
      <c r="AH161" s="25">
        <v>0</v>
      </c>
    </row>
    <row r="162" spans="1:34" ht="12" customHeight="1">
      <c r="A162" s="1"/>
      <c r="B162" s="16" t="s">
        <v>143</v>
      </c>
      <c r="C162" s="1"/>
      <c r="D162" s="25">
        <f>Classification!K162</f>
        <v>0</v>
      </c>
      <c r="E162" s="79"/>
      <c r="F162" s="25">
        <v>0</v>
      </c>
      <c r="G162" s="25">
        <f t="shared" si="37"/>
        <v>0</v>
      </c>
      <c r="H162" s="69"/>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0</v>
      </c>
      <c r="AC162" s="25">
        <v>0</v>
      </c>
      <c r="AD162" s="25">
        <v>0</v>
      </c>
      <c r="AE162" s="25">
        <v>0</v>
      </c>
      <c r="AF162" s="25">
        <v>0</v>
      </c>
      <c r="AG162" s="33">
        <v>0</v>
      </c>
      <c r="AH162" s="25">
        <v>0</v>
      </c>
    </row>
    <row r="163" spans="1:34" ht="12" customHeight="1">
      <c r="A163" s="1"/>
      <c r="B163" s="16" t="s">
        <v>145</v>
      </c>
      <c r="C163" s="1"/>
      <c r="D163" s="25">
        <f>Classification!K163</f>
        <v>0</v>
      </c>
      <c r="E163" s="79"/>
      <c r="F163" s="25">
        <v>0</v>
      </c>
      <c r="G163" s="25">
        <f t="shared" si="37"/>
        <v>0</v>
      </c>
      <c r="H163" s="69"/>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33">
        <v>0</v>
      </c>
      <c r="AH163" s="25">
        <v>0</v>
      </c>
    </row>
    <row r="164" spans="1:34" ht="12" customHeight="1">
      <c r="A164" s="1"/>
      <c r="B164" s="16" t="s">
        <v>146</v>
      </c>
      <c r="C164" s="1"/>
      <c r="D164" s="25">
        <f>Classification!K164</f>
        <v>0</v>
      </c>
      <c r="E164" s="79"/>
      <c r="F164" s="25">
        <v>0</v>
      </c>
      <c r="G164" s="25">
        <f t="shared" si="37"/>
        <v>0</v>
      </c>
      <c r="H164" s="69"/>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33">
        <v>0</v>
      </c>
      <c r="AH164" s="25">
        <v>0</v>
      </c>
    </row>
    <row r="165" spans="1:34" ht="12" customHeight="1">
      <c r="A165" s="1"/>
      <c r="B165" s="16" t="s">
        <v>147</v>
      </c>
      <c r="C165" s="1"/>
      <c r="D165" s="25">
        <f>Classification!K165</f>
        <v>0</v>
      </c>
      <c r="E165" s="79"/>
      <c r="F165" s="25">
        <v>0</v>
      </c>
      <c r="G165" s="25">
        <f t="shared" si="37"/>
        <v>0</v>
      </c>
      <c r="H165" s="69"/>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33">
        <v>0</v>
      </c>
      <c r="AH165" s="25">
        <v>0</v>
      </c>
    </row>
    <row r="166" spans="1:34" ht="12" customHeight="1">
      <c r="A166" s="1"/>
      <c r="B166" s="16" t="s">
        <v>148</v>
      </c>
      <c r="C166" s="1"/>
      <c r="D166" s="25">
        <f>Classification!K166</f>
        <v>0</v>
      </c>
      <c r="E166" s="79"/>
      <c r="F166" s="25">
        <v>0</v>
      </c>
      <c r="G166" s="25">
        <f t="shared" si="37"/>
        <v>0</v>
      </c>
      <c r="H166" s="69"/>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33">
        <v>0</v>
      </c>
      <c r="AH166" s="25">
        <v>0</v>
      </c>
    </row>
    <row r="167" spans="1:34" ht="12" customHeight="1" thickBot="1">
      <c r="A167" s="1"/>
      <c r="B167" s="16" t="s">
        <v>42</v>
      </c>
      <c r="C167" s="1"/>
      <c r="D167" s="38">
        <f>SUM(D158:D166)</f>
        <v>94.834044986226388</v>
      </c>
      <c r="E167" s="79"/>
      <c r="F167" s="38">
        <f t="shared" ref="F167:G167" si="38">SUM(F158:F166)</f>
        <v>0</v>
      </c>
      <c r="G167" s="38">
        <f t="shared" si="38"/>
        <v>94.834044986226388</v>
      </c>
      <c r="H167" s="79"/>
      <c r="I167" s="38">
        <f t="shared" ref="I167:AH167" si="39">SUM(I158:I166)</f>
        <v>0</v>
      </c>
      <c r="J167" s="38">
        <f t="shared" si="39"/>
        <v>0</v>
      </c>
      <c r="K167" s="38">
        <f t="shared" si="39"/>
        <v>0</v>
      </c>
      <c r="L167" s="38">
        <f t="shared" si="39"/>
        <v>0</v>
      </c>
      <c r="M167" s="38">
        <f t="shared" si="39"/>
        <v>0</v>
      </c>
      <c r="N167" s="38">
        <f t="shared" si="39"/>
        <v>0</v>
      </c>
      <c r="O167" s="38">
        <f t="shared" si="39"/>
        <v>0</v>
      </c>
      <c r="P167" s="38">
        <f t="shared" si="39"/>
        <v>0</v>
      </c>
      <c r="Q167" s="38">
        <f t="shared" si="39"/>
        <v>0</v>
      </c>
      <c r="R167" s="38">
        <f t="shared" si="39"/>
        <v>0</v>
      </c>
      <c r="S167" s="38">
        <f t="shared" si="39"/>
        <v>0</v>
      </c>
      <c r="T167" s="38">
        <f t="shared" si="39"/>
        <v>0</v>
      </c>
      <c r="U167" s="38">
        <f t="shared" si="39"/>
        <v>0</v>
      </c>
      <c r="V167" s="38">
        <f t="shared" si="39"/>
        <v>0</v>
      </c>
      <c r="W167" s="38">
        <f t="shared" si="39"/>
        <v>0</v>
      </c>
      <c r="X167" s="38">
        <f t="shared" si="39"/>
        <v>0</v>
      </c>
      <c r="Y167" s="38">
        <f t="shared" si="39"/>
        <v>0</v>
      </c>
      <c r="Z167" s="38">
        <f t="shared" si="39"/>
        <v>0</v>
      </c>
      <c r="AA167" s="38">
        <f t="shared" si="39"/>
        <v>0</v>
      </c>
      <c r="AB167" s="38">
        <f t="shared" si="39"/>
        <v>0</v>
      </c>
      <c r="AC167" s="38">
        <f t="shared" si="39"/>
        <v>0</v>
      </c>
      <c r="AD167" s="38">
        <f t="shared" si="39"/>
        <v>67.122468157107377</v>
      </c>
      <c r="AE167" s="38">
        <f t="shared" si="39"/>
        <v>20.238777397727514</v>
      </c>
      <c r="AF167" s="38">
        <f t="shared" si="39"/>
        <v>6.3391988905761947</v>
      </c>
      <c r="AG167" s="38">
        <f t="shared" si="39"/>
        <v>0</v>
      </c>
      <c r="AH167" s="38">
        <f t="shared" si="39"/>
        <v>1.1336005408153027</v>
      </c>
    </row>
    <row r="168" spans="1:34" ht="12" customHeight="1" thickTop="1">
      <c r="A168" s="1"/>
      <c r="B168" s="1"/>
      <c r="C168" s="1"/>
      <c r="D168" s="25"/>
      <c r="E168" s="79"/>
      <c r="F168" s="25"/>
      <c r="G168" s="25"/>
      <c r="H168" s="79"/>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row>
    <row r="169" spans="1:34" ht="12" customHeight="1" thickBot="1">
      <c r="A169" s="16" t="s">
        <v>149</v>
      </c>
      <c r="B169" s="1"/>
      <c r="C169" s="1"/>
      <c r="D169" s="32">
        <f>Classification!K169</f>
        <v>0</v>
      </c>
      <c r="E169" s="79"/>
      <c r="F169" s="32">
        <v>0</v>
      </c>
      <c r="G169" s="32">
        <f t="shared" ref="G169" si="40">D169-F169</f>
        <v>0</v>
      </c>
      <c r="H169" s="69"/>
      <c r="I169" s="32">
        <v>0</v>
      </c>
      <c r="J169" s="32">
        <v>0</v>
      </c>
      <c r="K169" s="32">
        <v>0</v>
      </c>
      <c r="L169" s="32">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90">
        <v>0</v>
      </c>
      <c r="AH169" s="32">
        <v>0</v>
      </c>
    </row>
    <row r="170" spans="1:34" ht="12" customHeight="1" thickTop="1">
      <c r="A170" s="1"/>
      <c r="B170" s="1"/>
      <c r="C170" s="1"/>
      <c r="D170" s="25"/>
      <c r="E170" s="79"/>
      <c r="F170" s="25"/>
      <c r="G170" s="25"/>
      <c r="H170" s="79"/>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row>
    <row r="171" spans="1:34" ht="12" customHeight="1" thickBot="1">
      <c r="A171" s="16" t="s">
        <v>150</v>
      </c>
      <c r="B171" s="1"/>
      <c r="C171" s="1"/>
      <c r="D171" s="40">
        <f>D82-D155+D167+D169</f>
        <v>94.834044986226388</v>
      </c>
      <c r="E171" s="79"/>
      <c r="F171" s="40">
        <f t="shared" ref="F171:G171" si="41">F82-F155+F167+F169</f>
        <v>0</v>
      </c>
      <c r="G171" s="40">
        <f t="shared" si="41"/>
        <v>94.834044986226388</v>
      </c>
      <c r="H171" s="79"/>
      <c r="I171" s="40">
        <f t="shared" ref="I171:AH171" si="42">I82-I155+I167+I169</f>
        <v>0</v>
      </c>
      <c r="J171" s="40">
        <f t="shared" si="42"/>
        <v>0</v>
      </c>
      <c r="K171" s="40">
        <f t="shared" si="42"/>
        <v>0</v>
      </c>
      <c r="L171" s="40">
        <f t="shared" si="42"/>
        <v>0</v>
      </c>
      <c r="M171" s="40">
        <f t="shared" si="42"/>
        <v>0</v>
      </c>
      <c r="N171" s="40">
        <f t="shared" si="42"/>
        <v>0</v>
      </c>
      <c r="O171" s="40">
        <f t="shared" si="42"/>
        <v>0</v>
      </c>
      <c r="P171" s="40">
        <f t="shared" si="42"/>
        <v>0</v>
      </c>
      <c r="Q171" s="40">
        <f t="shared" si="42"/>
        <v>0</v>
      </c>
      <c r="R171" s="40">
        <f t="shared" si="42"/>
        <v>0</v>
      </c>
      <c r="S171" s="40">
        <f t="shared" si="42"/>
        <v>0</v>
      </c>
      <c r="T171" s="40">
        <f t="shared" si="42"/>
        <v>0</v>
      </c>
      <c r="U171" s="40">
        <f t="shared" si="42"/>
        <v>0</v>
      </c>
      <c r="V171" s="40">
        <f t="shared" si="42"/>
        <v>0</v>
      </c>
      <c r="W171" s="40">
        <f t="shared" si="42"/>
        <v>0</v>
      </c>
      <c r="X171" s="40">
        <f t="shared" si="42"/>
        <v>0</v>
      </c>
      <c r="Y171" s="40">
        <f t="shared" si="42"/>
        <v>0</v>
      </c>
      <c r="Z171" s="40">
        <f t="shared" si="42"/>
        <v>0</v>
      </c>
      <c r="AA171" s="40">
        <f t="shared" si="42"/>
        <v>0</v>
      </c>
      <c r="AB171" s="40">
        <f t="shared" si="42"/>
        <v>0</v>
      </c>
      <c r="AC171" s="40">
        <f t="shared" si="42"/>
        <v>0</v>
      </c>
      <c r="AD171" s="40">
        <f t="shared" si="42"/>
        <v>67.122468157107377</v>
      </c>
      <c r="AE171" s="40">
        <f t="shared" si="42"/>
        <v>20.238777397727514</v>
      </c>
      <c r="AF171" s="40">
        <f t="shared" si="42"/>
        <v>6.3391988905761947</v>
      </c>
      <c r="AG171" s="40">
        <f t="shared" si="42"/>
        <v>0</v>
      </c>
      <c r="AH171" s="40">
        <f t="shared" si="42"/>
        <v>1.1336005408153027</v>
      </c>
    </row>
    <row r="172" spans="1:34" ht="12" customHeight="1">
      <c r="A172" s="1"/>
      <c r="B172" s="1"/>
      <c r="C172" s="1"/>
      <c r="D172" s="33"/>
      <c r="E172" s="5"/>
      <c r="F172" s="33"/>
      <c r="G172" s="33"/>
      <c r="H172" s="5"/>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1"/>
      <c r="AH172" s="33"/>
    </row>
    <row r="173" spans="1:34" ht="12" customHeight="1">
      <c r="A173" s="16" t="s">
        <v>151</v>
      </c>
      <c r="B173" s="1"/>
      <c r="C173" s="1"/>
      <c r="D173" s="33"/>
      <c r="E173" s="5"/>
      <c r="F173" s="33"/>
      <c r="G173" s="33"/>
      <c r="H173" s="5"/>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1"/>
      <c r="AH173" s="33"/>
    </row>
    <row r="174" spans="1:34" ht="12" customHeight="1">
      <c r="A174" s="1"/>
      <c r="B174" s="16" t="s">
        <v>152</v>
      </c>
      <c r="C174" s="1"/>
      <c r="D174" s="44">
        <v>5.9316239560111665E-2</v>
      </c>
      <c r="E174" s="83"/>
      <c r="F174" s="44"/>
      <c r="G174" s="44"/>
      <c r="H174" s="87"/>
      <c r="I174" s="44">
        <v>5.9316239560111665E-2</v>
      </c>
      <c r="J174" s="44">
        <v>5.9316239560111665E-2</v>
      </c>
      <c r="K174" s="44">
        <v>5.9316239560111665E-2</v>
      </c>
      <c r="L174" s="44">
        <v>5.9316239560111665E-2</v>
      </c>
      <c r="M174" s="44">
        <v>5.9316239560111665E-2</v>
      </c>
      <c r="N174" s="44">
        <v>5.9316239560111665E-2</v>
      </c>
      <c r="O174" s="44">
        <v>5.9316239560111665E-2</v>
      </c>
      <c r="P174" s="44">
        <v>5.9316239560111665E-2</v>
      </c>
      <c r="Q174" s="44">
        <v>5.9316239560111665E-2</v>
      </c>
      <c r="R174" s="44">
        <v>5.9316239560111665E-2</v>
      </c>
      <c r="S174" s="44">
        <v>5.9316239560111665E-2</v>
      </c>
      <c r="T174" s="44">
        <v>5.9316239560111665E-2</v>
      </c>
      <c r="U174" s="44">
        <v>5.9316239560111665E-2</v>
      </c>
      <c r="V174" s="44">
        <v>5.9316239560111665E-2</v>
      </c>
      <c r="W174" s="44">
        <v>5.9316239560111665E-2</v>
      </c>
      <c r="X174" s="44">
        <v>5.9316239560111665E-2</v>
      </c>
      <c r="Y174" s="44">
        <v>5.9316239560111665E-2</v>
      </c>
      <c r="Z174" s="44">
        <v>5.9316239560111665E-2</v>
      </c>
      <c r="AA174" s="44">
        <v>5.9316239560111665E-2</v>
      </c>
      <c r="AB174" s="44">
        <v>5.9316239560111665E-2</v>
      </c>
      <c r="AC174" s="44">
        <v>5.9316239560111665E-2</v>
      </c>
      <c r="AD174" s="44">
        <v>5.9316239560111665E-2</v>
      </c>
      <c r="AE174" s="44">
        <v>5.9316239560111665E-2</v>
      </c>
      <c r="AF174" s="44">
        <v>5.9316239560111665E-2</v>
      </c>
      <c r="AG174" s="44">
        <v>5.9316239560111665E-2</v>
      </c>
      <c r="AH174" s="44">
        <v>5.9316239560111665E-2</v>
      </c>
    </row>
    <row r="175" spans="1:34" ht="12" customHeight="1">
      <c r="A175" s="1"/>
      <c r="B175" s="16" t="s">
        <v>153</v>
      </c>
      <c r="C175" s="1"/>
      <c r="D175" s="25">
        <f>Classification!K175</f>
        <v>5.6251989308574109</v>
      </c>
      <c r="E175" s="79"/>
      <c r="F175" s="25">
        <v>0</v>
      </c>
      <c r="G175" s="25">
        <f t="shared" ref="G175:G177" si="43">D175-F175</f>
        <v>5.6251989308574109</v>
      </c>
      <c r="H175" s="69"/>
      <c r="I175" s="25">
        <f>+I174*I171</f>
        <v>0</v>
      </c>
      <c r="J175" s="25">
        <f t="shared" ref="J175:AH175" si="44">+J174*J171</f>
        <v>0</v>
      </c>
      <c r="K175" s="25">
        <f t="shared" si="44"/>
        <v>0</v>
      </c>
      <c r="L175" s="25">
        <f t="shared" si="44"/>
        <v>0</v>
      </c>
      <c r="M175" s="25">
        <f t="shared" si="44"/>
        <v>0</v>
      </c>
      <c r="N175" s="25">
        <f t="shared" si="44"/>
        <v>0</v>
      </c>
      <c r="O175" s="25">
        <f t="shared" si="44"/>
        <v>0</v>
      </c>
      <c r="P175" s="25">
        <f t="shared" si="44"/>
        <v>0</v>
      </c>
      <c r="Q175" s="25">
        <f t="shared" si="44"/>
        <v>0</v>
      </c>
      <c r="R175" s="25">
        <f t="shared" si="44"/>
        <v>0</v>
      </c>
      <c r="S175" s="25">
        <f t="shared" si="44"/>
        <v>0</v>
      </c>
      <c r="T175" s="25">
        <f t="shared" si="44"/>
        <v>0</v>
      </c>
      <c r="U175" s="25">
        <f t="shared" si="44"/>
        <v>0</v>
      </c>
      <c r="V175" s="25">
        <f t="shared" si="44"/>
        <v>0</v>
      </c>
      <c r="W175" s="25">
        <f t="shared" si="44"/>
        <v>0</v>
      </c>
      <c r="X175" s="25">
        <f t="shared" si="44"/>
        <v>0</v>
      </c>
      <c r="Y175" s="25">
        <f t="shared" si="44"/>
        <v>0</v>
      </c>
      <c r="Z175" s="25">
        <f t="shared" si="44"/>
        <v>0</v>
      </c>
      <c r="AA175" s="25">
        <f t="shared" si="44"/>
        <v>0</v>
      </c>
      <c r="AB175" s="25">
        <f t="shared" si="44"/>
        <v>0</v>
      </c>
      <c r="AC175" s="25">
        <f t="shared" si="44"/>
        <v>0</v>
      </c>
      <c r="AD175" s="25">
        <f t="shared" si="44"/>
        <v>3.9814524010729482</v>
      </c>
      <c r="AE175" s="25">
        <f t="shared" si="44"/>
        <v>1.2004881685273785</v>
      </c>
      <c r="AF175" s="25">
        <f t="shared" si="44"/>
        <v>0.37601744001261167</v>
      </c>
      <c r="AG175" s="25">
        <f t="shared" si="44"/>
        <v>0</v>
      </c>
      <c r="AH175" s="25">
        <f t="shared" si="44"/>
        <v>6.7240921244472632E-2</v>
      </c>
    </row>
    <row r="176" spans="1:34" ht="12" customHeight="1">
      <c r="A176" s="1"/>
      <c r="B176" s="16" t="s">
        <v>154</v>
      </c>
      <c r="C176" s="1"/>
      <c r="D176" s="25">
        <f>Classification!K176</f>
        <v>0.23502390004475829</v>
      </c>
      <c r="E176" s="79"/>
      <c r="F176" s="25">
        <v>0</v>
      </c>
      <c r="G176" s="25">
        <f t="shared" si="43"/>
        <v>0.23502390004475829</v>
      </c>
      <c r="H176" s="69" t="s">
        <v>410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0.1663472674734551</v>
      </c>
      <c r="AE176" s="25">
        <v>5.0157054851371861E-2</v>
      </c>
      <c r="AF176" s="25">
        <v>1.5710215109341886E-2</v>
      </c>
      <c r="AG176" s="33">
        <v>0</v>
      </c>
      <c r="AH176" s="25">
        <v>2.8093626105894212E-3</v>
      </c>
    </row>
    <row r="177" spans="1:34" ht="12" customHeight="1">
      <c r="A177" s="1"/>
      <c r="B177" s="16" t="s">
        <v>156</v>
      </c>
      <c r="C177" s="1"/>
      <c r="D177" s="25">
        <f>Classification!K177</f>
        <v>0</v>
      </c>
      <c r="E177" s="79"/>
      <c r="F177" s="25">
        <v>0</v>
      </c>
      <c r="G177" s="25">
        <f t="shared" si="43"/>
        <v>0</v>
      </c>
      <c r="H177" s="69"/>
      <c r="I177" s="25">
        <v>0</v>
      </c>
      <c r="J177" s="25">
        <v>0</v>
      </c>
      <c r="K177" s="25">
        <v>0</v>
      </c>
      <c r="L177" s="25">
        <v>0</v>
      </c>
      <c r="M177" s="25">
        <v>0</v>
      </c>
      <c r="N177" s="25">
        <v>0</v>
      </c>
      <c r="O177" s="25">
        <v>0</v>
      </c>
      <c r="P177" s="25">
        <v>0</v>
      </c>
      <c r="Q177" s="25">
        <v>0</v>
      </c>
      <c r="R177" s="25">
        <v>0</v>
      </c>
      <c r="S177" s="25">
        <v>0</v>
      </c>
      <c r="T177" s="25">
        <v>0</v>
      </c>
      <c r="U177" s="25">
        <v>0</v>
      </c>
      <c r="V177" s="25">
        <v>0</v>
      </c>
      <c r="W177" s="25">
        <v>0</v>
      </c>
      <c r="X177" s="25">
        <v>0</v>
      </c>
      <c r="Y177" s="25">
        <v>0</v>
      </c>
      <c r="Z177" s="25">
        <v>0</v>
      </c>
      <c r="AA177" s="25">
        <v>0</v>
      </c>
      <c r="AB177" s="25">
        <v>0</v>
      </c>
      <c r="AC177" s="25">
        <v>0</v>
      </c>
      <c r="AD177" s="25">
        <v>0</v>
      </c>
      <c r="AE177" s="25">
        <v>0</v>
      </c>
      <c r="AF177" s="25">
        <v>0</v>
      </c>
      <c r="AG177" s="33">
        <v>0</v>
      </c>
      <c r="AH177" s="25">
        <v>0</v>
      </c>
    </row>
    <row r="178" spans="1:34" ht="12" customHeight="1" thickBot="1">
      <c r="A178" s="1"/>
      <c r="B178" s="16" t="s">
        <v>42</v>
      </c>
      <c r="C178" s="1"/>
      <c r="D178" s="47">
        <f>SUM(D175:D177)</f>
        <v>5.8602228309021696</v>
      </c>
      <c r="E178" s="79"/>
      <c r="F178" s="47">
        <f t="shared" ref="F178:G178" si="45">SUM(F175:F177)</f>
        <v>0</v>
      </c>
      <c r="G178" s="47">
        <f t="shared" si="45"/>
        <v>5.8602228309021696</v>
      </c>
      <c r="H178" s="69"/>
      <c r="I178" s="47">
        <f t="shared" ref="I178:AH178" si="46">SUM(I175:I177)</f>
        <v>0</v>
      </c>
      <c r="J178" s="47">
        <f t="shared" si="46"/>
        <v>0</v>
      </c>
      <c r="K178" s="47">
        <f t="shared" si="46"/>
        <v>0</v>
      </c>
      <c r="L178" s="47">
        <f t="shared" si="46"/>
        <v>0</v>
      </c>
      <c r="M178" s="47">
        <f t="shared" si="46"/>
        <v>0</v>
      </c>
      <c r="N178" s="47">
        <f t="shared" si="46"/>
        <v>0</v>
      </c>
      <c r="O178" s="47">
        <f t="shared" si="46"/>
        <v>0</v>
      </c>
      <c r="P178" s="47">
        <f t="shared" si="46"/>
        <v>0</v>
      </c>
      <c r="Q178" s="47">
        <f t="shared" si="46"/>
        <v>0</v>
      </c>
      <c r="R178" s="47">
        <f t="shared" si="46"/>
        <v>0</v>
      </c>
      <c r="S178" s="47">
        <f t="shared" si="46"/>
        <v>0</v>
      </c>
      <c r="T178" s="47">
        <f t="shared" si="46"/>
        <v>0</v>
      </c>
      <c r="U178" s="47">
        <f t="shared" si="46"/>
        <v>0</v>
      </c>
      <c r="V178" s="47">
        <f t="shared" si="46"/>
        <v>0</v>
      </c>
      <c r="W178" s="47">
        <f t="shared" si="46"/>
        <v>0</v>
      </c>
      <c r="X178" s="47">
        <f t="shared" si="46"/>
        <v>0</v>
      </c>
      <c r="Y178" s="47">
        <f t="shared" si="46"/>
        <v>0</v>
      </c>
      <c r="Z178" s="47">
        <f t="shared" si="46"/>
        <v>0</v>
      </c>
      <c r="AA178" s="47">
        <f t="shared" si="46"/>
        <v>0</v>
      </c>
      <c r="AB178" s="47">
        <f t="shared" si="46"/>
        <v>0</v>
      </c>
      <c r="AC178" s="47">
        <f t="shared" si="46"/>
        <v>0</v>
      </c>
      <c r="AD178" s="47">
        <f t="shared" si="46"/>
        <v>4.1477996685464031</v>
      </c>
      <c r="AE178" s="47">
        <f t="shared" si="46"/>
        <v>1.2506452233787504</v>
      </c>
      <c r="AF178" s="47">
        <f t="shared" si="46"/>
        <v>0.39172765512195357</v>
      </c>
      <c r="AG178" s="47">
        <f t="shared" si="46"/>
        <v>0</v>
      </c>
      <c r="AH178" s="47">
        <f t="shared" si="46"/>
        <v>7.0050283855062054E-2</v>
      </c>
    </row>
    <row r="179" spans="1:34" ht="12" customHeight="1">
      <c r="A179" s="1"/>
      <c r="B179" s="1"/>
      <c r="C179" s="1"/>
      <c r="D179" s="25"/>
      <c r="E179" s="79"/>
      <c r="F179" s="25"/>
      <c r="G179" s="25"/>
      <c r="H179" s="69"/>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row>
    <row r="180" spans="1:34" ht="12" customHeight="1" thickBot="1">
      <c r="A180" s="16" t="s">
        <v>158</v>
      </c>
      <c r="B180" s="1"/>
      <c r="C180" s="1"/>
      <c r="D180" s="40">
        <f>Classification!K180</f>
        <v>0</v>
      </c>
      <c r="E180" s="79"/>
      <c r="F180" s="40">
        <v>0</v>
      </c>
      <c r="G180" s="40">
        <f t="shared" ref="G180" si="47">D180-F180</f>
        <v>0</v>
      </c>
      <c r="H180" s="69"/>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v>0</v>
      </c>
      <c r="AC180" s="40">
        <v>0</v>
      </c>
      <c r="AD180" s="40">
        <v>0</v>
      </c>
      <c r="AE180" s="40">
        <v>0</v>
      </c>
      <c r="AF180" s="40">
        <v>0</v>
      </c>
      <c r="AG180" s="91">
        <v>0</v>
      </c>
      <c r="AH180" s="40">
        <v>0</v>
      </c>
    </row>
    <row r="181" spans="1:34" ht="12" customHeight="1">
      <c r="A181" s="1"/>
      <c r="B181" s="1"/>
      <c r="C181" s="1"/>
      <c r="D181" s="25"/>
      <c r="E181" s="79"/>
      <c r="F181" s="25"/>
      <c r="G181" s="25"/>
      <c r="H181" s="69"/>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row>
    <row r="182" spans="1:34" ht="12" customHeight="1">
      <c r="A182" s="16" t="s">
        <v>159</v>
      </c>
      <c r="B182" s="1"/>
      <c r="C182" s="1"/>
      <c r="D182" s="25"/>
      <c r="E182" s="79"/>
      <c r="F182" s="25"/>
      <c r="G182" s="25"/>
      <c r="H182" s="69"/>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row>
    <row r="183" spans="1:34" ht="12" customHeight="1">
      <c r="A183" s="1"/>
      <c r="B183" s="1"/>
      <c r="C183" s="1"/>
      <c r="D183" s="25"/>
      <c r="E183" s="79"/>
      <c r="F183" s="25"/>
      <c r="G183" s="25"/>
      <c r="H183" s="69"/>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row>
    <row r="184" spans="1:34" ht="12" customHeight="1">
      <c r="A184" s="1"/>
      <c r="B184" s="16" t="s">
        <v>160</v>
      </c>
      <c r="C184" s="1"/>
      <c r="D184" s="25">
        <f>Classification!K184</f>
        <v>0</v>
      </c>
      <c r="E184" s="79"/>
      <c r="F184" s="25">
        <v>0</v>
      </c>
      <c r="G184" s="25">
        <f t="shared" ref="G184:G190" si="48">D184-F184</f>
        <v>0</v>
      </c>
      <c r="H184" s="69"/>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33">
        <v>0</v>
      </c>
      <c r="AH184" s="25">
        <v>0</v>
      </c>
    </row>
    <row r="185" spans="1:34" ht="12" customHeight="1">
      <c r="A185" s="1"/>
      <c r="B185" s="16" t="s">
        <v>161</v>
      </c>
      <c r="C185" s="1"/>
      <c r="D185" s="25">
        <f>Classification!K185</f>
        <v>0</v>
      </c>
      <c r="E185" s="79"/>
      <c r="F185" s="25">
        <v>0</v>
      </c>
      <c r="G185" s="25">
        <f t="shared" si="48"/>
        <v>0</v>
      </c>
      <c r="H185" s="69"/>
      <c r="I185" s="25">
        <v>0</v>
      </c>
      <c r="J185" s="25">
        <v>0</v>
      </c>
      <c r="K185" s="25">
        <v>0</v>
      </c>
      <c r="L185" s="25">
        <v>0</v>
      </c>
      <c r="M185" s="25">
        <v>0</v>
      </c>
      <c r="N185" s="25">
        <v>0</v>
      </c>
      <c r="O185" s="25">
        <v>0</v>
      </c>
      <c r="P185" s="25">
        <v>0</v>
      </c>
      <c r="Q185" s="25">
        <v>0</v>
      </c>
      <c r="R185" s="25">
        <v>0</v>
      </c>
      <c r="S185" s="25">
        <v>0</v>
      </c>
      <c r="T185" s="25">
        <v>0</v>
      </c>
      <c r="U185" s="25">
        <v>0</v>
      </c>
      <c r="V185" s="25">
        <v>0</v>
      </c>
      <c r="W185" s="25">
        <v>0</v>
      </c>
      <c r="X185" s="25">
        <v>0</v>
      </c>
      <c r="Y185" s="25">
        <v>0</v>
      </c>
      <c r="Z185" s="25">
        <v>0</v>
      </c>
      <c r="AA185" s="25">
        <v>0</v>
      </c>
      <c r="AB185" s="25">
        <v>0</v>
      </c>
      <c r="AC185" s="25">
        <v>0</v>
      </c>
      <c r="AD185" s="25">
        <v>0</v>
      </c>
      <c r="AE185" s="25">
        <v>0</v>
      </c>
      <c r="AF185" s="25">
        <v>0</v>
      </c>
      <c r="AG185" s="33">
        <v>0</v>
      </c>
      <c r="AH185" s="25">
        <v>0</v>
      </c>
    </row>
    <row r="186" spans="1:34" ht="12" customHeight="1">
      <c r="A186" s="1"/>
      <c r="B186" s="16" t="s">
        <v>164</v>
      </c>
      <c r="C186" s="1"/>
      <c r="D186" s="25">
        <f>Classification!K186</f>
        <v>0</v>
      </c>
      <c r="E186" s="79"/>
      <c r="F186" s="25">
        <v>0</v>
      </c>
      <c r="G186" s="25">
        <f t="shared" si="48"/>
        <v>0</v>
      </c>
      <c r="H186" s="69"/>
      <c r="I186" s="25">
        <v>0</v>
      </c>
      <c r="J186" s="25">
        <v>0</v>
      </c>
      <c r="K186" s="25">
        <v>0</v>
      </c>
      <c r="L186" s="25">
        <v>0</v>
      </c>
      <c r="M186" s="25">
        <v>0</v>
      </c>
      <c r="N186" s="25">
        <v>0</v>
      </c>
      <c r="O186" s="25">
        <v>0</v>
      </c>
      <c r="P186" s="25">
        <v>0</v>
      </c>
      <c r="Q186" s="25">
        <v>0</v>
      </c>
      <c r="R186" s="25">
        <v>0</v>
      </c>
      <c r="S186" s="25">
        <v>0</v>
      </c>
      <c r="T186" s="25">
        <v>0</v>
      </c>
      <c r="U186" s="25">
        <v>0</v>
      </c>
      <c r="V186" s="25">
        <v>0</v>
      </c>
      <c r="W186" s="25">
        <v>0</v>
      </c>
      <c r="X186" s="25">
        <v>0</v>
      </c>
      <c r="Y186" s="25">
        <v>0</v>
      </c>
      <c r="Z186" s="25">
        <v>0</v>
      </c>
      <c r="AA186" s="25">
        <v>0</v>
      </c>
      <c r="AB186" s="25">
        <v>0</v>
      </c>
      <c r="AC186" s="25">
        <v>0</v>
      </c>
      <c r="AD186" s="25">
        <v>0</v>
      </c>
      <c r="AE186" s="25">
        <v>0</v>
      </c>
      <c r="AF186" s="25">
        <v>0</v>
      </c>
      <c r="AG186" s="33">
        <v>0</v>
      </c>
      <c r="AH186" s="25">
        <v>0</v>
      </c>
    </row>
    <row r="187" spans="1:34" ht="12" customHeight="1">
      <c r="A187" s="1"/>
      <c r="B187" s="16" t="s">
        <v>166</v>
      </c>
      <c r="C187" s="1"/>
      <c r="D187" s="25">
        <f>Classification!K187</f>
        <v>0</v>
      </c>
      <c r="E187" s="79"/>
      <c r="F187" s="25">
        <v>0</v>
      </c>
      <c r="G187" s="25">
        <f t="shared" si="48"/>
        <v>0</v>
      </c>
      <c r="H187" s="69"/>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33">
        <v>0</v>
      </c>
      <c r="AH187" s="25">
        <v>0</v>
      </c>
    </row>
    <row r="188" spans="1:34" ht="12" customHeight="1">
      <c r="A188" s="1"/>
      <c r="B188" s="16" t="s">
        <v>167</v>
      </c>
      <c r="C188" s="1"/>
      <c r="D188" s="25">
        <f>Classification!K188</f>
        <v>0</v>
      </c>
      <c r="E188" s="79"/>
      <c r="F188" s="25">
        <v>0</v>
      </c>
      <c r="G188" s="25">
        <f t="shared" si="48"/>
        <v>0</v>
      </c>
      <c r="H188" s="69"/>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33">
        <v>0</v>
      </c>
      <c r="AH188" s="25">
        <v>0</v>
      </c>
    </row>
    <row r="189" spans="1:34" ht="12" customHeight="1">
      <c r="A189" s="1"/>
      <c r="B189" s="16" t="s">
        <v>168</v>
      </c>
      <c r="C189" s="1"/>
      <c r="D189" s="25">
        <f>Classification!K189</f>
        <v>0</v>
      </c>
      <c r="E189" s="79"/>
      <c r="F189" s="25">
        <v>0</v>
      </c>
      <c r="G189" s="25">
        <f t="shared" si="48"/>
        <v>0</v>
      </c>
      <c r="H189" s="69"/>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33">
        <v>0</v>
      </c>
      <c r="AH189" s="25">
        <v>0</v>
      </c>
    </row>
    <row r="190" spans="1:34" ht="12" customHeight="1">
      <c r="A190" s="1"/>
      <c r="B190" s="16" t="s">
        <v>169</v>
      </c>
      <c r="C190" s="1"/>
      <c r="D190" s="25">
        <f>Classification!K190</f>
        <v>0</v>
      </c>
      <c r="E190" s="79"/>
      <c r="F190" s="25">
        <v>0</v>
      </c>
      <c r="G190" s="25">
        <f t="shared" si="48"/>
        <v>0</v>
      </c>
      <c r="H190" s="69"/>
      <c r="I190" s="25">
        <v>0</v>
      </c>
      <c r="J190" s="25">
        <v>0</v>
      </c>
      <c r="K190" s="25">
        <v>0</v>
      </c>
      <c r="L190" s="25">
        <v>0</v>
      </c>
      <c r="M190" s="25">
        <v>0</v>
      </c>
      <c r="N190" s="25">
        <v>0</v>
      </c>
      <c r="O190" s="25">
        <v>0</v>
      </c>
      <c r="P190" s="25">
        <v>0</v>
      </c>
      <c r="Q190" s="25">
        <v>0</v>
      </c>
      <c r="R190" s="25">
        <v>0</v>
      </c>
      <c r="S190" s="25">
        <v>0</v>
      </c>
      <c r="T190" s="25">
        <v>0</v>
      </c>
      <c r="U190" s="25">
        <v>0</v>
      </c>
      <c r="V190" s="25">
        <v>0</v>
      </c>
      <c r="W190" s="25">
        <v>0</v>
      </c>
      <c r="X190" s="25">
        <v>0</v>
      </c>
      <c r="Y190" s="25">
        <v>0</v>
      </c>
      <c r="Z190" s="25">
        <v>0</v>
      </c>
      <c r="AA190" s="25">
        <v>0</v>
      </c>
      <c r="AB190" s="25">
        <v>0</v>
      </c>
      <c r="AC190" s="25">
        <v>0</v>
      </c>
      <c r="AD190" s="25">
        <v>0</v>
      </c>
      <c r="AE190" s="25">
        <v>0</v>
      </c>
      <c r="AF190" s="25">
        <v>0</v>
      </c>
      <c r="AG190" s="33">
        <v>0</v>
      </c>
      <c r="AH190" s="25">
        <v>0</v>
      </c>
    </row>
    <row r="191" spans="1:34" ht="12" customHeight="1" thickBot="1">
      <c r="A191" s="1"/>
      <c r="B191" s="16" t="s">
        <v>42</v>
      </c>
      <c r="C191" s="1"/>
      <c r="D191" s="47">
        <f>SUM(D184:D190)</f>
        <v>0</v>
      </c>
      <c r="E191" s="79"/>
      <c r="F191" s="47">
        <f t="shared" ref="F191:G191" si="49">SUM(F184:F190)</f>
        <v>0</v>
      </c>
      <c r="G191" s="47">
        <f t="shared" si="49"/>
        <v>0</v>
      </c>
      <c r="H191" s="69"/>
      <c r="I191" s="47">
        <f t="shared" ref="I191:AH191" si="50">SUM(I184:I190)</f>
        <v>0</v>
      </c>
      <c r="J191" s="47">
        <f t="shared" si="50"/>
        <v>0</v>
      </c>
      <c r="K191" s="47">
        <f t="shared" si="50"/>
        <v>0</v>
      </c>
      <c r="L191" s="47">
        <f t="shared" si="50"/>
        <v>0</v>
      </c>
      <c r="M191" s="47">
        <f t="shared" si="50"/>
        <v>0</v>
      </c>
      <c r="N191" s="47">
        <f t="shared" si="50"/>
        <v>0</v>
      </c>
      <c r="O191" s="47">
        <f t="shared" si="50"/>
        <v>0</v>
      </c>
      <c r="P191" s="47">
        <f t="shared" si="50"/>
        <v>0</v>
      </c>
      <c r="Q191" s="47">
        <f t="shared" si="50"/>
        <v>0</v>
      </c>
      <c r="R191" s="47">
        <f t="shared" si="50"/>
        <v>0</v>
      </c>
      <c r="S191" s="47">
        <f t="shared" si="50"/>
        <v>0</v>
      </c>
      <c r="T191" s="47">
        <f t="shared" si="50"/>
        <v>0</v>
      </c>
      <c r="U191" s="47">
        <f t="shared" si="50"/>
        <v>0</v>
      </c>
      <c r="V191" s="47">
        <f t="shared" si="50"/>
        <v>0</v>
      </c>
      <c r="W191" s="47">
        <f t="shared" si="50"/>
        <v>0</v>
      </c>
      <c r="X191" s="47">
        <f t="shared" si="50"/>
        <v>0</v>
      </c>
      <c r="Y191" s="47">
        <f t="shared" si="50"/>
        <v>0</v>
      </c>
      <c r="Z191" s="47">
        <f t="shared" si="50"/>
        <v>0</v>
      </c>
      <c r="AA191" s="47">
        <f t="shared" si="50"/>
        <v>0</v>
      </c>
      <c r="AB191" s="47">
        <f t="shared" si="50"/>
        <v>0</v>
      </c>
      <c r="AC191" s="47">
        <f t="shared" si="50"/>
        <v>0</v>
      </c>
      <c r="AD191" s="47">
        <f t="shared" si="50"/>
        <v>0</v>
      </c>
      <c r="AE191" s="47">
        <f t="shared" si="50"/>
        <v>0</v>
      </c>
      <c r="AF191" s="47">
        <f t="shared" si="50"/>
        <v>0</v>
      </c>
      <c r="AG191" s="47">
        <f t="shared" si="50"/>
        <v>0</v>
      </c>
      <c r="AH191" s="47">
        <f t="shared" si="50"/>
        <v>0</v>
      </c>
    </row>
    <row r="192" spans="1:34" ht="12" customHeight="1">
      <c r="A192" s="1"/>
      <c r="B192" s="1"/>
      <c r="C192" s="1"/>
      <c r="D192" s="25"/>
      <c r="E192" s="79"/>
      <c r="F192" s="25"/>
      <c r="G192" s="25"/>
      <c r="H192" s="79"/>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row>
    <row r="193" spans="1:34" ht="12" customHeight="1">
      <c r="A193" s="16" t="s">
        <v>170</v>
      </c>
      <c r="B193" s="1"/>
      <c r="C193" s="1"/>
      <c r="D193" s="25"/>
      <c r="E193" s="79"/>
      <c r="F193" s="25"/>
      <c r="G193" s="25"/>
      <c r="H193" s="69"/>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row>
    <row r="194" spans="1:34" ht="12" customHeight="1">
      <c r="A194" s="1"/>
      <c r="B194" s="1"/>
      <c r="C194" s="1"/>
      <c r="D194" s="25"/>
      <c r="E194" s="79"/>
      <c r="F194" s="25"/>
      <c r="G194" s="25"/>
      <c r="H194" s="79"/>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row>
    <row r="195" spans="1:34" ht="12" customHeight="1">
      <c r="A195" s="16" t="s">
        <v>171</v>
      </c>
      <c r="B195" s="1"/>
      <c r="C195" s="1"/>
      <c r="D195" s="25"/>
      <c r="E195" s="79"/>
      <c r="F195" s="25"/>
      <c r="G195" s="25"/>
      <c r="H195" s="79"/>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row>
    <row r="196" spans="1:34" ht="12" customHeight="1">
      <c r="A196" s="1"/>
      <c r="B196" s="16" t="s">
        <v>172</v>
      </c>
      <c r="C196" s="1"/>
      <c r="D196" s="25">
        <f>Classification!K196</f>
        <v>0</v>
      </c>
      <c r="E196" s="79"/>
      <c r="F196" s="25">
        <v>0</v>
      </c>
      <c r="G196" s="25">
        <f t="shared" ref="G196:G206" si="51">D196-F196</f>
        <v>0</v>
      </c>
      <c r="H196" s="69"/>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33">
        <v>0</v>
      </c>
      <c r="AH196" s="25">
        <v>0</v>
      </c>
    </row>
    <row r="197" spans="1:34" ht="12" customHeight="1">
      <c r="A197" s="1"/>
      <c r="B197" s="16" t="s">
        <v>173</v>
      </c>
      <c r="C197" s="1"/>
      <c r="D197" s="25">
        <f>Classification!K197</f>
        <v>0</v>
      </c>
      <c r="E197" s="79"/>
      <c r="F197" s="25">
        <v>0</v>
      </c>
      <c r="G197" s="25">
        <f t="shared" si="51"/>
        <v>0</v>
      </c>
      <c r="H197" s="92"/>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33">
        <v>0</v>
      </c>
      <c r="AH197" s="25">
        <v>0</v>
      </c>
    </row>
    <row r="198" spans="1:34" ht="12" customHeight="1">
      <c r="A198" s="1"/>
      <c r="B198" s="16" t="s">
        <v>174</v>
      </c>
      <c r="C198" s="1"/>
      <c r="D198" s="25">
        <f>Classification!K198</f>
        <v>44459.322218650654</v>
      </c>
      <c r="E198" s="79"/>
      <c r="F198" s="25">
        <v>0</v>
      </c>
      <c r="G198" s="25">
        <f t="shared" si="51"/>
        <v>44459.322218650654</v>
      </c>
      <c r="H198" s="69" t="s">
        <v>411</v>
      </c>
      <c r="I198" s="25">
        <v>0</v>
      </c>
      <c r="J198" s="25">
        <v>0</v>
      </c>
      <c r="K198" s="25">
        <v>0</v>
      </c>
      <c r="L198" s="25">
        <v>0</v>
      </c>
      <c r="M198" s="25">
        <v>0</v>
      </c>
      <c r="N198" s="25">
        <v>0</v>
      </c>
      <c r="O198" s="25">
        <v>0</v>
      </c>
      <c r="P198" s="25">
        <v>0</v>
      </c>
      <c r="Q198" s="25">
        <v>0</v>
      </c>
      <c r="R198" s="25">
        <v>0</v>
      </c>
      <c r="S198" s="25">
        <v>0</v>
      </c>
      <c r="T198" s="25">
        <v>0</v>
      </c>
      <c r="U198" s="25">
        <v>0</v>
      </c>
      <c r="V198" s="25">
        <v>0</v>
      </c>
      <c r="W198" s="25">
        <v>0</v>
      </c>
      <c r="X198" s="25">
        <v>0</v>
      </c>
      <c r="Y198" s="25">
        <v>0</v>
      </c>
      <c r="Z198" s="25">
        <v>0</v>
      </c>
      <c r="AA198" s="25">
        <v>0</v>
      </c>
      <c r="AB198" s="25">
        <v>0</v>
      </c>
      <c r="AC198" s="25">
        <v>0</v>
      </c>
      <c r="AD198" s="25">
        <v>31467.807160829012</v>
      </c>
      <c r="AE198" s="25">
        <v>9488.1782778304769</v>
      </c>
      <c r="AF198" s="25">
        <v>2971.8914354562594</v>
      </c>
      <c r="AG198" s="33">
        <v>0</v>
      </c>
      <c r="AH198" s="25">
        <v>531.4453445349094</v>
      </c>
    </row>
    <row r="199" spans="1:34" ht="12" customHeight="1">
      <c r="A199" s="1"/>
      <c r="B199" s="16" t="s">
        <v>175</v>
      </c>
      <c r="C199" s="1"/>
      <c r="D199" s="25">
        <f>Classification!K199</f>
        <v>0</v>
      </c>
      <c r="E199" s="79"/>
      <c r="F199" s="25">
        <v>0</v>
      </c>
      <c r="G199" s="25">
        <f t="shared" si="51"/>
        <v>0</v>
      </c>
      <c r="H199" s="69"/>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33">
        <v>0</v>
      </c>
      <c r="AH199" s="25">
        <v>0</v>
      </c>
    </row>
    <row r="200" spans="1:34" ht="12" customHeight="1">
      <c r="A200" s="1"/>
      <c r="B200" s="16" t="s">
        <v>176</v>
      </c>
      <c r="C200" s="1"/>
      <c r="D200" s="25">
        <f>Classification!K200</f>
        <v>0</v>
      </c>
      <c r="E200" s="79"/>
      <c r="F200" s="25">
        <v>0</v>
      </c>
      <c r="G200" s="25">
        <f t="shared" si="51"/>
        <v>0</v>
      </c>
      <c r="H200" s="69"/>
      <c r="I200" s="25">
        <v>0</v>
      </c>
      <c r="J200" s="25">
        <v>0</v>
      </c>
      <c r="K200" s="25">
        <v>0</v>
      </c>
      <c r="L200" s="25">
        <v>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33">
        <v>0</v>
      </c>
      <c r="AH200" s="25">
        <v>0</v>
      </c>
    </row>
    <row r="201" spans="1:34" ht="12" customHeight="1">
      <c r="A201" s="1"/>
      <c r="B201" s="16" t="s">
        <v>177</v>
      </c>
      <c r="C201" s="1"/>
      <c r="D201" s="25">
        <f>Classification!K201</f>
        <v>0</v>
      </c>
      <c r="E201" s="79"/>
      <c r="F201" s="25">
        <v>0</v>
      </c>
      <c r="G201" s="25">
        <f t="shared" si="51"/>
        <v>0</v>
      </c>
      <c r="H201" s="69"/>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0</v>
      </c>
      <c r="Z201" s="25">
        <v>0</v>
      </c>
      <c r="AA201" s="25">
        <v>0</v>
      </c>
      <c r="AB201" s="25">
        <v>0</v>
      </c>
      <c r="AC201" s="25">
        <v>0</v>
      </c>
      <c r="AD201" s="25">
        <v>0</v>
      </c>
      <c r="AE201" s="25">
        <v>0</v>
      </c>
      <c r="AF201" s="25">
        <v>0</v>
      </c>
      <c r="AG201" s="33">
        <v>0</v>
      </c>
      <c r="AH201" s="25">
        <v>0</v>
      </c>
    </row>
    <row r="202" spans="1:34" ht="12" customHeight="1">
      <c r="A202" s="1"/>
      <c r="B202" s="16" t="s">
        <v>179</v>
      </c>
      <c r="C202" s="1"/>
      <c r="D202" s="25">
        <f>Classification!K202</f>
        <v>0</v>
      </c>
      <c r="E202" s="79"/>
      <c r="F202" s="25">
        <v>0</v>
      </c>
      <c r="G202" s="25">
        <f t="shared" si="51"/>
        <v>0</v>
      </c>
      <c r="H202" s="69"/>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33">
        <v>0</v>
      </c>
      <c r="AH202" s="25">
        <v>0</v>
      </c>
    </row>
    <row r="203" spans="1:34" ht="12" customHeight="1">
      <c r="A203" s="1"/>
      <c r="B203" s="16" t="s">
        <v>181</v>
      </c>
      <c r="C203" s="1"/>
      <c r="D203" s="25">
        <f>Classification!K203</f>
        <v>0</v>
      </c>
      <c r="E203" s="79"/>
      <c r="F203" s="25">
        <v>0</v>
      </c>
      <c r="G203" s="25">
        <f t="shared" si="51"/>
        <v>0</v>
      </c>
      <c r="H203" s="69"/>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33">
        <v>0</v>
      </c>
      <c r="AH203" s="25">
        <v>0</v>
      </c>
    </row>
    <row r="204" spans="1:34" ht="12" customHeight="1">
      <c r="A204" s="1"/>
      <c r="B204" s="16" t="s">
        <v>183</v>
      </c>
      <c r="C204" s="1"/>
      <c r="D204" s="25">
        <f>Classification!K204</f>
        <v>0</v>
      </c>
      <c r="E204" s="79"/>
      <c r="F204" s="25">
        <v>0</v>
      </c>
      <c r="G204" s="25">
        <f t="shared" si="51"/>
        <v>0</v>
      </c>
      <c r="H204" s="69"/>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row>
    <row r="205" spans="1:34" ht="12" customHeight="1">
      <c r="A205" s="1"/>
      <c r="B205" s="16" t="s">
        <v>184</v>
      </c>
      <c r="C205" s="1"/>
      <c r="D205" s="25">
        <f>Classification!K205</f>
        <v>0</v>
      </c>
      <c r="E205" s="79"/>
      <c r="F205" s="25">
        <v>0</v>
      </c>
      <c r="G205" s="25">
        <f t="shared" si="51"/>
        <v>0</v>
      </c>
      <c r="H205" s="69"/>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33">
        <v>0</v>
      </c>
      <c r="AH205" s="25">
        <v>0</v>
      </c>
    </row>
    <row r="206" spans="1:34" ht="12" customHeight="1">
      <c r="A206" s="1"/>
      <c r="B206" s="16" t="s">
        <v>185</v>
      </c>
      <c r="C206" s="1"/>
      <c r="D206" s="25">
        <f>Classification!K206</f>
        <v>0</v>
      </c>
      <c r="E206" s="79"/>
      <c r="F206" s="25">
        <v>0</v>
      </c>
      <c r="G206" s="25">
        <f t="shared" si="51"/>
        <v>0</v>
      </c>
      <c r="H206" s="69"/>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row>
    <row r="207" spans="1:34" ht="12" customHeight="1" thickBot="1">
      <c r="A207" s="1"/>
      <c r="B207" s="16" t="s">
        <v>187</v>
      </c>
      <c r="C207" s="1"/>
      <c r="D207" s="38">
        <f>SUM(D196:D206)</f>
        <v>44459.322218650654</v>
      </c>
      <c r="E207" s="79"/>
      <c r="F207" s="38">
        <f t="shared" ref="F207:G207" si="52">SUM(F196:F206)</f>
        <v>0</v>
      </c>
      <c r="G207" s="38">
        <f t="shared" si="52"/>
        <v>44459.322218650654</v>
      </c>
      <c r="H207" s="69"/>
      <c r="I207" s="38">
        <f t="shared" ref="I207:AH207" si="53">SUM(I196:I206)</f>
        <v>0</v>
      </c>
      <c r="J207" s="38">
        <f t="shared" si="53"/>
        <v>0</v>
      </c>
      <c r="K207" s="38">
        <f t="shared" si="53"/>
        <v>0</v>
      </c>
      <c r="L207" s="38">
        <f t="shared" si="53"/>
        <v>0</v>
      </c>
      <c r="M207" s="38">
        <f t="shared" si="53"/>
        <v>0</v>
      </c>
      <c r="N207" s="38">
        <f t="shared" si="53"/>
        <v>0</v>
      </c>
      <c r="O207" s="38">
        <f t="shared" si="53"/>
        <v>0</v>
      </c>
      <c r="P207" s="38">
        <f t="shared" si="53"/>
        <v>0</v>
      </c>
      <c r="Q207" s="38">
        <f t="shared" si="53"/>
        <v>0</v>
      </c>
      <c r="R207" s="38">
        <f t="shared" si="53"/>
        <v>0</v>
      </c>
      <c r="S207" s="38">
        <f t="shared" si="53"/>
        <v>0</v>
      </c>
      <c r="T207" s="38">
        <f t="shared" si="53"/>
        <v>0</v>
      </c>
      <c r="U207" s="38">
        <f t="shared" si="53"/>
        <v>0</v>
      </c>
      <c r="V207" s="38">
        <f t="shared" si="53"/>
        <v>0</v>
      </c>
      <c r="W207" s="38">
        <f t="shared" si="53"/>
        <v>0</v>
      </c>
      <c r="X207" s="38">
        <f t="shared" si="53"/>
        <v>0</v>
      </c>
      <c r="Y207" s="38">
        <f t="shared" si="53"/>
        <v>0</v>
      </c>
      <c r="Z207" s="38">
        <f t="shared" si="53"/>
        <v>0</v>
      </c>
      <c r="AA207" s="38">
        <f t="shared" si="53"/>
        <v>0</v>
      </c>
      <c r="AB207" s="38">
        <f t="shared" si="53"/>
        <v>0</v>
      </c>
      <c r="AC207" s="38">
        <f t="shared" si="53"/>
        <v>0</v>
      </c>
      <c r="AD207" s="38">
        <f t="shared" si="53"/>
        <v>31467.807160829012</v>
      </c>
      <c r="AE207" s="38">
        <f t="shared" si="53"/>
        <v>9488.1782778304769</v>
      </c>
      <c r="AF207" s="38">
        <f t="shared" si="53"/>
        <v>2971.8914354562594</v>
      </c>
      <c r="AG207" s="38">
        <f t="shared" si="53"/>
        <v>0</v>
      </c>
      <c r="AH207" s="38">
        <f t="shared" si="53"/>
        <v>531.4453445349094</v>
      </c>
    </row>
    <row r="208" spans="1:34" ht="12" customHeight="1" thickTop="1">
      <c r="A208" s="1"/>
      <c r="B208" s="1"/>
      <c r="C208" s="1"/>
      <c r="D208" s="25"/>
      <c r="E208" s="79"/>
      <c r="F208" s="25"/>
      <c r="G208" s="25"/>
      <c r="H208" s="79"/>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row>
    <row r="209" spans="1:34" ht="12" customHeight="1">
      <c r="A209" s="16" t="s">
        <v>188</v>
      </c>
      <c r="B209" s="1"/>
      <c r="C209" s="1"/>
      <c r="D209" s="25"/>
      <c r="E209" s="79"/>
      <c r="F209" s="25"/>
      <c r="G209" s="25"/>
      <c r="H209" s="79"/>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row>
    <row r="210" spans="1:34" ht="12" customHeight="1">
      <c r="A210" s="1"/>
      <c r="B210" s="16" t="s">
        <v>189</v>
      </c>
      <c r="C210" s="1"/>
      <c r="D210" s="25"/>
      <c r="E210" s="79"/>
      <c r="F210" s="25"/>
      <c r="G210" s="25"/>
      <c r="H210" s="79"/>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row>
    <row r="211" spans="1:34" ht="12" customHeight="1">
      <c r="A211" s="1"/>
      <c r="B211" s="16" t="s">
        <v>190</v>
      </c>
      <c r="C211" s="5" t="s">
        <v>191</v>
      </c>
      <c r="D211" s="25">
        <f>Classification!K211</f>
        <v>0</v>
      </c>
      <c r="E211" s="79"/>
      <c r="F211" s="25">
        <v>0</v>
      </c>
      <c r="G211" s="25">
        <f t="shared" ref="G211:G212" si="54">D211-F211</f>
        <v>0</v>
      </c>
      <c r="H211" s="69"/>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33">
        <v>0</v>
      </c>
      <c r="AH211" s="25">
        <v>0</v>
      </c>
    </row>
    <row r="212" spans="1:34" ht="12" customHeight="1">
      <c r="A212" s="1"/>
      <c r="B212" s="16" t="s">
        <v>16</v>
      </c>
      <c r="C212" s="5" t="s">
        <v>192</v>
      </c>
      <c r="D212" s="25">
        <f>Classification!K212</f>
        <v>0</v>
      </c>
      <c r="E212" s="79"/>
      <c r="F212" s="25">
        <v>0</v>
      </c>
      <c r="G212" s="25">
        <f t="shared" si="54"/>
        <v>0</v>
      </c>
      <c r="H212" s="69"/>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33">
        <v>0</v>
      </c>
      <c r="AH212" s="25">
        <v>0</v>
      </c>
    </row>
    <row r="213" spans="1:34" ht="12" customHeight="1">
      <c r="A213" s="1"/>
      <c r="B213" s="1"/>
      <c r="C213" s="1"/>
      <c r="D213" s="25"/>
      <c r="E213" s="79"/>
      <c r="F213" s="25"/>
      <c r="G213" s="25"/>
      <c r="H213" s="79"/>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row>
    <row r="214" spans="1:34" ht="12" customHeight="1">
      <c r="A214" s="1"/>
      <c r="B214" s="16" t="s">
        <v>193</v>
      </c>
      <c r="C214" s="1"/>
      <c r="D214" s="25"/>
      <c r="E214" s="79"/>
      <c r="F214" s="25"/>
      <c r="G214" s="25"/>
      <c r="H214" s="79"/>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row>
    <row r="215" spans="1:34" ht="12" customHeight="1">
      <c r="A215" s="1"/>
      <c r="B215" s="16" t="s">
        <v>16</v>
      </c>
      <c r="C215" s="5" t="s">
        <v>194</v>
      </c>
      <c r="D215" s="25">
        <f>Classification!K215</f>
        <v>0</v>
      </c>
      <c r="E215" s="79"/>
      <c r="F215" s="25">
        <v>0</v>
      </c>
      <c r="G215" s="25">
        <f t="shared" ref="G215" si="55">D215-F215</f>
        <v>0</v>
      </c>
      <c r="H215" s="69"/>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33">
        <v>0</v>
      </c>
      <c r="AH215" s="25">
        <v>0</v>
      </c>
    </row>
    <row r="216" spans="1:34" ht="12" customHeight="1">
      <c r="A216" s="1"/>
      <c r="B216" s="16" t="s">
        <v>42</v>
      </c>
      <c r="C216" s="1"/>
      <c r="D216" s="26">
        <f>SUM(D211,D212,D215)</f>
        <v>0</v>
      </c>
      <c r="E216" s="79"/>
      <c r="F216" s="26">
        <f t="shared" ref="F216:G216" si="56">SUM(F211,F212,F215)</f>
        <v>0</v>
      </c>
      <c r="G216" s="26">
        <f t="shared" si="56"/>
        <v>0</v>
      </c>
      <c r="H216" s="79"/>
      <c r="I216" s="26">
        <f t="shared" ref="I216:AH216" si="57">SUM(I211,I212,I215)</f>
        <v>0</v>
      </c>
      <c r="J216" s="26">
        <f t="shared" si="57"/>
        <v>0</v>
      </c>
      <c r="K216" s="26">
        <f t="shared" si="57"/>
        <v>0</v>
      </c>
      <c r="L216" s="26">
        <f t="shared" si="57"/>
        <v>0</v>
      </c>
      <c r="M216" s="26">
        <f t="shared" si="57"/>
        <v>0</v>
      </c>
      <c r="N216" s="26">
        <f t="shared" si="57"/>
        <v>0</v>
      </c>
      <c r="O216" s="26">
        <f t="shared" si="57"/>
        <v>0</v>
      </c>
      <c r="P216" s="26">
        <f t="shared" si="57"/>
        <v>0</v>
      </c>
      <c r="Q216" s="26">
        <f t="shared" si="57"/>
        <v>0</v>
      </c>
      <c r="R216" s="26">
        <f t="shared" si="57"/>
        <v>0</v>
      </c>
      <c r="S216" s="26">
        <f t="shared" si="57"/>
        <v>0</v>
      </c>
      <c r="T216" s="26">
        <f t="shared" si="57"/>
        <v>0</v>
      </c>
      <c r="U216" s="26">
        <f t="shared" si="57"/>
        <v>0</v>
      </c>
      <c r="V216" s="26">
        <f t="shared" si="57"/>
        <v>0</v>
      </c>
      <c r="W216" s="26">
        <f t="shared" si="57"/>
        <v>0</v>
      </c>
      <c r="X216" s="26">
        <f t="shared" si="57"/>
        <v>0</v>
      </c>
      <c r="Y216" s="26">
        <f t="shared" si="57"/>
        <v>0</v>
      </c>
      <c r="Z216" s="26">
        <f t="shared" si="57"/>
        <v>0</v>
      </c>
      <c r="AA216" s="26">
        <f t="shared" si="57"/>
        <v>0</v>
      </c>
      <c r="AB216" s="26">
        <f t="shared" si="57"/>
        <v>0</v>
      </c>
      <c r="AC216" s="26">
        <f t="shared" si="57"/>
        <v>0</v>
      </c>
      <c r="AD216" s="26">
        <f t="shared" si="57"/>
        <v>0</v>
      </c>
      <c r="AE216" s="26">
        <f t="shared" si="57"/>
        <v>0</v>
      </c>
      <c r="AF216" s="26">
        <f t="shared" si="57"/>
        <v>0</v>
      </c>
      <c r="AG216" s="26">
        <f t="shared" si="57"/>
        <v>0</v>
      </c>
      <c r="AH216" s="26">
        <f t="shared" si="57"/>
        <v>0</v>
      </c>
    </row>
    <row r="217" spans="1:34" ht="12" customHeight="1">
      <c r="A217" s="1"/>
      <c r="B217" s="1"/>
      <c r="C217" s="1"/>
      <c r="D217" s="25"/>
      <c r="E217" s="79"/>
      <c r="F217" s="25"/>
      <c r="G217" s="25"/>
      <c r="H217" s="79"/>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row>
    <row r="218" spans="1:34" ht="12" customHeight="1">
      <c r="A218" s="16" t="s">
        <v>195</v>
      </c>
      <c r="B218" s="1"/>
      <c r="C218" s="1"/>
      <c r="D218" s="25"/>
      <c r="E218" s="79"/>
      <c r="F218" s="25"/>
      <c r="G218" s="25"/>
      <c r="H218" s="79"/>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row>
    <row r="219" spans="1:34" ht="12" customHeight="1">
      <c r="A219" s="1"/>
      <c r="B219" s="16" t="s">
        <v>189</v>
      </c>
      <c r="C219" s="1"/>
      <c r="D219" s="25"/>
      <c r="E219" s="79"/>
      <c r="F219" s="25"/>
      <c r="G219" s="25"/>
      <c r="H219" s="79"/>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row>
    <row r="220" spans="1:34" ht="12" customHeight="1">
      <c r="A220" s="1"/>
      <c r="B220" s="16" t="s">
        <v>196</v>
      </c>
      <c r="C220" s="5" t="s">
        <v>197</v>
      </c>
      <c r="D220" s="25">
        <f>Classification!K220</f>
        <v>0</v>
      </c>
      <c r="E220" s="69"/>
      <c r="F220" s="25">
        <v>0</v>
      </c>
      <c r="G220" s="25">
        <f t="shared" ref="G220:G226" si="58">D220-F220</f>
        <v>0</v>
      </c>
      <c r="H220" s="69"/>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33">
        <v>0</v>
      </c>
      <c r="AH220" s="25">
        <v>0</v>
      </c>
    </row>
    <row r="221" spans="1:34" ht="12" customHeight="1">
      <c r="A221" s="1"/>
      <c r="B221" s="16" t="s">
        <v>198</v>
      </c>
      <c r="C221" s="5" t="s">
        <v>199</v>
      </c>
      <c r="D221" s="25">
        <f>Classification!K221</f>
        <v>0</v>
      </c>
      <c r="E221" s="69"/>
      <c r="F221" s="25">
        <v>0</v>
      </c>
      <c r="G221" s="25">
        <f t="shared" si="58"/>
        <v>0</v>
      </c>
      <c r="H221" s="69"/>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33">
        <v>0</v>
      </c>
      <c r="AH221" s="25">
        <v>0</v>
      </c>
    </row>
    <row r="222" spans="1:34" ht="12" customHeight="1">
      <c r="A222" s="1"/>
      <c r="B222" s="16" t="s">
        <v>200</v>
      </c>
      <c r="C222" s="5" t="s">
        <v>201</v>
      </c>
      <c r="D222" s="25">
        <f>Classification!K222</f>
        <v>0</v>
      </c>
      <c r="E222" s="69"/>
      <c r="F222" s="25">
        <v>0</v>
      </c>
      <c r="G222" s="25">
        <f t="shared" si="58"/>
        <v>0</v>
      </c>
      <c r="H222" s="69"/>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33">
        <v>0</v>
      </c>
      <c r="AH222" s="25">
        <v>0</v>
      </c>
    </row>
    <row r="223" spans="1:34" ht="12" customHeight="1">
      <c r="A223" s="1"/>
      <c r="B223" s="16" t="s">
        <v>203</v>
      </c>
      <c r="C223" s="5" t="s">
        <v>204</v>
      </c>
      <c r="D223" s="25">
        <f>Classification!K223</f>
        <v>0</v>
      </c>
      <c r="E223" s="69"/>
      <c r="F223" s="25">
        <v>0</v>
      </c>
      <c r="G223" s="25">
        <f t="shared" si="58"/>
        <v>0</v>
      </c>
      <c r="H223" s="69"/>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33">
        <v>0</v>
      </c>
      <c r="AH223" s="25">
        <v>0</v>
      </c>
    </row>
    <row r="224" spans="1:34" ht="12" customHeight="1">
      <c r="A224" s="1"/>
      <c r="B224" s="16" t="s">
        <v>206</v>
      </c>
      <c r="C224" s="5" t="s">
        <v>207</v>
      </c>
      <c r="D224" s="25">
        <f>Classification!K224</f>
        <v>0</v>
      </c>
      <c r="E224" s="69"/>
      <c r="F224" s="25">
        <v>0</v>
      </c>
      <c r="G224" s="25">
        <f t="shared" si="58"/>
        <v>0</v>
      </c>
      <c r="H224" s="69"/>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33">
        <v>0</v>
      </c>
      <c r="AH224" s="25">
        <v>0</v>
      </c>
    </row>
    <row r="225" spans="1:34" ht="12" customHeight="1">
      <c r="A225" s="1"/>
      <c r="B225" s="16" t="s">
        <v>209</v>
      </c>
      <c r="C225" s="5" t="s">
        <v>210</v>
      </c>
      <c r="D225" s="25">
        <f>Classification!K225</f>
        <v>0</v>
      </c>
      <c r="E225" s="69"/>
      <c r="F225" s="25">
        <v>0</v>
      </c>
      <c r="G225" s="25">
        <f t="shared" si="58"/>
        <v>0</v>
      </c>
      <c r="H225" s="69"/>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33">
        <v>0</v>
      </c>
      <c r="AH225" s="25">
        <v>0</v>
      </c>
    </row>
    <row r="226" spans="1:34" ht="12" customHeight="1">
      <c r="A226" s="1"/>
      <c r="B226" s="16" t="s">
        <v>16</v>
      </c>
      <c r="C226" s="5" t="s">
        <v>211</v>
      </c>
      <c r="D226" s="25">
        <f>Classification!K226</f>
        <v>0</v>
      </c>
      <c r="E226" s="69"/>
      <c r="F226" s="25">
        <v>0</v>
      </c>
      <c r="G226" s="25">
        <f t="shared" si="58"/>
        <v>0</v>
      </c>
      <c r="H226" s="69"/>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33">
        <v>0</v>
      </c>
      <c r="AH226" s="25">
        <v>0</v>
      </c>
    </row>
    <row r="227" spans="1:34" ht="12" customHeight="1">
      <c r="A227" s="1"/>
      <c r="B227" s="1"/>
      <c r="C227" s="1"/>
      <c r="D227" s="25"/>
      <c r="E227" s="79"/>
      <c r="F227" s="25"/>
      <c r="G227" s="25"/>
      <c r="H227" s="79"/>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row>
    <row r="228" spans="1:34" ht="12" customHeight="1">
      <c r="A228" s="1"/>
      <c r="B228" s="16" t="s">
        <v>193</v>
      </c>
      <c r="C228" s="1"/>
      <c r="D228" s="25"/>
      <c r="E228" s="79"/>
      <c r="F228" s="25"/>
      <c r="G228" s="25"/>
      <c r="H228" s="79"/>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row>
    <row r="229" spans="1:34" ht="12" customHeight="1">
      <c r="A229" s="1"/>
      <c r="B229" s="16" t="s">
        <v>196</v>
      </c>
      <c r="C229" s="5" t="s">
        <v>212</v>
      </c>
      <c r="D229" s="25">
        <f>Classification!K229</f>
        <v>0</v>
      </c>
      <c r="E229" s="69"/>
      <c r="F229" s="25">
        <v>0</v>
      </c>
      <c r="G229" s="25">
        <f t="shared" ref="G229:G234" si="59">D229-F229</f>
        <v>0</v>
      </c>
      <c r="H229" s="69"/>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33">
        <v>0</v>
      </c>
      <c r="AH229" s="25">
        <v>0</v>
      </c>
    </row>
    <row r="230" spans="1:34" ht="12" customHeight="1">
      <c r="A230" s="1"/>
      <c r="B230" s="16" t="s">
        <v>198</v>
      </c>
      <c r="C230" s="5" t="s">
        <v>213</v>
      </c>
      <c r="D230" s="25">
        <f>Classification!K230</f>
        <v>0</v>
      </c>
      <c r="E230" s="69"/>
      <c r="F230" s="25">
        <v>0</v>
      </c>
      <c r="G230" s="25">
        <f t="shared" si="59"/>
        <v>0</v>
      </c>
      <c r="H230" s="69"/>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33">
        <v>0</v>
      </c>
      <c r="AH230" s="25">
        <v>0</v>
      </c>
    </row>
    <row r="231" spans="1:34" ht="12" customHeight="1">
      <c r="A231" s="1"/>
      <c r="B231" s="16" t="s">
        <v>200</v>
      </c>
      <c r="C231" s="5" t="s">
        <v>214</v>
      </c>
      <c r="D231" s="25">
        <f>Classification!K231</f>
        <v>0</v>
      </c>
      <c r="E231" s="69"/>
      <c r="F231" s="25">
        <v>0</v>
      </c>
      <c r="G231" s="25">
        <f t="shared" si="59"/>
        <v>0</v>
      </c>
      <c r="H231" s="69"/>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33">
        <v>0</v>
      </c>
      <c r="AH231" s="25">
        <v>0</v>
      </c>
    </row>
    <row r="232" spans="1:34" ht="12" customHeight="1">
      <c r="A232" s="1"/>
      <c r="B232" s="16" t="s">
        <v>215</v>
      </c>
      <c r="C232" s="5" t="s">
        <v>216</v>
      </c>
      <c r="D232" s="25">
        <f>Classification!K232</f>
        <v>0</v>
      </c>
      <c r="E232" s="69"/>
      <c r="F232" s="25">
        <v>0</v>
      </c>
      <c r="G232" s="25">
        <f t="shared" si="59"/>
        <v>0</v>
      </c>
      <c r="H232" s="69"/>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33">
        <v>0</v>
      </c>
      <c r="AH232" s="25">
        <v>0</v>
      </c>
    </row>
    <row r="233" spans="1:34" ht="12" customHeight="1">
      <c r="A233" s="1"/>
      <c r="B233" s="16" t="s">
        <v>206</v>
      </c>
      <c r="C233" s="5" t="s">
        <v>217</v>
      </c>
      <c r="D233" s="25">
        <f>Classification!K233</f>
        <v>0</v>
      </c>
      <c r="E233" s="69"/>
      <c r="F233" s="25">
        <v>0</v>
      </c>
      <c r="G233" s="25">
        <f t="shared" si="59"/>
        <v>0</v>
      </c>
      <c r="H233" s="69"/>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33">
        <v>0</v>
      </c>
      <c r="AH233" s="25">
        <v>0</v>
      </c>
    </row>
    <row r="234" spans="1:34" ht="12" customHeight="1">
      <c r="A234" s="1"/>
      <c r="B234" s="16" t="s">
        <v>16</v>
      </c>
      <c r="C234" s="5" t="s">
        <v>218</v>
      </c>
      <c r="D234" s="25">
        <f>Classification!K234</f>
        <v>0</v>
      </c>
      <c r="E234" s="69"/>
      <c r="F234" s="25">
        <v>0</v>
      </c>
      <c r="G234" s="25">
        <f t="shared" si="59"/>
        <v>0</v>
      </c>
      <c r="H234" s="69"/>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33">
        <v>0</v>
      </c>
      <c r="AH234" s="25">
        <v>0</v>
      </c>
    </row>
    <row r="235" spans="1:34" ht="12" customHeight="1">
      <c r="A235" s="1"/>
      <c r="B235" s="16" t="s">
        <v>42</v>
      </c>
      <c r="C235" s="1"/>
      <c r="D235" s="26">
        <f>SUM(D220:D226,D229:D234)</f>
        <v>0</v>
      </c>
      <c r="E235" s="79"/>
      <c r="F235" s="26">
        <f t="shared" ref="F235:G235" si="60">SUM(F220:F226,F229:F234)</f>
        <v>0</v>
      </c>
      <c r="G235" s="26">
        <f t="shared" si="60"/>
        <v>0</v>
      </c>
      <c r="H235" s="79"/>
      <c r="I235" s="26">
        <f t="shared" ref="I235:AH235" si="61">SUM(I220:I226,I229:I234)</f>
        <v>0</v>
      </c>
      <c r="J235" s="26">
        <f t="shared" si="61"/>
        <v>0</v>
      </c>
      <c r="K235" s="26">
        <f t="shared" si="61"/>
        <v>0</v>
      </c>
      <c r="L235" s="26">
        <f t="shared" si="61"/>
        <v>0</v>
      </c>
      <c r="M235" s="26">
        <f t="shared" si="61"/>
        <v>0</v>
      </c>
      <c r="N235" s="26">
        <f t="shared" si="61"/>
        <v>0</v>
      </c>
      <c r="O235" s="26">
        <f t="shared" si="61"/>
        <v>0</v>
      </c>
      <c r="P235" s="26">
        <f t="shared" si="61"/>
        <v>0</v>
      </c>
      <c r="Q235" s="26">
        <f t="shared" si="61"/>
        <v>0</v>
      </c>
      <c r="R235" s="26">
        <f t="shared" si="61"/>
        <v>0</v>
      </c>
      <c r="S235" s="26">
        <f t="shared" si="61"/>
        <v>0</v>
      </c>
      <c r="T235" s="26">
        <f t="shared" si="61"/>
        <v>0</v>
      </c>
      <c r="U235" s="26">
        <f t="shared" si="61"/>
        <v>0</v>
      </c>
      <c r="V235" s="26">
        <f t="shared" si="61"/>
        <v>0</v>
      </c>
      <c r="W235" s="26">
        <f t="shared" si="61"/>
        <v>0</v>
      </c>
      <c r="X235" s="26">
        <f t="shared" si="61"/>
        <v>0</v>
      </c>
      <c r="Y235" s="26">
        <f t="shared" si="61"/>
        <v>0</v>
      </c>
      <c r="Z235" s="26">
        <f t="shared" si="61"/>
        <v>0</v>
      </c>
      <c r="AA235" s="26">
        <f t="shared" si="61"/>
        <v>0</v>
      </c>
      <c r="AB235" s="26">
        <f t="shared" si="61"/>
        <v>0</v>
      </c>
      <c r="AC235" s="26">
        <f t="shared" si="61"/>
        <v>0</v>
      </c>
      <c r="AD235" s="26">
        <f t="shared" si="61"/>
        <v>0</v>
      </c>
      <c r="AE235" s="26">
        <f t="shared" si="61"/>
        <v>0</v>
      </c>
      <c r="AF235" s="26">
        <f t="shared" si="61"/>
        <v>0</v>
      </c>
      <c r="AG235" s="26">
        <f t="shared" si="61"/>
        <v>0</v>
      </c>
      <c r="AH235" s="26">
        <f t="shared" si="61"/>
        <v>0</v>
      </c>
    </row>
    <row r="236" spans="1:34" ht="12" customHeight="1">
      <c r="A236" s="1"/>
      <c r="B236" s="1"/>
      <c r="C236" s="1"/>
      <c r="D236" s="25"/>
      <c r="E236" s="79"/>
      <c r="F236" s="25"/>
      <c r="G236" s="25"/>
      <c r="H236" s="79"/>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row>
    <row r="237" spans="1:34" ht="12" customHeight="1">
      <c r="A237" s="16" t="s">
        <v>219</v>
      </c>
      <c r="B237" s="1"/>
      <c r="C237" s="1"/>
      <c r="D237" s="25"/>
      <c r="E237" s="79"/>
      <c r="F237" s="25"/>
      <c r="G237" s="25"/>
      <c r="H237" s="79"/>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row>
    <row r="238" spans="1:34" ht="12" customHeight="1">
      <c r="A238" s="1"/>
      <c r="B238" s="16" t="s">
        <v>189</v>
      </c>
      <c r="C238" s="1"/>
      <c r="D238" s="25"/>
      <c r="E238" s="79"/>
      <c r="F238" s="25"/>
      <c r="G238" s="25"/>
      <c r="H238" s="79"/>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row>
    <row r="239" spans="1:34" ht="12" customHeight="1">
      <c r="A239" s="1"/>
      <c r="B239" s="16" t="s">
        <v>198</v>
      </c>
      <c r="C239" s="5" t="s">
        <v>220</v>
      </c>
      <c r="D239" s="25">
        <f>Classification!K239</f>
        <v>0</v>
      </c>
      <c r="E239" s="69"/>
      <c r="F239" s="25">
        <v>0</v>
      </c>
      <c r="G239" s="25">
        <f t="shared" ref="G239:G242" si="62">D239-F239</f>
        <v>0</v>
      </c>
      <c r="H239" s="69"/>
      <c r="I239" s="25">
        <v>0</v>
      </c>
      <c r="J239" s="25">
        <v>0</v>
      </c>
      <c r="K239" s="25">
        <v>0</v>
      </c>
      <c r="L239" s="25">
        <v>0</v>
      </c>
      <c r="M239" s="25">
        <v>0</v>
      </c>
      <c r="N239" s="25">
        <v>0</v>
      </c>
      <c r="O239" s="25">
        <v>0</v>
      </c>
      <c r="P239" s="25">
        <v>0</v>
      </c>
      <c r="Q239" s="25">
        <v>0</v>
      </c>
      <c r="R239" s="25">
        <v>0</v>
      </c>
      <c r="S239" s="25">
        <v>0</v>
      </c>
      <c r="T239" s="25">
        <v>0</v>
      </c>
      <c r="U239" s="25">
        <v>0</v>
      </c>
      <c r="V239" s="25">
        <v>0</v>
      </c>
      <c r="W239" s="25">
        <v>0</v>
      </c>
      <c r="X239" s="25">
        <v>0</v>
      </c>
      <c r="Y239" s="25">
        <v>0</v>
      </c>
      <c r="Z239" s="25">
        <v>0</v>
      </c>
      <c r="AA239" s="25">
        <v>0</v>
      </c>
      <c r="AB239" s="25">
        <v>0</v>
      </c>
      <c r="AC239" s="25">
        <v>0</v>
      </c>
      <c r="AD239" s="25">
        <v>0</v>
      </c>
      <c r="AE239" s="25">
        <v>0</v>
      </c>
      <c r="AF239" s="25">
        <v>0</v>
      </c>
      <c r="AG239" s="33">
        <v>0</v>
      </c>
      <c r="AH239" s="25">
        <v>0</v>
      </c>
    </row>
    <row r="240" spans="1:34" ht="12" customHeight="1">
      <c r="A240" s="1"/>
      <c r="B240" s="16" t="s">
        <v>222</v>
      </c>
      <c r="C240" s="5" t="s">
        <v>223</v>
      </c>
      <c r="D240" s="25">
        <f>Classification!K240</f>
        <v>0</v>
      </c>
      <c r="E240" s="69"/>
      <c r="F240" s="25">
        <v>0</v>
      </c>
      <c r="G240" s="25">
        <f t="shared" si="62"/>
        <v>0</v>
      </c>
      <c r="H240" s="69"/>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33">
        <v>0</v>
      </c>
      <c r="AH240" s="25">
        <v>0</v>
      </c>
    </row>
    <row r="241" spans="1:34" ht="12" customHeight="1">
      <c r="A241" s="1"/>
      <c r="B241" s="16" t="s">
        <v>225</v>
      </c>
      <c r="C241" s="5" t="s">
        <v>226</v>
      </c>
      <c r="D241" s="25">
        <f>Classification!K241</f>
        <v>0</v>
      </c>
      <c r="E241" s="69"/>
      <c r="F241" s="25">
        <v>0</v>
      </c>
      <c r="G241" s="25">
        <f t="shared" si="62"/>
        <v>0</v>
      </c>
      <c r="H241" s="69"/>
      <c r="I241" s="25">
        <v>0</v>
      </c>
      <c r="J241" s="25">
        <v>0</v>
      </c>
      <c r="K241" s="25">
        <v>0</v>
      </c>
      <c r="L241" s="25">
        <v>0</v>
      </c>
      <c r="M241" s="25">
        <v>0</v>
      </c>
      <c r="N241" s="25">
        <v>0</v>
      </c>
      <c r="O241" s="25">
        <v>0</v>
      </c>
      <c r="P241" s="25">
        <v>0</v>
      </c>
      <c r="Q241" s="25">
        <v>0</v>
      </c>
      <c r="R241" s="25">
        <v>0</v>
      </c>
      <c r="S241" s="25">
        <v>0</v>
      </c>
      <c r="T241" s="25">
        <v>0</v>
      </c>
      <c r="U241" s="25">
        <v>0</v>
      </c>
      <c r="V241" s="25">
        <v>0</v>
      </c>
      <c r="W241" s="25">
        <v>0</v>
      </c>
      <c r="X241" s="25">
        <v>0</v>
      </c>
      <c r="Y241" s="25">
        <v>0</v>
      </c>
      <c r="Z241" s="25">
        <v>0</v>
      </c>
      <c r="AA241" s="25">
        <v>0</v>
      </c>
      <c r="AB241" s="25">
        <v>0</v>
      </c>
      <c r="AC241" s="25">
        <v>0</v>
      </c>
      <c r="AD241" s="25">
        <v>0</v>
      </c>
      <c r="AE241" s="25">
        <v>0</v>
      </c>
      <c r="AF241" s="25">
        <v>0</v>
      </c>
      <c r="AG241" s="33">
        <v>0</v>
      </c>
      <c r="AH241" s="25">
        <v>0</v>
      </c>
    </row>
    <row r="242" spans="1:34" ht="12" customHeight="1">
      <c r="A242" s="1"/>
      <c r="B242" s="16" t="s">
        <v>16</v>
      </c>
      <c r="C242" s="5" t="s">
        <v>228</v>
      </c>
      <c r="D242" s="25">
        <f>Classification!K242</f>
        <v>0</v>
      </c>
      <c r="E242" s="69"/>
      <c r="F242" s="25">
        <v>0</v>
      </c>
      <c r="G242" s="25">
        <f t="shared" si="62"/>
        <v>0</v>
      </c>
      <c r="H242" s="69"/>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33">
        <v>0</v>
      </c>
      <c r="AH242" s="25">
        <v>0</v>
      </c>
    </row>
    <row r="243" spans="1:34" ht="12" customHeight="1">
      <c r="A243" s="1"/>
      <c r="B243" s="1"/>
      <c r="C243" s="1"/>
      <c r="D243" s="25"/>
      <c r="E243" s="79"/>
      <c r="F243" s="25"/>
      <c r="G243" s="25"/>
      <c r="H243" s="79"/>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row>
    <row r="244" spans="1:34" ht="12" customHeight="1">
      <c r="A244" s="1"/>
      <c r="B244" s="16" t="s">
        <v>193</v>
      </c>
      <c r="C244" s="1"/>
      <c r="D244" s="25"/>
      <c r="E244" s="79"/>
      <c r="F244" s="25"/>
      <c r="G244" s="25"/>
      <c r="H244" s="79"/>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row>
    <row r="245" spans="1:34" ht="12" customHeight="1">
      <c r="A245" s="1"/>
      <c r="B245" s="16" t="s">
        <v>198</v>
      </c>
      <c r="C245" s="5" t="s">
        <v>229</v>
      </c>
      <c r="D245" s="25">
        <f>Classification!K245</f>
        <v>0</v>
      </c>
      <c r="E245" s="69"/>
      <c r="F245" s="25">
        <v>0</v>
      </c>
      <c r="G245" s="25">
        <f t="shared" ref="G245:G248" si="63">D245-F245</f>
        <v>0</v>
      </c>
      <c r="H245" s="69"/>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33">
        <v>0</v>
      </c>
      <c r="AH245" s="25">
        <v>0</v>
      </c>
    </row>
    <row r="246" spans="1:34" ht="12" customHeight="1">
      <c r="A246" s="1"/>
      <c r="B246" s="16" t="s">
        <v>222</v>
      </c>
      <c r="C246" s="5" t="s">
        <v>231</v>
      </c>
      <c r="D246" s="25">
        <f>Classification!K246</f>
        <v>0</v>
      </c>
      <c r="E246" s="69"/>
      <c r="F246" s="25">
        <v>0</v>
      </c>
      <c r="G246" s="25">
        <f t="shared" si="63"/>
        <v>0</v>
      </c>
      <c r="H246" s="69"/>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33">
        <v>0</v>
      </c>
      <c r="AH246" s="25">
        <v>0</v>
      </c>
    </row>
    <row r="247" spans="1:34" ht="12" customHeight="1">
      <c r="A247" s="1"/>
      <c r="B247" s="16" t="s">
        <v>225</v>
      </c>
      <c r="C247" s="5" t="s">
        <v>233</v>
      </c>
      <c r="D247" s="25">
        <f>Classification!K247</f>
        <v>0</v>
      </c>
      <c r="E247" s="69"/>
      <c r="F247" s="25">
        <v>0</v>
      </c>
      <c r="G247" s="25">
        <f t="shared" si="63"/>
        <v>0</v>
      </c>
      <c r="H247" s="69"/>
      <c r="I247" s="25">
        <v>0</v>
      </c>
      <c r="J247" s="25">
        <v>0</v>
      </c>
      <c r="K247" s="25">
        <v>0</v>
      </c>
      <c r="L247" s="25">
        <v>0</v>
      </c>
      <c r="M247" s="25">
        <v>0</v>
      </c>
      <c r="N247" s="25">
        <v>0</v>
      </c>
      <c r="O247" s="25">
        <v>0</v>
      </c>
      <c r="P247" s="25">
        <v>0</v>
      </c>
      <c r="Q247" s="25">
        <v>0</v>
      </c>
      <c r="R247" s="25">
        <v>0</v>
      </c>
      <c r="S247" s="25">
        <v>0</v>
      </c>
      <c r="T247" s="25">
        <v>0</v>
      </c>
      <c r="U247" s="25">
        <v>0</v>
      </c>
      <c r="V247" s="25">
        <v>0</v>
      </c>
      <c r="W247" s="25">
        <v>0</v>
      </c>
      <c r="X247" s="25">
        <v>0</v>
      </c>
      <c r="Y247" s="25">
        <v>0</v>
      </c>
      <c r="Z247" s="25">
        <v>0</v>
      </c>
      <c r="AA247" s="25">
        <v>0</v>
      </c>
      <c r="AB247" s="25">
        <v>0</v>
      </c>
      <c r="AC247" s="25">
        <v>0</v>
      </c>
      <c r="AD247" s="25">
        <v>0</v>
      </c>
      <c r="AE247" s="25">
        <v>0</v>
      </c>
      <c r="AF247" s="25">
        <v>0</v>
      </c>
      <c r="AG247" s="33">
        <v>0</v>
      </c>
      <c r="AH247" s="25">
        <v>0</v>
      </c>
    </row>
    <row r="248" spans="1:34" ht="12" customHeight="1">
      <c r="A248" s="1"/>
      <c r="B248" s="16" t="s">
        <v>16</v>
      </c>
      <c r="C248" s="5" t="s">
        <v>235</v>
      </c>
      <c r="D248" s="25">
        <f>Classification!K248</f>
        <v>0</v>
      </c>
      <c r="E248" s="69"/>
      <c r="F248" s="25">
        <v>0</v>
      </c>
      <c r="G248" s="25">
        <f t="shared" si="63"/>
        <v>0</v>
      </c>
      <c r="H248" s="69"/>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33">
        <v>0</v>
      </c>
      <c r="AH248" s="25">
        <v>0</v>
      </c>
    </row>
    <row r="249" spans="1:34" ht="12" customHeight="1">
      <c r="A249" s="1"/>
      <c r="B249" s="16" t="s">
        <v>42</v>
      </c>
      <c r="C249" s="1"/>
      <c r="D249" s="26">
        <f>SUM(D239:D242,D245:D248)</f>
        <v>0</v>
      </c>
      <c r="E249" s="79"/>
      <c r="F249" s="26">
        <f t="shared" ref="F249:G249" si="64">SUM(F239:F242,F245:F248)</f>
        <v>0</v>
      </c>
      <c r="G249" s="26">
        <f t="shared" si="64"/>
        <v>0</v>
      </c>
      <c r="H249" s="79"/>
      <c r="I249" s="26">
        <f t="shared" ref="I249:AH249" si="65">SUM(I239:I242,I245:I248)</f>
        <v>0</v>
      </c>
      <c r="J249" s="26">
        <f t="shared" si="65"/>
        <v>0</v>
      </c>
      <c r="K249" s="26">
        <f t="shared" si="65"/>
        <v>0</v>
      </c>
      <c r="L249" s="26">
        <f t="shared" si="65"/>
        <v>0</v>
      </c>
      <c r="M249" s="26">
        <f t="shared" si="65"/>
        <v>0</v>
      </c>
      <c r="N249" s="26">
        <f t="shared" si="65"/>
        <v>0</v>
      </c>
      <c r="O249" s="26">
        <f t="shared" si="65"/>
        <v>0</v>
      </c>
      <c r="P249" s="26">
        <f t="shared" si="65"/>
        <v>0</v>
      </c>
      <c r="Q249" s="26">
        <f t="shared" si="65"/>
        <v>0</v>
      </c>
      <c r="R249" s="26">
        <f t="shared" si="65"/>
        <v>0</v>
      </c>
      <c r="S249" s="26">
        <f t="shared" si="65"/>
        <v>0</v>
      </c>
      <c r="T249" s="26">
        <f t="shared" si="65"/>
        <v>0</v>
      </c>
      <c r="U249" s="26">
        <f t="shared" si="65"/>
        <v>0</v>
      </c>
      <c r="V249" s="26">
        <f t="shared" si="65"/>
        <v>0</v>
      </c>
      <c r="W249" s="26">
        <f t="shared" si="65"/>
        <v>0</v>
      </c>
      <c r="X249" s="26">
        <f t="shared" si="65"/>
        <v>0</v>
      </c>
      <c r="Y249" s="26">
        <f t="shared" si="65"/>
        <v>0</v>
      </c>
      <c r="Z249" s="26">
        <f t="shared" si="65"/>
        <v>0</v>
      </c>
      <c r="AA249" s="26">
        <f t="shared" si="65"/>
        <v>0</v>
      </c>
      <c r="AB249" s="26">
        <f t="shared" si="65"/>
        <v>0</v>
      </c>
      <c r="AC249" s="26">
        <f t="shared" si="65"/>
        <v>0</v>
      </c>
      <c r="AD249" s="26">
        <f t="shared" si="65"/>
        <v>0</v>
      </c>
      <c r="AE249" s="26">
        <f t="shared" si="65"/>
        <v>0</v>
      </c>
      <c r="AF249" s="26">
        <f t="shared" si="65"/>
        <v>0</v>
      </c>
      <c r="AG249" s="26">
        <f t="shared" si="65"/>
        <v>0</v>
      </c>
      <c r="AH249" s="26">
        <f t="shared" si="65"/>
        <v>0</v>
      </c>
    </row>
    <row r="250" spans="1:34" ht="12" customHeight="1">
      <c r="A250" s="1"/>
      <c r="B250" s="1"/>
      <c r="C250" s="1"/>
      <c r="D250" s="25"/>
      <c r="E250" s="79"/>
      <c r="F250" s="25"/>
      <c r="G250" s="25"/>
      <c r="H250" s="79"/>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row>
    <row r="251" spans="1:34" ht="12" customHeight="1">
      <c r="A251" s="16" t="s">
        <v>236</v>
      </c>
      <c r="B251" s="1"/>
      <c r="C251" s="1"/>
      <c r="D251" s="25"/>
      <c r="E251" s="79"/>
      <c r="F251" s="25"/>
      <c r="G251" s="25"/>
      <c r="H251" s="79"/>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row>
    <row r="252" spans="1:34" ht="12" customHeight="1">
      <c r="A252" s="1"/>
      <c r="B252" s="16" t="s">
        <v>189</v>
      </c>
      <c r="C252" s="1"/>
      <c r="D252" s="25"/>
      <c r="E252" s="79"/>
      <c r="F252" s="25"/>
      <c r="G252" s="25"/>
      <c r="H252" s="79"/>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row>
    <row r="253" spans="1:34" ht="12" customHeight="1">
      <c r="A253" s="1"/>
      <c r="B253" s="16" t="s">
        <v>237</v>
      </c>
      <c r="C253" s="5" t="s">
        <v>238</v>
      </c>
      <c r="D253" s="25">
        <f>Classification!K253</f>
        <v>0</v>
      </c>
      <c r="E253" s="79"/>
      <c r="F253" s="25">
        <v>0</v>
      </c>
      <c r="G253" s="25">
        <f t="shared" ref="G253:G258" si="66">D253-F253</f>
        <v>0</v>
      </c>
      <c r="H253" s="69"/>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33">
        <v>0</v>
      </c>
      <c r="AH253" s="25">
        <v>0</v>
      </c>
    </row>
    <row r="254" spans="1:34" ht="12" customHeight="1">
      <c r="A254" s="1"/>
      <c r="B254" s="16" t="s">
        <v>239</v>
      </c>
      <c r="C254" s="1"/>
      <c r="D254" s="25">
        <f>Classification!K254</f>
        <v>0</v>
      </c>
      <c r="E254" s="79"/>
      <c r="F254" s="25">
        <v>0</v>
      </c>
      <c r="G254" s="25">
        <f t="shared" si="66"/>
        <v>0</v>
      </c>
      <c r="H254" s="69"/>
      <c r="I254" s="25">
        <v>0</v>
      </c>
      <c r="J254" s="25">
        <v>0</v>
      </c>
      <c r="K254" s="25">
        <v>0</v>
      </c>
      <c r="L254" s="25">
        <v>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33">
        <v>0</v>
      </c>
      <c r="AH254" s="25">
        <v>0</v>
      </c>
    </row>
    <row r="255" spans="1:34" ht="12" customHeight="1">
      <c r="A255" s="1"/>
      <c r="B255" s="16" t="s">
        <v>240</v>
      </c>
      <c r="C255" s="5" t="s">
        <v>241</v>
      </c>
      <c r="D255" s="25">
        <f>Classification!K255</f>
        <v>0</v>
      </c>
      <c r="E255" s="79"/>
      <c r="F255" s="25">
        <v>0</v>
      </c>
      <c r="G255" s="25">
        <f t="shared" si="66"/>
        <v>0</v>
      </c>
      <c r="H255" s="69"/>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33">
        <v>0</v>
      </c>
      <c r="AH255" s="25">
        <v>0</v>
      </c>
    </row>
    <row r="256" spans="1:34" ht="12" customHeight="1">
      <c r="A256" s="1"/>
      <c r="B256" s="16" t="s">
        <v>242</v>
      </c>
      <c r="C256" s="5" t="s">
        <v>243</v>
      </c>
      <c r="D256" s="25">
        <f>Classification!K256</f>
        <v>0</v>
      </c>
      <c r="E256" s="79"/>
      <c r="F256" s="25">
        <v>0</v>
      </c>
      <c r="G256" s="25">
        <f t="shared" si="66"/>
        <v>0</v>
      </c>
      <c r="H256" s="69"/>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33">
        <v>0</v>
      </c>
      <c r="AH256" s="25">
        <v>0</v>
      </c>
    </row>
    <row r="257" spans="1:34" ht="12" customHeight="1">
      <c r="A257" s="1"/>
      <c r="B257" s="16" t="s">
        <v>55</v>
      </c>
      <c r="C257" s="5" t="s">
        <v>244</v>
      </c>
      <c r="D257" s="25">
        <f>Classification!K257</f>
        <v>0</v>
      </c>
      <c r="E257" s="79"/>
      <c r="F257" s="25">
        <v>0</v>
      </c>
      <c r="G257" s="25">
        <f t="shared" si="66"/>
        <v>0</v>
      </c>
      <c r="H257" s="69"/>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33">
        <v>0</v>
      </c>
      <c r="AH257" s="25">
        <v>0</v>
      </c>
    </row>
    <row r="258" spans="1:34" ht="12" customHeight="1">
      <c r="A258" s="1"/>
      <c r="B258" s="16" t="s">
        <v>252</v>
      </c>
      <c r="C258" s="5" t="s">
        <v>245</v>
      </c>
      <c r="D258" s="25">
        <f>Classification!K258</f>
        <v>0</v>
      </c>
      <c r="E258" s="79"/>
      <c r="F258" s="25">
        <v>0</v>
      </c>
      <c r="G258" s="25">
        <f t="shared" si="66"/>
        <v>0</v>
      </c>
      <c r="H258" s="69"/>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33">
        <v>0</v>
      </c>
      <c r="AH258" s="25">
        <v>0</v>
      </c>
    </row>
    <row r="259" spans="1:34" ht="12" customHeight="1">
      <c r="A259" s="1"/>
      <c r="B259" s="1"/>
      <c r="C259" s="1"/>
      <c r="D259" s="25"/>
      <c r="E259" s="79"/>
      <c r="F259" s="25"/>
      <c r="G259" s="25"/>
      <c r="H259" s="79"/>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row>
    <row r="260" spans="1:34" ht="12" customHeight="1">
      <c r="A260" s="1"/>
      <c r="B260" s="16" t="s">
        <v>193</v>
      </c>
      <c r="C260" s="1"/>
      <c r="D260" s="25"/>
      <c r="E260" s="79"/>
      <c r="F260" s="25"/>
      <c r="G260" s="25"/>
      <c r="H260" s="79"/>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row>
    <row r="261" spans="1:34" ht="12" customHeight="1">
      <c r="A261" s="1"/>
      <c r="B261" s="16" t="s">
        <v>246</v>
      </c>
      <c r="C261" s="5" t="s">
        <v>247</v>
      </c>
      <c r="D261" s="25">
        <f>Classification!K261</f>
        <v>0</v>
      </c>
      <c r="E261" s="79"/>
      <c r="F261" s="25">
        <v>0</v>
      </c>
      <c r="G261" s="25">
        <f t="shared" ref="G261:G265" si="67">D261-F261</f>
        <v>0</v>
      </c>
      <c r="H261" s="69"/>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33">
        <v>0</v>
      </c>
      <c r="AH261" s="25">
        <v>0</v>
      </c>
    </row>
    <row r="262" spans="1:34" ht="12" customHeight="1">
      <c r="A262" s="1"/>
      <c r="B262" s="16" t="s">
        <v>242</v>
      </c>
      <c r="C262" s="5" t="s">
        <v>248</v>
      </c>
      <c r="D262" s="25">
        <f>Classification!K262</f>
        <v>0</v>
      </c>
      <c r="E262" s="79"/>
      <c r="F262" s="25">
        <v>0</v>
      </c>
      <c r="G262" s="25">
        <f t="shared" si="67"/>
        <v>0</v>
      </c>
      <c r="H262" s="69"/>
      <c r="I262" s="25">
        <v>0</v>
      </c>
      <c r="J262" s="25">
        <v>0</v>
      </c>
      <c r="K262" s="25">
        <v>0</v>
      </c>
      <c r="L262" s="25">
        <v>0</v>
      </c>
      <c r="M262" s="25">
        <v>0</v>
      </c>
      <c r="N262" s="25">
        <v>0</v>
      </c>
      <c r="O262" s="25">
        <v>0</v>
      </c>
      <c r="P262" s="25">
        <v>0</v>
      </c>
      <c r="Q262" s="25">
        <v>0</v>
      </c>
      <c r="R262" s="25">
        <v>0</v>
      </c>
      <c r="S262" s="25">
        <v>0</v>
      </c>
      <c r="T262" s="25">
        <v>0</v>
      </c>
      <c r="U262" s="25">
        <v>0</v>
      </c>
      <c r="V262" s="25">
        <v>0</v>
      </c>
      <c r="W262" s="25">
        <v>0</v>
      </c>
      <c r="X262" s="25">
        <v>0</v>
      </c>
      <c r="Y262" s="25">
        <v>0</v>
      </c>
      <c r="Z262" s="25">
        <v>0</v>
      </c>
      <c r="AA262" s="25">
        <v>0</v>
      </c>
      <c r="AB262" s="25">
        <v>0</v>
      </c>
      <c r="AC262" s="25">
        <v>0</v>
      </c>
      <c r="AD262" s="25">
        <v>0</v>
      </c>
      <c r="AE262" s="25">
        <v>0</v>
      </c>
      <c r="AF262" s="25">
        <v>0</v>
      </c>
      <c r="AG262" s="33">
        <v>0</v>
      </c>
      <c r="AH262" s="25">
        <v>0</v>
      </c>
    </row>
    <row r="263" spans="1:34" ht="12" customHeight="1">
      <c r="A263" s="1"/>
      <c r="B263" s="16" t="s">
        <v>55</v>
      </c>
      <c r="C263" s="5" t="s">
        <v>249</v>
      </c>
      <c r="D263" s="25">
        <f>Classification!K263</f>
        <v>0</v>
      </c>
      <c r="E263" s="79"/>
      <c r="F263" s="25">
        <v>0</v>
      </c>
      <c r="G263" s="25">
        <f t="shared" si="67"/>
        <v>0</v>
      </c>
      <c r="H263" s="69"/>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33">
        <v>0</v>
      </c>
      <c r="AH263" s="25">
        <v>0</v>
      </c>
    </row>
    <row r="264" spans="1:34" ht="12" customHeight="1">
      <c r="A264" s="1"/>
      <c r="B264" s="16" t="s">
        <v>250</v>
      </c>
      <c r="C264" s="5" t="s">
        <v>251</v>
      </c>
      <c r="D264" s="25">
        <f>Classification!K264</f>
        <v>0</v>
      </c>
      <c r="E264" s="79"/>
      <c r="F264" s="25">
        <v>0</v>
      </c>
      <c r="G264" s="25">
        <f t="shared" si="67"/>
        <v>0</v>
      </c>
      <c r="H264" s="69"/>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33">
        <v>0</v>
      </c>
      <c r="AH264" s="25">
        <v>0</v>
      </c>
    </row>
    <row r="265" spans="1:34" ht="12" customHeight="1">
      <c r="A265" s="1"/>
      <c r="B265" s="16" t="s">
        <v>253</v>
      </c>
      <c r="C265" s="5" t="s">
        <v>254</v>
      </c>
      <c r="D265" s="25">
        <f>Classification!K265</f>
        <v>0</v>
      </c>
      <c r="E265" s="79"/>
      <c r="F265" s="25">
        <v>0</v>
      </c>
      <c r="G265" s="25">
        <f t="shared" si="67"/>
        <v>0</v>
      </c>
      <c r="H265" s="69"/>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0</v>
      </c>
      <c r="AC265" s="25">
        <v>0</v>
      </c>
      <c r="AD265" s="25">
        <v>0</v>
      </c>
      <c r="AE265" s="25">
        <v>0</v>
      </c>
      <c r="AF265" s="25">
        <v>0</v>
      </c>
      <c r="AG265" s="33">
        <v>0</v>
      </c>
      <c r="AH265" s="25">
        <v>0</v>
      </c>
    </row>
    <row r="266" spans="1:34" ht="12" customHeight="1">
      <c r="A266" s="1"/>
      <c r="B266" s="16" t="s">
        <v>42</v>
      </c>
      <c r="C266" s="1"/>
      <c r="D266" s="26">
        <f>SUM(D253:D258,D261:D265)</f>
        <v>0</v>
      </c>
      <c r="E266" s="79"/>
      <c r="F266" s="26">
        <f t="shared" ref="F266:G266" si="68">SUM(F253:F258,F261:F265)</f>
        <v>0</v>
      </c>
      <c r="G266" s="26">
        <f t="shared" si="68"/>
        <v>0</v>
      </c>
      <c r="H266" s="79"/>
      <c r="I266" s="26">
        <f t="shared" ref="I266:AH266" si="69">SUM(I253:I258,I261:I265)</f>
        <v>0</v>
      </c>
      <c r="J266" s="26">
        <f t="shared" si="69"/>
        <v>0</v>
      </c>
      <c r="K266" s="26">
        <f t="shared" si="69"/>
        <v>0</v>
      </c>
      <c r="L266" s="26">
        <f t="shared" si="69"/>
        <v>0</v>
      </c>
      <c r="M266" s="26">
        <f t="shared" si="69"/>
        <v>0</v>
      </c>
      <c r="N266" s="26">
        <f t="shared" si="69"/>
        <v>0</v>
      </c>
      <c r="O266" s="26">
        <f t="shared" si="69"/>
        <v>0</v>
      </c>
      <c r="P266" s="26">
        <f t="shared" si="69"/>
        <v>0</v>
      </c>
      <c r="Q266" s="26">
        <f t="shared" si="69"/>
        <v>0</v>
      </c>
      <c r="R266" s="26">
        <f t="shared" si="69"/>
        <v>0</v>
      </c>
      <c r="S266" s="26">
        <f t="shared" si="69"/>
        <v>0</v>
      </c>
      <c r="T266" s="26">
        <f t="shared" si="69"/>
        <v>0</v>
      </c>
      <c r="U266" s="26">
        <f t="shared" si="69"/>
        <v>0</v>
      </c>
      <c r="V266" s="26">
        <f t="shared" si="69"/>
        <v>0</v>
      </c>
      <c r="W266" s="26">
        <f t="shared" si="69"/>
        <v>0</v>
      </c>
      <c r="X266" s="26">
        <f t="shared" si="69"/>
        <v>0</v>
      </c>
      <c r="Y266" s="26">
        <f t="shared" si="69"/>
        <v>0</v>
      </c>
      <c r="Z266" s="26">
        <f t="shared" si="69"/>
        <v>0</v>
      </c>
      <c r="AA266" s="26">
        <f t="shared" si="69"/>
        <v>0</v>
      </c>
      <c r="AB266" s="26">
        <f t="shared" si="69"/>
        <v>0</v>
      </c>
      <c r="AC266" s="26">
        <f t="shared" si="69"/>
        <v>0</v>
      </c>
      <c r="AD266" s="26">
        <f t="shared" si="69"/>
        <v>0</v>
      </c>
      <c r="AE266" s="26">
        <f t="shared" si="69"/>
        <v>0</v>
      </c>
      <c r="AF266" s="26">
        <f t="shared" si="69"/>
        <v>0</v>
      </c>
      <c r="AG266" s="26">
        <f t="shared" si="69"/>
        <v>0</v>
      </c>
      <c r="AH266" s="26">
        <f t="shared" si="69"/>
        <v>0</v>
      </c>
    </row>
    <row r="267" spans="1:34" ht="12" customHeight="1">
      <c r="A267" s="1"/>
      <c r="B267" s="1"/>
      <c r="C267" s="1"/>
      <c r="D267" s="25"/>
      <c r="E267" s="79"/>
      <c r="F267" s="25"/>
      <c r="G267" s="25"/>
      <c r="H267" s="79"/>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row>
    <row r="268" spans="1:34" ht="12" customHeight="1">
      <c r="A268" s="16" t="s">
        <v>255</v>
      </c>
      <c r="B268" s="1"/>
      <c r="C268" s="1"/>
      <c r="D268" s="25"/>
      <c r="E268" s="79"/>
      <c r="F268" s="25"/>
      <c r="G268" s="25"/>
      <c r="H268" s="79"/>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row>
    <row r="269" spans="1:34" ht="12" customHeight="1">
      <c r="A269" s="1"/>
      <c r="B269" s="16" t="s">
        <v>189</v>
      </c>
      <c r="C269" s="1"/>
      <c r="D269" s="25"/>
      <c r="E269" s="79"/>
      <c r="F269" s="25"/>
      <c r="G269" s="25"/>
      <c r="H269" s="79"/>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row>
    <row r="270" spans="1:34" ht="12" customHeight="1">
      <c r="A270" s="1"/>
      <c r="B270" s="16" t="s">
        <v>237</v>
      </c>
      <c r="C270" s="5" t="s">
        <v>238</v>
      </c>
      <c r="D270" s="25">
        <f>Classification!K270</f>
        <v>0</v>
      </c>
      <c r="E270" s="79"/>
      <c r="F270" s="25">
        <v>0</v>
      </c>
      <c r="G270" s="25">
        <f t="shared" ref="G270:G275" si="70">D270-F270</f>
        <v>0</v>
      </c>
      <c r="H270" s="69"/>
      <c r="I270" s="25">
        <v>0</v>
      </c>
      <c r="J270" s="25">
        <v>0</v>
      </c>
      <c r="K270" s="25">
        <v>0</v>
      </c>
      <c r="L270" s="25">
        <v>0</v>
      </c>
      <c r="M270" s="25">
        <v>0</v>
      </c>
      <c r="N270" s="25">
        <v>0</v>
      </c>
      <c r="O270" s="25">
        <v>0</v>
      </c>
      <c r="P270" s="25">
        <v>0</v>
      </c>
      <c r="Q270" s="25">
        <v>0</v>
      </c>
      <c r="R270" s="25">
        <v>0</v>
      </c>
      <c r="S270" s="25">
        <v>0</v>
      </c>
      <c r="T270" s="25">
        <v>0</v>
      </c>
      <c r="U270" s="25">
        <v>0</v>
      </c>
      <c r="V270" s="25">
        <v>0</v>
      </c>
      <c r="W270" s="25">
        <v>0</v>
      </c>
      <c r="X270" s="25">
        <v>0</v>
      </c>
      <c r="Y270" s="25">
        <v>0</v>
      </c>
      <c r="Z270" s="25">
        <v>0</v>
      </c>
      <c r="AA270" s="25">
        <v>0</v>
      </c>
      <c r="AB270" s="25">
        <v>0</v>
      </c>
      <c r="AC270" s="25">
        <v>0</v>
      </c>
      <c r="AD270" s="25">
        <v>0</v>
      </c>
      <c r="AE270" s="25">
        <v>0</v>
      </c>
      <c r="AF270" s="25">
        <v>0</v>
      </c>
      <c r="AG270" s="33">
        <v>0</v>
      </c>
      <c r="AH270" s="25">
        <v>0</v>
      </c>
    </row>
    <row r="271" spans="1:34" ht="12" customHeight="1">
      <c r="A271" s="1"/>
      <c r="B271" s="16" t="s">
        <v>239</v>
      </c>
      <c r="C271" s="1"/>
      <c r="D271" s="25">
        <f>Classification!K271</f>
        <v>0</v>
      </c>
      <c r="E271" s="79"/>
      <c r="F271" s="25">
        <v>0</v>
      </c>
      <c r="G271" s="25">
        <f t="shared" si="70"/>
        <v>0</v>
      </c>
      <c r="H271" s="69"/>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33">
        <v>0</v>
      </c>
      <c r="AH271" s="25">
        <v>0</v>
      </c>
    </row>
    <row r="272" spans="1:34" ht="12" customHeight="1">
      <c r="A272" s="1"/>
      <c r="B272" s="16" t="s">
        <v>240</v>
      </c>
      <c r="C272" s="5" t="s">
        <v>241</v>
      </c>
      <c r="D272" s="25">
        <f>Classification!K272</f>
        <v>0</v>
      </c>
      <c r="E272" s="79"/>
      <c r="F272" s="25">
        <v>0</v>
      </c>
      <c r="G272" s="25">
        <f t="shared" si="70"/>
        <v>0</v>
      </c>
      <c r="H272" s="69"/>
      <c r="I272" s="25">
        <v>0</v>
      </c>
      <c r="J272" s="25">
        <v>0</v>
      </c>
      <c r="K272" s="25">
        <v>0</v>
      </c>
      <c r="L272" s="25">
        <v>0</v>
      </c>
      <c r="M272" s="25">
        <v>0</v>
      </c>
      <c r="N272" s="25">
        <v>0</v>
      </c>
      <c r="O272" s="25">
        <v>0</v>
      </c>
      <c r="P272" s="25">
        <v>0</v>
      </c>
      <c r="Q272" s="25">
        <v>0</v>
      </c>
      <c r="R272" s="25">
        <v>0</v>
      </c>
      <c r="S272" s="25">
        <v>0</v>
      </c>
      <c r="T272" s="25">
        <v>0</v>
      </c>
      <c r="U272" s="25">
        <v>0</v>
      </c>
      <c r="V272" s="25">
        <v>0</v>
      </c>
      <c r="W272" s="25">
        <v>0</v>
      </c>
      <c r="X272" s="25">
        <v>0</v>
      </c>
      <c r="Y272" s="25">
        <v>0</v>
      </c>
      <c r="Z272" s="25">
        <v>0</v>
      </c>
      <c r="AA272" s="25">
        <v>0</v>
      </c>
      <c r="AB272" s="25">
        <v>0</v>
      </c>
      <c r="AC272" s="25">
        <v>0</v>
      </c>
      <c r="AD272" s="25">
        <v>0</v>
      </c>
      <c r="AE272" s="25">
        <v>0</v>
      </c>
      <c r="AF272" s="25">
        <v>0</v>
      </c>
      <c r="AG272" s="33">
        <v>0</v>
      </c>
      <c r="AH272" s="25">
        <v>0</v>
      </c>
    </row>
    <row r="273" spans="1:34" ht="12" customHeight="1">
      <c r="A273" s="1"/>
      <c r="B273" s="16" t="s">
        <v>242</v>
      </c>
      <c r="C273" s="5" t="s">
        <v>243</v>
      </c>
      <c r="D273" s="25">
        <f>Classification!K273</f>
        <v>0</v>
      </c>
      <c r="E273" s="79"/>
      <c r="F273" s="25">
        <v>0</v>
      </c>
      <c r="G273" s="25">
        <f t="shared" si="70"/>
        <v>0</v>
      </c>
      <c r="H273" s="69"/>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33">
        <v>0</v>
      </c>
      <c r="AH273" s="25">
        <v>0</v>
      </c>
    </row>
    <row r="274" spans="1:34" ht="12" customHeight="1">
      <c r="A274" s="1"/>
      <c r="B274" s="16" t="s">
        <v>55</v>
      </c>
      <c r="C274" s="5" t="s">
        <v>244</v>
      </c>
      <c r="D274" s="25">
        <f>Classification!K274</f>
        <v>0</v>
      </c>
      <c r="E274" s="79"/>
      <c r="F274" s="25">
        <v>0</v>
      </c>
      <c r="G274" s="25">
        <f t="shared" si="70"/>
        <v>0</v>
      </c>
      <c r="H274" s="69"/>
      <c r="I274" s="25">
        <v>0</v>
      </c>
      <c r="J274" s="25">
        <v>0</v>
      </c>
      <c r="K274" s="25">
        <v>0</v>
      </c>
      <c r="L274" s="25">
        <v>0</v>
      </c>
      <c r="M274" s="25">
        <v>0</v>
      </c>
      <c r="N274" s="25">
        <v>0</v>
      </c>
      <c r="O274" s="25">
        <v>0</v>
      </c>
      <c r="P274" s="25">
        <v>0</v>
      </c>
      <c r="Q274" s="25">
        <v>0</v>
      </c>
      <c r="R274" s="25">
        <v>0</v>
      </c>
      <c r="S274" s="25">
        <v>0</v>
      </c>
      <c r="T274" s="25">
        <v>0</v>
      </c>
      <c r="U274" s="25">
        <v>0</v>
      </c>
      <c r="V274" s="25">
        <v>0</v>
      </c>
      <c r="W274" s="25">
        <v>0</v>
      </c>
      <c r="X274" s="25">
        <v>0</v>
      </c>
      <c r="Y274" s="25">
        <v>0</v>
      </c>
      <c r="Z274" s="25">
        <v>0</v>
      </c>
      <c r="AA274" s="25">
        <v>0</v>
      </c>
      <c r="AB274" s="25">
        <v>0</v>
      </c>
      <c r="AC274" s="25">
        <v>0</v>
      </c>
      <c r="AD274" s="25">
        <v>0</v>
      </c>
      <c r="AE274" s="25">
        <v>0</v>
      </c>
      <c r="AF274" s="25">
        <v>0</v>
      </c>
      <c r="AG274" s="33">
        <v>0</v>
      </c>
      <c r="AH274" s="25">
        <v>0</v>
      </c>
    </row>
    <row r="275" spans="1:34" ht="12" customHeight="1">
      <c r="A275" s="1"/>
      <c r="B275" s="16" t="s">
        <v>252</v>
      </c>
      <c r="C275" s="5" t="s">
        <v>245</v>
      </c>
      <c r="D275" s="25">
        <f>Classification!K275</f>
        <v>0</v>
      </c>
      <c r="E275" s="79"/>
      <c r="F275" s="25">
        <v>0</v>
      </c>
      <c r="G275" s="25">
        <f t="shared" si="70"/>
        <v>0</v>
      </c>
      <c r="H275" s="69"/>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33">
        <v>0</v>
      </c>
      <c r="AH275" s="25">
        <v>0</v>
      </c>
    </row>
    <row r="276" spans="1:34" ht="12" customHeight="1">
      <c r="A276" s="1"/>
      <c r="B276" s="1"/>
      <c r="C276" s="1"/>
      <c r="D276" s="25"/>
      <c r="E276" s="79"/>
      <c r="F276" s="25"/>
      <c r="G276" s="25"/>
      <c r="H276" s="79"/>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row>
    <row r="277" spans="1:34" ht="12" customHeight="1">
      <c r="A277" s="1"/>
      <c r="B277" s="16" t="s">
        <v>193</v>
      </c>
      <c r="C277" s="1"/>
      <c r="D277" s="25"/>
      <c r="E277" s="79"/>
      <c r="F277" s="25"/>
      <c r="G277" s="25"/>
      <c r="H277" s="79"/>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row>
    <row r="278" spans="1:34" ht="12" customHeight="1">
      <c r="A278" s="1"/>
      <c r="B278" s="16" t="s">
        <v>246</v>
      </c>
      <c r="C278" s="5" t="s">
        <v>247</v>
      </c>
      <c r="D278" s="25">
        <f>Classification!K278</f>
        <v>0</v>
      </c>
      <c r="E278" s="79"/>
      <c r="F278" s="25">
        <v>0</v>
      </c>
      <c r="G278" s="25">
        <f t="shared" ref="G278:G282" si="71">D278-F278</f>
        <v>0</v>
      </c>
      <c r="H278" s="69"/>
      <c r="I278" s="25">
        <v>0</v>
      </c>
      <c r="J278" s="25">
        <v>0</v>
      </c>
      <c r="K278" s="25">
        <v>0</v>
      </c>
      <c r="L278" s="25">
        <v>0</v>
      </c>
      <c r="M278" s="25">
        <v>0</v>
      </c>
      <c r="N278" s="25">
        <v>0</v>
      </c>
      <c r="O278" s="25">
        <v>0</v>
      </c>
      <c r="P278" s="25">
        <v>0</v>
      </c>
      <c r="Q278" s="25">
        <v>0</v>
      </c>
      <c r="R278" s="25">
        <v>0</v>
      </c>
      <c r="S278" s="25">
        <v>0</v>
      </c>
      <c r="T278" s="25">
        <v>0</v>
      </c>
      <c r="U278" s="25">
        <v>0</v>
      </c>
      <c r="V278" s="25">
        <v>0</v>
      </c>
      <c r="W278" s="25">
        <v>0</v>
      </c>
      <c r="X278" s="25">
        <v>0</v>
      </c>
      <c r="Y278" s="25">
        <v>0</v>
      </c>
      <c r="Z278" s="25">
        <v>0</v>
      </c>
      <c r="AA278" s="25">
        <v>0</v>
      </c>
      <c r="AB278" s="25">
        <v>0</v>
      </c>
      <c r="AC278" s="25">
        <v>0</v>
      </c>
      <c r="AD278" s="25">
        <v>0</v>
      </c>
      <c r="AE278" s="25">
        <v>0</v>
      </c>
      <c r="AF278" s="25">
        <v>0</v>
      </c>
      <c r="AG278" s="33">
        <v>0</v>
      </c>
      <c r="AH278" s="25">
        <v>0</v>
      </c>
    </row>
    <row r="279" spans="1:34" ht="12" customHeight="1">
      <c r="A279" s="1"/>
      <c r="B279" s="16" t="s">
        <v>242</v>
      </c>
      <c r="C279" s="5" t="s">
        <v>248</v>
      </c>
      <c r="D279" s="25">
        <f>Classification!K279</f>
        <v>0</v>
      </c>
      <c r="E279" s="79"/>
      <c r="F279" s="25">
        <v>0</v>
      </c>
      <c r="G279" s="25">
        <f t="shared" si="71"/>
        <v>0</v>
      </c>
      <c r="H279" s="69"/>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33">
        <v>0</v>
      </c>
      <c r="AH279" s="25">
        <v>0</v>
      </c>
    </row>
    <row r="280" spans="1:34" ht="12" customHeight="1">
      <c r="A280" s="1"/>
      <c r="B280" s="16" t="s">
        <v>55</v>
      </c>
      <c r="C280" s="5" t="s">
        <v>249</v>
      </c>
      <c r="D280" s="25">
        <f>Classification!K280</f>
        <v>0</v>
      </c>
      <c r="E280" s="79"/>
      <c r="F280" s="25">
        <v>0</v>
      </c>
      <c r="G280" s="25">
        <f t="shared" si="71"/>
        <v>0</v>
      </c>
      <c r="H280" s="69"/>
      <c r="I280" s="25">
        <v>0</v>
      </c>
      <c r="J280" s="25">
        <v>0</v>
      </c>
      <c r="K280" s="25">
        <v>0</v>
      </c>
      <c r="L280" s="25">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0</v>
      </c>
      <c r="AE280" s="25">
        <v>0</v>
      </c>
      <c r="AF280" s="25">
        <v>0</v>
      </c>
      <c r="AG280" s="33">
        <v>0</v>
      </c>
      <c r="AH280" s="25">
        <v>0</v>
      </c>
    </row>
    <row r="281" spans="1:34" ht="12" customHeight="1">
      <c r="A281" s="1"/>
      <c r="B281" s="16" t="s">
        <v>250</v>
      </c>
      <c r="C281" s="5" t="s">
        <v>251</v>
      </c>
      <c r="D281" s="25">
        <f>Classification!K281</f>
        <v>0</v>
      </c>
      <c r="E281" s="79"/>
      <c r="F281" s="25">
        <v>0</v>
      </c>
      <c r="G281" s="25">
        <f t="shared" si="71"/>
        <v>0</v>
      </c>
      <c r="H281" s="69"/>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33">
        <v>0</v>
      </c>
      <c r="AH281" s="25">
        <v>0</v>
      </c>
    </row>
    <row r="282" spans="1:34" ht="12" customHeight="1">
      <c r="A282" s="1"/>
      <c r="B282" s="16" t="s">
        <v>253</v>
      </c>
      <c r="C282" s="5" t="s">
        <v>254</v>
      </c>
      <c r="D282" s="25">
        <f>Classification!K282</f>
        <v>0</v>
      </c>
      <c r="E282" s="79"/>
      <c r="F282" s="25">
        <v>0</v>
      </c>
      <c r="G282" s="25">
        <f t="shared" si="71"/>
        <v>0</v>
      </c>
      <c r="H282" s="69"/>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33">
        <v>0</v>
      </c>
      <c r="AH282" s="25">
        <v>0</v>
      </c>
    </row>
    <row r="283" spans="1:34" ht="12" customHeight="1">
      <c r="A283" s="1"/>
      <c r="B283" s="16" t="s">
        <v>42</v>
      </c>
      <c r="C283" s="1"/>
      <c r="D283" s="26">
        <f>SUM(D270:D275,D278:D282)</f>
        <v>0</v>
      </c>
      <c r="E283" s="79"/>
      <c r="F283" s="26">
        <f t="shared" ref="F283:G283" si="72">SUM(F270:F275,F278:F282)</f>
        <v>0</v>
      </c>
      <c r="G283" s="26">
        <f t="shared" si="72"/>
        <v>0</v>
      </c>
      <c r="H283" s="79"/>
      <c r="I283" s="26">
        <f t="shared" ref="I283:AH283" si="73">SUM(I270:I275,I278:I282)</f>
        <v>0</v>
      </c>
      <c r="J283" s="26">
        <f t="shared" si="73"/>
        <v>0</v>
      </c>
      <c r="K283" s="26">
        <f t="shared" si="73"/>
        <v>0</v>
      </c>
      <c r="L283" s="26">
        <f t="shared" si="73"/>
        <v>0</v>
      </c>
      <c r="M283" s="26">
        <f t="shared" si="73"/>
        <v>0</v>
      </c>
      <c r="N283" s="26">
        <f t="shared" si="73"/>
        <v>0</v>
      </c>
      <c r="O283" s="26">
        <f t="shared" si="73"/>
        <v>0</v>
      </c>
      <c r="P283" s="26">
        <f t="shared" si="73"/>
        <v>0</v>
      </c>
      <c r="Q283" s="26">
        <f t="shared" si="73"/>
        <v>0</v>
      </c>
      <c r="R283" s="26">
        <f t="shared" si="73"/>
        <v>0</v>
      </c>
      <c r="S283" s="26">
        <f t="shared" si="73"/>
        <v>0</v>
      </c>
      <c r="T283" s="26">
        <f t="shared" si="73"/>
        <v>0</v>
      </c>
      <c r="U283" s="26">
        <f t="shared" si="73"/>
        <v>0</v>
      </c>
      <c r="V283" s="26">
        <f t="shared" si="73"/>
        <v>0</v>
      </c>
      <c r="W283" s="26">
        <f t="shared" si="73"/>
        <v>0</v>
      </c>
      <c r="X283" s="26">
        <f t="shared" si="73"/>
        <v>0</v>
      </c>
      <c r="Y283" s="26">
        <f t="shared" si="73"/>
        <v>0</v>
      </c>
      <c r="Z283" s="26">
        <f t="shared" si="73"/>
        <v>0</v>
      </c>
      <c r="AA283" s="26">
        <f t="shared" si="73"/>
        <v>0</v>
      </c>
      <c r="AB283" s="26">
        <f t="shared" si="73"/>
        <v>0</v>
      </c>
      <c r="AC283" s="26">
        <f t="shared" si="73"/>
        <v>0</v>
      </c>
      <c r="AD283" s="26">
        <f t="shared" si="73"/>
        <v>0</v>
      </c>
      <c r="AE283" s="26">
        <f t="shared" si="73"/>
        <v>0</v>
      </c>
      <c r="AF283" s="26">
        <f t="shared" si="73"/>
        <v>0</v>
      </c>
      <c r="AG283" s="26">
        <f t="shared" si="73"/>
        <v>0</v>
      </c>
      <c r="AH283" s="26">
        <f t="shared" si="73"/>
        <v>0</v>
      </c>
    </row>
    <row r="284" spans="1:34" ht="12" customHeight="1">
      <c r="A284" s="1"/>
      <c r="B284" s="1"/>
      <c r="C284" s="1"/>
      <c r="D284" s="25"/>
      <c r="E284" s="79"/>
      <c r="F284" s="25"/>
      <c r="G284" s="25"/>
      <c r="H284" s="79"/>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row>
    <row r="285" spans="1:34" ht="12" customHeight="1">
      <c r="A285" s="16" t="s">
        <v>256</v>
      </c>
      <c r="B285" s="1"/>
      <c r="C285" s="1"/>
      <c r="D285" s="25"/>
      <c r="E285" s="79"/>
      <c r="F285" s="25"/>
      <c r="G285" s="25"/>
      <c r="H285" s="79"/>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row>
    <row r="286" spans="1:34" ht="12" customHeight="1">
      <c r="A286" s="1"/>
      <c r="B286" s="16" t="s">
        <v>257</v>
      </c>
      <c r="C286" s="5" t="s">
        <v>258</v>
      </c>
      <c r="D286" s="25">
        <f>Classification!K286</f>
        <v>0</v>
      </c>
      <c r="E286" s="79"/>
      <c r="F286" s="25">
        <v>0</v>
      </c>
      <c r="G286" s="25">
        <f t="shared" ref="G286:G288" si="74">D286-F286</f>
        <v>0</v>
      </c>
      <c r="H286" s="69"/>
      <c r="I286" s="25">
        <v>0</v>
      </c>
      <c r="J286" s="25">
        <v>0</v>
      </c>
      <c r="K286" s="25">
        <v>0</v>
      </c>
      <c r="L286" s="25">
        <v>0</v>
      </c>
      <c r="M286" s="25">
        <v>0</v>
      </c>
      <c r="N286" s="25">
        <v>0</v>
      </c>
      <c r="O286" s="25">
        <v>0</v>
      </c>
      <c r="P286" s="25">
        <v>0</v>
      </c>
      <c r="Q286" s="25">
        <v>0</v>
      </c>
      <c r="R286" s="25">
        <v>0</v>
      </c>
      <c r="S286" s="25">
        <v>0</v>
      </c>
      <c r="T286" s="25">
        <v>0</v>
      </c>
      <c r="U286" s="25">
        <v>0</v>
      </c>
      <c r="V286" s="25">
        <v>0</v>
      </c>
      <c r="W286" s="25">
        <v>0</v>
      </c>
      <c r="X286" s="25">
        <v>0</v>
      </c>
      <c r="Y286" s="25">
        <v>0</v>
      </c>
      <c r="Z286" s="25">
        <v>0</v>
      </c>
      <c r="AA286" s="25">
        <v>0</v>
      </c>
      <c r="AB286" s="25">
        <v>0</v>
      </c>
      <c r="AC286" s="25">
        <v>0</v>
      </c>
      <c r="AD286" s="25">
        <v>0</v>
      </c>
      <c r="AE286" s="25">
        <v>0</v>
      </c>
      <c r="AF286" s="25">
        <v>0</v>
      </c>
      <c r="AG286" s="33">
        <v>0</v>
      </c>
      <c r="AH286" s="25">
        <v>0</v>
      </c>
    </row>
    <row r="287" spans="1:34" ht="12" customHeight="1">
      <c r="A287" s="1"/>
      <c r="B287" s="16" t="s">
        <v>148</v>
      </c>
      <c r="C287" s="5" t="s">
        <v>261</v>
      </c>
      <c r="D287" s="25">
        <f>Classification!K287</f>
        <v>0</v>
      </c>
      <c r="E287" s="79"/>
      <c r="F287" s="25">
        <v>0</v>
      </c>
      <c r="G287" s="25">
        <f t="shared" si="74"/>
        <v>0</v>
      </c>
      <c r="H287" s="69"/>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33">
        <v>0</v>
      </c>
      <c r="AH287" s="25">
        <v>0</v>
      </c>
    </row>
    <row r="288" spans="1:34" ht="12" customHeight="1">
      <c r="A288" s="1"/>
      <c r="B288" s="16" t="s">
        <v>262</v>
      </c>
      <c r="C288" s="5" t="s">
        <v>263</v>
      </c>
      <c r="D288" s="25">
        <f>Classification!K288</f>
        <v>0</v>
      </c>
      <c r="E288" s="79"/>
      <c r="F288" s="25">
        <v>0</v>
      </c>
      <c r="G288" s="25">
        <f t="shared" si="74"/>
        <v>0</v>
      </c>
      <c r="H288" s="69"/>
      <c r="I288" s="25">
        <v>0</v>
      </c>
      <c r="J288" s="25">
        <v>0</v>
      </c>
      <c r="K288" s="25">
        <v>0</v>
      </c>
      <c r="L288" s="25">
        <v>0</v>
      </c>
      <c r="M288" s="25">
        <v>0</v>
      </c>
      <c r="N288" s="25">
        <v>0</v>
      </c>
      <c r="O288" s="25">
        <v>0</v>
      </c>
      <c r="P288" s="25">
        <v>0</v>
      </c>
      <c r="Q288" s="25">
        <v>0</v>
      </c>
      <c r="R288" s="25">
        <v>0</v>
      </c>
      <c r="S288" s="25">
        <v>0</v>
      </c>
      <c r="T288" s="25">
        <v>0</v>
      </c>
      <c r="U288" s="25">
        <v>0</v>
      </c>
      <c r="V288" s="25">
        <v>0</v>
      </c>
      <c r="W288" s="25">
        <v>0</v>
      </c>
      <c r="X288" s="25">
        <v>0</v>
      </c>
      <c r="Y288" s="25">
        <v>0</v>
      </c>
      <c r="Z288" s="25">
        <v>0</v>
      </c>
      <c r="AA288" s="25">
        <v>0</v>
      </c>
      <c r="AB288" s="25">
        <v>0</v>
      </c>
      <c r="AC288" s="25">
        <v>0</v>
      </c>
      <c r="AD288" s="25">
        <v>0</v>
      </c>
      <c r="AE288" s="25">
        <v>0</v>
      </c>
      <c r="AF288" s="25">
        <v>0</v>
      </c>
      <c r="AG288" s="33">
        <v>0</v>
      </c>
      <c r="AH288" s="25">
        <v>0</v>
      </c>
    </row>
    <row r="289" spans="1:34" ht="12" customHeight="1">
      <c r="A289" s="1"/>
      <c r="B289" s="16" t="s">
        <v>42</v>
      </c>
      <c r="C289" s="1"/>
      <c r="D289" s="26">
        <f>SUM(D286:D288)</f>
        <v>0</v>
      </c>
      <c r="E289" s="79"/>
      <c r="F289" s="26">
        <f>SUM(F286:F288)</f>
        <v>0</v>
      </c>
      <c r="G289" s="26">
        <f>SUM(G286:G288)</f>
        <v>0</v>
      </c>
      <c r="H289" s="79"/>
      <c r="I289" s="26">
        <f t="shared" ref="I289:AH289" si="75">SUM(I286:I288)</f>
        <v>0</v>
      </c>
      <c r="J289" s="26">
        <f t="shared" si="75"/>
        <v>0</v>
      </c>
      <c r="K289" s="26">
        <f t="shared" si="75"/>
        <v>0</v>
      </c>
      <c r="L289" s="26">
        <f t="shared" si="75"/>
        <v>0</v>
      </c>
      <c r="M289" s="26">
        <f t="shared" si="75"/>
        <v>0</v>
      </c>
      <c r="N289" s="26">
        <f t="shared" si="75"/>
        <v>0</v>
      </c>
      <c r="O289" s="26">
        <f t="shared" si="75"/>
        <v>0</v>
      </c>
      <c r="P289" s="26">
        <f t="shared" si="75"/>
        <v>0</v>
      </c>
      <c r="Q289" s="26">
        <f t="shared" si="75"/>
        <v>0</v>
      </c>
      <c r="R289" s="26">
        <f t="shared" si="75"/>
        <v>0</v>
      </c>
      <c r="S289" s="26">
        <f t="shared" si="75"/>
        <v>0</v>
      </c>
      <c r="T289" s="26">
        <f t="shared" si="75"/>
        <v>0</v>
      </c>
      <c r="U289" s="26">
        <f t="shared" si="75"/>
        <v>0</v>
      </c>
      <c r="V289" s="26">
        <f t="shared" si="75"/>
        <v>0</v>
      </c>
      <c r="W289" s="26">
        <f t="shared" si="75"/>
        <v>0</v>
      </c>
      <c r="X289" s="26">
        <f t="shared" si="75"/>
        <v>0</v>
      </c>
      <c r="Y289" s="26">
        <f t="shared" si="75"/>
        <v>0</v>
      </c>
      <c r="Z289" s="26">
        <f t="shared" si="75"/>
        <v>0</v>
      </c>
      <c r="AA289" s="26">
        <f t="shared" si="75"/>
        <v>0</v>
      </c>
      <c r="AB289" s="26">
        <f t="shared" si="75"/>
        <v>0</v>
      </c>
      <c r="AC289" s="26">
        <f t="shared" si="75"/>
        <v>0</v>
      </c>
      <c r="AD289" s="26">
        <f t="shared" si="75"/>
        <v>0</v>
      </c>
      <c r="AE289" s="26">
        <f t="shared" si="75"/>
        <v>0</v>
      </c>
      <c r="AF289" s="26">
        <f t="shared" si="75"/>
        <v>0</v>
      </c>
      <c r="AG289" s="26">
        <f t="shared" si="75"/>
        <v>0</v>
      </c>
      <c r="AH289" s="26">
        <f t="shared" si="75"/>
        <v>0</v>
      </c>
    </row>
    <row r="290" spans="1:34" ht="12" customHeight="1">
      <c r="A290" s="1"/>
      <c r="B290" s="1"/>
      <c r="C290" s="1"/>
      <c r="D290" s="25"/>
      <c r="E290" s="79"/>
      <c r="F290" s="25"/>
      <c r="G290" s="25"/>
      <c r="H290" s="79"/>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row>
    <row r="291" spans="1:34" ht="12" customHeight="1">
      <c r="A291" s="16" t="s">
        <v>265</v>
      </c>
      <c r="B291" s="1"/>
      <c r="C291" s="1"/>
      <c r="D291" s="25"/>
      <c r="E291" s="79"/>
      <c r="F291" s="25"/>
      <c r="G291" s="25"/>
      <c r="H291" s="79"/>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row>
    <row r="292" spans="1:34" ht="12" customHeight="1">
      <c r="A292" s="1"/>
      <c r="B292" s="16" t="s">
        <v>266</v>
      </c>
      <c r="C292" s="5" t="s">
        <v>267</v>
      </c>
      <c r="D292" s="25">
        <f>Classification!K292</f>
        <v>0</v>
      </c>
      <c r="E292" s="79"/>
      <c r="F292" s="25">
        <v>0</v>
      </c>
      <c r="G292" s="25">
        <f t="shared" ref="G292:G294" si="76">D292-F292</f>
        <v>0</v>
      </c>
      <c r="H292" s="69"/>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33">
        <v>0</v>
      </c>
      <c r="AH292" s="25">
        <v>0</v>
      </c>
    </row>
    <row r="293" spans="1:34" ht="12" customHeight="1">
      <c r="A293" s="1"/>
      <c r="B293" s="16" t="s">
        <v>269</v>
      </c>
      <c r="C293" s="1"/>
      <c r="D293" s="25">
        <f>Classification!K293</f>
        <v>0</v>
      </c>
      <c r="E293" s="79"/>
      <c r="F293" s="25">
        <v>0</v>
      </c>
      <c r="G293" s="25">
        <f t="shared" si="76"/>
        <v>0</v>
      </c>
      <c r="H293" s="69"/>
      <c r="I293" s="25">
        <v>0</v>
      </c>
      <c r="J293" s="25">
        <v>0</v>
      </c>
      <c r="K293" s="25">
        <v>0</v>
      </c>
      <c r="L293" s="25">
        <v>0</v>
      </c>
      <c r="M293" s="25">
        <v>0</v>
      </c>
      <c r="N293" s="25">
        <v>0</v>
      </c>
      <c r="O293" s="25">
        <v>0</v>
      </c>
      <c r="P293" s="25">
        <v>0</v>
      </c>
      <c r="Q293" s="25">
        <v>0</v>
      </c>
      <c r="R293" s="25">
        <v>0</v>
      </c>
      <c r="S293" s="25">
        <v>0</v>
      </c>
      <c r="T293" s="25">
        <v>0</v>
      </c>
      <c r="U293" s="25">
        <v>0</v>
      </c>
      <c r="V293" s="25">
        <v>0</v>
      </c>
      <c r="W293" s="25">
        <v>0</v>
      </c>
      <c r="X293" s="25">
        <v>0</v>
      </c>
      <c r="Y293" s="25">
        <v>0</v>
      </c>
      <c r="Z293" s="25">
        <v>0</v>
      </c>
      <c r="AA293" s="25">
        <v>0</v>
      </c>
      <c r="AB293" s="25">
        <v>0</v>
      </c>
      <c r="AC293" s="25">
        <v>0</v>
      </c>
      <c r="AD293" s="25">
        <v>0</v>
      </c>
      <c r="AE293" s="25">
        <v>0</v>
      </c>
      <c r="AF293" s="25">
        <v>0</v>
      </c>
      <c r="AG293" s="33">
        <v>0</v>
      </c>
      <c r="AH293" s="25">
        <v>0</v>
      </c>
    </row>
    <row r="294" spans="1:34" ht="12" customHeight="1">
      <c r="A294" s="1"/>
      <c r="B294" s="16" t="s">
        <v>16</v>
      </c>
      <c r="C294" s="5" t="s">
        <v>270</v>
      </c>
      <c r="D294" s="25">
        <f>Classification!K294</f>
        <v>0</v>
      </c>
      <c r="E294" s="79"/>
      <c r="F294" s="25">
        <v>0</v>
      </c>
      <c r="G294" s="25">
        <f t="shared" si="76"/>
        <v>0</v>
      </c>
      <c r="H294" s="69"/>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33">
        <v>0</v>
      </c>
      <c r="AH294" s="25">
        <v>0</v>
      </c>
    </row>
    <row r="295" spans="1:34" ht="12" customHeight="1">
      <c r="A295" s="1"/>
      <c r="B295" s="16" t="s">
        <v>42</v>
      </c>
      <c r="C295" s="1"/>
      <c r="D295" s="26">
        <f>SUM(D292:D294)</f>
        <v>0</v>
      </c>
      <c r="E295" s="79"/>
      <c r="F295" s="26">
        <f>SUM(F292:F294)</f>
        <v>0</v>
      </c>
      <c r="G295" s="26">
        <f>SUM(G292:G294)</f>
        <v>0</v>
      </c>
      <c r="H295" s="79"/>
      <c r="I295" s="26">
        <f t="shared" ref="I295" si="77">SUM(I292:I294)</f>
        <v>0</v>
      </c>
      <c r="J295" s="26">
        <f t="shared" ref="J295" si="78">SUM(J292:J294)</f>
        <v>0</v>
      </c>
      <c r="K295" s="26">
        <f t="shared" ref="K295" si="79">SUM(K292:K294)</f>
        <v>0</v>
      </c>
      <c r="L295" s="26">
        <f t="shared" ref="L295" si="80">SUM(L292:L294)</f>
        <v>0</v>
      </c>
      <c r="M295" s="26">
        <f t="shared" ref="M295" si="81">SUM(M292:M294)</f>
        <v>0</v>
      </c>
      <c r="N295" s="26">
        <f t="shared" ref="N295" si="82">SUM(N292:N294)</f>
        <v>0</v>
      </c>
      <c r="O295" s="26">
        <f t="shared" ref="O295" si="83">SUM(O292:O294)</f>
        <v>0</v>
      </c>
      <c r="P295" s="26">
        <f t="shared" ref="P295" si="84">SUM(P292:P294)</f>
        <v>0</v>
      </c>
      <c r="Q295" s="26">
        <f t="shared" ref="Q295" si="85">SUM(Q292:Q294)</f>
        <v>0</v>
      </c>
      <c r="R295" s="26">
        <f t="shared" ref="R295" si="86">SUM(R292:R294)</f>
        <v>0</v>
      </c>
      <c r="S295" s="26">
        <f t="shared" ref="S295" si="87">SUM(S292:S294)</f>
        <v>0</v>
      </c>
      <c r="T295" s="26">
        <f t="shared" ref="T295" si="88">SUM(T292:T294)</f>
        <v>0</v>
      </c>
      <c r="U295" s="26">
        <f t="shared" ref="U295" si="89">SUM(U292:U294)</f>
        <v>0</v>
      </c>
      <c r="V295" s="26">
        <f t="shared" ref="V295" si="90">SUM(V292:V294)</f>
        <v>0</v>
      </c>
      <c r="W295" s="26">
        <f t="shared" ref="W295" si="91">SUM(W292:W294)</f>
        <v>0</v>
      </c>
      <c r="X295" s="26">
        <f t="shared" ref="X295" si="92">SUM(X292:X294)</f>
        <v>0</v>
      </c>
      <c r="Y295" s="26">
        <f t="shared" ref="Y295" si="93">SUM(Y292:Y294)</f>
        <v>0</v>
      </c>
      <c r="Z295" s="26">
        <f t="shared" ref="Z295" si="94">SUM(Z292:Z294)</f>
        <v>0</v>
      </c>
      <c r="AA295" s="26">
        <f t="shared" ref="AA295" si="95">SUM(AA292:AA294)</f>
        <v>0</v>
      </c>
      <c r="AB295" s="26">
        <f t="shared" ref="AB295" si="96">SUM(AB292:AB294)</f>
        <v>0</v>
      </c>
      <c r="AC295" s="26">
        <f t="shared" ref="AC295" si="97">SUM(AC292:AC294)</f>
        <v>0</v>
      </c>
      <c r="AD295" s="26">
        <f t="shared" ref="AD295" si="98">SUM(AD292:AD294)</f>
        <v>0</v>
      </c>
      <c r="AE295" s="26">
        <f t="shared" ref="AE295" si="99">SUM(AE292:AE294)</f>
        <v>0</v>
      </c>
      <c r="AF295" s="26">
        <f t="shared" ref="AF295" si="100">SUM(AF292:AF294)</f>
        <v>0</v>
      </c>
      <c r="AG295" s="26">
        <f t="shared" ref="AG295" si="101">SUM(AG292:AG294)</f>
        <v>0</v>
      </c>
      <c r="AH295" s="26">
        <f t="shared" ref="AH295" si="102">SUM(AH292:AH294)</f>
        <v>0</v>
      </c>
    </row>
    <row r="296" spans="1:34" ht="12" customHeight="1">
      <c r="A296" s="1"/>
      <c r="B296" s="1"/>
      <c r="C296" s="1"/>
      <c r="D296" s="25"/>
      <c r="E296" s="79"/>
      <c r="F296" s="25"/>
      <c r="G296" s="25"/>
      <c r="H296" s="79"/>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row>
    <row r="297" spans="1:34" ht="12" customHeight="1">
      <c r="A297" s="16" t="s">
        <v>271</v>
      </c>
      <c r="B297" s="1"/>
      <c r="C297" s="1"/>
      <c r="D297" s="25"/>
      <c r="E297" s="79"/>
      <c r="F297" s="25"/>
      <c r="G297" s="25"/>
      <c r="H297" s="79"/>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row>
    <row r="298" spans="1:34" ht="12" customHeight="1">
      <c r="A298" s="1"/>
      <c r="B298" s="16" t="s">
        <v>190</v>
      </c>
      <c r="C298" s="5" t="s">
        <v>272</v>
      </c>
      <c r="D298" s="25">
        <f>Classification!K298</f>
        <v>0</v>
      </c>
      <c r="E298" s="79"/>
      <c r="F298" s="25">
        <v>0</v>
      </c>
      <c r="G298" s="25">
        <f t="shared" ref="G298:G304" si="103">D298-F298</f>
        <v>0</v>
      </c>
      <c r="H298" s="69"/>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33">
        <v>0</v>
      </c>
      <c r="AH298" s="25">
        <v>0</v>
      </c>
    </row>
    <row r="299" spans="1:34" ht="12" customHeight="1">
      <c r="A299" s="1"/>
      <c r="B299" s="16" t="s">
        <v>273</v>
      </c>
      <c r="C299" s="5" t="s">
        <v>274</v>
      </c>
      <c r="D299" s="25">
        <f>Classification!K299</f>
        <v>0</v>
      </c>
      <c r="E299" s="79"/>
      <c r="F299" s="25">
        <v>0</v>
      </c>
      <c r="G299" s="25">
        <f t="shared" si="103"/>
        <v>0</v>
      </c>
      <c r="H299" s="69"/>
      <c r="I299" s="25">
        <v>0</v>
      </c>
      <c r="J299" s="25">
        <v>0</v>
      </c>
      <c r="K299" s="25">
        <v>0</v>
      </c>
      <c r="L299" s="25">
        <v>0</v>
      </c>
      <c r="M299" s="25">
        <v>0</v>
      </c>
      <c r="N299" s="25">
        <v>0</v>
      </c>
      <c r="O299" s="25">
        <v>0</v>
      </c>
      <c r="P299" s="25">
        <v>0</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33">
        <v>0</v>
      </c>
      <c r="AH299" s="25">
        <v>0</v>
      </c>
    </row>
    <row r="300" spans="1:34" ht="12" customHeight="1">
      <c r="A300" s="1"/>
      <c r="B300" s="16" t="s">
        <v>275</v>
      </c>
      <c r="C300" s="5" t="s">
        <v>276</v>
      </c>
      <c r="D300" s="25">
        <f>Classification!K300</f>
        <v>0</v>
      </c>
      <c r="E300" s="79"/>
      <c r="F300" s="25">
        <v>0</v>
      </c>
      <c r="G300" s="25">
        <f t="shared" si="103"/>
        <v>0</v>
      </c>
      <c r="H300" s="69"/>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33">
        <v>0</v>
      </c>
      <c r="AH300" s="25">
        <v>0</v>
      </c>
    </row>
    <row r="301" spans="1:34" ht="12" customHeight="1">
      <c r="A301" s="1"/>
      <c r="B301" s="16" t="s">
        <v>390</v>
      </c>
      <c r="C301" s="5" t="s">
        <v>278</v>
      </c>
      <c r="D301" s="25">
        <f>Classification!K301</f>
        <v>0</v>
      </c>
      <c r="E301" s="79"/>
      <c r="F301" s="25">
        <v>0</v>
      </c>
      <c r="G301" s="25">
        <f t="shared" si="103"/>
        <v>0</v>
      </c>
      <c r="H301" s="69"/>
      <c r="I301" s="25">
        <v>0</v>
      </c>
      <c r="J301" s="25">
        <v>0</v>
      </c>
      <c r="K301" s="25">
        <v>0</v>
      </c>
      <c r="L301" s="25">
        <v>0</v>
      </c>
      <c r="M301" s="25">
        <v>0</v>
      </c>
      <c r="N301" s="25">
        <v>0</v>
      </c>
      <c r="O301" s="25">
        <v>0</v>
      </c>
      <c r="P301" s="25">
        <v>0</v>
      </c>
      <c r="Q301" s="25">
        <v>0</v>
      </c>
      <c r="R301" s="25">
        <v>0</v>
      </c>
      <c r="S301" s="25">
        <v>0</v>
      </c>
      <c r="T301" s="25">
        <v>0</v>
      </c>
      <c r="U301" s="25">
        <v>0</v>
      </c>
      <c r="V301" s="25">
        <v>0</v>
      </c>
      <c r="W301" s="25">
        <v>0</v>
      </c>
      <c r="X301" s="25">
        <v>0</v>
      </c>
      <c r="Y301" s="25">
        <v>0</v>
      </c>
      <c r="Z301" s="25">
        <v>0</v>
      </c>
      <c r="AA301" s="25">
        <v>0</v>
      </c>
      <c r="AB301" s="25">
        <v>0</v>
      </c>
      <c r="AC301" s="25">
        <v>0</v>
      </c>
      <c r="AD301" s="25">
        <v>0</v>
      </c>
      <c r="AE301" s="25">
        <v>0</v>
      </c>
      <c r="AF301" s="25">
        <v>0</v>
      </c>
      <c r="AG301" s="33">
        <v>0</v>
      </c>
      <c r="AH301" s="25">
        <v>0</v>
      </c>
    </row>
    <row r="302" spans="1:34" ht="12" customHeight="1">
      <c r="A302" s="1"/>
      <c r="B302" s="16" t="s">
        <v>280</v>
      </c>
      <c r="C302" s="5" t="s">
        <v>281</v>
      </c>
      <c r="D302" s="25">
        <f>Classification!K302</f>
        <v>0</v>
      </c>
      <c r="E302" s="79"/>
      <c r="F302" s="25">
        <v>0</v>
      </c>
      <c r="G302" s="25">
        <f t="shared" si="103"/>
        <v>0</v>
      </c>
      <c r="H302" s="69"/>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33">
        <v>0</v>
      </c>
      <c r="AH302" s="25">
        <v>0</v>
      </c>
    </row>
    <row r="303" spans="1:34" ht="12" customHeight="1">
      <c r="A303" s="1"/>
      <c r="B303" s="16" t="s">
        <v>282</v>
      </c>
      <c r="C303" s="5" t="s">
        <v>283</v>
      </c>
      <c r="D303" s="25">
        <f>Classification!K303</f>
        <v>0</v>
      </c>
      <c r="E303" s="79"/>
      <c r="F303" s="25">
        <v>0</v>
      </c>
      <c r="G303" s="25">
        <f t="shared" si="103"/>
        <v>0</v>
      </c>
      <c r="H303" s="69"/>
      <c r="I303" s="25">
        <v>0</v>
      </c>
      <c r="J303" s="25">
        <v>0</v>
      </c>
      <c r="K303" s="25">
        <v>0</v>
      </c>
      <c r="L303" s="25">
        <v>0</v>
      </c>
      <c r="M303" s="25">
        <v>0</v>
      </c>
      <c r="N303" s="25">
        <v>0</v>
      </c>
      <c r="O303" s="25">
        <v>0</v>
      </c>
      <c r="P303" s="25">
        <v>0</v>
      </c>
      <c r="Q303" s="25">
        <v>0</v>
      </c>
      <c r="R303" s="25">
        <v>0</v>
      </c>
      <c r="S303" s="25">
        <v>0</v>
      </c>
      <c r="T303" s="25">
        <v>0</v>
      </c>
      <c r="U303" s="25">
        <v>0</v>
      </c>
      <c r="V303" s="25">
        <v>0</v>
      </c>
      <c r="W303" s="25">
        <v>0</v>
      </c>
      <c r="X303" s="25">
        <v>0</v>
      </c>
      <c r="Y303" s="25">
        <v>0</v>
      </c>
      <c r="Z303" s="25">
        <v>0</v>
      </c>
      <c r="AA303" s="25">
        <v>0</v>
      </c>
      <c r="AB303" s="25">
        <v>0</v>
      </c>
      <c r="AC303" s="25">
        <v>0</v>
      </c>
      <c r="AD303" s="25">
        <v>0</v>
      </c>
      <c r="AE303" s="25">
        <v>0</v>
      </c>
      <c r="AF303" s="25">
        <v>0</v>
      </c>
      <c r="AG303" s="33">
        <v>0</v>
      </c>
      <c r="AH303" s="25">
        <v>0</v>
      </c>
    </row>
    <row r="304" spans="1:34" ht="12" customHeight="1">
      <c r="A304" s="1"/>
      <c r="B304" s="16" t="s">
        <v>16</v>
      </c>
      <c r="C304" s="5" t="s">
        <v>285</v>
      </c>
      <c r="D304" s="25">
        <f>Classification!K304</f>
        <v>0</v>
      </c>
      <c r="E304" s="79"/>
      <c r="F304" s="25">
        <v>0</v>
      </c>
      <c r="G304" s="25">
        <f t="shared" si="103"/>
        <v>0</v>
      </c>
      <c r="H304" s="69"/>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33">
        <v>0</v>
      </c>
      <c r="AH304" s="25">
        <v>0</v>
      </c>
    </row>
    <row r="305" spans="1:34" ht="12" customHeight="1">
      <c r="A305" s="1"/>
      <c r="B305" s="16" t="s">
        <v>42</v>
      </c>
      <c r="C305" s="1"/>
      <c r="D305" s="26">
        <f>SUM(D298:D304)</f>
        <v>0</v>
      </c>
      <c r="E305" s="79"/>
      <c r="F305" s="26">
        <f t="shared" ref="F305:G305" si="104">SUM(F298:F304)</f>
        <v>0</v>
      </c>
      <c r="G305" s="26">
        <f t="shared" si="104"/>
        <v>0</v>
      </c>
      <c r="H305" s="79"/>
      <c r="I305" s="26">
        <f t="shared" ref="I305:AH305" si="105">SUM(I298:I304)</f>
        <v>0</v>
      </c>
      <c r="J305" s="26">
        <f t="shared" si="105"/>
        <v>0</v>
      </c>
      <c r="K305" s="26">
        <f t="shared" si="105"/>
        <v>0</v>
      </c>
      <c r="L305" s="26">
        <f t="shared" si="105"/>
        <v>0</v>
      </c>
      <c r="M305" s="26">
        <f t="shared" si="105"/>
        <v>0</v>
      </c>
      <c r="N305" s="26">
        <f t="shared" si="105"/>
        <v>0</v>
      </c>
      <c r="O305" s="26">
        <f t="shared" si="105"/>
        <v>0</v>
      </c>
      <c r="P305" s="26">
        <f t="shared" si="105"/>
        <v>0</v>
      </c>
      <c r="Q305" s="26">
        <f t="shared" si="105"/>
        <v>0</v>
      </c>
      <c r="R305" s="26">
        <f t="shared" si="105"/>
        <v>0</v>
      </c>
      <c r="S305" s="26">
        <f t="shared" si="105"/>
        <v>0</v>
      </c>
      <c r="T305" s="26">
        <f t="shared" si="105"/>
        <v>0</v>
      </c>
      <c r="U305" s="26">
        <f t="shared" si="105"/>
        <v>0</v>
      </c>
      <c r="V305" s="26">
        <f t="shared" si="105"/>
        <v>0</v>
      </c>
      <c r="W305" s="26">
        <f t="shared" si="105"/>
        <v>0</v>
      </c>
      <c r="X305" s="26">
        <f t="shared" si="105"/>
        <v>0</v>
      </c>
      <c r="Y305" s="26">
        <f t="shared" si="105"/>
        <v>0</v>
      </c>
      <c r="Z305" s="26">
        <f t="shared" si="105"/>
        <v>0</v>
      </c>
      <c r="AA305" s="26">
        <f t="shared" si="105"/>
        <v>0</v>
      </c>
      <c r="AB305" s="26">
        <f t="shared" si="105"/>
        <v>0</v>
      </c>
      <c r="AC305" s="26">
        <f t="shared" si="105"/>
        <v>0</v>
      </c>
      <c r="AD305" s="26">
        <f t="shared" si="105"/>
        <v>0</v>
      </c>
      <c r="AE305" s="26">
        <f t="shared" si="105"/>
        <v>0</v>
      </c>
      <c r="AF305" s="26">
        <f t="shared" si="105"/>
        <v>0</v>
      </c>
      <c r="AG305" s="26">
        <f t="shared" si="105"/>
        <v>0</v>
      </c>
      <c r="AH305" s="26">
        <f t="shared" si="105"/>
        <v>0</v>
      </c>
    </row>
    <row r="306" spans="1:34" ht="12" customHeight="1">
      <c r="A306" s="1"/>
      <c r="B306" s="1"/>
      <c r="C306" s="1"/>
      <c r="D306" s="25"/>
      <c r="E306" s="79"/>
      <c r="F306" s="25"/>
      <c r="G306" s="25"/>
      <c r="H306" s="79"/>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row>
    <row r="307" spans="1:34" ht="12" customHeight="1">
      <c r="A307" s="16" t="s">
        <v>286</v>
      </c>
      <c r="B307" s="1"/>
      <c r="C307" s="1"/>
      <c r="D307" s="25"/>
      <c r="E307" s="79"/>
      <c r="F307" s="25"/>
      <c r="G307" s="25"/>
      <c r="H307" s="79"/>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row>
    <row r="308" spans="1:34" ht="12" customHeight="1">
      <c r="A308" s="1"/>
      <c r="B308" s="16" t="s">
        <v>287</v>
      </c>
      <c r="C308" s="5" t="s">
        <v>288</v>
      </c>
      <c r="D308" s="25">
        <f>Classification!K308</f>
        <v>0</v>
      </c>
      <c r="E308" s="79"/>
      <c r="F308" s="25">
        <v>0</v>
      </c>
      <c r="G308" s="25">
        <f t="shared" ref="G308:G312" si="106">D308-F308</f>
        <v>0</v>
      </c>
      <c r="H308" s="69"/>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33">
        <v>0</v>
      </c>
      <c r="AH308" s="25">
        <v>0</v>
      </c>
    </row>
    <row r="309" spans="1:34" ht="12" customHeight="1">
      <c r="A309" s="1"/>
      <c r="B309" s="16" t="s">
        <v>291</v>
      </c>
      <c r="C309" s="5" t="s">
        <v>292</v>
      </c>
      <c r="D309" s="25">
        <f>Classification!K309</f>
        <v>0</v>
      </c>
      <c r="E309" s="79"/>
      <c r="F309" s="25">
        <v>0</v>
      </c>
      <c r="G309" s="25">
        <f t="shared" si="106"/>
        <v>0</v>
      </c>
      <c r="H309" s="69"/>
      <c r="I309" s="25">
        <v>0</v>
      </c>
      <c r="J309" s="25">
        <v>0</v>
      </c>
      <c r="K309" s="25">
        <v>0</v>
      </c>
      <c r="L309" s="25">
        <v>0</v>
      </c>
      <c r="M309" s="25">
        <v>0</v>
      </c>
      <c r="N309" s="25">
        <v>0</v>
      </c>
      <c r="O309" s="25">
        <v>0</v>
      </c>
      <c r="P309" s="25">
        <v>0</v>
      </c>
      <c r="Q309" s="25">
        <v>0</v>
      </c>
      <c r="R309" s="25">
        <v>0</v>
      </c>
      <c r="S309" s="25">
        <v>0</v>
      </c>
      <c r="T309" s="25">
        <v>0</v>
      </c>
      <c r="U309" s="25">
        <v>0</v>
      </c>
      <c r="V309" s="25">
        <v>0</v>
      </c>
      <c r="W309" s="25">
        <v>0</v>
      </c>
      <c r="X309" s="25">
        <v>0</v>
      </c>
      <c r="Y309" s="25">
        <v>0</v>
      </c>
      <c r="Z309" s="25">
        <v>0</v>
      </c>
      <c r="AA309" s="25">
        <v>0</v>
      </c>
      <c r="AB309" s="25">
        <v>0</v>
      </c>
      <c r="AC309" s="25">
        <v>0</v>
      </c>
      <c r="AD309" s="25">
        <v>0</v>
      </c>
      <c r="AE309" s="25">
        <v>0</v>
      </c>
      <c r="AF309" s="25">
        <v>0</v>
      </c>
      <c r="AG309" s="33">
        <v>0</v>
      </c>
      <c r="AH309" s="25">
        <v>0</v>
      </c>
    </row>
    <row r="310" spans="1:34" ht="12" customHeight="1">
      <c r="A310" s="1"/>
      <c r="B310" s="16" t="s">
        <v>293</v>
      </c>
      <c r="C310" s="5" t="s">
        <v>294</v>
      </c>
      <c r="D310" s="25">
        <f>Classification!K310</f>
        <v>0</v>
      </c>
      <c r="E310" s="79"/>
      <c r="F310" s="25">
        <v>0</v>
      </c>
      <c r="G310" s="25">
        <f t="shared" si="106"/>
        <v>0</v>
      </c>
      <c r="H310" s="69"/>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0</v>
      </c>
      <c r="Z310" s="25">
        <v>0</v>
      </c>
      <c r="AA310" s="25">
        <v>0</v>
      </c>
      <c r="AB310" s="25">
        <v>0</v>
      </c>
      <c r="AC310" s="25">
        <v>0</v>
      </c>
      <c r="AD310" s="25">
        <v>0</v>
      </c>
      <c r="AE310" s="25">
        <v>0</v>
      </c>
      <c r="AF310" s="25">
        <v>0</v>
      </c>
      <c r="AG310" s="33">
        <v>0</v>
      </c>
      <c r="AH310" s="25">
        <v>0</v>
      </c>
    </row>
    <row r="311" spans="1:34" ht="12" customHeight="1">
      <c r="A311" s="1"/>
      <c r="B311" s="16" t="s">
        <v>295</v>
      </c>
      <c r="C311" s="5" t="s">
        <v>296</v>
      </c>
      <c r="D311" s="25">
        <f>Classification!K311</f>
        <v>0</v>
      </c>
      <c r="E311" s="79"/>
      <c r="F311" s="25">
        <v>0</v>
      </c>
      <c r="G311" s="25">
        <f t="shared" si="106"/>
        <v>0</v>
      </c>
      <c r="H311" s="69"/>
      <c r="I311" s="25">
        <v>0</v>
      </c>
      <c r="J311" s="25">
        <v>0</v>
      </c>
      <c r="K311" s="25">
        <v>0</v>
      </c>
      <c r="L311" s="25">
        <v>0</v>
      </c>
      <c r="M311" s="25">
        <v>0</v>
      </c>
      <c r="N311" s="25">
        <v>0</v>
      </c>
      <c r="O311" s="25">
        <v>0</v>
      </c>
      <c r="P311" s="25">
        <v>0</v>
      </c>
      <c r="Q311" s="25">
        <v>0</v>
      </c>
      <c r="R311" s="25">
        <v>0</v>
      </c>
      <c r="S311" s="25">
        <v>0</v>
      </c>
      <c r="T311" s="25">
        <v>0</v>
      </c>
      <c r="U311" s="25">
        <v>0</v>
      </c>
      <c r="V311" s="25">
        <v>0</v>
      </c>
      <c r="W311" s="25">
        <v>0</v>
      </c>
      <c r="X311" s="25">
        <v>0</v>
      </c>
      <c r="Y311" s="25">
        <v>0</v>
      </c>
      <c r="Z311" s="25">
        <v>0</v>
      </c>
      <c r="AA311" s="25">
        <v>0</v>
      </c>
      <c r="AB311" s="25">
        <v>0</v>
      </c>
      <c r="AC311" s="25">
        <v>0</v>
      </c>
      <c r="AD311" s="25">
        <v>0</v>
      </c>
      <c r="AE311" s="25">
        <v>0</v>
      </c>
      <c r="AF311" s="25">
        <v>0</v>
      </c>
      <c r="AG311" s="33">
        <v>0</v>
      </c>
      <c r="AH311" s="25">
        <v>0</v>
      </c>
    </row>
    <row r="312" spans="1:34" ht="12" customHeight="1">
      <c r="A312" s="1"/>
      <c r="B312" s="16" t="s">
        <v>299</v>
      </c>
      <c r="C312" s="5" t="s">
        <v>300</v>
      </c>
      <c r="D312" s="25">
        <f>Classification!K312</f>
        <v>0</v>
      </c>
      <c r="E312" s="79"/>
      <c r="F312" s="25">
        <v>0</v>
      </c>
      <c r="G312" s="25">
        <f t="shared" si="106"/>
        <v>0</v>
      </c>
      <c r="H312" s="69"/>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0</v>
      </c>
      <c r="AB312" s="25">
        <v>0</v>
      </c>
      <c r="AC312" s="25">
        <v>0</v>
      </c>
      <c r="AD312" s="25">
        <v>0</v>
      </c>
      <c r="AE312" s="25">
        <v>0</v>
      </c>
      <c r="AF312" s="25">
        <v>0</v>
      </c>
      <c r="AG312" s="33">
        <v>0</v>
      </c>
      <c r="AH312" s="25">
        <v>0</v>
      </c>
    </row>
    <row r="313" spans="1:34" ht="12" customHeight="1">
      <c r="A313" s="1"/>
      <c r="B313" s="16" t="s">
        <v>42</v>
      </c>
      <c r="C313" s="1"/>
      <c r="D313" s="26">
        <f>SUM(D308:D312)</f>
        <v>0</v>
      </c>
      <c r="E313" s="79"/>
      <c r="F313" s="26">
        <f>SUM(F308:F312)</f>
        <v>0</v>
      </c>
      <c r="G313" s="26">
        <f>SUM(G308:G312)</f>
        <v>0</v>
      </c>
      <c r="H313" s="79"/>
      <c r="I313" s="26">
        <f t="shared" ref="I313:AH313" si="107">SUM(I308:I312)</f>
        <v>0</v>
      </c>
      <c r="J313" s="26">
        <f t="shared" si="107"/>
        <v>0</v>
      </c>
      <c r="K313" s="26">
        <f t="shared" si="107"/>
        <v>0</v>
      </c>
      <c r="L313" s="26">
        <f t="shared" si="107"/>
        <v>0</v>
      </c>
      <c r="M313" s="26">
        <f t="shared" si="107"/>
        <v>0</v>
      </c>
      <c r="N313" s="26">
        <f t="shared" si="107"/>
        <v>0</v>
      </c>
      <c r="O313" s="26">
        <f t="shared" si="107"/>
        <v>0</v>
      </c>
      <c r="P313" s="26">
        <f t="shared" si="107"/>
        <v>0</v>
      </c>
      <c r="Q313" s="26">
        <f t="shared" si="107"/>
        <v>0</v>
      </c>
      <c r="R313" s="26">
        <f t="shared" si="107"/>
        <v>0</v>
      </c>
      <c r="S313" s="26">
        <f t="shared" si="107"/>
        <v>0</v>
      </c>
      <c r="T313" s="26">
        <f t="shared" si="107"/>
        <v>0</v>
      </c>
      <c r="U313" s="26">
        <f t="shared" si="107"/>
        <v>0</v>
      </c>
      <c r="V313" s="26">
        <f t="shared" si="107"/>
        <v>0</v>
      </c>
      <c r="W313" s="26">
        <f t="shared" si="107"/>
        <v>0</v>
      </c>
      <c r="X313" s="26">
        <f t="shared" si="107"/>
        <v>0</v>
      </c>
      <c r="Y313" s="26">
        <f t="shared" si="107"/>
        <v>0</v>
      </c>
      <c r="Z313" s="26">
        <f t="shared" si="107"/>
        <v>0</v>
      </c>
      <c r="AA313" s="26">
        <f t="shared" si="107"/>
        <v>0</v>
      </c>
      <c r="AB313" s="26">
        <f t="shared" si="107"/>
        <v>0</v>
      </c>
      <c r="AC313" s="26">
        <f t="shared" si="107"/>
        <v>0</v>
      </c>
      <c r="AD313" s="26">
        <f t="shared" si="107"/>
        <v>0</v>
      </c>
      <c r="AE313" s="26">
        <f t="shared" si="107"/>
        <v>0</v>
      </c>
      <c r="AF313" s="26">
        <f t="shared" si="107"/>
        <v>0</v>
      </c>
      <c r="AG313" s="26">
        <f t="shared" si="107"/>
        <v>0</v>
      </c>
      <c r="AH313" s="26">
        <f t="shared" si="107"/>
        <v>0</v>
      </c>
    </row>
    <row r="314" spans="1:34" ht="12" customHeight="1">
      <c r="A314" s="1"/>
      <c r="B314" s="1"/>
      <c r="C314" s="1"/>
      <c r="D314" s="25"/>
      <c r="E314" s="79"/>
      <c r="F314" s="25"/>
      <c r="G314" s="25"/>
      <c r="H314" s="79"/>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row>
    <row r="315" spans="1:34" ht="12" customHeight="1">
      <c r="A315" s="16" t="s">
        <v>301</v>
      </c>
      <c r="B315" s="1"/>
      <c r="C315" s="1"/>
      <c r="D315" s="25">
        <f>SUM(D216, D235,D249,D266,D283,D289,D295,D305,D313)</f>
        <v>0</v>
      </c>
      <c r="E315" s="79"/>
      <c r="F315" s="25">
        <f t="shared" ref="F315:G315" si="108">SUM(F216, F235,F249,F266,F283,F289,F295,F305,F313)</f>
        <v>0</v>
      </c>
      <c r="G315" s="25">
        <f t="shared" si="108"/>
        <v>0</v>
      </c>
      <c r="H315" s="79"/>
      <c r="I315" s="25">
        <f t="shared" ref="I315:AH315" si="109">SUM(I216, I235,I249,I266,I283,I289,I295,I305,I313)</f>
        <v>0</v>
      </c>
      <c r="J315" s="25">
        <f t="shared" si="109"/>
        <v>0</v>
      </c>
      <c r="K315" s="25">
        <f t="shared" si="109"/>
        <v>0</v>
      </c>
      <c r="L315" s="25">
        <f t="shared" si="109"/>
        <v>0</v>
      </c>
      <c r="M315" s="25">
        <f t="shared" si="109"/>
        <v>0</v>
      </c>
      <c r="N315" s="25">
        <f t="shared" si="109"/>
        <v>0</v>
      </c>
      <c r="O315" s="25">
        <f t="shared" si="109"/>
        <v>0</v>
      </c>
      <c r="P315" s="25">
        <f t="shared" si="109"/>
        <v>0</v>
      </c>
      <c r="Q315" s="25">
        <f t="shared" si="109"/>
        <v>0</v>
      </c>
      <c r="R315" s="25">
        <f t="shared" si="109"/>
        <v>0</v>
      </c>
      <c r="S315" s="25">
        <f t="shared" si="109"/>
        <v>0</v>
      </c>
      <c r="T315" s="25">
        <f t="shared" si="109"/>
        <v>0</v>
      </c>
      <c r="U315" s="25">
        <f t="shared" si="109"/>
        <v>0</v>
      </c>
      <c r="V315" s="25">
        <f t="shared" si="109"/>
        <v>0</v>
      </c>
      <c r="W315" s="25">
        <f t="shared" si="109"/>
        <v>0</v>
      </c>
      <c r="X315" s="25">
        <f t="shared" si="109"/>
        <v>0</v>
      </c>
      <c r="Y315" s="25">
        <f t="shared" si="109"/>
        <v>0</v>
      </c>
      <c r="Z315" s="25">
        <f t="shared" si="109"/>
        <v>0</v>
      </c>
      <c r="AA315" s="25">
        <f t="shared" si="109"/>
        <v>0</v>
      </c>
      <c r="AB315" s="25">
        <f t="shared" si="109"/>
        <v>0</v>
      </c>
      <c r="AC315" s="25">
        <f t="shared" si="109"/>
        <v>0</v>
      </c>
      <c r="AD315" s="25">
        <f t="shared" si="109"/>
        <v>0</v>
      </c>
      <c r="AE315" s="25">
        <f t="shared" si="109"/>
        <v>0</v>
      </c>
      <c r="AF315" s="25">
        <f t="shared" si="109"/>
        <v>0</v>
      </c>
      <c r="AG315" s="25">
        <f t="shared" si="109"/>
        <v>0</v>
      </c>
      <c r="AH315" s="25">
        <f t="shared" si="109"/>
        <v>0</v>
      </c>
    </row>
    <row r="316" spans="1:34" ht="12" customHeight="1">
      <c r="A316" s="1"/>
      <c r="B316" s="1"/>
      <c r="C316" s="1"/>
      <c r="D316" s="25"/>
      <c r="E316" s="79"/>
      <c r="F316" s="25"/>
      <c r="G316" s="25"/>
      <c r="H316" s="79"/>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row>
    <row r="317" spans="1:34" ht="12" customHeight="1">
      <c r="A317" s="16" t="s">
        <v>187</v>
      </c>
      <c r="B317" s="1"/>
      <c r="C317" s="1"/>
      <c r="D317" s="30">
        <f>D207</f>
        <v>44459.322218650654</v>
      </c>
      <c r="E317" s="79"/>
      <c r="F317" s="30">
        <f t="shared" ref="F317:G317" si="110">F207</f>
        <v>0</v>
      </c>
      <c r="G317" s="30">
        <f t="shared" si="110"/>
        <v>44459.322218650654</v>
      </c>
      <c r="H317" s="69"/>
      <c r="I317" s="30">
        <f t="shared" ref="I317:AH317" si="111">I207</f>
        <v>0</v>
      </c>
      <c r="J317" s="30">
        <f t="shared" si="111"/>
        <v>0</v>
      </c>
      <c r="K317" s="30">
        <f t="shared" si="111"/>
        <v>0</v>
      </c>
      <c r="L317" s="30">
        <f t="shared" si="111"/>
        <v>0</v>
      </c>
      <c r="M317" s="30">
        <f t="shared" si="111"/>
        <v>0</v>
      </c>
      <c r="N317" s="30">
        <f t="shared" si="111"/>
        <v>0</v>
      </c>
      <c r="O317" s="30">
        <f t="shared" si="111"/>
        <v>0</v>
      </c>
      <c r="P317" s="30">
        <f t="shared" si="111"/>
        <v>0</v>
      </c>
      <c r="Q317" s="30">
        <f t="shared" si="111"/>
        <v>0</v>
      </c>
      <c r="R317" s="30">
        <f t="shared" si="111"/>
        <v>0</v>
      </c>
      <c r="S317" s="30">
        <f t="shared" si="111"/>
        <v>0</v>
      </c>
      <c r="T317" s="30">
        <f t="shared" si="111"/>
        <v>0</v>
      </c>
      <c r="U317" s="30">
        <f t="shared" si="111"/>
        <v>0</v>
      </c>
      <c r="V317" s="30">
        <f t="shared" si="111"/>
        <v>0</v>
      </c>
      <c r="W317" s="30">
        <f t="shared" si="111"/>
        <v>0</v>
      </c>
      <c r="X317" s="30">
        <f t="shared" si="111"/>
        <v>0</v>
      </c>
      <c r="Y317" s="30">
        <f t="shared" si="111"/>
        <v>0</v>
      </c>
      <c r="Z317" s="30">
        <f t="shared" si="111"/>
        <v>0</v>
      </c>
      <c r="AA317" s="30">
        <f t="shared" si="111"/>
        <v>0</v>
      </c>
      <c r="AB317" s="30">
        <f t="shared" si="111"/>
        <v>0</v>
      </c>
      <c r="AC317" s="30">
        <f t="shared" si="111"/>
        <v>0</v>
      </c>
      <c r="AD317" s="30">
        <f t="shared" si="111"/>
        <v>31467.807160829012</v>
      </c>
      <c r="AE317" s="30">
        <f t="shared" si="111"/>
        <v>9488.1782778304769</v>
      </c>
      <c r="AF317" s="30">
        <f t="shared" si="111"/>
        <v>2971.8914354562594</v>
      </c>
      <c r="AG317" s="30">
        <f t="shared" si="111"/>
        <v>0</v>
      </c>
      <c r="AH317" s="30">
        <f t="shared" si="111"/>
        <v>531.4453445349094</v>
      </c>
    </row>
    <row r="318" spans="1:34" ht="12" customHeight="1">
      <c r="A318" s="1"/>
      <c r="B318" s="1"/>
      <c r="C318" s="1"/>
      <c r="D318" s="25"/>
      <c r="E318" s="79"/>
      <c r="F318" s="25"/>
      <c r="G318" s="25"/>
      <c r="H318" s="79"/>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row>
    <row r="319" spans="1:34" ht="12" customHeight="1" thickBot="1">
      <c r="A319" s="16" t="s">
        <v>302</v>
      </c>
      <c r="B319" s="1"/>
      <c r="C319" s="1"/>
      <c r="D319" s="40">
        <f>D315+D317</f>
        <v>44459.322218650654</v>
      </c>
      <c r="E319" s="79"/>
      <c r="F319" s="40">
        <f t="shared" ref="F319:G319" si="112">F315+F317</f>
        <v>0</v>
      </c>
      <c r="G319" s="40">
        <f t="shared" si="112"/>
        <v>44459.322218650654</v>
      </c>
      <c r="H319" s="79"/>
      <c r="I319" s="40">
        <f t="shared" ref="I319:AH319" si="113">I315+I317</f>
        <v>0</v>
      </c>
      <c r="J319" s="40">
        <f t="shared" si="113"/>
        <v>0</v>
      </c>
      <c r="K319" s="40">
        <f t="shared" si="113"/>
        <v>0</v>
      </c>
      <c r="L319" s="40">
        <f t="shared" si="113"/>
        <v>0</v>
      </c>
      <c r="M319" s="40">
        <f t="shared" si="113"/>
        <v>0</v>
      </c>
      <c r="N319" s="40">
        <f t="shared" si="113"/>
        <v>0</v>
      </c>
      <c r="O319" s="40">
        <f t="shared" si="113"/>
        <v>0</v>
      </c>
      <c r="P319" s="40">
        <f t="shared" si="113"/>
        <v>0</v>
      </c>
      <c r="Q319" s="40">
        <f t="shared" si="113"/>
        <v>0</v>
      </c>
      <c r="R319" s="40">
        <f t="shared" si="113"/>
        <v>0</v>
      </c>
      <c r="S319" s="40">
        <f t="shared" si="113"/>
        <v>0</v>
      </c>
      <c r="T319" s="40">
        <f t="shared" si="113"/>
        <v>0</v>
      </c>
      <c r="U319" s="40">
        <f t="shared" si="113"/>
        <v>0</v>
      </c>
      <c r="V319" s="40">
        <f t="shared" si="113"/>
        <v>0</v>
      </c>
      <c r="W319" s="40">
        <f t="shared" si="113"/>
        <v>0</v>
      </c>
      <c r="X319" s="40">
        <f t="shared" si="113"/>
        <v>0</v>
      </c>
      <c r="Y319" s="40">
        <f t="shared" si="113"/>
        <v>0</v>
      </c>
      <c r="Z319" s="40">
        <f t="shared" si="113"/>
        <v>0</v>
      </c>
      <c r="AA319" s="40">
        <f t="shared" si="113"/>
        <v>0</v>
      </c>
      <c r="AB319" s="40">
        <f t="shared" si="113"/>
        <v>0</v>
      </c>
      <c r="AC319" s="40">
        <f t="shared" si="113"/>
        <v>0</v>
      </c>
      <c r="AD319" s="40">
        <f t="shared" si="113"/>
        <v>31467.807160829012</v>
      </c>
      <c r="AE319" s="40">
        <f t="shared" si="113"/>
        <v>9488.1782778304769</v>
      </c>
      <c r="AF319" s="40">
        <f t="shared" si="113"/>
        <v>2971.8914354562594</v>
      </c>
      <c r="AG319" s="40">
        <f t="shared" si="113"/>
        <v>0</v>
      </c>
      <c r="AH319" s="40">
        <f t="shared" si="113"/>
        <v>531.4453445349094</v>
      </c>
    </row>
    <row r="320" spans="1:34" ht="12" customHeight="1">
      <c r="A320" s="1"/>
      <c r="B320" s="1"/>
      <c r="C320" s="1"/>
      <c r="D320" s="25"/>
      <c r="E320" s="79"/>
      <c r="F320" s="25"/>
      <c r="G320" s="25"/>
      <c r="H320" s="79"/>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row>
    <row r="321" spans="1:34" ht="12" customHeight="1">
      <c r="A321" s="16" t="s">
        <v>303</v>
      </c>
      <c r="B321" s="1"/>
      <c r="C321" s="1"/>
      <c r="D321" s="25"/>
      <c r="E321" s="79"/>
      <c r="F321" s="25"/>
      <c r="G321" s="25"/>
      <c r="H321" s="69"/>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row>
    <row r="322" spans="1:34" ht="12" customHeight="1">
      <c r="A322" s="1"/>
      <c r="B322" s="16" t="s">
        <v>304</v>
      </c>
      <c r="C322" s="1"/>
      <c r="D322" s="25">
        <f>Classification!K322</f>
        <v>0</v>
      </c>
      <c r="E322" s="79"/>
      <c r="F322" s="25">
        <v>0</v>
      </c>
      <c r="G322" s="25">
        <f t="shared" ref="G322:G327" si="114">D322-F322</f>
        <v>0</v>
      </c>
      <c r="H322" s="69"/>
      <c r="I322" s="25">
        <v>0</v>
      </c>
      <c r="J322" s="25">
        <v>0</v>
      </c>
      <c r="K322" s="25">
        <v>0</v>
      </c>
      <c r="L322" s="25">
        <v>0</v>
      </c>
      <c r="M322" s="25">
        <v>0</v>
      </c>
      <c r="N322" s="25">
        <v>0</v>
      </c>
      <c r="O322" s="25">
        <v>0</v>
      </c>
      <c r="P322" s="25">
        <v>0</v>
      </c>
      <c r="Q322" s="25">
        <v>0</v>
      </c>
      <c r="R322" s="25">
        <v>0</v>
      </c>
      <c r="S322" s="25">
        <v>0</v>
      </c>
      <c r="T322" s="25">
        <v>0</v>
      </c>
      <c r="U322" s="25">
        <v>0</v>
      </c>
      <c r="V322" s="25">
        <v>0</v>
      </c>
      <c r="W322" s="25">
        <v>0</v>
      </c>
      <c r="X322" s="25">
        <v>0</v>
      </c>
      <c r="Y322" s="25">
        <v>0</v>
      </c>
      <c r="Z322" s="25">
        <v>0</v>
      </c>
      <c r="AA322" s="25">
        <v>0</v>
      </c>
      <c r="AB322" s="25">
        <v>0</v>
      </c>
      <c r="AC322" s="25">
        <v>0</v>
      </c>
      <c r="AD322" s="25">
        <v>0</v>
      </c>
      <c r="AE322" s="25">
        <v>0</v>
      </c>
      <c r="AF322" s="25">
        <v>0</v>
      </c>
      <c r="AG322" s="33">
        <v>0</v>
      </c>
      <c r="AH322" s="25">
        <v>0</v>
      </c>
    </row>
    <row r="323" spans="1:34" ht="12" customHeight="1">
      <c r="A323" s="1"/>
      <c r="B323" s="16" t="s">
        <v>305</v>
      </c>
      <c r="C323" s="1"/>
      <c r="D323" s="25">
        <f>Classification!K323</f>
        <v>0</v>
      </c>
      <c r="E323" s="79"/>
      <c r="F323" s="25">
        <v>0</v>
      </c>
      <c r="G323" s="25">
        <f t="shared" si="114"/>
        <v>0</v>
      </c>
      <c r="H323" s="69"/>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33">
        <v>0</v>
      </c>
      <c r="AH323" s="25">
        <v>0</v>
      </c>
    </row>
    <row r="324" spans="1:34" ht="12" customHeight="1">
      <c r="A324" s="1"/>
      <c r="B324" s="16" t="s">
        <v>306</v>
      </c>
      <c r="C324" s="1"/>
      <c r="D324" s="25">
        <f>Classification!K324</f>
        <v>0</v>
      </c>
      <c r="E324" s="79"/>
      <c r="F324" s="25">
        <v>0</v>
      </c>
      <c r="G324" s="25">
        <f t="shared" si="114"/>
        <v>0</v>
      </c>
      <c r="H324" s="69"/>
      <c r="I324" s="25">
        <v>0</v>
      </c>
      <c r="J324" s="25">
        <v>0</v>
      </c>
      <c r="K324" s="25">
        <v>0</v>
      </c>
      <c r="L324" s="25">
        <v>0</v>
      </c>
      <c r="M324" s="25">
        <v>0</v>
      </c>
      <c r="N324" s="25">
        <v>0</v>
      </c>
      <c r="O324" s="25">
        <v>0</v>
      </c>
      <c r="P324" s="25">
        <v>0</v>
      </c>
      <c r="Q324" s="25">
        <v>0</v>
      </c>
      <c r="R324" s="25">
        <v>0</v>
      </c>
      <c r="S324" s="25">
        <v>0</v>
      </c>
      <c r="T324" s="25">
        <v>0</v>
      </c>
      <c r="U324" s="25">
        <v>0</v>
      </c>
      <c r="V324" s="25">
        <v>0</v>
      </c>
      <c r="W324" s="25">
        <v>0</v>
      </c>
      <c r="X324" s="25">
        <v>0</v>
      </c>
      <c r="Y324" s="25">
        <v>0</v>
      </c>
      <c r="Z324" s="25">
        <v>0</v>
      </c>
      <c r="AA324" s="25">
        <v>0</v>
      </c>
      <c r="AB324" s="25">
        <v>0</v>
      </c>
      <c r="AC324" s="25">
        <v>0</v>
      </c>
      <c r="AD324" s="25">
        <v>0</v>
      </c>
      <c r="AE324" s="25">
        <v>0</v>
      </c>
      <c r="AF324" s="25">
        <v>0</v>
      </c>
      <c r="AG324" s="33">
        <v>0</v>
      </c>
      <c r="AH324" s="25">
        <v>0</v>
      </c>
    </row>
    <row r="325" spans="1:34" ht="12" customHeight="1">
      <c r="A325" s="1"/>
      <c r="B325" s="16" t="s">
        <v>307</v>
      </c>
      <c r="C325" s="1"/>
      <c r="D325" s="25">
        <f>Classification!K325</f>
        <v>0</v>
      </c>
      <c r="E325" s="79"/>
      <c r="F325" s="25">
        <v>0</v>
      </c>
      <c r="G325" s="25">
        <f t="shared" si="114"/>
        <v>0</v>
      </c>
      <c r="H325" s="69"/>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33">
        <v>0</v>
      </c>
      <c r="AH325" s="25">
        <v>0</v>
      </c>
    </row>
    <row r="326" spans="1:34" ht="12" customHeight="1">
      <c r="A326" s="1"/>
      <c r="B326" s="16" t="s">
        <v>308</v>
      </c>
      <c r="C326" s="1"/>
      <c r="D326" s="25">
        <f>Classification!K326</f>
        <v>0</v>
      </c>
      <c r="E326" s="79"/>
      <c r="F326" s="25">
        <v>0</v>
      </c>
      <c r="G326" s="25">
        <f t="shared" si="114"/>
        <v>0</v>
      </c>
      <c r="H326" s="69"/>
      <c r="I326" s="25">
        <v>0</v>
      </c>
      <c r="J326" s="25">
        <v>0</v>
      </c>
      <c r="K326" s="25">
        <v>0</v>
      </c>
      <c r="L326" s="25">
        <v>0</v>
      </c>
      <c r="M326" s="25">
        <v>0</v>
      </c>
      <c r="N326" s="25">
        <v>0</v>
      </c>
      <c r="O326" s="25">
        <v>0</v>
      </c>
      <c r="P326" s="25">
        <v>0</v>
      </c>
      <c r="Q326" s="25">
        <v>0</v>
      </c>
      <c r="R326" s="25">
        <v>0</v>
      </c>
      <c r="S326" s="25">
        <v>0</v>
      </c>
      <c r="T326" s="25">
        <v>0</v>
      </c>
      <c r="U326" s="25">
        <v>0</v>
      </c>
      <c r="V326" s="25">
        <v>0</v>
      </c>
      <c r="W326" s="25">
        <v>0</v>
      </c>
      <c r="X326" s="25">
        <v>0</v>
      </c>
      <c r="Y326" s="25">
        <v>0</v>
      </c>
      <c r="Z326" s="25">
        <v>0</v>
      </c>
      <c r="AA326" s="25">
        <v>0</v>
      </c>
      <c r="AB326" s="25">
        <v>0</v>
      </c>
      <c r="AC326" s="25">
        <v>0</v>
      </c>
      <c r="AD326" s="25">
        <v>0</v>
      </c>
      <c r="AE326" s="25">
        <v>0</v>
      </c>
      <c r="AF326" s="25">
        <v>0</v>
      </c>
      <c r="AG326" s="33">
        <v>0</v>
      </c>
      <c r="AH326" s="25">
        <v>0</v>
      </c>
    </row>
    <row r="327" spans="1:34" ht="12" customHeight="1">
      <c r="A327" s="1"/>
      <c r="B327" s="16" t="s">
        <v>309</v>
      </c>
      <c r="C327" s="1"/>
      <c r="D327" s="25">
        <f>Classification!K327</f>
        <v>0</v>
      </c>
      <c r="E327" s="79"/>
      <c r="F327" s="25">
        <v>0</v>
      </c>
      <c r="G327" s="25">
        <f t="shared" si="114"/>
        <v>0</v>
      </c>
      <c r="H327" s="69"/>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33">
        <v>0</v>
      </c>
      <c r="AH327" s="25">
        <v>0</v>
      </c>
    </row>
    <row r="328" spans="1:34" ht="12" customHeight="1" thickBot="1">
      <c r="A328" s="1"/>
      <c r="B328" s="16" t="s">
        <v>42</v>
      </c>
      <c r="C328" s="1"/>
      <c r="D328" s="47">
        <f>SUM(D322:D327)</f>
        <v>0</v>
      </c>
      <c r="E328" s="79"/>
      <c r="F328" s="47">
        <f t="shared" ref="F328:G328" si="115">SUM(F322:F327)</f>
        <v>0</v>
      </c>
      <c r="G328" s="47">
        <f t="shared" si="115"/>
        <v>0</v>
      </c>
      <c r="H328" s="79"/>
      <c r="I328" s="47">
        <f t="shared" ref="I328:AH328" si="116">SUM(I322:I327)</f>
        <v>0</v>
      </c>
      <c r="J328" s="47">
        <f t="shared" si="116"/>
        <v>0</v>
      </c>
      <c r="K328" s="47">
        <f t="shared" si="116"/>
        <v>0</v>
      </c>
      <c r="L328" s="47">
        <f t="shared" si="116"/>
        <v>0</v>
      </c>
      <c r="M328" s="47">
        <f t="shared" si="116"/>
        <v>0</v>
      </c>
      <c r="N328" s="47">
        <f t="shared" si="116"/>
        <v>0</v>
      </c>
      <c r="O328" s="47">
        <f t="shared" si="116"/>
        <v>0</v>
      </c>
      <c r="P328" s="47">
        <f t="shared" si="116"/>
        <v>0</v>
      </c>
      <c r="Q328" s="47">
        <f t="shared" si="116"/>
        <v>0</v>
      </c>
      <c r="R328" s="47">
        <f t="shared" si="116"/>
        <v>0</v>
      </c>
      <c r="S328" s="47">
        <f t="shared" si="116"/>
        <v>0</v>
      </c>
      <c r="T328" s="47">
        <f t="shared" si="116"/>
        <v>0</v>
      </c>
      <c r="U328" s="47">
        <f t="shared" si="116"/>
        <v>0</v>
      </c>
      <c r="V328" s="47">
        <f t="shared" si="116"/>
        <v>0</v>
      </c>
      <c r="W328" s="47">
        <f t="shared" si="116"/>
        <v>0</v>
      </c>
      <c r="X328" s="47">
        <f t="shared" si="116"/>
        <v>0</v>
      </c>
      <c r="Y328" s="47">
        <f t="shared" si="116"/>
        <v>0</v>
      </c>
      <c r="Z328" s="47">
        <f t="shared" si="116"/>
        <v>0</v>
      </c>
      <c r="AA328" s="47">
        <f t="shared" si="116"/>
        <v>0</v>
      </c>
      <c r="AB328" s="47">
        <f t="shared" si="116"/>
        <v>0</v>
      </c>
      <c r="AC328" s="47">
        <f t="shared" si="116"/>
        <v>0</v>
      </c>
      <c r="AD328" s="47">
        <f t="shared" si="116"/>
        <v>0</v>
      </c>
      <c r="AE328" s="47">
        <f t="shared" si="116"/>
        <v>0</v>
      </c>
      <c r="AF328" s="47">
        <f t="shared" si="116"/>
        <v>0</v>
      </c>
      <c r="AG328" s="47">
        <f t="shared" si="116"/>
        <v>0</v>
      </c>
      <c r="AH328" s="47">
        <f t="shared" si="116"/>
        <v>0</v>
      </c>
    </row>
    <row r="329" spans="1:34" ht="12" customHeight="1">
      <c r="A329" s="1"/>
      <c r="B329" s="1"/>
      <c r="C329" s="1"/>
      <c r="D329" s="25"/>
      <c r="E329" s="79"/>
      <c r="F329" s="25"/>
      <c r="G329" s="25"/>
      <c r="H329" s="79"/>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row>
    <row r="330" spans="1:34" ht="12" customHeight="1">
      <c r="A330" s="1"/>
      <c r="B330" s="1"/>
      <c r="C330" s="1"/>
      <c r="D330" s="1"/>
      <c r="E330" s="5"/>
      <c r="F330" s="1"/>
      <c r="G330" s="1"/>
      <c r="H330" s="5"/>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ht="12" customHeight="1">
      <c r="A331" s="58" t="s">
        <v>311</v>
      </c>
      <c r="B331" s="1"/>
      <c r="C331" s="1"/>
      <c r="D331" s="41"/>
      <c r="E331" s="5"/>
      <c r="F331" s="41"/>
      <c r="G331" s="41"/>
      <c r="H331" s="5"/>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1"/>
      <c r="AH331" s="41"/>
    </row>
    <row r="332" spans="1:34" ht="12" customHeight="1">
      <c r="A332" s="1"/>
      <c r="B332" s="1"/>
      <c r="C332" s="1"/>
      <c r="D332" s="41"/>
      <c r="E332" s="5"/>
      <c r="F332" s="41"/>
      <c r="G332" s="41"/>
      <c r="H332" s="5"/>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1"/>
      <c r="AH332" s="41"/>
    </row>
    <row r="333" spans="1:34" ht="12" customHeight="1">
      <c r="A333" s="16" t="s">
        <v>312</v>
      </c>
      <c r="B333" s="1"/>
      <c r="C333" s="1"/>
      <c r="D333" s="59">
        <f>D174</f>
        <v>5.9316239560111665E-2</v>
      </c>
      <c r="E333" s="5"/>
      <c r="F333" s="41"/>
      <c r="G333" s="41"/>
      <c r="H333" s="5"/>
      <c r="I333" s="59">
        <f t="shared" ref="I333:AH333" si="117">I174</f>
        <v>5.9316239560111665E-2</v>
      </c>
      <c r="J333" s="59">
        <f t="shared" si="117"/>
        <v>5.9316239560111665E-2</v>
      </c>
      <c r="K333" s="59">
        <f t="shared" si="117"/>
        <v>5.9316239560111665E-2</v>
      </c>
      <c r="L333" s="59">
        <f t="shared" si="117"/>
        <v>5.9316239560111665E-2</v>
      </c>
      <c r="M333" s="59">
        <f t="shared" si="117"/>
        <v>5.9316239560111665E-2</v>
      </c>
      <c r="N333" s="59">
        <f t="shared" si="117"/>
        <v>5.9316239560111665E-2</v>
      </c>
      <c r="O333" s="59">
        <f t="shared" si="117"/>
        <v>5.9316239560111665E-2</v>
      </c>
      <c r="P333" s="59">
        <f t="shared" si="117"/>
        <v>5.9316239560111665E-2</v>
      </c>
      <c r="Q333" s="59">
        <f t="shared" si="117"/>
        <v>5.9316239560111665E-2</v>
      </c>
      <c r="R333" s="59">
        <f t="shared" si="117"/>
        <v>5.9316239560111665E-2</v>
      </c>
      <c r="S333" s="59">
        <f t="shared" si="117"/>
        <v>5.9316239560111665E-2</v>
      </c>
      <c r="T333" s="59">
        <f t="shared" si="117"/>
        <v>5.9316239560111665E-2</v>
      </c>
      <c r="U333" s="59">
        <f t="shared" si="117"/>
        <v>5.9316239560111665E-2</v>
      </c>
      <c r="V333" s="59">
        <f t="shared" si="117"/>
        <v>5.9316239560111665E-2</v>
      </c>
      <c r="W333" s="59">
        <f t="shared" si="117"/>
        <v>5.9316239560111665E-2</v>
      </c>
      <c r="X333" s="59">
        <f t="shared" si="117"/>
        <v>5.9316239560111665E-2</v>
      </c>
      <c r="Y333" s="59">
        <f t="shared" si="117"/>
        <v>5.9316239560111665E-2</v>
      </c>
      <c r="Z333" s="59">
        <f t="shared" si="117"/>
        <v>5.9316239560111665E-2</v>
      </c>
      <c r="AA333" s="59">
        <f t="shared" si="117"/>
        <v>5.9316239560111665E-2</v>
      </c>
      <c r="AB333" s="59">
        <f t="shared" si="117"/>
        <v>5.9316239560111665E-2</v>
      </c>
      <c r="AC333" s="59">
        <f t="shared" si="117"/>
        <v>5.9316239560111665E-2</v>
      </c>
      <c r="AD333" s="59">
        <f t="shared" si="117"/>
        <v>5.9316239560111665E-2</v>
      </c>
      <c r="AE333" s="59">
        <f t="shared" si="117"/>
        <v>5.9316239560111665E-2</v>
      </c>
      <c r="AF333" s="59">
        <f t="shared" si="117"/>
        <v>5.9316239560111665E-2</v>
      </c>
      <c r="AG333" s="59">
        <f t="shared" si="117"/>
        <v>5.9316239560111665E-2</v>
      </c>
      <c r="AH333" s="59">
        <f t="shared" si="117"/>
        <v>5.9316239560111665E-2</v>
      </c>
    </row>
    <row r="334" spans="1:34" ht="12" customHeight="1">
      <c r="A334" s="1"/>
      <c r="B334" s="1"/>
      <c r="C334" s="1"/>
      <c r="D334" s="41"/>
      <c r="E334" s="5"/>
      <c r="F334" s="41"/>
      <c r="G334" s="41"/>
      <c r="H334" s="5"/>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row>
    <row r="335" spans="1:34" ht="12" customHeight="1">
      <c r="A335" s="16" t="s">
        <v>313</v>
      </c>
      <c r="B335" s="1"/>
      <c r="C335" s="1"/>
      <c r="D335" s="33">
        <f>D171</f>
        <v>94.834044986226388</v>
      </c>
      <c r="E335" s="81"/>
      <c r="F335" s="41"/>
      <c r="G335" s="41"/>
      <c r="H335" s="81"/>
      <c r="I335" s="33">
        <f t="shared" ref="I335:AH335" si="118">I171</f>
        <v>0</v>
      </c>
      <c r="J335" s="33">
        <f t="shared" si="118"/>
        <v>0</v>
      </c>
      <c r="K335" s="33">
        <f t="shared" si="118"/>
        <v>0</v>
      </c>
      <c r="L335" s="33">
        <f t="shared" si="118"/>
        <v>0</v>
      </c>
      <c r="M335" s="33">
        <f t="shared" si="118"/>
        <v>0</v>
      </c>
      <c r="N335" s="33">
        <f t="shared" si="118"/>
        <v>0</v>
      </c>
      <c r="O335" s="33">
        <f t="shared" si="118"/>
        <v>0</v>
      </c>
      <c r="P335" s="33">
        <f t="shared" si="118"/>
        <v>0</v>
      </c>
      <c r="Q335" s="33">
        <f t="shared" si="118"/>
        <v>0</v>
      </c>
      <c r="R335" s="33">
        <f t="shared" si="118"/>
        <v>0</v>
      </c>
      <c r="S335" s="33">
        <f t="shared" si="118"/>
        <v>0</v>
      </c>
      <c r="T335" s="33">
        <f t="shared" si="118"/>
        <v>0</v>
      </c>
      <c r="U335" s="33">
        <f t="shared" si="118"/>
        <v>0</v>
      </c>
      <c r="V335" s="33">
        <f t="shared" si="118"/>
        <v>0</v>
      </c>
      <c r="W335" s="33">
        <f t="shared" si="118"/>
        <v>0</v>
      </c>
      <c r="X335" s="33">
        <f t="shared" si="118"/>
        <v>0</v>
      </c>
      <c r="Y335" s="33">
        <f t="shared" si="118"/>
        <v>0</v>
      </c>
      <c r="Z335" s="33">
        <f t="shared" si="118"/>
        <v>0</v>
      </c>
      <c r="AA335" s="33">
        <f t="shared" si="118"/>
        <v>0</v>
      </c>
      <c r="AB335" s="33">
        <f t="shared" si="118"/>
        <v>0</v>
      </c>
      <c r="AC335" s="33">
        <f t="shared" si="118"/>
        <v>0</v>
      </c>
      <c r="AD335" s="33">
        <f t="shared" si="118"/>
        <v>67.122468157107377</v>
      </c>
      <c r="AE335" s="33">
        <f t="shared" si="118"/>
        <v>20.238777397727514</v>
      </c>
      <c r="AF335" s="33">
        <f t="shared" si="118"/>
        <v>6.3391988905761947</v>
      </c>
      <c r="AG335" s="33">
        <f t="shared" si="118"/>
        <v>0</v>
      </c>
      <c r="AH335" s="33">
        <f t="shared" si="118"/>
        <v>1.1336005408153027</v>
      </c>
    </row>
    <row r="336" spans="1:34" ht="12" customHeight="1">
      <c r="A336" s="1"/>
      <c r="B336" s="1"/>
      <c r="C336" s="1"/>
      <c r="D336" s="27"/>
      <c r="E336" s="81"/>
      <c r="F336" s="41"/>
      <c r="G336" s="41"/>
      <c r="H336" s="81"/>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row>
    <row r="337" spans="1:34" ht="12" customHeight="1">
      <c r="A337" s="16" t="s">
        <v>314</v>
      </c>
      <c r="B337" s="1"/>
      <c r="C337" s="1"/>
      <c r="D337" s="61">
        <f>D175</f>
        <v>5.6251989308574109</v>
      </c>
      <c r="E337" s="81"/>
      <c r="F337" s="41"/>
      <c r="G337" s="41"/>
      <c r="H337" s="81"/>
      <c r="I337" s="61">
        <f t="shared" ref="I337:AH337" si="119">I175</f>
        <v>0</v>
      </c>
      <c r="J337" s="61">
        <f t="shared" si="119"/>
        <v>0</v>
      </c>
      <c r="K337" s="61">
        <f t="shared" si="119"/>
        <v>0</v>
      </c>
      <c r="L337" s="61">
        <f t="shared" si="119"/>
        <v>0</v>
      </c>
      <c r="M337" s="61">
        <f t="shared" si="119"/>
        <v>0</v>
      </c>
      <c r="N337" s="61">
        <f t="shared" si="119"/>
        <v>0</v>
      </c>
      <c r="O337" s="61">
        <f t="shared" si="119"/>
        <v>0</v>
      </c>
      <c r="P337" s="61">
        <f t="shared" si="119"/>
        <v>0</v>
      </c>
      <c r="Q337" s="61">
        <f t="shared" si="119"/>
        <v>0</v>
      </c>
      <c r="R337" s="61">
        <f t="shared" si="119"/>
        <v>0</v>
      </c>
      <c r="S337" s="61">
        <f t="shared" si="119"/>
        <v>0</v>
      </c>
      <c r="T337" s="61">
        <f t="shared" si="119"/>
        <v>0</v>
      </c>
      <c r="U337" s="61">
        <f t="shared" si="119"/>
        <v>0</v>
      </c>
      <c r="V337" s="61">
        <f t="shared" si="119"/>
        <v>0</v>
      </c>
      <c r="W337" s="61">
        <f t="shared" si="119"/>
        <v>0</v>
      </c>
      <c r="X337" s="61">
        <f t="shared" si="119"/>
        <v>0</v>
      </c>
      <c r="Y337" s="61">
        <f t="shared" si="119"/>
        <v>0</v>
      </c>
      <c r="Z337" s="61">
        <f t="shared" si="119"/>
        <v>0</v>
      </c>
      <c r="AA337" s="61">
        <f t="shared" si="119"/>
        <v>0</v>
      </c>
      <c r="AB337" s="61">
        <f t="shared" si="119"/>
        <v>0</v>
      </c>
      <c r="AC337" s="61">
        <f t="shared" si="119"/>
        <v>0</v>
      </c>
      <c r="AD337" s="61">
        <f t="shared" si="119"/>
        <v>3.9814524010729482</v>
      </c>
      <c r="AE337" s="61">
        <f t="shared" si="119"/>
        <v>1.2004881685273785</v>
      </c>
      <c r="AF337" s="61">
        <f t="shared" si="119"/>
        <v>0.37601744001261167</v>
      </c>
      <c r="AG337" s="61">
        <f t="shared" si="119"/>
        <v>0</v>
      </c>
      <c r="AH337" s="61">
        <f t="shared" si="119"/>
        <v>6.7240921244472632E-2</v>
      </c>
    </row>
    <row r="338" spans="1:34" ht="12" customHeight="1">
      <c r="A338" s="16"/>
      <c r="B338" s="1"/>
      <c r="C338" s="1"/>
      <c r="D338" s="27"/>
      <c r="E338" s="81"/>
      <c r="F338" s="41"/>
      <c r="G338" s="41"/>
      <c r="H338" s="81"/>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row>
    <row r="339" spans="1:34" ht="12" customHeight="1">
      <c r="A339" s="62" t="s">
        <v>315</v>
      </c>
      <c r="B339" s="1"/>
      <c r="C339" s="1"/>
      <c r="D339" s="27"/>
      <c r="E339" s="81"/>
      <c r="F339" s="41"/>
      <c r="G339" s="41"/>
      <c r="H339" s="81"/>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row>
    <row r="340" spans="1:34" ht="12" customHeight="1">
      <c r="A340" s="16" t="s">
        <v>187</v>
      </c>
      <c r="B340" s="1"/>
      <c r="C340" s="1"/>
      <c r="D340" s="27">
        <f>D207</f>
        <v>44459.322218650654</v>
      </c>
      <c r="E340" s="81"/>
      <c r="F340" s="41"/>
      <c r="G340" s="41"/>
      <c r="H340" s="81"/>
      <c r="I340" s="27">
        <f t="shared" ref="I340:AH340" si="120">I207</f>
        <v>0</v>
      </c>
      <c r="J340" s="27">
        <f t="shared" si="120"/>
        <v>0</v>
      </c>
      <c r="K340" s="27">
        <f t="shared" si="120"/>
        <v>0</v>
      </c>
      <c r="L340" s="27">
        <f t="shared" si="120"/>
        <v>0</v>
      </c>
      <c r="M340" s="27">
        <f t="shared" si="120"/>
        <v>0</v>
      </c>
      <c r="N340" s="27">
        <f t="shared" si="120"/>
        <v>0</v>
      </c>
      <c r="O340" s="27">
        <f t="shared" si="120"/>
        <v>0</v>
      </c>
      <c r="P340" s="27">
        <f t="shared" si="120"/>
        <v>0</v>
      </c>
      <c r="Q340" s="27">
        <f t="shared" si="120"/>
        <v>0</v>
      </c>
      <c r="R340" s="27">
        <f t="shared" si="120"/>
        <v>0</v>
      </c>
      <c r="S340" s="27">
        <f t="shared" si="120"/>
        <v>0</v>
      </c>
      <c r="T340" s="27">
        <f t="shared" si="120"/>
        <v>0</v>
      </c>
      <c r="U340" s="27">
        <f t="shared" si="120"/>
        <v>0</v>
      </c>
      <c r="V340" s="27">
        <f t="shared" si="120"/>
        <v>0</v>
      </c>
      <c r="W340" s="27">
        <f t="shared" si="120"/>
        <v>0</v>
      </c>
      <c r="X340" s="27">
        <f t="shared" si="120"/>
        <v>0</v>
      </c>
      <c r="Y340" s="27">
        <f t="shared" si="120"/>
        <v>0</v>
      </c>
      <c r="Z340" s="27">
        <f t="shared" si="120"/>
        <v>0</v>
      </c>
      <c r="AA340" s="27">
        <f t="shared" si="120"/>
        <v>0</v>
      </c>
      <c r="AB340" s="27">
        <f t="shared" si="120"/>
        <v>0</v>
      </c>
      <c r="AC340" s="27">
        <f t="shared" si="120"/>
        <v>0</v>
      </c>
      <c r="AD340" s="27">
        <f t="shared" si="120"/>
        <v>31467.807160829012</v>
      </c>
      <c r="AE340" s="27">
        <f t="shared" si="120"/>
        <v>9488.1782778304769</v>
      </c>
      <c r="AF340" s="27">
        <f t="shared" si="120"/>
        <v>2971.8914354562594</v>
      </c>
      <c r="AG340" s="27">
        <f t="shared" si="120"/>
        <v>0</v>
      </c>
      <c r="AH340" s="27">
        <f t="shared" si="120"/>
        <v>531.4453445349094</v>
      </c>
    </row>
    <row r="341" spans="1:34" ht="12" customHeight="1">
      <c r="A341" s="16" t="s">
        <v>316</v>
      </c>
      <c r="B341" s="1"/>
      <c r="C341" s="1"/>
      <c r="D341" s="27">
        <f>D216</f>
        <v>0</v>
      </c>
      <c r="E341" s="81"/>
      <c r="F341" s="41"/>
      <c r="G341" s="41"/>
      <c r="H341" s="81"/>
      <c r="I341" s="27">
        <f t="shared" ref="I341:AH341" si="121">I216</f>
        <v>0</v>
      </c>
      <c r="J341" s="27">
        <f t="shared" si="121"/>
        <v>0</v>
      </c>
      <c r="K341" s="27">
        <f t="shared" si="121"/>
        <v>0</v>
      </c>
      <c r="L341" s="27">
        <f t="shared" si="121"/>
        <v>0</v>
      </c>
      <c r="M341" s="27">
        <f t="shared" si="121"/>
        <v>0</v>
      </c>
      <c r="N341" s="27">
        <f t="shared" si="121"/>
        <v>0</v>
      </c>
      <c r="O341" s="27">
        <f t="shared" si="121"/>
        <v>0</v>
      </c>
      <c r="P341" s="27">
        <f t="shared" si="121"/>
        <v>0</v>
      </c>
      <c r="Q341" s="27">
        <f t="shared" si="121"/>
        <v>0</v>
      </c>
      <c r="R341" s="27">
        <f t="shared" si="121"/>
        <v>0</v>
      </c>
      <c r="S341" s="27">
        <f t="shared" si="121"/>
        <v>0</v>
      </c>
      <c r="T341" s="27">
        <f t="shared" si="121"/>
        <v>0</v>
      </c>
      <c r="U341" s="27">
        <f t="shared" si="121"/>
        <v>0</v>
      </c>
      <c r="V341" s="27">
        <f t="shared" si="121"/>
        <v>0</v>
      </c>
      <c r="W341" s="27">
        <f t="shared" si="121"/>
        <v>0</v>
      </c>
      <c r="X341" s="27">
        <f t="shared" si="121"/>
        <v>0</v>
      </c>
      <c r="Y341" s="27">
        <f t="shared" si="121"/>
        <v>0</v>
      </c>
      <c r="Z341" s="27">
        <f t="shared" si="121"/>
        <v>0</v>
      </c>
      <c r="AA341" s="27">
        <f t="shared" si="121"/>
        <v>0</v>
      </c>
      <c r="AB341" s="27">
        <f t="shared" si="121"/>
        <v>0</v>
      </c>
      <c r="AC341" s="27">
        <f t="shared" si="121"/>
        <v>0</v>
      </c>
      <c r="AD341" s="27">
        <f t="shared" si="121"/>
        <v>0</v>
      </c>
      <c r="AE341" s="27">
        <f t="shared" si="121"/>
        <v>0</v>
      </c>
      <c r="AF341" s="27">
        <f t="shared" si="121"/>
        <v>0</v>
      </c>
      <c r="AG341" s="27">
        <f t="shared" si="121"/>
        <v>0</v>
      </c>
      <c r="AH341" s="27">
        <f t="shared" si="121"/>
        <v>0</v>
      </c>
    </row>
    <row r="342" spans="1:34" ht="12" customHeight="1">
      <c r="A342" s="16" t="s">
        <v>317</v>
      </c>
      <c r="B342" s="1"/>
      <c r="C342" s="1"/>
      <c r="D342" s="27">
        <f>D235</f>
        <v>0</v>
      </c>
      <c r="E342" s="81"/>
      <c r="F342" s="41"/>
      <c r="G342" s="41"/>
      <c r="H342" s="81"/>
      <c r="I342" s="27">
        <f t="shared" ref="I342:AH342" si="122">I235</f>
        <v>0</v>
      </c>
      <c r="J342" s="27">
        <f t="shared" si="122"/>
        <v>0</v>
      </c>
      <c r="K342" s="27">
        <f t="shared" si="122"/>
        <v>0</v>
      </c>
      <c r="L342" s="27">
        <f t="shared" si="122"/>
        <v>0</v>
      </c>
      <c r="M342" s="27">
        <f t="shared" si="122"/>
        <v>0</v>
      </c>
      <c r="N342" s="27">
        <f t="shared" si="122"/>
        <v>0</v>
      </c>
      <c r="O342" s="27">
        <f t="shared" si="122"/>
        <v>0</v>
      </c>
      <c r="P342" s="27">
        <f t="shared" si="122"/>
        <v>0</v>
      </c>
      <c r="Q342" s="27">
        <f t="shared" si="122"/>
        <v>0</v>
      </c>
      <c r="R342" s="27">
        <f t="shared" si="122"/>
        <v>0</v>
      </c>
      <c r="S342" s="27">
        <f t="shared" si="122"/>
        <v>0</v>
      </c>
      <c r="T342" s="27">
        <f t="shared" si="122"/>
        <v>0</v>
      </c>
      <c r="U342" s="27">
        <f t="shared" si="122"/>
        <v>0</v>
      </c>
      <c r="V342" s="27">
        <f t="shared" si="122"/>
        <v>0</v>
      </c>
      <c r="W342" s="27">
        <f t="shared" si="122"/>
        <v>0</v>
      </c>
      <c r="X342" s="27">
        <f t="shared" si="122"/>
        <v>0</v>
      </c>
      <c r="Y342" s="27">
        <f t="shared" si="122"/>
        <v>0</v>
      </c>
      <c r="Z342" s="27">
        <f t="shared" si="122"/>
        <v>0</v>
      </c>
      <c r="AA342" s="27">
        <f t="shared" si="122"/>
        <v>0</v>
      </c>
      <c r="AB342" s="27">
        <f t="shared" si="122"/>
        <v>0</v>
      </c>
      <c r="AC342" s="27">
        <f t="shared" si="122"/>
        <v>0</v>
      </c>
      <c r="AD342" s="27">
        <f t="shared" si="122"/>
        <v>0</v>
      </c>
      <c r="AE342" s="27">
        <f t="shared" si="122"/>
        <v>0</v>
      </c>
      <c r="AF342" s="27">
        <f t="shared" si="122"/>
        <v>0</v>
      </c>
      <c r="AG342" s="27">
        <f t="shared" si="122"/>
        <v>0</v>
      </c>
      <c r="AH342" s="27">
        <f t="shared" si="122"/>
        <v>0</v>
      </c>
    </row>
    <row r="343" spans="1:34" ht="12" customHeight="1">
      <c r="A343" s="16" t="s">
        <v>318</v>
      </c>
      <c r="B343" s="1"/>
      <c r="C343" s="1"/>
      <c r="D343" s="27">
        <f>D249</f>
        <v>0</v>
      </c>
      <c r="E343" s="81"/>
      <c r="F343" s="41"/>
      <c r="G343" s="41"/>
      <c r="H343" s="81"/>
      <c r="I343" s="27">
        <f t="shared" ref="I343:AH343" si="123">I249</f>
        <v>0</v>
      </c>
      <c r="J343" s="27">
        <f t="shared" si="123"/>
        <v>0</v>
      </c>
      <c r="K343" s="27">
        <f t="shared" si="123"/>
        <v>0</v>
      </c>
      <c r="L343" s="27">
        <f t="shared" si="123"/>
        <v>0</v>
      </c>
      <c r="M343" s="27">
        <f t="shared" si="123"/>
        <v>0</v>
      </c>
      <c r="N343" s="27">
        <f t="shared" si="123"/>
        <v>0</v>
      </c>
      <c r="O343" s="27">
        <f t="shared" si="123"/>
        <v>0</v>
      </c>
      <c r="P343" s="27">
        <f t="shared" si="123"/>
        <v>0</v>
      </c>
      <c r="Q343" s="27">
        <f t="shared" si="123"/>
        <v>0</v>
      </c>
      <c r="R343" s="27">
        <f t="shared" si="123"/>
        <v>0</v>
      </c>
      <c r="S343" s="27">
        <f t="shared" si="123"/>
        <v>0</v>
      </c>
      <c r="T343" s="27">
        <f t="shared" si="123"/>
        <v>0</v>
      </c>
      <c r="U343" s="27">
        <f t="shared" si="123"/>
        <v>0</v>
      </c>
      <c r="V343" s="27">
        <f t="shared" si="123"/>
        <v>0</v>
      </c>
      <c r="W343" s="27">
        <f t="shared" si="123"/>
        <v>0</v>
      </c>
      <c r="X343" s="27">
        <f t="shared" si="123"/>
        <v>0</v>
      </c>
      <c r="Y343" s="27">
        <f t="shared" si="123"/>
        <v>0</v>
      </c>
      <c r="Z343" s="27">
        <f t="shared" si="123"/>
        <v>0</v>
      </c>
      <c r="AA343" s="27">
        <f t="shared" si="123"/>
        <v>0</v>
      </c>
      <c r="AB343" s="27">
        <f t="shared" si="123"/>
        <v>0</v>
      </c>
      <c r="AC343" s="27">
        <f t="shared" si="123"/>
        <v>0</v>
      </c>
      <c r="AD343" s="27">
        <f t="shared" si="123"/>
        <v>0</v>
      </c>
      <c r="AE343" s="27">
        <f t="shared" si="123"/>
        <v>0</v>
      </c>
      <c r="AF343" s="27">
        <f t="shared" si="123"/>
        <v>0</v>
      </c>
      <c r="AG343" s="27">
        <f t="shared" si="123"/>
        <v>0</v>
      </c>
      <c r="AH343" s="27">
        <f t="shared" si="123"/>
        <v>0</v>
      </c>
    </row>
    <row r="344" spans="1:34" ht="12" customHeight="1">
      <c r="A344" s="16" t="s">
        <v>319</v>
      </c>
      <c r="B344" s="1"/>
      <c r="C344" s="1"/>
      <c r="D344" s="27">
        <f>D266</f>
        <v>0</v>
      </c>
      <c r="E344" s="81"/>
      <c r="F344" s="41"/>
      <c r="G344" s="41"/>
      <c r="H344" s="81"/>
      <c r="I344" s="27">
        <f t="shared" ref="I344:AH344" si="124">I266</f>
        <v>0</v>
      </c>
      <c r="J344" s="27">
        <f t="shared" si="124"/>
        <v>0</v>
      </c>
      <c r="K344" s="27">
        <f t="shared" si="124"/>
        <v>0</v>
      </c>
      <c r="L344" s="27">
        <f t="shared" si="124"/>
        <v>0</v>
      </c>
      <c r="M344" s="27">
        <f t="shared" si="124"/>
        <v>0</v>
      </c>
      <c r="N344" s="27">
        <f t="shared" si="124"/>
        <v>0</v>
      </c>
      <c r="O344" s="27">
        <f t="shared" si="124"/>
        <v>0</v>
      </c>
      <c r="P344" s="27">
        <f t="shared" si="124"/>
        <v>0</v>
      </c>
      <c r="Q344" s="27">
        <f t="shared" si="124"/>
        <v>0</v>
      </c>
      <c r="R344" s="27">
        <f t="shared" si="124"/>
        <v>0</v>
      </c>
      <c r="S344" s="27">
        <f t="shared" si="124"/>
        <v>0</v>
      </c>
      <c r="T344" s="27">
        <f t="shared" si="124"/>
        <v>0</v>
      </c>
      <c r="U344" s="27">
        <f t="shared" si="124"/>
        <v>0</v>
      </c>
      <c r="V344" s="27">
        <f t="shared" si="124"/>
        <v>0</v>
      </c>
      <c r="W344" s="27">
        <f t="shared" si="124"/>
        <v>0</v>
      </c>
      <c r="X344" s="27">
        <f t="shared" si="124"/>
        <v>0</v>
      </c>
      <c r="Y344" s="27">
        <f t="shared" si="124"/>
        <v>0</v>
      </c>
      <c r="Z344" s="27">
        <f t="shared" si="124"/>
        <v>0</v>
      </c>
      <c r="AA344" s="27">
        <f t="shared" si="124"/>
        <v>0</v>
      </c>
      <c r="AB344" s="27">
        <f t="shared" si="124"/>
        <v>0</v>
      </c>
      <c r="AC344" s="27">
        <f t="shared" si="124"/>
        <v>0</v>
      </c>
      <c r="AD344" s="27">
        <f t="shared" si="124"/>
        <v>0</v>
      </c>
      <c r="AE344" s="27">
        <f t="shared" si="124"/>
        <v>0</v>
      </c>
      <c r="AF344" s="27">
        <f t="shared" si="124"/>
        <v>0</v>
      </c>
      <c r="AG344" s="27">
        <f t="shared" si="124"/>
        <v>0</v>
      </c>
      <c r="AH344" s="27">
        <f t="shared" si="124"/>
        <v>0</v>
      </c>
    </row>
    <row r="345" spans="1:34" ht="12" customHeight="1">
      <c r="A345" s="16" t="s">
        <v>320</v>
      </c>
      <c r="B345" s="1"/>
      <c r="C345" s="1"/>
      <c r="D345" s="27">
        <f>D283</f>
        <v>0</v>
      </c>
      <c r="E345" s="81"/>
      <c r="F345" s="41"/>
      <c r="G345" s="41"/>
      <c r="H345" s="81"/>
      <c r="I345" s="27">
        <f t="shared" ref="I345:AH345" si="125">I283</f>
        <v>0</v>
      </c>
      <c r="J345" s="27">
        <f t="shared" si="125"/>
        <v>0</v>
      </c>
      <c r="K345" s="27">
        <f t="shared" si="125"/>
        <v>0</v>
      </c>
      <c r="L345" s="27">
        <f t="shared" si="125"/>
        <v>0</v>
      </c>
      <c r="M345" s="27">
        <f t="shared" si="125"/>
        <v>0</v>
      </c>
      <c r="N345" s="27">
        <f t="shared" si="125"/>
        <v>0</v>
      </c>
      <c r="O345" s="27">
        <f t="shared" si="125"/>
        <v>0</v>
      </c>
      <c r="P345" s="27">
        <f t="shared" si="125"/>
        <v>0</v>
      </c>
      <c r="Q345" s="27">
        <f t="shared" si="125"/>
        <v>0</v>
      </c>
      <c r="R345" s="27">
        <f t="shared" si="125"/>
        <v>0</v>
      </c>
      <c r="S345" s="27">
        <f t="shared" si="125"/>
        <v>0</v>
      </c>
      <c r="T345" s="27">
        <f t="shared" si="125"/>
        <v>0</v>
      </c>
      <c r="U345" s="27">
        <f t="shared" si="125"/>
        <v>0</v>
      </c>
      <c r="V345" s="27">
        <f t="shared" si="125"/>
        <v>0</v>
      </c>
      <c r="W345" s="27">
        <f t="shared" si="125"/>
        <v>0</v>
      </c>
      <c r="X345" s="27">
        <f t="shared" si="125"/>
        <v>0</v>
      </c>
      <c r="Y345" s="27">
        <f t="shared" si="125"/>
        <v>0</v>
      </c>
      <c r="Z345" s="27">
        <f t="shared" si="125"/>
        <v>0</v>
      </c>
      <c r="AA345" s="27">
        <f t="shared" si="125"/>
        <v>0</v>
      </c>
      <c r="AB345" s="27">
        <f t="shared" si="125"/>
        <v>0</v>
      </c>
      <c r="AC345" s="27">
        <f t="shared" si="125"/>
        <v>0</v>
      </c>
      <c r="AD345" s="27">
        <f t="shared" si="125"/>
        <v>0</v>
      </c>
      <c r="AE345" s="27">
        <f t="shared" si="125"/>
        <v>0</v>
      </c>
      <c r="AF345" s="27">
        <f t="shared" si="125"/>
        <v>0</v>
      </c>
      <c r="AG345" s="27">
        <f t="shared" si="125"/>
        <v>0</v>
      </c>
      <c r="AH345" s="27">
        <f t="shared" si="125"/>
        <v>0</v>
      </c>
    </row>
    <row r="346" spans="1:34" ht="12" customHeight="1">
      <c r="A346" s="16" t="s">
        <v>321</v>
      </c>
      <c r="B346" s="1"/>
      <c r="C346" s="1"/>
      <c r="D346" s="27">
        <f>D289</f>
        <v>0</v>
      </c>
      <c r="E346" s="81"/>
      <c r="F346" s="41"/>
      <c r="G346" s="41"/>
      <c r="H346" s="81"/>
      <c r="I346" s="27">
        <f t="shared" ref="I346:AH346" si="126">I289</f>
        <v>0</v>
      </c>
      <c r="J346" s="27">
        <f t="shared" si="126"/>
        <v>0</v>
      </c>
      <c r="K346" s="27">
        <f t="shared" si="126"/>
        <v>0</v>
      </c>
      <c r="L346" s="27">
        <f t="shared" si="126"/>
        <v>0</v>
      </c>
      <c r="M346" s="27">
        <f t="shared" si="126"/>
        <v>0</v>
      </c>
      <c r="N346" s="27">
        <f t="shared" si="126"/>
        <v>0</v>
      </c>
      <c r="O346" s="27">
        <f t="shared" si="126"/>
        <v>0</v>
      </c>
      <c r="P346" s="27">
        <f t="shared" si="126"/>
        <v>0</v>
      </c>
      <c r="Q346" s="27">
        <f t="shared" si="126"/>
        <v>0</v>
      </c>
      <c r="R346" s="27">
        <f t="shared" si="126"/>
        <v>0</v>
      </c>
      <c r="S346" s="27">
        <f t="shared" si="126"/>
        <v>0</v>
      </c>
      <c r="T346" s="27">
        <f t="shared" si="126"/>
        <v>0</v>
      </c>
      <c r="U346" s="27">
        <f t="shared" si="126"/>
        <v>0</v>
      </c>
      <c r="V346" s="27">
        <f t="shared" si="126"/>
        <v>0</v>
      </c>
      <c r="W346" s="27">
        <f t="shared" si="126"/>
        <v>0</v>
      </c>
      <c r="X346" s="27">
        <f t="shared" si="126"/>
        <v>0</v>
      </c>
      <c r="Y346" s="27">
        <f t="shared" si="126"/>
        <v>0</v>
      </c>
      <c r="Z346" s="27">
        <f t="shared" si="126"/>
        <v>0</v>
      </c>
      <c r="AA346" s="27">
        <f t="shared" si="126"/>
        <v>0</v>
      </c>
      <c r="AB346" s="27">
        <f t="shared" si="126"/>
        <v>0</v>
      </c>
      <c r="AC346" s="27">
        <f t="shared" si="126"/>
        <v>0</v>
      </c>
      <c r="AD346" s="27">
        <f t="shared" si="126"/>
        <v>0</v>
      </c>
      <c r="AE346" s="27">
        <f t="shared" si="126"/>
        <v>0</v>
      </c>
      <c r="AF346" s="27">
        <f t="shared" si="126"/>
        <v>0</v>
      </c>
      <c r="AG346" s="27">
        <f t="shared" si="126"/>
        <v>0</v>
      </c>
      <c r="AH346" s="27">
        <f t="shared" si="126"/>
        <v>0</v>
      </c>
    </row>
    <row r="347" spans="1:34" ht="12" customHeight="1">
      <c r="A347" s="16" t="s">
        <v>322</v>
      </c>
      <c r="B347" s="1"/>
      <c r="C347" s="1"/>
      <c r="D347" s="27">
        <f>D295</f>
        <v>0</v>
      </c>
      <c r="E347" s="81"/>
      <c r="F347" s="41"/>
      <c r="G347" s="41"/>
      <c r="H347" s="81"/>
      <c r="I347" s="27">
        <f t="shared" ref="I347:AH347" si="127">I295</f>
        <v>0</v>
      </c>
      <c r="J347" s="27">
        <f t="shared" si="127"/>
        <v>0</v>
      </c>
      <c r="K347" s="27">
        <f t="shared" si="127"/>
        <v>0</v>
      </c>
      <c r="L347" s="27">
        <f t="shared" si="127"/>
        <v>0</v>
      </c>
      <c r="M347" s="27">
        <f t="shared" si="127"/>
        <v>0</v>
      </c>
      <c r="N347" s="27">
        <f t="shared" si="127"/>
        <v>0</v>
      </c>
      <c r="O347" s="27">
        <f t="shared" si="127"/>
        <v>0</v>
      </c>
      <c r="P347" s="27">
        <f t="shared" si="127"/>
        <v>0</v>
      </c>
      <c r="Q347" s="27">
        <f t="shared" si="127"/>
        <v>0</v>
      </c>
      <c r="R347" s="27">
        <f t="shared" si="127"/>
        <v>0</v>
      </c>
      <c r="S347" s="27">
        <f t="shared" si="127"/>
        <v>0</v>
      </c>
      <c r="T347" s="27">
        <f t="shared" si="127"/>
        <v>0</v>
      </c>
      <c r="U347" s="27">
        <f t="shared" si="127"/>
        <v>0</v>
      </c>
      <c r="V347" s="27">
        <f t="shared" si="127"/>
        <v>0</v>
      </c>
      <c r="W347" s="27">
        <f t="shared" si="127"/>
        <v>0</v>
      </c>
      <c r="X347" s="27">
        <f t="shared" si="127"/>
        <v>0</v>
      </c>
      <c r="Y347" s="27">
        <f t="shared" si="127"/>
        <v>0</v>
      </c>
      <c r="Z347" s="27">
        <f t="shared" si="127"/>
        <v>0</v>
      </c>
      <c r="AA347" s="27">
        <f t="shared" si="127"/>
        <v>0</v>
      </c>
      <c r="AB347" s="27">
        <f t="shared" si="127"/>
        <v>0</v>
      </c>
      <c r="AC347" s="27">
        <f t="shared" si="127"/>
        <v>0</v>
      </c>
      <c r="AD347" s="27">
        <f t="shared" si="127"/>
        <v>0</v>
      </c>
      <c r="AE347" s="27">
        <f t="shared" si="127"/>
        <v>0</v>
      </c>
      <c r="AF347" s="27">
        <f t="shared" si="127"/>
        <v>0</v>
      </c>
      <c r="AG347" s="27">
        <f t="shared" si="127"/>
        <v>0</v>
      </c>
      <c r="AH347" s="27">
        <f t="shared" si="127"/>
        <v>0</v>
      </c>
    </row>
    <row r="348" spans="1:34" ht="12" customHeight="1">
      <c r="A348" s="16" t="s">
        <v>323</v>
      </c>
      <c r="B348" s="1"/>
      <c r="C348" s="1"/>
      <c r="D348" s="27">
        <f>D305</f>
        <v>0</v>
      </c>
      <c r="E348" s="81"/>
      <c r="F348" s="41"/>
      <c r="G348" s="41"/>
      <c r="H348" s="81"/>
      <c r="I348" s="27">
        <f t="shared" ref="I348:AH348" si="128">I305</f>
        <v>0</v>
      </c>
      <c r="J348" s="27">
        <f t="shared" si="128"/>
        <v>0</v>
      </c>
      <c r="K348" s="27">
        <f t="shared" si="128"/>
        <v>0</v>
      </c>
      <c r="L348" s="27">
        <f t="shared" si="128"/>
        <v>0</v>
      </c>
      <c r="M348" s="27">
        <f t="shared" si="128"/>
        <v>0</v>
      </c>
      <c r="N348" s="27">
        <f t="shared" si="128"/>
        <v>0</v>
      </c>
      <c r="O348" s="27">
        <f t="shared" si="128"/>
        <v>0</v>
      </c>
      <c r="P348" s="27">
        <f t="shared" si="128"/>
        <v>0</v>
      </c>
      <c r="Q348" s="27">
        <f t="shared" si="128"/>
        <v>0</v>
      </c>
      <c r="R348" s="27">
        <f t="shared" si="128"/>
        <v>0</v>
      </c>
      <c r="S348" s="27">
        <f t="shared" si="128"/>
        <v>0</v>
      </c>
      <c r="T348" s="27">
        <f t="shared" si="128"/>
        <v>0</v>
      </c>
      <c r="U348" s="27">
        <f t="shared" si="128"/>
        <v>0</v>
      </c>
      <c r="V348" s="27">
        <f t="shared" si="128"/>
        <v>0</v>
      </c>
      <c r="W348" s="27">
        <f t="shared" si="128"/>
        <v>0</v>
      </c>
      <c r="X348" s="27">
        <f t="shared" si="128"/>
        <v>0</v>
      </c>
      <c r="Y348" s="27">
        <f t="shared" si="128"/>
        <v>0</v>
      </c>
      <c r="Z348" s="27">
        <f t="shared" si="128"/>
        <v>0</v>
      </c>
      <c r="AA348" s="27">
        <f t="shared" si="128"/>
        <v>0</v>
      </c>
      <c r="AB348" s="27">
        <f t="shared" si="128"/>
        <v>0</v>
      </c>
      <c r="AC348" s="27">
        <f t="shared" si="128"/>
        <v>0</v>
      </c>
      <c r="AD348" s="27">
        <f t="shared" si="128"/>
        <v>0</v>
      </c>
      <c r="AE348" s="27">
        <f t="shared" si="128"/>
        <v>0</v>
      </c>
      <c r="AF348" s="27">
        <f t="shared" si="128"/>
        <v>0</v>
      </c>
      <c r="AG348" s="27">
        <f t="shared" si="128"/>
        <v>0</v>
      </c>
      <c r="AH348" s="27">
        <f t="shared" si="128"/>
        <v>0</v>
      </c>
    </row>
    <row r="349" spans="1:34" ht="12" customHeight="1">
      <c r="A349" s="16" t="s">
        <v>324</v>
      </c>
      <c r="B349" s="1"/>
      <c r="C349" s="1"/>
      <c r="D349" s="27">
        <f>D313</f>
        <v>0</v>
      </c>
      <c r="E349" s="81"/>
      <c r="F349" s="41"/>
      <c r="G349" s="41"/>
      <c r="H349" s="81"/>
      <c r="I349" s="27">
        <f t="shared" ref="I349:AH349" si="129">I313</f>
        <v>0</v>
      </c>
      <c r="J349" s="27">
        <f t="shared" si="129"/>
        <v>0</v>
      </c>
      <c r="K349" s="27">
        <f t="shared" si="129"/>
        <v>0</v>
      </c>
      <c r="L349" s="27">
        <f t="shared" si="129"/>
        <v>0</v>
      </c>
      <c r="M349" s="27">
        <f t="shared" si="129"/>
        <v>0</v>
      </c>
      <c r="N349" s="27">
        <f t="shared" si="129"/>
        <v>0</v>
      </c>
      <c r="O349" s="27">
        <f t="shared" si="129"/>
        <v>0</v>
      </c>
      <c r="P349" s="27">
        <f t="shared" si="129"/>
        <v>0</v>
      </c>
      <c r="Q349" s="27">
        <f t="shared" si="129"/>
        <v>0</v>
      </c>
      <c r="R349" s="27">
        <f t="shared" si="129"/>
        <v>0</v>
      </c>
      <c r="S349" s="27">
        <f t="shared" si="129"/>
        <v>0</v>
      </c>
      <c r="T349" s="27">
        <f t="shared" si="129"/>
        <v>0</v>
      </c>
      <c r="U349" s="27">
        <f t="shared" si="129"/>
        <v>0</v>
      </c>
      <c r="V349" s="27">
        <f t="shared" si="129"/>
        <v>0</v>
      </c>
      <c r="W349" s="27">
        <f t="shared" si="129"/>
        <v>0</v>
      </c>
      <c r="X349" s="27">
        <f t="shared" si="129"/>
        <v>0</v>
      </c>
      <c r="Y349" s="27">
        <f t="shared" si="129"/>
        <v>0</v>
      </c>
      <c r="Z349" s="27">
        <f t="shared" si="129"/>
        <v>0</v>
      </c>
      <c r="AA349" s="27">
        <f t="shared" si="129"/>
        <v>0</v>
      </c>
      <c r="AB349" s="27">
        <f t="shared" si="129"/>
        <v>0</v>
      </c>
      <c r="AC349" s="27">
        <f t="shared" si="129"/>
        <v>0</v>
      </c>
      <c r="AD349" s="27">
        <f t="shared" si="129"/>
        <v>0</v>
      </c>
      <c r="AE349" s="27">
        <f t="shared" si="129"/>
        <v>0</v>
      </c>
      <c r="AF349" s="27">
        <f t="shared" si="129"/>
        <v>0</v>
      </c>
      <c r="AG349" s="27">
        <f t="shared" si="129"/>
        <v>0</v>
      </c>
      <c r="AH349" s="27">
        <f t="shared" si="129"/>
        <v>0</v>
      </c>
    </row>
    <row r="350" spans="1:34" ht="12" customHeight="1">
      <c r="A350" s="1" t="s">
        <v>302</v>
      </c>
      <c r="B350" s="1"/>
      <c r="C350" s="1"/>
      <c r="D350" s="63">
        <f>SUM(D340:D349)</f>
        <v>44459.322218650654</v>
      </c>
      <c r="E350" s="81"/>
      <c r="F350" s="41"/>
      <c r="G350" s="41"/>
      <c r="H350" s="81"/>
      <c r="I350" s="63">
        <f t="shared" ref="I350:AH350" si="130">SUM(I340:I349)</f>
        <v>0</v>
      </c>
      <c r="J350" s="63">
        <f t="shared" si="130"/>
        <v>0</v>
      </c>
      <c r="K350" s="63">
        <f t="shared" si="130"/>
        <v>0</v>
      </c>
      <c r="L350" s="63">
        <f t="shared" si="130"/>
        <v>0</v>
      </c>
      <c r="M350" s="63">
        <f t="shared" si="130"/>
        <v>0</v>
      </c>
      <c r="N350" s="63">
        <f t="shared" si="130"/>
        <v>0</v>
      </c>
      <c r="O350" s="63">
        <f t="shared" si="130"/>
        <v>0</v>
      </c>
      <c r="P350" s="63">
        <f t="shared" si="130"/>
        <v>0</v>
      </c>
      <c r="Q350" s="63">
        <f t="shared" si="130"/>
        <v>0</v>
      </c>
      <c r="R350" s="63">
        <f t="shared" si="130"/>
        <v>0</v>
      </c>
      <c r="S350" s="63">
        <f t="shared" si="130"/>
        <v>0</v>
      </c>
      <c r="T350" s="63">
        <f t="shared" si="130"/>
        <v>0</v>
      </c>
      <c r="U350" s="63">
        <f t="shared" si="130"/>
        <v>0</v>
      </c>
      <c r="V350" s="63">
        <f t="shared" si="130"/>
        <v>0</v>
      </c>
      <c r="W350" s="63">
        <f t="shared" si="130"/>
        <v>0</v>
      </c>
      <c r="X350" s="63">
        <f t="shared" si="130"/>
        <v>0</v>
      </c>
      <c r="Y350" s="63">
        <f t="shared" si="130"/>
        <v>0</v>
      </c>
      <c r="Z350" s="63">
        <f t="shared" si="130"/>
        <v>0</v>
      </c>
      <c r="AA350" s="63">
        <f t="shared" si="130"/>
        <v>0</v>
      </c>
      <c r="AB350" s="63">
        <f t="shared" si="130"/>
        <v>0</v>
      </c>
      <c r="AC350" s="63">
        <f t="shared" si="130"/>
        <v>0</v>
      </c>
      <c r="AD350" s="63">
        <f t="shared" si="130"/>
        <v>31467.807160829012</v>
      </c>
      <c r="AE350" s="63">
        <f t="shared" si="130"/>
        <v>9488.1782778304769</v>
      </c>
      <c r="AF350" s="63">
        <f t="shared" si="130"/>
        <v>2971.8914354562594</v>
      </c>
      <c r="AG350" s="63">
        <f t="shared" si="130"/>
        <v>0</v>
      </c>
      <c r="AH350" s="63">
        <f t="shared" si="130"/>
        <v>531.4453445349094</v>
      </c>
    </row>
    <row r="351" spans="1:34" ht="12" customHeight="1">
      <c r="A351" s="16"/>
      <c r="B351" s="1"/>
      <c r="C351" s="1"/>
      <c r="D351" s="27"/>
      <c r="E351" s="81"/>
      <c r="F351" s="41"/>
      <c r="G351" s="41"/>
      <c r="H351" s="81"/>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row>
    <row r="352" spans="1:34" ht="12" customHeight="1">
      <c r="A352" s="1" t="s">
        <v>325</v>
      </c>
      <c r="B352" s="1"/>
      <c r="C352" s="1"/>
      <c r="D352" s="61">
        <f>D191</f>
        <v>0</v>
      </c>
      <c r="E352" s="81"/>
      <c r="F352" s="41"/>
      <c r="G352" s="41"/>
      <c r="H352" s="81"/>
      <c r="I352" s="61">
        <f t="shared" ref="I352:AH352" si="131">I191</f>
        <v>0</v>
      </c>
      <c r="J352" s="61">
        <f t="shared" si="131"/>
        <v>0</v>
      </c>
      <c r="K352" s="61">
        <f t="shared" si="131"/>
        <v>0</v>
      </c>
      <c r="L352" s="61">
        <f t="shared" si="131"/>
        <v>0</v>
      </c>
      <c r="M352" s="61">
        <f t="shared" si="131"/>
        <v>0</v>
      </c>
      <c r="N352" s="61">
        <f t="shared" si="131"/>
        <v>0</v>
      </c>
      <c r="O352" s="61">
        <f t="shared" si="131"/>
        <v>0</v>
      </c>
      <c r="P352" s="61">
        <f t="shared" si="131"/>
        <v>0</v>
      </c>
      <c r="Q352" s="61">
        <f t="shared" si="131"/>
        <v>0</v>
      </c>
      <c r="R352" s="61">
        <f t="shared" si="131"/>
        <v>0</v>
      </c>
      <c r="S352" s="61">
        <f t="shared" si="131"/>
        <v>0</v>
      </c>
      <c r="T352" s="61">
        <f t="shared" si="131"/>
        <v>0</v>
      </c>
      <c r="U352" s="61">
        <f t="shared" si="131"/>
        <v>0</v>
      </c>
      <c r="V352" s="61">
        <f t="shared" si="131"/>
        <v>0</v>
      </c>
      <c r="W352" s="61">
        <f t="shared" si="131"/>
        <v>0</v>
      </c>
      <c r="X352" s="61">
        <f t="shared" si="131"/>
        <v>0</v>
      </c>
      <c r="Y352" s="61">
        <f t="shared" si="131"/>
        <v>0</v>
      </c>
      <c r="Z352" s="61">
        <f t="shared" si="131"/>
        <v>0</v>
      </c>
      <c r="AA352" s="61">
        <f t="shared" si="131"/>
        <v>0</v>
      </c>
      <c r="AB352" s="61">
        <f t="shared" si="131"/>
        <v>0</v>
      </c>
      <c r="AC352" s="61">
        <f t="shared" si="131"/>
        <v>0</v>
      </c>
      <c r="AD352" s="61">
        <f t="shared" si="131"/>
        <v>0</v>
      </c>
      <c r="AE352" s="61">
        <f t="shared" si="131"/>
        <v>0</v>
      </c>
      <c r="AF352" s="61">
        <f t="shared" si="131"/>
        <v>0</v>
      </c>
      <c r="AG352" s="61">
        <f t="shared" si="131"/>
        <v>0</v>
      </c>
      <c r="AH352" s="61">
        <f t="shared" si="131"/>
        <v>0</v>
      </c>
    </row>
    <row r="353" spans="1:34" ht="12" customHeight="1">
      <c r="A353" s="1"/>
      <c r="B353" s="1"/>
      <c r="C353" s="1"/>
      <c r="D353" s="27"/>
      <c r="E353" s="81"/>
      <c r="F353" s="41"/>
      <c r="G353" s="41"/>
      <c r="H353" s="81"/>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row>
    <row r="354" spans="1:34" ht="12" customHeight="1">
      <c r="A354" s="1" t="s">
        <v>326</v>
      </c>
      <c r="B354" s="1"/>
      <c r="C354" s="1"/>
      <c r="D354" s="61">
        <v>0</v>
      </c>
      <c r="E354" s="81"/>
      <c r="F354" s="41"/>
      <c r="G354" s="41"/>
      <c r="H354" s="81"/>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row>
    <row r="355" spans="1:34" ht="12" customHeight="1">
      <c r="A355" s="1"/>
      <c r="B355" s="1"/>
      <c r="C355" s="1"/>
      <c r="D355" s="27"/>
      <c r="E355" s="69"/>
      <c r="F355" s="41"/>
      <c r="G355" s="41"/>
      <c r="H355" s="81"/>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row>
    <row r="356" spans="1:34" ht="12" customHeight="1">
      <c r="A356" s="10" t="s">
        <v>327</v>
      </c>
      <c r="B356" s="1"/>
      <c r="C356" s="1"/>
      <c r="D356" s="27"/>
      <c r="E356" s="69"/>
      <c r="F356" s="41"/>
      <c r="G356" s="41"/>
      <c r="H356" s="81"/>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row>
    <row r="357" spans="1:34" ht="12" customHeight="1">
      <c r="A357" s="1" t="s">
        <v>328</v>
      </c>
      <c r="B357" s="1"/>
      <c r="C357" s="1"/>
      <c r="D357" s="27">
        <f>D177</f>
        <v>0</v>
      </c>
      <c r="E357" s="81"/>
      <c r="F357" s="41"/>
      <c r="G357" s="41"/>
      <c r="H357" s="81"/>
      <c r="I357" s="27">
        <f t="shared" ref="I357:AH357" si="132">I177</f>
        <v>0</v>
      </c>
      <c r="J357" s="27">
        <f t="shared" si="132"/>
        <v>0</v>
      </c>
      <c r="K357" s="27">
        <f t="shared" si="132"/>
        <v>0</v>
      </c>
      <c r="L357" s="27">
        <f t="shared" si="132"/>
        <v>0</v>
      </c>
      <c r="M357" s="27">
        <f t="shared" si="132"/>
        <v>0</v>
      </c>
      <c r="N357" s="27">
        <f t="shared" si="132"/>
        <v>0</v>
      </c>
      <c r="O357" s="27">
        <f t="shared" si="132"/>
        <v>0</v>
      </c>
      <c r="P357" s="27">
        <f t="shared" si="132"/>
        <v>0</v>
      </c>
      <c r="Q357" s="27">
        <f t="shared" si="132"/>
        <v>0</v>
      </c>
      <c r="R357" s="27">
        <f t="shared" si="132"/>
        <v>0</v>
      </c>
      <c r="S357" s="27">
        <f t="shared" si="132"/>
        <v>0</v>
      </c>
      <c r="T357" s="27">
        <f t="shared" si="132"/>
        <v>0</v>
      </c>
      <c r="U357" s="27">
        <f t="shared" si="132"/>
        <v>0</v>
      </c>
      <c r="V357" s="27">
        <f t="shared" si="132"/>
        <v>0</v>
      </c>
      <c r="W357" s="27">
        <f t="shared" si="132"/>
        <v>0</v>
      </c>
      <c r="X357" s="27">
        <f t="shared" si="132"/>
        <v>0</v>
      </c>
      <c r="Y357" s="27">
        <f t="shared" si="132"/>
        <v>0</v>
      </c>
      <c r="Z357" s="27">
        <f t="shared" si="132"/>
        <v>0</v>
      </c>
      <c r="AA357" s="27">
        <f t="shared" si="132"/>
        <v>0</v>
      </c>
      <c r="AB357" s="27">
        <f t="shared" si="132"/>
        <v>0</v>
      </c>
      <c r="AC357" s="27">
        <f t="shared" si="132"/>
        <v>0</v>
      </c>
      <c r="AD357" s="27">
        <f t="shared" si="132"/>
        <v>0</v>
      </c>
      <c r="AE357" s="27">
        <f t="shared" si="132"/>
        <v>0</v>
      </c>
      <c r="AF357" s="27">
        <f t="shared" si="132"/>
        <v>0</v>
      </c>
      <c r="AG357" s="27">
        <f t="shared" si="132"/>
        <v>0</v>
      </c>
      <c r="AH357" s="27">
        <f t="shared" si="132"/>
        <v>0</v>
      </c>
    </row>
    <row r="358" spans="1:34" ht="12" customHeight="1">
      <c r="A358" s="1" t="s">
        <v>329</v>
      </c>
      <c r="B358" s="1"/>
      <c r="C358" s="1"/>
      <c r="D358" s="27">
        <f>D176</f>
        <v>0.23502390004475829</v>
      </c>
      <c r="E358" s="81"/>
      <c r="F358" s="41"/>
      <c r="G358" s="41"/>
      <c r="H358" s="81"/>
      <c r="I358" s="27">
        <f t="shared" ref="I358:AH358" si="133">I176</f>
        <v>0</v>
      </c>
      <c r="J358" s="27">
        <f t="shared" si="133"/>
        <v>0</v>
      </c>
      <c r="K358" s="27">
        <f t="shared" si="133"/>
        <v>0</v>
      </c>
      <c r="L358" s="27">
        <f t="shared" si="133"/>
        <v>0</v>
      </c>
      <c r="M358" s="27">
        <f t="shared" si="133"/>
        <v>0</v>
      </c>
      <c r="N358" s="27">
        <f t="shared" si="133"/>
        <v>0</v>
      </c>
      <c r="O358" s="27">
        <f t="shared" si="133"/>
        <v>0</v>
      </c>
      <c r="P358" s="27">
        <f t="shared" si="133"/>
        <v>0</v>
      </c>
      <c r="Q358" s="27">
        <f t="shared" si="133"/>
        <v>0</v>
      </c>
      <c r="R358" s="27">
        <f t="shared" si="133"/>
        <v>0</v>
      </c>
      <c r="S358" s="27">
        <f t="shared" si="133"/>
        <v>0</v>
      </c>
      <c r="T358" s="27">
        <f t="shared" si="133"/>
        <v>0</v>
      </c>
      <c r="U358" s="27">
        <f t="shared" si="133"/>
        <v>0</v>
      </c>
      <c r="V358" s="27">
        <f t="shared" si="133"/>
        <v>0</v>
      </c>
      <c r="W358" s="27">
        <f t="shared" si="133"/>
        <v>0</v>
      </c>
      <c r="X358" s="27">
        <f t="shared" si="133"/>
        <v>0</v>
      </c>
      <c r="Y358" s="27">
        <f t="shared" si="133"/>
        <v>0</v>
      </c>
      <c r="Z358" s="27">
        <f t="shared" si="133"/>
        <v>0</v>
      </c>
      <c r="AA358" s="27">
        <f t="shared" si="133"/>
        <v>0</v>
      </c>
      <c r="AB358" s="27">
        <f t="shared" si="133"/>
        <v>0</v>
      </c>
      <c r="AC358" s="27">
        <f t="shared" si="133"/>
        <v>0</v>
      </c>
      <c r="AD358" s="27">
        <f t="shared" si="133"/>
        <v>0.1663472674734551</v>
      </c>
      <c r="AE358" s="27">
        <f t="shared" si="133"/>
        <v>5.0157054851371861E-2</v>
      </c>
      <c r="AF358" s="27">
        <f t="shared" si="133"/>
        <v>1.5710215109341886E-2</v>
      </c>
      <c r="AG358" s="27">
        <f t="shared" si="133"/>
        <v>0</v>
      </c>
      <c r="AH358" s="27">
        <f t="shared" si="133"/>
        <v>2.8093626105894212E-3</v>
      </c>
    </row>
    <row r="359" spans="1:34" ht="12" customHeight="1">
      <c r="A359" s="1" t="s">
        <v>330</v>
      </c>
      <c r="B359" s="1"/>
      <c r="C359" s="1"/>
      <c r="D359" s="63">
        <f>SUM(D357:D358)</f>
        <v>0.23502390004475829</v>
      </c>
      <c r="E359" s="81"/>
      <c r="F359" s="41"/>
      <c r="G359" s="41"/>
      <c r="H359" s="81"/>
      <c r="I359" s="63">
        <f t="shared" ref="I359:AH359" si="134">SUM(I357:I358)</f>
        <v>0</v>
      </c>
      <c r="J359" s="63">
        <f t="shared" si="134"/>
        <v>0</v>
      </c>
      <c r="K359" s="63">
        <f t="shared" si="134"/>
        <v>0</v>
      </c>
      <c r="L359" s="63">
        <f t="shared" si="134"/>
        <v>0</v>
      </c>
      <c r="M359" s="63">
        <f t="shared" si="134"/>
        <v>0</v>
      </c>
      <c r="N359" s="63">
        <f t="shared" si="134"/>
        <v>0</v>
      </c>
      <c r="O359" s="63">
        <f t="shared" si="134"/>
        <v>0</v>
      </c>
      <c r="P359" s="63">
        <f t="shared" si="134"/>
        <v>0</v>
      </c>
      <c r="Q359" s="63">
        <f t="shared" si="134"/>
        <v>0</v>
      </c>
      <c r="R359" s="63">
        <f t="shared" si="134"/>
        <v>0</v>
      </c>
      <c r="S359" s="63">
        <f t="shared" si="134"/>
        <v>0</v>
      </c>
      <c r="T359" s="63">
        <f t="shared" si="134"/>
        <v>0</v>
      </c>
      <c r="U359" s="63">
        <f t="shared" si="134"/>
        <v>0</v>
      </c>
      <c r="V359" s="63">
        <f t="shared" si="134"/>
        <v>0</v>
      </c>
      <c r="W359" s="63">
        <f t="shared" si="134"/>
        <v>0</v>
      </c>
      <c r="X359" s="63">
        <f t="shared" si="134"/>
        <v>0</v>
      </c>
      <c r="Y359" s="63">
        <f t="shared" si="134"/>
        <v>0</v>
      </c>
      <c r="Z359" s="63">
        <f t="shared" si="134"/>
        <v>0</v>
      </c>
      <c r="AA359" s="63">
        <f t="shared" si="134"/>
        <v>0</v>
      </c>
      <c r="AB359" s="63">
        <f t="shared" si="134"/>
        <v>0</v>
      </c>
      <c r="AC359" s="63">
        <f t="shared" si="134"/>
        <v>0</v>
      </c>
      <c r="AD359" s="63">
        <f t="shared" si="134"/>
        <v>0.1663472674734551</v>
      </c>
      <c r="AE359" s="63">
        <f t="shared" si="134"/>
        <v>5.0157054851371861E-2</v>
      </c>
      <c r="AF359" s="63">
        <f t="shared" si="134"/>
        <v>1.5710215109341886E-2</v>
      </c>
      <c r="AG359" s="63">
        <f t="shared" si="134"/>
        <v>0</v>
      </c>
      <c r="AH359" s="63">
        <f t="shared" si="134"/>
        <v>2.8093626105894212E-3</v>
      </c>
    </row>
    <row r="360" spans="1:34" ht="12" customHeight="1">
      <c r="A360" s="1"/>
      <c r="B360" s="1"/>
      <c r="C360" s="1"/>
      <c r="D360" s="27"/>
      <c r="E360" s="81"/>
      <c r="F360" s="41"/>
      <c r="G360" s="41"/>
      <c r="H360" s="81"/>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row>
    <row r="361" spans="1:34" ht="12" customHeight="1" thickBot="1">
      <c r="A361" s="1" t="s">
        <v>331</v>
      </c>
      <c r="B361" s="1"/>
      <c r="C361" s="1"/>
      <c r="D361" s="66">
        <f>SUM(D337,D350,D352,D354,D359)</f>
        <v>44465.182441481556</v>
      </c>
      <c r="E361" s="81"/>
      <c r="F361" s="41"/>
      <c r="G361" s="41"/>
      <c r="H361" s="81"/>
      <c r="I361" s="66">
        <f t="shared" ref="I361:AH361" si="135">SUM(I337,I350,I352,I354,I359)</f>
        <v>0</v>
      </c>
      <c r="J361" s="66">
        <f t="shared" si="135"/>
        <v>0</v>
      </c>
      <c r="K361" s="66">
        <f t="shared" si="135"/>
        <v>0</v>
      </c>
      <c r="L361" s="66">
        <f t="shared" si="135"/>
        <v>0</v>
      </c>
      <c r="M361" s="66">
        <f t="shared" si="135"/>
        <v>0</v>
      </c>
      <c r="N361" s="66">
        <f t="shared" si="135"/>
        <v>0</v>
      </c>
      <c r="O361" s="66">
        <f t="shared" si="135"/>
        <v>0</v>
      </c>
      <c r="P361" s="66">
        <f t="shared" si="135"/>
        <v>0</v>
      </c>
      <c r="Q361" s="66">
        <f t="shared" si="135"/>
        <v>0</v>
      </c>
      <c r="R361" s="66">
        <f t="shared" si="135"/>
        <v>0</v>
      </c>
      <c r="S361" s="66">
        <f t="shared" si="135"/>
        <v>0</v>
      </c>
      <c r="T361" s="66">
        <f t="shared" si="135"/>
        <v>0</v>
      </c>
      <c r="U361" s="66">
        <f t="shared" si="135"/>
        <v>0</v>
      </c>
      <c r="V361" s="66">
        <f t="shared" si="135"/>
        <v>0</v>
      </c>
      <c r="W361" s="66">
        <f t="shared" si="135"/>
        <v>0</v>
      </c>
      <c r="X361" s="66">
        <f t="shared" si="135"/>
        <v>0</v>
      </c>
      <c r="Y361" s="66">
        <f t="shared" si="135"/>
        <v>0</v>
      </c>
      <c r="Z361" s="66">
        <f t="shared" si="135"/>
        <v>0</v>
      </c>
      <c r="AA361" s="66">
        <f t="shared" si="135"/>
        <v>0</v>
      </c>
      <c r="AB361" s="66">
        <f t="shared" si="135"/>
        <v>0</v>
      </c>
      <c r="AC361" s="66">
        <f t="shared" si="135"/>
        <v>0</v>
      </c>
      <c r="AD361" s="66">
        <f t="shared" si="135"/>
        <v>31471.954960497558</v>
      </c>
      <c r="AE361" s="66">
        <f t="shared" si="135"/>
        <v>9489.4289230538561</v>
      </c>
      <c r="AF361" s="66">
        <f t="shared" si="135"/>
        <v>2972.2831631113813</v>
      </c>
      <c r="AG361" s="66">
        <f t="shared" si="135"/>
        <v>0</v>
      </c>
      <c r="AH361" s="66">
        <f t="shared" si="135"/>
        <v>531.51539481876443</v>
      </c>
    </row>
    <row r="362" spans="1:34" ht="12" customHeight="1"/>
    <row r="363" spans="1:34" ht="12" customHeight="1">
      <c r="A363" s="1" t="s">
        <v>332</v>
      </c>
      <c r="B363" s="1"/>
      <c r="D363" s="27">
        <f>D328</f>
        <v>0</v>
      </c>
      <c r="I363" s="27">
        <f t="shared" ref="I363:AH363" si="136">I328</f>
        <v>0</v>
      </c>
      <c r="J363" s="27">
        <f t="shared" si="136"/>
        <v>0</v>
      </c>
      <c r="K363" s="27">
        <f t="shared" si="136"/>
        <v>0</v>
      </c>
      <c r="L363" s="27">
        <f t="shared" si="136"/>
        <v>0</v>
      </c>
      <c r="M363" s="27">
        <f t="shared" si="136"/>
        <v>0</v>
      </c>
      <c r="N363" s="27">
        <f t="shared" si="136"/>
        <v>0</v>
      </c>
      <c r="O363" s="27">
        <f t="shared" si="136"/>
        <v>0</v>
      </c>
      <c r="P363" s="27">
        <f t="shared" si="136"/>
        <v>0</v>
      </c>
      <c r="Q363" s="27">
        <f t="shared" si="136"/>
        <v>0</v>
      </c>
      <c r="R363" s="27">
        <f t="shared" si="136"/>
        <v>0</v>
      </c>
      <c r="S363" s="27">
        <f t="shared" si="136"/>
        <v>0</v>
      </c>
      <c r="T363" s="27">
        <f t="shared" si="136"/>
        <v>0</v>
      </c>
      <c r="U363" s="27">
        <f t="shared" si="136"/>
        <v>0</v>
      </c>
      <c r="V363" s="27">
        <f t="shared" si="136"/>
        <v>0</v>
      </c>
      <c r="W363" s="27">
        <f t="shared" si="136"/>
        <v>0</v>
      </c>
      <c r="X363" s="27">
        <f t="shared" si="136"/>
        <v>0</v>
      </c>
      <c r="Y363" s="27">
        <f t="shared" si="136"/>
        <v>0</v>
      </c>
      <c r="Z363" s="27">
        <f t="shared" si="136"/>
        <v>0</v>
      </c>
      <c r="AA363" s="27">
        <f t="shared" si="136"/>
        <v>0</v>
      </c>
      <c r="AB363" s="27">
        <f t="shared" si="136"/>
        <v>0</v>
      </c>
      <c r="AC363" s="27">
        <f t="shared" si="136"/>
        <v>0</v>
      </c>
      <c r="AD363" s="27">
        <f t="shared" si="136"/>
        <v>0</v>
      </c>
      <c r="AE363" s="27">
        <f t="shared" si="136"/>
        <v>0</v>
      </c>
      <c r="AF363" s="27">
        <f t="shared" si="136"/>
        <v>0</v>
      </c>
      <c r="AG363" s="27">
        <f t="shared" si="136"/>
        <v>0</v>
      </c>
      <c r="AH363" s="27">
        <f t="shared" si="136"/>
        <v>0</v>
      </c>
    </row>
    <row r="364" spans="1:34" ht="12" customHeight="1">
      <c r="A364" s="1"/>
      <c r="B364" s="1"/>
    </row>
    <row r="365" spans="1:34" ht="12" customHeight="1" thickBot="1">
      <c r="A365" s="1" t="s">
        <v>333</v>
      </c>
      <c r="B365" s="1"/>
      <c r="D365" s="48">
        <f>D361-D363</f>
        <v>44465.182441481556</v>
      </c>
      <c r="I365" s="48">
        <f t="shared" ref="I365:AH365" si="137">I361-I363</f>
        <v>0</v>
      </c>
      <c r="J365" s="48">
        <f t="shared" si="137"/>
        <v>0</v>
      </c>
      <c r="K365" s="48">
        <f t="shared" si="137"/>
        <v>0</v>
      </c>
      <c r="L365" s="48">
        <f t="shared" si="137"/>
        <v>0</v>
      </c>
      <c r="M365" s="48">
        <f t="shared" si="137"/>
        <v>0</v>
      </c>
      <c r="N365" s="48">
        <f t="shared" si="137"/>
        <v>0</v>
      </c>
      <c r="O365" s="48">
        <f t="shared" si="137"/>
        <v>0</v>
      </c>
      <c r="P365" s="48">
        <f t="shared" si="137"/>
        <v>0</v>
      </c>
      <c r="Q365" s="48">
        <f t="shared" si="137"/>
        <v>0</v>
      </c>
      <c r="R365" s="48">
        <f t="shared" si="137"/>
        <v>0</v>
      </c>
      <c r="S365" s="48">
        <f t="shared" si="137"/>
        <v>0</v>
      </c>
      <c r="T365" s="48">
        <f t="shared" si="137"/>
        <v>0</v>
      </c>
      <c r="U365" s="48">
        <f t="shared" si="137"/>
        <v>0</v>
      </c>
      <c r="V365" s="48">
        <f t="shared" si="137"/>
        <v>0</v>
      </c>
      <c r="W365" s="48">
        <f t="shared" si="137"/>
        <v>0</v>
      </c>
      <c r="X365" s="48">
        <f t="shared" si="137"/>
        <v>0</v>
      </c>
      <c r="Y365" s="48">
        <f t="shared" si="137"/>
        <v>0</v>
      </c>
      <c r="Z365" s="48">
        <f t="shared" si="137"/>
        <v>0</v>
      </c>
      <c r="AA365" s="48">
        <f t="shared" si="137"/>
        <v>0</v>
      </c>
      <c r="AB365" s="48">
        <f t="shared" si="137"/>
        <v>0</v>
      </c>
      <c r="AC365" s="48">
        <f t="shared" si="137"/>
        <v>0</v>
      </c>
      <c r="AD365" s="48">
        <f t="shared" si="137"/>
        <v>31471.954960497558</v>
      </c>
      <c r="AE365" s="48">
        <f t="shared" si="137"/>
        <v>9489.4289230538561</v>
      </c>
      <c r="AF365" s="48">
        <f t="shared" si="137"/>
        <v>2972.2831631113813</v>
      </c>
      <c r="AG365" s="48">
        <f t="shared" si="137"/>
        <v>0</v>
      </c>
      <c r="AH365" s="48">
        <f t="shared" si="137"/>
        <v>531.51539481876443</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2.3/Schedule 5.4
Page &amp;P of &amp;N</oddHeader>
  </headerFooter>
  <ignoredErrors>
    <ignoredError sqref="C14:C160 C161:C206 C207:C264 C265:C281 C282:C294 C326:C329 C330:C362 C366:C458 C296:C325" numberStoredAsText="1"/>
    <ignoredError sqref="D337:AH365"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0B20B-87A3-4A88-ADBD-EB14F12370DC}">
  <dimension ref="A1:AH365"/>
  <sheetViews>
    <sheetView workbookViewId="0">
      <pane xSplit="2" ySplit="9" topLeftCell="C10" activePane="bottomRight" state="frozen"/>
      <selection activeCell="D4" sqref="D4"/>
      <selection pane="topRight" activeCell="D4" sqref="D4"/>
      <selection pane="bottomLeft" activeCell="D4" sqref="D4"/>
      <selection pane="bottomRight" sqref="A1:B1"/>
    </sheetView>
  </sheetViews>
  <sheetFormatPr defaultRowHeight="15"/>
  <cols>
    <col min="1" max="1" width="3.5703125" customWidth="1"/>
    <col min="2" max="2" width="34.42578125" customWidth="1"/>
    <col min="3" max="3" width="9.42578125" customWidth="1"/>
    <col min="4" max="4" width="13.5703125" customWidth="1"/>
    <col min="5" max="5" width="22.42578125" customWidth="1"/>
    <col min="6" max="7" width="13.5703125" customWidth="1"/>
    <col min="8" max="8" width="22.42578125" customWidth="1"/>
    <col min="9" max="34" width="13.5703125" customWidth="1"/>
  </cols>
  <sheetData>
    <row r="1" spans="1:34" s="248" customFormat="1" ht="12" customHeight="1">
      <c r="A1" s="295" t="s">
        <v>1169</v>
      </c>
      <c r="B1" s="295"/>
    </row>
    <row r="2" spans="1:34" s="248" customFormat="1" ht="12" customHeight="1">
      <c r="A2" s="296" t="s">
        <v>1041</v>
      </c>
      <c r="B2" s="296"/>
    </row>
    <row r="3" spans="1:34" s="248" customFormat="1" ht="12" customHeight="1">
      <c r="A3" s="305" t="s">
        <v>1174</v>
      </c>
      <c r="B3" s="305"/>
    </row>
    <row r="4" spans="1:34" ht="12" customHeight="1">
      <c r="A4" s="267" t="s">
        <v>1182</v>
      </c>
      <c r="C4" s="248"/>
    </row>
    <row r="5" spans="1:34" ht="12" customHeight="1">
      <c r="A5" s="1"/>
      <c r="B5" s="1"/>
      <c r="C5" s="252"/>
      <c r="E5" s="5"/>
      <c r="F5" s="5"/>
      <c r="G5" s="5"/>
      <c r="H5" s="5"/>
      <c r="I5" s="5"/>
      <c r="J5" s="5"/>
      <c r="K5" s="5"/>
      <c r="L5" s="5"/>
      <c r="M5" s="5"/>
      <c r="N5" s="5"/>
      <c r="O5" s="5" t="s">
        <v>334</v>
      </c>
      <c r="P5" s="5" t="s">
        <v>334</v>
      </c>
      <c r="Q5" s="5"/>
      <c r="R5" s="5"/>
      <c r="S5" s="5" t="s">
        <v>335</v>
      </c>
      <c r="T5" s="5" t="s">
        <v>335</v>
      </c>
      <c r="U5" s="5" t="s">
        <v>335</v>
      </c>
      <c r="V5" s="5" t="s">
        <v>335</v>
      </c>
      <c r="W5" s="7" t="s">
        <v>336</v>
      </c>
      <c r="X5" s="5"/>
      <c r="Y5" s="5"/>
      <c r="Z5" s="5"/>
      <c r="AA5" s="5" t="s">
        <v>6</v>
      </c>
      <c r="AB5" s="5" t="s">
        <v>337</v>
      </c>
      <c r="AC5" s="1"/>
      <c r="AD5" s="5" t="s">
        <v>338</v>
      </c>
      <c r="AE5" s="5" t="s">
        <v>339</v>
      </c>
      <c r="AF5" s="1"/>
      <c r="AG5" s="5" t="s">
        <v>340</v>
      </c>
      <c r="AH5" s="5" t="s">
        <v>339</v>
      </c>
    </row>
    <row r="6" spans="1:34" ht="12" customHeight="1">
      <c r="A6" s="1"/>
      <c r="B6" s="70"/>
      <c r="C6" s="1"/>
      <c r="D6" s="7"/>
      <c r="E6" s="5" t="s">
        <v>2</v>
      </c>
      <c r="F6" s="7" t="s">
        <v>3</v>
      </c>
      <c r="G6" s="7" t="s">
        <v>4</v>
      </c>
      <c r="H6" s="5"/>
      <c r="I6" s="7"/>
      <c r="J6" s="7"/>
      <c r="K6" s="7"/>
      <c r="L6" s="7"/>
      <c r="M6" s="7" t="s">
        <v>341</v>
      </c>
      <c r="N6" s="7" t="s">
        <v>341</v>
      </c>
      <c r="O6" s="7" t="s">
        <v>340</v>
      </c>
      <c r="P6" s="7" t="s">
        <v>340</v>
      </c>
      <c r="Q6" s="7" t="s">
        <v>339</v>
      </c>
      <c r="R6" s="7" t="s">
        <v>338</v>
      </c>
      <c r="S6" s="7" t="s">
        <v>310</v>
      </c>
      <c r="T6" s="7" t="s">
        <v>310</v>
      </c>
      <c r="U6" s="7" t="s">
        <v>310</v>
      </c>
      <c r="V6" s="7" t="s">
        <v>310</v>
      </c>
      <c r="W6" s="8" t="s">
        <v>342</v>
      </c>
      <c r="X6" s="7"/>
      <c r="Y6" s="7" t="s">
        <v>343</v>
      </c>
      <c r="Z6" s="7" t="s">
        <v>341</v>
      </c>
      <c r="AA6" s="7" t="s">
        <v>344</v>
      </c>
      <c r="AB6" s="7" t="s">
        <v>22</v>
      </c>
      <c r="AC6" s="5" t="s">
        <v>345</v>
      </c>
      <c r="AD6" s="5" t="s">
        <v>346</v>
      </c>
      <c r="AE6" s="5" t="s">
        <v>346</v>
      </c>
      <c r="AF6" s="5" t="s">
        <v>347</v>
      </c>
      <c r="AG6" s="5" t="s">
        <v>348</v>
      </c>
      <c r="AH6" s="5" t="s">
        <v>346</v>
      </c>
    </row>
    <row r="7" spans="1:34" ht="12" customHeight="1">
      <c r="A7" s="1"/>
      <c r="B7" s="5" t="s">
        <v>7</v>
      </c>
      <c r="C7" s="5" t="s">
        <v>7</v>
      </c>
      <c r="D7" s="8" t="s">
        <v>7</v>
      </c>
      <c r="E7" s="5" t="s">
        <v>8</v>
      </c>
      <c r="F7" s="8" t="s">
        <v>2</v>
      </c>
      <c r="G7" s="8" t="s">
        <v>9</v>
      </c>
      <c r="H7" s="5" t="s">
        <v>10</v>
      </c>
      <c r="I7" s="7" t="s">
        <v>349</v>
      </c>
      <c r="J7" s="7" t="s">
        <v>349</v>
      </c>
      <c r="K7" s="7" t="s">
        <v>343</v>
      </c>
      <c r="L7" s="8"/>
      <c r="M7" s="8" t="s">
        <v>350</v>
      </c>
      <c r="N7" s="8" t="s">
        <v>350</v>
      </c>
      <c r="O7" s="7" t="s">
        <v>351</v>
      </c>
      <c r="P7" s="8" t="s">
        <v>351</v>
      </c>
      <c r="Q7" s="8" t="s">
        <v>352</v>
      </c>
      <c r="R7" s="8" t="s">
        <v>352</v>
      </c>
      <c r="S7" s="8" t="s">
        <v>353</v>
      </c>
      <c r="T7" s="8" t="s">
        <v>353</v>
      </c>
      <c r="U7" s="8" t="s">
        <v>353</v>
      </c>
      <c r="V7" s="8" t="s">
        <v>353</v>
      </c>
      <c r="W7" s="71" t="s">
        <v>310</v>
      </c>
      <c r="X7" s="8" t="s">
        <v>354</v>
      </c>
      <c r="Y7" s="8" t="s">
        <v>310</v>
      </c>
      <c r="Z7" s="8" t="s">
        <v>355</v>
      </c>
      <c r="AA7" s="8" t="s">
        <v>356</v>
      </c>
      <c r="AB7" s="8" t="s">
        <v>310</v>
      </c>
      <c r="AC7" s="5" t="s">
        <v>310</v>
      </c>
      <c r="AD7" s="7" t="s">
        <v>357</v>
      </c>
      <c r="AE7" s="7" t="s">
        <v>357</v>
      </c>
      <c r="AF7" s="5" t="s">
        <v>346</v>
      </c>
      <c r="AG7" s="5" t="s">
        <v>20</v>
      </c>
      <c r="AH7" s="5" t="s">
        <v>341</v>
      </c>
    </row>
    <row r="8" spans="1:34" ht="12" customHeight="1">
      <c r="A8" s="10"/>
      <c r="B8" s="11" t="s">
        <v>17</v>
      </c>
      <c r="C8" s="11" t="s">
        <v>18</v>
      </c>
      <c r="D8" s="12" t="s">
        <v>19</v>
      </c>
      <c r="E8" s="12" t="s">
        <v>20</v>
      </c>
      <c r="F8" s="12" t="s">
        <v>8</v>
      </c>
      <c r="G8" s="12" t="s">
        <v>21</v>
      </c>
      <c r="H8" s="12" t="s">
        <v>20</v>
      </c>
      <c r="I8" s="12" t="s">
        <v>358</v>
      </c>
      <c r="J8" s="12" t="s">
        <v>340</v>
      </c>
      <c r="K8" s="12" t="s">
        <v>359</v>
      </c>
      <c r="L8" s="12" t="s">
        <v>341</v>
      </c>
      <c r="M8" s="12" t="s">
        <v>343</v>
      </c>
      <c r="N8" s="12" t="s">
        <v>341</v>
      </c>
      <c r="O8" s="12" t="s">
        <v>343</v>
      </c>
      <c r="P8" s="12" t="s">
        <v>341</v>
      </c>
      <c r="Q8" s="12" t="s">
        <v>360</v>
      </c>
      <c r="R8" s="12" t="s">
        <v>360</v>
      </c>
      <c r="S8" s="12" t="s">
        <v>343</v>
      </c>
      <c r="T8" s="12" t="s">
        <v>341</v>
      </c>
      <c r="U8" s="12" t="s">
        <v>343</v>
      </c>
      <c r="V8" s="12" t="s">
        <v>341</v>
      </c>
      <c r="W8" s="12" t="s">
        <v>360</v>
      </c>
      <c r="X8" s="86" t="s">
        <v>361</v>
      </c>
      <c r="Y8" s="12" t="s">
        <v>360</v>
      </c>
      <c r="Z8" s="12" t="s">
        <v>362</v>
      </c>
      <c r="AA8" s="12" t="s">
        <v>360</v>
      </c>
      <c r="AB8" s="12" t="s">
        <v>360</v>
      </c>
      <c r="AC8" s="11" t="s">
        <v>360</v>
      </c>
      <c r="AD8" s="12" t="s">
        <v>363</v>
      </c>
      <c r="AE8" s="12" t="s">
        <v>363</v>
      </c>
      <c r="AF8" s="12" t="s">
        <v>363</v>
      </c>
      <c r="AG8" s="11" t="s">
        <v>363</v>
      </c>
      <c r="AH8" s="11" t="s">
        <v>360</v>
      </c>
    </row>
    <row r="9" spans="1:34" ht="12" customHeight="1">
      <c r="A9" s="1"/>
      <c r="B9" s="1"/>
      <c r="C9" s="1"/>
      <c r="D9" s="9"/>
      <c r="E9" s="5"/>
      <c r="F9" s="14"/>
      <c r="G9" s="14"/>
      <c r="H9" s="5"/>
      <c r="I9" s="7" t="s">
        <v>364</v>
      </c>
      <c r="J9" s="7" t="s">
        <v>365</v>
      </c>
      <c r="K9" s="7" t="s">
        <v>366</v>
      </c>
      <c r="L9" s="7" t="s">
        <v>366</v>
      </c>
      <c r="M9" s="5" t="s">
        <v>367</v>
      </c>
      <c r="N9" s="5" t="s">
        <v>367</v>
      </c>
      <c r="O9" s="7" t="s">
        <v>368</v>
      </c>
      <c r="P9" s="7" t="s">
        <v>368</v>
      </c>
      <c r="Q9" s="7" t="s">
        <v>369</v>
      </c>
      <c r="R9" s="7" t="s">
        <v>370</v>
      </c>
      <c r="S9" s="7" t="s">
        <v>371</v>
      </c>
      <c r="T9" s="7" t="s">
        <v>371</v>
      </c>
      <c r="U9" s="7" t="s">
        <v>372</v>
      </c>
      <c r="V9" s="7" t="s">
        <v>372</v>
      </c>
      <c r="W9" s="5" t="s">
        <v>373</v>
      </c>
      <c r="X9" s="88"/>
      <c r="Y9" s="7" t="s">
        <v>374</v>
      </c>
      <c r="Z9" s="7" t="s">
        <v>374</v>
      </c>
      <c r="AA9" s="7" t="s">
        <v>375</v>
      </c>
      <c r="AB9" s="7" t="s">
        <v>376</v>
      </c>
      <c r="AC9" s="7" t="s">
        <v>377</v>
      </c>
      <c r="AD9" s="7" t="s">
        <v>378</v>
      </c>
      <c r="AE9" s="7" t="s">
        <v>379</v>
      </c>
      <c r="AF9" s="7" t="s">
        <v>380</v>
      </c>
      <c r="AG9" s="5" t="s">
        <v>381</v>
      </c>
      <c r="AH9" s="5" t="s">
        <v>382</v>
      </c>
    </row>
    <row r="10" spans="1:34" ht="12" customHeight="1">
      <c r="A10" s="73"/>
      <c r="B10" s="73"/>
      <c r="C10" s="73"/>
      <c r="D10" s="94"/>
      <c r="E10" s="75"/>
      <c r="F10" s="74"/>
      <c r="G10" s="74"/>
      <c r="H10" s="75"/>
      <c r="I10" s="76">
        <v>2</v>
      </c>
      <c r="J10" s="76">
        <v>3</v>
      </c>
      <c r="K10" s="76">
        <v>4</v>
      </c>
      <c r="L10" s="76">
        <v>5</v>
      </c>
      <c r="M10" s="76">
        <v>6</v>
      </c>
      <c r="N10" s="76">
        <v>7</v>
      </c>
      <c r="O10" s="76">
        <v>8</v>
      </c>
      <c r="P10" s="76">
        <v>9</v>
      </c>
      <c r="Q10" s="76">
        <v>10</v>
      </c>
      <c r="R10" s="76">
        <v>11</v>
      </c>
      <c r="S10" s="76">
        <v>12</v>
      </c>
      <c r="T10" s="76">
        <v>13</v>
      </c>
      <c r="U10" s="76">
        <v>14</v>
      </c>
      <c r="V10" s="76">
        <v>15</v>
      </c>
      <c r="W10" s="76">
        <v>16</v>
      </c>
      <c r="X10" s="76">
        <v>17</v>
      </c>
      <c r="Y10" s="76">
        <v>18</v>
      </c>
      <c r="Z10" s="76">
        <v>19</v>
      </c>
      <c r="AA10" s="76">
        <v>20</v>
      </c>
      <c r="AB10" s="76">
        <v>21</v>
      </c>
      <c r="AC10" s="76">
        <v>22</v>
      </c>
      <c r="AD10" s="76">
        <v>23</v>
      </c>
      <c r="AE10" s="76">
        <v>24</v>
      </c>
      <c r="AF10" s="76">
        <v>25</v>
      </c>
      <c r="AG10" s="76">
        <v>26</v>
      </c>
      <c r="AH10" s="76">
        <v>27</v>
      </c>
    </row>
    <row r="11" spans="1:34" ht="12" customHeight="1">
      <c r="A11" s="16" t="s">
        <v>31</v>
      </c>
      <c r="B11" s="1"/>
      <c r="C11" s="1"/>
      <c r="D11" s="78"/>
      <c r="E11" s="77" t="s">
        <v>383</v>
      </c>
      <c r="F11" s="95"/>
      <c r="G11" s="95"/>
      <c r="H11" s="77" t="s">
        <v>383</v>
      </c>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row>
    <row r="12" spans="1:34" ht="12" customHeight="1">
      <c r="A12" s="1"/>
      <c r="B12" s="1"/>
      <c r="C12" s="1"/>
      <c r="D12" s="78"/>
      <c r="E12" s="5"/>
      <c r="F12" s="1"/>
      <c r="G12" s="1"/>
      <c r="H12" s="5"/>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ht="12" customHeight="1">
      <c r="A13" s="16" t="s">
        <v>32</v>
      </c>
      <c r="B13" s="1"/>
      <c r="C13" s="1"/>
      <c r="D13" s="96"/>
      <c r="E13" s="79"/>
      <c r="F13" s="25"/>
      <c r="G13" s="25"/>
      <c r="H13" s="79"/>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row>
    <row r="14" spans="1:34" ht="12" customHeight="1">
      <c r="A14" s="1"/>
      <c r="B14" s="16" t="s">
        <v>34</v>
      </c>
      <c r="C14" s="5" t="s">
        <v>35</v>
      </c>
      <c r="D14" s="25">
        <f>Classification!R14</f>
        <v>0</v>
      </c>
      <c r="E14" s="69"/>
      <c r="F14" s="25">
        <v>0</v>
      </c>
      <c r="G14" s="25">
        <f>D14-F14</f>
        <v>0</v>
      </c>
      <c r="H14" s="69"/>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row>
    <row r="15" spans="1:34" ht="12" customHeight="1">
      <c r="A15" s="1"/>
      <c r="B15" s="16" t="s">
        <v>37</v>
      </c>
      <c r="C15" s="5" t="s">
        <v>38</v>
      </c>
      <c r="D15" s="25">
        <f>Classification!R15</f>
        <v>0</v>
      </c>
      <c r="E15" s="69"/>
      <c r="F15" s="25">
        <v>0</v>
      </c>
      <c r="G15" s="25">
        <f t="shared" ref="G15:G17" si="0">D15-F15</f>
        <v>0</v>
      </c>
      <c r="H15" s="69"/>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row>
    <row r="16" spans="1:34" ht="12" customHeight="1">
      <c r="A16" s="1"/>
      <c r="B16" s="16" t="s">
        <v>39</v>
      </c>
      <c r="C16" s="5" t="s">
        <v>40</v>
      </c>
      <c r="D16" s="25">
        <f>Classification!R16</f>
        <v>0</v>
      </c>
      <c r="E16" s="69"/>
      <c r="F16" s="25">
        <v>0</v>
      </c>
      <c r="G16" s="25">
        <f t="shared" si="0"/>
        <v>0</v>
      </c>
      <c r="H16" s="69"/>
      <c r="I16" s="25">
        <v>0</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row>
    <row r="17" spans="1:34" ht="12" customHeight="1">
      <c r="A17" s="1"/>
      <c r="B17" s="16" t="s">
        <v>16</v>
      </c>
      <c r="C17" s="5" t="s">
        <v>41</v>
      </c>
      <c r="D17" s="25">
        <f>Classification!R17</f>
        <v>0</v>
      </c>
      <c r="E17" s="69"/>
      <c r="F17" s="25">
        <v>0</v>
      </c>
      <c r="G17" s="25">
        <f t="shared" si="0"/>
        <v>0</v>
      </c>
      <c r="H17" s="69"/>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row>
    <row r="18" spans="1:34" ht="12" customHeight="1">
      <c r="A18" s="1"/>
      <c r="B18" s="16" t="s">
        <v>42</v>
      </c>
      <c r="C18" s="1"/>
      <c r="D18" s="26">
        <f>SUM(D14:D17)</f>
        <v>0</v>
      </c>
      <c r="E18" s="79"/>
      <c r="F18" s="97">
        <f>SUM(F14:F17)</f>
        <v>0</v>
      </c>
      <c r="G18" s="97">
        <f>SUM(G14:G17)</f>
        <v>0</v>
      </c>
      <c r="H18" s="79"/>
      <c r="I18" s="97">
        <f t="shared" ref="I18:AH18" si="1">SUM(I14:I17)</f>
        <v>0</v>
      </c>
      <c r="J18" s="97">
        <f t="shared" si="1"/>
        <v>0</v>
      </c>
      <c r="K18" s="97">
        <f t="shared" si="1"/>
        <v>0</v>
      </c>
      <c r="L18" s="97">
        <f t="shared" si="1"/>
        <v>0</v>
      </c>
      <c r="M18" s="97">
        <f t="shared" si="1"/>
        <v>0</v>
      </c>
      <c r="N18" s="97">
        <f t="shared" si="1"/>
        <v>0</v>
      </c>
      <c r="O18" s="97">
        <f t="shared" si="1"/>
        <v>0</v>
      </c>
      <c r="P18" s="97">
        <f t="shared" si="1"/>
        <v>0</v>
      </c>
      <c r="Q18" s="97">
        <f t="shared" si="1"/>
        <v>0</v>
      </c>
      <c r="R18" s="97">
        <f t="shared" si="1"/>
        <v>0</v>
      </c>
      <c r="S18" s="97">
        <f t="shared" si="1"/>
        <v>0</v>
      </c>
      <c r="T18" s="97">
        <f t="shared" si="1"/>
        <v>0</v>
      </c>
      <c r="U18" s="97">
        <f t="shared" si="1"/>
        <v>0</v>
      </c>
      <c r="V18" s="97">
        <f t="shared" si="1"/>
        <v>0</v>
      </c>
      <c r="W18" s="97">
        <f t="shared" si="1"/>
        <v>0</v>
      </c>
      <c r="X18" s="97">
        <f t="shared" si="1"/>
        <v>0</v>
      </c>
      <c r="Y18" s="97">
        <f t="shared" si="1"/>
        <v>0</v>
      </c>
      <c r="Z18" s="97">
        <f t="shared" si="1"/>
        <v>0</v>
      </c>
      <c r="AA18" s="97">
        <f t="shared" si="1"/>
        <v>0</v>
      </c>
      <c r="AB18" s="97">
        <f t="shared" si="1"/>
        <v>0</v>
      </c>
      <c r="AC18" s="97">
        <f t="shared" si="1"/>
        <v>0</v>
      </c>
      <c r="AD18" s="97">
        <f t="shared" si="1"/>
        <v>0</v>
      </c>
      <c r="AE18" s="97">
        <f t="shared" si="1"/>
        <v>0</v>
      </c>
      <c r="AF18" s="97">
        <f t="shared" si="1"/>
        <v>0</v>
      </c>
      <c r="AG18" s="97">
        <f t="shared" si="1"/>
        <v>0</v>
      </c>
      <c r="AH18" s="97">
        <f t="shared" si="1"/>
        <v>0</v>
      </c>
    </row>
    <row r="19" spans="1:34" ht="12" customHeight="1">
      <c r="A19" s="1"/>
      <c r="B19" s="1"/>
      <c r="C19" s="1"/>
      <c r="D19" s="25"/>
      <c r="E19" s="79"/>
      <c r="F19" s="25"/>
      <c r="G19" s="25"/>
      <c r="H19" s="79"/>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row>
    <row r="20" spans="1:34" ht="12" customHeight="1">
      <c r="A20" s="16" t="s">
        <v>43</v>
      </c>
      <c r="B20" s="1"/>
      <c r="C20" s="1"/>
      <c r="D20" s="25"/>
      <c r="E20" s="79"/>
      <c r="F20" s="25"/>
      <c r="G20" s="25"/>
      <c r="H20" s="79"/>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row>
    <row r="21" spans="1:34" ht="12" customHeight="1">
      <c r="A21" s="1"/>
      <c r="B21" s="16" t="s">
        <v>44</v>
      </c>
      <c r="C21" s="5" t="s">
        <v>45</v>
      </c>
      <c r="D21" s="25">
        <f>Classification!R21</f>
        <v>0</v>
      </c>
      <c r="E21" s="69"/>
      <c r="F21" s="49">
        <v>0</v>
      </c>
      <c r="G21" s="25">
        <f>D21-F21</f>
        <v>0</v>
      </c>
      <c r="H21" s="69"/>
      <c r="I21" s="49">
        <v>0</v>
      </c>
      <c r="J21" s="49">
        <v>0</v>
      </c>
      <c r="K21" s="49">
        <v>0</v>
      </c>
      <c r="L21" s="49">
        <v>0</v>
      </c>
      <c r="M21" s="49">
        <v>0</v>
      </c>
      <c r="N21" s="49">
        <v>0</v>
      </c>
      <c r="O21" s="49">
        <v>0</v>
      </c>
      <c r="P21" s="49">
        <v>0</v>
      </c>
      <c r="Q21" s="49">
        <v>0</v>
      </c>
      <c r="R21" s="49">
        <v>0</v>
      </c>
      <c r="S21" s="49">
        <v>0</v>
      </c>
      <c r="T21" s="49">
        <v>0</v>
      </c>
      <c r="U21" s="49">
        <v>0</v>
      </c>
      <c r="V21" s="49">
        <v>0</v>
      </c>
      <c r="W21" s="49">
        <v>0</v>
      </c>
      <c r="X21" s="49">
        <v>0</v>
      </c>
      <c r="Y21" s="49">
        <v>0</v>
      </c>
      <c r="Z21" s="49">
        <v>0</v>
      </c>
      <c r="AA21" s="49">
        <v>0</v>
      </c>
      <c r="AB21" s="49">
        <v>0</v>
      </c>
      <c r="AC21" s="49">
        <v>0</v>
      </c>
      <c r="AD21" s="49">
        <v>0</v>
      </c>
      <c r="AE21" s="49">
        <v>0</v>
      </c>
      <c r="AF21" s="49">
        <v>0</v>
      </c>
      <c r="AG21" s="49">
        <v>0</v>
      </c>
      <c r="AH21" s="49">
        <v>0</v>
      </c>
    </row>
    <row r="22" spans="1:34" ht="12" customHeight="1">
      <c r="A22" s="1"/>
      <c r="B22" s="16" t="s">
        <v>48</v>
      </c>
      <c r="C22" s="5" t="s">
        <v>49</v>
      </c>
      <c r="D22" s="25">
        <f>Classification!R22</f>
        <v>0</v>
      </c>
      <c r="E22" s="69"/>
      <c r="F22" s="25">
        <v>0</v>
      </c>
      <c r="G22" s="25">
        <f t="shared" ref="G22:G24" si="2">D22-F22</f>
        <v>0</v>
      </c>
      <c r="H22" s="69"/>
      <c r="I22" s="49">
        <v>0</v>
      </c>
      <c r="J22" s="49">
        <v>0</v>
      </c>
      <c r="K22" s="49">
        <v>0</v>
      </c>
      <c r="L22" s="49">
        <v>0</v>
      </c>
      <c r="M22" s="49">
        <v>0</v>
      </c>
      <c r="N22" s="49">
        <v>0</v>
      </c>
      <c r="O22" s="49">
        <v>0</v>
      </c>
      <c r="P22" s="49">
        <v>0</v>
      </c>
      <c r="Q22" s="49">
        <v>0</v>
      </c>
      <c r="R22" s="49">
        <v>0</v>
      </c>
      <c r="S22" s="49">
        <v>0</v>
      </c>
      <c r="T22" s="49">
        <v>0</v>
      </c>
      <c r="U22" s="49">
        <v>0</v>
      </c>
      <c r="V22" s="49">
        <v>0</v>
      </c>
      <c r="W22" s="49">
        <v>0</v>
      </c>
      <c r="X22" s="49">
        <v>0</v>
      </c>
      <c r="Y22" s="49">
        <v>0</v>
      </c>
      <c r="Z22" s="49">
        <v>0</v>
      </c>
      <c r="AA22" s="49">
        <v>0</v>
      </c>
      <c r="AB22" s="49">
        <v>0</v>
      </c>
      <c r="AC22" s="49">
        <v>0</v>
      </c>
      <c r="AD22" s="49">
        <v>0</v>
      </c>
      <c r="AE22" s="49">
        <v>0</v>
      </c>
      <c r="AF22" s="49">
        <v>0</v>
      </c>
      <c r="AG22" s="49">
        <v>0</v>
      </c>
      <c r="AH22" s="49">
        <v>0</v>
      </c>
    </row>
    <row r="23" spans="1:34" ht="12" customHeight="1">
      <c r="A23" s="1"/>
      <c r="B23" s="16" t="s">
        <v>50</v>
      </c>
      <c r="C23" s="5" t="s">
        <v>51</v>
      </c>
      <c r="D23" s="25">
        <f>Classification!R23</f>
        <v>484.10399999999998</v>
      </c>
      <c r="E23" s="69"/>
      <c r="F23" s="25">
        <v>0</v>
      </c>
      <c r="G23" s="25">
        <f t="shared" si="2"/>
        <v>484.10399999999998</v>
      </c>
      <c r="H23" s="69" t="s">
        <v>412</v>
      </c>
      <c r="I23" s="49">
        <v>206.03638999304695</v>
      </c>
      <c r="J23" s="49">
        <v>66.120155916226551</v>
      </c>
      <c r="K23" s="49">
        <v>36.219870421249858</v>
      </c>
      <c r="L23" s="49">
        <v>0</v>
      </c>
      <c r="M23" s="49">
        <v>6.0475071767796963E-2</v>
      </c>
      <c r="N23" s="49">
        <v>0</v>
      </c>
      <c r="O23" s="49">
        <v>13.973486232543943</v>
      </c>
      <c r="P23" s="49">
        <v>0</v>
      </c>
      <c r="Q23" s="49">
        <v>1.9645061953950296</v>
      </c>
      <c r="R23" s="49">
        <v>3.0082567409484128E-2</v>
      </c>
      <c r="S23" s="49">
        <v>8.5139025099129508</v>
      </c>
      <c r="T23" s="49">
        <v>0</v>
      </c>
      <c r="U23" s="49">
        <v>41.78107901385134</v>
      </c>
      <c r="V23" s="49">
        <v>0</v>
      </c>
      <c r="W23" s="49">
        <v>14.748250384571033</v>
      </c>
      <c r="X23" s="49">
        <v>24.435321688028818</v>
      </c>
      <c r="Y23" s="49">
        <v>0</v>
      </c>
      <c r="Z23" s="49">
        <v>0</v>
      </c>
      <c r="AA23" s="49">
        <v>0</v>
      </c>
      <c r="AB23" s="49">
        <v>0</v>
      </c>
      <c r="AC23" s="49">
        <v>0</v>
      </c>
      <c r="AD23" s="49">
        <v>48.122021846910634</v>
      </c>
      <c r="AE23" s="49">
        <v>13.834520723210185</v>
      </c>
      <c r="AF23" s="49">
        <v>8.0053888508287816</v>
      </c>
      <c r="AG23" s="49">
        <v>0.25854858504669936</v>
      </c>
      <c r="AH23" s="49">
        <v>0</v>
      </c>
    </row>
    <row r="24" spans="1:34" ht="12" customHeight="1">
      <c r="A24" s="1"/>
      <c r="B24" s="16" t="s">
        <v>53</v>
      </c>
      <c r="C24" s="5" t="s">
        <v>54</v>
      </c>
      <c r="D24" s="25">
        <f>Classification!R24</f>
        <v>0</v>
      </c>
      <c r="E24" s="69"/>
      <c r="F24" s="25">
        <v>0</v>
      </c>
      <c r="G24" s="25">
        <f t="shared" si="2"/>
        <v>0</v>
      </c>
      <c r="H24" s="69"/>
      <c r="I24" s="49">
        <v>0</v>
      </c>
      <c r="J24" s="49">
        <v>0</v>
      </c>
      <c r="K24" s="49">
        <v>0</v>
      </c>
      <c r="L24" s="49">
        <v>0</v>
      </c>
      <c r="M24" s="49">
        <v>0</v>
      </c>
      <c r="N24" s="49">
        <v>0</v>
      </c>
      <c r="O24" s="49">
        <v>0</v>
      </c>
      <c r="P24" s="49">
        <v>0</v>
      </c>
      <c r="Q24" s="49">
        <v>0</v>
      </c>
      <c r="R24" s="49">
        <v>0</v>
      </c>
      <c r="S24" s="49">
        <v>0</v>
      </c>
      <c r="T24" s="49">
        <v>0</v>
      </c>
      <c r="U24" s="49">
        <v>0</v>
      </c>
      <c r="V24" s="49">
        <v>0</v>
      </c>
      <c r="W24" s="49">
        <v>0</v>
      </c>
      <c r="X24" s="49">
        <v>0</v>
      </c>
      <c r="Y24" s="49">
        <v>0</v>
      </c>
      <c r="Z24" s="49">
        <v>0</v>
      </c>
      <c r="AA24" s="49">
        <v>0</v>
      </c>
      <c r="AB24" s="49">
        <v>0</v>
      </c>
      <c r="AC24" s="49">
        <v>0</v>
      </c>
      <c r="AD24" s="49">
        <v>0</v>
      </c>
      <c r="AE24" s="49">
        <v>0</v>
      </c>
      <c r="AF24" s="49">
        <v>0</v>
      </c>
      <c r="AG24" s="49">
        <v>0</v>
      </c>
      <c r="AH24" s="49">
        <v>0</v>
      </c>
    </row>
    <row r="25" spans="1:34" ht="12" customHeight="1">
      <c r="A25" s="1"/>
      <c r="B25" s="16" t="s">
        <v>55</v>
      </c>
      <c r="C25" s="5" t="s">
        <v>56</v>
      </c>
      <c r="D25" s="25">
        <f>Classification!R25</f>
        <v>0</v>
      </c>
      <c r="E25" s="69"/>
      <c r="F25" s="25">
        <v>0</v>
      </c>
      <c r="G25" s="25">
        <f>D25-F25</f>
        <v>0</v>
      </c>
      <c r="H25" s="69"/>
      <c r="I25" s="49">
        <v>0</v>
      </c>
      <c r="J25" s="49">
        <v>0</v>
      </c>
      <c r="K25" s="49">
        <v>0</v>
      </c>
      <c r="L25" s="49">
        <v>0</v>
      </c>
      <c r="M25" s="49">
        <v>0</v>
      </c>
      <c r="N25" s="49">
        <v>0</v>
      </c>
      <c r="O25" s="49">
        <v>0</v>
      </c>
      <c r="P25" s="49">
        <v>0</v>
      </c>
      <c r="Q25" s="49">
        <v>0</v>
      </c>
      <c r="R25" s="49">
        <v>0</v>
      </c>
      <c r="S25" s="49">
        <v>0</v>
      </c>
      <c r="T25" s="49">
        <v>0</v>
      </c>
      <c r="U25" s="49">
        <v>0</v>
      </c>
      <c r="V25" s="49">
        <v>0</v>
      </c>
      <c r="W25" s="49">
        <v>0</v>
      </c>
      <c r="X25" s="49">
        <v>0</v>
      </c>
      <c r="Y25" s="49">
        <v>0</v>
      </c>
      <c r="Z25" s="49">
        <v>0</v>
      </c>
      <c r="AA25" s="49">
        <v>0</v>
      </c>
      <c r="AB25" s="49">
        <v>0</v>
      </c>
      <c r="AC25" s="49">
        <v>0</v>
      </c>
      <c r="AD25" s="49">
        <v>0</v>
      </c>
      <c r="AE25" s="49">
        <v>0</v>
      </c>
      <c r="AF25" s="49">
        <v>0</v>
      </c>
      <c r="AG25" s="49">
        <v>0</v>
      </c>
      <c r="AH25" s="49">
        <v>0</v>
      </c>
    </row>
    <row r="26" spans="1:34" ht="12" customHeight="1">
      <c r="A26" s="1"/>
      <c r="B26" s="16" t="s">
        <v>59</v>
      </c>
      <c r="C26" s="5" t="s">
        <v>60</v>
      </c>
      <c r="D26" s="25">
        <f>Classification!R26</f>
        <v>0</v>
      </c>
      <c r="E26" s="69"/>
      <c r="F26" s="25">
        <v>0</v>
      </c>
      <c r="G26" s="25">
        <f t="shared" ref="G26:G28" si="3">D26-F26</f>
        <v>0</v>
      </c>
      <c r="H26" s="69"/>
      <c r="I26" s="49">
        <v>0</v>
      </c>
      <c r="J26" s="49">
        <v>0</v>
      </c>
      <c r="K26" s="49">
        <v>0</v>
      </c>
      <c r="L26" s="49">
        <v>0</v>
      </c>
      <c r="M26" s="49">
        <v>0</v>
      </c>
      <c r="N26" s="49">
        <v>0</v>
      </c>
      <c r="O26" s="49">
        <v>0</v>
      </c>
      <c r="P26" s="49">
        <v>0</v>
      </c>
      <c r="Q26" s="49">
        <v>0</v>
      </c>
      <c r="R26" s="49">
        <v>0</v>
      </c>
      <c r="S26" s="49">
        <v>0</v>
      </c>
      <c r="T26" s="49">
        <v>0</v>
      </c>
      <c r="U26" s="49">
        <v>0</v>
      </c>
      <c r="V26" s="49">
        <v>0</v>
      </c>
      <c r="W26" s="49">
        <v>0</v>
      </c>
      <c r="X26" s="49">
        <v>0</v>
      </c>
      <c r="Y26" s="49">
        <v>0</v>
      </c>
      <c r="Z26" s="49">
        <v>0</v>
      </c>
      <c r="AA26" s="49">
        <v>0</v>
      </c>
      <c r="AB26" s="49">
        <v>0</v>
      </c>
      <c r="AC26" s="49">
        <v>0</v>
      </c>
      <c r="AD26" s="49">
        <v>0</v>
      </c>
      <c r="AE26" s="49">
        <v>0</v>
      </c>
      <c r="AF26" s="49">
        <v>0</v>
      </c>
      <c r="AG26" s="49">
        <v>0</v>
      </c>
      <c r="AH26" s="49">
        <v>0</v>
      </c>
    </row>
    <row r="27" spans="1:34" ht="12" customHeight="1">
      <c r="A27" s="1"/>
      <c r="B27" s="16" t="s">
        <v>61</v>
      </c>
      <c r="C27" s="5" t="s">
        <v>62</v>
      </c>
      <c r="D27" s="25">
        <f>Classification!R27</f>
        <v>5113.9029999999993</v>
      </c>
      <c r="E27" s="69"/>
      <c r="F27" s="25">
        <v>0</v>
      </c>
      <c r="G27" s="25">
        <f t="shared" si="3"/>
        <v>5113.9029999999993</v>
      </c>
      <c r="H27" s="69" t="s">
        <v>412</v>
      </c>
      <c r="I27" s="49">
        <v>2176.4953664803693</v>
      </c>
      <c r="J27" s="49">
        <v>698.46988188583168</v>
      </c>
      <c r="K27" s="49">
        <v>382.61386810859005</v>
      </c>
      <c r="L27" s="49">
        <v>0</v>
      </c>
      <c r="M27" s="49">
        <v>0.63883721460378795</v>
      </c>
      <c r="N27" s="49">
        <v>0</v>
      </c>
      <c r="O27" s="49">
        <v>147.61095377246451</v>
      </c>
      <c r="P27" s="49">
        <v>0</v>
      </c>
      <c r="Q27" s="49">
        <v>20.752346863792134</v>
      </c>
      <c r="R27" s="49">
        <v>0.31778157528767187</v>
      </c>
      <c r="S27" s="49">
        <v>89.937847212895093</v>
      </c>
      <c r="T27" s="49">
        <v>0</v>
      </c>
      <c r="U27" s="49">
        <v>441.36050375987674</v>
      </c>
      <c r="V27" s="49">
        <v>0</v>
      </c>
      <c r="W27" s="49">
        <v>155.7952875547588</v>
      </c>
      <c r="X27" s="49">
        <v>258.12607391464564</v>
      </c>
      <c r="Y27" s="49">
        <v>0</v>
      </c>
      <c r="Z27" s="49">
        <v>0</v>
      </c>
      <c r="AA27" s="49">
        <v>0</v>
      </c>
      <c r="AB27" s="49">
        <v>0</v>
      </c>
      <c r="AC27" s="49">
        <v>0</v>
      </c>
      <c r="AD27" s="49">
        <v>508.34397544532129</v>
      </c>
      <c r="AE27" s="49">
        <v>146.14297140694299</v>
      </c>
      <c r="AF27" s="49">
        <v>84.566089229628048</v>
      </c>
      <c r="AG27" s="49">
        <v>2.7312155749922971</v>
      </c>
      <c r="AH27" s="49">
        <v>0</v>
      </c>
    </row>
    <row r="28" spans="1:34" ht="12" customHeight="1">
      <c r="A28" s="1"/>
      <c r="B28" s="16" t="s">
        <v>16</v>
      </c>
      <c r="C28" s="5" t="s">
        <v>64</v>
      </c>
      <c r="D28" s="25">
        <f>Classification!R28</f>
        <v>0</v>
      </c>
      <c r="E28" s="69"/>
      <c r="F28" s="25">
        <v>0</v>
      </c>
      <c r="G28" s="25">
        <f t="shared" si="3"/>
        <v>0</v>
      </c>
      <c r="H28" s="69"/>
      <c r="I28" s="49">
        <v>0</v>
      </c>
      <c r="J28" s="49">
        <v>0</v>
      </c>
      <c r="K28" s="49">
        <v>0</v>
      </c>
      <c r="L28" s="49">
        <v>0</v>
      </c>
      <c r="M28" s="49">
        <v>0</v>
      </c>
      <c r="N28" s="49">
        <v>0</v>
      </c>
      <c r="O28" s="49">
        <v>0</v>
      </c>
      <c r="P28" s="49">
        <v>0</v>
      </c>
      <c r="Q28" s="49">
        <v>0</v>
      </c>
      <c r="R28" s="49">
        <v>0</v>
      </c>
      <c r="S28" s="49">
        <v>0</v>
      </c>
      <c r="T28" s="49">
        <v>0</v>
      </c>
      <c r="U28" s="49">
        <v>0</v>
      </c>
      <c r="V28" s="49">
        <v>0</v>
      </c>
      <c r="W28" s="49">
        <v>0</v>
      </c>
      <c r="X28" s="49">
        <v>0</v>
      </c>
      <c r="Y28" s="49">
        <v>0</v>
      </c>
      <c r="Z28" s="49">
        <v>0</v>
      </c>
      <c r="AA28" s="49">
        <v>0</v>
      </c>
      <c r="AB28" s="49">
        <v>0</v>
      </c>
      <c r="AC28" s="49">
        <v>0</v>
      </c>
      <c r="AD28" s="49">
        <v>0</v>
      </c>
      <c r="AE28" s="49">
        <v>0</v>
      </c>
      <c r="AF28" s="49">
        <v>0</v>
      </c>
      <c r="AG28" s="49">
        <v>0</v>
      </c>
      <c r="AH28" s="49">
        <v>0</v>
      </c>
    </row>
    <row r="29" spans="1:34" ht="12" customHeight="1">
      <c r="A29" s="1"/>
      <c r="B29" s="16" t="s">
        <v>42</v>
      </c>
      <c r="C29" s="1"/>
      <c r="D29" s="26">
        <f>SUM(D21:D28)</f>
        <v>5598.0069999999996</v>
      </c>
      <c r="E29" s="79"/>
      <c r="F29" s="52">
        <f>SUM(F21:F28)</f>
        <v>0</v>
      </c>
      <c r="G29" s="52">
        <f>SUM(G21:G28)</f>
        <v>5598.0069999999996</v>
      </c>
      <c r="H29" s="79"/>
      <c r="I29" s="52">
        <f>SUM(I21:I28)</f>
        <v>2382.5317564734164</v>
      </c>
      <c r="J29" s="52">
        <f t="shared" ref="J29:AH29" si="4">SUM(J21:J28)</f>
        <v>764.59003780205819</v>
      </c>
      <c r="K29" s="52">
        <f t="shared" si="4"/>
        <v>418.83373852983993</v>
      </c>
      <c r="L29" s="52">
        <f t="shared" si="4"/>
        <v>0</v>
      </c>
      <c r="M29" s="52">
        <f t="shared" si="4"/>
        <v>0.69931228637158493</v>
      </c>
      <c r="N29" s="52">
        <f t="shared" si="4"/>
        <v>0</v>
      </c>
      <c r="O29" s="52">
        <f t="shared" si="4"/>
        <v>161.58444000500845</v>
      </c>
      <c r="P29" s="52">
        <f t="shared" si="4"/>
        <v>0</v>
      </c>
      <c r="Q29" s="52">
        <f t="shared" si="4"/>
        <v>22.716853059187162</v>
      </c>
      <c r="R29" s="52">
        <f t="shared" si="4"/>
        <v>0.34786414269715599</v>
      </c>
      <c r="S29" s="52">
        <f t="shared" si="4"/>
        <v>98.451749722808046</v>
      </c>
      <c r="T29" s="52">
        <f t="shared" si="4"/>
        <v>0</v>
      </c>
      <c r="U29" s="52">
        <f t="shared" si="4"/>
        <v>483.14158277372809</v>
      </c>
      <c r="V29" s="52">
        <f t="shared" si="4"/>
        <v>0</v>
      </c>
      <c r="W29" s="52">
        <f t="shared" si="4"/>
        <v>170.54353793932984</v>
      </c>
      <c r="X29" s="52">
        <f t="shared" si="4"/>
        <v>282.56139560267445</v>
      </c>
      <c r="Y29" s="52">
        <f t="shared" si="4"/>
        <v>0</v>
      </c>
      <c r="Z29" s="52">
        <f t="shared" si="4"/>
        <v>0</v>
      </c>
      <c r="AA29" s="52">
        <f t="shared" si="4"/>
        <v>0</v>
      </c>
      <c r="AB29" s="52">
        <f t="shared" si="4"/>
        <v>0</v>
      </c>
      <c r="AC29" s="52">
        <f t="shared" si="4"/>
        <v>0</v>
      </c>
      <c r="AD29" s="52">
        <f t="shared" si="4"/>
        <v>556.46599729223192</v>
      </c>
      <c r="AE29" s="52">
        <f t="shared" si="4"/>
        <v>159.97749213015317</v>
      </c>
      <c r="AF29" s="52">
        <f t="shared" si="4"/>
        <v>92.571478080456828</v>
      </c>
      <c r="AG29" s="52">
        <f t="shared" si="4"/>
        <v>2.9897641600389964</v>
      </c>
      <c r="AH29" s="52">
        <f t="shared" si="4"/>
        <v>0</v>
      </c>
    </row>
    <row r="30" spans="1:34" ht="12" customHeight="1">
      <c r="A30" s="1"/>
      <c r="B30" s="1"/>
      <c r="C30" s="1"/>
      <c r="D30" s="25"/>
      <c r="E30" s="79"/>
      <c r="F30" s="25"/>
      <c r="G30" s="25"/>
      <c r="H30" s="7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row>
    <row r="31" spans="1:34" ht="12" customHeight="1">
      <c r="A31" s="16" t="s">
        <v>65</v>
      </c>
      <c r="B31" s="1"/>
      <c r="C31" s="1"/>
      <c r="D31" s="25"/>
      <c r="E31" s="79"/>
      <c r="F31" s="25"/>
      <c r="G31" s="25"/>
      <c r="H31" s="7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row>
    <row r="32" spans="1:34" ht="12" customHeight="1">
      <c r="A32" s="1"/>
      <c r="B32" s="16" t="s">
        <v>37</v>
      </c>
      <c r="C32" s="5" t="s">
        <v>66</v>
      </c>
      <c r="D32" s="25">
        <f>Classification!R32</f>
        <v>0</v>
      </c>
      <c r="E32" s="69"/>
      <c r="F32" s="25">
        <v>0</v>
      </c>
      <c r="G32" s="25">
        <f>D32-F32</f>
        <v>0</v>
      </c>
      <c r="H32" s="69"/>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row>
    <row r="33" spans="1:34" ht="12" customHeight="1">
      <c r="A33" s="1"/>
      <c r="B33" s="16" t="s">
        <v>48</v>
      </c>
      <c r="C33" s="5" t="s">
        <v>69</v>
      </c>
      <c r="D33" s="25">
        <f>Classification!R33</f>
        <v>0</v>
      </c>
      <c r="E33" s="69"/>
      <c r="F33" s="25">
        <v>0</v>
      </c>
      <c r="G33" s="25">
        <f t="shared" ref="G33:G34" si="5">D33-F33</f>
        <v>0</v>
      </c>
      <c r="H33" s="69"/>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25">
        <v>0</v>
      </c>
      <c r="AH33" s="25">
        <v>0</v>
      </c>
    </row>
    <row r="34" spans="1:34" ht="12" customHeight="1">
      <c r="A34" s="1"/>
      <c r="B34" s="16" t="s">
        <v>71</v>
      </c>
      <c r="C34" s="5" t="s">
        <v>72</v>
      </c>
      <c r="D34" s="25">
        <f>Classification!R34</f>
        <v>0</v>
      </c>
      <c r="E34" s="69"/>
      <c r="F34" s="25">
        <v>0</v>
      </c>
      <c r="G34" s="25">
        <f t="shared" si="5"/>
        <v>0</v>
      </c>
      <c r="H34" s="69"/>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row>
    <row r="35" spans="1:34" ht="12" customHeight="1">
      <c r="A35" s="1"/>
      <c r="B35" s="16" t="s">
        <v>74</v>
      </c>
      <c r="C35" s="5" t="s">
        <v>75</v>
      </c>
      <c r="D35" s="25">
        <f>Classification!R35</f>
        <v>0</v>
      </c>
      <c r="E35" s="69"/>
      <c r="F35" s="25">
        <v>0</v>
      </c>
      <c r="G35" s="25">
        <f>D35-F35</f>
        <v>0</v>
      </c>
      <c r="H35" s="69"/>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row>
    <row r="36" spans="1:34" ht="12" customHeight="1">
      <c r="A36" s="1"/>
      <c r="B36" s="16" t="s">
        <v>55</v>
      </c>
      <c r="C36" s="5" t="s">
        <v>77</v>
      </c>
      <c r="D36" s="25">
        <f>Classification!R36</f>
        <v>0</v>
      </c>
      <c r="E36" s="69"/>
      <c r="F36" s="25">
        <v>0</v>
      </c>
      <c r="G36" s="25">
        <f t="shared" ref="G36:G38" si="6">D36-F36</f>
        <v>0</v>
      </c>
      <c r="H36" s="69"/>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row>
    <row r="37" spans="1:34" ht="12" customHeight="1">
      <c r="A37" s="1"/>
      <c r="B37" s="16" t="s">
        <v>39</v>
      </c>
      <c r="C37" s="5" t="s">
        <v>79</v>
      </c>
      <c r="D37" s="25">
        <f>Classification!R37</f>
        <v>0</v>
      </c>
      <c r="E37" s="69"/>
      <c r="F37" s="25">
        <v>0</v>
      </c>
      <c r="G37" s="25">
        <f t="shared" si="6"/>
        <v>0</v>
      </c>
      <c r="H37" s="69"/>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0</v>
      </c>
      <c r="AE37" s="25">
        <v>0</v>
      </c>
      <c r="AF37" s="25">
        <v>0</v>
      </c>
      <c r="AG37" s="25">
        <v>0</v>
      </c>
      <c r="AH37" s="25">
        <v>0</v>
      </c>
    </row>
    <row r="38" spans="1:34" ht="12" customHeight="1">
      <c r="A38" s="1"/>
      <c r="B38" s="16" t="s">
        <v>16</v>
      </c>
      <c r="C38" s="5" t="s">
        <v>81</v>
      </c>
      <c r="D38" s="25">
        <f>Classification!R38</f>
        <v>0</v>
      </c>
      <c r="E38" s="69"/>
      <c r="F38" s="25">
        <v>0</v>
      </c>
      <c r="G38" s="25">
        <f t="shared" si="6"/>
        <v>0</v>
      </c>
      <c r="H38" s="69"/>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row>
    <row r="39" spans="1:34" ht="12" customHeight="1">
      <c r="A39" s="1"/>
      <c r="B39" s="16" t="s">
        <v>42</v>
      </c>
      <c r="C39" s="1"/>
      <c r="D39" s="26">
        <f>SUM(D32:D38)</f>
        <v>0</v>
      </c>
      <c r="E39" s="79"/>
      <c r="F39" s="97">
        <f>SUM(F32:F38)</f>
        <v>0</v>
      </c>
      <c r="G39" s="97">
        <f>SUM(G32:G38)</f>
        <v>0</v>
      </c>
      <c r="H39" s="79"/>
      <c r="I39" s="97">
        <f>SUM(I32:I38)</f>
        <v>0</v>
      </c>
      <c r="J39" s="97">
        <f t="shared" ref="J39:AH39" si="7">SUM(J32:J38)</f>
        <v>0</v>
      </c>
      <c r="K39" s="97">
        <f t="shared" si="7"/>
        <v>0</v>
      </c>
      <c r="L39" s="97">
        <f t="shared" si="7"/>
        <v>0</v>
      </c>
      <c r="M39" s="97">
        <f t="shared" si="7"/>
        <v>0</v>
      </c>
      <c r="N39" s="97">
        <f t="shared" si="7"/>
        <v>0</v>
      </c>
      <c r="O39" s="97">
        <f t="shared" si="7"/>
        <v>0</v>
      </c>
      <c r="P39" s="97">
        <f t="shared" si="7"/>
        <v>0</v>
      </c>
      <c r="Q39" s="97">
        <f t="shared" si="7"/>
        <v>0</v>
      </c>
      <c r="R39" s="97">
        <f t="shared" si="7"/>
        <v>0</v>
      </c>
      <c r="S39" s="97">
        <f t="shared" si="7"/>
        <v>0</v>
      </c>
      <c r="T39" s="97">
        <f t="shared" si="7"/>
        <v>0</v>
      </c>
      <c r="U39" s="97">
        <f t="shared" si="7"/>
        <v>0</v>
      </c>
      <c r="V39" s="97">
        <f t="shared" si="7"/>
        <v>0</v>
      </c>
      <c r="W39" s="97">
        <f t="shared" si="7"/>
        <v>0</v>
      </c>
      <c r="X39" s="97">
        <f t="shared" si="7"/>
        <v>0</v>
      </c>
      <c r="Y39" s="97">
        <f t="shared" si="7"/>
        <v>0</v>
      </c>
      <c r="Z39" s="97">
        <f t="shared" si="7"/>
        <v>0</v>
      </c>
      <c r="AA39" s="97">
        <f t="shared" si="7"/>
        <v>0</v>
      </c>
      <c r="AB39" s="97">
        <f t="shared" si="7"/>
        <v>0</v>
      </c>
      <c r="AC39" s="97">
        <f t="shared" si="7"/>
        <v>0</v>
      </c>
      <c r="AD39" s="97">
        <f t="shared" si="7"/>
        <v>0</v>
      </c>
      <c r="AE39" s="97">
        <f t="shared" si="7"/>
        <v>0</v>
      </c>
      <c r="AF39" s="97">
        <f t="shared" si="7"/>
        <v>0</v>
      </c>
      <c r="AG39" s="97">
        <f t="shared" si="7"/>
        <v>0</v>
      </c>
      <c r="AH39" s="97">
        <f t="shared" si="7"/>
        <v>0</v>
      </c>
    </row>
    <row r="40" spans="1:34" ht="12" customHeight="1">
      <c r="A40" s="1"/>
      <c r="B40" s="1"/>
      <c r="C40" s="1"/>
      <c r="D40" s="25"/>
      <c r="E40" s="79"/>
      <c r="F40" s="25"/>
      <c r="G40" s="25"/>
      <c r="H40" s="7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row>
    <row r="41" spans="1:34" ht="12" customHeight="1">
      <c r="A41" s="16" t="s">
        <v>83</v>
      </c>
      <c r="B41" s="1"/>
      <c r="C41" s="1"/>
      <c r="D41" s="25"/>
      <c r="E41" s="79"/>
      <c r="F41" s="25"/>
      <c r="G41" s="25"/>
      <c r="H41" s="7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row>
    <row r="42" spans="1:34" ht="12" customHeight="1">
      <c r="A42" s="1"/>
      <c r="B42" s="16" t="s">
        <v>37</v>
      </c>
      <c r="C42" s="5" t="s">
        <v>84</v>
      </c>
      <c r="D42" s="25">
        <f>Classification!R42</f>
        <v>0</v>
      </c>
      <c r="E42" s="69"/>
      <c r="F42" s="25">
        <v>0</v>
      </c>
      <c r="G42" s="25">
        <f>D42-F42</f>
        <v>0</v>
      </c>
      <c r="H42" s="69"/>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row>
    <row r="43" spans="1:34" ht="12" customHeight="1">
      <c r="A43" s="1"/>
      <c r="B43" s="16" t="s">
        <v>48</v>
      </c>
      <c r="C43" s="5" t="s">
        <v>86</v>
      </c>
      <c r="D43" s="25">
        <f>Classification!R43</f>
        <v>0</v>
      </c>
      <c r="E43" s="69"/>
      <c r="F43" s="25">
        <v>0</v>
      </c>
      <c r="G43" s="25">
        <f t="shared" ref="G43:G45" si="8">D43-F43</f>
        <v>0</v>
      </c>
      <c r="H43" s="69"/>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0</v>
      </c>
    </row>
    <row r="44" spans="1:34" ht="12" customHeight="1">
      <c r="A44" s="1"/>
      <c r="B44" s="16" t="s">
        <v>71</v>
      </c>
      <c r="C44" s="5" t="s">
        <v>87</v>
      </c>
      <c r="D44" s="25">
        <f>Classification!R44</f>
        <v>0</v>
      </c>
      <c r="E44" s="69"/>
      <c r="F44" s="25">
        <v>0</v>
      </c>
      <c r="G44" s="25">
        <f t="shared" si="8"/>
        <v>0</v>
      </c>
      <c r="H44" s="69"/>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row>
    <row r="45" spans="1:34" ht="12" customHeight="1">
      <c r="A45" s="1"/>
      <c r="B45" s="16" t="s">
        <v>106</v>
      </c>
      <c r="C45" s="5" t="s">
        <v>89</v>
      </c>
      <c r="D45" s="25">
        <f>Classification!R45</f>
        <v>0</v>
      </c>
      <c r="E45" s="69"/>
      <c r="F45" s="25">
        <v>0</v>
      </c>
      <c r="G45" s="25">
        <f t="shared" si="8"/>
        <v>0</v>
      </c>
      <c r="H45" s="69"/>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row>
    <row r="46" spans="1:34" ht="12" customHeight="1">
      <c r="A46" s="1"/>
      <c r="B46" s="16" t="s">
        <v>39</v>
      </c>
      <c r="C46" s="5" t="s">
        <v>90</v>
      </c>
      <c r="D46" s="25">
        <f>Classification!R46</f>
        <v>0</v>
      </c>
      <c r="E46" s="69"/>
      <c r="F46" s="25">
        <v>0</v>
      </c>
      <c r="G46" s="25">
        <f>D46-F46</f>
        <v>0</v>
      </c>
      <c r="H46" s="69"/>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row>
    <row r="47" spans="1:34" ht="12" customHeight="1">
      <c r="A47" s="1"/>
      <c r="B47" s="16" t="s">
        <v>91</v>
      </c>
      <c r="C47" s="5" t="s">
        <v>92</v>
      </c>
      <c r="D47" s="25">
        <f>Classification!R47</f>
        <v>0</v>
      </c>
      <c r="E47" s="69"/>
      <c r="F47" s="25">
        <v>0</v>
      </c>
      <c r="G47" s="25">
        <f t="shared" ref="G47" si="9">D47-F47</f>
        <v>0</v>
      </c>
      <c r="H47" s="69"/>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row>
    <row r="48" spans="1:34" ht="12" customHeight="1">
      <c r="A48" s="1"/>
      <c r="B48" s="16" t="s">
        <v>93</v>
      </c>
      <c r="C48" s="5" t="s">
        <v>94</v>
      </c>
      <c r="D48" s="25">
        <f>Classification!R48</f>
        <v>0</v>
      </c>
      <c r="E48" s="69"/>
      <c r="F48" s="25">
        <v>0</v>
      </c>
      <c r="G48" s="25">
        <f>D48-F48</f>
        <v>0</v>
      </c>
      <c r="H48" s="69"/>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row>
    <row r="49" spans="1:34" ht="12" customHeight="1">
      <c r="A49" s="1"/>
      <c r="B49" s="16" t="s">
        <v>95</v>
      </c>
      <c r="C49" s="5" t="s">
        <v>96</v>
      </c>
      <c r="D49" s="25">
        <f>Classification!R49</f>
        <v>0</v>
      </c>
      <c r="E49" s="69"/>
      <c r="F49" s="25">
        <v>0</v>
      </c>
      <c r="G49" s="25">
        <f t="shared" ref="G49:G51" si="10">D49-F49</f>
        <v>0</v>
      </c>
      <c r="H49" s="69"/>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row>
    <row r="50" spans="1:34" ht="12" customHeight="1">
      <c r="A50" s="1"/>
      <c r="B50" s="16" t="s">
        <v>97</v>
      </c>
      <c r="C50" s="5" t="s">
        <v>98</v>
      </c>
      <c r="D50" s="25">
        <f>Classification!R50</f>
        <v>0</v>
      </c>
      <c r="E50" s="69"/>
      <c r="F50" s="25">
        <v>0</v>
      </c>
      <c r="G50" s="25">
        <f t="shared" si="10"/>
        <v>0</v>
      </c>
      <c r="H50" s="69"/>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row>
    <row r="51" spans="1:34" ht="12" customHeight="1">
      <c r="A51" s="1"/>
      <c r="B51" s="16" t="s">
        <v>16</v>
      </c>
      <c r="C51" s="5" t="s">
        <v>99</v>
      </c>
      <c r="D51" s="25">
        <f>Classification!R51</f>
        <v>0</v>
      </c>
      <c r="E51" s="69"/>
      <c r="F51" s="25">
        <v>0</v>
      </c>
      <c r="G51" s="25">
        <f t="shared" si="10"/>
        <v>0</v>
      </c>
      <c r="H51" s="69"/>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row>
    <row r="52" spans="1:34" ht="12" customHeight="1">
      <c r="A52" s="1"/>
      <c r="B52" s="16" t="s">
        <v>42</v>
      </c>
      <c r="C52" s="1"/>
      <c r="D52" s="26">
        <f>SUM(D42:D51)</f>
        <v>0</v>
      </c>
      <c r="E52" s="79"/>
      <c r="F52" s="97">
        <f>SUM(F42:F51)</f>
        <v>0</v>
      </c>
      <c r="G52" s="97">
        <f>SUM(G42:G51)</f>
        <v>0</v>
      </c>
      <c r="H52" s="79"/>
      <c r="I52" s="97">
        <f t="shared" ref="I52:AH52" si="11">SUM(I42:I51)</f>
        <v>0</v>
      </c>
      <c r="J52" s="97">
        <f t="shared" si="11"/>
        <v>0</v>
      </c>
      <c r="K52" s="97">
        <f t="shared" si="11"/>
        <v>0</v>
      </c>
      <c r="L52" s="97">
        <f t="shared" si="11"/>
        <v>0</v>
      </c>
      <c r="M52" s="97">
        <f t="shared" si="11"/>
        <v>0</v>
      </c>
      <c r="N52" s="97">
        <f t="shared" si="11"/>
        <v>0</v>
      </c>
      <c r="O52" s="97">
        <f t="shared" si="11"/>
        <v>0</v>
      </c>
      <c r="P52" s="97">
        <f t="shared" si="11"/>
        <v>0</v>
      </c>
      <c r="Q52" s="97">
        <f t="shared" si="11"/>
        <v>0</v>
      </c>
      <c r="R52" s="97">
        <f t="shared" si="11"/>
        <v>0</v>
      </c>
      <c r="S52" s="97">
        <f t="shared" si="11"/>
        <v>0</v>
      </c>
      <c r="T52" s="97">
        <f t="shared" si="11"/>
        <v>0</v>
      </c>
      <c r="U52" s="97">
        <f t="shared" si="11"/>
        <v>0</v>
      </c>
      <c r="V52" s="97">
        <f t="shared" si="11"/>
        <v>0</v>
      </c>
      <c r="W52" s="97">
        <f t="shared" si="11"/>
        <v>0</v>
      </c>
      <c r="X52" s="97">
        <f t="shared" si="11"/>
        <v>0</v>
      </c>
      <c r="Y52" s="97">
        <f t="shared" si="11"/>
        <v>0</v>
      </c>
      <c r="Z52" s="97">
        <f t="shared" si="11"/>
        <v>0</v>
      </c>
      <c r="AA52" s="97">
        <f t="shared" si="11"/>
        <v>0</v>
      </c>
      <c r="AB52" s="97">
        <f t="shared" si="11"/>
        <v>0</v>
      </c>
      <c r="AC52" s="97">
        <f t="shared" si="11"/>
        <v>0</v>
      </c>
      <c r="AD52" s="97">
        <f t="shared" si="11"/>
        <v>0</v>
      </c>
      <c r="AE52" s="97">
        <f t="shared" si="11"/>
        <v>0</v>
      </c>
      <c r="AF52" s="97">
        <f t="shared" si="11"/>
        <v>0</v>
      </c>
      <c r="AG52" s="97">
        <f t="shared" si="11"/>
        <v>0</v>
      </c>
      <c r="AH52" s="97">
        <f t="shared" si="11"/>
        <v>0</v>
      </c>
    </row>
    <row r="53" spans="1:34" ht="12" customHeight="1">
      <c r="A53" s="1"/>
      <c r="B53" s="1"/>
      <c r="C53" s="1"/>
      <c r="D53" s="25"/>
      <c r="E53" s="79"/>
      <c r="F53" s="25"/>
      <c r="G53" s="25"/>
      <c r="H53" s="7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row>
    <row r="54" spans="1:34" ht="12" customHeight="1">
      <c r="A54" s="16" t="s">
        <v>100</v>
      </c>
      <c r="B54" s="1"/>
      <c r="C54" s="1"/>
      <c r="D54" s="25"/>
      <c r="E54" s="79"/>
      <c r="F54" s="25"/>
      <c r="G54" s="25"/>
      <c r="H54" s="7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34" ht="12" customHeight="1">
      <c r="A55" s="1"/>
      <c r="B55" s="16" t="s">
        <v>37</v>
      </c>
      <c r="C55" s="5" t="s">
        <v>84</v>
      </c>
      <c r="D55" s="25">
        <f>Classification!R55</f>
        <v>0</v>
      </c>
      <c r="E55" s="69"/>
      <c r="F55" s="25">
        <v>0</v>
      </c>
      <c r="G55" s="25">
        <f>D55-F55</f>
        <v>0</v>
      </c>
      <c r="H55" s="69"/>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row>
    <row r="56" spans="1:34" ht="12" customHeight="1">
      <c r="A56" s="1"/>
      <c r="B56" s="16" t="s">
        <v>48</v>
      </c>
      <c r="C56" s="5" t="s">
        <v>86</v>
      </c>
      <c r="D56" s="25">
        <f>Classification!R56</f>
        <v>0</v>
      </c>
      <c r="E56" s="69"/>
      <c r="F56" s="25">
        <v>0</v>
      </c>
      <c r="G56" s="25">
        <f t="shared" ref="G56:G58" si="12">D56-F56</f>
        <v>0</v>
      </c>
      <c r="H56" s="69"/>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row>
    <row r="57" spans="1:34" ht="12" customHeight="1">
      <c r="A57" s="1"/>
      <c r="B57" s="16" t="s">
        <v>101</v>
      </c>
      <c r="C57" s="5" t="s">
        <v>87</v>
      </c>
      <c r="D57" s="25">
        <f>Classification!R57</f>
        <v>0</v>
      </c>
      <c r="E57" s="69"/>
      <c r="F57" s="25">
        <v>0</v>
      </c>
      <c r="G57" s="25">
        <f t="shared" si="12"/>
        <v>0</v>
      </c>
      <c r="H57" s="69"/>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row>
    <row r="58" spans="1:34" ht="12" customHeight="1">
      <c r="A58" s="1"/>
      <c r="B58" s="16" t="s">
        <v>102</v>
      </c>
      <c r="C58" s="5" t="s">
        <v>103</v>
      </c>
      <c r="D58" s="25">
        <f>Classification!R58</f>
        <v>0</v>
      </c>
      <c r="E58" s="69"/>
      <c r="F58" s="25">
        <v>0</v>
      </c>
      <c r="G58" s="25">
        <f t="shared" si="12"/>
        <v>0</v>
      </c>
      <c r="H58" s="69"/>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row>
    <row r="59" spans="1:34" ht="12" customHeight="1">
      <c r="A59" s="1"/>
      <c r="B59" s="16" t="s">
        <v>104</v>
      </c>
      <c r="C59" s="5" t="s">
        <v>105</v>
      </c>
      <c r="D59" s="25">
        <f>Classification!R59</f>
        <v>0</v>
      </c>
      <c r="E59" s="69"/>
      <c r="F59" s="25">
        <v>0</v>
      </c>
      <c r="G59" s="25">
        <f>D59-F59</f>
        <v>0</v>
      </c>
      <c r="H59" s="69"/>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row>
    <row r="60" spans="1:34" ht="12" customHeight="1">
      <c r="A60" s="1"/>
      <c r="B60" s="16" t="s">
        <v>106</v>
      </c>
      <c r="C60" s="5" t="s">
        <v>89</v>
      </c>
      <c r="D60" s="25">
        <f>Classification!R60</f>
        <v>0</v>
      </c>
      <c r="E60" s="69"/>
      <c r="F60" s="25">
        <v>0</v>
      </c>
      <c r="G60" s="25">
        <f t="shared" ref="G60:G62" si="13">D60-F60</f>
        <v>0</v>
      </c>
      <c r="H60" s="69"/>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row>
    <row r="61" spans="1:34" ht="12" customHeight="1">
      <c r="A61" s="1"/>
      <c r="B61" s="16" t="s">
        <v>107</v>
      </c>
      <c r="C61" s="5" t="s">
        <v>108</v>
      </c>
      <c r="D61" s="25">
        <f>Classification!R61</f>
        <v>0</v>
      </c>
      <c r="E61" s="69"/>
      <c r="F61" s="25">
        <v>0</v>
      </c>
      <c r="G61" s="25">
        <f t="shared" si="13"/>
        <v>0</v>
      </c>
      <c r="H61" s="69"/>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row>
    <row r="62" spans="1:34" ht="12" customHeight="1">
      <c r="A62" s="1"/>
      <c r="B62" s="16" t="s">
        <v>39</v>
      </c>
      <c r="C62" s="5" t="s">
        <v>90</v>
      </c>
      <c r="D62" s="25">
        <f>Classification!R62</f>
        <v>0</v>
      </c>
      <c r="E62" s="69"/>
      <c r="F62" s="25">
        <v>0</v>
      </c>
      <c r="G62" s="25">
        <f t="shared" si="13"/>
        <v>0</v>
      </c>
      <c r="H62" s="69"/>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row>
    <row r="63" spans="1:34" ht="12" customHeight="1">
      <c r="A63" s="1"/>
      <c r="B63" s="16" t="s">
        <v>91</v>
      </c>
      <c r="C63" s="5" t="s">
        <v>92</v>
      </c>
      <c r="D63" s="25">
        <f>Classification!R63</f>
        <v>0</v>
      </c>
      <c r="E63" s="69"/>
      <c r="F63" s="25">
        <v>0</v>
      </c>
      <c r="G63" s="25">
        <f>D63-F63</f>
        <v>0</v>
      </c>
      <c r="H63" s="69"/>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row>
    <row r="64" spans="1:34" ht="12" customHeight="1">
      <c r="A64" s="1"/>
      <c r="B64" s="16" t="s">
        <v>93</v>
      </c>
      <c r="C64" s="5" t="s">
        <v>94</v>
      </c>
      <c r="D64" s="25">
        <f>Classification!R64</f>
        <v>0</v>
      </c>
      <c r="E64" s="69"/>
      <c r="F64" s="25">
        <v>0</v>
      </c>
      <c r="G64" s="25">
        <f>D64-F64</f>
        <v>0</v>
      </c>
      <c r="H64" s="69"/>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row>
    <row r="65" spans="1:34" ht="12" customHeight="1">
      <c r="A65" s="1"/>
      <c r="B65" s="16" t="s">
        <v>95</v>
      </c>
      <c r="C65" s="5" t="s">
        <v>96</v>
      </c>
      <c r="D65" s="25">
        <f>Classification!R65</f>
        <v>0</v>
      </c>
      <c r="E65" s="69"/>
      <c r="F65" s="25">
        <v>0</v>
      </c>
      <c r="G65" s="25">
        <f t="shared" ref="G65:G67" si="14">D65-F65</f>
        <v>0</v>
      </c>
      <c r="H65" s="69"/>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row>
    <row r="66" spans="1:34" ht="12" customHeight="1">
      <c r="A66" s="1"/>
      <c r="B66" s="16" t="s">
        <v>97</v>
      </c>
      <c r="C66" s="5" t="s">
        <v>98</v>
      </c>
      <c r="D66" s="25">
        <f>Classification!R66</f>
        <v>0</v>
      </c>
      <c r="E66" s="69"/>
      <c r="F66" s="25">
        <v>0</v>
      </c>
      <c r="G66" s="25">
        <f t="shared" si="14"/>
        <v>0</v>
      </c>
      <c r="H66" s="69"/>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row>
    <row r="67" spans="1:34" ht="12" customHeight="1">
      <c r="A67" s="1"/>
      <c r="B67" s="16" t="s">
        <v>16</v>
      </c>
      <c r="C67" s="5" t="s">
        <v>99</v>
      </c>
      <c r="D67" s="25">
        <f>Classification!R67</f>
        <v>0</v>
      </c>
      <c r="E67" s="69"/>
      <c r="F67" s="25">
        <v>0</v>
      </c>
      <c r="G67" s="25">
        <f t="shared" si="14"/>
        <v>0</v>
      </c>
      <c r="H67" s="69"/>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row>
    <row r="68" spans="1:34" ht="12" customHeight="1">
      <c r="A68" s="1"/>
      <c r="B68" s="16" t="s">
        <v>42</v>
      </c>
      <c r="C68" s="1"/>
      <c r="D68" s="26">
        <f>SUM(D55:D67)</f>
        <v>0</v>
      </c>
      <c r="E68" s="79"/>
      <c r="F68" s="97">
        <f>SUM(F55:F67)</f>
        <v>0</v>
      </c>
      <c r="G68" s="97">
        <f>SUM(G55:G67)</f>
        <v>0</v>
      </c>
      <c r="H68" s="79"/>
      <c r="I68" s="97">
        <f t="shared" ref="I68:AH68" si="15">SUM(I55:I67)</f>
        <v>0</v>
      </c>
      <c r="J68" s="97">
        <f t="shared" si="15"/>
        <v>0</v>
      </c>
      <c r="K68" s="97">
        <f t="shared" si="15"/>
        <v>0</v>
      </c>
      <c r="L68" s="97">
        <f t="shared" si="15"/>
        <v>0</v>
      </c>
      <c r="M68" s="97">
        <f t="shared" si="15"/>
        <v>0</v>
      </c>
      <c r="N68" s="97">
        <f t="shared" si="15"/>
        <v>0</v>
      </c>
      <c r="O68" s="97">
        <f t="shared" si="15"/>
        <v>0</v>
      </c>
      <c r="P68" s="97">
        <f t="shared" si="15"/>
        <v>0</v>
      </c>
      <c r="Q68" s="97">
        <f t="shared" si="15"/>
        <v>0</v>
      </c>
      <c r="R68" s="97">
        <f t="shared" si="15"/>
        <v>0</v>
      </c>
      <c r="S68" s="97">
        <f t="shared" si="15"/>
        <v>0</v>
      </c>
      <c r="T68" s="97">
        <f t="shared" si="15"/>
        <v>0</v>
      </c>
      <c r="U68" s="97">
        <f t="shared" si="15"/>
        <v>0</v>
      </c>
      <c r="V68" s="97">
        <f t="shared" si="15"/>
        <v>0</v>
      </c>
      <c r="W68" s="97">
        <f t="shared" si="15"/>
        <v>0</v>
      </c>
      <c r="X68" s="97">
        <f t="shared" si="15"/>
        <v>0</v>
      </c>
      <c r="Y68" s="97">
        <f t="shared" si="15"/>
        <v>0</v>
      </c>
      <c r="Z68" s="97">
        <f t="shared" si="15"/>
        <v>0</v>
      </c>
      <c r="AA68" s="97">
        <f t="shared" si="15"/>
        <v>0</v>
      </c>
      <c r="AB68" s="97">
        <f t="shared" si="15"/>
        <v>0</v>
      </c>
      <c r="AC68" s="97">
        <f t="shared" si="15"/>
        <v>0</v>
      </c>
      <c r="AD68" s="97">
        <f t="shared" si="15"/>
        <v>0</v>
      </c>
      <c r="AE68" s="97">
        <f t="shared" si="15"/>
        <v>0</v>
      </c>
      <c r="AF68" s="97">
        <f t="shared" si="15"/>
        <v>0</v>
      </c>
      <c r="AG68" s="97">
        <f t="shared" si="15"/>
        <v>0</v>
      </c>
      <c r="AH68" s="97">
        <f t="shared" si="15"/>
        <v>0</v>
      </c>
    </row>
    <row r="69" spans="1:34" ht="12" customHeight="1">
      <c r="A69" s="1"/>
      <c r="B69" s="1"/>
      <c r="C69" s="1"/>
      <c r="D69" s="25"/>
      <c r="E69" s="79"/>
      <c r="F69" s="25"/>
      <c r="G69" s="25"/>
      <c r="H69" s="79"/>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row>
    <row r="70" spans="1:34" ht="12" customHeight="1">
      <c r="A70" s="16" t="s">
        <v>109</v>
      </c>
      <c r="B70" s="1"/>
      <c r="C70" s="5" t="s">
        <v>110</v>
      </c>
      <c r="D70" s="30">
        <f>Classification!R70</f>
        <v>0</v>
      </c>
      <c r="E70" s="69"/>
      <c r="F70" s="30">
        <v>0</v>
      </c>
      <c r="G70" s="30">
        <f t="shared" ref="G70" si="16">D70-F70</f>
        <v>0</v>
      </c>
      <c r="H70" s="69"/>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row>
    <row r="71" spans="1:34" ht="12" customHeight="1">
      <c r="A71" s="1"/>
      <c r="B71" s="1"/>
      <c r="C71" s="1"/>
      <c r="D71" s="25"/>
      <c r="E71" s="79"/>
      <c r="F71" s="25"/>
      <c r="G71" s="25"/>
      <c r="H71" s="7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row>
    <row r="72" spans="1:34" ht="12" customHeight="1">
      <c r="A72" s="16" t="s">
        <v>111</v>
      </c>
      <c r="B72" s="1"/>
      <c r="C72" s="1"/>
      <c r="D72" s="25"/>
      <c r="E72" s="79"/>
      <c r="F72" s="25"/>
      <c r="G72" s="25"/>
      <c r="H72" s="79"/>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row>
    <row r="73" spans="1:34" ht="12" customHeight="1">
      <c r="A73" s="1"/>
      <c r="B73" s="16" t="s">
        <v>37</v>
      </c>
      <c r="C73" s="5" t="s">
        <v>112</v>
      </c>
      <c r="D73" s="25">
        <f>Classification!R73</f>
        <v>0.3960108572101888</v>
      </c>
      <c r="E73" s="69"/>
      <c r="F73" s="25">
        <v>0</v>
      </c>
      <c r="G73" s="25">
        <f>D73-F73</f>
        <v>0.3960108572101888</v>
      </c>
      <c r="H73" s="69" t="s">
        <v>412</v>
      </c>
      <c r="I73" s="49">
        <v>0.16854363404896322</v>
      </c>
      <c r="J73" s="49">
        <v>5.4088170358551499E-2</v>
      </c>
      <c r="K73" s="49">
        <v>2.962888539148844E-2</v>
      </c>
      <c r="L73" s="49">
        <v>0</v>
      </c>
      <c r="M73" s="49">
        <v>4.9470330777297777E-5</v>
      </c>
      <c r="N73" s="49">
        <v>0</v>
      </c>
      <c r="O73" s="49">
        <v>1.143070964330908E-2</v>
      </c>
      <c r="P73" s="49">
        <v>0</v>
      </c>
      <c r="Q73" s="49">
        <v>1.6070220085624418E-3</v>
      </c>
      <c r="R73" s="49">
        <v>2.4608396763738985E-5</v>
      </c>
      <c r="S73" s="49">
        <v>6.9646146926168875E-3</v>
      </c>
      <c r="T73" s="49">
        <v>0</v>
      </c>
      <c r="U73" s="49">
        <v>3.4178112379657878E-2</v>
      </c>
      <c r="V73" s="49">
        <v>0</v>
      </c>
      <c r="W73" s="49">
        <v>1.2064488781634674E-2</v>
      </c>
      <c r="X73" s="49">
        <v>1.9988788954197877E-2</v>
      </c>
      <c r="Y73" s="49">
        <v>0</v>
      </c>
      <c r="Z73" s="49">
        <v>0</v>
      </c>
      <c r="AA73" s="49">
        <v>0</v>
      </c>
      <c r="AB73" s="49">
        <v>0</v>
      </c>
      <c r="AC73" s="49">
        <v>0</v>
      </c>
      <c r="AD73" s="49">
        <v>3.9365184180016097E-2</v>
      </c>
      <c r="AE73" s="49">
        <v>1.1317031899531066E-2</v>
      </c>
      <c r="AF73" s="49">
        <v>6.5486360391932199E-3</v>
      </c>
      <c r="AG73" s="49">
        <v>2.115001049254392E-4</v>
      </c>
      <c r="AH73" s="49">
        <v>0</v>
      </c>
    </row>
    <row r="74" spans="1:34" ht="12" customHeight="1">
      <c r="A74" s="1"/>
      <c r="B74" s="16" t="s">
        <v>39</v>
      </c>
      <c r="C74" s="5" t="s">
        <v>114</v>
      </c>
      <c r="D74" s="25">
        <f>Classification!R74</f>
        <v>23.773261668224801</v>
      </c>
      <c r="E74" s="69"/>
      <c r="F74" s="25">
        <v>0</v>
      </c>
      <c r="G74" s="25">
        <f t="shared" ref="G74:G79" si="17">D74-F74</f>
        <v>23.773261668224801</v>
      </c>
      <c r="H74" s="69" t="s">
        <v>412</v>
      </c>
      <c r="I74" s="49">
        <v>10.117985004216282</v>
      </c>
      <c r="J74" s="49">
        <v>3.247012559574546</v>
      </c>
      <c r="K74" s="49">
        <v>1.7786766007171364</v>
      </c>
      <c r="L74" s="49">
        <v>0</v>
      </c>
      <c r="M74" s="49">
        <v>2.9697951381118756E-3</v>
      </c>
      <c r="N74" s="49">
        <v>0</v>
      </c>
      <c r="O74" s="49">
        <v>0.68620656847207195</v>
      </c>
      <c r="P74" s="49">
        <v>0</v>
      </c>
      <c r="Q74" s="49">
        <v>9.6472493166705503E-2</v>
      </c>
      <c r="R74" s="49">
        <v>1.4772874148482097E-3</v>
      </c>
      <c r="S74" s="49">
        <v>0.41809865687107828</v>
      </c>
      <c r="T74" s="49">
        <v>0</v>
      </c>
      <c r="U74" s="49">
        <v>2.0517750817532261</v>
      </c>
      <c r="V74" s="49">
        <v>0</v>
      </c>
      <c r="W74" s="49">
        <v>0.72425349829975427</v>
      </c>
      <c r="X74" s="49">
        <v>1.1999638433823261</v>
      </c>
      <c r="Y74" s="49">
        <v>0</v>
      </c>
      <c r="Z74" s="49">
        <v>0</v>
      </c>
      <c r="AA74" s="49">
        <v>0</v>
      </c>
      <c r="AB74" s="49">
        <v>0</v>
      </c>
      <c r="AC74" s="49">
        <v>0</v>
      </c>
      <c r="AD74" s="49">
        <v>2.3631645625126771</v>
      </c>
      <c r="AE74" s="49">
        <v>0.67938228398723077</v>
      </c>
      <c r="AF74" s="49">
        <v>0.39312669159238939</v>
      </c>
      <c r="AG74" s="49">
        <v>1.2696741126420063E-2</v>
      </c>
      <c r="AH74" s="49">
        <v>0</v>
      </c>
    </row>
    <row r="75" spans="1:34" ht="12" customHeight="1">
      <c r="A75" s="1"/>
      <c r="B75" s="16" t="s">
        <v>115</v>
      </c>
      <c r="C75" s="5" t="s">
        <v>116</v>
      </c>
      <c r="D75" s="25">
        <f>Classification!R75</f>
        <v>55.606381113909435</v>
      </c>
      <c r="E75" s="69"/>
      <c r="F75" s="25">
        <v>0</v>
      </c>
      <c r="G75" s="25">
        <f t="shared" si="17"/>
        <v>55.606381113909435</v>
      </c>
      <c r="H75" s="69" t="s">
        <v>412</v>
      </c>
      <c r="I75" s="49">
        <v>23.666274241252797</v>
      </c>
      <c r="J75" s="49">
        <v>7.594860999266289</v>
      </c>
      <c r="K75" s="49">
        <v>4.16037859331969</v>
      </c>
      <c r="L75" s="49">
        <v>0</v>
      </c>
      <c r="M75" s="49">
        <v>6.9464410304627576E-3</v>
      </c>
      <c r="N75" s="49">
        <v>0</v>
      </c>
      <c r="O75" s="49">
        <v>1.6050580060003741</v>
      </c>
      <c r="P75" s="49">
        <v>0</v>
      </c>
      <c r="Q75" s="49">
        <v>0.22565209170296519</v>
      </c>
      <c r="R75" s="49">
        <v>3.4554201333941584E-3</v>
      </c>
      <c r="S75" s="49">
        <v>0.97794545744899786</v>
      </c>
      <c r="T75" s="49">
        <v>0</v>
      </c>
      <c r="U75" s="49">
        <v>4.7991642353597177</v>
      </c>
      <c r="V75" s="49">
        <v>0</v>
      </c>
      <c r="W75" s="49">
        <v>1.6940509304773732</v>
      </c>
      <c r="X75" s="49">
        <v>2.8067518765089883</v>
      </c>
      <c r="Y75" s="49">
        <v>0</v>
      </c>
      <c r="Z75" s="49">
        <v>0</v>
      </c>
      <c r="AA75" s="49">
        <v>0</v>
      </c>
      <c r="AB75" s="49">
        <v>0</v>
      </c>
      <c r="AC75" s="49">
        <v>0</v>
      </c>
      <c r="AD75" s="49">
        <v>5.527513688775942</v>
      </c>
      <c r="AE75" s="49">
        <v>1.5890957973144275</v>
      </c>
      <c r="AF75" s="49">
        <v>0.91953527218165265</v>
      </c>
      <c r="AG75" s="49">
        <v>2.9698063136369027E-2</v>
      </c>
      <c r="AH75" s="49">
        <v>0</v>
      </c>
    </row>
    <row r="76" spans="1:34" ht="12" customHeight="1">
      <c r="A76" s="1"/>
      <c r="B76" s="16" t="s">
        <v>117</v>
      </c>
      <c r="C76" s="5" t="s">
        <v>118</v>
      </c>
      <c r="D76" s="25">
        <f>Classification!R76</f>
        <v>24.68168808298033</v>
      </c>
      <c r="E76" s="69"/>
      <c r="F76" s="25">
        <v>0</v>
      </c>
      <c r="G76" s="25">
        <f t="shared" si="17"/>
        <v>24.68168808298033</v>
      </c>
      <c r="H76" s="69" t="s">
        <v>412</v>
      </c>
      <c r="I76" s="49">
        <v>10.504614528183355</v>
      </c>
      <c r="J76" s="49">
        <v>3.3710877504055539</v>
      </c>
      <c r="K76" s="49">
        <v>1.8466435810141093</v>
      </c>
      <c r="L76" s="49">
        <v>0</v>
      </c>
      <c r="M76" s="49">
        <v>3.0832772672165784E-3</v>
      </c>
      <c r="N76" s="49">
        <v>0</v>
      </c>
      <c r="O76" s="49">
        <v>0.71242796717951007</v>
      </c>
      <c r="P76" s="49">
        <v>0</v>
      </c>
      <c r="Q76" s="49">
        <v>0.10015891038252633</v>
      </c>
      <c r="R76" s="49">
        <v>1.5337376793749212E-3</v>
      </c>
      <c r="S76" s="49">
        <v>0.4340750874162882</v>
      </c>
      <c r="T76" s="49">
        <v>0</v>
      </c>
      <c r="U76" s="49">
        <v>2.1301777303848639</v>
      </c>
      <c r="V76" s="49">
        <v>0</v>
      </c>
      <c r="W76" s="49">
        <v>0.75192875035462825</v>
      </c>
      <c r="X76" s="49">
        <v>1.2458169899674691</v>
      </c>
      <c r="Y76" s="49">
        <v>0</v>
      </c>
      <c r="Z76" s="49">
        <v>0</v>
      </c>
      <c r="AA76" s="49">
        <v>0</v>
      </c>
      <c r="AB76" s="49">
        <v>0</v>
      </c>
      <c r="AC76" s="49">
        <v>0</v>
      </c>
      <c r="AD76" s="49">
        <v>2.4534660592513453</v>
      </c>
      <c r="AE76" s="49">
        <v>0.70534291240684077</v>
      </c>
      <c r="AF76" s="49">
        <v>0.40814889073241362</v>
      </c>
      <c r="AG76" s="49">
        <v>1.3181910354838105E-2</v>
      </c>
      <c r="AH76" s="49">
        <v>0</v>
      </c>
    </row>
    <row r="77" spans="1:34" ht="12" customHeight="1">
      <c r="A77" s="1"/>
      <c r="B77" s="16" t="s">
        <v>119</v>
      </c>
      <c r="C77" s="5" t="s">
        <v>120</v>
      </c>
      <c r="D77" s="25">
        <f>Classification!R77</f>
        <v>18.67447294643031</v>
      </c>
      <c r="E77" s="69"/>
      <c r="F77" s="25">
        <v>0</v>
      </c>
      <c r="G77" s="25">
        <f t="shared" si="17"/>
        <v>18.67447294643031</v>
      </c>
      <c r="H77" s="69" t="s">
        <v>412</v>
      </c>
      <c r="I77" s="49">
        <v>7.9479223284775991</v>
      </c>
      <c r="J77" s="49">
        <v>2.5506070242578596</v>
      </c>
      <c r="K77" s="49">
        <v>1.3971935582123716</v>
      </c>
      <c r="L77" s="49">
        <v>0</v>
      </c>
      <c r="M77" s="49">
        <v>2.332846024121172E-3</v>
      </c>
      <c r="N77" s="49">
        <v>0</v>
      </c>
      <c r="O77" s="49">
        <v>0.53903188285359815</v>
      </c>
      <c r="P77" s="49">
        <v>0</v>
      </c>
      <c r="Q77" s="49">
        <v>7.5781480423626368E-2</v>
      </c>
      <c r="R77" s="49">
        <v>1.1604450515748216E-3</v>
      </c>
      <c r="S77" s="49">
        <v>0.32842662339066503</v>
      </c>
      <c r="T77" s="49">
        <v>0</v>
      </c>
      <c r="U77" s="49">
        <v>1.6117190308628599</v>
      </c>
      <c r="V77" s="49">
        <v>0</v>
      </c>
      <c r="W77" s="49">
        <v>0.56891866791815848</v>
      </c>
      <c r="X77" s="49">
        <v>0.94260066803913201</v>
      </c>
      <c r="Y77" s="49">
        <v>0</v>
      </c>
      <c r="Z77" s="49">
        <v>0</v>
      </c>
      <c r="AA77" s="49">
        <v>0</v>
      </c>
      <c r="AB77" s="49">
        <v>0</v>
      </c>
      <c r="AC77" s="49">
        <v>0</v>
      </c>
      <c r="AD77" s="49">
        <v>1.8563230113935456</v>
      </c>
      <c r="AE77" s="49">
        <v>0.53367124207281513</v>
      </c>
      <c r="AF77" s="49">
        <v>0.30881053971968198</v>
      </c>
      <c r="AG77" s="49">
        <v>9.973597732702939E-3</v>
      </c>
      <c r="AH77" s="49">
        <v>0</v>
      </c>
    </row>
    <row r="78" spans="1:34" ht="12" customHeight="1">
      <c r="A78" s="1"/>
      <c r="B78" s="16" t="s">
        <v>121</v>
      </c>
      <c r="C78" s="5" t="s">
        <v>122</v>
      </c>
      <c r="D78" s="25">
        <f>Classification!R78</f>
        <v>9.7732234030284229</v>
      </c>
      <c r="E78" s="69"/>
      <c r="F78" s="25">
        <v>0</v>
      </c>
      <c r="G78" s="25">
        <f t="shared" si="17"/>
        <v>9.7732234030284229</v>
      </c>
      <c r="H78" s="69" t="s">
        <v>412</v>
      </c>
      <c r="I78" s="49">
        <v>4.1595187574478576</v>
      </c>
      <c r="J78" s="49">
        <v>1.3348517161856823</v>
      </c>
      <c r="K78" s="49">
        <v>0.73121660894273965</v>
      </c>
      <c r="L78" s="49">
        <v>0</v>
      </c>
      <c r="M78" s="49">
        <v>1.2208872198966683E-3</v>
      </c>
      <c r="N78" s="49">
        <v>0</v>
      </c>
      <c r="O78" s="49">
        <v>0.28210054589467126</v>
      </c>
      <c r="P78" s="49">
        <v>0</v>
      </c>
      <c r="Q78" s="49">
        <v>3.9659986127421033E-2</v>
      </c>
      <c r="R78" s="49">
        <v>6.0731506417949536E-4</v>
      </c>
      <c r="S78" s="49">
        <v>0.17188098272475269</v>
      </c>
      <c r="T78" s="49">
        <v>0</v>
      </c>
      <c r="U78" s="49">
        <v>0.84348780266626922</v>
      </c>
      <c r="V78" s="49">
        <v>0</v>
      </c>
      <c r="W78" s="49">
        <v>0.29774169561129959</v>
      </c>
      <c r="X78" s="49">
        <v>0.49330692946550997</v>
      </c>
      <c r="Y78" s="49">
        <v>0</v>
      </c>
      <c r="Z78" s="49">
        <v>0</v>
      </c>
      <c r="AA78" s="49">
        <v>0</v>
      </c>
      <c r="AB78" s="49">
        <v>0</v>
      </c>
      <c r="AC78" s="49">
        <v>0</v>
      </c>
      <c r="AD78" s="49">
        <v>0.97150048360532459</v>
      </c>
      <c r="AE78" s="49">
        <v>0.27929507234346235</v>
      </c>
      <c r="AF78" s="49">
        <v>0.16161497047589499</v>
      </c>
      <c r="AG78" s="49">
        <v>5.2196492534626587E-3</v>
      </c>
      <c r="AH78" s="49">
        <v>0</v>
      </c>
    </row>
    <row r="79" spans="1:34" ht="12" customHeight="1">
      <c r="A79" s="1"/>
      <c r="B79" s="16" t="s">
        <v>16</v>
      </c>
      <c r="C79" s="5" t="s">
        <v>123</v>
      </c>
      <c r="D79" s="25">
        <f>Classification!R79</f>
        <v>0</v>
      </c>
      <c r="E79" s="69"/>
      <c r="F79" s="25">
        <v>0</v>
      </c>
      <c r="G79" s="25">
        <f t="shared" si="17"/>
        <v>0</v>
      </c>
      <c r="H79" s="69"/>
      <c r="I79" s="49">
        <v>0</v>
      </c>
      <c r="J79" s="49">
        <v>0</v>
      </c>
      <c r="K79" s="49">
        <v>0</v>
      </c>
      <c r="L79" s="49">
        <v>0</v>
      </c>
      <c r="M79" s="49">
        <v>0</v>
      </c>
      <c r="N79" s="49">
        <v>0</v>
      </c>
      <c r="O79" s="49">
        <v>0</v>
      </c>
      <c r="P79" s="49">
        <v>0</v>
      </c>
      <c r="Q79" s="49">
        <v>0</v>
      </c>
      <c r="R79" s="49">
        <v>0</v>
      </c>
      <c r="S79" s="49">
        <v>0</v>
      </c>
      <c r="T79" s="49">
        <v>0</v>
      </c>
      <c r="U79" s="49">
        <v>0</v>
      </c>
      <c r="V79" s="49">
        <v>0</v>
      </c>
      <c r="W79" s="49">
        <v>0</v>
      </c>
      <c r="X79" s="49">
        <v>0</v>
      </c>
      <c r="Y79" s="49">
        <v>0</v>
      </c>
      <c r="Z79" s="49">
        <v>0</v>
      </c>
      <c r="AA79" s="49">
        <v>0</v>
      </c>
      <c r="AB79" s="49">
        <v>0</v>
      </c>
      <c r="AC79" s="49">
        <v>0</v>
      </c>
      <c r="AD79" s="49">
        <v>0</v>
      </c>
      <c r="AE79" s="49">
        <v>0</v>
      </c>
      <c r="AF79" s="49">
        <v>0</v>
      </c>
      <c r="AG79" s="49">
        <v>0</v>
      </c>
      <c r="AH79" s="49">
        <v>0</v>
      </c>
    </row>
    <row r="80" spans="1:34" ht="12" customHeight="1">
      <c r="A80" s="1"/>
      <c r="B80" s="16" t="s">
        <v>42</v>
      </c>
      <c r="C80" s="1"/>
      <c r="D80" s="26">
        <f>SUM(D73:D79)</f>
        <v>132.90503807178348</v>
      </c>
      <c r="E80" s="79"/>
      <c r="F80" s="97">
        <f t="shared" ref="F80:G80" si="18">SUM(F73:F79)</f>
        <v>0</v>
      </c>
      <c r="G80" s="97">
        <f t="shared" si="18"/>
        <v>132.90503807178348</v>
      </c>
      <c r="H80" s="79"/>
      <c r="I80" s="97">
        <f t="shared" ref="I80:AH80" si="19">SUM(I73:I79)</f>
        <v>56.564858493626858</v>
      </c>
      <c r="J80" s="97">
        <f t="shared" si="19"/>
        <v>18.152508220048482</v>
      </c>
      <c r="K80" s="97">
        <f t="shared" si="19"/>
        <v>9.9437378275975341</v>
      </c>
      <c r="L80" s="97">
        <f t="shared" si="19"/>
        <v>0</v>
      </c>
      <c r="M80" s="97">
        <f t="shared" si="19"/>
        <v>1.6602717010586351E-2</v>
      </c>
      <c r="N80" s="97">
        <f t="shared" si="19"/>
        <v>0</v>
      </c>
      <c r="O80" s="97">
        <f t="shared" si="19"/>
        <v>3.8362556800435348</v>
      </c>
      <c r="P80" s="97">
        <f t="shared" si="19"/>
        <v>0</v>
      </c>
      <c r="Q80" s="97">
        <f t="shared" si="19"/>
        <v>0.5393319838118068</v>
      </c>
      <c r="R80" s="97">
        <f t="shared" si="19"/>
        <v>8.2588137401353456E-3</v>
      </c>
      <c r="S80" s="97">
        <f t="shared" si="19"/>
        <v>2.3373914225443988</v>
      </c>
      <c r="T80" s="97">
        <f t="shared" si="19"/>
        <v>0</v>
      </c>
      <c r="U80" s="97">
        <f t="shared" si="19"/>
        <v>11.470501993406595</v>
      </c>
      <c r="V80" s="97">
        <f t="shared" si="19"/>
        <v>0</v>
      </c>
      <c r="W80" s="97">
        <f t="shared" si="19"/>
        <v>4.0489580314428482</v>
      </c>
      <c r="X80" s="97">
        <f t="shared" si="19"/>
        <v>6.7084290963176239</v>
      </c>
      <c r="Y80" s="97">
        <f t="shared" si="19"/>
        <v>0</v>
      </c>
      <c r="Z80" s="97">
        <f t="shared" si="19"/>
        <v>0</v>
      </c>
      <c r="AA80" s="97">
        <f t="shared" si="19"/>
        <v>0</v>
      </c>
      <c r="AB80" s="97">
        <f t="shared" si="19"/>
        <v>0</v>
      </c>
      <c r="AC80" s="97">
        <f t="shared" si="19"/>
        <v>0</v>
      </c>
      <c r="AD80" s="97">
        <f t="shared" si="19"/>
        <v>13.211332989718851</v>
      </c>
      <c r="AE80" s="97">
        <f t="shared" si="19"/>
        <v>3.7981043400243073</v>
      </c>
      <c r="AF80" s="97">
        <f t="shared" si="19"/>
        <v>2.1977850007412258</v>
      </c>
      <c r="AG80" s="97">
        <f t="shared" si="19"/>
        <v>7.0981461708718233E-2</v>
      </c>
      <c r="AH80" s="97">
        <f t="shared" si="19"/>
        <v>0</v>
      </c>
    </row>
    <row r="81" spans="1:34" ht="12" customHeight="1">
      <c r="A81" s="1"/>
      <c r="B81" s="1"/>
      <c r="C81" s="1"/>
      <c r="D81" s="25"/>
      <c r="E81" s="79"/>
      <c r="F81" s="25"/>
      <c r="G81" s="25"/>
      <c r="H81" s="79"/>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row>
    <row r="82" spans="1:34" ht="12" customHeight="1" thickBot="1">
      <c r="A82" s="16" t="s">
        <v>124</v>
      </c>
      <c r="B82" s="1"/>
      <c r="C82" s="1"/>
      <c r="D82" s="32">
        <f>SUM(D18, D29, D39, D52, D68, D70, D80)</f>
        <v>5730.9120380717832</v>
      </c>
      <c r="E82" s="79"/>
      <c r="F82" s="99">
        <f>SUM(F18, F29, F39, F52, F68, F70, F80)</f>
        <v>0</v>
      </c>
      <c r="G82" s="99">
        <f>SUM(G18, G29, G39, G52, G68, G70, G80)</f>
        <v>5730.9120380717832</v>
      </c>
      <c r="H82" s="79"/>
      <c r="I82" s="99">
        <f t="shared" ref="I82:AH82" si="20">SUM(I18, I29, I39, I52, I68, I70, I80)</f>
        <v>2439.0966149670435</v>
      </c>
      <c r="J82" s="99">
        <f t="shared" si="20"/>
        <v>782.74254602210669</v>
      </c>
      <c r="K82" s="99">
        <f t="shared" si="20"/>
        <v>428.77747635743748</v>
      </c>
      <c r="L82" s="99">
        <f t="shared" si="20"/>
        <v>0</v>
      </c>
      <c r="M82" s="99">
        <f t="shared" si="20"/>
        <v>0.71591500338217129</v>
      </c>
      <c r="N82" s="99">
        <f t="shared" si="20"/>
        <v>0</v>
      </c>
      <c r="O82" s="99">
        <f t="shared" si="20"/>
        <v>165.42069568505198</v>
      </c>
      <c r="P82" s="99">
        <f t="shared" si="20"/>
        <v>0</v>
      </c>
      <c r="Q82" s="99">
        <f t="shared" si="20"/>
        <v>23.256185042998968</v>
      </c>
      <c r="R82" s="99">
        <f t="shared" si="20"/>
        <v>0.3561229564372913</v>
      </c>
      <c r="S82" s="99">
        <f t="shared" si="20"/>
        <v>100.78914114535245</v>
      </c>
      <c r="T82" s="99">
        <f t="shared" si="20"/>
        <v>0</v>
      </c>
      <c r="U82" s="99">
        <f t="shared" si="20"/>
        <v>494.61208476713466</v>
      </c>
      <c r="V82" s="99">
        <f t="shared" si="20"/>
        <v>0</v>
      </c>
      <c r="W82" s="99">
        <f t="shared" si="20"/>
        <v>174.59249597077269</v>
      </c>
      <c r="X82" s="99">
        <f t="shared" si="20"/>
        <v>289.26982469899207</v>
      </c>
      <c r="Y82" s="99">
        <f t="shared" si="20"/>
        <v>0</v>
      </c>
      <c r="Z82" s="99">
        <f t="shared" si="20"/>
        <v>0</v>
      </c>
      <c r="AA82" s="99">
        <f t="shared" si="20"/>
        <v>0</v>
      </c>
      <c r="AB82" s="99">
        <f t="shared" si="20"/>
        <v>0</v>
      </c>
      <c r="AC82" s="99">
        <f t="shared" si="20"/>
        <v>0</v>
      </c>
      <c r="AD82" s="99">
        <f t="shared" si="20"/>
        <v>569.67733028195073</v>
      </c>
      <c r="AE82" s="99">
        <f t="shared" si="20"/>
        <v>163.77559647017748</v>
      </c>
      <c r="AF82" s="99">
        <f t="shared" si="20"/>
        <v>94.769263081198048</v>
      </c>
      <c r="AG82" s="99">
        <f t="shared" si="20"/>
        <v>3.0607456217477145</v>
      </c>
      <c r="AH82" s="99">
        <f t="shared" si="20"/>
        <v>0</v>
      </c>
    </row>
    <row r="83" spans="1:34" ht="12" customHeight="1" thickTop="1">
      <c r="A83" s="1"/>
      <c r="B83" s="1"/>
      <c r="C83" s="1"/>
      <c r="D83" s="25"/>
      <c r="E83" s="79"/>
      <c r="F83" s="25"/>
      <c r="G83" s="25"/>
      <c r="H83" s="79"/>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row>
    <row r="84" spans="1:34" ht="12" customHeight="1">
      <c r="A84" s="16" t="s">
        <v>125</v>
      </c>
      <c r="B84" s="1"/>
      <c r="C84" s="1"/>
      <c r="D84" s="33"/>
      <c r="E84" s="81"/>
      <c r="F84" s="33"/>
      <c r="G84" s="33"/>
      <c r="H84" s="81"/>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row>
    <row r="85" spans="1:34" ht="12" customHeight="1">
      <c r="A85" s="1"/>
      <c r="B85" s="1"/>
      <c r="C85" s="1"/>
      <c r="D85" s="33"/>
      <c r="E85" s="81"/>
      <c r="F85" s="33"/>
      <c r="G85" s="33"/>
      <c r="H85" s="81"/>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ht="12" customHeight="1">
      <c r="A86" s="16" t="s">
        <v>32</v>
      </c>
      <c r="B86" s="1"/>
      <c r="C86" s="1"/>
      <c r="D86" s="25"/>
      <c r="E86" s="79"/>
      <c r="F86" s="25"/>
      <c r="G86" s="25"/>
      <c r="H86" s="79"/>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row>
    <row r="87" spans="1:34" ht="12" customHeight="1">
      <c r="A87" s="1"/>
      <c r="B87" s="16" t="s">
        <v>34</v>
      </c>
      <c r="C87" s="5" t="s">
        <v>35</v>
      </c>
      <c r="D87" s="25">
        <f>Classification!R87</f>
        <v>0</v>
      </c>
      <c r="E87" s="69"/>
      <c r="F87" s="25">
        <v>0</v>
      </c>
      <c r="G87" s="25">
        <f t="shared" ref="G87:G90" si="21">D87-F87</f>
        <v>0</v>
      </c>
      <c r="H87" s="69"/>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row>
    <row r="88" spans="1:34" ht="12" customHeight="1">
      <c r="A88" s="1"/>
      <c r="B88" s="16" t="s">
        <v>37</v>
      </c>
      <c r="C88" s="5" t="s">
        <v>38</v>
      </c>
      <c r="D88" s="25">
        <f>Classification!R88</f>
        <v>0</v>
      </c>
      <c r="E88" s="69"/>
      <c r="F88" s="25">
        <v>0</v>
      </c>
      <c r="G88" s="25">
        <f t="shared" si="21"/>
        <v>0</v>
      </c>
      <c r="H88" s="69"/>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row>
    <row r="89" spans="1:34" ht="12" customHeight="1">
      <c r="A89" s="1"/>
      <c r="B89" s="16" t="s">
        <v>39</v>
      </c>
      <c r="C89" s="5" t="s">
        <v>40</v>
      </c>
      <c r="D89" s="25">
        <f>Classification!R89</f>
        <v>0</v>
      </c>
      <c r="E89" s="69"/>
      <c r="F89" s="25">
        <v>0</v>
      </c>
      <c r="G89" s="25">
        <f t="shared" si="21"/>
        <v>0</v>
      </c>
      <c r="H89" s="69"/>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row>
    <row r="90" spans="1:34" ht="12" customHeight="1">
      <c r="A90" s="1"/>
      <c r="B90" s="16" t="s">
        <v>16</v>
      </c>
      <c r="C90" s="5" t="s">
        <v>41</v>
      </c>
      <c r="D90" s="25">
        <f>Classification!R90</f>
        <v>0</v>
      </c>
      <c r="E90" s="69"/>
      <c r="F90" s="25">
        <v>0</v>
      </c>
      <c r="G90" s="25">
        <f t="shared" si="21"/>
        <v>0</v>
      </c>
      <c r="H90" s="69"/>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row>
    <row r="91" spans="1:34" ht="12" customHeight="1">
      <c r="A91" s="1"/>
      <c r="B91" s="16" t="s">
        <v>42</v>
      </c>
      <c r="C91" s="1"/>
      <c r="D91" s="26">
        <f>SUM(D87:D90)</f>
        <v>0</v>
      </c>
      <c r="E91" s="79"/>
      <c r="F91" s="97">
        <f>SUM(F87:F90)</f>
        <v>0</v>
      </c>
      <c r="G91" s="97">
        <f>SUM(G87:G90)</f>
        <v>0</v>
      </c>
      <c r="H91" s="79"/>
      <c r="I91" s="97">
        <f t="shared" ref="I91:AH91" si="22">SUM(I87:I90)</f>
        <v>0</v>
      </c>
      <c r="J91" s="97">
        <f t="shared" si="22"/>
        <v>0</v>
      </c>
      <c r="K91" s="97">
        <f t="shared" si="22"/>
        <v>0</v>
      </c>
      <c r="L91" s="97">
        <f t="shared" si="22"/>
        <v>0</v>
      </c>
      <c r="M91" s="97">
        <f t="shared" si="22"/>
        <v>0</v>
      </c>
      <c r="N91" s="97">
        <f t="shared" si="22"/>
        <v>0</v>
      </c>
      <c r="O91" s="97">
        <f t="shared" si="22"/>
        <v>0</v>
      </c>
      <c r="P91" s="97">
        <f t="shared" si="22"/>
        <v>0</v>
      </c>
      <c r="Q91" s="97">
        <f t="shared" si="22"/>
        <v>0</v>
      </c>
      <c r="R91" s="97">
        <f t="shared" si="22"/>
        <v>0</v>
      </c>
      <c r="S91" s="97">
        <f t="shared" si="22"/>
        <v>0</v>
      </c>
      <c r="T91" s="97">
        <f t="shared" si="22"/>
        <v>0</v>
      </c>
      <c r="U91" s="97">
        <f t="shared" si="22"/>
        <v>0</v>
      </c>
      <c r="V91" s="97">
        <f t="shared" si="22"/>
        <v>0</v>
      </c>
      <c r="W91" s="97">
        <f t="shared" si="22"/>
        <v>0</v>
      </c>
      <c r="X91" s="97">
        <f t="shared" si="22"/>
        <v>0</v>
      </c>
      <c r="Y91" s="97">
        <f t="shared" si="22"/>
        <v>0</v>
      </c>
      <c r="Z91" s="97">
        <f t="shared" si="22"/>
        <v>0</v>
      </c>
      <c r="AA91" s="97">
        <f t="shared" si="22"/>
        <v>0</v>
      </c>
      <c r="AB91" s="97">
        <f t="shared" si="22"/>
        <v>0</v>
      </c>
      <c r="AC91" s="97">
        <f t="shared" si="22"/>
        <v>0</v>
      </c>
      <c r="AD91" s="97">
        <f t="shared" si="22"/>
        <v>0</v>
      </c>
      <c r="AE91" s="97">
        <f t="shared" si="22"/>
        <v>0</v>
      </c>
      <c r="AF91" s="97">
        <f t="shared" si="22"/>
        <v>0</v>
      </c>
      <c r="AG91" s="97">
        <f t="shared" si="22"/>
        <v>0</v>
      </c>
      <c r="AH91" s="97">
        <f t="shared" si="22"/>
        <v>0</v>
      </c>
    </row>
    <row r="92" spans="1:34" ht="12" customHeight="1">
      <c r="A92" s="1"/>
      <c r="B92" s="1"/>
      <c r="C92" s="1"/>
      <c r="D92" s="25"/>
      <c r="E92" s="79"/>
      <c r="F92" s="25"/>
      <c r="G92" s="25"/>
      <c r="H92" s="79"/>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row>
    <row r="93" spans="1:34" ht="12" customHeight="1">
      <c r="A93" s="16" t="s">
        <v>43</v>
      </c>
      <c r="B93" s="1"/>
      <c r="C93" s="1"/>
      <c r="D93" s="25"/>
      <c r="E93" s="79"/>
      <c r="F93" s="25"/>
      <c r="G93" s="25"/>
      <c r="H93" s="79"/>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row>
    <row r="94" spans="1:34" ht="12" customHeight="1">
      <c r="A94" s="1"/>
      <c r="B94" s="16" t="s">
        <v>37</v>
      </c>
      <c r="C94" s="5" t="s">
        <v>45</v>
      </c>
      <c r="D94" s="25">
        <f>Classification!R94</f>
        <v>0</v>
      </c>
      <c r="E94" s="69"/>
      <c r="F94" s="25">
        <v>0</v>
      </c>
      <c r="G94" s="25">
        <f t="shared" ref="G94:G101" si="23">D94-F94</f>
        <v>0</v>
      </c>
      <c r="H94" s="69"/>
      <c r="I94" s="49">
        <v>0</v>
      </c>
      <c r="J94" s="49">
        <v>0</v>
      </c>
      <c r="K94" s="49">
        <v>0</v>
      </c>
      <c r="L94" s="49">
        <v>0</v>
      </c>
      <c r="M94" s="49">
        <v>0</v>
      </c>
      <c r="N94" s="49">
        <v>0</v>
      </c>
      <c r="O94" s="49">
        <v>0</v>
      </c>
      <c r="P94" s="49">
        <v>0</v>
      </c>
      <c r="Q94" s="49">
        <v>0</v>
      </c>
      <c r="R94" s="49">
        <v>0</v>
      </c>
      <c r="S94" s="49">
        <v>0</v>
      </c>
      <c r="T94" s="49">
        <v>0</v>
      </c>
      <c r="U94" s="49">
        <v>0</v>
      </c>
      <c r="V94" s="49">
        <v>0</v>
      </c>
      <c r="W94" s="49">
        <v>0</v>
      </c>
      <c r="X94" s="49">
        <v>0</v>
      </c>
      <c r="Y94" s="49">
        <v>0</v>
      </c>
      <c r="Z94" s="49">
        <v>0</v>
      </c>
      <c r="AA94" s="49">
        <v>0</v>
      </c>
      <c r="AB94" s="49">
        <v>0</v>
      </c>
      <c r="AC94" s="49">
        <v>0</v>
      </c>
      <c r="AD94" s="49">
        <v>0</v>
      </c>
      <c r="AE94" s="49">
        <v>0</v>
      </c>
      <c r="AF94" s="49">
        <v>0</v>
      </c>
      <c r="AG94" s="49">
        <v>0</v>
      </c>
      <c r="AH94" s="49">
        <v>0</v>
      </c>
    </row>
    <row r="95" spans="1:34" ht="12" customHeight="1">
      <c r="A95" s="1"/>
      <c r="B95" s="16" t="s">
        <v>48</v>
      </c>
      <c r="C95" s="5" t="s">
        <v>49</v>
      </c>
      <c r="D95" s="25">
        <f>Classification!R95</f>
        <v>0</v>
      </c>
      <c r="E95" s="69"/>
      <c r="F95" s="25">
        <v>0</v>
      </c>
      <c r="G95" s="25">
        <f t="shared" si="23"/>
        <v>0</v>
      </c>
      <c r="H95" s="69"/>
      <c r="I95" s="49">
        <v>0</v>
      </c>
      <c r="J95" s="49">
        <v>0</v>
      </c>
      <c r="K95" s="49">
        <v>0</v>
      </c>
      <c r="L95" s="49">
        <v>0</v>
      </c>
      <c r="M95" s="49">
        <v>0</v>
      </c>
      <c r="N95" s="49">
        <v>0</v>
      </c>
      <c r="O95" s="49">
        <v>0</v>
      </c>
      <c r="P95" s="49">
        <v>0</v>
      </c>
      <c r="Q95" s="49">
        <v>0</v>
      </c>
      <c r="R95" s="49">
        <v>0</v>
      </c>
      <c r="S95" s="49">
        <v>0</v>
      </c>
      <c r="T95" s="49">
        <v>0</v>
      </c>
      <c r="U95" s="49">
        <v>0</v>
      </c>
      <c r="V95" s="49">
        <v>0</v>
      </c>
      <c r="W95" s="49">
        <v>0</v>
      </c>
      <c r="X95" s="49">
        <v>0</v>
      </c>
      <c r="Y95" s="49">
        <v>0</v>
      </c>
      <c r="Z95" s="49">
        <v>0</v>
      </c>
      <c r="AA95" s="49">
        <v>0</v>
      </c>
      <c r="AB95" s="49">
        <v>0</v>
      </c>
      <c r="AC95" s="49">
        <v>0</v>
      </c>
      <c r="AD95" s="49">
        <v>0</v>
      </c>
      <c r="AE95" s="49">
        <v>0</v>
      </c>
      <c r="AF95" s="49">
        <v>0</v>
      </c>
      <c r="AG95" s="49">
        <v>0</v>
      </c>
      <c r="AH95" s="49">
        <v>0</v>
      </c>
    </row>
    <row r="96" spans="1:34" ht="12" customHeight="1">
      <c r="A96" s="1"/>
      <c r="B96" s="16" t="s">
        <v>39</v>
      </c>
      <c r="C96" s="5" t="s">
        <v>51</v>
      </c>
      <c r="D96" s="25">
        <f>Classification!R96</f>
        <v>452.28300000000002</v>
      </c>
      <c r="E96" s="69"/>
      <c r="F96" s="25">
        <v>0</v>
      </c>
      <c r="G96" s="25">
        <f t="shared" si="23"/>
        <v>452.28300000000002</v>
      </c>
      <c r="H96" s="69" t="s">
        <v>412</v>
      </c>
      <c r="I96" s="49">
        <v>192.49325883534377</v>
      </c>
      <c r="J96" s="49">
        <v>61.773962781259179</v>
      </c>
      <c r="K96" s="49">
        <v>33.839075185774441</v>
      </c>
      <c r="L96" s="49">
        <v>0</v>
      </c>
      <c r="M96" s="49">
        <v>5.6499939856631043E-2</v>
      </c>
      <c r="N96" s="49">
        <v>0</v>
      </c>
      <c r="O96" s="49">
        <v>13.054984618416029</v>
      </c>
      <c r="P96" s="49">
        <v>0</v>
      </c>
      <c r="Q96" s="49">
        <v>1.8353757778738664</v>
      </c>
      <c r="R96" s="49">
        <v>2.8105187801926262E-2</v>
      </c>
      <c r="S96" s="49">
        <v>7.9542688531616328</v>
      </c>
      <c r="T96" s="49">
        <v>0</v>
      </c>
      <c r="U96" s="49">
        <v>39.034735841103824</v>
      </c>
      <c r="V96" s="49">
        <v>0</v>
      </c>
      <c r="W96" s="49">
        <v>13.778822171857579</v>
      </c>
      <c r="X96" s="49">
        <v>22.829145388236284</v>
      </c>
      <c r="Y96" s="49">
        <v>0</v>
      </c>
      <c r="Z96" s="49">
        <v>0</v>
      </c>
      <c r="AA96" s="49">
        <v>0</v>
      </c>
      <c r="AB96" s="49">
        <v>0</v>
      </c>
      <c r="AC96" s="49">
        <v>0</v>
      </c>
      <c r="AD96" s="49">
        <v>44.958877445727126</v>
      </c>
      <c r="AE96" s="49">
        <v>12.925153554309967</v>
      </c>
      <c r="AF96" s="49">
        <v>7.4791806835295604</v>
      </c>
      <c r="AG96" s="49">
        <v>0.24155373574826139</v>
      </c>
      <c r="AH96" s="49">
        <v>0</v>
      </c>
    </row>
    <row r="97" spans="1:34" ht="12" customHeight="1">
      <c r="A97" s="1"/>
      <c r="B97" s="16" t="s">
        <v>53</v>
      </c>
      <c r="C97" s="5" t="s">
        <v>54</v>
      </c>
      <c r="D97" s="25">
        <f>Classification!R97</f>
        <v>0</v>
      </c>
      <c r="E97" s="69"/>
      <c r="F97" s="25">
        <v>0</v>
      </c>
      <c r="G97" s="25">
        <f t="shared" si="23"/>
        <v>0</v>
      </c>
      <c r="H97" s="69"/>
      <c r="I97" s="49">
        <v>0</v>
      </c>
      <c r="J97" s="49">
        <v>0</v>
      </c>
      <c r="K97" s="49">
        <v>0</v>
      </c>
      <c r="L97" s="49">
        <v>0</v>
      </c>
      <c r="M97" s="49">
        <v>0</v>
      </c>
      <c r="N97" s="49">
        <v>0</v>
      </c>
      <c r="O97" s="49">
        <v>0</v>
      </c>
      <c r="P97" s="49">
        <v>0</v>
      </c>
      <c r="Q97" s="49">
        <v>0</v>
      </c>
      <c r="R97" s="49">
        <v>0</v>
      </c>
      <c r="S97" s="49">
        <v>0</v>
      </c>
      <c r="T97" s="49">
        <v>0</v>
      </c>
      <c r="U97" s="49">
        <v>0</v>
      </c>
      <c r="V97" s="49">
        <v>0</v>
      </c>
      <c r="W97" s="49">
        <v>0</v>
      </c>
      <c r="X97" s="49">
        <v>0</v>
      </c>
      <c r="Y97" s="49">
        <v>0</v>
      </c>
      <c r="Z97" s="49">
        <v>0</v>
      </c>
      <c r="AA97" s="49">
        <v>0</v>
      </c>
      <c r="AB97" s="49">
        <v>0</v>
      </c>
      <c r="AC97" s="49">
        <v>0</v>
      </c>
      <c r="AD97" s="49">
        <v>0</v>
      </c>
      <c r="AE97" s="49">
        <v>0</v>
      </c>
      <c r="AF97" s="49">
        <v>0</v>
      </c>
      <c r="AG97" s="49">
        <v>0</v>
      </c>
      <c r="AH97" s="49">
        <v>0</v>
      </c>
    </row>
    <row r="98" spans="1:34" ht="12" customHeight="1">
      <c r="A98" s="1"/>
      <c r="B98" s="16" t="s">
        <v>55</v>
      </c>
      <c r="C98" s="5" t="s">
        <v>56</v>
      </c>
      <c r="D98" s="25">
        <f>Classification!R98</f>
        <v>0</v>
      </c>
      <c r="E98" s="69"/>
      <c r="F98" s="25">
        <v>0</v>
      </c>
      <c r="G98" s="25">
        <f t="shared" si="23"/>
        <v>0</v>
      </c>
      <c r="H98" s="69"/>
      <c r="I98" s="49">
        <v>0</v>
      </c>
      <c r="J98" s="49">
        <v>0</v>
      </c>
      <c r="K98" s="49">
        <v>0</v>
      </c>
      <c r="L98" s="49">
        <v>0</v>
      </c>
      <c r="M98" s="49">
        <v>0</v>
      </c>
      <c r="N98" s="49">
        <v>0</v>
      </c>
      <c r="O98" s="49">
        <v>0</v>
      </c>
      <c r="P98" s="49">
        <v>0</v>
      </c>
      <c r="Q98" s="49">
        <v>0</v>
      </c>
      <c r="R98" s="49">
        <v>0</v>
      </c>
      <c r="S98" s="49">
        <v>0</v>
      </c>
      <c r="T98" s="49">
        <v>0</v>
      </c>
      <c r="U98" s="49">
        <v>0</v>
      </c>
      <c r="V98" s="49">
        <v>0</v>
      </c>
      <c r="W98" s="49">
        <v>0</v>
      </c>
      <c r="X98" s="49">
        <v>0</v>
      </c>
      <c r="Y98" s="49">
        <v>0</v>
      </c>
      <c r="Z98" s="49">
        <v>0</v>
      </c>
      <c r="AA98" s="49">
        <v>0</v>
      </c>
      <c r="AB98" s="49">
        <v>0</v>
      </c>
      <c r="AC98" s="49">
        <v>0</v>
      </c>
      <c r="AD98" s="49">
        <v>0</v>
      </c>
      <c r="AE98" s="49">
        <v>0</v>
      </c>
      <c r="AF98" s="49">
        <v>0</v>
      </c>
      <c r="AG98" s="49">
        <v>0</v>
      </c>
      <c r="AH98" s="49">
        <v>0</v>
      </c>
    </row>
    <row r="99" spans="1:34" ht="12" customHeight="1">
      <c r="A99" s="1"/>
      <c r="B99" s="16" t="s">
        <v>59</v>
      </c>
      <c r="C99" s="5" t="s">
        <v>60</v>
      </c>
      <c r="D99" s="25">
        <f>Classification!R99</f>
        <v>0</v>
      </c>
      <c r="E99" s="69"/>
      <c r="F99" s="25">
        <v>0</v>
      </c>
      <c r="G99" s="25">
        <f t="shared" si="23"/>
        <v>0</v>
      </c>
      <c r="H99" s="69"/>
      <c r="I99" s="49">
        <v>0</v>
      </c>
      <c r="J99" s="49">
        <v>0</v>
      </c>
      <c r="K99" s="49">
        <v>0</v>
      </c>
      <c r="L99" s="49">
        <v>0</v>
      </c>
      <c r="M99" s="49">
        <v>0</v>
      </c>
      <c r="N99" s="49">
        <v>0</v>
      </c>
      <c r="O99" s="49">
        <v>0</v>
      </c>
      <c r="P99" s="49">
        <v>0</v>
      </c>
      <c r="Q99" s="49">
        <v>0</v>
      </c>
      <c r="R99" s="49">
        <v>0</v>
      </c>
      <c r="S99" s="49">
        <v>0</v>
      </c>
      <c r="T99" s="49">
        <v>0</v>
      </c>
      <c r="U99" s="49">
        <v>0</v>
      </c>
      <c r="V99" s="49">
        <v>0</v>
      </c>
      <c r="W99" s="49">
        <v>0</v>
      </c>
      <c r="X99" s="49">
        <v>0</v>
      </c>
      <c r="Y99" s="49">
        <v>0</v>
      </c>
      <c r="Z99" s="49">
        <v>0</v>
      </c>
      <c r="AA99" s="49">
        <v>0</v>
      </c>
      <c r="AB99" s="49">
        <v>0</v>
      </c>
      <c r="AC99" s="49">
        <v>0</v>
      </c>
      <c r="AD99" s="49">
        <v>0</v>
      </c>
      <c r="AE99" s="49">
        <v>0</v>
      </c>
      <c r="AF99" s="49">
        <v>0</v>
      </c>
      <c r="AG99" s="49">
        <v>0</v>
      </c>
      <c r="AH99" s="49">
        <v>0</v>
      </c>
    </row>
    <row r="100" spans="1:34" ht="12" customHeight="1">
      <c r="A100" s="1"/>
      <c r="B100" s="16" t="s">
        <v>61</v>
      </c>
      <c r="C100" s="5" t="s">
        <v>62</v>
      </c>
      <c r="D100" s="25">
        <f>Classification!R100</f>
        <v>3219.479875</v>
      </c>
      <c r="E100" s="69"/>
      <c r="F100" s="25">
        <v>0</v>
      </c>
      <c r="G100" s="25">
        <f t="shared" si="23"/>
        <v>3219.479875</v>
      </c>
      <c r="H100" s="69" t="s">
        <v>412</v>
      </c>
      <c r="I100" s="49">
        <v>1370.2221239656481</v>
      </c>
      <c r="J100" s="49">
        <v>439.72475192139206</v>
      </c>
      <c r="K100" s="49">
        <v>240.87622472923522</v>
      </c>
      <c r="L100" s="49">
        <v>0</v>
      </c>
      <c r="M100" s="49">
        <v>0.40218274688001543</v>
      </c>
      <c r="N100" s="49">
        <v>0</v>
      </c>
      <c r="O100" s="49">
        <v>92.929117935949293</v>
      </c>
      <c r="P100" s="49">
        <v>0</v>
      </c>
      <c r="Q100" s="49">
        <v>13.064730224057467</v>
      </c>
      <c r="R100" s="49">
        <v>0.20006077281568638</v>
      </c>
      <c r="S100" s="49">
        <v>56.620762869913762</v>
      </c>
      <c r="T100" s="49">
        <v>0</v>
      </c>
      <c r="U100" s="49">
        <v>277.86042470394631</v>
      </c>
      <c r="V100" s="49">
        <v>0</v>
      </c>
      <c r="W100" s="49">
        <v>98.081600863838048</v>
      </c>
      <c r="X100" s="49">
        <v>162.50439247302194</v>
      </c>
      <c r="Y100" s="49">
        <v>0</v>
      </c>
      <c r="Z100" s="49">
        <v>0</v>
      </c>
      <c r="AA100" s="49">
        <v>0</v>
      </c>
      <c r="AB100" s="49">
        <v>0</v>
      </c>
      <c r="AC100" s="49">
        <v>0</v>
      </c>
      <c r="AD100" s="49">
        <v>320.03016062754926</v>
      </c>
      <c r="AE100" s="49">
        <v>92.004943253196913</v>
      </c>
      <c r="AF100" s="49">
        <v>53.238949268736967</v>
      </c>
      <c r="AG100" s="49">
        <v>1.7194486438194574</v>
      </c>
      <c r="AH100" s="49">
        <v>0</v>
      </c>
    </row>
    <row r="101" spans="1:34" ht="12" customHeight="1">
      <c r="A101" s="1"/>
      <c r="B101" s="16" t="s">
        <v>16</v>
      </c>
      <c r="C101" s="5" t="s">
        <v>64</v>
      </c>
      <c r="D101" s="25">
        <f>Classification!R101</f>
        <v>0</v>
      </c>
      <c r="E101" s="69"/>
      <c r="F101" s="25">
        <v>0</v>
      </c>
      <c r="G101" s="25">
        <f t="shared" si="23"/>
        <v>0</v>
      </c>
      <c r="H101" s="69"/>
      <c r="I101" s="49">
        <v>0</v>
      </c>
      <c r="J101" s="49">
        <v>0</v>
      </c>
      <c r="K101" s="49">
        <v>0</v>
      </c>
      <c r="L101" s="49">
        <v>0</v>
      </c>
      <c r="M101" s="49">
        <v>0</v>
      </c>
      <c r="N101" s="49">
        <v>0</v>
      </c>
      <c r="O101" s="49">
        <v>0</v>
      </c>
      <c r="P101" s="49">
        <v>0</v>
      </c>
      <c r="Q101" s="49">
        <v>0</v>
      </c>
      <c r="R101" s="49">
        <v>0</v>
      </c>
      <c r="S101" s="49">
        <v>0</v>
      </c>
      <c r="T101" s="49">
        <v>0</v>
      </c>
      <c r="U101" s="49">
        <v>0</v>
      </c>
      <c r="V101" s="49">
        <v>0</v>
      </c>
      <c r="W101" s="49">
        <v>0</v>
      </c>
      <c r="X101" s="49">
        <v>0</v>
      </c>
      <c r="Y101" s="49">
        <v>0</v>
      </c>
      <c r="Z101" s="49">
        <v>0</v>
      </c>
      <c r="AA101" s="49">
        <v>0</v>
      </c>
      <c r="AB101" s="49">
        <v>0</v>
      </c>
      <c r="AC101" s="49">
        <v>0</v>
      </c>
      <c r="AD101" s="49">
        <v>0</v>
      </c>
      <c r="AE101" s="49">
        <v>0</v>
      </c>
      <c r="AF101" s="49">
        <v>0</v>
      </c>
      <c r="AG101" s="49">
        <v>0</v>
      </c>
      <c r="AH101" s="49">
        <v>0</v>
      </c>
    </row>
    <row r="102" spans="1:34" ht="12" customHeight="1">
      <c r="A102" s="1"/>
      <c r="B102" s="16" t="s">
        <v>42</v>
      </c>
      <c r="C102" s="1"/>
      <c r="D102" s="26">
        <f>SUM(D94:D101)</f>
        <v>3671.7628749999999</v>
      </c>
      <c r="E102" s="79"/>
      <c r="F102" s="97">
        <f>SUM(F94:F101)</f>
        <v>0</v>
      </c>
      <c r="G102" s="97">
        <f>SUM(G94:G101)</f>
        <v>3671.7628749999999</v>
      </c>
      <c r="H102" s="79"/>
      <c r="I102" s="97">
        <f t="shared" ref="I102:AH102" si="24">SUM(I94:I101)</f>
        <v>1562.7153828009918</v>
      </c>
      <c r="J102" s="97">
        <f t="shared" si="24"/>
        <v>501.49871470265123</v>
      </c>
      <c r="K102" s="97">
        <f t="shared" si="24"/>
        <v>274.71529991500967</v>
      </c>
      <c r="L102" s="97">
        <f t="shared" si="24"/>
        <v>0</v>
      </c>
      <c r="M102" s="97">
        <f t="shared" si="24"/>
        <v>0.45868268673664647</v>
      </c>
      <c r="N102" s="97">
        <f t="shared" si="24"/>
        <v>0</v>
      </c>
      <c r="O102" s="97">
        <f t="shared" si="24"/>
        <v>105.98410255436532</v>
      </c>
      <c r="P102" s="97">
        <f t="shared" si="24"/>
        <v>0</v>
      </c>
      <c r="Q102" s="97">
        <f t="shared" si="24"/>
        <v>14.900106001931333</v>
      </c>
      <c r="R102" s="97">
        <f t="shared" si="24"/>
        <v>0.22816596061761263</v>
      </c>
      <c r="S102" s="97">
        <f t="shared" si="24"/>
        <v>64.575031723075398</v>
      </c>
      <c r="T102" s="97">
        <f t="shared" si="24"/>
        <v>0</v>
      </c>
      <c r="U102" s="97">
        <f t="shared" si="24"/>
        <v>316.89516054505015</v>
      </c>
      <c r="V102" s="97">
        <f t="shared" si="24"/>
        <v>0</v>
      </c>
      <c r="W102" s="97">
        <f t="shared" si="24"/>
        <v>111.86042303569563</v>
      </c>
      <c r="X102" s="97">
        <f t="shared" si="24"/>
        <v>185.33353786125821</v>
      </c>
      <c r="Y102" s="97">
        <f t="shared" si="24"/>
        <v>0</v>
      </c>
      <c r="Z102" s="97">
        <f t="shared" si="24"/>
        <v>0</v>
      </c>
      <c r="AA102" s="97">
        <f t="shared" si="24"/>
        <v>0</v>
      </c>
      <c r="AB102" s="97">
        <f t="shared" si="24"/>
        <v>0</v>
      </c>
      <c r="AC102" s="97">
        <f t="shared" si="24"/>
        <v>0</v>
      </c>
      <c r="AD102" s="97">
        <f t="shared" si="24"/>
        <v>364.98903807327639</v>
      </c>
      <c r="AE102" s="97">
        <f t="shared" si="24"/>
        <v>104.93009680750689</v>
      </c>
      <c r="AF102" s="97">
        <f t="shared" si="24"/>
        <v>60.71812995226653</v>
      </c>
      <c r="AG102" s="97">
        <f t="shared" si="24"/>
        <v>1.9610023795677187</v>
      </c>
      <c r="AH102" s="97">
        <f t="shared" si="24"/>
        <v>0</v>
      </c>
    </row>
    <row r="103" spans="1:34" ht="12" customHeight="1">
      <c r="A103" s="1"/>
      <c r="B103" s="1"/>
      <c r="C103" s="1"/>
      <c r="D103" s="25"/>
      <c r="E103" s="79"/>
      <c r="F103" s="25"/>
      <c r="G103" s="25"/>
      <c r="H103" s="79"/>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row>
    <row r="104" spans="1:34" ht="12" customHeight="1">
      <c r="A104" s="16" t="s">
        <v>65</v>
      </c>
      <c r="B104" s="1"/>
      <c r="C104" s="1"/>
      <c r="D104" s="25"/>
      <c r="E104" s="79"/>
      <c r="F104" s="25"/>
      <c r="G104" s="25"/>
      <c r="H104" s="79"/>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row>
    <row r="105" spans="1:34" ht="12" customHeight="1">
      <c r="A105" s="1"/>
      <c r="B105" s="16" t="s">
        <v>37</v>
      </c>
      <c r="C105" s="5" t="s">
        <v>66</v>
      </c>
      <c r="D105" s="25">
        <f>Classification!R105</f>
        <v>0</v>
      </c>
      <c r="E105" s="69"/>
      <c r="F105" s="25">
        <v>0</v>
      </c>
      <c r="G105" s="25">
        <f t="shared" ref="G105:G111" si="25">D105-F105</f>
        <v>0</v>
      </c>
      <c r="H105" s="69"/>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row>
    <row r="106" spans="1:34" ht="12" customHeight="1">
      <c r="A106" s="1"/>
      <c r="B106" s="16" t="s">
        <v>48</v>
      </c>
      <c r="C106" s="5" t="s">
        <v>69</v>
      </c>
      <c r="D106" s="25">
        <f>Classification!R106</f>
        <v>0</v>
      </c>
      <c r="E106" s="69"/>
      <c r="F106" s="25">
        <v>0</v>
      </c>
      <c r="G106" s="25">
        <f t="shared" si="25"/>
        <v>0</v>
      </c>
      <c r="H106" s="69"/>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row>
    <row r="107" spans="1:34" ht="12" customHeight="1">
      <c r="A107" s="1"/>
      <c r="B107" s="16" t="s">
        <v>71</v>
      </c>
      <c r="C107" s="5" t="s">
        <v>72</v>
      </c>
      <c r="D107" s="25">
        <f>Classification!R107</f>
        <v>0</v>
      </c>
      <c r="E107" s="69"/>
      <c r="F107" s="25">
        <v>0</v>
      </c>
      <c r="G107" s="25">
        <f t="shared" si="25"/>
        <v>0</v>
      </c>
      <c r="H107" s="69"/>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row>
    <row r="108" spans="1:34" ht="12" customHeight="1">
      <c r="A108" s="1"/>
      <c r="B108" s="16" t="s">
        <v>74</v>
      </c>
      <c r="C108" s="5" t="s">
        <v>75</v>
      </c>
      <c r="D108" s="25">
        <f>Classification!R108</f>
        <v>0</v>
      </c>
      <c r="E108" s="69"/>
      <c r="F108" s="25">
        <v>0</v>
      </c>
      <c r="G108" s="25">
        <f t="shared" si="25"/>
        <v>0</v>
      </c>
      <c r="H108" s="69"/>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row>
    <row r="109" spans="1:34" ht="12" customHeight="1">
      <c r="A109" s="1"/>
      <c r="B109" s="16" t="s">
        <v>55</v>
      </c>
      <c r="C109" s="5" t="s">
        <v>77</v>
      </c>
      <c r="D109" s="25">
        <f>Classification!R109</f>
        <v>0</v>
      </c>
      <c r="E109" s="69"/>
      <c r="F109" s="25">
        <v>0</v>
      </c>
      <c r="G109" s="25">
        <f t="shared" si="25"/>
        <v>0</v>
      </c>
      <c r="H109" s="69"/>
      <c r="I109" s="25">
        <v>0</v>
      </c>
      <c r="J109" s="25">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row>
    <row r="110" spans="1:34" ht="12" customHeight="1">
      <c r="A110" s="1"/>
      <c r="B110" s="16" t="s">
        <v>39</v>
      </c>
      <c r="C110" s="5" t="s">
        <v>79</v>
      </c>
      <c r="D110" s="25">
        <f>Classification!R110</f>
        <v>0</v>
      </c>
      <c r="E110" s="69"/>
      <c r="F110" s="25">
        <v>0</v>
      </c>
      <c r="G110" s="25">
        <f t="shared" si="25"/>
        <v>0</v>
      </c>
      <c r="H110" s="69"/>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row>
    <row r="111" spans="1:34" ht="12" customHeight="1">
      <c r="A111" s="1"/>
      <c r="B111" s="16" t="s">
        <v>16</v>
      </c>
      <c r="C111" s="5" t="s">
        <v>81</v>
      </c>
      <c r="D111" s="25">
        <f>Classification!R111</f>
        <v>0</v>
      </c>
      <c r="E111" s="69"/>
      <c r="F111" s="25">
        <v>0</v>
      </c>
      <c r="G111" s="25">
        <f t="shared" si="25"/>
        <v>0</v>
      </c>
      <c r="H111" s="69"/>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row>
    <row r="112" spans="1:34" ht="12" customHeight="1">
      <c r="A112" s="1"/>
      <c r="B112" s="16" t="s">
        <v>42</v>
      </c>
      <c r="C112" s="1"/>
      <c r="D112" s="26">
        <f>SUM(D105:D111)</f>
        <v>0</v>
      </c>
      <c r="E112" s="79"/>
      <c r="F112" s="97">
        <f>SUM(F105:F111)</f>
        <v>0</v>
      </c>
      <c r="G112" s="97">
        <f>SUM(G105:G111)</f>
        <v>0</v>
      </c>
      <c r="H112" s="79"/>
      <c r="I112" s="97">
        <f t="shared" ref="I112:AH112" si="26">SUM(I105:I111)</f>
        <v>0</v>
      </c>
      <c r="J112" s="97">
        <f t="shared" si="26"/>
        <v>0</v>
      </c>
      <c r="K112" s="97">
        <f t="shared" si="26"/>
        <v>0</v>
      </c>
      <c r="L112" s="97">
        <f t="shared" si="26"/>
        <v>0</v>
      </c>
      <c r="M112" s="97">
        <f t="shared" si="26"/>
        <v>0</v>
      </c>
      <c r="N112" s="97">
        <f t="shared" si="26"/>
        <v>0</v>
      </c>
      <c r="O112" s="97">
        <f t="shared" si="26"/>
        <v>0</v>
      </c>
      <c r="P112" s="97">
        <f t="shared" si="26"/>
        <v>0</v>
      </c>
      <c r="Q112" s="97">
        <f t="shared" si="26"/>
        <v>0</v>
      </c>
      <c r="R112" s="97">
        <f t="shared" si="26"/>
        <v>0</v>
      </c>
      <c r="S112" s="97">
        <f t="shared" si="26"/>
        <v>0</v>
      </c>
      <c r="T112" s="97">
        <f t="shared" si="26"/>
        <v>0</v>
      </c>
      <c r="U112" s="97">
        <f t="shared" si="26"/>
        <v>0</v>
      </c>
      <c r="V112" s="97">
        <f t="shared" si="26"/>
        <v>0</v>
      </c>
      <c r="W112" s="97">
        <f t="shared" si="26"/>
        <v>0</v>
      </c>
      <c r="X112" s="97">
        <f t="shared" si="26"/>
        <v>0</v>
      </c>
      <c r="Y112" s="97">
        <f t="shared" si="26"/>
        <v>0</v>
      </c>
      <c r="Z112" s="97">
        <f t="shared" si="26"/>
        <v>0</v>
      </c>
      <c r="AA112" s="97">
        <f t="shared" si="26"/>
        <v>0</v>
      </c>
      <c r="AB112" s="97">
        <f t="shared" si="26"/>
        <v>0</v>
      </c>
      <c r="AC112" s="97">
        <f t="shared" si="26"/>
        <v>0</v>
      </c>
      <c r="AD112" s="97">
        <f t="shared" si="26"/>
        <v>0</v>
      </c>
      <c r="AE112" s="97">
        <f t="shared" si="26"/>
        <v>0</v>
      </c>
      <c r="AF112" s="97">
        <f t="shared" si="26"/>
        <v>0</v>
      </c>
      <c r="AG112" s="97">
        <f t="shared" si="26"/>
        <v>0</v>
      </c>
      <c r="AH112" s="97">
        <f t="shared" si="26"/>
        <v>0</v>
      </c>
    </row>
    <row r="113" spans="1:34" ht="12" customHeight="1">
      <c r="A113" s="1"/>
      <c r="B113" s="1"/>
      <c r="C113" s="1"/>
      <c r="D113" s="25"/>
      <c r="E113" s="79"/>
      <c r="F113" s="25"/>
      <c r="G113" s="25"/>
      <c r="H113" s="79"/>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row>
    <row r="114" spans="1:34" ht="12" customHeight="1">
      <c r="A114" s="16" t="s">
        <v>83</v>
      </c>
      <c r="B114" s="1"/>
      <c r="C114" s="1"/>
      <c r="D114" s="25"/>
      <c r="E114" s="79"/>
      <c r="F114" s="25"/>
      <c r="G114" s="25"/>
      <c r="H114" s="79"/>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row>
    <row r="115" spans="1:34" ht="12" customHeight="1">
      <c r="A115" s="1"/>
      <c r="B115" s="16" t="s">
        <v>37</v>
      </c>
      <c r="C115" s="5" t="s">
        <v>84</v>
      </c>
      <c r="D115" s="25">
        <f>Classification!R115</f>
        <v>0</v>
      </c>
      <c r="E115" s="69"/>
      <c r="F115" s="25">
        <v>0</v>
      </c>
      <c r="G115" s="25">
        <f t="shared" ref="G115:G124" si="27">D115-F115</f>
        <v>0</v>
      </c>
      <c r="H115" s="69"/>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row>
    <row r="116" spans="1:34" ht="12" customHeight="1">
      <c r="A116" s="1"/>
      <c r="B116" s="16" t="s">
        <v>48</v>
      </c>
      <c r="C116" s="5" t="s">
        <v>86</v>
      </c>
      <c r="D116" s="25">
        <f>Classification!R116</f>
        <v>0</v>
      </c>
      <c r="E116" s="69"/>
      <c r="F116" s="25">
        <v>0</v>
      </c>
      <c r="G116" s="25">
        <f t="shared" si="27"/>
        <v>0</v>
      </c>
      <c r="H116" s="69"/>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row>
    <row r="117" spans="1:34" ht="12" customHeight="1">
      <c r="A117" s="1"/>
      <c r="B117" s="16" t="s">
        <v>71</v>
      </c>
      <c r="C117" s="5" t="s">
        <v>87</v>
      </c>
      <c r="D117" s="25">
        <f>Classification!R117</f>
        <v>0</v>
      </c>
      <c r="E117" s="69"/>
      <c r="F117" s="25">
        <v>0</v>
      </c>
      <c r="G117" s="25">
        <f t="shared" si="27"/>
        <v>0</v>
      </c>
      <c r="H117" s="69"/>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row>
    <row r="118" spans="1:34" ht="12" customHeight="1">
      <c r="A118" s="1"/>
      <c r="B118" s="16" t="s">
        <v>385</v>
      </c>
      <c r="C118" s="5" t="s">
        <v>89</v>
      </c>
      <c r="D118" s="25">
        <f>Classification!R118</f>
        <v>0</v>
      </c>
      <c r="E118" s="69"/>
      <c r="F118" s="25">
        <v>0</v>
      </c>
      <c r="G118" s="25">
        <f t="shared" si="27"/>
        <v>0</v>
      </c>
      <c r="H118" s="69"/>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row>
    <row r="119" spans="1:34" ht="12" customHeight="1">
      <c r="A119" s="1"/>
      <c r="B119" s="16" t="s">
        <v>39</v>
      </c>
      <c r="C119" s="5" t="s">
        <v>90</v>
      </c>
      <c r="D119" s="25">
        <f>Classification!R119</f>
        <v>0</v>
      </c>
      <c r="E119" s="69"/>
      <c r="F119" s="25">
        <v>0</v>
      </c>
      <c r="G119" s="25">
        <f t="shared" si="27"/>
        <v>0</v>
      </c>
      <c r="H119" s="69"/>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row>
    <row r="120" spans="1:34" ht="12" customHeight="1">
      <c r="A120" s="1"/>
      <c r="B120" s="16" t="s">
        <v>91</v>
      </c>
      <c r="C120" s="5" t="s">
        <v>92</v>
      </c>
      <c r="D120" s="25">
        <f>Classification!R120</f>
        <v>0</v>
      </c>
      <c r="E120" s="69"/>
      <c r="F120" s="25">
        <v>0</v>
      </c>
      <c r="G120" s="25">
        <f t="shared" si="27"/>
        <v>0</v>
      </c>
      <c r="H120" s="69"/>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row>
    <row r="121" spans="1:34" ht="12" customHeight="1">
      <c r="A121" s="1"/>
      <c r="B121" s="16" t="s">
        <v>93</v>
      </c>
      <c r="C121" s="5" t="s">
        <v>94</v>
      </c>
      <c r="D121" s="25">
        <f>Classification!R121</f>
        <v>0</v>
      </c>
      <c r="E121" s="69"/>
      <c r="F121" s="25">
        <v>0</v>
      </c>
      <c r="G121" s="25">
        <f t="shared" si="27"/>
        <v>0</v>
      </c>
      <c r="H121" s="69"/>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row>
    <row r="122" spans="1:34" ht="12" customHeight="1">
      <c r="A122" s="1"/>
      <c r="B122" s="16" t="s">
        <v>95</v>
      </c>
      <c r="C122" s="5" t="s">
        <v>96</v>
      </c>
      <c r="D122" s="25">
        <f>Classification!R122</f>
        <v>0</v>
      </c>
      <c r="E122" s="69"/>
      <c r="F122" s="25">
        <v>0</v>
      </c>
      <c r="G122" s="25">
        <f t="shared" si="27"/>
        <v>0</v>
      </c>
      <c r="H122" s="69"/>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row>
    <row r="123" spans="1:34" ht="12" customHeight="1">
      <c r="A123" s="1"/>
      <c r="B123" s="16" t="s">
        <v>97</v>
      </c>
      <c r="C123" s="5" t="s">
        <v>98</v>
      </c>
      <c r="D123" s="25">
        <f>Classification!R123</f>
        <v>0</v>
      </c>
      <c r="E123" s="69"/>
      <c r="F123" s="25">
        <v>0</v>
      </c>
      <c r="G123" s="25">
        <f t="shared" si="27"/>
        <v>0</v>
      </c>
      <c r="H123" s="69"/>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row>
    <row r="124" spans="1:34" ht="12" customHeight="1">
      <c r="A124" s="1"/>
      <c r="B124" s="16" t="s">
        <v>16</v>
      </c>
      <c r="C124" s="5" t="s">
        <v>99</v>
      </c>
      <c r="D124" s="25">
        <f>Classification!R124</f>
        <v>0</v>
      </c>
      <c r="E124" s="69"/>
      <c r="F124" s="25">
        <v>0</v>
      </c>
      <c r="G124" s="25">
        <f t="shared" si="27"/>
        <v>0</v>
      </c>
      <c r="H124" s="69"/>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row>
    <row r="125" spans="1:34" ht="12" customHeight="1">
      <c r="A125" s="1"/>
      <c r="B125" s="16" t="s">
        <v>42</v>
      </c>
      <c r="C125" s="1"/>
      <c r="D125" s="26">
        <f>SUM(D115:D124)</f>
        <v>0</v>
      </c>
      <c r="E125" s="79"/>
      <c r="F125" s="97">
        <f>SUM(F115:F124)</f>
        <v>0</v>
      </c>
      <c r="G125" s="97">
        <f>SUM(G115:G124)</f>
        <v>0</v>
      </c>
      <c r="H125" s="79"/>
      <c r="I125" s="97">
        <f t="shared" ref="I125:AH125" si="28">SUM(I115:I124)</f>
        <v>0</v>
      </c>
      <c r="J125" s="97">
        <f t="shared" si="28"/>
        <v>0</v>
      </c>
      <c r="K125" s="97">
        <f t="shared" si="28"/>
        <v>0</v>
      </c>
      <c r="L125" s="97">
        <f t="shared" si="28"/>
        <v>0</v>
      </c>
      <c r="M125" s="97">
        <f t="shared" si="28"/>
        <v>0</v>
      </c>
      <c r="N125" s="97">
        <f t="shared" si="28"/>
        <v>0</v>
      </c>
      <c r="O125" s="97">
        <f t="shared" si="28"/>
        <v>0</v>
      </c>
      <c r="P125" s="97">
        <f t="shared" si="28"/>
        <v>0</v>
      </c>
      <c r="Q125" s="97">
        <f t="shared" si="28"/>
        <v>0</v>
      </c>
      <c r="R125" s="97">
        <f t="shared" si="28"/>
        <v>0</v>
      </c>
      <c r="S125" s="97">
        <f t="shared" si="28"/>
        <v>0</v>
      </c>
      <c r="T125" s="97">
        <f t="shared" si="28"/>
        <v>0</v>
      </c>
      <c r="U125" s="97">
        <f t="shared" si="28"/>
        <v>0</v>
      </c>
      <c r="V125" s="97">
        <f t="shared" si="28"/>
        <v>0</v>
      </c>
      <c r="W125" s="97">
        <f t="shared" si="28"/>
        <v>0</v>
      </c>
      <c r="X125" s="97">
        <f t="shared" si="28"/>
        <v>0</v>
      </c>
      <c r="Y125" s="97">
        <f t="shared" si="28"/>
        <v>0</v>
      </c>
      <c r="Z125" s="97">
        <f t="shared" si="28"/>
        <v>0</v>
      </c>
      <c r="AA125" s="97">
        <f t="shared" si="28"/>
        <v>0</v>
      </c>
      <c r="AB125" s="97">
        <f t="shared" si="28"/>
        <v>0</v>
      </c>
      <c r="AC125" s="97">
        <f t="shared" si="28"/>
        <v>0</v>
      </c>
      <c r="AD125" s="97">
        <f t="shared" si="28"/>
        <v>0</v>
      </c>
      <c r="AE125" s="97">
        <f t="shared" si="28"/>
        <v>0</v>
      </c>
      <c r="AF125" s="97">
        <f t="shared" si="28"/>
        <v>0</v>
      </c>
      <c r="AG125" s="97">
        <f t="shared" si="28"/>
        <v>0</v>
      </c>
      <c r="AH125" s="97">
        <f t="shared" si="28"/>
        <v>0</v>
      </c>
    </row>
    <row r="126" spans="1:34" ht="12" customHeight="1">
      <c r="A126" s="1"/>
      <c r="B126" s="1"/>
      <c r="C126" s="1"/>
      <c r="D126" s="25"/>
      <c r="E126" s="79"/>
      <c r="F126" s="25"/>
      <c r="G126" s="25"/>
      <c r="H126" s="79"/>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row>
    <row r="127" spans="1:34" ht="12" customHeight="1">
      <c r="A127" s="16" t="s">
        <v>100</v>
      </c>
      <c r="B127" s="1"/>
      <c r="C127" s="1"/>
      <c r="D127" s="25"/>
      <c r="E127" s="79"/>
      <c r="F127" s="25"/>
      <c r="G127" s="25"/>
      <c r="H127" s="79"/>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row>
    <row r="128" spans="1:34" ht="12" customHeight="1">
      <c r="A128" s="1"/>
      <c r="B128" s="16" t="s">
        <v>37</v>
      </c>
      <c r="C128" s="5" t="s">
        <v>84</v>
      </c>
      <c r="D128" s="25">
        <f>Classification!R128</f>
        <v>0</v>
      </c>
      <c r="E128" s="69"/>
      <c r="F128" s="25">
        <v>0</v>
      </c>
      <c r="G128" s="25">
        <f t="shared" ref="G128:G140" si="29">D128-F128</f>
        <v>0</v>
      </c>
      <c r="H128" s="69"/>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row>
    <row r="129" spans="1:34" ht="12" customHeight="1">
      <c r="A129" s="1"/>
      <c r="B129" s="16" t="s">
        <v>48</v>
      </c>
      <c r="C129" s="5" t="s">
        <v>86</v>
      </c>
      <c r="D129" s="25">
        <f>Classification!R129</f>
        <v>0</v>
      </c>
      <c r="E129" s="69"/>
      <c r="F129" s="25">
        <v>0</v>
      </c>
      <c r="G129" s="25">
        <f t="shared" si="29"/>
        <v>0</v>
      </c>
      <c r="H129" s="69"/>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row>
    <row r="130" spans="1:34" ht="12" customHeight="1">
      <c r="A130" s="1"/>
      <c r="B130" s="16" t="s">
        <v>134</v>
      </c>
      <c r="C130" s="5" t="s">
        <v>87</v>
      </c>
      <c r="D130" s="25">
        <f>Classification!R130</f>
        <v>0</v>
      </c>
      <c r="E130" s="69"/>
      <c r="F130" s="25">
        <v>0</v>
      </c>
      <c r="G130" s="25">
        <f t="shared" si="29"/>
        <v>0</v>
      </c>
      <c r="H130" s="69"/>
      <c r="I130" s="25">
        <v>0</v>
      </c>
      <c r="J130" s="25">
        <v>0</v>
      </c>
      <c r="K130" s="25">
        <v>0</v>
      </c>
      <c r="L130" s="25">
        <v>0</v>
      </c>
      <c r="M130" s="25">
        <v>0</v>
      </c>
      <c r="N130" s="25">
        <v>0</v>
      </c>
      <c r="O130" s="25">
        <v>0</v>
      </c>
      <c r="P130" s="25">
        <v>0</v>
      </c>
      <c r="Q130" s="25">
        <v>0</v>
      </c>
      <c r="R130" s="25">
        <v>0</v>
      </c>
      <c r="S130" s="25">
        <v>0</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row>
    <row r="131" spans="1:34" ht="12" customHeight="1">
      <c r="A131" s="1"/>
      <c r="B131" s="16" t="s">
        <v>102</v>
      </c>
      <c r="C131" s="5" t="s">
        <v>103</v>
      </c>
      <c r="D131" s="25">
        <f>Classification!R131</f>
        <v>0</v>
      </c>
      <c r="E131" s="69"/>
      <c r="F131" s="25">
        <v>0</v>
      </c>
      <c r="G131" s="25">
        <f t="shared" si="29"/>
        <v>0</v>
      </c>
      <c r="H131" s="69"/>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row>
    <row r="132" spans="1:34" ht="12" customHeight="1">
      <c r="A132" s="1"/>
      <c r="B132" s="16" t="s">
        <v>104</v>
      </c>
      <c r="C132" s="5" t="s">
        <v>105</v>
      </c>
      <c r="D132" s="25">
        <f>Classification!R132</f>
        <v>0</v>
      </c>
      <c r="E132" s="69"/>
      <c r="F132" s="25">
        <v>0</v>
      </c>
      <c r="G132" s="25">
        <f t="shared" si="29"/>
        <v>0</v>
      </c>
      <c r="H132" s="69"/>
      <c r="I132" s="25">
        <v>0</v>
      </c>
      <c r="J132" s="25">
        <v>0</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0</v>
      </c>
      <c r="AF132" s="25">
        <v>0</v>
      </c>
      <c r="AG132" s="25">
        <v>0</v>
      </c>
      <c r="AH132" s="25">
        <v>0</v>
      </c>
    </row>
    <row r="133" spans="1:34" ht="12" customHeight="1">
      <c r="A133" s="1"/>
      <c r="B133" s="16" t="s">
        <v>106</v>
      </c>
      <c r="C133" s="5" t="s">
        <v>89</v>
      </c>
      <c r="D133" s="25">
        <f>Classification!R133</f>
        <v>0</v>
      </c>
      <c r="E133" s="69"/>
      <c r="F133" s="25">
        <v>0</v>
      </c>
      <c r="G133" s="25">
        <f t="shared" si="29"/>
        <v>0</v>
      </c>
      <c r="H133" s="69"/>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0</v>
      </c>
      <c r="AH133" s="25">
        <v>0</v>
      </c>
    </row>
    <row r="134" spans="1:34" ht="12" customHeight="1">
      <c r="A134" s="1"/>
      <c r="B134" s="16" t="s">
        <v>107</v>
      </c>
      <c r="C134" s="5" t="s">
        <v>108</v>
      </c>
      <c r="D134" s="25">
        <f>Classification!R134</f>
        <v>0</v>
      </c>
      <c r="E134" s="69"/>
      <c r="F134" s="25">
        <v>0</v>
      </c>
      <c r="G134" s="25">
        <f t="shared" si="29"/>
        <v>0</v>
      </c>
      <c r="H134" s="69"/>
      <c r="I134" s="25">
        <v>0</v>
      </c>
      <c r="J134" s="25">
        <v>0</v>
      </c>
      <c r="K134" s="25">
        <v>0</v>
      </c>
      <c r="L134" s="25">
        <v>0</v>
      </c>
      <c r="M134" s="25">
        <v>0</v>
      </c>
      <c r="N134" s="25">
        <v>0</v>
      </c>
      <c r="O134" s="25">
        <v>0</v>
      </c>
      <c r="P134" s="25">
        <v>0</v>
      </c>
      <c r="Q134" s="25">
        <v>0</v>
      </c>
      <c r="R134" s="25">
        <v>0</v>
      </c>
      <c r="S134" s="25">
        <v>0</v>
      </c>
      <c r="T134" s="25">
        <v>0</v>
      </c>
      <c r="U134" s="25">
        <v>0</v>
      </c>
      <c r="V134" s="25">
        <v>0</v>
      </c>
      <c r="W134" s="25">
        <v>0</v>
      </c>
      <c r="X134" s="25">
        <v>0</v>
      </c>
      <c r="Y134" s="25">
        <v>0</v>
      </c>
      <c r="Z134" s="25">
        <v>0</v>
      </c>
      <c r="AA134" s="25">
        <v>0</v>
      </c>
      <c r="AB134" s="25">
        <v>0</v>
      </c>
      <c r="AC134" s="25">
        <v>0</v>
      </c>
      <c r="AD134" s="25">
        <v>0</v>
      </c>
      <c r="AE134" s="25">
        <v>0</v>
      </c>
      <c r="AF134" s="25">
        <v>0</v>
      </c>
      <c r="AG134" s="25">
        <v>0</v>
      </c>
      <c r="AH134" s="25">
        <v>0</v>
      </c>
    </row>
    <row r="135" spans="1:34" ht="12" customHeight="1">
      <c r="A135" s="1"/>
      <c r="B135" s="16" t="s">
        <v>39</v>
      </c>
      <c r="C135" s="5" t="s">
        <v>90</v>
      </c>
      <c r="D135" s="25">
        <f>Classification!R135</f>
        <v>0</v>
      </c>
      <c r="E135" s="69"/>
      <c r="F135" s="25">
        <v>0</v>
      </c>
      <c r="G135" s="25">
        <f t="shared" si="29"/>
        <v>0</v>
      </c>
      <c r="H135" s="69"/>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0</v>
      </c>
      <c r="AA135" s="25">
        <v>0</v>
      </c>
      <c r="AB135" s="25">
        <v>0</v>
      </c>
      <c r="AC135" s="25">
        <v>0</v>
      </c>
      <c r="AD135" s="25">
        <v>0</v>
      </c>
      <c r="AE135" s="25">
        <v>0</v>
      </c>
      <c r="AF135" s="25">
        <v>0</v>
      </c>
      <c r="AG135" s="25">
        <v>0</v>
      </c>
      <c r="AH135" s="25">
        <v>0</v>
      </c>
    </row>
    <row r="136" spans="1:34" ht="12" customHeight="1">
      <c r="A136" s="1"/>
      <c r="B136" s="16" t="s">
        <v>91</v>
      </c>
      <c r="C136" s="5" t="s">
        <v>92</v>
      </c>
      <c r="D136" s="25">
        <f>Classification!R136</f>
        <v>0</v>
      </c>
      <c r="E136" s="69"/>
      <c r="F136" s="25">
        <v>0</v>
      </c>
      <c r="G136" s="25">
        <f t="shared" si="29"/>
        <v>0</v>
      </c>
      <c r="H136" s="69"/>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0</v>
      </c>
      <c r="AC136" s="25">
        <v>0</v>
      </c>
      <c r="AD136" s="25">
        <v>0</v>
      </c>
      <c r="AE136" s="25">
        <v>0</v>
      </c>
      <c r="AF136" s="25">
        <v>0</v>
      </c>
      <c r="AG136" s="25">
        <v>0</v>
      </c>
      <c r="AH136" s="25">
        <v>0</v>
      </c>
    </row>
    <row r="137" spans="1:34" ht="12" customHeight="1">
      <c r="A137" s="1"/>
      <c r="B137" s="16" t="s">
        <v>93</v>
      </c>
      <c r="C137" s="5" t="s">
        <v>94</v>
      </c>
      <c r="D137" s="25">
        <f>Classification!R137</f>
        <v>0</v>
      </c>
      <c r="E137" s="69"/>
      <c r="F137" s="25">
        <v>0</v>
      </c>
      <c r="G137" s="25">
        <f t="shared" si="29"/>
        <v>0</v>
      </c>
      <c r="H137" s="69"/>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row>
    <row r="138" spans="1:34" ht="12" customHeight="1">
      <c r="A138" s="1"/>
      <c r="B138" s="16" t="s">
        <v>95</v>
      </c>
      <c r="C138" s="5" t="s">
        <v>96</v>
      </c>
      <c r="D138" s="25">
        <f>Classification!R138</f>
        <v>0</v>
      </c>
      <c r="E138" s="69"/>
      <c r="F138" s="25">
        <v>0</v>
      </c>
      <c r="G138" s="25">
        <f t="shared" si="29"/>
        <v>0</v>
      </c>
      <c r="H138" s="69"/>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row>
    <row r="139" spans="1:34" ht="12" customHeight="1">
      <c r="A139" s="1"/>
      <c r="B139" s="16" t="s">
        <v>97</v>
      </c>
      <c r="C139" s="5" t="s">
        <v>98</v>
      </c>
      <c r="D139" s="25">
        <f>Classification!R139</f>
        <v>0</v>
      </c>
      <c r="E139" s="69"/>
      <c r="F139" s="25">
        <v>0</v>
      </c>
      <c r="G139" s="25">
        <f t="shared" si="29"/>
        <v>0</v>
      </c>
      <c r="H139" s="69"/>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row>
    <row r="140" spans="1:34" ht="12" customHeight="1">
      <c r="A140" s="1"/>
      <c r="B140" s="16" t="s">
        <v>16</v>
      </c>
      <c r="C140" s="5" t="s">
        <v>99</v>
      </c>
      <c r="D140" s="25">
        <f>Classification!R140</f>
        <v>0</v>
      </c>
      <c r="E140" s="69"/>
      <c r="F140" s="25">
        <v>0</v>
      </c>
      <c r="G140" s="25">
        <f t="shared" si="29"/>
        <v>0</v>
      </c>
      <c r="H140" s="69"/>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row>
    <row r="141" spans="1:34" ht="12" customHeight="1">
      <c r="A141" s="1"/>
      <c r="B141" s="16" t="s">
        <v>42</v>
      </c>
      <c r="C141" s="1"/>
      <c r="D141" s="26">
        <f>SUM(D128:D140)</f>
        <v>0</v>
      </c>
      <c r="E141" s="79"/>
      <c r="F141" s="97">
        <f>SUM(F128:F140)</f>
        <v>0</v>
      </c>
      <c r="G141" s="97">
        <f>SUM(G128:G140)</f>
        <v>0</v>
      </c>
      <c r="H141" s="79"/>
      <c r="I141" s="97">
        <f t="shared" ref="I141:AH141" si="30">SUM(I128:I140)</f>
        <v>0</v>
      </c>
      <c r="J141" s="97">
        <f t="shared" si="30"/>
        <v>0</v>
      </c>
      <c r="K141" s="97">
        <f t="shared" si="30"/>
        <v>0</v>
      </c>
      <c r="L141" s="97">
        <f t="shared" si="30"/>
        <v>0</v>
      </c>
      <c r="M141" s="97">
        <f t="shared" si="30"/>
        <v>0</v>
      </c>
      <c r="N141" s="97">
        <f t="shared" si="30"/>
        <v>0</v>
      </c>
      <c r="O141" s="97">
        <f t="shared" si="30"/>
        <v>0</v>
      </c>
      <c r="P141" s="97">
        <f t="shared" si="30"/>
        <v>0</v>
      </c>
      <c r="Q141" s="97">
        <f t="shared" si="30"/>
        <v>0</v>
      </c>
      <c r="R141" s="97">
        <f t="shared" si="30"/>
        <v>0</v>
      </c>
      <c r="S141" s="97">
        <f t="shared" si="30"/>
        <v>0</v>
      </c>
      <c r="T141" s="97">
        <f t="shared" si="30"/>
        <v>0</v>
      </c>
      <c r="U141" s="97">
        <f t="shared" si="30"/>
        <v>0</v>
      </c>
      <c r="V141" s="97">
        <f t="shared" si="30"/>
        <v>0</v>
      </c>
      <c r="W141" s="97">
        <f t="shared" si="30"/>
        <v>0</v>
      </c>
      <c r="X141" s="97">
        <f t="shared" si="30"/>
        <v>0</v>
      </c>
      <c r="Y141" s="97">
        <f t="shared" si="30"/>
        <v>0</v>
      </c>
      <c r="Z141" s="97">
        <f t="shared" si="30"/>
        <v>0</v>
      </c>
      <c r="AA141" s="97">
        <f t="shared" si="30"/>
        <v>0</v>
      </c>
      <c r="AB141" s="97">
        <f t="shared" si="30"/>
        <v>0</v>
      </c>
      <c r="AC141" s="97">
        <f t="shared" si="30"/>
        <v>0</v>
      </c>
      <c r="AD141" s="97">
        <f t="shared" si="30"/>
        <v>0</v>
      </c>
      <c r="AE141" s="97">
        <f t="shared" si="30"/>
        <v>0</v>
      </c>
      <c r="AF141" s="97">
        <f t="shared" si="30"/>
        <v>0</v>
      </c>
      <c r="AG141" s="97">
        <f t="shared" si="30"/>
        <v>0</v>
      </c>
      <c r="AH141" s="97">
        <f t="shared" si="30"/>
        <v>0</v>
      </c>
    </row>
    <row r="142" spans="1:34" ht="12" customHeight="1">
      <c r="A142" s="1"/>
      <c r="B142" s="1"/>
      <c r="C142" s="1"/>
      <c r="D142" s="25"/>
      <c r="E142" s="79"/>
      <c r="F142" s="25"/>
      <c r="G142" s="25"/>
      <c r="H142" s="79"/>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row>
    <row r="143" spans="1:34" ht="12" customHeight="1">
      <c r="A143" s="16" t="s">
        <v>109</v>
      </c>
      <c r="B143" s="1"/>
      <c r="C143" s="5" t="s">
        <v>110</v>
      </c>
      <c r="D143" s="30">
        <f>Classification!R143</f>
        <v>0</v>
      </c>
      <c r="E143" s="69"/>
      <c r="F143" s="30">
        <v>0</v>
      </c>
      <c r="G143" s="30">
        <f t="shared" ref="G143" si="31">D143-F143</f>
        <v>0</v>
      </c>
      <c r="H143" s="69"/>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row>
    <row r="144" spans="1:34" ht="12" customHeight="1">
      <c r="A144" s="1"/>
      <c r="B144" s="1"/>
      <c r="C144" s="1"/>
      <c r="D144" s="25"/>
      <c r="E144" s="79"/>
      <c r="F144" s="25"/>
      <c r="G144" s="25"/>
      <c r="H144" s="79"/>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row>
    <row r="145" spans="1:34" ht="12" customHeight="1">
      <c r="A145" s="16" t="s">
        <v>111</v>
      </c>
      <c r="B145" s="1"/>
      <c r="C145" s="1"/>
      <c r="D145" s="25"/>
      <c r="E145" s="79"/>
      <c r="F145" s="25"/>
      <c r="G145" s="25"/>
      <c r="H145" s="79"/>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row>
    <row r="146" spans="1:34" ht="12" customHeight="1">
      <c r="A146" s="1"/>
      <c r="B146" s="16" t="s">
        <v>37</v>
      </c>
      <c r="C146" s="5" t="s">
        <v>112</v>
      </c>
      <c r="D146" s="25">
        <f>Classification!R146</f>
        <v>0</v>
      </c>
      <c r="E146" s="69"/>
      <c r="F146" s="25">
        <v>0</v>
      </c>
      <c r="G146" s="25">
        <f t="shared" ref="G146:G152" si="32">D146-F146</f>
        <v>0</v>
      </c>
      <c r="H146" s="69"/>
      <c r="I146" s="49">
        <v>0</v>
      </c>
      <c r="J146" s="49">
        <v>0</v>
      </c>
      <c r="K146" s="49">
        <v>0</v>
      </c>
      <c r="L146" s="49">
        <v>0</v>
      </c>
      <c r="M146" s="49">
        <v>0</v>
      </c>
      <c r="N146" s="49">
        <v>0</v>
      </c>
      <c r="O146" s="49">
        <v>0</v>
      </c>
      <c r="P146" s="49">
        <v>0</v>
      </c>
      <c r="Q146" s="49">
        <v>0</v>
      </c>
      <c r="R146" s="49">
        <v>0</v>
      </c>
      <c r="S146" s="49">
        <v>0</v>
      </c>
      <c r="T146" s="49">
        <v>0</v>
      </c>
      <c r="U146" s="49">
        <v>0</v>
      </c>
      <c r="V146" s="49">
        <v>0</v>
      </c>
      <c r="W146" s="49">
        <v>0</v>
      </c>
      <c r="X146" s="49">
        <v>0</v>
      </c>
      <c r="Y146" s="49">
        <v>0</v>
      </c>
      <c r="Z146" s="49">
        <v>0</v>
      </c>
      <c r="AA146" s="49">
        <v>0</v>
      </c>
      <c r="AB146" s="49">
        <v>0</v>
      </c>
      <c r="AC146" s="49">
        <v>0</v>
      </c>
      <c r="AD146" s="49">
        <v>0</v>
      </c>
      <c r="AE146" s="49">
        <v>0</v>
      </c>
      <c r="AF146" s="49">
        <v>0</v>
      </c>
      <c r="AG146" s="49">
        <v>0</v>
      </c>
      <c r="AH146" s="49">
        <v>0</v>
      </c>
    </row>
    <row r="147" spans="1:34" ht="12" customHeight="1">
      <c r="A147" s="1"/>
      <c r="B147" s="16" t="s">
        <v>39</v>
      </c>
      <c r="C147" s="5" t="s">
        <v>114</v>
      </c>
      <c r="D147" s="25">
        <f>Classification!R147</f>
        <v>5.4500690751846239</v>
      </c>
      <c r="E147" s="69"/>
      <c r="F147" s="25">
        <v>0</v>
      </c>
      <c r="G147" s="25">
        <f t="shared" si="32"/>
        <v>5.4500690751846239</v>
      </c>
      <c r="H147" s="69" t="s">
        <v>412</v>
      </c>
      <c r="I147" s="49">
        <v>2.3195688477347511</v>
      </c>
      <c r="J147" s="49">
        <v>0.74438429966579911</v>
      </c>
      <c r="K147" s="49">
        <v>0.40776526467463214</v>
      </c>
      <c r="L147" s="49">
        <v>0</v>
      </c>
      <c r="M147" s="49">
        <v>6.8083163630385402E-4</v>
      </c>
      <c r="N147" s="49">
        <v>0</v>
      </c>
      <c r="O147" s="49">
        <v>0.15731426550597774</v>
      </c>
      <c r="P147" s="49">
        <v>0</v>
      </c>
      <c r="Q147" s="49">
        <v>2.2116517243259821E-2</v>
      </c>
      <c r="R147" s="49">
        <v>3.3867117466615906E-4</v>
      </c>
      <c r="S147" s="49">
        <v>9.584997599361568E-2</v>
      </c>
      <c r="T147" s="49">
        <v>0</v>
      </c>
      <c r="U147" s="49">
        <v>0.4703736524821866</v>
      </c>
      <c r="V147" s="49">
        <v>0</v>
      </c>
      <c r="W147" s="49">
        <v>0.16603660232931422</v>
      </c>
      <c r="X147" s="49">
        <v>0.27509417619791204</v>
      </c>
      <c r="Y147" s="49">
        <v>0</v>
      </c>
      <c r="Z147" s="49">
        <v>0</v>
      </c>
      <c r="AA147" s="49">
        <v>0</v>
      </c>
      <c r="AB147" s="49">
        <v>0</v>
      </c>
      <c r="AC147" s="49">
        <v>0</v>
      </c>
      <c r="AD147" s="49">
        <v>0.54176033063805817</v>
      </c>
      <c r="AE147" s="49">
        <v>0.15574978426860478</v>
      </c>
      <c r="AF147" s="49">
        <v>9.0125101653218562E-2</v>
      </c>
      <c r="AG147" s="49">
        <v>2.9107539863247522E-3</v>
      </c>
      <c r="AH147" s="49">
        <v>0</v>
      </c>
    </row>
    <row r="148" spans="1:34" ht="12" customHeight="1">
      <c r="A148" s="1"/>
      <c r="B148" s="16" t="s">
        <v>115</v>
      </c>
      <c r="C148" s="5" t="s">
        <v>116</v>
      </c>
      <c r="D148" s="25">
        <f>Classification!R148</f>
        <v>26.919198705085407</v>
      </c>
      <c r="E148" s="69"/>
      <c r="F148" s="25">
        <v>0</v>
      </c>
      <c r="G148" s="25">
        <f t="shared" si="32"/>
        <v>26.919198705085407</v>
      </c>
      <c r="H148" s="69" t="s">
        <v>412</v>
      </c>
      <c r="I148" s="49">
        <v>11.456907033821867</v>
      </c>
      <c r="J148" s="49">
        <v>3.6766926435644636</v>
      </c>
      <c r="K148" s="49">
        <v>2.0140504704403814</v>
      </c>
      <c r="L148" s="49">
        <v>0</v>
      </c>
      <c r="M148" s="49">
        <v>3.3627907921058844E-3</v>
      </c>
      <c r="N148" s="49">
        <v>0</v>
      </c>
      <c r="O148" s="49">
        <v>0.77701289908082916</v>
      </c>
      <c r="P148" s="49">
        <v>0</v>
      </c>
      <c r="Q148" s="49">
        <v>0.10923878470578664</v>
      </c>
      <c r="R148" s="49">
        <v>1.6727781833139773E-3</v>
      </c>
      <c r="S148" s="49">
        <v>0.47342602709350079</v>
      </c>
      <c r="T148" s="49">
        <v>0</v>
      </c>
      <c r="U148" s="49">
        <v>2.3232883183917878</v>
      </c>
      <c r="V148" s="49">
        <v>0</v>
      </c>
      <c r="W148" s="49">
        <v>0.82009461325380484</v>
      </c>
      <c r="X148" s="49">
        <v>1.3587561349270625</v>
      </c>
      <c r="Y148" s="49">
        <v>0</v>
      </c>
      <c r="Z148" s="49">
        <v>0</v>
      </c>
      <c r="AA148" s="49">
        <v>0</v>
      </c>
      <c r="AB148" s="49">
        <v>0</v>
      </c>
      <c r="AC148" s="49">
        <v>0</v>
      </c>
      <c r="AD148" s="49">
        <v>2.6758842484000307</v>
      </c>
      <c r="AE148" s="49">
        <v>0.7692855509099632</v>
      </c>
      <c r="AF148" s="49">
        <v>0.44514949925415881</v>
      </c>
      <c r="AG148" s="49">
        <v>1.4376912266353457E-2</v>
      </c>
      <c r="AH148" s="49">
        <v>0</v>
      </c>
    </row>
    <row r="149" spans="1:34" ht="12" customHeight="1">
      <c r="A149" s="1"/>
      <c r="B149" s="16" t="s">
        <v>117</v>
      </c>
      <c r="C149" s="5" t="s">
        <v>118</v>
      </c>
      <c r="D149" s="25">
        <f>Classification!R149</f>
        <v>14.72440679766274</v>
      </c>
      <c r="E149" s="69"/>
      <c r="F149" s="25">
        <v>0</v>
      </c>
      <c r="G149" s="25">
        <f t="shared" si="32"/>
        <v>14.72440679766274</v>
      </c>
      <c r="H149" s="69" t="s">
        <v>412</v>
      </c>
      <c r="I149" s="49">
        <v>6.2667600791968496</v>
      </c>
      <c r="J149" s="49">
        <v>2.0110969404000101</v>
      </c>
      <c r="K149" s="49">
        <v>1.1016560620055091</v>
      </c>
      <c r="L149" s="49">
        <v>0</v>
      </c>
      <c r="M149" s="49">
        <v>1.8393972324684193E-3</v>
      </c>
      <c r="N149" s="49">
        <v>0</v>
      </c>
      <c r="O149" s="49">
        <v>0.4250146573247004</v>
      </c>
      <c r="P149" s="49">
        <v>0</v>
      </c>
      <c r="Q149" s="49">
        <v>5.9752012744214343E-2</v>
      </c>
      <c r="R149" s="49">
        <v>9.1498512727710508E-4</v>
      </c>
      <c r="S149" s="49">
        <v>0.25895709184720661</v>
      </c>
      <c r="T149" s="49">
        <v>0</v>
      </c>
      <c r="U149" s="49">
        <v>1.2708046284377668</v>
      </c>
      <c r="V149" s="49">
        <v>0</v>
      </c>
      <c r="W149" s="49">
        <v>0.44857972298557713</v>
      </c>
      <c r="X149" s="49">
        <v>0.74321967338895623</v>
      </c>
      <c r="Y149" s="49">
        <v>0</v>
      </c>
      <c r="Z149" s="49">
        <v>0</v>
      </c>
      <c r="AA149" s="49">
        <v>0</v>
      </c>
      <c r="AB149" s="49">
        <v>0</v>
      </c>
      <c r="AC149" s="49">
        <v>0</v>
      </c>
      <c r="AD149" s="49">
        <v>1.4636694297091655</v>
      </c>
      <c r="AE149" s="49">
        <v>0.42078791123238413</v>
      </c>
      <c r="AF149" s="49">
        <v>0.24349024592458815</v>
      </c>
      <c r="AG149" s="49">
        <v>7.8639601060675052E-3</v>
      </c>
      <c r="AH149" s="49">
        <v>0</v>
      </c>
    </row>
    <row r="150" spans="1:34" ht="12" customHeight="1">
      <c r="A150" s="1"/>
      <c r="B150" s="16" t="s">
        <v>119</v>
      </c>
      <c r="C150" s="5" t="s">
        <v>120</v>
      </c>
      <c r="D150" s="25">
        <f>Classification!R150</f>
        <v>7.9659017006801793</v>
      </c>
      <c r="E150" s="69"/>
      <c r="F150" s="25">
        <v>0</v>
      </c>
      <c r="G150" s="25">
        <f t="shared" si="32"/>
        <v>7.9659017006801793</v>
      </c>
      <c r="H150" s="69" t="s">
        <v>412</v>
      </c>
      <c r="I150" s="49">
        <v>3.3903161912473712</v>
      </c>
      <c r="J150" s="49">
        <v>1.0880031201194531</v>
      </c>
      <c r="K150" s="49">
        <v>0.59599575171254515</v>
      </c>
      <c r="L150" s="49">
        <v>0</v>
      </c>
      <c r="M150" s="49">
        <v>9.9511360584471462E-4</v>
      </c>
      <c r="N150" s="49">
        <v>0</v>
      </c>
      <c r="O150" s="49">
        <v>0.22993286100559565</v>
      </c>
      <c r="P150" s="49">
        <v>0</v>
      </c>
      <c r="Q150" s="49">
        <v>3.2325829249281179E-2</v>
      </c>
      <c r="R150" s="49">
        <v>4.9500680615742845E-4</v>
      </c>
      <c r="S150" s="49">
        <v>0.14009574488775309</v>
      </c>
      <c r="T150" s="49">
        <v>0</v>
      </c>
      <c r="U150" s="49">
        <v>0.68750509884795696</v>
      </c>
      <c r="V150" s="49">
        <v>0</v>
      </c>
      <c r="W150" s="49">
        <v>0.24268155772419048</v>
      </c>
      <c r="X150" s="49">
        <v>0.402081723330805</v>
      </c>
      <c r="Y150" s="49">
        <v>0</v>
      </c>
      <c r="Z150" s="49">
        <v>0</v>
      </c>
      <c r="AA150" s="49">
        <v>0</v>
      </c>
      <c r="AB150" s="49">
        <v>0</v>
      </c>
      <c r="AC150" s="49">
        <v>0</v>
      </c>
      <c r="AD150" s="49">
        <v>0.7918449252030022</v>
      </c>
      <c r="AE150" s="49">
        <v>0.22764619205194586</v>
      </c>
      <c r="AF150" s="49">
        <v>0.1317281837403185</v>
      </c>
      <c r="AG150" s="49">
        <v>4.2544011479598524E-3</v>
      </c>
      <c r="AH150" s="49">
        <v>0</v>
      </c>
    </row>
    <row r="151" spans="1:34" ht="12" customHeight="1">
      <c r="A151" s="1"/>
      <c r="B151" s="16" t="s">
        <v>121</v>
      </c>
      <c r="C151" s="5" t="s">
        <v>122</v>
      </c>
      <c r="D151" s="25">
        <f>Classification!R151</f>
        <v>5.7492587225799525</v>
      </c>
      <c r="E151" s="69"/>
      <c r="F151" s="25">
        <v>0</v>
      </c>
      <c r="G151" s="25">
        <f t="shared" si="32"/>
        <v>5.7492587225799525</v>
      </c>
      <c r="H151" s="69" t="s">
        <v>412</v>
      </c>
      <c r="I151" s="49">
        <v>2.4469050293664378</v>
      </c>
      <c r="J151" s="49">
        <v>0.78524838286754906</v>
      </c>
      <c r="K151" s="49">
        <v>0.4301501453201923</v>
      </c>
      <c r="L151" s="49">
        <v>0</v>
      </c>
      <c r="M151" s="49">
        <v>7.1820690153284283E-4</v>
      </c>
      <c r="N151" s="49">
        <v>0</v>
      </c>
      <c r="O151" s="49">
        <v>0.16595026607362084</v>
      </c>
      <c r="P151" s="49">
        <v>0</v>
      </c>
      <c r="Q151" s="49">
        <v>2.333063634970426E-2</v>
      </c>
      <c r="R151" s="49">
        <v>3.5726303248181387E-4</v>
      </c>
      <c r="S151" s="49">
        <v>0.10111180297686527</v>
      </c>
      <c r="T151" s="49">
        <v>0</v>
      </c>
      <c r="U151" s="49">
        <v>0.49619551368959358</v>
      </c>
      <c r="V151" s="49">
        <v>0</v>
      </c>
      <c r="W151" s="49">
        <v>0.17515142854900631</v>
      </c>
      <c r="X151" s="49">
        <v>0.2901958801289532</v>
      </c>
      <c r="Y151" s="49">
        <v>0</v>
      </c>
      <c r="Z151" s="49">
        <v>0</v>
      </c>
      <c r="AA151" s="49">
        <v>0</v>
      </c>
      <c r="AB151" s="49">
        <v>0</v>
      </c>
      <c r="AC151" s="49">
        <v>0</v>
      </c>
      <c r="AD151" s="49">
        <v>0.57150106971133063</v>
      </c>
      <c r="AE151" s="49">
        <v>0.16429990031197692</v>
      </c>
      <c r="AF151" s="49">
        <v>9.5072653145340011E-2</v>
      </c>
      <c r="AG151" s="49">
        <v>3.0705441553683529E-3</v>
      </c>
      <c r="AH151" s="49">
        <v>0</v>
      </c>
    </row>
    <row r="152" spans="1:34" ht="12" customHeight="1">
      <c r="A152" s="1"/>
      <c r="B152" s="16" t="s">
        <v>16</v>
      </c>
      <c r="C152" s="5" t="s">
        <v>123</v>
      </c>
      <c r="D152" s="25">
        <f>Classification!R152</f>
        <v>0</v>
      </c>
      <c r="E152" s="69"/>
      <c r="F152" s="25">
        <v>0</v>
      </c>
      <c r="G152" s="25">
        <f t="shared" si="32"/>
        <v>0</v>
      </c>
      <c r="H152" s="69"/>
      <c r="I152" s="49">
        <v>0</v>
      </c>
      <c r="J152" s="49">
        <v>0</v>
      </c>
      <c r="K152" s="49">
        <v>0</v>
      </c>
      <c r="L152" s="49">
        <v>0</v>
      </c>
      <c r="M152" s="49">
        <v>0</v>
      </c>
      <c r="N152" s="49">
        <v>0</v>
      </c>
      <c r="O152" s="49">
        <v>0</v>
      </c>
      <c r="P152" s="49">
        <v>0</v>
      </c>
      <c r="Q152" s="49">
        <v>0</v>
      </c>
      <c r="R152" s="49">
        <v>0</v>
      </c>
      <c r="S152" s="49">
        <v>0</v>
      </c>
      <c r="T152" s="49">
        <v>0</v>
      </c>
      <c r="U152" s="49">
        <v>0</v>
      </c>
      <c r="V152" s="49">
        <v>0</v>
      </c>
      <c r="W152" s="49">
        <v>0</v>
      </c>
      <c r="X152" s="49">
        <v>0</v>
      </c>
      <c r="Y152" s="49">
        <v>0</v>
      </c>
      <c r="Z152" s="49">
        <v>0</v>
      </c>
      <c r="AA152" s="49">
        <v>0</v>
      </c>
      <c r="AB152" s="49">
        <v>0</v>
      </c>
      <c r="AC152" s="49">
        <v>0</v>
      </c>
      <c r="AD152" s="49">
        <v>0</v>
      </c>
      <c r="AE152" s="49">
        <v>0</v>
      </c>
      <c r="AF152" s="49">
        <v>0</v>
      </c>
      <c r="AG152" s="49">
        <v>0</v>
      </c>
      <c r="AH152" s="49">
        <v>0</v>
      </c>
    </row>
    <row r="153" spans="1:34" ht="12" customHeight="1">
      <c r="A153" s="1"/>
      <c r="B153" s="16" t="s">
        <v>42</v>
      </c>
      <c r="C153" s="1"/>
      <c r="D153" s="26">
        <f>SUM(D146:D152)</f>
        <v>60.808835001192897</v>
      </c>
      <c r="E153" s="79"/>
      <c r="F153" s="97">
        <f t="shared" ref="F153:G153" si="33">SUM(F146:F152)</f>
        <v>0</v>
      </c>
      <c r="G153" s="97">
        <f t="shared" si="33"/>
        <v>60.808835001192897</v>
      </c>
      <c r="H153" s="79"/>
      <c r="I153" s="97">
        <f t="shared" ref="I153:AH153" si="34">SUM(I146:I152)</f>
        <v>25.880457181367277</v>
      </c>
      <c r="J153" s="97">
        <f t="shared" si="34"/>
        <v>8.3054253866172747</v>
      </c>
      <c r="K153" s="97">
        <f t="shared" si="34"/>
        <v>4.5496176941532607</v>
      </c>
      <c r="L153" s="97">
        <f t="shared" si="34"/>
        <v>0</v>
      </c>
      <c r="M153" s="97">
        <f t="shared" si="34"/>
        <v>7.596340168255715E-3</v>
      </c>
      <c r="N153" s="97">
        <f t="shared" si="34"/>
        <v>0</v>
      </c>
      <c r="O153" s="97">
        <f t="shared" si="34"/>
        <v>1.7552249489907239</v>
      </c>
      <c r="P153" s="97">
        <f t="shared" si="34"/>
        <v>0</v>
      </c>
      <c r="Q153" s="97">
        <f t="shared" si="34"/>
        <v>0.24676378029224624</v>
      </c>
      <c r="R153" s="97">
        <f t="shared" si="34"/>
        <v>3.7787043238964838E-3</v>
      </c>
      <c r="S153" s="97">
        <f t="shared" si="34"/>
        <v>1.0694406427989414</v>
      </c>
      <c r="T153" s="97">
        <f t="shared" si="34"/>
        <v>0</v>
      </c>
      <c r="U153" s="97">
        <f t="shared" si="34"/>
        <v>5.2481672118492915</v>
      </c>
      <c r="V153" s="97">
        <f t="shared" si="34"/>
        <v>0</v>
      </c>
      <c r="W153" s="97">
        <f t="shared" si="34"/>
        <v>1.8525439248418929</v>
      </c>
      <c r="X153" s="97">
        <f t="shared" si="34"/>
        <v>3.0693475879736885</v>
      </c>
      <c r="Y153" s="97">
        <f t="shared" si="34"/>
        <v>0</v>
      </c>
      <c r="Z153" s="97">
        <f t="shared" si="34"/>
        <v>0</v>
      </c>
      <c r="AA153" s="97">
        <f t="shared" si="34"/>
        <v>0</v>
      </c>
      <c r="AB153" s="97">
        <f t="shared" si="34"/>
        <v>0</v>
      </c>
      <c r="AC153" s="97">
        <f t="shared" si="34"/>
        <v>0</v>
      </c>
      <c r="AD153" s="97">
        <f t="shared" si="34"/>
        <v>6.044660003661587</v>
      </c>
      <c r="AE153" s="97">
        <f t="shared" si="34"/>
        <v>1.7377693387748749</v>
      </c>
      <c r="AF153" s="97">
        <f t="shared" si="34"/>
        <v>1.0055656837176239</v>
      </c>
      <c r="AG153" s="97">
        <f t="shared" si="34"/>
        <v>3.2476571662073919E-2</v>
      </c>
      <c r="AH153" s="97">
        <f t="shared" si="34"/>
        <v>0</v>
      </c>
    </row>
    <row r="154" spans="1:34" ht="12" customHeight="1">
      <c r="A154" s="1"/>
      <c r="B154" s="1"/>
      <c r="C154" s="1"/>
      <c r="D154" s="25"/>
      <c r="E154" s="79"/>
      <c r="F154" s="25"/>
      <c r="G154" s="25"/>
      <c r="H154" s="79"/>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row>
    <row r="155" spans="1:34" ht="12" customHeight="1" thickBot="1">
      <c r="A155" s="16" t="s">
        <v>135</v>
      </c>
      <c r="B155" s="1"/>
      <c r="C155" s="1"/>
      <c r="D155" s="32">
        <f>SUM(D91, D102, D112, D125, D141, D143, D153)</f>
        <v>3732.571710001193</v>
      </c>
      <c r="E155" s="79"/>
      <c r="F155" s="99">
        <f t="shared" ref="F155:G155" si="35">SUM(F91, F102, F112, F125, F141, F143, F153)</f>
        <v>0</v>
      </c>
      <c r="G155" s="99">
        <f t="shared" si="35"/>
        <v>3732.571710001193</v>
      </c>
      <c r="H155" s="79"/>
      <c r="I155" s="99">
        <f t="shared" ref="I155:AH155" si="36">SUM(I91, I102, I112, I125, I141, I143, I153)</f>
        <v>1588.5958399823592</v>
      </c>
      <c r="J155" s="99">
        <f t="shared" si="36"/>
        <v>509.80414008926851</v>
      </c>
      <c r="K155" s="99">
        <f t="shared" si="36"/>
        <v>279.26491760916292</v>
      </c>
      <c r="L155" s="99">
        <f t="shared" si="36"/>
        <v>0</v>
      </c>
      <c r="M155" s="99">
        <f t="shared" si="36"/>
        <v>0.46627902690490219</v>
      </c>
      <c r="N155" s="99">
        <f t="shared" si="36"/>
        <v>0</v>
      </c>
      <c r="O155" s="99">
        <f t="shared" si="36"/>
        <v>107.73932750335605</v>
      </c>
      <c r="P155" s="99">
        <f t="shared" si="36"/>
        <v>0</v>
      </c>
      <c r="Q155" s="99">
        <f t="shared" si="36"/>
        <v>15.146869782223579</v>
      </c>
      <c r="R155" s="99">
        <f t="shared" si="36"/>
        <v>0.23194466494150912</v>
      </c>
      <c r="S155" s="99">
        <f t="shared" si="36"/>
        <v>65.644472365874336</v>
      </c>
      <c r="T155" s="99">
        <f t="shared" si="36"/>
        <v>0</v>
      </c>
      <c r="U155" s="99">
        <f t="shared" si="36"/>
        <v>322.14332775689945</v>
      </c>
      <c r="V155" s="99">
        <f t="shared" si="36"/>
        <v>0</v>
      </c>
      <c r="W155" s="99">
        <f t="shared" si="36"/>
        <v>113.71296696053753</v>
      </c>
      <c r="X155" s="99">
        <f t="shared" si="36"/>
        <v>188.40288544923189</v>
      </c>
      <c r="Y155" s="99">
        <f t="shared" si="36"/>
        <v>0</v>
      </c>
      <c r="Z155" s="99">
        <f t="shared" si="36"/>
        <v>0</v>
      </c>
      <c r="AA155" s="99">
        <f t="shared" si="36"/>
        <v>0</v>
      </c>
      <c r="AB155" s="99">
        <f t="shared" si="36"/>
        <v>0</v>
      </c>
      <c r="AC155" s="99">
        <f t="shared" si="36"/>
        <v>0</v>
      </c>
      <c r="AD155" s="99">
        <f t="shared" si="36"/>
        <v>371.03369807693798</v>
      </c>
      <c r="AE155" s="99">
        <f t="shared" si="36"/>
        <v>106.66786614628177</v>
      </c>
      <c r="AF155" s="99">
        <f t="shared" si="36"/>
        <v>61.723695635984157</v>
      </c>
      <c r="AG155" s="99">
        <f t="shared" si="36"/>
        <v>1.9934789512297926</v>
      </c>
      <c r="AH155" s="99">
        <f t="shared" si="36"/>
        <v>0</v>
      </c>
    </row>
    <row r="156" spans="1:34" ht="12" customHeight="1" thickTop="1">
      <c r="A156" s="1"/>
      <c r="B156" s="16"/>
      <c r="C156" s="1"/>
      <c r="D156" s="25"/>
      <c r="E156" s="69"/>
      <c r="F156" s="25"/>
      <c r="G156" s="25"/>
      <c r="H156" s="69"/>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row>
    <row r="157" spans="1:34" ht="12" customHeight="1">
      <c r="A157" s="16" t="s">
        <v>136</v>
      </c>
      <c r="B157" s="1"/>
      <c r="C157" s="1"/>
      <c r="D157" s="25"/>
      <c r="E157" s="79"/>
      <c r="F157" s="25"/>
      <c r="G157" s="25"/>
      <c r="H157" s="79"/>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row>
    <row r="158" spans="1:34" ht="12" customHeight="1">
      <c r="A158" s="1"/>
      <c r="B158" s="16" t="s">
        <v>137</v>
      </c>
      <c r="C158" s="1"/>
      <c r="D158" s="25">
        <f>Classification!R158</f>
        <v>0.10772377982896311</v>
      </c>
      <c r="E158" s="69"/>
      <c r="F158" s="25">
        <v>0</v>
      </c>
      <c r="G158" s="25">
        <f t="shared" ref="G158:G166" si="37">D158-F158</f>
        <v>0.10772377982896311</v>
      </c>
      <c r="H158" s="69" t="s">
        <v>412</v>
      </c>
      <c r="I158" s="49">
        <v>4.5847625122629368E-2</v>
      </c>
      <c r="J158" s="49">
        <v>1.4713187906268698E-2</v>
      </c>
      <c r="K158" s="49">
        <v>8.059717223349307E-3</v>
      </c>
      <c r="L158" s="49">
        <v>0</v>
      </c>
      <c r="M158" s="49">
        <v>1.3457032613353543E-5</v>
      </c>
      <c r="N158" s="49">
        <v>0</v>
      </c>
      <c r="O158" s="49">
        <v>3.1094078015418401E-3</v>
      </c>
      <c r="P158" s="49">
        <v>0</v>
      </c>
      <c r="Q158" s="49">
        <v>4.3714580516865831E-4</v>
      </c>
      <c r="R158" s="49">
        <v>6.6940324151612244E-6</v>
      </c>
      <c r="S158" s="49">
        <v>1.894530430368514E-3</v>
      </c>
      <c r="T158" s="49">
        <v>0</v>
      </c>
      <c r="U158" s="49">
        <v>9.2972083616426077E-3</v>
      </c>
      <c r="V158" s="49">
        <v>0</v>
      </c>
      <c r="W158" s="49">
        <v>3.2818098534404812E-3</v>
      </c>
      <c r="X158" s="49">
        <v>5.4373961247399395E-3</v>
      </c>
      <c r="Y158" s="49">
        <v>0</v>
      </c>
      <c r="Z158" s="49">
        <v>0</v>
      </c>
      <c r="AA158" s="49">
        <v>0</v>
      </c>
      <c r="AB158" s="49">
        <v>0</v>
      </c>
      <c r="AC158" s="49">
        <v>0</v>
      </c>
      <c r="AD158" s="49">
        <v>1.0708207505744952E-2</v>
      </c>
      <c r="AE158" s="49">
        <v>3.078484921476215E-3</v>
      </c>
      <c r="AF158" s="49">
        <v>1.7813749649081927E-3</v>
      </c>
      <c r="AG158" s="49">
        <v>5.7532742655835501E-5</v>
      </c>
      <c r="AH158" s="49">
        <v>0</v>
      </c>
    </row>
    <row r="159" spans="1:34" ht="12" customHeight="1">
      <c r="A159" s="1"/>
      <c r="B159" s="16" t="s">
        <v>139</v>
      </c>
      <c r="C159" s="1"/>
      <c r="D159" s="25">
        <f>Classification!R159</f>
        <v>0</v>
      </c>
      <c r="E159" s="69"/>
      <c r="F159" s="25">
        <v>0</v>
      </c>
      <c r="G159" s="25">
        <f t="shared" si="37"/>
        <v>0</v>
      </c>
      <c r="H159" s="69"/>
      <c r="I159" s="49">
        <v>0</v>
      </c>
      <c r="J159" s="49">
        <v>0</v>
      </c>
      <c r="K159" s="49">
        <v>0</v>
      </c>
      <c r="L159" s="49">
        <v>0</v>
      </c>
      <c r="M159" s="49">
        <v>0</v>
      </c>
      <c r="N159" s="49">
        <v>0</v>
      </c>
      <c r="O159" s="49">
        <v>0</v>
      </c>
      <c r="P159" s="49">
        <v>0</v>
      </c>
      <c r="Q159" s="49">
        <v>0</v>
      </c>
      <c r="R159" s="49">
        <v>0</v>
      </c>
      <c r="S159" s="49">
        <v>0</v>
      </c>
      <c r="T159" s="49">
        <v>0</v>
      </c>
      <c r="U159" s="49">
        <v>0</v>
      </c>
      <c r="V159" s="49">
        <v>0</v>
      </c>
      <c r="W159" s="49">
        <v>0</v>
      </c>
      <c r="X159" s="49">
        <v>0</v>
      </c>
      <c r="Y159" s="49">
        <v>0</v>
      </c>
      <c r="Z159" s="49">
        <v>0</v>
      </c>
      <c r="AA159" s="49">
        <v>0</v>
      </c>
      <c r="AB159" s="49">
        <v>0</v>
      </c>
      <c r="AC159" s="49">
        <v>0</v>
      </c>
      <c r="AD159" s="49">
        <v>0</v>
      </c>
      <c r="AE159" s="49">
        <v>0</v>
      </c>
      <c r="AF159" s="49">
        <v>0</v>
      </c>
      <c r="AG159" s="49">
        <v>0</v>
      </c>
      <c r="AH159" s="49">
        <v>0</v>
      </c>
    </row>
    <row r="160" spans="1:34" ht="12" customHeight="1">
      <c r="A160" s="1"/>
      <c r="B160" s="16" t="s">
        <v>141</v>
      </c>
      <c r="C160" s="1"/>
      <c r="D160" s="25">
        <f>Classification!R160</f>
        <v>0</v>
      </c>
      <c r="E160" s="69"/>
      <c r="F160" s="25">
        <v>0</v>
      </c>
      <c r="G160" s="25">
        <f t="shared" si="37"/>
        <v>0</v>
      </c>
      <c r="H160" s="69"/>
      <c r="I160" s="49">
        <v>0</v>
      </c>
      <c r="J160" s="49">
        <v>0</v>
      </c>
      <c r="K160" s="49">
        <v>0</v>
      </c>
      <c r="L160" s="49">
        <v>0</v>
      </c>
      <c r="M160" s="49">
        <v>0</v>
      </c>
      <c r="N160" s="49">
        <v>0</v>
      </c>
      <c r="O160" s="49">
        <v>0</v>
      </c>
      <c r="P160" s="49">
        <v>0</v>
      </c>
      <c r="Q160" s="49">
        <v>0</v>
      </c>
      <c r="R160" s="49">
        <v>0</v>
      </c>
      <c r="S160" s="49">
        <v>0</v>
      </c>
      <c r="T160" s="49">
        <v>0</v>
      </c>
      <c r="U160" s="49">
        <v>0</v>
      </c>
      <c r="V160" s="49">
        <v>0</v>
      </c>
      <c r="W160" s="49">
        <v>0</v>
      </c>
      <c r="X160" s="49">
        <v>0</v>
      </c>
      <c r="Y160" s="49">
        <v>0</v>
      </c>
      <c r="Z160" s="49">
        <v>0</v>
      </c>
      <c r="AA160" s="49">
        <v>0</v>
      </c>
      <c r="AB160" s="49">
        <v>0</v>
      </c>
      <c r="AC160" s="49">
        <v>0</v>
      </c>
      <c r="AD160" s="49">
        <v>0</v>
      </c>
      <c r="AE160" s="49">
        <v>0</v>
      </c>
      <c r="AF160" s="49">
        <v>0</v>
      </c>
      <c r="AG160" s="49">
        <v>0</v>
      </c>
      <c r="AH160" s="49">
        <v>0</v>
      </c>
    </row>
    <row r="161" spans="1:34" ht="12" customHeight="1">
      <c r="A161" s="1"/>
      <c r="B161" s="16" t="s">
        <v>142</v>
      </c>
      <c r="C161" s="1"/>
      <c r="D161" s="25">
        <f>Classification!R161</f>
        <v>0</v>
      </c>
      <c r="E161" s="69"/>
      <c r="F161" s="25">
        <v>0</v>
      </c>
      <c r="G161" s="25">
        <f t="shared" si="37"/>
        <v>0</v>
      </c>
      <c r="H161" s="69"/>
      <c r="I161" s="49">
        <v>0</v>
      </c>
      <c r="J161" s="49">
        <v>0</v>
      </c>
      <c r="K161" s="49">
        <v>0</v>
      </c>
      <c r="L161" s="49">
        <v>0</v>
      </c>
      <c r="M161" s="49">
        <v>0</v>
      </c>
      <c r="N161" s="49">
        <v>0</v>
      </c>
      <c r="O161" s="49">
        <v>0</v>
      </c>
      <c r="P161" s="49">
        <v>0</v>
      </c>
      <c r="Q161" s="49">
        <v>0</v>
      </c>
      <c r="R161" s="49">
        <v>0</v>
      </c>
      <c r="S161" s="49">
        <v>0</v>
      </c>
      <c r="T161" s="49">
        <v>0</v>
      </c>
      <c r="U161" s="49">
        <v>0</v>
      </c>
      <c r="V161" s="49">
        <v>0</v>
      </c>
      <c r="W161" s="49">
        <v>0</v>
      </c>
      <c r="X161" s="49">
        <v>0</v>
      </c>
      <c r="Y161" s="49">
        <v>0</v>
      </c>
      <c r="Z161" s="49">
        <v>0</v>
      </c>
      <c r="AA161" s="49">
        <v>0</v>
      </c>
      <c r="AB161" s="49">
        <v>0</v>
      </c>
      <c r="AC161" s="49">
        <v>0</v>
      </c>
      <c r="AD161" s="49">
        <v>0</v>
      </c>
      <c r="AE161" s="49">
        <v>0</v>
      </c>
      <c r="AF161" s="49">
        <v>0</v>
      </c>
      <c r="AG161" s="49">
        <v>0</v>
      </c>
      <c r="AH161" s="49">
        <v>0</v>
      </c>
    </row>
    <row r="162" spans="1:34" ht="12" customHeight="1">
      <c r="A162" s="1"/>
      <c r="B162" s="16" t="s">
        <v>143</v>
      </c>
      <c r="C162" s="1"/>
      <c r="D162" s="25">
        <f>Classification!R162</f>
        <v>12.264513581044508</v>
      </c>
      <c r="E162" s="69"/>
      <c r="F162" s="25">
        <v>0</v>
      </c>
      <c r="G162" s="25">
        <f t="shared" si="37"/>
        <v>12.264513581044508</v>
      </c>
      <c r="H162" s="69" t="s">
        <v>412</v>
      </c>
      <c r="I162" s="49">
        <v>5.219820747730048</v>
      </c>
      <c r="J162" s="49">
        <v>1.6751184667247965</v>
      </c>
      <c r="K162" s="49">
        <v>0.91761087015412213</v>
      </c>
      <c r="L162" s="49">
        <v>0</v>
      </c>
      <c r="M162" s="49">
        <v>1.5321033063366283E-3</v>
      </c>
      <c r="N162" s="49">
        <v>0</v>
      </c>
      <c r="O162" s="49">
        <v>0.35401073255658627</v>
      </c>
      <c r="P162" s="49">
        <v>0</v>
      </c>
      <c r="Q162" s="49">
        <v>4.9769704264927404E-2</v>
      </c>
      <c r="R162" s="49">
        <v>7.6212561050167937E-4</v>
      </c>
      <c r="S162" s="49">
        <v>0.21569512534603372</v>
      </c>
      <c r="T162" s="49">
        <v>0</v>
      </c>
      <c r="U162" s="49">
        <v>1.0585010886009483</v>
      </c>
      <c r="V162" s="49">
        <v>0</v>
      </c>
      <c r="W162" s="49">
        <v>0.37363896422714193</v>
      </c>
      <c r="X162" s="49">
        <v>0.61905568782745202</v>
      </c>
      <c r="Y162" s="49">
        <v>0</v>
      </c>
      <c r="Z162" s="49">
        <v>0</v>
      </c>
      <c r="AA162" s="49">
        <v>0</v>
      </c>
      <c r="AB162" s="49">
        <v>0</v>
      </c>
      <c r="AC162" s="49">
        <v>0</v>
      </c>
      <c r="AD162" s="49">
        <v>1.2191454532264885</v>
      </c>
      <c r="AE162" s="49">
        <v>0.3504901163738639</v>
      </c>
      <c r="AF162" s="49">
        <v>0.20281220622538107</v>
      </c>
      <c r="AG162" s="49">
        <v>6.5501888698814414E-3</v>
      </c>
      <c r="AH162" s="49">
        <v>0</v>
      </c>
    </row>
    <row r="163" spans="1:34" ht="12" customHeight="1">
      <c r="A163" s="1"/>
      <c r="B163" s="16" t="s">
        <v>145</v>
      </c>
      <c r="C163" s="1"/>
      <c r="D163" s="25">
        <f>Classification!R163</f>
        <v>0</v>
      </c>
      <c r="E163" s="69"/>
      <c r="F163" s="25">
        <v>0</v>
      </c>
      <c r="G163" s="25">
        <f t="shared" si="37"/>
        <v>0</v>
      </c>
      <c r="H163" s="69"/>
      <c r="I163" s="49">
        <v>0</v>
      </c>
      <c r="J163" s="49">
        <v>0</v>
      </c>
      <c r="K163" s="49">
        <v>0</v>
      </c>
      <c r="L163" s="49">
        <v>0</v>
      </c>
      <c r="M163" s="49">
        <v>0</v>
      </c>
      <c r="N163" s="49">
        <v>0</v>
      </c>
      <c r="O163" s="49">
        <v>0</v>
      </c>
      <c r="P163" s="49">
        <v>0</v>
      </c>
      <c r="Q163" s="49">
        <v>0</v>
      </c>
      <c r="R163" s="49">
        <v>0</v>
      </c>
      <c r="S163" s="49">
        <v>0</v>
      </c>
      <c r="T163" s="49">
        <v>0</v>
      </c>
      <c r="U163" s="49">
        <v>0</v>
      </c>
      <c r="V163" s="49">
        <v>0</v>
      </c>
      <c r="W163" s="49">
        <v>0</v>
      </c>
      <c r="X163" s="49">
        <v>0</v>
      </c>
      <c r="Y163" s="49">
        <v>0</v>
      </c>
      <c r="Z163" s="49">
        <v>0</v>
      </c>
      <c r="AA163" s="49">
        <v>0</v>
      </c>
      <c r="AB163" s="49">
        <v>0</v>
      </c>
      <c r="AC163" s="49">
        <v>0</v>
      </c>
      <c r="AD163" s="49">
        <v>0</v>
      </c>
      <c r="AE163" s="49">
        <v>0</v>
      </c>
      <c r="AF163" s="49">
        <v>0</v>
      </c>
      <c r="AG163" s="49">
        <v>0</v>
      </c>
      <c r="AH163" s="49">
        <v>0</v>
      </c>
    </row>
    <row r="164" spans="1:34" ht="12" customHeight="1">
      <c r="A164" s="1"/>
      <c r="B164" s="16" t="s">
        <v>146</v>
      </c>
      <c r="C164" s="1"/>
      <c r="D164" s="25">
        <f>Classification!R164</f>
        <v>-1.0778094838007484</v>
      </c>
      <c r="E164" s="69"/>
      <c r="F164" s="25">
        <v>0</v>
      </c>
      <c r="G164" s="25">
        <f t="shared" si="37"/>
        <v>-1.0778094838007484</v>
      </c>
      <c r="H164" s="69" t="s">
        <v>412</v>
      </c>
      <c r="I164" s="49">
        <v>-0.45871956261996516</v>
      </c>
      <c r="J164" s="49">
        <v>-0.14720996132420541</v>
      </c>
      <c r="K164" s="49">
        <v>-8.0639944809498168E-2</v>
      </c>
      <c r="L164" s="49">
        <v>0</v>
      </c>
      <c r="M164" s="49">
        <v>-1.346417420324196E-4</v>
      </c>
      <c r="N164" s="49">
        <v>0</v>
      </c>
      <c r="O164" s="49">
        <v>-3.1110579510177674E-2</v>
      </c>
      <c r="P164" s="49">
        <v>0</v>
      </c>
      <c r="Q164" s="49">
        <v>-4.3737779658546286E-3</v>
      </c>
      <c r="R164" s="49">
        <v>-6.6975849096510877E-5</v>
      </c>
      <c r="S164" s="49">
        <v>-1.8955358495982625E-2</v>
      </c>
      <c r="T164" s="49">
        <v>0</v>
      </c>
      <c r="U164" s="49">
        <v>-9.3021423505191839E-2</v>
      </c>
      <c r="V164" s="49">
        <v>0</v>
      </c>
      <c r="W164" s="49">
        <v>-3.2835514959510134E-2</v>
      </c>
      <c r="X164" s="49">
        <v>-5.4402817277030495E-2</v>
      </c>
      <c r="Y164" s="49">
        <v>0</v>
      </c>
      <c r="Z164" s="49">
        <v>0</v>
      </c>
      <c r="AA164" s="49">
        <v>0</v>
      </c>
      <c r="AB164" s="49">
        <v>0</v>
      </c>
      <c r="AC164" s="49">
        <v>0</v>
      </c>
      <c r="AD164" s="49">
        <v>-0.10713890305857231</v>
      </c>
      <c r="AE164" s="49">
        <v>-3.0801186603114053E-2</v>
      </c>
      <c r="AF164" s="49">
        <v>-1.7823203330144009E-2</v>
      </c>
      <c r="AG164" s="49">
        <v>-5.7563275037305402E-4</v>
      </c>
      <c r="AH164" s="49">
        <v>0</v>
      </c>
    </row>
    <row r="165" spans="1:34" ht="12" customHeight="1">
      <c r="A165" s="1"/>
      <c r="B165" s="16" t="s">
        <v>147</v>
      </c>
      <c r="C165" s="1"/>
      <c r="D165" s="25">
        <f>Classification!R165</f>
        <v>0</v>
      </c>
      <c r="E165" s="69"/>
      <c r="F165" s="25">
        <v>0</v>
      </c>
      <c r="G165" s="25">
        <f t="shared" si="37"/>
        <v>0</v>
      </c>
      <c r="H165" s="69"/>
      <c r="I165" s="49">
        <v>0</v>
      </c>
      <c r="J165" s="49">
        <v>0</v>
      </c>
      <c r="K165" s="49">
        <v>0</v>
      </c>
      <c r="L165" s="49">
        <v>0</v>
      </c>
      <c r="M165" s="49">
        <v>0</v>
      </c>
      <c r="N165" s="49">
        <v>0</v>
      </c>
      <c r="O165" s="49">
        <v>0</v>
      </c>
      <c r="P165" s="49">
        <v>0</v>
      </c>
      <c r="Q165" s="49">
        <v>0</v>
      </c>
      <c r="R165" s="49">
        <v>0</v>
      </c>
      <c r="S165" s="49">
        <v>0</v>
      </c>
      <c r="T165" s="49">
        <v>0</v>
      </c>
      <c r="U165" s="49">
        <v>0</v>
      </c>
      <c r="V165" s="49">
        <v>0</v>
      </c>
      <c r="W165" s="49">
        <v>0</v>
      </c>
      <c r="X165" s="49">
        <v>0</v>
      </c>
      <c r="Y165" s="49">
        <v>0</v>
      </c>
      <c r="Z165" s="49">
        <v>0</v>
      </c>
      <c r="AA165" s="49">
        <v>0</v>
      </c>
      <c r="AB165" s="49">
        <v>0</v>
      </c>
      <c r="AC165" s="49">
        <v>0</v>
      </c>
      <c r="AD165" s="49">
        <v>0</v>
      </c>
      <c r="AE165" s="49">
        <v>0</v>
      </c>
      <c r="AF165" s="49">
        <v>0</v>
      </c>
      <c r="AG165" s="49">
        <v>0</v>
      </c>
      <c r="AH165" s="49">
        <v>0</v>
      </c>
    </row>
    <row r="166" spans="1:34" ht="12" customHeight="1">
      <c r="A166" s="1"/>
      <c r="B166" s="16" t="s">
        <v>148</v>
      </c>
      <c r="C166" s="1"/>
      <c r="D166" s="25">
        <f>Classification!R166</f>
        <v>0</v>
      </c>
      <c r="E166" s="69"/>
      <c r="F166" s="25">
        <v>0</v>
      </c>
      <c r="G166" s="25">
        <f t="shared" si="37"/>
        <v>0</v>
      </c>
      <c r="H166" s="92"/>
      <c r="I166" s="49">
        <v>0</v>
      </c>
      <c r="J166" s="49">
        <v>0</v>
      </c>
      <c r="K166" s="49">
        <v>0</v>
      </c>
      <c r="L166" s="49">
        <v>0</v>
      </c>
      <c r="M166" s="49">
        <v>0</v>
      </c>
      <c r="N166" s="49">
        <v>0</v>
      </c>
      <c r="O166" s="49">
        <v>0</v>
      </c>
      <c r="P166" s="49">
        <v>0</v>
      </c>
      <c r="Q166" s="49">
        <v>0</v>
      </c>
      <c r="R166" s="49">
        <v>0</v>
      </c>
      <c r="S166" s="49">
        <v>0</v>
      </c>
      <c r="T166" s="49">
        <v>0</v>
      </c>
      <c r="U166" s="49">
        <v>0</v>
      </c>
      <c r="V166" s="49">
        <v>0</v>
      </c>
      <c r="W166" s="49">
        <v>0</v>
      </c>
      <c r="X166" s="49">
        <v>0</v>
      </c>
      <c r="Y166" s="49">
        <v>0</v>
      </c>
      <c r="Z166" s="49">
        <v>0</v>
      </c>
      <c r="AA166" s="49">
        <v>0</v>
      </c>
      <c r="AB166" s="49">
        <v>0</v>
      </c>
      <c r="AC166" s="49">
        <v>0</v>
      </c>
      <c r="AD166" s="49">
        <v>0</v>
      </c>
      <c r="AE166" s="49">
        <v>0</v>
      </c>
      <c r="AF166" s="49">
        <v>0</v>
      </c>
      <c r="AG166" s="49">
        <v>0</v>
      </c>
      <c r="AH166" s="49">
        <v>0</v>
      </c>
    </row>
    <row r="167" spans="1:34" ht="12" customHeight="1" thickBot="1">
      <c r="A167" s="1"/>
      <c r="B167" s="16" t="s">
        <v>42</v>
      </c>
      <c r="C167" s="1"/>
      <c r="D167" s="38">
        <f>SUM(D158:D166)</f>
        <v>11.294427877072721</v>
      </c>
      <c r="E167" s="79"/>
      <c r="F167" s="101">
        <f t="shared" ref="F167:G167" si="38">SUM(F158:F166)</f>
        <v>0</v>
      </c>
      <c r="G167" s="101">
        <f t="shared" si="38"/>
        <v>11.294427877072721</v>
      </c>
      <c r="H167" s="79"/>
      <c r="I167" s="101">
        <f t="shared" ref="I167:AH167" si="39">SUM(I158:I166)</f>
        <v>4.8069488102327123</v>
      </c>
      <c r="J167" s="101">
        <f t="shared" si="39"/>
        <v>1.5426216933068597</v>
      </c>
      <c r="K167" s="101">
        <f t="shared" si="39"/>
        <v>0.84503064256797322</v>
      </c>
      <c r="L167" s="101">
        <f t="shared" si="39"/>
        <v>0</v>
      </c>
      <c r="M167" s="101">
        <f t="shared" si="39"/>
        <v>1.4109185969175622E-3</v>
      </c>
      <c r="N167" s="101">
        <f t="shared" si="39"/>
        <v>0</v>
      </c>
      <c r="O167" s="101">
        <f t="shared" si="39"/>
        <v>0.32600956084795046</v>
      </c>
      <c r="P167" s="101">
        <f t="shared" si="39"/>
        <v>0</v>
      </c>
      <c r="Q167" s="101">
        <f t="shared" si="39"/>
        <v>4.5833072104241437E-2</v>
      </c>
      <c r="R167" s="101">
        <f t="shared" si="39"/>
        <v>7.0184379382032963E-4</v>
      </c>
      <c r="S167" s="101">
        <f t="shared" si="39"/>
        <v>0.19863429728041962</v>
      </c>
      <c r="T167" s="101">
        <f t="shared" si="39"/>
        <v>0</v>
      </c>
      <c r="U167" s="101">
        <f t="shared" si="39"/>
        <v>0.97477687345739916</v>
      </c>
      <c r="V167" s="101">
        <f t="shared" si="39"/>
        <v>0</v>
      </c>
      <c r="W167" s="101">
        <f t="shared" si="39"/>
        <v>0.34408525912107224</v>
      </c>
      <c r="X167" s="101">
        <f t="shared" si="39"/>
        <v>0.57009026667516149</v>
      </c>
      <c r="Y167" s="101">
        <f t="shared" si="39"/>
        <v>0</v>
      </c>
      <c r="Z167" s="101">
        <f t="shared" si="39"/>
        <v>0</v>
      </c>
      <c r="AA167" s="101">
        <f t="shared" si="39"/>
        <v>0</v>
      </c>
      <c r="AB167" s="101">
        <f t="shared" si="39"/>
        <v>0</v>
      </c>
      <c r="AC167" s="101">
        <f t="shared" si="39"/>
        <v>0</v>
      </c>
      <c r="AD167" s="101">
        <f t="shared" si="39"/>
        <v>1.1227147576736611</v>
      </c>
      <c r="AE167" s="101">
        <f t="shared" si="39"/>
        <v>0.32276741469222608</v>
      </c>
      <c r="AF167" s="101">
        <f t="shared" si="39"/>
        <v>0.18677037786014525</v>
      </c>
      <c r="AG167" s="101">
        <f t="shared" si="39"/>
        <v>6.0320888621642225E-3</v>
      </c>
      <c r="AH167" s="101">
        <f t="shared" si="39"/>
        <v>0</v>
      </c>
    </row>
    <row r="168" spans="1:34" ht="12" customHeight="1" thickTop="1">
      <c r="A168" s="1"/>
      <c r="B168" s="1"/>
      <c r="C168" s="1"/>
      <c r="D168" s="25"/>
      <c r="E168" s="79"/>
      <c r="F168" s="25"/>
      <c r="G168" s="25"/>
      <c r="H168" s="79"/>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row>
    <row r="169" spans="1:34" ht="12" customHeight="1" thickBot="1">
      <c r="A169" s="16" t="s">
        <v>149</v>
      </c>
      <c r="B169" s="1"/>
      <c r="C169" s="1"/>
      <c r="D169" s="32">
        <f>Classification!R169</f>
        <v>0</v>
      </c>
      <c r="E169" s="69"/>
      <c r="F169" s="32">
        <v>0</v>
      </c>
      <c r="G169" s="32">
        <f t="shared" ref="G169" si="40">D169-F169</f>
        <v>0</v>
      </c>
      <c r="H169" s="69"/>
      <c r="I169" s="32">
        <v>0</v>
      </c>
      <c r="J169" s="32">
        <v>0</v>
      </c>
      <c r="K169" s="32">
        <v>0</v>
      </c>
      <c r="L169" s="32">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row>
    <row r="170" spans="1:34" ht="12" customHeight="1" thickTop="1">
      <c r="A170" s="1"/>
      <c r="B170" s="1"/>
      <c r="C170" s="1"/>
      <c r="D170" s="25"/>
      <c r="E170" s="79"/>
      <c r="F170" s="25"/>
      <c r="G170" s="25"/>
      <c r="H170" s="79"/>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row>
    <row r="171" spans="1:34" ht="12" customHeight="1" thickBot="1">
      <c r="A171" s="16" t="s">
        <v>150</v>
      </c>
      <c r="B171" s="1"/>
      <c r="C171" s="1"/>
      <c r="D171" s="40">
        <f>D82-D155+D167+D169</f>
        <v>2009.6347559476628</v>
      </c>
      <c r="E171" s="79"/>
      <c r="F171" s="102">
        <f t="shared" ref="F171:G171" si="41">F82-F155+F167+F169</f>
        <v>0</v>
      </c>
      <c r="G171" s="102">
        <f t="shared" si="41"/>
        <v>2009.6347559476628</v>
      </c>
      <c r="H171" s="79"/>
      <c r="I171" s="102">
        <f t="shared" ref="I171:AH171" si="42">I82-I155+I167+I169</f>
        <v>855.30772379491702</v>
      </c>
      <c r="J171" s="102">
        <f t="shared" si="42"/>
        <v>274.48102762614502</v>
      </c>
      <c r="K171" s="102">
        <f t="shared" si="42"/>
        <v>150.35758939084252</v>
      </c>
      <c r="L171" s="102">
        <f t="shared" si="42"/>
        <v>0</v>
      </c>
      <c r="M171" s="102">
        <f t="shared" si="42"/>
        <v>0.25104689507418665</v>
      </c>
      <c r="N171" s="102">
        <f t="shared" si="42"/>
        <v>0</v>
      </c>
      <c r="O171" s="102">
        <f t="shared" si="42"/>
        <v>58.007377742543881</v>
      </c>
      <c r="P171" s="102">
        <f t="shared" si="42"/>
        <v>0</v>
      </c>
      <c r="Q171" s="102">
        <f t="shared" si="42"/>
        <v>8.1551483328796301</v>
      </c>
      <c r="R171" s="102">
        <f t="shared" si="42"/>
        <v>0.12488013528960253</v>
      </c>
      <c r="S171" s="102">
        <f t="shared" si="42"/>
        <v>35.343303076758531</v>
      </c>
      <c r="T171" s="102">
        <f t="shared" si="42"/>
        <v>0</v>
      </c>
      <c r="U171" s="102">
        <f t="shared" si="42"/>
        <v>173.4435338836926</v>
      </c>
      <c r="V171" s="102">
        <f t="shared" si="42"/>
        <v>0</v>
      </c>
      <c r="W171" s="102">
        <f t="shared" si="42"/>
        <v>61.223614269356233</v>
      </c>
      <c r="X171" s="102">
        <f t="shared" si="42"/>
        <v>101.43702951643535</v>
      </c>
      <c r="Y171" s="102">
        <f t="shared" si="42"/>
        <v>0</v>
      </c>
      <c r="Z171" s="102">
        <f t="shared" si="42"/>
        <v>0</v>
      </c>
      <c r="AA171" s="102">
        <f t="shared" si="42"/>
        <v>0</v>
      </c>
      <c r="AB171" s="102">
        <f t="shared" si="42"/>
        <v>0</v>
      </c>
      <c r="AC171" s="102">
        <f t="shared" si="42"/>
        <v>0</v>
      </c>
      <c r="AD171" s="102">
        <f t="shared" si="42"/>
        <v>199.76634696268641</v>
      </c>
      <c r="AE171" s="102">
        <f t="shared" si="42"/>
        <v>57.430497738587931</v>
      </c>
      <c r="AF171" s="102">
        <f t="shared" si="42"/>
        <v>33.232337823074033</v>
      </c>
      <c r="AG171" s="102">
        <f t="shared" si="42"/>
        <v>1.0732987593800862</v>
      </c>
      <c r="AH171" s="102">
        <f t="shared" si="42"/>
        <v>0</v>
      </c>
    </row>
    <row r="172" spans="1:34" ht="12" customHeight="1">
      <c r="A172" s="1"/>
      <c r="B172" s="1"/>
      <c r="C172" s="1"/>
      <c r="D172" s="33"/>
      <c r="E172" s="5"/>
      <c r="F172" s="33"/>
      <c r="G172" s="33"/>
      <c r="H172" s="5"/>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row>
    <row r="173" spans="1:34" ht="12" customHeight="1">
      <c r="A173" s="16" t="s">
        <v>151</v>
      </c>
      <c r="B173" s="1"/>
      <c r="C173" s="1"/>
      <c r="D173" s="33"/>
      <c r="E173" s="5"/>
      <c r="F173" s="33"/>
      <c r="G173" s="33"/>
      <c r="H173" s="5"/>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row>
    <row r="174" spans="1:34" ht="12" customHeight="1">
      <c r="A174" s="1"/>
      <c r="B174" s="16" t="s">
        <v>152</v>
      </c>
      <c r="C174" s="1"/>
      <c r="D174" s="44">
        <v>5.9316239560111665E-2</v>
      </c>
      <c r="E174" s="87"/>
      <c r="F174" s="44"/>
      <c r="G174" s="44"/>
      <c r="H174" s="87"/>
      <c r="I174" s="44">
        <v>5.9316239560111665E-2</v>
      </c>
      <c r="J174" s="44">
        <v>5.9316239560111665E-2</v>
      </c>
      <c r="K174" s="44">
        <v>5.9316239560111665E-2</v>
      </c>
      <c r="L174" s="44">
        <v>5.9316239560111665E-2</v>
      </c>
      <c r="M174" s="44">
        <v>5.9316239560111665E-2</v>
      </c>
      <c r="N174" s="44">
        <v>5.9316239560111665E-2</v>
      </c>
      <c r="O174" s="44">
        <v>5.9316239560111665E-2</v>
      </c>
      <c r="P174" s="44">
        <v>5.9316239560111665E-2</v>
      </c>
      <c r="Q174" s="44">
        <v>5.9316239560111665E-2</v>
      </c>
      <c r="R174" s="44">
        <v>5.9316239560111665E-2</v>
      </c>
      <c r="S174" s="44">
        <v>5.9316239560111665E-2</v>
      </c>
      <c r="T174" s="44">
        <v>5.9316239560111665E-2</v>
      </c>
      <c r="U174" s="44">
        <v>5.9316239560111665E-2</v>
      </c>
      <c r="V174" s="44">
        <v>5.9316239560111665E-2</v>
      </c>
      <c r="W174" s="44">
        <v>5.9316239560111665E-2</v>
      </c>
      <c r="X174" s="44">
        <v>5.9316239560111665E-2</v>
      </c>
      <c r="Y174" s="44">
        <v>5.9316239560111665E-2</v>
      </c>
      <c r="Z174" s="44">
        <v>5.9316239560111665E-2</v>
      </c>
      <c r="AA174" s="44">
        <v>5.9316239560111665E-2</v>
      </c>
      <c r="AB174" s="44">
        <v>5.9316239560111665E-2</v>
      </c>
      <c r="AC174" s="44">
        <v>5.9316239560111665E-2</v>
      </c>
      <c r="AD174" s="44">
        <v>5.9316239560111665E-2</v>
      </c>
      <c r="AE174" s="44">
        <v>5.9316239560111665E-2</v>
      </c>
      <c r="AF174" s="44">
        <v>5.9316239560111665E-2</v>
      </c>
      <c r="AG174" s="44">
        <v>5.9316239560111665E-2</v>
      </c>
      <c r="AH174" s="44">
        <v>5.9316239560111665E-2</v>
      </c>
    </row>
    <row r="175" spans="1:34" ht="12" customHeight="1">
      <c r="A175" s="1"/>
      <c r="B175" s="16" t="s">
        <v>153</v>
      </c>
      <c r="C175" s="1"/>
      <c r="D175" s="25">
        <f>Classification!R175</f>
        <v>119.20397661211811</v>
      </c>
      <c r="E175" s="69"/>
      <c r="F175" s="25">
        <v>0</v>
      </c>
      <c r="G175" s="25">
        <f t="shared" ref="G175:G177" si="43">D175-F175</f>
        <v>119.20397661211811</v>
      </c>
      <c r="H175" s="69"/>
      <c r="I175" s="25">
        <f>+I174*I171</f>
        <v>50.733637842233115</v>
      </c>
      <c r="J175" s="25">
        <f t="shared" ref="J175:AH175" si="44">+J174*J171</f>
        <v>16.281182389378046</v>
      </c>
      <c r="K175" s="25">
        <f t="shared" si="44"/>
        <v>8.9186467919881185</v>
      </c>
      <c r="L175" s="25">
        <f t="shared" si="44"/>
        <v>0</v>
      </c>
      <c r="M175" s="25">
        <f t="shared" si="44"/>
        <v>1.4891157769042672E-2</v>
      </c>
      <c r="N175" s="25">
        <f t="shared" si="44"/>
        <v>0</v>
      </c>
      <c r="O175" s="25">
        <f t="shared" si="44"/>
        <v>3.4407795144306221</v>
      </c>
      <c r="P175" s="25">
        <f t="shared" si="44"/>
        <v>0</v>
      </c>
      <c r="Q175" s="25">
        <f t="shared" si="44"/>
        <v>0.48373273216133339</v>
      </c>
      <c r="R175" s="25">
        <f t="shared" si="44"/>
        <v>7.4074200211372183E-3</v>
      </c>
      <c r="S175" s="25">
        <f t="shared" si="44"/>
        <v>2.0964318321466409</v>
      </c>
      <c r="T175" s="25">
        <f t="shared" si="44"/>
        <v>0</v>
      </c>
      <c r="U175" s="25">
        <f t="shared" si="44"/>
        <v>10.288018205997455</v>
      </c>
      <c r="V175" s="25">
        <f t="shared" si="44"/>
        <v>0</v>
      </c>
      <c r="W175" s="25">
        <f t="shared" si="44"/>
        <v>3.6315545707370052</v>
      </c>
      <c r="X175" s="25">
        <f t="shared" si="44"/>
        <v>6.0168631430629969</v>
      </c>
      <c r="Y175" s="25">
        <f t="shared" si="44"/>
        <v>0</v>
      </c>
      <c r="Z175" s="25">
        <f t="shared" si="44"/>
        <v>0</v>
      </c>
      <c r="AA175" s="25">
        <f t="shared" si="44"/>
        <v>0</v>
      </c>
      <c r="AB175" s="25">
        <f t="shared" si="44"/>
        <v>0</v>
      </c>
      <c r="AC175" s="25">
        <f t="shared" si="44"/>
        <v>0</v>
      </c>
      <c r="AD175" s="25">
        <f t="shared" si="44"/>
        <v>11.849388492487092</v>
      </c>
      <c r="AE175" s="25">
        <f t="shared" si="44"/>
        <v>3.4065611619185328</v>
      </c>
      <c r="AF175" s="25">
        <f t="shared" si="44"/>
        <v>1.9712173114560192</v>
      </c>
      <c r="AG175" s="25">
        <f t="shared" si="44"/>
        <v>6.3664046330959845E-2</v>
      </c>
      <c r="AH175" s="25">
        <f t="shared" si="44"/>
        <v>0</v>
      </c>
    </row>
    <row r="176" spans="1:34" ht="12" customHeight="1">
      <c r="A176" s="1"/>
      <c r="B176" s="16" t="s">
        <v>154</v>
      </c>
      <c r="C176" s="1"/>
      <c r="D176" s="25">
        <f>Classification!R176</f>
        <v>4.9804075959948149</v>
      </c>
      <c r="E176" s="69"/>
      <c r="F176" s="25">
        <v>0</v>
      </c>
      <c r="G176" s="25">
        <f t="shared" si="43"/>
        <v>4.9804075959948149</v>
      </c>
      <c r="H176" s="69" t="s">
        <v>412</v>
      </c>
      <c r="I176" s="25">
        <v>2.1196792461386833</v>
      </c>
      <c r="J176" s="25">
        <v>0.68023673998466494</v>
      </c>
      <c r="K176" s="25">
        <v>0.37262596006630955</v>
      </c>
      <c r="L176" s="25">
        <v>0</v>
      </c>
      <c r="M176" s="25">
        <v>6.2216074810509227E-4</v>
      </c>
      <c r="N176" s="25">
        <v>0</v>
      </c>
      <c r="O176" s="25">
        <v>0.14375765739405338</v>
      </c>
      <c r="P176" s="25">
        <v>0</v>
      </c>
      <c r="Q176" s="25">
        <v>2.0210619160189298E-2</v>
      </c>
      <c r="R176" s="25">
        <v>3.0948607578789022E-4</v>
      </c>
      <c r="S176" s="25">
        <v>8.7590073066799237E-2</v>
      </c>
      <c r="T176" s="25">
        <v>0</v>
      </c>
      <c r="U176" s="25">
        <v>0.42983904964521003</v>
      </c>
      <c r="V176" s="25">
        <v>0</v>
      </c>
      <c r="W176" s="25">
        <v>0.15172834399829588</v>
      </c>
      <c r="X176" s="25">
        <v>0.251387845887734</v>
      </c>
      <c r="Y176" s="25">
        <v>0</v>
      </c>
      <c r="Z176" s="25">
        <v>0</v>
      </c>
      <c r="AA176" s="25">
        <v>0</v>
      </c>
      <c r="AB176" s="25">
        <v>0</v>
      </c>
      <c r="AC176" s="25">
        <v>0</v>
      </c>
      <c r="AD176" s="25">
        <v>0.49507395754007849</v>
      </c>
      <c r="AE176" s="25">
        <v>0.14232799583730704</v>
      </c>
      <c r="AF176" s="25">
        <v>8.2358541638903771E-2</v>
      </c>
      <c r="AG176" s="25">
        <v>2.6599188126937455E-3</v>
      </c>
      <c r="AH176" s="25">
        <v>0</v>
      </c>
    </row>
    <row r="177" spans="1:34" ht="12" customHeight="1">
      <c r="A177" s="1"/>
      <c r="B177" s="16" t="s">
        <v>156</v>
      </c>
      <c r="C177" s="1"/>
      <c r="D177" s="25">
        <f>Classification!R177</f>
        <v>23.395691536962779</v>
      </c>
      <c r="E177" s="69"/>
      <c r="F177" s="25">
        <v>0</v>
      </c>
      <c r="G177" s="25">
        <f t="shared" si="43"/>
        <v>23.395691536962779</v>
      </c>
      <c r="H177" s="69" t="s">
        <v>412</v>
      </c>
      <c r="I177" s="25">
        <v>9.9572898089391764</v>
      </c>
      <c r="J177" s="25">
        <v>3.1954430704805601</v>
      </c>
      <c r="K177" s="25">
        <v>1.7504274203153121</v>
      </c>
      <c r="L177" s="25">
        <v>0</v>
      </c>
      <c r="M177" s="25">
        <v>2.922628453297358E-3</v>
      </c>
      <c r="N177" s="25">
        <v>0</v>
      </c>
      <c r="O177" s="25">
        <v>0.67530814368936065</v>
      </c>
      <c r="P177" s="25">
        <v>0</v>
      </c>
      <c r="Q177" s="25">
        <v>9.4940304087374708E-2</v>
      </c>
      <c r="R177" s="25">
        <v>1.4538249379310647E-3</v>
      </c>
      <c r="S177" s="25">
        <v>0.41145835791007013</v>
      </c>
      <c r="T177" s="25">
        <v>0</v>
      </c>
      <c r="U177" s="25">
        <v>2.0191885146363902</v>
      </c>
      <c r="V177" s="25">
        <v>0</v>
      </c>
      <c r="W177" s="25">
        <v>0.71275080707310123</v>
      </c>
      <c r="X177" s="25">
        <v>1.1809058566332418</v>
      </c>
      <c r="Y177" s="25">
        <v>0</v>
      </c>
      <c r="Z177" s="25">
        <v>0</v>
      </c>
      <c r="AA177" s="25">
        <v>0</v>
      </c>
      <c r="AB177" s="25">
        <v>0</v>
      </c>
      <c r="AC177" s="25">
        <v>0</v>
      </c>
      <c r="AD177" s="25">
        <v>2.3256324658860597</v>
      </c>
      <c r="AE177" s="25">
        <v>0.66859224340626133</v>
      </c>
      <c r="AF177" s="25">
        <v>0.38688300073420406</v>
      </c>
      <c r="AG177" s="25">
        <v>1.2495089780441322E-2</v>
      </c>
      <c r="AH177" s="25">
        <v>0</v>
      </c>
    </row>
    <row r="178" spans="1:34" ht="12" customHeight="1" thickBot="1">
      <c r="A178" s="1"/>
      <c r="B178" s="16" t="s">
        <v>42</v>
      </c>
      <c r="C178" s="1"/>
      <c r="D178" s="47">
        <f>SUM(D175:D177)</f>
        <v>147.5800757450757</v>
      </c>
      <c r="E178" s="69"/>
      <c r="F178" s="103">
        <f t="shared" ref="F178:G178" si="45">SUM(F175:F177)</f>
        <v>0</v>
      </c>
      <c r="G178" s="103">
        <f t="shared" si="45"/>
        <v>147.5800757450757</v>
      </c>
      <c r="H178" s="69"/>
      <c r="I178" s="103">
        <f t="shared" ref="I178:AH178" si="46">SUM(I175:I177)</f>
        <v>62.810606897310976</v>
      </c>
      <c r="J178" s="103">
        <f t="shared" si="46"/>
        <v>20.156862199843271</v>
      </c>
      <c r="K178" s="103">
        <f t="shared" si="46"/>
        <v>11.04170017236974</v>
      </c>
      <c r="L178" s="103">
        <f t="shared" si="46"/>
        <v>0</v>
      </c>
      <c r="M178" s="103">
        <f t="shared" si="46"/>
        <v>1.8435946970445122E-2</v>
      </c>
      <c r="N178" s="103">
        <f t="shared" si="46"/>
        <v>0</v>
      </c>
      <c r="O178" s="103">
        <f t="shared" si="46"/>
        <v>4.2598453155140366</v>
      </c>
      <c r="P178" s="103">
        <f t="shared" si="46"/>
        <v>0</v>
      </c>
      <c r="Q178" s="103">
        <f t="shared" si="46"/>
        <v>0.59888365540889743</v>
      </c>
      <c r="R178" s="103">
        <f t="shared" si="46"/>
        <v>9.1707310348561732E-3</v>
      </c>
      <c r="S178" s="103">
        <f t="shared" si="46"/>
        <v>2.5954802631235103</v>
      </c>
      <c r="T178" s="103">
        <f t="shared" si="46"/>
        <v>0</v>
      </c>
      <c r="U178" s="103">
        <f t="shared" si="46"/>
        <v>12.737045770279055</v>
      </c>
      <c r="V178" s="103">
        <f t="shared" si="46"/>
        <v>0</v>
      </c>
      <c r="W178" s="103">
        <f t="shared" si="46"/>
        <v>4.4960337218084021</v>
      </c>
      <c r="X178" s="103">
        <f t="shared" si="46"/>
        <v>7.449156845583973</v>
      </c>
      <c r="Y178" s="103">
        <f t="shared" si="46"/>
        <v>0</v>
      </c>
      <c r="Z178" s="103">
        <f t="shared" si="46"/>
        <v>0</v>
      </c>
      <c r="AA178" s="103">
        <f t="shared" si="46"/>
        <v>0</v>
      </c>
      <c r="AB178" s="103">
        <f t="shared" si="46"/>
        <v>0</v>
      </c>
      <c r="AC178" s="103">
        <f t="shared" si="46"/>
        <v>0</v>
      </c>
      <c r="AD178" s="103">
        <f t="shared" si="46"/>
        <v>14.67009491591323</v>
      </c>
      <c r="AE178" s="103">
        <f t="shared" si="46"/>
        <v>4.2174814011621011</v>
      </c>
      <c r="AF178" s="103">
        <f t="shared" si="46"/>
        <v>2.440458853829127</v>
      </c>
      <c r="AG178" s="103">
        <f t="shared" si="46"/>
        <v>7.8819054924094911E-2</v>
      </c>
      <c r="AH178" s="103">
        <f t="shared" si="46"/>
        <v>0</v>
      </c>
    </row>
    <row r="179" spans="1:34" ht="12" customHeight="1">
      <c r="A179" s="1"/>
      <c r="B179" s="1"/>
      <c r="C179" s="1"/>
      <c r="D179" s="25"/>
      <c r="E179" s="69"/>
      <c r="F179" s="25"/>
      <c r="G179" s="25"/>
      <c r="H179" s="69"/>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row>
    <row r="180" spans="1:34" ht="12" customHeight="1" thickBot="1">
      <c r="A180" s="16" t="s">
        <v>158</v>
      </c>
      <c r="B180" s="1"/>
      <c r="C180" s="1"/>
      <c r="D180" s="40">
        <f>Classification!R180</f>
        <v>0</v>
      </c>
      <c r="E180" s="69"/>
      <c r="F180" s="40">
        <v>0</v>
      </c>
      <c r="G180" s="40">
        <f t="shared" ref="G180" si="47">D180-F180</f>
        <v>0</v>
      </c>
      <c r="H180" s="69"/>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v>0</v>
      </c>
      <c r="AC180" s="40">
        <v>0</v>
      </c>
      <c r="AD180" s="40">
        <v>0</v>
      </c>
      <c r="AE180" s="40">
        <v>0</v>
      </c>
      <c r="AF180" s="40">
        <v>0</v>
      </c>
      <c r="AG180" s="40">
        <v>0</v>
      </c>
      <c r="AH180" s="40">
        <v>0</v>
      </c>
    </row>
    <row r="181" spans="1:34" ht="12" customHeight="1">
      <c r="A181" s="1"/>
      <c r="B181" s="1"/>
      <c r="C181" s="1"/>
      <c r="D181" s="25"/>
      <c r="E181" s="69"/>
      <c r="F181" s="25"/>
      <c r="G181" s="25"/>
      <c r="H181" s="69"/>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row>
    <row r="182" spans="1:34" ht="12" customHeight="1">
      <c r="A182" s="16" t="s">
        <v>159</v>
      </c>
      <c r="B182" s="1"/>
      <c r="C182" s="1"/>
      <c r="D182" s="25"/>
      <c r="E182" s="69"/>
      <c r="F182" s="25"/>
      <c r="G182" s="25"/>
      <c r="H182" s="69"/>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row>
    <row r="183" spans="1:34" ht="12" customHeight="1">
      <c r="A183" s="1"/>
      <c r="B183" s="1"/>
      <c r="C183" s="1"/>
      <c r="D183" s="25"/>
      <c r="E183" s="69"/>
      <c r="F183" s="25"/>
      <c r="G183" s="25"/>
      <c r="H183" s="69"/>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row>
    <row r="184" spans="1:34" ht="12" customHeight="1">
      <c r="A184" s="1"/>
      <c r="B184" s="16" t="s">
        <v>160</v>
      </c>
      <c r="C184" s="1"/>
      <c r="D184" s="25">
        <f>Classification!R184</f>
        <v>0</v>
      </c>
      <c r="E184" s="69"/>
      <c r="F184" s="96">
        <v>0</v>
      </c>
      <c r="G184" s="25">
        <f t="shared" ref="G184:G190" si="48">D184-F184</f>
        <v>0</v>
      </c>
      <c r="H184" s="69"/>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row>
    <row r="185" spans="1:34" ht="12" customHeight="1">
      <c r="A185" s="1"/>
      <c r="B185" s="16" t="s">
        <v>161</v>
      </c>
      <c r="C185" s="1"/>
      <c r="D185" s="25">
        <f>Classification!R185</f>
        <v>149.58854851428572</v>
      </c>
      <c r="E185" s="69"/>
      <c r="F185" s="96">
        <v>0</v>
      </c>
      <c r="G185" s="25">
        <f t="shared" si="48"/>
        <v>149.58854851428572</v>
      </c>
      <c r="H185" s="69" t="s">
        <v>412</v>
      </c>
      <c r="I185" s="25">
        <v>63.665420075403624</v>
      </c>
      <c r="J185" s="25">
        <v>20.431184520364614</v>
      </c>
      <c r="K185" s="25">
        <v>11.191970823811157</v>
      </c>
      <c r="L185" s="25">
        <v>0</v>
      </c>
      <c r="M185" s="25">
        <v>1.8686848708215603E-2</v>
      </c>
      <c r="N185" s="25">
        <v>0</v>
      </c>
      <c r="O185" s="25">
        <v>4.3178191529311949</v>
      </c>
      <c r="P185" s="25">
        <v>0</v>
      </c>
      <c r="Q185" s="25">
        <v>0.60703408837040029</v>
      </c>
      <c r="R185" s="25">
        <v>9.2955389634621632E-3</v>
      </c>
      <c r="S185" s="25">
        <v>2.630803130422414</v>
      </c>
      <c r="T185" s="25">
        <v>0</v>
      </c>
      <c r="U185" s="25">
        <v>12.910389017737316</v>
      </c>
      <c r="V185" s="25">
        <v>0</v>
      </c>
      <c r="W185" s="25">
        <v>4.5572219360989319</v>
      </c>
      <c r="X185" s="25">
        <v>7.5505352234062864</v>
      </c>
      <c r="Y185" s="25">
        <v>0</v>
      </c>
      <c r="Z185" s="25">
        <v>0</v>
      </c>
      <c r="AA185" s="25">
        <v>0</v>
      </c>
      <c r="AB185" s="25">
        <v>0</v>
      </c>
      <c r="AC185" s="25">
        <v>0</v>
      </c>
      <c r="AD185" s="25">
        <v>14.869745756391413</v>
      </c>
      <c r="AE185" s="25">
        <v>4.2748786921318933</v>
      </c>
      <c r="AF185" s="25">
        <v>2.4736719764511825</v>
      </c>
      <c r="AG185" s="25">
        <v>7.9891733093628889E-2</v>
      </c>
      <c r="AH185" s="25">
        <v>0</v>
      </c>
    </row>
    <row r="186" spans="1:34" ht="12" customHeight="1">
      <c r="A186" s="1"/>
      <c r="B186" s="16" t="s">
        <v>164</v>
      </c>
      <c r="C186" s="1"/>
      <c r="D186" s="25">
        <f>Classification!R186</f>
        <v>0</v>
      </c>
      <c r="E186" s="69"/>
      <c r="F186" s="96">
        <v>0</v>
      </c>
      <c r="G186" s="25">
        <f t="shared" si="48"/>
        <v>0</v>
      </c>
      <c r="H186" s="69"/>
      <c r="I186" s="25">
        <v>0</v>
      </c>
      <c r="J186" s="25">
        <v>0</v>
      </c>
      <c r="K186" s="25">
        <v>0</v>
      </c>
      <c r="L186" s="25">
        <v>0</v>
      </c>
      <c r="M186" s="25">
        <v>0</v>
      </c>
      <c r="N186" s="25">
        <v>0</v>
      </c>
      <c r="O186" s="25">
        <v>0</v>
      </c>
      <c r="P186" s="25">
        <v>0</v>
      </c>
      <c r="Q186" s="25">
        <v>0</v>
      </c>
      <c r="R186" s="25">
        <v>0</v>
      </c>
      <c r="S186" s="25">
        <v>0</v>
      </c>
      <c r="T186" s="25">
        <v>0</v>
      </c>
      <c r="U186" s="25">
        <v>0</v>
      </c>
      <c r="V186" s="25">
        <v>0</v>
      </c>
      <c r="W186" s="25">
        <v>0</v>
      </c>
      <c r="X186" s="25">
        <v>0</v>
      </c>
      <c r="Y186" s="25">
        <v>0</v>
      </c>
      <c r="Z186" s="25">
        <v>0</v>
      </c>
      <c r="AA186" s="25">
        <v>0</v>
      </c>
      <c r="AB186" s="25">
        <v>0</v>
      </c>
      <c r="AC186" s="25">
        <v>0</v>
      </c>
      <c r="AD186" s="25">
        <v>0</v>
      </c>
      <c r="AE186" s="25">
        <v>0</v>
      </c>
      <c r="AF186" s="25">
        <v>0</v>
      </c>
      <c r="AG186" s="25">
        <v>0</v>
      </c>
      <c r="AH186" s="25">
        <v>0</v>
      </c>
    </row>
    <row r="187" spans="1:34" ht="12" customHeight="1">
      <c r="A187" s="1"/>
      <c r="B187" s="16" t="s">
        <v>166</v>
      </c>
      <c r="C187" s="1"/>
      <c r="D187" s="25">
        <f>Classification!R187</f>
        <v>0</v>
      </c>
      <c r="E187" s="69"/>
      <c r="F187" s="96">
        <v>0</v>
      </c>
      <c r="G187" s="25">
        <f t="shared" si="48"/>
        <v>0</v>
      </c>
      <c r="H187" s="69"/>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row>
    <row r="188" spans="1:34" ht="12" customHeight="1">
      <c r="A188" s="1"/>
      <c r="B188" s="16" t="s">
        <v>167</v>
      </c>
      <c r="C188" s="1"/>
      <c r="D188" s="25">
        <f>Classification!R188</f>
        <v>0</v>
      </c>
      <c r="E188" s="69"/>
      <c r="F188" s="96">
        <v>0</v>
      </c>
      <c r="G188" s="25">
        <f t="shared" si="48"/>
        <v>0</v>
      </c>
      <c r="H188" s="69"/>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row>
    <row r="189" spans="1:34" ht="12" customHeight="1">
      <c r="A189" s="1"/>
      <c r="B189" s="16" t="s">
        <v>168</v>
      </c>
      <c r="C189" s="1"/>
      <c r="D189" s="25">
        <f>Classification!R189</f>
        <v>0</v>
      </c>
      <c r="E189" s="69"/>
      <c r="F189" s="104">
        <v>0</v>
      </c>
      <c r="G189" s="25">
        <f t="shared" si="48"/>
        <v>0</v>
      </c>
      <c r="H189" s="69"/>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row>
    <row r="190" spans="1:34" ht="12" customHeight="1">
      <c r="A190" s="1"/>
      <c r="B190" s="16" t="s">
        <v>169</v>
      </c>
      <c r="C190" s="1"/>
      <c r="D190" s="25">
        <f>Classification!R190</f>
        <v>15.628386021765889</v>
      </c>
      <c r="E190" s="69"/>
      <c r="F190" s="96">
        <v>0</v>
      </c>
      <c r="G190" s="25">
        <f t="shared" si="48"/>
        <v>15.628386021765889</v>
      </c>
      <c r="H190" s="69" t="s">
        <v>412</v>
      </c>
      <c r="I190" s="25">
        <v>6.6514968629518458</v>
      </c>
      <c r="J190" s="25">
        <v>2.1345647226177356</v>
      </c>
      <c r="K190" s="25">
        <v>1.1692903107630448</v>
      </c>
      <c r="L190" s="25">
        <v>0</v>
      </c>
      <c r="M190" s="25">
        <v>1.9523238111668713E-3</v>
      </c>
      <c r="N190" s="25">
        <v>0</v>
      </c>
      <c r="O190" s="25">
        <v>0.45110768948826674</v>
      </c>
      <c r="P190" s="25">
        <v>0</v>
      </c>
      <c r="Q190" s="25">
        <v>6.3420383148629578E-2</v>
      </c>
      <c r="R190" s="25">
        <v>9.7115904020873996E-4</v>
      </c>
      <c r="S190" s="25">
        <v>0.27485530996769514</v>
      </c>
      <c r="T190" s="25">
        <v>0</v>
      </c>
      <c r="U190" s="25">
        <v>1.348823457840403</v>
      </c>
      <c r="V190" s="25">
        <v>0</v>
      </c>
      <c r="W190" s="25">
        <v>0.4761194911748991</v>
      </c>
      <c r="X190" s="25">
        <v>0.78884834644320734</v>
      </c>
      <c r="Y190" s="25">
        <v>0</v>
      </c>
      <c r="Z190" s="25">
        <v>0</v>
      </c>
      <c r="AA190" s="25">
        <v>0</v>
      </c>
      <c r="AB190" s="25">
        <v>0</v>
      </c>
      <c r="AC190" s="25">
        <v>0</v>
      </c>
      <c r="AD190" s="25">
        <v>1.5535288565501852</v>
      </c>
      <c r="AE190" s="25">
        <v>0.44662144970594869</v>
      </c>
      <c r="AF190" s="25">
        <v>0.25843890406832631</v>
      </c>
      <c r="AG190" s="25">
        <v>8.3467541943284627E-3</v>
      </c>
      <c r="AH190" s="25">
        <v>0</v>
      </c>
    </row>
    <row r="191" spans="1:34" ht="12" customHeight="1" thickBot="1">
      <c r="A191" s="1"/>
      <c r="B191" s="16" t="s">
        <v>42</v>
      </c>
      <c r="C191" s="1"/>
      <c r="D191" s="47">
        <f>SUM(D184:D190)</f>
        <v>165.21693453605161</v>
      </c>
      <c r="E191" s="69"/>
      <c r="F191" s="103">
        <f t="shared" ref="F191:G191" si="49">SUM(F184:F190)</f>
        <v>0</v>
      </c>
      <c r="G191" s="103">
        <f t="shared" si="49"/>
        <v>165.21693453605161</v>
      </c>
      <c r="H191" s="69"/>
      <c r="I191" s="103">
        <f t="shared" ref="I191:AH191" si="50">SUM(I184:I190)</f>
        <v>70.316916938355476</v>
      </c>
      <c r="J191" s="103">
        <f t="shared" si="50"/>
        <v>22.565749242982349</v>
      </c>
      <c r="K191" s="103">
        <f t="shared" si="50"/>
        <v>12.361261134574203</v>
      </c>
      <c r="L191" s="103">
        <f t="shared" si="50"/>
        <v>0</v>
      </c>
      <c r="M191" s="103">
        <f t="shared" si="50"/>
        <v>2.0639172519382475E-2</v>
      </c>
      <c r="N191" s="103">
        <f t="shared" si="50"/>
        <v>0</v>
      </c>
      <c r="O191" s="103">
        <f t="shared" si="50"/>
        <v>4.7689268424194617</v>
      </c>
      <c r="P191" s="103">
        <f t="shared" si="50"/>
        <v>0</v>
      </c>
      <c r="Q191" s="103">
        <f t="shared" si="50"/>
        <v>0.67045447151902993</v>
      </c>
      <c r="R191" s="103">
        <f t="shared" si="50"/>
        <v>1.0266698003670903E-2</v>
      </c>
      <c r="S191" s="103">
        <f t="shared" si="50"/>
        <v>2.9056584403901091</v>
      </c>
      <c r="T191" s="103">
        <f t="shared" si="50"/>
        <v>0</v>
      </c>
      <c r="U191" s="103">
        <f t="shared" si="50"/>
        <v>14.259212475577719</v>
      </c>
      <c r="V191" s="103">
        <f t="shared" si="50"/>
        <v>0</v>
      </c>
      <c r="W191" s="103">
        <f t="shared" si="50"/>
        <v>5.0333414272738306</v>
      </c>
      <c r="X191" s="103">
        <f t="shared" si="50"/>
        <v>8.3393835698494936</v>
      </c>
      <c r="Y191" s="103">
        <f t="shared" si="50"/>
        <v>0</v>
      </c>
      <c r="Z191" s="103">
        <f t="shared" si="50"/>
        <v>0</v>
      </c>
      <c r="AA191" s="103">
        <f t="shared" si="50"/>
        <v>0</v>
      </c>
      <c r="AB191" s="103">
        <f t="shared" si="50"/>
        <v>0</v>
      </c>
      <c r="AC191" s="103">
        <f t="shared" si="50"/>
        <v>0</v>
      </c>
      <c r="AD191" s="103">
        <f t="shared" si="50"/>
        <v>16.423274612941597</v>
      </c>
      <c r="AE191" s="103">
        <f t="shared" si="50"/>
        <v>4.7215001418378417</v>
      </c>
      <c r="AF191" s="103">
        <f t="shared" si="50"/>
        <v>2.7321108805195089</v>
      </c>
      <c r="AG191" s="103">
        <f t="shared" si="50"/>
        <v>8.8238487287957357E-2</v>
      </c>
      <c r="AH191" s="103">
        <f t="shared" si="50"/>
        <v>0</v>
      </c>
    </row>
    <row r="192" spans="1:34" ht="12" customHeight="1">
      <c r="A192" s="1"/>
      <c r="B192" s="1"/>
      <c r="C192" s="1"/>
      <c r="D192" s="25"/>
      <c r="E192" s="79"/>
      <c r="F192" s="25"/>
      <c r="G192" s="25"/>
      <c r="H192" s="79"/>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row>
    <row r="193" spans="1:34" ht="12" customHeight="1">
      <c r="A193" s="16" t="s">
        <v>170</v>
      </c>
      <c r="B193" s="1"/>
      <c r="C193" s="1"/>
      <c r="D193" s="25"/>
      <c r="E193" s="69"/>
      <c r="F193" s="25"/>
      <c r="G193" s="25"/>
      <c r="H193" s="69"/>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row>
    <row r="194" spans="1:34" ht="12" customHeight="1">
      <c r="A194" s="1"/>
      <c r="B194" s="1"/>
      <c r="C194" s="1"/>
      <c r="D194" s="25"/>
      <c r="E194" s="79"/>
      <c r="F194" s="25"/>
      <c r="G194" s="25"/>
      <c r="H194" s="79"/>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row>
    <row r="195" spans="1:34" ht="12" customHeight="1">
      <c r="A195" s="16" t="s">
        <v>171</v>
      </c>
      <c r="B195" s="1"/>
      <c r="C195" s="1"/>
      <c r="D195" s="25"/>
      <c r="E195" s="79"/>
      <c r="F195" s="25"/>
      <c r="G195" s="25"/>
      <c r="H195" s="79"/>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row>
    <row r="196" spans="1:34" ht="12" customHeight="1">
      <c r="A196" s="1"/>
      <c r="B196" s="16" t="s">
        <v>172</v>
      </c>
      <c r="C196" s="1"/>
      <c r="D196" s="25">
        <f>Classification!R196</f>
        <v>0</v>
      </c>
      <c r="E196" s="69"/>
      <c r="F196" s="25">
        <v>0</v>
      </c>
      <c r="G196" s="25">
        <f t="shared" ref="G196:G206" si="51">D196-F196</f>
        <v>0</v>
      </c>
      <c r="H196" s="69"/>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row>
    <row r="197" spans="1:34" ht="12" customHeight="1">
      <c r="A197" s="1"/>
      <c r="B197" s="16" t="s">
        <v>173</v>
      </c>
      <c r="C197" s="1"/>
      <c r="D197" s="25">
        <f>Classification!R197</f>
        <v>0</v>
      </c>
      <c r="E197" s="69"/>
      <c r="F197" s="25">
        <v>0</v>
      </c>
      <c r="G197" s="25">
        <f t="shared" si="51"/>
        <v>0</v>
      </c>
      <c r="H197" s="69"/>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row>
    <row r="198" spans="1:34" ht="12" customHeight="1">
      <c r="A198" s="1"/>
      <c r="B198" s="16" t="s">
        <v>174</v>
      </c>
      <c r="C198" s="1"/>
      <c r="D198" s="25">
        <f>Classification!R198</f>
        <v>0</v>
      </c>
      <c r="E198" s="69"/>
      <c r="F198" s="25">
        <v>0</v>
      </c>
      <c r="G198" s="25">
        <f t="shared" si="51"/>
        <v>0</v>
      </c>
      <c r="H198" s="69"/>
      <c r="I198" s="25">
        <v>0</v>
      </c>
      <c r="J198" s="25">
        <v>0</v>
      </c>
      <c r="K198" s="25">
        <v>0</v>
      </c>
      <c r="L198" s="25">
        <v>0</v>
      </c>
      <c r="M198" s="25">
        <v>0</v>
      </c>
      <c r="N198" s="25">
        <v>0</v>
      </c>
      <c r="O198" s="25">
        <v>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row>
    <row r="199" spans="1:34" ht="12" customHeight="1">
      <c r="A199" s="1"/>
      <c r="B199" s="16" t="s">
        <v>175</v>
      </c>
      <c r="C199" s="1"/>
      <c r="D199" s="25">
        <f>Classification!R199</f>
        <v>0</v>
      </c>
      <c r="E199" s="69"/>
      <c r="F199" s="25">
        <v>0</v>
      </c>
      <c r="G199" s="25">
        <f t="shared" si="51"/>
        <v>0</v>
      </c>
      <c r="H199" s="69"/>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row>
    <row r="200" spans="1:34" ht="12" customHeight="1">
      <c r="A200" s="1"/>
      <c r="B200" s="16" t="s">
        <v>176</v>
      </c>
      <c r="C200" s="1"/>
      <c r="D200" s="25">
        <f>Classification!R200</f>
        <v>0</v>
      </c>
      <c r="E200" s="69"/>
      <c r="F200" s="25">
        <v>0</v>
      </c>
      <c r="G200" s="25">
        <f t="shared" si="51"/>
        <v>0</v>
      </c>
      <c r="H200" s="69"/>
      <c r="I200" s="25">
        <v>0</v>
      </c>
      <c r="J200" s="25">
        <v>0</v>
      </c>
      <c r="K200" s="25">
        <v>0</v>
      </c>
      <c r="L200" s="25">
        <v>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row>
    <row r="201" spans="1:34" ht="12" customHeight="1">
      <c r="A201" s="1"/>
      <c r="B201" s="16" t="s">
        <v>177</v>
      </c>
      <c r="C201" s="1"/>
      <c r="D201" s="25">
        <f>Classification!R201</f>
        <v>0</v>
      </c>
      <c r="E201" s="69"/>
      <c r="F201" s="25">
        <v>0</v>
      </c>
      <c r="G201" s="25">
        <f t="shared" si="51"/>
        <v>0</v>
      </c>
      <c r="H201" s="69"/>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0</v>
      </c>
      <c r="Z201" s="25">
        <v>0</v>
      </c>
      <c r="AA201" s="25">
        <v>0</v>
      </c>
      <c r="AB201" s="25">
        <v>0</v>
      </c>
      <c r="AC201" s="25">
        <v>0</v>
      </c>
      <c r="AD201" s="25">
        <v>0</v>
      </c>
      <c r="AE201" s="25">
        <v>0</v>
      </c>
      <c r="AF201" s="25">
        <v>0</v>
      </c>
      <c r="AG201" s="25">
        <v>0</v>
      </c>
      <c r="AH201" s="25">
        <v>0</v>
      </c>
    </row>
    <row r="202" spans="1:34" ht="12" customHeight="1">
      <c r="A202" s="1"/>
      <c r="B202" s="16" t="s">
        <v>179</v>
      </c>
      <c r="C202" s="1"/>
      <c r="D202" s="25">
        <f>Classification!R202</f>
        <v>0</v>
      </c>
      <c r="E202" s="69"/>
      <c r="F202" s="25">
        <v>0</v>
      </c>
      <c r="G202" s="25">
        <f t="shared" si="51"/>
        <v>0</v>
      </c>
      <c r="H202" s="69"/>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row>
    <row r="203" spans="1:34" ht="12" customHeight="1">
      <c r="A203" s="1"/>
      <c r="B203" s="16" t="s">
        <v>181</v>
      </c>
      <c r="C203" s="1"/>
      <c r="D203" s="25">
        <f>Classification!R203</f>
        <v>0</v>
      </c>
      <c r="E203" s="69"/>
      <c r="F203" s="25">
        <v>0</v>
      </c>
      <c r="G203" s="25">
        <f t="shared" si="51"/>
        <v>0</v>
      </c>
      <c r="H203" s="69"/>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row>
    <row r="204" spans="1:34" ht="12" customHeight="1">
      <c r="A204" s="1"/>
      <c r="B204" s="16" t="s">
        <v>183</v>
      </c>
      <c r="C204" s="1"/>
      <c r="D204" s="25">
        <f>Classification!R204</f>
        <v>0</v>
      </c>
      <c r="E204" s="69"/>
      <c r="F204" s="25">
        <v>0</v>
      </c>
      <c r="G204" s="25">
        <f t="shared" si="51"/>
        <v>0</v>
      </c>
      <c r="H204" s="69"/>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row>
    <row r="205" spans="1:34" ht="12" customHeight="1">
      <c r="A205" s="1"/>
      <c r="B205" s="16" t="s">
        <v>184</v>
      </c>
      <c r="C205" s="1"/>
      <c r="D205" s="25">
        <f>Classification!R205</f>
        <v>0</v>
      </c>
      <c r="E205" s="69"/>
      <c r="F205" s="25">
        <v>0</v>
      </c>
      <c r="G205" s="25">
        <f t="shared" si="51"/>
        <v>0</v>
      </c>
      <c r="H205" s="69"/>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row>
    <row r="206" spans="1:34" ht="12" customHeight="1">
      <c r="A206" s="1"/>
      <c r="B206" s="16" t="s">
        <v>185</v>
      </c>
      <c r="C206" s="1"/>
      <c r="D206" s="25">
        <f>Classification!R206</f>
        <v>0</v>
      </c>
      <c r="E206" s="69"/>
      <c r="F206" s="25">
        <v>0</v>
      </c>
      <c r="G206" s="25">
        <f t="shared" si="51"/>
        <v>0</v>
      </c>
      <c r="H206" s="69"/>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row>
    <row r="207" spans="1:34" ht="12" customHeight="1" thickBot="1">
      <c r="A207" s="1"/>
      <c r="B207" s="16" t="s">
        <v>187</v>
      </c>
      <c r="C207" s="1"/>
      <c r="D207" s="38">
        <f>SUM(D196:D206)</f>
        <v>0</v>
      </c>
      <c r="E207" s="79"/>
      <c r="F207" s="101">
        <f t="shared" ref="F207:G207" si="52">SUM(F196:F206)</f>
        <v>0</v>
      </c>
      <c r="G207" s="101">
        <f t="shared" si="52"/>
        <v>0</v>
      </c>
      <c r="H207" s="79"/>
      <c r="I207" s="101">
        <f t="shared" ref="I207:AH207" si="53">SUM(I196:I206)</f>
        <v>0</v>
      </c>
      <c r="J207" s="101">
        <f t="shared" si="53"/>
        <v>0</v>
      </c>
      <c r="K207" s="101">
        <f t="shared" si="53"/>
        <v>0</v>
      </c>
      <c r="L207" s="101">
        <f t="shared" si="53"/>
        <v>0</v>
      </c>
      <c r="M207" s="101">
        <f t="shared" si="53"/>
        <v>0</v>
      </c>
      <c r="N207" s="101">
        <f t="shared" si="53"/>
        <v>0</v>
      </c>
      <c r="O207" s="101">
        <f t="shared" si="53"/>
        <v>0</v>
      </c>
      <c r="P207" s="101">
        <f t="shared" si="53"/>
        <v>0</v>
      </c>
      <c r="Q207" s="101">
        <f t="shared" si="53"/>
        <v>0</v>
      </c>
      <c r="R207" s="101">
        <f t="shared" si="53"/>
        <v>0</v>
      </c>
      <c r="S207" s="101">
        <f t="shared" si="53"/>
        <v>0</v>
      </c>
      <c r="T207" s="101">
        <f t="shared" si="53"/>
        <v>0</v>
      </c>
      <c r="U207" s="101">
        <f t="shared" si="53"/>
        <v>0</v>
      </c>
      <c r="V207" s="101">
        <f t="shared" si="53"/>
        <v>0</v>
      </c>
      <c r="W207" s="101">
        <f t="shared" si="53"/>
        <v>0</v>
      </c>
      <c r="X207" s="101">
        <f t="shared" si="53"/>
        <v>0</v>
      </c>
      <c r="Y207" s="101">
        <f t="shared" si="53"/>
        <v>0</v>
      </c>
      <c r="Z207" s="101">
        <f t="shared" si="53"/>
        <v>0</v>
      </c>
      <c r="AA207" s="101">
        <f t="shared" si="53"/>
        <v>0</v>
      </c>
      <c r="AB207" s="101">
        <f t="shared" si="53"/>
        <v>0</v>
      </c>
      <c r="AC207" s="101">
        <f t="shared" si="53"/>
        <v>0</v>
      </c>
      <c r="AD207" s="101">
        <f t="shared" si="53"/>
        <v>0</v>
      </c>
      <c r="AE207" s="101">
        <f t="shared" si="53"/>
        <v>0</v>
      </c>
      <c r="AF207" s="101">
        <f t="shared" si="53"/>
        <v>0</v>
      </c>
      <c r="AG207" s="101">
        <f t="shared" si="53"/>
        <v>0</v>
      </c>
      <c r="AH207" s="101">
        <f t="shared" si="53"/>
        <v>0</v>
      </c>
    </row>
    <row r="208" spans="1:34" ht="12" customHeight="1" thickTop="1">
      <c r="A208" s="1"/>
      <c r="B208" s="1"/>
      <c r="C208" s="1"/>
      <c r="D208" s="25"/>
      <c r="E208" s="79"/>
      <c r="F208" s="25"/>
      <c r="G208" s="25"/>
      <c r="H208" s="79"/>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row>
    <row r="209" spans="1:34" ht="12" customHeight="1">
      <c r="A209" s="16" t="s">
        <v>188</v>
      </c>
      <c r="B209" s="1"/>
      <c r="C209" s="1"/>
      <c r="D209" s="25"/>
      <c r="E209" s="79"/>
      <c r="F209" s="25"/>
      <c r="G209" s="25"/>
      <c r="H209" s="79"/>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row>
    <row r="210" spans="1:34" ht="12" customHeight="1">
      <c r="A210" s="1"/>
      <c r="B210" s="16" t="s">
        <v>189</v>
      </c>
      <c r="C210" s="1"/>
      <c r="D210" s="25"/>
      <c r="E210" s="79"/>
      <c r="F210" s="25"/>
      <c r="G210" s="25"/>
      <c r="H210" s="79"/>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row>
    <row r="211" spans="1:34" ht="12" customHeight="1">
      <c r="A211" s="1"/>
      <c r="B211" s="16" t="s">
        <v>190</v>
      </c>
      <c r="C211" s="5" t="s">
        <v>191</v>
      </c>
      <c r="D211" s="25">
        <f>Classification!R211</f>
        <v>0</v>
      </c>
      <c r="E211" s="69"/>
      <c r="F211" s="25">
        <v>0</v>
      </c>
      <c r="G211" s="25">
        <f t="shared" ref="G211:G212" si="54">D211-F211</f>
        <v>0</v>
      </c>
      <c r="H211" s="69"/>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row>
    <row r="212" spans="1:34" ht="12" customHeight="1">
      <c r="A212" s="1"/>
      <c r="B212" s="16" t="s">
        <v>16</v>
      </c>
      <c r="C212" s="5" t="s">
        <v>192</v>
      </c>
      <c r="D212" s="25">
        <f>Classification!R212</f>
        <v>0</v>
      </c>
      <c r="E212" s="69"/>
      <c r="F212" s="25">
        <v>0</v>
      </c>
      <c r="G212" s="25">
        <f t="shared" si="54"/>
        <v>0</v>
      </c>
      <c r="H212" s="69"/>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row>
    <row r="213" spans="1:34" ht="12" customHeight="1">
      <c r="A213" s="1"/>
      <c r="B213" s="1"/>
      <c r="C213" s="1"/>
      <c r="D213" s="25"/>
      <c r="E213" s="79"/>
      <c r="F213" s="25"/>
      <c r="G213" s="25"/>
      <c r="H213" s="79"/>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row>
    <row r="214" spans="1:34" ht="12" customHeight="1">
      <c r="A214" s="1"/>
      <c r="B214" s="16" t="s">
        <v>193</v>
      </c>
      <c r="C214" s="1"/>
      <c r="D214" s="25"/>
      <c r="E214" s="79"/>
      <c r="F214" s="25"/>
      <c r="G214" s="25"/>
      <c r="H214" s="79"/>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row>
    <row r="215" spans="1:34" ht="12" customHeight="1">
      <c r="A215" s="1"/>
      <c r="B215" s="16" t="s">
        <v>16</v>
      </c>
      <c r="C215" s="5" t="s">
        <v>194</v>
      </c>
      <c r="D215" s="25">
        <f>Classification!R215</f>
        <v>0</v>
      </c>
      <c r="E215" s="69"/>
      <c r="F215" s="25">
        <v>0</v>
      </c>
      <c r="G215" s="25">
        <f t="shared" ref="G215" si="55">D215-F215</f>
        <v>0</v>
      </c>
      <c r="H215" s="69"/>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row>
    <row r="216" spans="1:34" ht="12" customHeight="1">
      <c r="A216" s="1"/>
      <c r="B216" s="16" t="s">
        <v>42</v>
      </c>
      <c r="C216" s="1"/>
      <c r="D216" s="26">
        <f>SUM(D211,D212,D215)</f>
        <v>0</v>
      </c>
      <c r="E216" s="79"/>
      <c r="F216" s="97">
        <f t="shared" ref="F216:G216" si="56">SUM(F211,F212,F215)</f>
        <v>0</v>
      </c>
      <c r="G216" s="97">
        <f t="shared" si="56"/>
        <v>0</v>
      </c>
      <c r="H216" s="79"/>
      <c r="I216" s="97">
        <f t="shared" ref="I216:AH216" si="57">SUM(I211,I212,I215)</f>
        <v>0</v>
      </c>
      <c r="J216" s="97">
        <f t="shared" si="57"/>
        <v>0</v>
      </c>
      <c r="K216" s="97">
        <f t="shared" si="57"/>
        <v>0</v>
      </c>
      <c r="L216" s="97">
        <f t="shared" si="57"/>
        <v>0</v>
      </c>
      <c r="M216" s="97">
        <f t="shared" si="57"/>
        <v>0</v>
      </c>
      <c r="N216" s="97">
        <f t="shared" si="57"/>
        <v>0</v>
      </c>
      <c r="O216" s="97">
        <f t="shared" si="57"/>
        <v>0</v>
      </c>
      <c r="P216" s="97">
        <f t="shared" si="57"/>
        <v>0</v>
      </c>
      <c r="Q216" s="97">
        <f t="shared" si="57"/>
        <v>0</v>
      </c>
      <c r="R216" s="97">
        <f t="shared" si="57"/>
        <v>0</v>
      </c>
      <c r="S216" s="97">
        <f t="shared" si="57"/>
        <v>0</v>
      </c>
      <c r="T216" s="97">
        <f t="shared" si="57"/>
        <v>0</v>
      </c>
      <c r="U216" s="97">
        <f t="shared" si="57"/>
        <v>0</v>
      </c>
      <c r="V216" s="97">
        <f t="shared" si="57"/>
        <v>0</v>
      </c>
      <c r="W216" s="97">
        <f t="shared" si="57"/>
        <v>0</v>
      </c>
      <c r="X216" s="97">
        <f t="shared" si="57"/>
        <v>0</v>
      </c>
      <c r="Y216" s="97">
        <f t="shared" si="57"/>
        <v>0</v>
      </c>
      <c r="Z216" s="97">
        <f t="shared" si="57"/>
        <v>0</v>
      </c>
      <c r="AA216" s="97">
        <f t="shared" si="57"/>
        <v>0</v>
      </c>
      <c r="AB216" s="97">
        <f t="shared" si="57"/>
        <v>0</v>
      </c>
      <c r="AC216" s="97">
        <f t="shared" si="57"/>
        <v>0</v>
      </c>
      <c r="AD216" s="97">
        <f t="shared" si="57"/>
        <v>0</v>
      </c>
      <c r="AE216" s="97">
        <f t="shared" si="57"/>
        <v>0</v>
      </c>
      <c r="AF216" s="97">
        <f t="shared" si="57"/>
        <v>0</v>
      </c>
      <c r="AG216" s="97">
        <f t="shared" si="57"/>
        <v>0</v>
      </c>
      <c r="AH216" s="97">
        <f t="shared" si="57"/>
        <v>0</v>
      </c>
    </row>
    <row r="217" spans="1:34" ht="12" customHeight="1">
      <c r="A217" s="1"/>
      <c r="B217" s="1"/>
      <c r="C217" s="1"/>
      <c r="D217" s="25"/>
      <c r="E217" s="79"/>
      <c r="F217" s="25"/>
      <c r="G217" s="25"/>
      <c r="H217" s="79"/>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row>
    <row r="218" spans="1:34" ht="12" customHeight="1">
      <c r="A218" s="16" t="s">
        <v>195</v>
      </c>
      <c r="B218" s="1"/>
      <c r="C218" s="1"/>
      <c r="D218" s="25"/>
      <c r="E218" s="79"/>
      <c r="F218" s="25"/>
      <c r="G218" s="25"/>
      <c r="H218" s="79"/>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row>
    <row r="219" spans="1:34" ht="12" customHeight="1">
      <c r="A219" s="1"/>
      <c r="B219" s="16" t="s">
        <v>189</v>
      </c>
      <c r="C219" s="1"/>
      <c r="D219" s="25"/>
      <c r="E219" s="79"/>
      <c r="F219" s="25"/>
      <c r="G219" s="25"/>
      <c r="H219" s="79"/>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row>
    <row r="220" spans="1:34" ht="12" customHeight="1">
      <c r="A220" s="1"/>
      <c r="B220" s="16" t="s">
        <v>196</v>
      </c>
      <c r="C220" s="5" t="s">
        <v>197</v>
      </c>
      <c r="D220" s="25">
        <f>Classification!R220</f>
        <v>0</v>
      </c>
      <c r="E220" s="69"/>
      <c r="F220" s="25">
        <v>0</v>
      </c>
      <c r="G220" s="25">
        <f t="shared" ref="G220:G226" si="58">D220-F220</f>
        <v>0</v>
      </c>
      <c r="H220" s="69"/>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row>
    <row r="221" spans="1:34" ht="12" customHeight="1">
      <c r="A221" s="1"/>
      <c r="B221" s="16" t="s">
        <v>198</v>
      </c>
      <c r="C221" s="5" t="s">
        <v>199</v>
      </c>
      <c r="D221" s="25">
        <f>Classification!R221</f>
        <v>0</v>
      </c>
      <c r="E221" s="69"/>
      <c r="F221" s="25">
        <v>0</v>
      </c>
      <c r="G221" s="25">
        <f t="shared" si="58"/>
        <v>0</v>
      </c>
      <c r="H221" s="69"/>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row>
    <row r="222" spans="1:34" ht="12" customHeight="1">
      <c r="A222" s="1"/>
      <c r="B222" s="16" t="s">
        <v>200</v>
      </c>
      <c r="C222" s="5" t="s">
        <v>201</v>
      </c>
      <c r="D222" s="25">
        <f>Classification!R222</f>
        <v>0</v>
      </c>
      <c r="E222" s="69"/>
      <c r="F222" s="25">
        <v>0</v>
      </c>
      <c r="G222" s="25">
        <f t="shared" si="58"/>
        <v>0</v>
      </c>
      <c r="H222" s="69"/>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row>
    <row r="223" spans="1:34" ht="12" customHeight="1">
      <c r="A223" s="1"/>
      <c r="B223" s="16" t="s">
        <v>203</v>
      </c>
      <c r="C223" s="5" t="s">
        <v>204</v>
      </c>
      <c r="D223" s="25">
        <f>Classification!R223</f>
        <v>0</v>
      </c>
      <c r="E223" s="69"/>
      <c r="F223" s="25">
        <v>0</v>
      </c>
      <c r="G223" s="25">
        <f t="shared" si="58"/>
        <v>0</v>
      </c>
      <c r="H223" s="69"/>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row>
    <row r="224" spans="1:34" ht="12" customHeight="1">
      <c r="A224" s="1"/>
      <c r="B224" s="16" t="s">
        <v>206</v>
      </c>
      <c r="C224" s="5" t="s">
        <v>207</v>
      </c>
      <c r="D224" s="25">
        <f>Classification!R224</f>
        <v>0</v>
      </c>
      <c r="E224" s="69"/>
      <c r="F224" s="25">
        <v>0</v>
      </c>
      <c r="G224" s="25">
        <f t="shared" si="58"/>
        <v>0</v>
      </c>
      <c r="H224" s="69"/>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row>
    <row r="225" spans="1:34" ht="12" customHeight="1">
      <c r="A225" s="1"/>
      <c r="B225" s="16" t="s">
        <v>209</v>
      </c>
      <c r="C225" s="5" t="s">
        <v>210</v>
      </c>
      <c r="D225" s="25">
        <f>Classification!R225</f>
        <v>0</v>
      </c>
      <c r="E225" s="69"/>
      <c r="F225" s="25">
        <v>0</v>
      </c>
      <c r="G225" s="25">
        <f t="shared" si="58"/>
        <v>0</v>
      </c>
      <c r="H225" s="69"/>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row>
    <row r="226" spans="1:34" ht="12" customHeight="1">
      <c r="A226" s="1"/>
      <c r="B226" s="16" t="s">
        <v>16</v>
      </c>
      <c r="C226" s="5" t="s">
        <v>211</v>
      </c>
      <c r="D226" s="25">
        <f>Classification!R226</f>
        <v>0</v>
      </c>
      <c r="E226" s="69"/>
      <c r="F226" s="25">
        <v>0</v>
      </c>
      <c r="G226" s="25">
        <f t="shared" si="58"/>
        <v>0</v>
      </c>
      <c r="H226" s="69"/>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row>
    <row r="227" spans="1:34" ht="12" customHeight="1">
      <c r="A227" s="1"/>
      <c r="B227" s="1"/>
      <c r="C227" s="1"/>
      <c r="D227" s="25"/>
      <c r="E227" s="79"/>
      <c r="F227" s="25"/>
      <c r="G227" s="25"/>
      <c r="H227" s="79"/>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row>
    <row r="228" spans="1:34" ht="12" customHeight="1">
      <c r="A228" s="1"/>
      <c r="B228" s="16" t="s">
        <v>193</v>
      </c>
      <c r="C228" s="1"/>
      <c r="D228" s="25"/>
      <c r="E228" s="79"/>
      <c r="F228" s="25"/>
      <c r="G228" s="25"/>
      <c r="H228" s="79"/>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row>
    <row r="229" spans="1:34" ht="12" customHeight="1">
      <c r="A229" s="1"/>
      <c r="B229" s="16" t="s">
        <v>196</v>
      </c>
      <c r="C229" s="5" t="s">
        <v>212</v>
      </c>
      <c r="D229" s="25">
        <f>Classification!R229</f>
        <v>0</v>
      </c>
      <c r="E229" s="69"/>
      <c r="F229" s="25">
        <v>0</v>
      </c>
      <c r="G229" s="25">
        <f t="shared" ref="G229:G234" si="59">D229-F229</f>
        <v>0</v>
      </c>
      <c r="H229" s="69"/>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row>
    <row r="230" spans="1:34" ht="12" customHeight="1">
      <c r="A230" s="1"/>
      <c r="B230" s="16" t="s">
        <v>198</v>
      </c>
      <c r="C230" s="5" t="s">
        <v>213</v>
      </c>
      <c r="D230" s="25">
        <f>Classification!R230</f>
        <v>0</v>
      </c>
      <c r="E230" s="69"/>
      <c r="F230" s="25">
        <v>0</v>
      </c>
      <c r="G230" s="25">
        <f t="shared" si="59"/>
        <v>0</v>
      </c>
      <c r="H230" s="69"/>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row>
    <row r="231" spans="1:34" ht="12" customHeight="1">
      <c r="A231" s="1"/>
      <c r="B231" s="16" t="s">
        <v>200</v>
      </c>
      <c r="C231" s="5" t="s">
        <v>214</v>
      </c>
      <c r="D231" s="25">
        <f>Classification!R231</f>
        <v>0</v>
      </c>
      <c r="E231" s="69"/>
      <c r="F231" s="25">
        <v>0</v>
      </c>
      <c r="G231" s="25">
        <f t="shared" si="59"/>
        <v>0</v>
      </c>
      <c r="H231" s="69"/>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row>
    <row r="232" spans="1:34" ht="12" customHeight="1">
      <c r="A232" s="1"/>
      <c r="B232" s="16" t="s">
        <v>215</v>
      </c>
      <c r="C232" s="5" t="s">
        <v>216</v>
      </c>
      <c r="D232" s="25">
        <f>Classification!R232</f>
        <v>0</v>
      </c>
      <c r="E232" s="69"/>
      <c r="F232" s="25">
        <v>0</v>
      </c>
      <c r="G232" s="25">
        <f t="shared" si="59"/>
        <v>0</v>
      </c>
      <c r="H232" s="69"/>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row>
    <row r="233" spans="1:34" ht="12" customHeight="1">
      <c r="A233" s="1"/>
      <c r="B233" s="16" t="s">
        <v>206</v>
      </c>
      <c r="C233" s="5" t="s">
        <v>217</v>
      </c>
      <c r="D233" s="25">
        <f>Classification!R233</f>
        <v>0</v>
      </c>
      <c r="E233" s="69"/>
      <c r="F233" s="25">
        <v>0</v>
      </c>
      <c r="G233" s="25">
        <f t="shared" si="59"/>
        <v>0</v>
      </c>
      <c r="H233" s="69"/>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row>
    <row r="234" spans="1:34" ht="12" customHeight="1">
      <c r="A234" s="1"/>
      <c r="B234" s="16" t="s">
        <v>16</v>
      </c>
      <c r="C234" s="5" t="s">
        <v>218</v>
      </c>
      <c r="D234" s="25">
        <f>Classification!R234</f>
        <v>0</v>
      </c>
      <c r="E234" s="69"/>
      <c r="F234" s="25">
        <v>0</v>
      </c>
      <c r="G234" s="25">
        <f t="shared" si="59"/>
        <v>0</v>
      </c>
      <c r="H234" s="69"/>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row>
    <row r="235" spans="1:34" ht="12" customHeight="1">
      <c r="A235" s="1"/>
      <c r="B235" s="16" t="s">
        <v>42</v>
      </c>
      <c r="C235" s="1"/>
      <c r="D235" s="26">
        <f>SUM(D220:D226,D229:D234)</f>
        <v>0</v>
      </c>
      <c r="E235" s="79"/>
      <c r="F235" s="97">
        <f t="shared" ref="F235:G235" si="60">SUM(F220:F226,F229:F234)</f>
        <v>0</v>
      </c>
      <c r="G235" s="97">
        <f t="shared" si="60"/>
        <v>0</v>
      </c>
      <c r="H235" s="79"/>
      <c r="I235" s="97">
        <f t="shared" ref="I235:AH235" si="61">SUM(I220:I226,I229:I234)</f>
        <v>0</v>
      </c>
      <c r="J235" s="97">
        <f t="shared" si="61"/>
        <v>0</v>
      </c>
      <c r="K235" s="97">
        <f t="shared" si="61"/>
        <v>0</v>
      </c>
      <c r="L235" s="97">
        <f t="shared" si="61"/>
        <v>0</v>
      </c>
      <c r="M235" s="97">
        <f t="shared" si="61"/>
        <v>0</v>
      </c>
      <c r="N235" s="97">
        <f t="shared" si="61"/>
        <v>0</v>
      </c>
      <c r="O235" s="97">
        <f t="shared" si="61"/>
        <v>0</v>
      </c>
      <c r="P235" s="97">
        <f t="shared" si="61"/>
        <v>0</v>
      </c>
      <c r="Q235" s="97">
        <f t="shared" si="61"/>
        <v>0</v>
      </c>
      <c r="R235" s="97">
        <f t="shared" si="61"/>
        <v>0</v>
      </c>
      <c r="S235" s="97">
        <f t="shared" si="61"/>
        <v>0</v>
      </c>
      <c r="T235" s="97">
        <f t="shared" si="61"/>
        <v>0</v>
      </c>
      <c r="U235" s="97">
        <f t="shared" si="61"/>
        <v>0</v>
      </c>
      <c r="V235" s="97">
        <f t="shared" si="61"/>
        <v>0</v>
      </c>
      <c r="W235" s="97">
        <f t="shared" si="61"/>
        <v>0</v>
      </c>
      <c r="X235" s="97">
        <f t="shared" si="61"/>
        <v>0</v>
      </c>
      <c r="Y235" s="97">
        <f t="shared" si="61"/>
        <v>0</v>
      </c>
      <c r="Z235" s="97">
        <f t="shared" si="61"/>
        <v>0</v>
      </c>
      <c r="AA235" s="97">
        <f t="shared" si="61"/>
        <v>0</v>
      </c>
      <c r="AB235" s="97">
        <f t="shared" si="61"/>
        <v>0</v>
      </c>
      <c r="AC235" s="97">
        <f t="shared" si="61"/>
        <v>0</v>
      </c>
      <c r="AD235" s="97">
        <f t="shared" si="61"/>
        <v>0</v>
      </c>
      <c r="AE235" s="97">
        <f t="shared" si="61"/>
        <v>0</v>
      </c>
      <c r="AF235" s="97">
        <f t="shared" si="61"/>
        <v>0</v>
      </c>
      <c r="AG235" s="97">
        <f t="shared" si="61"/>
        <v>0</v>
      </c>
      <c r="AH235" s="97">
        <f t="shared" si="61"/>
        <v>0</v>
      </c>
    </row>
    <row r="236" spans="1:34" ht="12" customHeight="1">
      <c r="A236" s="1"/>
      <c r="B236" s="1"/>
      <c r="C236" s="1"/>
      <c r="D236" s="25"/>
      <c r="E236" s="79"/>
      <c r="F236" s="25"/>
      <c r="G236" s="25"/>
      <c r="H236" s="79"/>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row>
    <row r="237" spans="1:34" ht="12" customHeight="1">
      <c r="A237" s="16" t="s">
        <v>219</v>
      </c>
      <c r="B237" s="1"/>
      <c r="C237" s="1"/>
      <c r="D237" s="25"/>
      <c r="E237" s="79"/>
      <c r="F237" s="25"/>
      <c r="G237" s="25"/>
      <c r="H237" s="79"/>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row>
    <row r="238" spans="1:34" ht="12" customHeight="1">
      <c r="A238" s="1"/>
      <c r="B238" s="16" t="s">
        <v>189</v>
      </c>
      <c r="C238" s="1"/>
      <c r="D238" s="25"/>
      <c r="E238" s="79"/>
      <c r="F238" s="25"/>
      <c r="G238" s="25"/>
      <c r="H238" s="79"/>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row>
    <row r="239" spans="1:34" ht="12" customHeight="1">
      <c r="A239" s="1"/>
      <c r="B239" s="16" t="s">
        <v>198</v>
      </c>
      <c r="C239" s="5" t="s">
        <v>220</v>
      </c>
      <c r="D239" s="25">
        <f>Classification!R239</f>
        <v>0</v>
      </c>
      <c r="E239" s="69"/>
      <c r="F239" s="25">
        <v>0</v>
      </c>
      <c r="G239" s="25">
        <f t="shared" ref="G239:G242" si="62">D239-F239</f>
        <v>0</v>
      </c>
      <c r="H239" s="69"/>
      <c r="I239" s="25">
        <v>0</v>
      </c>
      <c r="J239" s="25">
        <v>0</v>
      </c>
      <c r="K239" s="25">
        <v>0</v>
      </c>
      <c r="L239" s="25">
        <v>0</v>
      </c>
      <c r="M239" s="25">
        <v>0</v>
      </c>
      <c r="N239" s="25">
        <v>0</v>
      </c>
      <c r="O239" s="25">
        <v>0</v>
      </c>
      <c r="P239" s="25">
        <v>0</v>
      </c>
      <c r="Q239" s="25">
        <v>0</v>
      </c>
      <c r="R239" s="25">
        <v>0</v>
      </c>
      <c r="S239" s="25">
        <v>0</v>
      </c>
      <c r="T239" s="25">
        <v>0</v>
      </c>
      <c r="U239" s="25">
        <v>0</v>
      </c>
      <c r="V239" s="25">
        <v>0</v>
      </c>
      <c r="W239" s="25">
        <v>0</v>
      </c>
      <c r="X239" s="25">
        <v>0</v>
      </c>
      <c r="Y239" s="25">
        <v>0</v>
      </c>
      <c r="Z239" s="25">
        <v>0</v>
      </c>
      <c r="AA239" s="25">
        <v>0</v>
      </c>
      <c r="AB239" s="25">
        <v>0</v>
      </c>
      <c r="AC239" s="25">
        <v>0</v>
      </c>
      <c r="AD239" s="25">
        <v>0</v>
      </c>
      <c r="AE239" s="25">
        <v>0</v>
      </c>
      <c r="AF239" s="25">
        <v>0</v>
      </c>
      <c r="AG239" s="25">
        <v>0</v>
      </c>
      <c r="AH239" s="25">
        <v>0</v>
      </c>
    </row>
    <row r="240" spans="1:34" ht="12" customHeight="1">
      <c r="A240" s="1"/>
      <c r="B240" s="16" t="s">
        <v>222</v>
      </c>
      <c r="C240" s="5" t="s">
        <v>223</v>
      </c>
      <c r="D240" s="25">
        <f>Classification!R240</f>
        <v>0</v>
      </c>
      <c r="E240" s="69"/>
      <c r="F240" s="25">
        <v>0</v>
      </c>
      <c r="G240" s="25">
        <f t="shared" si="62"/>
        <v>0</v>
      </c>
      <c r="H240" s="69"/>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row>
    <row r="241" spans="1:34" ht="12" customHeight="1">
      <c r="A241" s="1"/>
      <c r="B241" s="16" t="s">
        <v>225</v>
      </c>
      <c r="C241" s="5" t="s">
        <v>226</v>
      </c>
      <c r="D241" s="25">
        <f>Classification!R241</f>
        <v>0</v>
      </c>
      <c r="E241" s="69"/>
      <c r="F241" s="25">
        <v>0</v>
      </c>
      <c r="G241" s="25">
        <f t="shared" si="62"/>
        <v>0</v>
      </c>
      <c r="H241" s="69"/>
      <c r="I241" s="25">
        <v>0</v>
      </c>
      <c r="J241" s="25">
        <v>0</v>
      </c>
      <c r="K241" s="25">
        <v>0</v>
      </c>
      <c r="L241" s="25">
        <v>0</v>
      </c>
      <c r="M241" s="25">
        <v>0</v>
      </c>
      <c r="N241" s="25">
        <v>0</v>
      </c>
      <c r="O241" s="25">
        <v>0</v>
      </c>
      <c r="P241" s="25">
        <v>0</v>
      </c>
      <c r="Q241" s="25">
        <v>0</v>
      </c>
      <c r="R241" s="25">
        <v>0</v>
      </c>
      <c r="S241" s="25">
        <v>0</v>
      </c>
      <c r="T241" s="25">
        <v>0</v>
      </c>
      <c r="U241" s="25">
        <v>0</v>
      </c>
      <c r="V241" s="25">
        <v>0</v>
      </c>
      <c r="W241" s="25">
        <v>0</v>
      </c>
      <c r="X241" s="25">
        <v>0</v>
      </c>
      <c r="Y241" s="25">
        <v>0</v>
      </c>
      <c r="Z241" s="25">
        <v>0</v>
      </c>
      <c r="AA241" s="25">
        <v>0</v>
      </c>
      <c r="AB241" s="25">
        <v>0</v>
      </c>
      <c r="AC241" s="25">
        <v>0</v>
      </c>
      <c r="AD241" s="25">
        <v>0</v>
      </c>
      <c r="AE241" s="25">
        <v>0</v>
      </c>
      <c r="AF241" s="25">
        <v>0</v>
      </c>
      <c r="AG241" s="25">
        <v>0</v>
      </c>
      <c r="AH241" s="25">
        <v>0</v>
      </c>
    </row>
    <row r="242" spans="1:34" ht="12" customHeight="1">
      <c r="A242" s="1"/>
      <c r="B242" s="16" t="s">
        <v>16</v>
      </c>
      <c r="C242" s="5" t="s">
        <v>228</v>
      </c>
      <c r="D242" s="25">
        <f>Classification!R242</f>
        <v>0</v>
      </c>
      <c r="E242" s="69"/>
      <c r="F242" s="25">
        <v>0</v>
      </c>
      <c r="G242" s="25">
        <f t="shared" si="62"/>
        <v>0</v>
      </c>
      <c r="H242" s="69"/>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row>
    <row r="243" spans="1:34" ht="12" customHeight="1">
      <c r="A243" s="1"/>
      <c r="B243" s="1"/>
      <c r="C243" s="1"/>
      <c r="D243" s="25"/>
      <c r="E243" s="79"/>
      <c r="F243" s="25"/>
      <c r="G243" s="25"/>
      <c r="H243" s="79"/>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row>
    <row r="244" spans="1:34" ht="12" customHeight="1">
      <c r="A244" s="1"/>
      <c r="B244" s="16" t="s">
        <v>193</v>
      </c>
      <c r="C244" s="1"/>
      <c r="D244" s="25"/>
      <c r="E244" s="79"/>
      <c r="F244" s="25"/>
      <c r="G244" s="25"/>
      <c r="H244" s="79"/>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row>
    <row r="245" spans="1:34" ht="12" customHeight="1">
      <c r="A245" s="1"/>
      <c r="B245" s="16" t="s">
        <v>198</v>
      </c>
      <c r="C245" s="5" t="s">
        <v>229</v>
      </c>
      <c r="D245" s="25">
        <f>Classification!R245</f>
        <v>0</v>
      </c>
      <c r="E245" s="69"/>
      <c r="F245" s="25">
        <v>0</v>
      </c>
      <c r="G245" s="25">
        <f t="shared" ref="G245:G248" si="63">D245-F245</f>
        <v>0</v>
      </c>
      <c r="H245" s="69"/>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row>
    <row r="246" spans="1:34" ht="12" customHeight="1">
      <c r="A246" s="1"/>
      <c r="B246" s="16" t="s">
        <v>222</v>
      </c>
      <c r="C246" s="5" t="s">
        <v>231</v>
      </c>
      <c r="D246" s="25">
        <f>Classification!R246</f>
        <v>0</v>
      </c>
      <c r="E246" s="69"/>
      <c r="F246" s="25">
        <v>0</v>
      </c>
      <c r="G246" s="25">
        <f t="shared" si="63"/>
        <v>0</v>
      </c>
      <c r="H246" s="69"/>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row>
    <row r="247" spans="1:34" ht="12" customHeight="1">
      <c r="A247" s="1"/>
      <c r="B247" s="16" t="s">
        <v>225</v>
      </c>
      <c r="C247" s="5" t="s">
        <v>233</v>
      </c>
      <c r="D247" s="25">
        <f>Classification!R247</f>
        <v>0</v>
      </c>
      <c r="E247" s="69"/>
      <c r="F247" s="25">
        <v>0</v>
      </c>
      <c r="G247" s="25">
        <f t="shared" si="63"/>
        <v>0</v>
      </c>
      <c r="H247" s="69"/>
      <c r="I247" s="25">
        <v>0</v>
      </c>
      <c r="J247" s="25">
        <v>0</v>
      </c>
      <c r="K247" s="25">
        <v>0</v>
      </c>
      <c r="L247" s="25">
        <v>0</v>
      </c>
      <c r="M247" s="25">
        <v>0</v>
      </c>
      <c r="N247" s="25">
        <v>0</v>
      </c>
      <c r="O247" s="25">
        <v>0</v>
      </c>
      <c r="P247" s="25">
        <v>0</v>
      </c>
      <c r="Q247" s="25">
        <v>0</v>
      </c>
      <c r="R247" s="25">
        <v>0</v>
      </c>
      <c r="S247" s="25">
        <v>0</v>
      </c>
      <c r="T247" s="25">
        <v>0</v>
      </c>
      <c r="U247" s="25">
        <v>0</v>
      </c>
      <c r="V247" s="25">
        <v>0</v>
      </c>
      <c r="W247" s="25">
        <v>0</v>
      </c>
      <c r="X247" s="25">
        <v>0</v>
      </c>
      <c r="Y247" s="25">
        <v>0</v>
      </c>
      <c r="Z247" s="25">
        <v>0</v>
      </c>
      <c r="AA247" s="25">
        <v>0</v>
      </c>
      <c r="AB247" s="25">
        <v>0</v>
      </c>
      <c r="AC247" s="25">
        <v>0</v>
      </c>
      <c r="AD247" s="25">
        <v>0</v>
      </c>
      <c r="AE247" s="25">
        <v>0</v>
      </c>
      <c r="AF247" s="25">
        <v>0</v>
      </c>
      <c r="AG247" s="25">
        <v>0</v>
      </c>
      <c r="AH247" s="25">
        <v>0</v>
      </c>
    </row>
    <row r="248" spans="1:34" ht="12" customHeight="1">
      <c r="A248" s="1"/>
      <c r="B248" s="16" t="s">
        <v>16</v>
      </c>
      <c r="C248" s="5" t="s">
        <v>235</v>
      </c>
      <c r="D248" s="25">
        <f>Classification!R248</f>
        <v>0</v>
      </c>
      <c r="E248" s="69"/>
      <c r="F248" s="25">
        <v>0</v>
      </c>
      <c r="G248" s="25">
        <f t="shared" si="63"/>
        <v>0</v>
      </c>
      <c r="H248" s="69"/>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row>
    <row r="249" spans="1:34" ht="12" customHeight="1">
      <c r="A249" s="1"/>
      <c r="B249" s="16" t="s">
        <v>42</v>
      </c>
      <c r="C249" s="1"/>
      <c r="D249" s="26">
        <f>SUM(D239:D242,D245:D248)</f>
        <v>0</v>
      </c>
      <c r="E249" s="79"/>
      <c r="F249" s="97">
        <f t="shared" ref="F249:G249" si="64">SUM(F239:F242,F245:F248)</f>
        <v>0</v>
      </c>
      <c r="G249" s="97">
        <f t="shared" si="64"/>
        <v>0</v>
      </c>
      <c r="H249" s="79"/>
      <c r="I249" s="97">
        <f t="shared" ref="I249:AH249" si="65">SUM(I239:I242,I245:I248)</f>
        <v>0</v>
      </c>
      <c r="J249" s="97">
        <f t="shared" si="65"/>
        <v>0</v>
      </c>
      <c r="K249" s="97">
        <f t="shared" si="65"/>
        <v>0</v>
      </c>
      <c r="L249" s="97">
        <f t="shared" si="65"/>
        <v>0</v>
      </c>
      <c r="M249" s="97">
        <f t="shared" si="65"/>
        <v>0</v>
      </c>
      <c r="N249" s="97">
        <f t="shared" si="65"/>
        <v>0</v>
      </c>
      <c r="O249" s="97">
        <f t="shared" si="65"/>
        <v>0</v>
      </c>
      <c r="P249" s="97">
        <f t="shared" si="65"/>
        <v>0</v>
      </c>
      <c r="Q249" s="97">
        <f t="shared" si="65"/>
        <v>0</v>
      </c>
      <c r="R249" s="97">
        <f t="shared" si="65"/>
        <v>0</v>
      </c>
      <c r="S249" s="97">
        <f t="shared" si="65"/>
        <v>0</v>
      </c>
      <c r="T249" s="97">
        <f t="shared" si="65"/>
        <v>0</v>
      </c>
      <c r="U249" s="97">
        <f t="shared" si="65"/>
        <v>0</v>
      </c>
      <c r="V249" s="97">
        <f t="shared" si="65"/>
        <v>0</v>
      </c>
      <c r="W249" s="97">
        <f t="shared" si="65"/>
        <v>0</v>
      </c>
      <c r="X249" s="97">
        <f t="shared" si="65"/>
        <v>0</v>
      </c>
      <c r="Y249" s="97">
        <f t="shared" si="65"/>
        <v>0</v>
      </c>
      <c r="Z249" s="97">
        <f t="shared" si="65"/>
        <v>0</v>
      </c>
      <c r="AA249" s="97">
        <f t="shared" si="65"/>
        <v>0</v>
      </c>
      <c r="AB249" s="97">
        <f t="shared" si="65"/>
        <v>0</v>
      </c>
      <c r="AC249" s="97">
        <f t="shared" si="65"/>
        <v>0</v>
      </c>
      <c r="AD249" s="97">
        <f t="shared" si="65"/>
        <v>0</v>
      </c>
      <c r="AE249" s="97">
        <f t="shared" si="65"/>
        <v>0</v>
      </c>
      <c r="AF249" s="97">
        <f t="shared" si="65"/>
        <v>0</v>
      </c>
      <c r="AG249" s="97">
        <f t="shared" si="65"/>
        <v>0</v>
      </c>
      <c r="AH249" s="97">
        <f t="shared" si="65"/>
        <v>0</v>
      </c>
    </row>
    <row r="250" spans="1:34" ht="12" customHeight="1">
      <c r="A250" s="1"/>
      <c r="B250" s="1"/>
      <c r="C250" s="1"/>
      <c r="D250" s="25"/>
      <c r="E250" s="79"/>
      <c r="F250" s="25"/>
      <c r="G250" s="25"/>
      <c r="H250" s="79"/>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row>
    <row r="251" spans="1:34" ht="12" customHeight="1">
      <c r="A251" s="16" t="s">
        <v>236</v>
      </c>
      <c r="B251" s="1"/>
      <c r="C251" s="1"/>
      <c r="D251" s="25"/>
      <c r="E251" s="79"/>
      <c r="F251" s="25"/>
      <c r="G251" s="25"/>
      <c r="H251" s="79"/>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row>
    <row r="252" spans="1:34" ht="12" customHeight="1">
      <c r="A252" s="1"/>
      <c r="B252" s="16" t="s">
        <v>189</v>
      </c>
      <c r="C252" s="1"/>
      <c r="D252" s="25"/>
      <c r="E252" s="79"/>
      <c r="F252" s="25"/>
      <c r="G252" s="25"/>
      <c r="H252" s="79"/>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row>
    <row r="253" spans="1:34" ht="12" customHeight="1">
      <c r="A253" s="1"/>
      <c r="B253" s="16" t="s">
        <v>237</v>
      </c>
      <c r="C253" s="5" t="s">
        <v>238</v>
      </c>
      <c r="D253" s="25">
        <f>Classification!R253</f>
        <v>0</v>
      </c>
      <c r="E253" s="69"/>
      <c r="F253" s="25">
        <v>0</v>
      </c>
      <c r="G253" s="25">
        <f t="shared" ref="G253:G258" si="66">D253-F253</f>
        <v>0</v>
      </c>
      <c r="H253" s="69"/>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row>
    <row r="254" spans="1:34" ht="12" customHeight="1">
      <c r="A254" s="1"/>
      <c r="B254" s="16" t="s">
        <v>239</v>
      </c>
      <c r="C254" s="1"/>
      <c r="D254" s="25">
        <f>Classification!R254</f>
        <v>0</v>
      </c>
      <c r="E254" s="69"/>
      <c r="F254" s="25">
        <v>0</v>
      </c>
      <c r="G254" s="25">
        <f t="shared" si="66"/>
        <v>0</v>
      </c>
      <c r="H254" s="69"/>
      <c r="I254" s="25">
        <v>0</v>
      </c>
      <c r="J254" s="25">
        <v>0</v>
      </c>
      <c r="K254" s="25">
        <v>0</v>
      </c>
      <c r="L254" s="25">
        <v>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row>
    <row r="255" spans="1:34" ht="12" customHeight="1">
      <c r="A255" s="1"/>
      <c r="B255" s="16" t="s">
        <v>240</v>
      </c>
      <c r="C255" s="5" t="s">
        <v>241</v>
      </c>
      <c r="D255" s="25">
        <f>Classification!R255</f>
        <v>0</v>
      </c>
      <c r="E255" s="69"/>
      <c r="F255" s="25">
        <v>0</v>
      </c>
      <c r="G255" s="25">
        <f t="shared" si="66"/>
        <v>0</v>
      </c>
      <c r="H255" s="69"/>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row>
    <row r="256" spans="1:34" ht="12" customHeight="1">
      <c r="A256" s="1"/>
      <c r="B256" s="16" t="s">
        <v>242</v>
      </c>
      <c r="C256" s="5" t="s">
        <v>243</v>
      </c>
      <c r="D256" s="25">
        <f>Classification!R256</f>
        <v>0</v>
      </c>
      <c r="E256" s="69"/>
      <c r="F256" s="25">
        <v>0</v>
      </c>
      <c r="G256" s="25">
        <f t="shared" si="66"/>
        <v>0</v>
      </c>
      <c r="H256" s="69"/>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row>
    <row r="257" spans="1:34" ht="12" customHeight="1">
      <c r="A257" s="1"/>
      <c r="B257" s="16" t="s">
        <v>55</v>
      </c>
      <c r="C257" s="5" t="s">
        <v>244</v>
      </c>
      <c r="D257" s="25">
        <f>Classification!R257</f>
        <v>0</v>
      </c>
      <c r="E257" s="69"/>
      <c r="F257" s="25">
        <v>0</v>
      </c>
      <c r="G257" s="25">
        <f t="shared" si="66"/>
        <v>0</v>
      </c>
      <c r="H257" s="69"/>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row>
    <row r="258" spans="1:34" ht="12" customHeight="1">
      <c r="A258" s="1"/>
      <c r="B258" s="16" t="s">
        <v>252</v>
      </c>
      <c r="C258" s="5" t="s">
        <v>245</v>
      </c>
      <c r="D258" s="25">
        <f>Classification!R258</f>
        <v>0</v>
      </c>
      <c r="E258" s="69"/>
      <c r="F258" s="25">
        <v>0</v>
      </c>
      <c r="G258" s="25">
        <f t="shared" si="66"/>
        <v>0</v>
      </c>
      <c r="H258" s="69"/>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row>
    <row r="259" spans="1:34" ht="12" customHeight="1">
      <c r="A259" s="1"/>
      <c r="B259" s="1"/>
      <c r="C259" s="1"/>
      <c r="D259" s="25"/>
      <c r="E259" s="79"/>
      <c r="F259" s="25"/>
      <c r="G259" s="25"/>
      <c r="H259" s="79"/>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row>
    <row r="260" spans="1:34" ht="12" customHeight="1">
      <c r="A260" s="1"/>
      <c r="B260" s="16" t="s">
        <v>193</v>
      </c>
      <c r="C260" s="1"/>
      <c r="D260" s="25"/>
      <c r="E260" s="79"/>
      <c r="F260" s="25"/>
      <c r="G260" s="25"/>
      <c r="H260" s="79"/>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row>
    <row r="261" spans="1:34" ht="12" customHeight="1">
      <c r="A261" s="1"/>
      <c r="B261" s="16" t="s">
        <v>246</v>
      </c>
      <c r="C261" s="5" t="s">
        <v>247</v>
      </c>
      <c r="D261" s="25">
        <f>Classification!R261</f>
        <v>0</v>
      </c>
      <c r="E261" s="69"/>
      <c r="F261" s="25">
        <v>0</v>
      </c>
      <c r="G261" s="25">
        <f t="shared" ref="G261:G265" si="67">D261-F261</f>
        <v>0</v>
      </c>
      <c r="H261" s="69"/>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row>
    <row r="262" spans="1:34" ht="12" customHeight="1">
      <c r="A262" s="1"/>
      <c r="B262" s="16" t="s">
        <v>242</v>
      </c>
      <c r="C262" s="5" t="s">
        <v>248</v>
      </c>
      <c r="D262" s="25">
        <f>Classification!R262</f>
        <v>0</v>
      </c>
      <c r="E262" s="69"/>
      <c r="F262" s="25">
        <v>0</v>
      </c>
      <c r="G262" s="25">
        <f t="shared" si="67"/>
        <v>0</v>
      </c>
      <c r="H262" s="69"/>
      <c r="I262" s="25">
        <v>0</v>
      </c>
      <c r="J262" s="25">
        <v>0</v>
      </c>
      <c r="K262" s="25">
        <v>0</v>
      </c>
      <c r="L262" s="25">
        <v>0</v>
      </c>
      <c r="M262" s="25">
        <v>0</v>
      </c>
      <c r="N262" s="25">
        <v>0</v>
      </c>
      <c r="O262" s="25">
        <v>0</v>
      </c>
      <c r="P262" s="25">
        <v>0</v>
      </c>
      <c r="Q262" s="25">
        <v>0</v>
      </c>
      <c r="R262" s="25">
        <v>0</v>
      </c>
      <c r="S262" s="25">
        <v>0</v>
      </c>
      <c r="T262" s="25">
        <v>0</v>
      </c>
      <c r="U262" s="25">
        <v>0</v>
      </c>
      <c r="V262" s="25">
        <v>0</v>
      </c>
      <c r="W262" s="25">
        <v>0</v>
      </c>
      <c r="X262" s="25">
        <v>0</v>
      </c>
      <c r="Y262" s="25">
        <v>0</v>
      </c>
      <c r="Z262" s="25">
        <v>0</v>
      </c>
      <c r="AA262" s="25">
        <v>0</v>
      </c>
      <c r="AB262" s="25">
        <v>0</v>
      </c>
      <c r="AC262" s="25">
        <v>0</v>
      </c>
      <c r="AD262" s="25">
        <v>0</v>
      </c>
      <c r="AE262" s="25">
        <v>0</v>
      </c>
      <c r="AF262" s="25">
        <v>0</v>
      </c>
      <c r="AG262" s="25">
        <v>0</v>
      </c>
      <c r="AH262" s="25">
        <v>0</v>
      </c>
    </row>
    <row r="263" spans="1:34" ht="12" customHeight="1">
      <c r="A263" s="1"/>
      <c r="B263" s="16" t="s">
        <v>55</v>
      </c>
      <c r="C263" s="5" t="s">
        <v>249</v>
      </c>
      <c r="D263" s="25">
        <f>Classification!R263</f>
        <v>0</v>
      </c>
      <c r="E263" s="69"/>
      <c r="F263" s="25">
        <v>0</v>
      </c>
      <c r="G263" s="25">
        <f t="shared" si="67"/>
        <v>0</v>
      </c>
      <c r="H263" s="69"/>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row>
    <row r="264" spans="1:34" ht="12" customHeight="1">
      <c r="A264" s="1"/>
      <c r="B264" s="16" t="s">
        <v>250</v>
      </c>
      <c r="C264" s="5" t="s">
        <v>251</v>
      </c>
      <c r="D264" s="25">
        <f>Classification!R264</f>
        <v>0</v>
      </c>
      <c r="E264" s="69"/>
      <c r="F264" s="25">
        <v>0</v>
      </c>
      <c r="G264" s="25">
        <f t="shared" si="67"/>
        <v>0</v>
      </c>
      <c r="H264" s="69"/>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row>
    <row r="265" spans="1:34" ht="12" customHeight="1">
      <c r="A265" s="1"/>
      <c r="B265" s="16" t="s">
        <v>253</v>
      </c>
      <c r="C265" s="5" t="s">
        <v>254</v>
      </c>
      <c r="D265" s="25">
        <f>Classification!R265</f>
        <v>0</v>
      </c>
      <c r="E265" s="69"/>
      <c r="F265" s="25">
        <v>0</v>
      </c>
      <c r="G265" s="25">
        <f t="shared" si="67"/>
        <v>0</v>
      </c>
      <c r="H265" s="69"/>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0</v>
      </c>
      <c r="AC265" s="25">
        <v>0</v>
      </c>
      <c r="AD265" s="25">
        <v>0</v>
      </c>
      <c r="AE265" s="25">
        <v>0</v>
      </c>
      <c r="AF265" s="25">
        <v>0</v>
      </c>
      <c r="AG265" s="25">
        <v>0</v>
      </c>
      <c r="AH265" s="25">
        <v>0</v>
      </c>
    </row>
    <row r="266" spans="1:34" ht="12" customHeight="1">
      <c r="A266" s="1"/>
      <c r="B266" s="16" t="s">
        <v>42</v>
      </c>
      <c r="C266" s="1"/>
      <c r="D266" s="26">
        <f>SUM(D253:D258,D261:D265)</f>
        <v>0</v>
      </c>
      <c r="E266" s="79"/>
      <c r="F266" s="97">
        <f t="shared" ref="F266:G266" si="68">SUM(F253:F258,F261:F265)</f>
        <v>0</v>
      </c>
      <c r="G266" s="97">
        <f t="shared" si="68"/>
        <v>0</v>
      </c>
      <c r="H266" s="79"/>
      <c r="I266" s="97">
        <f t="shared" ref="I266:AH266" si="69">SUM(I253:I258,I261:I265)</f>
        <v>0</v>
      </c>
      <c r="J266" s="97">
        <f t="shared" si="69"/>
        <v>0</v>
      </c>
      <c r="K266" s="97">
        <f t="shared" si="69"/>
        <v>0</v>
      </c>
      <c r="L266" s="97">
        <f t="shared" si="69"/>
        <v>0</v>
      </c>
      <c r="M266" s="97">
        <f t="shared" si="69"/>
        <v>0</v>
      </c>
      <c r="N266" s="97">
        <f t="shared" si="69"/>
        <v>0</v>
      </c>
      <c r="O266" s="97">
        <f t="shared" si="69"/>
        <v>0</v>
      </c>
      <c r="P266" s="97">
        <f t="shared" si="69"/>
        <v>0</v>
      </c>
      <c r="Q266" s="97">
        <f t="shared" si="69"/>
        <v>0</v>
      </c>
      <c r="R266" s="97">
        <f t="shared" si="69"/>
        <v>0</v>
      </c>
      <c r="S266" s="97">
        <f t="shared" si="69"/>
        <v>0</v>
      </c>
      <c r="T266" s="97">
        <f t="shared" si="69"/>
        <v>0</v>
      </c>
      <c r="U266" s="97">
        <f t="shared" si="69"/>
        <v>0</v>
      </c>
      <c r="V266" s="97">
        <f t="shared" si="69"/>
        <v>0</v>
      </c>
      <c r="W266" s="97">
        <f t="shared" si="69"/>
        <v>0</v>
      </c>
      <c r="X266" s="97">
        <f t="shared" si="69"/>
        <v>0</v>
      </c>
      <c r="Y266" s="97">
        <f t="shared" si="69"/>
        <v>0</v>
      </c>
      <c r="Z266" s="97">
        <f t="shared" si="69"/>
        <v>0</v>
      </c>
      <c r="AA266" s="97">
        <f t="shared" si="69"/>
        <v>0</v>
      </c>
      <c r="AB266" s="97">
        <f t="shared" si="69"/>
        <v>0</v>
      </c>
      <c r="AC266" s="97">
        <f t="shared" si="69"/>
        <v>0</v>
      </c>
      <c r="AD266" s="97">
        <f t="shared" si="69"/>
        <v>0</v>
      </c>
      <c r="AE266" s="97">
        <f t="shared" si="69"/>
        <v>0</v>
      </c>
      <c r="AF266" s="97">
        <f t="shared" si="69"/>
        <v>0</v>
      </c>
      <c r="AG266" s="97">
        <f t="shared" si="69"/>
        <v>0</v>
      </c>
      <c r="AH266" s="97">
        <f t="shared" si="69"/>
        <v>0</v>
      </c>
    </row>
    <row r="267" spans="1:34" ht="12" customHeight="1">
      <c r="A267" s="1"/>
      <c r="B267" s="1"/>
      <c r="C267" s="1"/>
      <c r="D267" s="25"/>
      <c r="E267" s="79"/>
      <c r="F267" s="25"/>
      <c r="G267" s="25"/>
      <c r="H267" s="79"/>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row>
    <row r="268" spans="1:34" ht="12" customHeight="1">
      <c r="A268" s="16" t="s">
        <v>255</v>
      </c>
      <c r="B268" s="1"/>
      <c r="C268" s="1"/>
      <c r="D268" s="25"/>
      <c r="E268" s="79"/>
      <c r="F268" s="25"/>
      <c r="G268" s="25"/>
      <c r="H268" s="79"/>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row>
    <row r="269" spans="1:34" ht="12" customHeight="1">
      <c r="A269" s="1"/>
      <c r="B269" s="16" t="s">
        <v>189</v>
      </c>
      <c r="C269" s="1"/>
      <c r="D269" s="25"/>
      <c r="E269" s="79"/>
      <c r="F269" s="25"/>
      <c r="G269" s="25"/>
      <c r="H269" s="79"/>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row>
    <row r="270" spans="1:34" ht="12" customHeight="1">
      <c r="A270" s="1"/>
      <c r="B270" s="16" t="s">
        <v>237</v>
      </c>
      <c r="C270" s="5" t="s">
        <v>238</v>
      </c>
      <c r="D270" s="25">
        <f>Classification!R270</f>
        <v>0</v>
      </c>
      <c r="E270" s="69"/>
      <c r="F270" s="25">
        <v>0</v>
      </c>
      <c r="G270" s="25">
        <f t="shared" ref="G270:G275" si="70">D270-F270</f>
        <v>0</v>
      </c>
      <c r="H270" s="69"/>
      <c r="I270" s="25">
        <v>0</v>
      </c>
      <c r="J270" s="25">
        <v>0</v>
      </c>
      <c r="K270" s="25">
        <v>0</v>
      </c>
      <c r="L270" s="25">
        <v>0</v>
      </c>
      <c r="M270" s="25">
        <v>0</v>
      </c>
      <c r="N270" s="25">
        <v>0</v>
      </c>
      <c r="O270" s="25">
        <v>0</v>
      </c>
      <c r="P270" s="25">
        <v>0</v>
      </c>
      <c r="Q270" s="25">
        <v>0</v>
      </c>
      <c r="R270" s="25">
        <v>0</v>
      </c>
      <c r="S270" s="25">
        <v>0</v>
      </c>
      <c r="T270" s="25">
        <v>0</v>
      </c>
      <c r="U270" s="25">
        <v>0</v>
      </c>
      <c r="V270" s="25">
        <v>0</v>
      </c>
      <c r="W270" s="25">
        <v>0</v>
      </c>
      <c r="X270" s="25">
        <v>0</v>
      </c>
      <c r="Y270" s="25">
        <v>0</v>
      </c>
      <c r="Z270" s="25">
        <v>0</v>
      </c>
      <c r="AA270" s="25">
        <v>0</v>
      </c>
      <c r="AB270" s="25">
        <v>0</v>
      </c>
      <c r="AC270" s="25">
        <v>0</v>
      </c>
      <c r="AD270" s="25">
        <v>0</v>
      </c>
      <c r="AE270" s="25">
        <v>0</v>
      </c>
      <c r="AF270" s="25">
        <v>0</v>
      </c>
      <c r="AG270" s="25">
        <v>0</v>
      </c>
      <c r="AH270" s="25">
        <v>0</v>
      </c>
    </row>
    <row r="271" spans="1:34" ht="12" customHeight="1">
      <c r="A271" s="1"/>
      <c r="B271" s="16" t="s">
        <v>239</v>
      </c>
      <c r="C271" s="1"/>
      <c r="D271" s="25">
        <f>Classification!R271</f>
        <v>0</v>
      </c>
      <c r="E271" s="69"/>
      <c r="F271" s="25">
        <v>0</v>
      </c>
      <c r="G271" s="25">
        <f t="shared" si="70"/>
        <v>0</v>
      </c>
      <c r="H271" s="69"/>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row>
    <row r="272" spans="1:34" ht="12" customHeight="1">
      <c r="A272" s="1"/>
      <c r="B272" s="16" t="s">
        <v>240</v>
      </c>
      <c r="C272" s="5" t="s">
        <v>241</v>
      </c>
      <c r="D272" s="25">
        <f>Classification!R272</f>
        <v>0</v>
      </c>
      <c r="E272" s="69"/>
      <c r="F272" s="25">
        <v>0</v>
      </c>
      <c r="G272" s="25">
        <f t="shared" si="70"/>
        <v>0</v>
      </c>
      <c r="H272" s="69"/>
      <c r="I272" s="25">
        <v>0</v>
      </c>
      <c r="J272" s="25">
        <v>0</v>
      </c>
      <c r="K272" s="25">
        <v>0</v>
      </c>
      <c r="L272" s="25">
        <v>0</v>
      </c>
      <c r="M272" s="25">
        <v>0</v>
      </c>
      <c r="N272" s="25">
        <v>0</v>
      </c>
      <c r="O272" s="25">
        <v>0</v>
      </c>
      <c r="P272" s="25">
        <v>0</v>
      </c>
      <c r="Q272" s="25">
        <v>0</v>
      </c>
      <c r="R272" s="25">
        <v>0</v>
      </c>
      <c r="S272" s="25">
        <v>0</v>
      </c>
      <c r="T272" s="25">
        <v>0</v>
      </c>
      <c r="U272" s="25">
        <v>0</v>
      </c>
      <c r="V272" s="25">
        <v>0</v>
      </c>
      <c r="W272" s="25">
        <v>0</v>
      </c>
      <c r="X272" s="25">
        <v>0</v>
      </c>
      <c r="Y272" s="25">
        <v>0</v>
      </c>
      <c r="Z272" s="25">
        <v>0</v>
      </c>
      <c r="AA272" s="25">
        <v>0</v>
      </c>
      <c r="AB272" s="25">
        <v>0</v>
      </c>
      <c r="AC272" s="25">
        <v>0</v>
      </c>
      <c r="AD272" s="25">
        <v>0</v>
      </c>
      <c r="AE272" s="25">
        <v>0</v>
      </c>
      <c r="AF272" s="25">
        <v>0</v>
      </c>
      <c r="AG272" s="25">
        <v>0</v>
      </c>
      <c r="AH272" s="25">
        <v>0</v>
      </c>
    </row>
    <row r="273" spans="1:34" ht="12" customHeight="1">
      <c r="A273" s="1"/>
      <c r="B273" s="16" t="s">
        <v>242</v>
      </c>
      <c r="C273" s="5" t="s">
        <v>243</v>
      </c>
      <c r="D273" s="25">
        <f>Classification!R273</f>
        <v>0</v>
      </c>
      <c r="E273" s="69"/>
      <c r="F273" s="25">
        <v>0</v>
      </c>
      <c r="G273" s="25">
        <f t="shared" si="70"/>
        <v>0</v>
      </c>
      <c r="H273" s="69"/>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row>
    <row r="274" spans="1:34" ht="12" customHeight="1">
      <c r="A274" s="1"/>
      <c r="B274" s="16" t="s">
        <v>55</v>
      </c>
      <c r="C274" s="5" t="s">
        <v>244</v>
      </c>
      <c r="D274" s="25">
        <f>Classification!R274</f>
        <v>0</v>
      </c>
      <c r="E274" s="69"/>
      <c r="F274" s="25">
        <v>0</v>
      </c>
      <c r="G274" s="25">
        <f t="shared" si="70"/>
        <v>0</v>
      </c>
      <c r="H274" s="69"/>
      <c r="I274" s="25">
        <v>0</v>
      </c>
      <c r="J274" s="25">
        <v>0</v>
      </c>
      <c r="K274" s="25">
        <v>0</v>
      </c>
      <c r="L274" s="25">
        <v>0</v>
      </c>
      <c r="M274" s="25">
        <v>0</v>
      </c>
      <c r="N274" s="25">
        <v>0</v>
      </c>
      <c r="O274" s="25">
        <v>0</v>
      </c>
      <c r="P274" s="25">
        <v>0</v>
      </c>
      <c r="Q274" s="25">
        <v>0</v>
      </c>
      <c r="R274" s="25">
        <v>0</v>
      </c>
      <c r="S274" s="25">
        <v>0</v>
      </c>
      <c r="T274" s="25">
        <v>0</v>
      </c>
      <c r="U274" s="25">
        <v>0</v>
      </c>
      <c r="V274" s="25">
        <v>0</v>
      </c>
      <c r="W274" s="25">
        <v>0</v>
      </c>
      <c r="X274" s="25">
        <v>0</v>
      </c>
      <c r="Y274" s="25">
        <v>0</v>
      </c>
      <c r="Z274" s="25">
        <v>0</v>
      </c>
      <c r="AA274" s="25">
        <v>0</v>
      </c>
      <c r="AB274" s="25">
        <v>0</v>
      </c>
      <c r="AC274" s="25">
        <v>0</v>
      </c>
      <c r="AD274" s="25">
        <v>0</v>
      </c>
      <c r="AE274" s="25">
        <v>0</v>
      </c>
      <c r="AF274" s="25">
        <v>0</v>
      </c>
      <c r="AG274" s="25">
        <v>0</v>
      </c>
      <c r="AH274" s="25">
        <v>0</v>
      </c>
    </row>
    <row r="275" spans="1:34" ht="12" customHeight="1">
      <c r="A275" s="1"/>
      <c r="B275" s="16" t="s">
        <v>252</v>
      </c>
      <c r="C275" s="5" t="s">
        <v>245</v>
      </c>
      <c r="D275" s="25">
        <f>Classification!R275</f>
        <v>0</v>
      </c>
      <c r="E275" s="69"/>
      <c r="F275" s="25">
        <v>0</v>
      </c>
      <c r="G275" s="25">
        <f t="shared" si="70"/>
        <v>0</v>
      </c>
      <c r="H275" s="69"/>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row>
    <row r="276" spans="1:34" ht="12" customHeight="1">
      <c r="A276" s="1"/>
      <c r="B276" s="1"/>
      <c r="C276" s="1"/>
      <c r="D276" s="25"/>
      <c r="E276" s="79"/>
      <c r="F276" s="25"/>
      <c r="G276" s="25"/>
      <c r="H276" s="79"/>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row>
    <row r="277" spans="1:34" ht="12" customHeight="1">
      <c r="A277" s="1"/>
      <c r="B277" s="16" t="s">
        <v>193</v>
      </c>
      <c r="C277" s="1"/>
      <c r="D277" s="25"/>
      <c r="E277" s="79"/>
      <c r="F277" s="25"/>
      <c r="G277" s="25"/>
      <c r="H277" s="79"/>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row>
    <row r="278" spans="1:34" ht="12" customHeight="1">
      <c r="A278" s="1"/>
      <c r="B278" s="16" t="s">
        <v>246</v>
      </c>
      <c r="C278" s="5" t="s">
        <v>247</v>
      </c>
      <c r="D278" s="25">
        <f>Classification!R278</f>
        <v>0</v>
      </c>
      <c r="E278" s="69"/>
      <c r="F278" s="25">
        <v>0</v>
      </c>
      <c r="G278" s="25">
        <f t="shared" ref="G278:G282" si="71">D278-F278</f>
        <v>0</v>
      </c>
      <c r="H278" s="69"/>
      <c r="I278" s="25">
        <v>0</v>
      </c>
      <c r="J278" s="25">
        <v>0</v>
      </c>
      <c r="K278" s="25">
        <v>0</v>
      </c>
      <c r="L278" s="25">
        <v>0</v>
      </c>
      <c r="M278" s="25">
        <v>0</v>
      </c>
      <c r="N278" s="25">
        <v>0</v>
      </c>
      <c r="O278" s="25">
        <v>0</v>
      </c>
      <c r="P278" s="25">
        <v>0</v>
      </c>
      <c r="Q278" s="25">
        <v>0</v>
      </c>
      <c r="R278" s="25">
        <v>0</v>
      </c>
      <c r="S278" s="25">
        <v>0</v>
      </c>
      <c r="T278" s="25">
        <v>0</v>
      </c>
      <c r="U278" s="25">
        <v>0</v>
      </c>
      <c r="V278" s="25">
        <v>0</v>
      </c>
      <c r="W278" s="25">
        <v>0</v>
      </c>
      <c r="X278" s="25">
        <v>0</v>
      </c>
      <c r="Y278" s="25">
        <v>0</v>
      </c>
      <c r="Z278" s="25">
        <v>0</v>
      </c>
      <c r="AA278" s="25">
        <v>0</v>
      </c>
      <c r="AB278" s="25">
        <v>0</v>
      </c>
      <c r="AC278" s="25">
        <v>0</v>
      </c>
      <c r="AD278" s="25">
        <v>0</v>
      </c>
      <c r="AE278" s="25">
        <v>0</v>
      </c>
      <c r="AF278" s="25">
        <v>0</v>
      </c>
      <c r="AG278" s="25">
        <v>0</v>
      </c>
      <c r="AH278" s="25">
        <v>0</v>
      </c>
    </row>
    <row r="279" spans="1:34" ht="12" customHeight="1">
      <c r="A279" s="1"/>
      <c r="B279" s="16" t="s">
        <v>242</v>
      </c>
      <c r="C279" s="5" t="s">
        <v>248</v>
      </c>
      <c r="D279" s="25">
        <f>Classification!R279</f>
        <v>0</v>
      </c>
      <c r="E279" s="69"/>
      <c r="F279" s="25">
        <v>0</v>
      </c>
      <c r="G279" s="25">
        <f t="shared" si="71"/>
        <v>0</v>
      </c>
      <c r="H279" s="69"/>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row>
    <row r="280" spans="1:34" ht="12" customHeight="1">
      <c r="A280" s="1"/>
      <c r="B280" s="16" t="s">
        <v>55</v>
      </c>
      <c r="C280" s="5" t="s">
        <v>249</v>
      </c>
      <c r="D280" s="25">
        <f>Classification!R280</f>
        <v>0</v>
      </c>
      <c r="E280" s="69"/>
      <c r="F280" s="25">
        <v>0</v>
      </c>
      <c r="G280" s="25">
        <f t="shared" si="71"/>
        <v>0</v>
      </c>
      <c r="H280" s="69"/>
      <c r="I280" s="25">
        <v>0</v>
      </c>
      <c r="J280" s="25">
        <v>0</v>
      </c>
      <c r="K280" s="25">
        <v>0</v>
      </c>
      <c r="L280" s="25">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0</v>
      </c>
      <c r="AE280" s="25">
        <v>0</v>
      </c>
      <c r="AF280" s="25">
        <v>0</v>
      </c>
      <c r="AG280" s="25">
        <v>0</v>
      </c>
      <c r="AH280" s="25">
        <v>0</v>
      </c>
    </row>
    <row r="281" spans="1:34" ht="12" customHeight="1">
      <c r="A281" s="1"/>
      <c r="B281" s="16" t="s">
        <v>250</v>
      </c>
      <c r="C281" s="5" t="s">
        <v>251</v>
      </c>
      <c r="D281" s="25">
        <f>Classification!R281</f>
        <v>0</v>
      </c>
      <c r="E281" s="69"/>
      <c r="F281" s="25">
        <v>0</v>
      </c>
      <c r="G281" s="25">
        <f t="shared" si="71"/>
        <v>0</v>
      </c>
      <c r="H281" s="69"/>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row>
    <row r="282" spans="1:34" ht="12" customHeight="1">
      <c r="A282" s="1"/>
      <c r="B282" s="16" t="s">
        <v>253</v>
      </c>
      <c r="C282" s="5" t="s">
        <v>254</v>
      </c>
      <c r="D282" s="25">
        <f>Classification!R282</f>
        <v>0</v>
      </c>
      <c r="E282" s="69"/>
      <c r="F282" s="25">
        <v>0</v>
      </c>
      <c r="G282" s="25">
        <f t="shared" si="71"/>
        <v>0</v>
      </c>
      <c r="H282" s="69"/>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row>
    <row r="283" spans="1:34" ht="12" customHeight="1">
      <c r="A283" s="1"/>
      <c r="B283" s="16" t="s">
        <v>42</v>
      </c>
      <c r="C283" s="1"/>
      <c r="D283" s="26">
        <f>SUM(D270:D275,D278:D282)</f>
        <v>0</v>
      </c>
      <c r="E283" s="79"/>
      <c r="F283" s="97">
        <f t="shared" ref="F283:G283" si="72">SUM(F270:F275,F278:F282)</f>
        <v>0</v>
      </c>
      <c r="G283" s="97">
        <f t="shared" si="72"/>
        <v>0</v>
      </c>
      <c r="H283" s="79"/>
      <c r="I283" s="97">
        <f t="shared" ref="I283:AH283" si="73">SUM(I270:I275,I278:I282)</f>
        <v>0</v>
      </c>
      <c r="J283" s="97">
        <f t="shared" si="73"/>
        <v>0</v>
      </c>
      <c r="K283" s="97">
        <f t="shared" si="73"/>
        <v>0</v>
      </c>
      <c r="L283" s="97">
        <f t="shared" si="73"/>
        <v>0</v>
      </c>
      <c r="M283" s="97">
        <f t="shared" si="73"/>
        <v>0</v>
      </c>
      <c r="N283" s="97">
        <f t="shared" si="73"/>
        <v>0</v>
      </c>
      <c r="O283" s="97">
        <f t="shared" si="73"/>
        <v>0</v>
      </c>
      <c r="P283" s="97">
        <f t="shared" si="73"/>
        <v>0</v>
      </c>
      <c r="Q283" s="97">
        <f t="shared" si="73"/>
        <v>0</v>
      </c>
      <c r="R283" s="97">
        <f t="shared" si="73"/>
        <v>0</v>
      </c>
      <c r="S283" s="97">
        <f t="shared" si="73"/>
        <v>0</v>
      </c>
      <c r="T283" s="97">
        <f t="shared" si="73"/>
        <v>0</v>
      </c>
      <c r="U283" s="97">
        <f t="shared" si="73"/>
        <v>0</v>
      </c>
      <c r="V283" s="97">
        <f t="shared" si="73"/>
        <v>0</v>
      </c>
      <c r="W283" s="97">
        <f t="shared" si="73"/>
        <v>0</v>
      </c>
      <c r="X283" s="97">
        <f t="shared" si="73"/>
        <v>0</v>
      </c>
      <c r="Y283" s="97">
        <f t="shared" si="73"/>
        <v>0</v>
      </c>
      <c r="Z283" s="97">
        <f t="shared" si="73"/>
        <v>0</v>
      </c>
      <c r="AA283" s="97">
        <f t="shared" si="73"/>
        <v>0</v>
      </c>
      <c r="AB283" s="97">
        <f t="shared" si="73"/>
        <v>0</v>
      </c>
      <c r="AC283" s="97">
        <f t="shared" si="73"/>
        <v>0</v>
      </c>
      <c r="AD283" s="97">
        <f t="shared" si="73"/>
        <v>0</v>
      </c>
      <c r="AE283" s="97">
        <f t="shared" si="73"/>
        <v>0</v>
      </c>
      <c r="AF283" s="97">
        <f t="shared" si="73"/>
        <v>0</v>
      </c>
      <c r="AG283" s="97">
        <f t="shared" si="73"/>
        <v>0</v>
      </c>
      <c r="AH283" s="97">
        <f t="shared" si="73"/>
        <v>0</v>
      </c>
    </row>
    <row r="284" spans="1:34" ht="12" customHeight="1">
      <c r="A284" s="1"/>
      <c r="B284" s="1"/>
      <c r="C284" s="1"/>
      <c r="D284" s="25"/>
      <c r="E284" s="79"/>
      <c r="F284" s="25"/>
      <c r="G284" s="25"/>
      <c r="H284" s="79"/>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row>
    <row r="285" spans="1:34" ht="12" customHeight="1">
      <c r="A285" s="16" t="s">
        <v>256</v>
      </c>
      <c r="B285" s="1"/>
      <c r="C285" s="1"/>
      <c r="D285" s="25"/>
      <c r="E285" s="79"/>
      <c r="F285" s="25"/>
      <c r="G285" s="25"/>
      <c r="H285" s="79"/>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row>
    <row r="286" spans="1:34" ht="12" customHeight="1">
      <c r="A286" s="1"/>
      <c r="B286" s="16" t="s">
        <v>257</v>
      </c>
      <c r="C286" s="5" t="s">
        <v>258</v>
      </c>
      <c r="D286" s="25">
        <f>Classification!R286</f>
        <v>0</v>
      </c>
      <c r="E286" s="69"/>
      <c r="F286" s="25">
        <v>0</v>
      </c>
      <c r="G286" s="25">
        <f t="shared" ref="G286:G288" si="74">D286-F286</f>
        <v>0</v>
      </c>
      <c r="H286" s="69"/>
      <c r="I286" s="25">
        <v>0</v>
      </c>
      <c r="J286" s="25">
        <v>0</v>
      </c>
      <c r="K286" s="25">
        <v>0</v>
      </c>
      <c r="L286" s="25">
        <v>0</v>
      </c>
      <c r="M286" s="25">
        <v>0</v>
      </c>
      <c r="N286" s="25">
        <v>0</v>
      </c>
      <c r="O286" s="25">
        <v>0</v>
      </c>
      <c r="P286" s="25">
        <v>0</v>
      </c>
      <c r="Q286" s="25">
        <v>0</v>
      </c>
      <c r="R286" s="25">
        <v>0</v>
      </c>
      <c r="S286" s="25">
        <v>0</v>
      </c>
      <c r="T286" s="25">
        <v>0</v>
      </c>
      <c r="U286" s="25">
        <v>0</v>
      </c>
      <c r="V286" s="25">
        <v>0</v>
      </c>
      <c r="W286" s="25">
        <v>0</v>
      </c>
      <c r="X286" s="25">
        <v>0</v>
      </c>
      <c r="Y286" s="25">
        <v>0</v>
      </c>
      <c r="Z286" s="25">
        <v>0</v>
      </c>
      <c r="AA286" s="25">
        <v>0</v>
      </c>
      <c r="AB286" s="25">
        <v>0</v>
      </c>
      <c r="AC286" s="25">
        <v>0</v>
      </c>
      <c r="AD286" s="25">
        <v>0</v>
      </c>
      <c r="AE286" s="25">
        <v>0</v>
      </c>
      <c r="AF286" s="25">
        <v>0</v>
      </c>
      <c r="AG286" s="25">
        <v>0</v>
      </c>
      <c r="AH286" s="25">
        <v>0</v>
      </c>
    </row>
    <row r="287" spans="1:34" ht="12" customHeight="1">
      <c r="A287" s="1"/>
      <c r="B287" s="16" t="s">
        <v>148</v>
      </c>
      <c r="C287" s="5" t="s">
        <v>261</v>
      </c>
      <c r="D287" s="25">
        <f>Classification!R287</f>
        <v>0.91608788276199904</v>
      </c>
      <c r="E287" s="69"/>
      <c r="F287" s="25">
        <v>0</v>
      </c>
      <c r="G287" s="25">
        <f t="shared" si="74"/>
        <v>0.91608788276199904</v>
      </c>
      <c r="H287" s="69" t="s">
        <v>412</v>
      </c>
      <c r="I287" s="25">
        <v>0.3898902720916495</v>
      </c>
      <c r="J287" s="25">
        <v>0.12512161362267044</v>
      </c>
      <c r="K287" s="25">
        <v>6.8540198817024306E-2</v>
      </c>
      <c r="L287" s="25">
        <v>0</v>
      </c>
      <c r="M287" s="25">
        <v>1.1443921235032361E-4</v>
      </c>
      <c r="N287" s="25">
        <v>0</v>
      </c>
      <c r="O287" s="25">
        <v>2.6442544200368359E-2</v>
      </c>
      <c r="P287" s="25">
        <v>0</v>
      </c>
      <c r="Q287" s="25">
        <v>3.7175076454899415E-3</v>
      </c>
      <c r="R287" s="25">
        <v>5.6926353606248717E-5</v>
      </c>
      <c r="S287" s="25">
        <v>1.6111172236437262E-2</v>
      </c>
      <c r="T287" s="25">
        <v>0</v>
      </c>
      <c r="U287" s="25">
        <v>7.9063879276582844E-2</v>
      </c>
      <c r="V287" s="25">
        <v>0</v>
      </c>
      <c r="W287" s="25">
        <v>2.7908659026253689E-2</v>
      </c>
      <c r="X287" s="25">
        <v>4.6239861909413427E-2</v>
      </c>
      <c r="Y287" s="25">
        <v>0</v>
      </c>
      <c r="Z287" s="25">
        <v>0</v>
      </c>
      <c r="AA287" s="25">
        <v>0</v>
      </c>
      <c r="AB287" s="25">
        <v>0</v>
      </c>
      <c r="AC287" s="25">
        <v>0</v>
      </c>
      <c r="AD287" s="25">
        <v>9.1063079643967051E-2</v>
      </c>
      <c r="AE287" s="25">
        <v>2.6179574633451941E-2</v>
      </c>
      <c r="AF287" s="25">
        <v>1.5148893054059151E-2</v>
      </c>
      <c r="AG287" s="25">
        <v>4.8926103867462671E-4</v>
      </c>
      <c r="AH287" s="25">
        <v>0</v>
      </c>
    </row>
    <row r="288" spans="1:34" ht="12" customHeight="1">
      <c r="A288" s="1"/>
      <c r="B288" s="16" t="s">
        <v>262</v>
      </c>
      <c r="C288" s="5" t="s">
        <v>263</v>
      </c>
      <c r="D288" s="25">
        <f>Classification!R288</f>
        <v>0</v>
      </c>
      <c r="E288" s="69"/>
      <c r="F288" s="25">
        <v>0</v>
      </c>
      <c r="G288" s="25">
        <f t="shared" si="74"/>
        <v>0</v>
      </c>
      <c r="H288" s="69"/>
      <c r="I288" s="25">
        <v>0</v>
      </c>
      <c r="J288" s="25">
        <v>0</v>
      </c>
      <c r="K288" s="25">
        <v>0</v>
      </c>
      <c r="L288" s="25">
        <v>0</v>
      </c>
      <c r="M288" s="25">
        <v>0</v>
      </c>
      <c r="N288" s="25">
        <v>0</v>
      </c>
      <c r="O288" s="25">
        <v>0</v>
      </c>
      <c r="P288" s="25">
        <v>0</v>
      </c>
      <c r="Q288" s="25">
        <v>0</v>
      </c>
      <c r="R288" s="25">
        <v>0</v>
      </c>
      <c r="S288" s="25">
        <v>0</v>
      </c>
      <c r="T288" s="25">
        <v>0</v>
      </c>
      <c r="U288" s="25">
        <v>0</v>
      </c>
      <c r="V288" s="25">
        <v>0</v>
      </c>
      <c r="W288" s="25">
        <v>0</v>
      </c>
      <c r="X288" s="25">
        <v>0</v>
      </c>
      <c r="Y288" s="25">
        <v>0</v>
      </c>
      <c r="Z288" s="25">
        <v>0</v>
      </c>
      <c r="AA288" s="25">
        <v>0</v>
      </c>
      <c r="AB288" s="25">
        <v>0</v>
      </c>
      <c r="AC288" s="25">
        <v>0</v>
      </c>
      <c r="AD288" s="25">
        <v>0</v>
      </c>
      <c r="AE288" s="25">
        <v>0</v>
      </c>
      <c r="AF288" s="25">
        <v>0</v>
      </c>
      <c r="AG288" s="25">
        <v>0</v>
      </c>
      <c r="AH288" s="25">
        <v>0</v>
      </c>
    </row>
    <row r="289" spans="1:34" ht="12" customHeight="1">
      <c r="A289" s="1"/>
      <c r="B289" s="16" t="s">
        <v>42</v>
      </c>
      <c r="C289" s="1"/>
      <c r="D289" s="26">
        <f>SUM(D286:D288)</f>
        <v>0.91608788276199904</v>
      </c>
      <c r="E289" s="79"/>
      <c r="F289" s="97">
        <f>SUM(F286:F288)</f>
        <v>0</v>
      </c>
      <c r="G289" s="97">
        <f>SUM(G286:G288)</f>
        <v>0.91608788276199904</v>
      </c>
      <c r="H289" s="79"/>
      <c r="I289" s="97">
        <f t="shared" ref="I289:AH289" si="75">SUM(I286:I288)</f>
        <v>0.3898902720916495</v>
      </c>
      <c r="J289" s="97">
        <f t="shared" si="75"/>
        <v>0.12512161362267044</v>
      </c>
      <c r="K289" s="97">
        <f t="shared" si="75"/>
        <v>6.8540198817024306E-2</v>
      </c>
      <c r="L289" s="97">
        <f t="shared" si="75"/>
        <v>0</v>
      </c>
      <c r="M289" s="97">
        <f t="shared" si="75"/>
        <v>1.1443921235032361E-4</v>
      </c>
      <c r="N289" s="97">
        <f t="shared" si="75"/>
        <v>0</v>
      </c>
      <c r="O289" s="97">
        <f t="shared" si="75"/>
        <v>2.6442544200368359E-2</v>
      </c>
      <c r="P289" s="97">
        <f t="shared" si="75"/>
        <v>0</v>
      </c>
      <c r="Q289" s="97">
        <f t="shared" si="75"/>
        <v>3.7175076454899415E-3</v>
      </c>
      <c r="R289" s="97">
        <f t="shared" si="75"/>
        <v>5.6926353606248717E-5</v>
      </c>
      <c r="S289" s="97">
        <f t="shared" si="75"/>
        <v>1.6111172236437262E-2</v>
      </c>
      <c r="T289" s="97">
        <f t="shared" si="75"/>
        <v>0</v>
      </c>
      <c r="U289" s="97">
        <f t="shared" si="75"/>
        <v>7.9063879276582844E-2</v>
      </c>
      <c r="V289" s="97">
        <f t="shared" si="75"/>
        <v>0</v>
      </c>
      <c r="W289" s="97">
        <f t="shared" si="75"/>
        <v>2.7908659026253689E-2</v>
      </c>
      <c r="X289" s="97">
        <f t="shared" si="75"/>
        <v>4.6239861909413427E-2</v>
      </c>
      <c r="Y289" s="97">
        <f t="shared" si="75"/>
        <v>0</v>
      </c>
      <c r="Z289" s="97">
        <f t="shared" si="75"/>
        <v>0</v>
      </c>
      <c r="AA289" s="97">
        <f t="shared" si="75"/>
        <v>0</v>
      </c>
      <c r="AB289" s="97">
        <f t="shared" si="75"/>
        <v>0</v>
      </c>
      <c r="AC289" s="97">
        <f t="shared" si="75"/>
        <v>0</v>
      </c>
      <c r="AD289" s="97">
        <f t="shared" si="75"/>
        <v>9.1063079643967051E-2</v>
      </c>
      <c r="AE289" s="97">
        <f t="shared" si="75"/>
        <v>2.6179574633451941E-2</v>
      </c>
      <c r="AF289" s="97">
        <f t="shared" si="75"/>
        <v>1.5148893054059151E-2</v>
      </c>
      <c r="AG289" s="97">
        <f t="shared" si="75"/>
        <v>4.8926103867462671E-4</v>
      </c>
      <c r="AH289" s="97">
        <f t="shared" si="75"/>
        <v>0</v>
      </c>
    </row>
    <row r="290" spans="1:34" ht="12" customHeight="1">
      <c r="A290" s="1"/>
      <c r="B290" s="1"/>
      <c r="C290" s="1"/>
      <c r="D290" s="25"/>
      <c r="E290" s="79"/>
      <c r="F290" s="25"/>
      <c r="G290" s="25"/>
      <c r="H290" s="79"/>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row>
    <row r="291" spans="1:34" ht="12" customHeight="1">
      <c r="A291" s="16" t="s">
        <v>265</v>
      </c>
      <c r="B291" s="1"/>
      <c r="C291" s="1"/>
      <c r="D291" s="25"/>
      <c r="E291" s="79"/>
      <c r="F291" s="25"/>
      <c r="G291" s="25"/>
      <c r="H291" s="79"/>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row>
    <row r="292" spans="1:34" ht="12" customHeight="1">
      <c r="A292" s="1"/>
      <c r="B292" s="16" t="s">
        <v>266</v>
      </c>
      <c r="C292" s="5" t="s">
        <v>267</v>
      </c>
      <c r="D292" s="25">
        <f>Classification!R292</f>
        <v>0</v>
      </c>
      <c r="E292" s="69"/>
      <c r="F292" s="25">
        <v>0</v>
      </c>
      <c r="G292" s="25">
        <f t="shared" ref="G292:G294" si="76">D292-F292</f>
        <v>0</v>
      </c>
      <c r="H292" s="69"/>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row>
    <row r="293" spans="1:34" ht="12" customHeight="1">
      <c r="A293" s="1"/>
      <c r="B293" s="16" t="s">
        <v>269</v>
      </c>
      <c r="C293" s="1"/>
      <c r="D293" s="25">
        <f>Classification!R293</f>
        <v>0</v>
      </c>
      <c r="E293" s="69"/>
      <c r="F293" s="25">
        <v>0</v>
      </c>
      <c r="G293" s="25">
        <f t="shared" si="76"/>
        <v>0</v>
      </c>
      <c r="H293" s="69"/>
      <c r="I293" s="25">
        <v>0</v>
      </c>
      <c r="J293" s="25">
        <v>0</v>
      </c>
      <c r="K293" s="25">
        <v>0</v>
      </c>
      <c r="L293" s="25">
        <v>0</v>
      </c>
      <c r="M293" s="25">
        <v>0</v>
      </c>
      <c r="N293" s="25">
        <v>0</v>
      </c>
      <c r="O293" s="25">
        <v>0</v>
      </c>
      <c r="P293" s="25">
        <v>0</v>
      </c>
      <c r="Q293" s="25">
        <v>0</v>
      </c>
      <c r="R293" s="25">
        <v>0</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row>
    <row r="294" spans="1:34" ht="12" customHeight="1">
      <c r="A294" s="1"/>
      <c r="B294" s="16" t="s">
        <v>16</v>
      </c>
      <c r="C294" s="5" t="s">
        <v>270</v>
      </c>
      <c r="D294" s="25">
        <f>Classification!R294</f>
        <v>0</v>
      </c>
      <c r="E294" s="69"/>
      <c r="F294" s="25">
        <v>0</v>
      </c>
      <c r="G294" s="25">
        <f t="shared" si="76"/>
        <v>0</v>
      </c>
      <c r="H294" s="69"/>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row>
    <row r="295" spans="1:34" ht="12" customHeight="1">
      <c r="A295" s="1"/>
      <c r="B295" s="16" t="s">
        <v>42</v>
      </c>
      <c r="C295" s="1"/>
      <c r="D295" s="26">
        <f>SUM(D292:D294)</f>
        <v>0</v>
      </c>
      <c r="E295" s="79"/>
      <c r="F295" s="97">
        <f>SUM(F292:F294)</f>
        <v>0</v>
      </c>
      <c r="G295" s="97">
        <f>SUM(G292:G294)</f>
        <v>0</v>
      </c>
      <c r="H295" s="79"/>
      <c r="I295" s="97">
        <f t="shared" ref="I295" si="77">SUM(I292:I294)</f>
        <v>0</v>
      </c>
      <c r="J295" s="97">
        <f t="shared" ref="J295" si="78">SUM(J292:J294)</f>
        <v>0</v>
      </c>
      <c r="K295" s="97">
        <f t="shared" ref="K295" si="79">SUM(K292:K294)</f>
        <v>0</v>
      </c>
      <c r="L295" s="97">
        <f t="shared" ref="L295" si="80">SUM(L292:L294)</f>
        <v>0</v>
      </c>
      <c r="M295" s="97">
        <f t="shared" ref="M295" si="81">SUM(M292:M294)</f>
        <v>0</v>
      </c>
      <c r="N295" s="97">
        <f t="shared" ref="N295" si="82">SUM(N292:N294)</f>
        <v>0</v>
      </c>
      <c r="O295" s="97">
        <f t="shared" ref="O295" si="83">SUM(O292:O294)</f>
        <v>0</v>
      </c>
      <c r="P295" s="97">
        <f t="shared" ref="P295" si="84">SUM(P292:P294)</f>
        <v>0</v>
      </c>
      <c r="Q295" s="97">
        <f t="shared" ref="Q295" si="85">SUM(Q292:Q294)</f>
        <v>0</v>
      </c>
      <c r="R295" s="97">
        <f t="shared" ref="R295" si="86">SUM(R292:R294)</f>
        <v>0</v>
      </c>
      <c r="S295" s="97">
        <f t="shared" ref="S295" si="87">SUM(S292:S294)</f>
        <v>0</v>
      </c>
      <c r="T295" s="97">
        <f t="shared" ref="T295" si="88">SUM(T292:T294)</f>
        <v>0</v>
      </c>
      <c r="U295" s="97">
        <f t="shared" ref="U295" si="89">SUM(U292:U294)</f>
        <v>0</v>
      </c>
      <c r="V295" s="97">
        <f t="shared" ref="V295" si="90">SUM(V292:V294)</f>
        <v>0</v>
      </c>
      <c r="W295" s="97">
        <f t="shared" ref="W295" si="91">SUM(W292:W294)</f>
        <v>0</v>
      </c>
      <c r="X295" s="97">
        <f t="shared" ref="X295" si="92">SUM(X292:X294)</f>
        <v>0</v>
      </c>
      <c r="Y295" s="97">
        <f t="shared" ref="Y295" si="93">SUM(Y292:Y294)</f>
        <v>0</v>
      </c>
      <c r="Z295" s="97">
        <f t="shared" ref="Z295" si="94">SUM(Z292:Z294)</f>
        <v>0</v>
      </c>
      <c r="AA295" s="97">
        <f t="shared" ref="AA295" si="95">SUM(AA292:AA294)</f>
        <v>0</v>
      </c>
      <c r="AB295" s="97">
        <f t="shared" ref="AB295" si="96">SUM(AB292:AB294)</f>
        <v>0</v>
      </c>
      <c r="AC295" s="97">
        <f t="shared" ref="AC295" si="97">SUM(AC292:AC294)</f>
        <v>0</v>
      </c>
      <c r="AD295" s="97">
        <f t="shared" ref="AD295" si="98">SUM(AD292:AD294)</f>
        <v>0</v>
      </c>
      <c r="AE295" s="97">
        <f t="shared" ref="AE295" si="99">SUM(AE292:AE294)</f>
        <v>0</v>
      </c>
      <c r="AF295" s="97">
        <f t="shared" ref="AF295" si="100">SUM(AF292:AF294)</f>
        <v>0</v>
      </c>
      <c r="AG295" s="97">
        <f t="shared" ref="AG295" si="101">SUM(AG292:AG294)</f>
        <v>0</v>
      </c>
      <c r="AH295" s="97">
        <f t="shared" ref="AH295" si="102">SUM(AH292:AH294)</f>
        <v>0</v>
      </c>
    </row>
    <row r="296" spans="1:34" ht="12" customHeight="1">
      <c r="A296" s="1"/>
      <c r="B296" s="1"/>
      <c r="C296" s="1"/>
      <c r="D296" s="25"/>
      <c r="E296" s="79"/>
      <c r="F296" s="25"/>
      <c r="G296" s="25"/>
      <c r="H296" s="79"/>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row>
    <row r="297" spans="1:34" ht="12" customHeight="1">
      <c r="A297" s="16" t="s">
        <v>271</v>
      </c>
      <c r="B297" s="1"/>
      <c r="C297" s="1"/>
      <c r="D297" s="25"/>
      <c r="E297" s="79"/>
      <c r="F297" s="25"/>
      <c r="G297" s="25"/>
      <c r="H297" s="79"/>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row>
    <row r="298" spans="1:34" ht="12" customHeight="1">
      <c r="A298" s="1"/>
      <c r="B298" s="16" t="s">
        <v>190</v>
      </c>
      <c r="C298" s="5" t="s">
        <v>272</v>
      </c>
      <c r="D298" s="25">
        <f>Classification!R298</f>
        <v>0</v>
      </c>
      <c r="E298" s="69"/>
      <c r="F298" s="25">
        <v>0</v>
      </c>
      <c r="G298" s="25">
        <f t="shared" ref="G298:G304" si="103">D298-F298</f>
        <v>0</v>
      </c>
      <c r="H298" s="69"/>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row>
    <row r="299" spans="1:34" ht="12" customHeight="1">
      <c r="A299" s="1"/>
      <c r="B299" s="16" t="s">
        <v>273</v>
      </c>
      <c r="C299" s="5" t="s">
        <v>274</v>
      </c>
      <c r="D299" s="25">
        <f>Classification!R299</f>
        <v>0</v>
      </c>
      <c r="E299" s="69"/>
      <c r="F299" s="25">
        <v>0</v>
      </c>
      <c r="G299" s="25">
        <f t="shared" si="103"/>
        <v>0</v>
      </c>
      <c r="H299" s="69"/>
      <c r="I299" s="25">
        <v>0</v>
      </c>
      <c r="J299" s="25">
        <v>0</v>
      </c>
      <c r="K299" s="25">
        <v>0</v>
      </c>
      <c r="L299" s="25">
        <v>0</v>
      </c>
      <c r="M299" s="25">
        <v>0</v>
      </c>
      <c r="N299" s="25">
        <v>0</v>
      </c>
      <c r="O299" s="25">
        <v>0</v>
      </c>
      <c r="P299" s="25">
        <v>0</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25">
        <v>0</v>
      </c>
      <c r="AH299" s="25">
        <v>0</v>
      </c>
    </row>
    <row r="300" spans="1:34" ht="12" customHeight="1">
      <c r="A300" s="1"/>
      <c r="B300" s="16" t="s">
        <v>275</v>
      </c>
      <c r="C300" s="5" t="s">
        <v>276</v>
      </c>
      <c r="D300" s="25">
        <f>Classification!R300</f>
        <v>0</v>
      </c>
      <c r="E300" s="69"/>
      <c r="F300" s="25">
        <v>0</v>
      </c>
      <c r="G300" s="25">
        <f t="shared" si="103"/>
        <v>0</v>
      </c>
      <c r="H300" s="69"/>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row>
    <row r="301" spans="1:34" ht="12" customHeight="1">
      <c r="A301" s="1"/>
      <c r="B301" s="16" t="s">
        <v>390</v>
      </c>
      <c r="C301" s="5" t="s">
        <v>278</v>
      </c>
      <c r="D301" s="25">
        <f>Classification!R301</f>
        <v>0</v>
      </c>
      <c r="E301" s="69"/>
      <c r="F301" s="25">
        <v>0</v>
      </c>
      <c r="G301" s="25">
        <f t="shared" si="103"/>
        <v>0</v>
      </c>
      <c r="H301" s="69"/>
      <c r="I301" s="25">
        <v>0</v>
      </c>
      <c r="J301" s="25">
        <v>0</v>
      </c>
      <c r="K301" s="25">
        <v>0</v>
      </c>
      <c r="L301" s="25">
        <v>0</v>
      </c>
      <c r="M301" s="25">
        <v>0</v>
      </c>
      <c r="N301" s="25">
        <v>0</v>
      </c>
      <c r="O301" s="25">
        <v>0</v>
      </c>
      <c r="P301" s="25">
        <v>0</v>
      </c>
      <c r="Q301" s="25">
        <v>0</v>
      </c>
      <c r="R301" s="25">
        <v>0</v>
      </c>
      <c r="S301" s="25">
        <v>0</v>
      </c>
      <c r="T301" s="25">
        <v>0</v>
      </c>
      <c r="U301" s="25">
        <v>0</v>
      </c>
      <c r="V301" s="25">
        <v>0</v>
      </c>
      <c r="W301" s="25">
        <v>0</v>
      </c>
      <c r="X301" s="25">
        <v>0</v>
      </c>
      <c r="Y301" s="25">
        <v>0</v>
      </c>
      <c r="Z301" s="25">
        <v>0</v>
      </c>
      <c r="AA301" s="25">
        <v>0</v>
      </c>
      <c r="AB301" s="25">
        <v>0</v>
      </c>
      <c r="AC301" s="25">
        <v>0</v>
      </c>
      <c r="AD301" s="25">
        <v>0</v>
      </c>
      <c r="AE301" s="25">
        <v>0</v>
      </c>
      <c r="AF301" s="25">
        <v>0</v>
      </c>
      <c r="AG301" s="25">
        <v>0</v>
      </c>
      <c r="AH301" s="25">
        <v>0</v>
      </c>
    </row>
    <row r="302" spans="1:34" ht="12" customHeight="1">
      <c r="A302" s="1"/>
      <c r="B302" s="16" t="s">
        <v>280</v>
      </c>
      <c r="C302" s="5" t="s">
        <v>281</v>
      </c>
      <c r="D302" s="25">
        <f>Classification!R302</f>
        <v>0</v>
      </c>
      <c r="E302" s="69"/>
      <c r="F302" s="25">
        <v>0</v>
      </c>
      <c r="G302" s="25">
        <f t="shared" si="103"/>
        <v>0</v>
      </c>
      <c r="H302" s="69"/>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row>
    <row r="303" spans="1:34" ht="12" customHeight="1">
      <c r="A303" s="1"/>
      <c r="B303" s="16" t="s">
        <v>282</v>
      </c>
      <c r="C303" s="5" t="s">
        <v>283</v>
      </c>
      <c r="D303" s="25">
        <f>Classification!R303</f>
        <v>0</v>
      </c>
      <c r="E303" s="69"/>
      <c r="F303" s="25">
        <v>0</v>
      </c>
      <c r="G303" s="25">
        <f t="shared" si="103"/>
        <v>0</v>
      </c>
      <c r="H303" s="69"/>
      <c r="I303" s="25">
        <v>0</v>
      </c>
      <c r="J303" s="25">
        <v>0</v>
      </c>
      <c r="K303" s="25">
        <v>0</v>
      </c>
      <c r="L303" s="25">
        <v>0</v>
      </c>
      <c r="M303" s="25">
        <v>0</v>
      </c>
      <c r="N303" s="25">
        <v>0</v>
      </c>
      <c r="O303" s="25">
        <v>0</v>
      </c>
      <c r="P303" s="25">
        <v>0</v>
      </c>
      <c r="Q303" s="25">
        <v>0</v>
      </c>
      <c r="R303" s="25">
        <v>0</v>
      </c>
      <c r="S303" s="25">
        <v>0</v>
      </c>
      <c r="T303" s="25">
        <v>0</v>
      </c>
      <c r="U303" s="25">
        <v>0</v>
      </c>
      <c r="V303" s="25">
        <v>0</v>
      </c>
      <c r="W303" s="25">
        <v>0</v>
      </c>
      <c r="X303" s="25">
        <v>0</v>
      </c>
      <c r="Y303" s="25">
        <v>0</v>
      </c>
      <c r="Z303" s="25">
        <v>0</v>
      </c>
      <c r="AA303" s="25">
        <v>0</v>
      </c>
      <c r="AB303" s="25">
        <v>0</v>
      </c>
      <c r="AC303" s="25">
        <v>0</v>
      </c>
      <c r="AD303" s="25">
        <v>0</v>
      </c>
      <c r="AE303" s="25">
        <v>0</v>
      </c>
      <c r="AF303" s="25">
        <v>0</v>
      </c>
      <c r="AG303" s="25">
        <v>0</v>
      </c>
      <c r="AH303" s="25">
        <v>0</v>
      </c>
    </row>
    <row r="304" spans="1:34" ht="12" customHeight="1">
      <c r="A304" s="1"/>
      <c r="B304" s="16" t="s">
        <v>16</v>
      </c>
      <c r="C304" s="5" t="s">
        <v>285</v>
      </c>
      <c r="D304" s="25">
        <f>Classification!R304</f>
        <v>0</v>
      </c>
      <c r="E304" s="69"/>
      <c r="F304" s="25">
        <v>0</v>
      </c>
      <c r="G304" s="25">
        <f t="shared" si="103"/>
        <v>0</v>
      </c>
      <c r="H304" s="69"/>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row>
    <row r="305" spans="1:34" ht="12" customHeight="1">
      <c r="A305" s="1"/>
      <c r="B305" s="16" t="s">
        <v>42</v>
      </c>
      <c r="C305" s="1"/>
      <c r="D305" s="26">
        <f>SUM(D298:D304)</f>
        <v>0</v>
      </c>
      <c r="E305" s="79"/>
      <c r="F305" s="97">
        <f t="shared" ref="F305:G305" si="104">SUM(F298:F304)</f>
        <v>0</v>
      </c>
      <c r="G305" s="97">
        <f t="shared" si="104"/>
        <v>0</v>
      </c>
      <c r="H305" s="79"/>
      <c r="I305" s="97">
        <f t="shared" ref="I305:AH305" si="105">SUM(I298:I304)</f>
        <v>0</v>
      </c>
      <c r="J305" s="97">
        <f t="shared" si="105"/>
        <v>0</v>
      </c>
      <c r="K305" s="97">
        <f t="shared" si="105"/>
        <v>0</v>
      </c>
      <c r="L305" s="97">
        <f t="shared" si="105"/>
        <v>0</v>
      </c>
      <c r="M305" s="97">
        <f t="shared" si="105"/>
        <v>0</v>
      </c>
      <c r="N305" s="97">
        <f t="shared" si="105"/>
        <v>0</v>
      </c>
      <c r="O305" s="97">
        <f t="shared" si="105"/>
        <v>0</v>
      </c>
      <c r="P305" s="97">
        <f t="shared" si="105"/>
        <v>0</v>
      </c>
      <c r="Q305" s="97">
        <f t="shared" si="105"/>
        <v>0</v>
      </c>
      <c r="R305" s="97">
        <f t="shared" si="105"/>
        <v>0</v>
      </c>
      <c r="S305" s="97">
        <f t="shared" si="105"/>
        <v>0</v>
      </c>
      <c r="T305" s="97">
        <f t="shared" si="105"/>
        <v>0</v>
      </c>
      <c r="U305" s="97">
        <f t="shared" si="105"/>
        <v>0</v>
      </c>
      <c r="V305" s="97">
        <f t="shared" si="105"/>
        <v>0</v>
      </c>
      <c r="W305" s="97">
        <f t="shared" si="105"/>
        <v>0</v>
      </c>
      <c r="X305" s="97">
        <f t="shared" si="105"/>
        <v>0</v>
      </c>
      <c r="Y305" s="97">
        <f t="shared" si="105"/>
        <v>0</v>
      </c>
      <c r="Z305" s="97">
        <f t="shared" si="105"/>
        <v>0</v>
      </c>
      <c r="AA305" s="97">
        <f t="shared" si="105"/>
        <v>0</v>
      </c>
      <c r="AB305" s="97">
        <f t="shared" si="105"/>
        <v>0</v>
      </c>
      <c r="AC305" s="97">
        <f t="shared" si="105"/>
        <v>0</v>
      </c>
      <c r="AD305" s="97">
        <f t="shared" si="105"/>
        <v>0</v>
      </c>
      <c r="AE305" s="97">
        <f t="shared" si="105"/>
        <v>0</v>
      </c>
      <c r="AF305" s="97">
        <f t="shared" si="105"/>
        <v>0</v>
      </c>
      <c r="AG305" s="97">
        <f t="shared" si="105"/>
        <v>0</v>
      </c>
      <c r="AH305" s="97">
        <f t="shared" si="105"/>
        <v>0</v>
      </c>
    </row>
    <row r="306" spans="1:34" ht="12" customHeight="1">
      <c r="A306" s="1"/>
      <c r="B306" s="1"/>
      <c r="C306" s="1"/>
      <c r="D306" s="25"/>
      <c r="E306" s="79"/>
      <c r="F306" s="25"/>
      <c r="G306" s="25"/>
      <c r="H306" s="79"/>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row>
    <row r="307" spans="1:34" ht="12" customHeight="1">
      <c r="A307" s="16" t="s">
        <v>286</v>
      </c>
      <c r="B307" s="1"/>
      <c r="C307" s="1"/>
      <c r="D307" s="25"/>
      <c r="E307" s="79"/>
      <c r="F307" s="25"/>
      <c r="G307" s="25"/>
      <c r="H307" s="79"/>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row>
    <row r="308" spans="1:34" ht="12" customHeight="1">
      <c r="A308" s="1"/>
      <c r="B308" s="16" t="s">
        <v>287</v>
      </c>
      <c r="C308" s="5" t="s">
        <v>288</v>
      </c>
      <c r="D308" s="25">
        <f>Classification!R308</f>
        <v>0.44749494835618026</v>
      </c>
      <c r="E308" s="69"/>
      <c r="F308" s="25">
        <v>0</v>
      </c>
      <c r="G308" s="25">
        <f t="shared" ref="G308:G312" si="106">D308-F308</f>
        <v>0.44749494835618026</v>
      </c>
      <c r="H308" s="69" t="s">
        <v>412</v>
      </c>
      <c r="I308" s="25">
        <v>0.19045544696889999</v>
      </c>
      <c r="J308" s="25">
        <v>6.1119998506590292E-2</v>
      </c>
      <c r="K308" s="25">
        <v>3.3480840983806673E-2</v>
      </c>
      <c r="L308" s="25">
        <v>0</v>
      </c>
      <c r="M308" s="25">
        <v>5.5901808531981966E-5</v>
      </c>
      <c r="N308" s="25">
        <v>0</v>
      </c>
      <c r="O308" s="25">
        <v>1.2916779245757209E-2</v>
      </c>
      <c r="P308" s="25">
        <v>0</v>
      </c>
      <c r="Q308" s="25">
        <v>1.8159457440006588E-3</v>
      </c>
      <c r="R308" s="25">
        <v>2.7807654862030495E-5</v>
      </c>
      <c r="S308" s="25">
        <v>7.8700617305022258E-3</v>
      </c>
      <c r="T308" s="25">
        <v>0</v>
      </c>
      <c r="U308" s="25">
        <v>3.8621498263945127E-2</v>
      </c>
      <c r="V308" s="25">
        <v>0</v>
      </c>
      <c r="W308" s="25">
        <v>1.3632953960693632E-2</v>
      </c>
      <c r="X308" s="25">
        <v>2.2587466777492248E-2</v>
      </c>
      <c r="Y308" s="25">
        <v>0</v>
      </c>
      <c r="Z308" s="25">
        <v>0</v>
      </c>
      <c r="AA308" s="25">
        <v>0</v>
      </c>
      <c r="AB308" s="25">
        <v>0</v>
      </c>
      <c r="AC308" s="25">
        <v>0</v>
      </c>
      <c r="AD308" s="25">
        <v>4.4482924497996817E-2</v>
      </c>
      <c r="AE308" s="25">
        <v>1.2788322626058548E-2</v>
      </c>
      <c r="AF308" s="25">
        <v>7.4000030373076184E-3</v>
      </c>
      <c r="AG308" s="25">
        <v>2.3899654973525569E-4</v>
      </c>
      <c r="AH308" s="25">
        <v>0</v>
      </c>
    </row>
    <row r="309" spans="1:34" ht="12" customHeight="1">
      <c r="A309" s="1"/>
      <c r="B309" s="16" t="s">
        <v>291</v>
      </c>
      <c r="C309" s="5" t="s">
        <v>292</v>
      </c>
      <c r="D309" s="25">
        <f>Classification!R309</f>
        <v>7.559130008409071E-3</v>
      </c>
      <c r="E309" s="69"/>
      <c r="F309" s="25">
        <v>0</v>
      </c>
      <c r="G309" s="25">
        <f t="shared" si="106"/>
        <v>7.559130008409071E-3</v>
      </c>
      <c r="H309" s="69" t="s">
        <v>412</v>
      </c>
      <c r="I309" s="25">
        <v>3.2171927073949311E-3</v>
      </c>
      <c r="J309" s="25">
        <v>1.0324452075319243E-3</v>
      </c>
      <c r="K309" s="25">
        <v>5.6556175822128699E-4</v>
      </c>
      <c r="L309" s="25">
        <v>0</v>
      </c>
      <c r="M309" s="25">
        <v>9.4429901376697205E-7</v>
      </c>
      <c r="N309" s="25">
        <v>0</v>
      </c>
      <c r="O309" s="25">
        <v>2.1819154376438523E-4</v>
      </c>
      <c r="P309" s="25">
        <v>0</v>
      </c>
      <c r="Q309" s="25">
        <v>3.0675139501669277E-5</v>
      </c>
      <c r="R309" s="25">
        <v>4.6972972343756755E-7</v>
      </c>
      <c r="S309" s="25">
        <v>1.3294188015664464E-4</v>
      </c>
      <c r="T309" s="25">
        <v>0</v>
      </c>
      <c r="U309" s="25">
        <v>6.5239826185553964E-4</v>
      </c>
      <c r="V309" s="25">
        <v>0</v>
      </c>
      <c r="W309" s="25">
        <v>2.3028923961285492E-4</v>
      </c>
      <c r="X309" s="25">
        <v>3.8154977739722793E-4</v>
      </c>
      <c r="Y309" s="25">
        <v>0</v>
      </c>
      <c r="Z309" s="25">
        <v>0</v>
      </c>
      <c r="AA309" s="25">
        <v>0</v>
      </c>
      <c r="AB309" s="25">
        <v>0</v>
      </c>
      <c r="AC309" s="25">
        <v>0</v>
      </c>
      <c r="AD309" s="25">
        <v>7.5141006768855267E-4</v>
      </c>
      <c r="AE309" s="25">
        <v>2.1602164152904185E-4</v>
      </c>
      <c r="AF309" s="25">
        <v>1.2500160108423655E-4</v>
      </c>
      <c r="AG309" s="25">
        <v>4.0371539335725593E-6</v>
      </c>
      <c r="AH309" s="25">
        <v>0</v>
      </c>
    </row>
    <row r="310" spans="1:34" ht="12" customHeight="1">
      <c r="A310" s="1"/>
      <c r="B310" s="16" t="s">
        <v>293</v>
      </c>
      <c r="C310" s="5" t="s">
        <v>294</v>
      </c>
      <c r="D310" s="25">
        <f>Classification!R310</f>
        <v>2.9854047346937227E-2</v>
      </c>
      <c r="E310" s="69"/>
      <c r="F310" s="25">
        <v>0</v>
      </c>
      <c r="G310" s="25">
        <f t="shared" si="106"/>
        <v>2.9854047346937227E-2</v>
      </c>
      <c r="H310" s="69" t="s">
        <v>412</v>
      </c>
      <c r="I310" s="25">
        <v>1.2705989089213159E-2</v>
      </c>
      <c r="J310" s="25">
        <v>4.0775417375396592E-3</v>
      </c>
      <c r="K310" s="25">
        <v>2.2336310512946073E-3</v>
      </c>
      <c r="L310" s="25">
        <v>0</v>
      </c>
      <c r="M310" s="25">
        <v>3.7294169349256305E-6</v>
      </c>
      <c r="N310" s="25">
        <v>0</v>
      </c>
      <c r="O310" s="25">
        <v>8.6172623979174391E-4</v>
      </c>
      <c r="P310" s="25">
        <v>0</v>
      </c>
      <c r="Q310" s="25">
        <v>1.2114847423420324E-4</v>
      </c>
      <c r="R310" s="25">
        <v>1.8551517685459528E-6</v>
      </c>
      <c r="S310" s="25">
        <v>5.2504100077286893E-4</v>
      </c>
      <c r="T310" s="25">
        <v>0</v>
      </c>
      <c r="U310" s="25">
        <v>2.5765833603639782E-3</v>
      </c>
      <c r="V310" s="25">
        <v>0</v>
      </c>
      <c r="W310" s="25">
        <v>9.0950491065033303E-4</v>
      </c>
      <c r="X310" s="25">
        <v>1.50689366460937E-3</v>
      </c>
      <c r="Y310" s="25">
        <v>0</v>
      </c>
      <c r="Z310" s="25">
        <v>0</v>
      </c>
      <c r="AA310" s="25">
        <v>0</v>
      </c>
      <c r="AB310" s="25">
        <v>0</v>
      </c>
      <c r="AC310" s="25">
        <v>0</v>
      </c>
      <c r="AD310" s="25">
        <v>2.9676208390098362E-3</v>
      </c>
      <c r="AE310" s="25">
        <v>8.5315642236565101E-4</v>
      </c>
      <c r="AF310" s="25">
        <v>4.9368164233983989E-4</v>
      </c>
      <c r="AG310" s="25">
        <v>1.5944346048509802E-5</v>
      </c>
      <c r="AH310" s="25">
        <v>0</v>
      </c>
    </row>
    <row r="311" spans="1:34" ht="12" customHeight="1">
      <c r="A311" s="1"/>
      <c r="B311" s="16" t="s">
        <v>295</v>
      </c>
      <c r="C311" s="5" t="s">
        <v>296</v>
      </c>
      <c r="D311" s="25">
        <f>Classification!R311</f>
        <v>0.31968936062536663</v>
      </c>
      <c r="E311" s="69"/>
      <c r="F311" s="25">
        <v>0</v>
      </c>
      <c r="G311" s="25">
        <f t="shared" si="106"/>
        <v>0.31968936062536663</v>
      </c>
      <c r="H311" s="69" t="s">
        <v>412</v>
      </c>
      <c r="I311" s="25">
        <v>0.13606093273849393</v>
      </c>
      <c r="J311" s="25">
        <v>4.3663986187488679E-2</v>
      </c>
      <c r="K311" s="25">
        <v>2.3918635699979748E-2</v>
      </c>
      <c r="L311" s="25">
        <v>0</v>
      </c>
      <c r="M311" s="25">
        <v>3.9936123285947178E-5</v>
      </c>
      <c r="N311" s="25">
        <v>0</v>
      </c>
      <c r="O311" s="25">
        <v>9.2277173487294809E-3</v>
      </c>
      <c r="P311" s="25">
        <v>0</v>
      </c>
      <c r="Q311" s="25">
        <v>1.2973074577991683E-3</v>
      </c>
      <c r="R311" s="25">
        <v>1.9865724598655397E-5</v>
      </c>
      <c r="S311" s="25">
        <v>5.6223539772874741E-3</v>
      </c>
      <c r="T311" s="25">
        <v>0</v>
      </c>
      <c r="U311" s="25">
        <v>2.7591109423132341E-2</v>
      </c>
      <c r="V311" s="25">
        <v>0</v>
      </c>
      <c r="W311" s="25">
        <v>9.7393509158906592E-3</v>
      </c>
      <c r="X311" s="25">
        <v>1.613643425198116E-2</v>
      </c>
      <c r="Y311" s="25">
        <v>0</v>
      </c>
      <c r="Z311" s="25">
        <v>0</v>
      </c>
      <c r="AA311" s="25">
        <v>0</v>
      </c>
      <c r="AB311" s="25">
        <v>0</v>
      </c>
      <c r="AC311" s="25">
        <v>0</v>
      </c>
      <c r="AD311" s="25">
        <v>3.1778498827191651E-2</v>
      </c>
      <c r="AE311" s="25">
        <v>9.1359482354234807E-3</v>
      </c>
      <c r="AF311" s="25">
        <v>5.2865451293087678E-3</v>
      </c>
      <c r="AG311" s="25">
        <v>1.707385847755287E-4</v>
      </c>
      <c r="AH311" s="25">
        <v>0</v>
      </c>
    </row>
    <row r="312" spans="1:34" ht="12" customHeight="1">
      <c r="A312" s="1"/>
      <c r="B312" s="16" t="s">
        <v>299</v>
      </c>
      <c r="C312" s="5" t="s">
        <v>300</v>
      </c>
      <c r="D312" s="25">
        <f>Classification!R312</f>
        <v>1.6480485220597446E-2</v>
      </c>
      <c r="E312" s="69"/>
      <c r="F312" s="25">
        <v>0</v>
      </c>
      <c r="G312" s="25">
        <f t="shared" si="106"/>
        <v>1.6480485220597446E-2</v>
      </c>
      <c r="H312" s="69" t="s">
        <v>412</v>
      </c>
      <c r="I312" s="25">
        <v>7.014153322810102E-3</v>
      </c>
      <c r="J312" s="25">
        <v>2.2509465989972621E-3</v>
      </c>
      <c r="K312" s="25">
        <v>1.2330429807838046E-3</v>
      </c>
      <c r="L312" s="25">
        <v>0</v>
      </c>
      <c r="M312" s="25">
        <v>2.0587694513653011E-6</v>
      </c>
      <c r="N312" s="25">
        <v>0</v>
      </c>
      <c r="O312" s="25">
        <v>4.7570322355457167E-4</v>
      </c>
      <c r="P312" s="25">
        <v>0</v>
      </c>
      <c r="Q312" s="25">
        <v>6.6878223106976815E-5</v>
      </c>
      <c r="R312" s="25">
        <v>1.0241090914134765E-6</v>
      </c>
      <c r="S312" s="25">
        <v>2.8984111778507899E-4</v>
      </c>
      <c r="T312" s="25">
        <v>0</v>
      </c>
      <c r="U312" s="25">
        <v>1.4223647298687702E-3</v>
      </c>
      <c r="V312" s="25">
        <v>0</v>
      </c>
      <c r="W312" s="25">
        <v>5.0207873203401239E-4</v>
      </c>
      <c r="X312" s="25">
        <v>8.3185835675826506E-4</v>
      </c>
      <c r="Y312" s="25">
        <v>0</v>
      </c>
      <c r="Z312" s="25">
        <v>0</v>
      </c>
      <c r="AA312" s="25">
        <v>0</v>
      </c>
      <c r="AB312" s="25">
        <v>0</v>
      </c>
      <c r="AC312" s="25">
        <v>0</v>
      </c>
      <c r="AD312" s="25">
        <v>1.6382311855164967E-3</v>
      </c>
      <c r="AE312" s="25">
        <v>4.709723826138899E-4</v>
      </c>
      <c r="AF312" s="25">
        <v>2.7252964784678358E-4</v>
      </c>
      <c r="AG312" s="25">
        <v>8.801840378655229E-6</v>
      </c>
      <c r="AH312" s="25">
        <v>0</v>
      </c>
    </row>
    <row r="313" spans="1:34" ht="12" customHeight="1">
      <c r="A313" s="1"/>
      <c r="B313" s="16" t="s">
        <v>42</v>
      </c>
      <c r="C313" s="1"/>
      <c r="D313" s="26">
        <f>SUM(D308:D312)</f>
        <v>0.82107797155749063</v>
      </c>
      <c r="E313" s="79"/>
      <c r="F313" s="97">
        <f>SUM(F308:F312)</f>
        <v>0</v>
      </c>
      <c r="G313" s="97">
        <f>SUM(G308:G312)</f>
        <v>0.82107797155749063</v>
      </c>
      <c r="H313" s="79"/>
      <c r="I313" s="97">
        <f t="shared" ref="I313:AH313" si="107">SUM(I308:I312)</f>
        <v>0.34945371482681209</v>
      </c>
      <c r="J313" s="97">
        <f t="shared" si="107"/>
        <v>0.11214491823814782</v>
      </c>
      <c r="K313" s="97">
        <f t="shared" si="107"/>
        <v>6.1431712474086117E-2</v>
      </c>
      <c r="L313" s="97">
        <f t="shared" si="107"/>
        <v>0</v>
      </c>
      <c r="M313" s="97">
        <f t="shared" si="107"/>
        <v>1.0257041721798705E-4</v>
      </c>
      <c r="N313" s="97">
        <f t="shared" si="107"/>
        <v>0</v>
      </c>
      <c r="O313" s="97">
        <f t="shared" si="107"/>
        <v>2.370011760159739E-2</v>
      </c>
      <c r="P313" s="97">
        <f t="shared" si="107"/>
        <v>0</v>
      </c>
      <c r="Q313" s="97">
        <f t="shared" si="107"/>
        <v>3.331955038642676E-3</v>
      </c>
      <c r="R313" s="97">
        <f t="shared" si="107"/>
        <v>5.1022370044082894E-5</v>
      </c>
      <c r="S313" s="97">
        <f t="shared" si="107"/>
        <v>1.4440239706504293E-2</v>
      </c>
      <c r="T313" s="97">
        <f t="shared" si="107"/>
        <v>0</v>
      </c>
      <c r="U313" s="97">
        <f t="shared" si="107"/>
        <v>7.0863954039165761E-2</v>
      </c>
      <c r="V313" s="97">
        <f t="shared" si="107"/>
        <v>0</v>
      </c>
      <c r="W313" s="97">
        <f t="shared" si="107"/>
        <v>2.5014177758881491E-2</v>
      </c>
      <c r="X313" s="97">
        <f t="shared" si="107"/>
        <v>4.1444202828238269E-2</v>
      </c>
      <c r="Y313" s="97">
        <f t="shared" si="107"/>
        <v>0</v>
      </c>
      <c r="Z313" s="97">
        <f t="shared" si="107"/>
        <v>0</v>
      </c>
      <c r="AA313" s="97">
        <f t="shared" si="107"/>
        <v>0</v>
      </c>
      <c r="AB313" s="97">
        <f t="shared" si="107"/>
        <v>0</v>
      </c>
      <c r="AC313" s="97">
        <f t="shared" si="107"/>
        <v>0</v>
      </c>
      <c r="AD313" s="97">
        <f t="shared" si="107"/>
        <v>8.1618685417403344E-2</v>
      </c>
      <c r="AE313" s="97">
        <f t="shared" si="107"/>
        <v>2.3464421307990611E-2</v>
      </c>
      <c r="AF313" s="97">
        <f t="shared" si="107"/>
        <v>1.3577761057887248E-2</v>
      </c>
      <c r="AG313" s="97">
        <f t="shared" si="107"/>
        <v>4.3851847487152203E-4</v>
      </c>
      <c r="AH313" s="97">
        <f t="shared" si="107"/>
        <v>0</v>
      </c>
    </row>
    <row r="314" spans="1:34" ht="12" customHeight="1">
      <c r="A314" s="1"/>
      <c r="B314" s="1"/>
      <c r="C314" s="1"/>
      <c r="D314" s="25"/>
      <c r="E314" s="79"/>
      <c r="F314" s="25"/>
      <c r="G314" s="25"/>
      <c r="H314" s="79"/>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row>
    <row r="315" spans="1:34" ht="12" customHeight="1">
      <c r="A315" s="16" t="s">
        <v>301</v>
      </c>
      <c r="B315" s="1"/>
      <c r="C315" s="1"/>
      <c r="D315" s="25">
        <f>SUM(D216, D235,D249,D266,D283,D289,D295,D305,D313)</f>
        <v>1.7371658543194897</v>
      </c>
      <c r="E315" s="79"/>
      <c r="F315" s="96">
        <f t="shared" ref="F315:G315" si="108">SUM(F216, F235,F249,F266,F283,F289,F295,F305,F313)</f>
        <v>0</v>
      </c>
      <c r="G315" s="96">
        <f t="shared" si="108"/>
        <v>1.7371658543194897</v>
      </c>
      <c r="H315" s="79"/>
      <c r="I315" s="96">
        <f t="shared" ref="I315:AH315" si="109">SUM(I216, I235,I249,I266,I283,I289,I295,I305,I313)</f>
        <v>0.73934398691846159</v>
      </c>
      <c r="J315" s="96">
        <f t="shared" si="109"/>
        <v>0.23726653186081825</v>
      </c>
      <c r="K315" s="96">
        <f t="shared" si="109"/>
        <v>0.12997191129111041</v>
      </c>
      <c r="L315" s="96">
        <f t="shared" si="109"/>
        <v>0</v>
      </c>
      <c r="M315" s="96">
        <f t="shared" si="109"/>
        <v>2.1700962956831067E-4</v>
      </c>
      <c r="N315" s="96">
        <f t="shared" si="109"/>
        <v>0</v>
      </c>
      <c r="O315" s="96">
        <f t="shared" si="109"/>
        <v>5.0142661801965749E-2</v>
      </c>
      <c r="P315" s="96">
        <f t="shared" si="109"/>
        <v>0</v>
      </c>
      <c r="Q315" s="96">
        <f t="shared" si="109"/>
        <v>7.049462684132618E-3</v>
      </c>
      <c r="R315" s="96">
        <f t="shared" si="109"/>
        <v>1.0794872365033161E-4</v>
      </c>
      <c r="S315" s="96">
        <f t="shared" si="109"/>
        <v>3.0551411942941555E-2</v>
      </c>
      <c r="T315" s="96">
        <f t="shared" si="109"/>
        <v>0</v>
      </c>
      <c r="U315" s="96">
        <f t="shared" si="109"/>
        <v>0.1499278333157486</v>
      </c>
      <c r="V315" s="96">
        <f t="shared" si="109"/>
        <v>0</v>
      </c>
      <c r="W315" s="96">
        <f t="shared" si="109"/>
        <v>5.292283678513518E-2</v>
      </c>
      <c r="X315" s="96">
        <f t="shared" si="109"/>
        <v>8.7684064737651696E-2</v>
      </c>
      <c r="Y315" s="96">
        <f t="shared" si="109"/>
        <v>0</v>
      </c>
      <c r="Z315" s="96">
        <f t="shared" si="109"/>
        <v>0</v>
      </c>
      <c r="AA315" s="96">
        <f t="shared" si="109"/>
        <v>0</v>
      </c>
      <c r="AB315" s="96">
        <f t="shared" si="109"/>
        <v>0</v>
      </c>
      <c r="AC315" s="96">
        <f t="shared" si="109"/>
        <v>0</v>
      </c>
      <c r="AD315" s="96">
        <f t="shared" si="109"/>
        <v>0.1726817650613704</v>
      </c>
      <c r="AE315" s="96">
        <f t="shared" si="109"/>
        <v>4.9643995941442552E-2</v>
      </c>
      <c r="AF315" s="96">
        <f t="shared" si="109"/>
        <v>2.8726654111946401E-2</v>
      </c>
      <c r="AG315" s="96">
        <f t="shared" si="109"/>
        <v>9.2777951354614874E-4</v>
      </c>
      <c r="AH315" s="96">
        <f t="shared" si="109"/>
        <v>0</v>
      </c>
    </row>
    <row r="316" spans="1:34" ht="12" customHeight="1">
      <c r="A316" s="1"/>
      <c r="B316" s="1"/>
      <c r="C316" s="1"/>
      <c r="D316" s="25"/>
      <c r="E316" s="79"/>
      <c r="F316" s="25"/>
      <c r="G316" s="25"/>
      <c r="H316" s="79"/>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row>
    <row r="317" spans="1:34" ht="12" customHeight="1">
      <c r="A317" s="16" t="s">
        <v>187</v>
      </c>
      <c r="B317" s="1"/>
      <c r="C317" s="1"/>
      <c r="D317" s="30">
        <f>D207</f>
        <v>0</v>
      </c>
      <c r="E317" s="79"/>
      <c r="F317" s="98">
        <f t="shared" ref="F317:G317" si="110">F207</f>
        <v>0</v>
      </c>
      <c r="G317" s="98">
        <f t="shared" si="110"/>
        <v>0</v>
      </c>
      <c r="H317" s="79"/>
      <c r="I317" s="98">
        <f t="shared" ref="I317:AH317" si="111">I207</f>
        <v>0</v>
      </c>
      <c r="J317" s="98">
        <f t="shared" si="111"/>
        <v>0</v>
      </c>
      <c r="K317" s="98">
        <f t="shared" si="111"/>
        <v>0</v>
      </c>
      <c r="L317" s="98">
        <f t="shared" si="111"/>
        <v>0</v>
      </c>
      <c r="M317" s="98">
        <f t="shared" si="111"/>
        <v>0</v>
      </c>
      <c r="N317" s="98">
        <f t="shared" si="111"/>
        <v>0</v>
      </c>
      <c r="O317" s="98">
        <f t="shared" si="111"/>
        <v>0</v>
      </c>
      <c r="P317" s="98">
        <f t="shared" si="111"/>
        <v>0</v>
      </c>
      <c r="Q317" s="98">
        <f t="shared" si="111"/>
        <v>0</v>
      </c>
      <c r="R317" s="98">
        <f t="shared" si="111"/>
        <v>0</v>
      </c>
      <c r="S317" s="98">
        <f t="shared" si="111"/>
        <v>0</v>
      </c>
      <c r="T317" s="98">
        <f t="shared" si="111"/>
        <v>0</v>
      </c>
      <c r="U317" s="98">
        <f t="shared" si="111"/>
        <v>0</v>
      </c>
      <c r="V317" s="98">
        <f t="shared" si="111"/>
        <v>0</v>
      </c>
      <c r="W317" s="98">
        <f t="shared" si="111"/>
        <v>0</v>
      </c>
      <c r="X317" s="98">
        <f t="shared" si="111"/>
        <v>0</v>
      </c>
      <c r="Y317" s="98">
        <f t="shared" si="111"/>
        <v>0</v>
      </c>
      <c r="Z317" s="98">
        <f t="shared" si="111"/>
        <v>0</v>
      </c>
      <c r="AA317" s="98">
        <f t="shared" si="111"/>
        <v>0</v>
      </c>
      <c r="AB317" s="98">
        <f t="shared" si="111"/>
        <v>0</v>
      </c>
      <c r="AC317" s="98">
        <f t="shared" si="111"/>
        <v>0</v>
      </c>
      <c r="AD317" s="98">
        <f t="shared" si="111"/>
        <v>0</v>
      </c>
      <c r="AE317" s="98">
        <f t="shared" si="111"/>
        <v>0</v>
      </c>
      <c r="AF317" s="98">
        <f t="shared" si="111"/>
        <v>0</v>
      </c>
      <c r="AG317" s="98">
        <f t="shared" si="111"/>
        <v>0</v>
      </c>
      <c r="AH317" s="98">
        <f t="shared" si="111"/>
        <v>0</v>
      </c>
    </row>
    <row r="318" spans="1:34" ht="12" customHeight="1">
      <c r="A318" s="1"/>
      <c r="B318" s="1"/>
      <c r="C318" s="1"/>
      <c r="D318" s="25"/>
      <c r="E318" s="79"/>
      <c r="F318" s="25"/>
      <c r="G318" s="25"/>
      <c r="H318" s="79"/>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row>
    <row r="319" spans="1:34" ht="12" customHeight="1" thickBot="1">
      <c r="A319" s="16" t="s">
        <v>302</v>
      </c>
      <c r="B319" s="1"/>
      <c r="C319" s="1"/>
      <c r="D319" s="40">
        <f>D315+D317</f>
        <v>1.7371658543194897</v>
      </c>
      <c r="E319" s="79"/>
      <c r="F319" s="102">
        <f t="shared" ref="F319:G319" si="112">F315+F317</f>
        <v>0</v>
      </c>
      <c r="G319" s="102">
        <f t="shared" si="112"/>
        <v>1.7371658543194897</v>
      </c>
      <c r="H319" s="79"/>
      <c r="I319" s="102">
        <f t="shared" ref="I319:AH319" si="113">I315+I317</f>
        <v>0.73934398691846159</v>
      </c>
      <c r="J319" s="102">
        <f t="shared" si="113"/>
        <v>0.23726653186081825</v>
      </c>
      <c r="K319" s="102">
        <f t="shared" si="113"/>
        <v>0.12997191129111041</v>
      </c>
      <c r="L319" s="102">
        <f t="shared" si="113"/>
        <v>0</v>
      </c>
      <c r="M319" s="102">
        <f t="shared" si="113"/>
        <v>2.1700962956831067E-4</v>
      </c>
      <c r="N319" s="102">
        <f t="shared" si="113"/>
        <v>0</v>
      </c>
      <c r="O319" s="102">
        <f t="shared" si="113"/>
        <v>5.0142661801965749E-2</v>
      </c>
      <c r="P319" s="102">
        <f t="shared" si="113"/>
        <v>0</v>
      </c>
      <c r="Q319" s="102">
        <f t="shared" si="113"/>
        <v>7.049462684132618E-3</v>
      </c>
      <c r="R319" s="102">
        <f t="shared" si="113"/>
        <v>1.0794872365033161E-4</v>
      </c>
      <c r="S319" s="102">
        <f t="shared" si="113"/>
        <v>3.0551411942941555E-2</v>
      </c>
      <c r="T319" s="102">
        <f t="shared" si="113"/>
        <v>0</v>
      </c>
      <c r="U319" s="102">
        <f t="shared" si="113"/>
        <v>0.1499278333157486</v>
      </c>
      <c r="V319" s="102">
        <f t="shared" si="113"/>
        <v>0</v>
      </c>
      <c r="W319" s="102">
        <f t="shared" si="113"/>
        <v>5.292283678513518E-2</v>
      </c>
      <c r="X319" s="102">
        <f t="shared" si="113"/>
        <v>8.7684064737651696E-2</v>
      </c>
      <c r="Y319" s="102">
        <f t="shared" si="113"/>
        <v>0</v>
      </c>
      <c r="Z319" s="102">
        <f t="shared" si="113"/>
        <v>0</v>
      </c>
      <c r="AA319" s="102">
        <f t="shared" si="113"/>
        <v>0</v>
      </c>
      <c r="AB319" s="102">
        <f t="shared" si="113"/>
        <v>0</v>
      </c>
      <c r="AC319" s="102">
        <f t="shared" si="113"/>
        <v>0</v>
      </c>
      <c r="AD319" s="102">
        <f t="shared" si="113"/>
        <v>0.1726817650613704</v>
      </c>
      <c r="AE319" s="102">
        <f t="shared" si="113"/>
        <v>4.9643995941442552E-2</v>
      </c>
      <c r="AF319" s="102">
        <f t="shared" si="113"/>
        <v>2.8726654111946401E-2</v>
      </c>
      <c r="AG319" s="102">
        <f t="shared" si="113"/>
        <v>9.2777951354614874E-4</v>
      </c>
      <c r="AH319" s="102">
        <f t="shared" si="113"/>
        <v>0</v>
      </c>
    </row>
    <row r="320" spans="1:34" ht="12" customHeight="1">
      <c r="A320" s="1"/>
      <c r="B320" s="1"/>
      <c r="C320" s="1"/>
      <c r="D320" s="25"/>
      <c r="E320" s="79"/>
      <c r="F320" s="25"/>
      <c r="G320" s="25"/>
      <c r="H320" s="79"/>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row>
    <row r="321" spans="1:34" ht="12" customHeight="1">
      <c r="A321" s="16" t="s">
        <v>303</v>
      </c>
      <c r="B321" s="1"/>
      <c r="C321" s="1"/>
      <c r="D321" s="25"/>
      <c r="E321" s="69"/>
      <c r="F321" s="25"/>
      <c r="G321" s="25"/>
      <c r="H321" s="69"/>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row>
    <row r="322" spans="1:34" ht="12" customHeight="1">
      <c r="A322" s="1"/>
      <c r="B322" s="16" t="s">
        <v>304</v>
      </c>
      <c r="C322" s="1"/>
      <c r="D322" s="25">
        <f>Classification!R322</f>
        <v>0</v>
      </c>
      <c r="E322" s="69"/>
      <c r="F322" s="25">
        <v>0</v>
      </c>
      <c r="G322" s="25">
        <f t="shared" ref="G322:G327" si="114">D322-F322</f>
        <v>0</v>
      </c>
      <c r="H322" s="69"/>
      <c r="I322" s="25">
        <v>0</v>
      </c>
      <c r="J322" s="25">
        <v>0</v>
      </c>
      <c r="K322" s="25">
        <v>0</v>
      </c>
      <c r="L322" s="25">
        <v>0</v>
      </c>
      <c r="M322" s="25">
        <v>0</v>
      </c>
      <c r="N322" s="25">
        <v>0</v>
      </c>
      <c r="O322" s="25">
        <v>0</v>
      </c>
      <c r="P322" s="25">
        <v>0</v>
      </c>
      <c r="Q322" s="25">
        <v>0</v>
      </c>
      <c r="R322" s="25">
        <v>0</v>
      </c>
      <c r="S322" s="25">
        <v>0</v>
      </c>
      <c r="T322" s="25">
        <v>0</v>
      </c>
      <c r="U322" s="25">
        <v>0</v>
      </c>
      <c r="V322" s="25">
        <v>0</v>
      </c>
      <c r="W322" s="25">
        <v>0</v>
      </c>
      <c r="X322" s="25">
        <v>0</v>
      </c>
      <c r="Y322" s="25">
        <v>0</v>
      </c>
      <c r="Z322" s="25">
        <v>0</v>
      </c>
      <c r="AA322" s="25">
        <v>0</v>
      </c>
      <c r="AB322" s="25">
        <v>0</v>
      </c>
      <c r="AC322" s="25">
        <v>0</v>
      </c>
      <c r="AD322" s="25">
        <v>0</v>
      </c>
      <c r="AE322" s="25">
        <v>0</v>
      </c>
      <c r="AF322" s="25">
        <v>0</v>
      </c>
      <c r="AG322" s="25">
        <v>0</v>
      </c>
      <c r="AH322" s="25">
        <v>0</v>
      </c>
    </row>
    <row r="323" spans="1:34" ht="12" customHeight="1">
      <c r="A323" s="1"/>
      <c r="B323" s="16" t="s">
        <v>305</v>
      </c>
      <c r="C323" s="1"/>
      <c r="D323" s="25">
        <f>Classification!R323</f>
        <v>0</v>
      </c>
      <c r="E323" s="69"/>
      <c r="F323" s="25">
        <v>0</v>
      </c>
      <c r="G323" s="25">
        <f t="shared" si="114"/>
        <v>0</v>
      </c>
      <c r="H323" s="69"/>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row>
    <row r="324" spans="1:34" ht="12" customHeight="1">
      <c r="A324" s="1"/>
      <c r="B324" s="16" t="s">
        <v>306</v>
      </c>
      <c r="C324" s="1"/>
      <c r="D324" s="25">
        <f>Classification!R324</f>
        <v>0</v>
      </c>
      <c r="E324" s="69"/>
      <c r="F324" s="25">
        <v>0</v>
      </c>
      <c r="G324" s="25">
        <f t="shared" si="114"/>
        <v>0</v>
      </c>
      <c r="H324" s="69"/>
      <c r="I324" s="25">
        <v>0</v>
      </c>
      <c r="J324" s="25">
        <v>0</v>
      </c>
      <c r="K324" s="25">
        <v>0</v>
      </c>
      <c r="L324" s="25">
        <v>0</v>
      </c>
      <c r="M324" s="25">
        <v>0</v>
      </c>
      <c r="N324" s="25">
        <v>0</v>
      </c>
      <c r="O324" s="25">
        <v>0</v>
      </c>
      <c r="P324" s="25">
        <v>0</v>
      </c>
      <c r="Q324" s="25">
        <v>0</v>
      </c>
      <c r="R324" s="25">
        <v>0</v>
      </c>
      <c r="S324" s="25">
        <v>0</v>
      </c>
      <c r="T324" s="25">
        <v>0</v>
      </c>
      <c r="U324" s="25">
        <v>0</v>
      </c>
      <c r="V324" s="25">
        <v>0</v>
      </c>
      <c r="W324" s="25">
        <v>0</v>
      </c>
      <c r="X324" s="25">
        <v>0</v>
      </c>
      <c r="Y324" s="25">
        <v>0</v>
      </c>
      <c r="Z324" s="25">
        <v>0</v>
      </c>
      <c r="AA324" s="25">
        <v>0</v>
      </c>
      <c r="AB324" s="25">
        <v>0</v>
      </c>
      <c r="AC324" s="25">
        <v>0</v>
      </c>
      <c r="AD324" s="25">
        <v>0</v>
      </c>
      <c r="AE324" s="25">
        <v>0</v>
      </c>
      <c r="AF324" s="25">
        <v>0</v>
      </c>
      <c r="AG324" s="25">
        <v>0</v>
      </c>
      <c r="AH324" s="25">
        <v>0</v>
      </c>
    </row>
    <row r="325" spans="1:34" ht="12" customHeight="1">
      <c r="A325" s="1"/>
      <c r="B325" s="16" t="s">
        <v>307</v>
      </c>
      <c r="C325" s="1"/>
      <c r="D325" s="25">
        <f>Classification!R325</f>
        <v>0</v>
      </c>
      <c r="E325" s="69"/>
      <c r="F325" s="25">
        <v>0</v>
      </c>
      <c r="G325" s="25">
        <f t="shared" si="114"/>
        <v>0</v>
      </c>
      <c r="H325" s="69"/>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row>
    <row r="326" spans="1:34" ht="12" customHeight="1">
      <c r="A326" s="1"/>
      <c r="B326" s="16" t="s">
        <v>308</v>
      </c>
      <c r="C326" s="1"/>
      <c r="D326" s="25">
        <f>Classification!R326</f>
        <v>0</v>
      </c>
      <c r="E326" s="69"/>
      <c r="F326" s="25">
        <v>0</v>
      </c>
      <c r="G326" s="25">
        <f t="shared" si="114"/>
        <v>0</v>
      </c>
      <c r="H326" s="69"/>
      <c r="I326" s="25">
        <v>0</v>
      </c>
      <c r="J326" s="25">
        <v>0</v>
      </c>
      <c r="K326" s="25">
        <v>0</v>
      </c>
      <c r="L326" s="25">
        <v>0</v>
      </c>
      <c r="M326" s="25">
        <v>0</v>
      </c>
      <c r="N326" s="25">
        <v>0</v>
      </c>
      <c r="O326" s="25">
        <v>0</v>
      </c>
      <c r="P326" s="25">
        <v>0</v>
      </c>
      <c r="Q326" s="25">
        <v>0</v>
      </c>
      <c r="R326" s="25">
        <v>0</v>
      </c>
      <c r="S326" s="25">
        <v>0</v>
      </c>
      <c r="T326" s="25">
        <v>0</v>
      </c>
      <c r="U326" s="25">
        <v>0</v>
      </c>
      <c r="V326" s="25">
        <v>0</v>
      </c>
      <c r="W326" s="25">
        <v>0</v>
      </c>
      <c r="X326" s="25">
        <v>0</v>
      </c>
      <c r="Y326" s="25">
        <v>0</v>
      </c>
      <c r="Z326" s="25">
        <v>0</v>
      </c>
      <c r="AA326" s="25">
        <v>0</v>
      </c>
      <c r="AB326" s="25">
        <v>0</v>
      </c>
      <c r="AC326" s="25">
        <v>0</v>
      </c>
      <c r="AD326" s="25">
        <v>0</v>
      </c>
      <c r="AE326" s="25">
        <v>0</v>
      </c>
      <c r="AF326" s="25">
        <v>0</v>
      </c>
      <c r="AG326" s="25">
        <v>0</v>
      </c>
      <c r="AH326" s="25">
        <v>0</v>
      </c>
    </row>
    <row r="327" spans="1:34" ht="12" customHeight="1">
      <c r="A327" s="1"/>
      <c r="B327" s="16" t="s">
        <v>309</v>
      </c>
      <c r="C327" s="1"/>
      <c r="D327" s="25">
        <f>Classification!R327</f>
        <v>0</v>
      </c>
      <c r="E327" s="69"/>
      <c r="F327" s="25">
        <v>0</v>
      </c>
      <c r="G327" s="25">
        <f t="shared" si="114"/>
        <v>0</v>
      </c>
      <c r="H327" s="69"/>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row>
    <row r="328" spans="1:34" ht="12" customHeight="1" thickBot="1">
      <c r="A328" s="1"/>
      <c r="B328" s="16" t="s">
        <v>42</v>
      </c>
      <c r="C328" s="1"/>
      <c r="D328" s="47">
        <f>SUM(D322:D327)</f>
        <v>0</v>
      </c>
      <c r="E328" s="79"/>
      <c r="F328" s="103">
        <f t="shared" ref="F328:G328" si="115">SUM(F322:F327)</f>
        <v>0</v>
      </c>
      <c r="G328" s="103">
        <f t="shared" si="115"/>
        <v>0</v>
      </c>
      <c r="H328" s="79"/>
      <c r="I328" s="103">
        <f t="shared" ref="I328:AH328" si="116">SUM(I322:I327)</f>
        <v>0</v>
      </c>
      <c r="J328" s="103">
        <f t="shared" si="116"/>
        <v>0</v>
      </c>
      <c r="K328" s="103">
        <f t="shared" si="116"/>
        <v>0</v>
      </c>
      <c r="L328" s="103">
        <f t="shared" si="116"/>
        <v>0</v>
      </c>
      <c r="M328" s="103">
        <f t="shared" si="116"/>
        <v>0</v>
      </c>
      <c r="N328" s="103">
        <f t="shared" si="116"/>
        <v>0</v>
      </c>
      <c r="O328" s="103">
        <f t="shared" si="116"/>
        <v>0</v>
      </c>
      <c r="P328" s="103">
        <f t="shared" si="116"/>
        <v>0</v>
      </c>
      <c r="Q328" s="103">
        <f t="shared" si="116"/>
        <v>0</v>
      </c>
      <c r="R328" s="103">
        <f t="shared" si="116"/>
        <v>0</v>
      </c>
      <c r="S328" s="103">
        <f t="shared" si="116"/>
        <v>0</v>
      </c>
      <c r="T328" s="103">
        <f t="shared" si="116"/>
        <v>0</v>
      </c>
      <c r="U328" s="103">
        <f t="shared" si="116"/>
        <v>0</v>
      </c>
      <c r="V328" s="103">
        <f t="shared" si="116"/>
        <v>0</v>
      </c>
      <c r="W328" s="103">
        <f t="shared" si="116"/>
        <v>0</v>
      </c>
      <c r="X328" s="103">
        <f t="shared" si="116"/>
        <v>0</v>
      </c>
      <c r="Y328" s="103">
        <f t="shared" si="116"/>
        <v>0</v>
      </c>
      <c r="Z328" s="103">
        <f t="shared" si="116"/>
        <v>0</v>
      </c>
      <c r="AA328" s="103">
        <f t="shared" si="116"/>
        <v>0</v>
      </c>
      <c r="AB328" s="103">
        <f t="shared" si="116"/>
        <v>0</v>
      </c>
      <c r="AC328" s="103">
        <f t="shared" si="116"/>
        <v>0</v>
      </c>
      <c r="AD328" s="103">
        <f t="shared" si="116"/>
        <v>0</v>
      </c>
      <c r="AE328" s="103">
        <f t="shared" si="116"/>
        <v>0</v>
      </c>
      <c r="AF328" s="103">
        <f t="shared" si="116"/>
        <v>0</v>
      </c>
      <c r="AG328" s="103">
        <f t="shared" si="116"/>
        <v>0</v>
      </c>
      <c r="AH328" s="103">
        <f t="shared" si="116"/>
        <v>0</v>
      </c>
    </row>
    <row r="329" spans="1:34" ht="12" customHeight="1">
      <c r="A329" s="1"/>
      <c r="B329" s="1"/>
      <c r="C329" s="1"/>
      <c r="D329" s="96"/>
      <c r="E329" s="79"/>
      <c r="F329" s="25"/>
      <c r="G329" s="25"/>
      <c r="H329" s="79"/>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row>
    <row r="330" spans="1:34" ht="12" customHeight="1">
      <c r="A330" s="1"/>
      <c r="B330" s="1"/>
      <c r="C330" s="1"/>
      <c r="D330" s="78"/>
      <c r="E330" s="5"/>
      <c r="F330" s="1"/>
      <c r="G330" s="1"/>
      <c r="H330" s="5"/>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ht="12" customHeight="1">
      <c r="A331" s="58" t="s">
        <v>311</v>
      </c>
      <c r="B331" s="1"/>
      <c r="C331" s="1"/>
      <c r="D331" s="78"/>
      <c r="E331" s="5"/>
      <c r="F331" s="1"/>
      <c r="G331" s="1"/>
      <c r="H331" s="5"/>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12" customHeight="1">
      <c r="A332" s="1"/>
      <c r="B332" s="1"/>
      <c r="C332" s="1"/>
      <c r="D332" s="78"/>
      <c r="E332" s="5"/>
      <c r="F332" s="1"/>
      <c r="G332" s="1"/>
      <c r="H332" s="5"/>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12" customHeight="1">
      <c r="A333" s="16" t="s">
        <v>312</v>
      </c>
      <c r="B333" s="1"/>
      <c r="C333" s="1"/>
      <c r="D333" s="105">
        <f>D174</f>
        <v>5.9316239560111665E-2</v>
      </c>
      <c r="E333" s="5"/>
      <c r="F333" s="59"/>
      <c r="G333" s="59"/>
      <c r="H333" s="5"/>
      <c r="I333" s="105">
        <f t="shared" ref="I333:AH333" si="117">I174</f>
        <v>5.9316239560111665E-2</v>
      </c>
      <c r="J333" s="105">
        <f t="shared" si="117"/>
        <v>5.9316239560111665E-2</v>
      </c>
      <c r="K333" s="105">
        <f t="shared" si="117"/>
        <v>5.9316239560111665E-2</v>
      </c>
      <c r="L333" s="105">
        <f t="shared" si="117"/>
        <v>5.9316239560111665E-2</v>
      </c>
      <c r="M333" s="105">
        <f t="shared" si="117"/>
        <v>5.9316239560111665E-2</v>
      </c>
      <c r="N333" s="105">
        <f t="shared" si="117"/>
        <v>5.9316239560111665E-2</v>
      </c>
      <c r="O333" s="105">
        <f t="shared" si="117"/>
        <v>5.9316239560111665E-2</v>
      </c>
      <c r="P333" s="105">
        <f t="shared" si="117"/>
        <v>5.9316239560111665E-2</v>
      </c>
      <c r="Q333" s="105">
        <f t="shared" si="117"/>
        <v>5.9316239560111665E-2</v>
      </c>
      <c r="R333" s="105">
        <f t="shared" si="117"/>
        <v>5.9316239560111665E-2</v>
      </c>
      <c r="S333" s="105">
        <f t="shared" si="117"/>
        <v>5.9316239560111665E-2</v>
      </c>
      <c r="T333" s="105">
        <f t="shared" si="117"/>
        <v>5.9316239560111665E-2</v>
      </c>
      <c r="U333" s="105">
        <f t="shared" si="117"/>
        <v>5.9316239560111665E-2</v>
      </c>
      <c r="V333" s="105">
        <f t="shared" si="117"/>
        <v>5.9316239560111665E-2</v>
      </c>
      <c r="W333" s="105">
        <f t="shared" si="117"/>
        <v>5.9316239560111665E-2</v>
      </c>
      <c r="X333" s="105">
        <f t="shared" si="117"/>
        <v>5.9316239560111665E-2</v>
      </c>
      <c r="Y333" s="105">
        <f t="shared" si="117"/>
        <v>5.9316239560111665E-2</v>
      </c>
      <c r="Z333" s="105">
        <f t="shared" si="117"/>
        <v>5.9316239560111665E-2</v>
      </c>
      <c r="AA333" s="105">
        <f t="shared" si="117"/>
        <v>5.9316239560111665E-2</v>
      </c>
      <c r="AB333" s="105">
        <f t="shared" si="117"/>
        <v>5.9316239560111665E-2</v>
      </c>
      <c r="AC333" s="105">
        <f t="shared" si="117"/>
        <v>5.9316239560111665E-2</v>
      </c>
      <c r="AD333" s="105">
        <f t="shared" si="117"/>
        <v>5.9316239560111665E-2</v>
      </c>
      <c r="AE333" s="105">
        <f t="shared" si="117"/>
        <v>5.9316239560111665E-2</v>
      </c>
      <c r="AF333" s="105">
        <f t="shared" si="117"/>
        <v>5.9316239560111665E-2</v>
      </c>
      <c r="AG333" s="105">
        <f t="shared" si="117"/>
        <v>5.9316239560111665E-2</v>
      </c>
      <c r="AH333" s="105">
        <f t="shared" si="117"/>
        <v>5.9316239560111665E-2</v>
      </c>
    </row>
    <row r="334" spans="1:34" ht="12" customHeight="1">
      <c r="A334" s="1"/>
      <c r="B334" s="1"/>
      <c r="C334" s="1"/>
      <c r="D334" s="78"/>
      <c r="E334" s="5"/>
      <c r="F334" s="1"/>
      <c r="G334" s="1"/>
      <c r="H334" s="5"/>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12" customHeight="1">
      <c r="A335" s="16" t="s">
        <v>313</v>
      </c>
      <c r="B335" s="1"/>
      <c r="C335" s="1"/>
      <c r="D335" s="100">
        <f>D171</f>
        <v>2009.6347559476628</v>
      </c>
      <c r="E335" s="81"/>
      <c r="F335" s="33"/>
      <c r="G335" s="33"/>
      <c r="H335" s="81"/>
      <c r="I335" s="100">
        <f t="shared" ref="I335:AH335" si="118">I171</f>
        <v>855.30772379491702</v>
      </c>
      <c r="J335" s="100">
        <f t="shared" si="118"/>
        <v>274.48102762614502</v>
      </c>
      <c r="K335" s="100">
        <f t="shared" si="118"/>
        <v>150.35758939084252</v>
      </c>
      <c r="L335" s="100">
        <f t="shared" si="118"/>
        <v>0</v>
      </c>
      <c r="M335" s="100">
        <f t="shared" si="118"/>
        <v>0.25104689507418665</v>
      </c>
      <c r="N335" s="100">
        <f t="shared" si="118"/>
        <v>0</v>
      </c>
      <c r="O335" s="100">
        <f t="shared" si="118"/>
        <v>58.007377742543881</v>
      </c>
      <c r="P335" s="100">
        <f t="shared" si="118"/>
        <v>0</v>
      </c>
      <c r="Q335" s="100">
        <f t="shared" si="118"/>
        <v>8.1551483328796301</v>
      </c>
      <c r="R335" s="100">
        <f t="shared" si="118"/>
        <v>0.12488013528960253</v>
      </c>
      <c r="S335" s="100">
        <f t="shared" si="118"/>
        <v>35.343303076758531</v>
      </c>
      <c r="T335" s="100">
        <f t="shared" si="118"/>
        <v>0</v>
      </c>
      <c r="U335" s="100">
        <f t="shared" si="118"/>
        <v>173.4435338836926</v>
      </c>
      <c r="V335" s="100">
        <f t="shared" si="118"/>
        <v>0</v>
      </c>
      <c r="W335" s="100">
        <f t="shared" si="118"/>
        <v>61.223614269356233</v>
      </c>
      <c r="X335" s="100">
        <f t="shared" si="118"/>
        <v>101.43702951643535</v>
      </c>
      <c r="Y335" s="100">
        <f t="shared" si="118"/>
        <v>0</v>
      </c>
      <c r="Z335" s="100">
        <f t="shared" si="118"/>
        <v>0</v>
      </c>
      <c r="AA335" s="100">
        <f t="shared" si="118"/>
        <v>0</v>
      </c>
      <c r="AB335" s="100">
        <f t="shared" si="118"/>
        <v>0</v>
      </c>
      <c r="AC335" s="100">
        <f t="shared" si="118"/>
        <v>0</v>
      </c>
      <c r="AD335" s="100">
        <f t="shared" si="118"/>
        <v>199.76634696268641</v>
      </c>
      <c r="AE335" s="100">
        <f t="shared" si="118"/>
        <v>57.430497738587931</v>
      </c>
      <c r="AF335" s="100">
        <f t="shared" si="118"/>
        <v>33.232337823074033</v>
      </c>
      <c r="AG335" s="100">
        <f t="shared" si="118"/>
        <v>1.0732987593800862</v>
      </c>
      <c r="AH335" s="100">
        <f t="shared" si="118"/>
        <v>0</v>
      </c>
    </row>
    <row r="336" spans="1:34" ht="12" customHeight="1">
      <c r="A336" s="1"/>
      <c r="B336" s="1"/>
      <c r="C336" s="1"/>
      <c r="D336" s="106"/>
      <c r="E336" s="81"/>
      <c r="F336" s="33"/>
      <c r="G336" s="33"/>
      <c r="H336" s="81"/>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row>
    <row r="337" spans="1:34" ht="12" customHeight="1">
      <c r="A337" s="16" t="s">
        <v>314</v>
      </c>
      <c r="B337" s="1"/>
      <c r="C337" s="1"/>
      <c r="D337" s="107">
        <f>D175</f>
        <v>119.20397661211811</v>
      </c>
      <c r="E337" s="81"/>
      <c r="F337" s="33"/>
      <c r="G337" s="33"/>
      <c r="H337" s="81"/>
      <c r="I337" s="107">
        <f t="shared" ref="I337:AH337" si="119">I175</f>
        <v>50.733637842233115</v>
      </c>
      <c r="J337" s="107">
        <f t="shared" si="119"/>
        <v>16.281182389378046</v>
      </c>
      <c r="K337" s="107">
        <f t="shared" si="119"/>
        <v>8.9186467919881185</v>
      </c>
      <c r="L337" s="107">
        <f t="shared" si="119"/>
        <v>0</v>
      </c>
      <c r="M337" s="107">
        <f t="shared" si="119"/>
        <v>1.4891157769042672E-2</v>
      </c>
      <c r="N337" s="107">
        <f t="shared" si="119"/>
        <v>0</v>
      </c>
      <c r="O337" s="107">
        <f t="shared" si="119"/>
        <v>3.4407795144306221</v>
      </c>
      <c r="P337" s="107">
        <f t="shared" si="119"/>
        <v>0</v>
      </c>
      <c r="Q337" s="107">
        <f t="shared" si="119"/>
        <v>0.48373273216133339</v>
      </c>
      <c r="R337" s="107">
        <f t="shared" si="119"/>
        <v>7.4074200211372183E-3</v>
      </c>
      <c r="S337" s="107">
        <f t="shared" si="119"/>
        <v>2.0964318321466409</v>
      </c>
      <c r="T337" s="107">
        <f t="shared" si="119"/>
        <v>0</v>
      </c>
      <c r="U337" s="107">
        <f t="shared" si="119"/>
        <v>10.288018205997455</v>
      </c>
      <c r="V337" s="107">
        <f t="shared" si="119"/>
        <v>0</v>
      </c>
      <c r="W337" s="107">
        <f t="shared" si="119"/>
        <v>3.6315545707370052</v>
      </c>
      <c r="X337" s="107">
        <f t="shared" si="119"/>
        <v>6.0168631430629969</v>
      </c>
      <c r="Y337" s="107">
        <f t="shared" si="119"/>
        <v>0</v>
      </c>
      <c r="Z337" s="107">
        <f t="shared" si="119"/>
        <v>0</v>
      </c>
      <c r="AA337" s="107">
        <f t="shared" si="119"/>
        <v>0</v>
      </c>
      <c r="AB337" s="107">
        <f t="shared" si="119"/>
        <v>0</v>
      </c>
      <c r="AC337" s="107">
        <f t="shared" si="119"/>
        <v>0</v>
      </c>
      <c r="AD337" s="107">
        <f t="shared" si="119"/>
        <v>11.849388492487092</v>
      </c>
      <c r="AE337" s="107">
        <f t="shared" si="119"/>
        <v>3.4065611619185328</v>
      </c>
      <c r="AF337" s="107">
        <f t="shared" si="119"/>
        <v>1.9712173114560192</v>
      </c>
      <c r="AG337" s="107">
        <f t="shared" si="119"/>
        <v>6.3664046330959845E-2</v>
      </c>
      <c r="AH337" s="107">
        <f t="shared" si="119"/>
        <v>0</v>
      </c>
    </row>
    <row r="338" spans="1:34" ht="12" customHeight="1">
      <c r="A338" s="16"/>
      <c r="B338" s="1"/>
      <c r="C338" s="1"/>
      <c r="D338" s="106"/>
      <c r="E338" s="81"/>
      <c r="F338" s="33"/>
      <c r="G338" s="33"/>
      <c r="H338" s="81"/>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row>
    <row r="339" spans="1:34" ht="12" customHeight="1">
      <c r="A339" s="62" t="s">
        <v>315</v>
      </c>
      <c r="B339" s="1"/>
      <c r="C339" s="1"/>
      <c r="D339" s="106"/>
      <c r="E339" s="81"/>
      <c r="F339" s="33"/>
      <c r="G339" s="33"/>
      <c r="H339" s="81"/>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row>
    <row r="340" spans="1:34" ht="12" customHeight="1">
      <c r="A340" s="16" t="s">
        <v>187</v>
      </c>
      <c r="B340" s="1"/>
      <c r="C340" s="1"/>
      <c r="D340" s="106">
        <f>D207</f>
        <v>0</v>
      </c>
      <c r="E340" s="81"/>
      <c r="F340" s="33"/>
      <c r="G340" s="33"/>
      <c r="H340" s="81"/>
      <c r="I340" s="106">
        <f t="shared" ref="I340:AH340" si="120">I207</f>
        <v>0</v>
      </c>
      <c r="J340" s="106">
        <f t="shared" si="120"/>
        <v>0</v>
      </c>
      <c r="K340" s="106">
        <f t="shared" si="120"/>
        <v>0</v>
      </c>
      <c r="L340" s="106">
        <f t="shared" si="120"/>
        <v>0</v>
      </c>
      <c r="M340" s="106">
        <f t="shared" si="120"/>
        <v>0</v>
      </c>
      <c r="N340" s="106">
        <f t="shared" si="120"/>
        <v>0</v>
      </c>
      <c r="O340" s="106">
        <f t="shared" si="120"/>
        <v>0</v>
      </c>
      <c r="P340" s="106">
        <f t="shared" si="120"/>
        <v>0</v>
      </c>
      <c r="Q340" s="106">
        <f t="shared" si="120"/>
        <v>0</v>
      </c>
      <c r="R340" s="106">
        <f t="shared" si="120"/>
        <v>0</v>
      </c>
      <c r="S340" s="106">
        <f t="shared" si="120"/>
        <v>0</v>
      </c>
      <c r="T340" s="106">
        <f t="shared" si="120"/>
        <v>0</v>
      </c>
      <c r="U340" s="106">
        <f t="shared" si="120"/>
        <v>0</v>
      </c>
      <c r="V340" s="106">
        <f t="shared" si="120"/>
        <v>0</v>
      </c>
      <c r="W340" s="106">
        <f t="shared" si="120"/>
        <v>0</v>
      </c>
      <c r="X340" s="106">
        <f t="shared" si="120"/>
        <v>0</v>
      </c>
      <c r="Y340" s="106">
        <f t="shared" si="120"/>
        <v>0</v>
      </c>
      <c r="Z340" s="106">
        <f t="shared" si="120"/>
        <v>0</v>
      </c>
      <c r="AA340" s="106">
        <f t="shared" si="120"/>
        <v>0</v>
      </c>
      <c r="AB340" s="106">
        <f t="shared" si="120"/>
        <v>0</v>
      </c>
      <c r="AC340" s="106">
        <f t="shared" si="120"/>
        <v>0</v>
      </c>
      <c r="AD340" s="106">
        <f t="shared" si="120"/>
        <v>0</v>
      </c>
      <c r="AE340" s="106">
        <f t="shared" si="120"/>
        <v>0</v>
      </c>
      <c r="AF340" s="106">
        <f t="shared" si="120"/>
        <v>0</v>
      </c>
      <c r="AG340" s="106">
        <f t="shared" si="120"/>
        <v>0</v>
      </c>
      <c r="AH340" s="106">
        <f t="shared" si="120"/>
        <v>0</v>
      </c>
    </row>
    <row r="341" spans="1:34" ht="12" customHeight="1">
      <c r="A341" s="16" t="s">
        <v>316</v>
      </c>
      <c r="B341" s="1"/>
      <c r="C341" s="1"/>
      <c r="D341" s="106">
        <f>D216</f>
        <v>0</v>
      </c>
      <c r="E341" s="81"/>
      <c r="F341" s="33"/>
      <c r="G341" s="33"/>
      <c r="H341" s="81"/>
      <c r="I341" s="106">
        <f t="shared" ref="I341:AH341" si="121">I216</f>
        <v>0</v>
      </c>
      <c r="J341" s="106">
        <f t="shared" si="121"/>
        <v>0</v>
      </c>
      <c r="K341" s="106">
        <f t="shared" si="121"/>
        <v>0</v>
      </c>
      <c r="L341" s="106">
        <f t="shared" si="121"/>
        <v>0</v>
      </c>
      <c r="M341" s="106">
        <f t="shared" si="121"/>
        <v>0</v>
      </c>
      <c r="N341" s="106">
        <f t="shared" si="121"/>
        <v>0</v>
      </c>
      <c r="O341" s="106">
        <f t="shared" si="121"/>
        <v>0</v>
      </c>
      <c r="P341" s="106">
        <f t="shared" si="121"/>
        <v>0</v>
      </c>
      <c r="Q341" s="106">
        <f t="shared" si="121"/>
        <v>0</v>
      </c>
      <c r="R341" s="106">
        <f t="shared" si="121"/>
        <v>0</v>
      </c>
      <c r="S341" s="106">
        <f t="shared" si="121"/>
        <v>0</v>
      </c>
      <c r="T341" s="106">
        <f t="shared" si="121"/>
        <v>0</v>
      </c>
      <c r="U341" s="106">
        <f t="shared" si="121"/>
        <v>0</v>
      </c>
      <c r="V341" s="106">
        <f t="shared" si="121"/>
        <v>0</v>
      </c>
      <c r="W341" s="106">
        <f t="shared" si="121"/>
        <v>0</v>
      </c>
      <c r="X341" s="106">
        <f t="shared" si="121"/>
        <v>0</v>
      </c>
      <c r="Y341" s="106">
        <f t="shared" si="121"/>
        <v>0</v>
      </c>
      <c r="Z341" s="106">
        <f t="shared" si="121"/>
        <v>0</v>
      </c>
      <c r="AA341" s="106">
        <f t="shared" si="121"/>
        <v>0</v>
      </c>
      <c r="AB341" s="106">
        <f t="shared" si="121"/>
        <v>0</v>
      </c>
      <c r="AC341" s="106">
        <f t="shared" si="121"/>
        <v>0</v>
      </c>
      <c r="AD341" s="106">
        <f t="shared" si="121"/>
        <v>0</v>
      </c>
      <c r="AE341" s="106">
        <f t="shared" si="121"/>
        <v>0</v>
      </c>
      <c r="AF341" s="106">
        <f t="shared" si="121"/>
        <v>0</v>
      </c>
      <c r="AG341" s="106">
        <f t="shared" si="121"/>
        <v>0</v>
      </c>
      <c r="AH341" s="106">
        <f t="shared" si="121"/>
        <v>0</v>
      </c>
    </row>
    <row r="342" spans="1:34" ht="12" customHeight="1">
      <c r="A342" s="16" t="s">
        <v>317</v>
      </c>
      <c r="B342" s="1"/>
      <c r="C342" s="1"/>
      <c r="D342" s="106">
        <f>D235</f>
        <v>0</v>
      </c>
      <c r="E342" s="81"/>
      <c r="F342" s="33"/>
      <c r="G342" s="33"/>
      <c r="H342" s="81"/>
      <c r="I342" s="106">
        <f t="shared" ref="I342:AH342" si="122">I235</f>
        <v>0</v>
      </c>
      <c r="J342" s="106">
        <f t="shared" si="122"/>
        <v>0</v>
      </c>
      <c r="K342" s="106">
        <f t="shared" si="122"/>
        <v>0</v>
      </c>
      <c r="L342" s="106">
        <f t="shared" si="122"/>
        <v>0</v>
      </c>
      <c r="M342" s="106">
        <f t="shared" si="122"/>
        <v>0</v>
      </c>
      <c r="N342" s="106">
        <f t="shared" si="122"/>
        <v>0</v>
      </c>
      <c r="O342" s="106">
        <f t="shared" si="122"/>
        <v>0</v>
      </c>
      <c r="P342" s="106">
        <f t="shared" si="122"/>
        <v>0</v>
      </c>
      <c r="Q342" s="106">
        <f t="shared" si="122"/>
        <v>0</v>
      </c>
      <c r="R342" s="106">
        <f t="shared" si="122"/>
        <v>0</v>
      </c>
      <c r="S342" s="106">
        <f t="shared" si="122"/>
        <v>0</v>
      </c>
      <c r="T342" s="106">
        <f t="shared" si="122"/>
        <v>0</v>
      </c>
      <c r="U342" s="106">
        <f t="shared" si="122"/>
        <v>0</v>
      </c>
      <c r="V342" s="106">
        <f t="shared" si="122"/>
        <v>0</v>
      </c>
      <c r="W342" s="106">
        <f t="shared" si="122"/>
        <v>0</v>
      </c>
      <c r="X342" s="106">
        <f t="shared" si="122"/>
        <v>0</v>
      </c>
      <c r="Y342" s="106">
        <f t="shared" si="122"/>
        <v>0</v>
      </c>
      <c r="Z342" s="106">
        <f t="shared" si="122"/>
        <v>0</v>
      </c>
      <c r="AA342" s="106">
        <f t="shared" si="122"/>
        <v>0</v>
      </c>
      <c r="AB342" s="106">
        <f t="shared" si="122"/>
        <v>0</v>
      </c>
      <c r="AC342" s="106">
        <f t="shared" si="122"/>
        <v>0</v>
      </c>
      <c r="AD342" s="106">
        <f t="shared" si="122"/>
        <v>0</v>
      </c>
      <c r="AE342" s="106">
        <f t="shared" si="122"/>
        <v>0</v>
      </c>
      <c r="AF342" s="106">
        <f t="shared" si="122"/>
        <v>0</v>
      </c>
      <c r="AG342" s="106">
        <f t="shared" si="122"/>
        <v>0</v>
      </c>
      <c r="AH342" s="106">
        <f t="shared" si="122"/>
        <v>0</v>
      </c>
    </row>
    <row r="343" spans="1:34" ht="12" customHeight="1">
      <c r="A343" s="16" t="s">
        <v>318</v>
      </c>
      <c r="B343" s="1"/>
      <c r="C343" s="1"/>
      <c r="D343" s="106">
        <f>D249</f>
        <v>0</v>
      </c>
      <c r="E343" s="81"/>
      <c r="F343" s="33"/>
      <c r="G343" s="33"/>
      <c r="H343" s="81"/>
      <c r="I343" s="106">
        <f t="shared" ref="I343:AH343" si="123">I249</f>
        <v>0</v>
      </c>
      <c r="J343" s="106">
        <f t="shared" si="123"/>
        <v>0</v>
      </c>
      <c r="K343" s="106">
        <f t="shared" si="123"/>
        <v>0</v>
      </c>
      <c r="L343" s="106">
        <f t="shared" si="123"/>
        <v>0</v>
      </c>
      <c r="M343" s="106">
        <f t="shared" si="123"/>
        <v>0</v>
      </c>
      <c r="N343" s="106">
        <f t="shared" si="123"/>
        <v>0</v>
      </c>
      <c r="O343" s="106">
        <f t="shared" si="123"/>
        <v>0</v>
      </c>
      <c r="P343" s="106">
        <f t="shared" si="123"/>
        <v>0</v>
      </c>
      <c r="Q343" s="106">
        <f t="shared" si="123"/>
        <v>0</v>
      </c>
      <c r="R343" s="106">
        <f t="shared" si="123"/>
        <v>0</v>
      </c>
      <c r="S343" s="106">
        <f t="shared" si="123"/>
        <v>0</v>
      </c>
      <c r="T343" s="106">
        <f t="shared" si="123"/>
        <v>0</v>
      </c>
      <c r="U343" s="106">
        <f t="shared" si="123"/>
        <v>0</v>
      </c>
      <c r="V343" s="106">
        <f t="shared" si="123"/>
        <v>0</v>
      </c>
      <c r="W343" s="106">
        <f t="shared" si="123"/>
        <v>0</v>
      </c>
      <c r="X343" s="106">
        <f t="shared" si="123"/>
        <v>0</v>
      </c>
      <c r="Y343" s="106">
        <f t="shared" si="123"/>
        <v>0</v>
      </c>
      <c r="Z343" s="106">
        <f t="shared" si="123"/>
        <v>0</v>
      </c>
      <c r="AA343" s="106">
        <f t="shared" si="123"/>
        <v>0</v>
      </c>
      <c r="AB343" s="106">
        <f t="shared" si="123"/>
        <v>0</v>
      </c>
      <c r="AC343" s="106">
        <f t="shared" si="123"/>
        <v>0</v>
      </c>
      <c r="AD343" s="106">
        <f t="shared" si="123"/>
        <v>0</v>
      </c>
      <c r="AE343" s="106">
        <f t="shared" si="123"/>
        <v>0</v>
      </c>
      <c r="AF343" s="106">
        <f t="shared" si="123"/>
        <v>0</v>
      </c>
      <c r="AG343" s="106">
        <f t="shared" si="123"/>
        <v>0</v>
      </c>
      <c r="AH343" s="106">
        <f t="shared" si="123"/>
        <v>0</v>
      </c>
    </row>
    <row r="344" spans="1:34" ht="12" customHeight="1">
      <c r="A344" s="16" t="s">
        <v>319</v>
      </c>
      <c r="B344" s="1"/>
      <c r="C344" s="1"/>
      <c r="D344" s="106">
        <f>D266</f>
        <v>0</v>
      </c>
      <c r="E344" s="81"/>
      <c r="F344" s="33"/>
      <c r="G344" s="33"/>
      <c r="H344" s="81"/>
      <c r="I344" s="106">
        <f t="shared" ref="I344:AH344" si="124">I266</f>
        <v>0</v>
      </c>
      <c r="J344" s="106">
        <f t="shared" si="124"/>
        <v>0</v>
      </c>
      <c r="K344" s="106">
        <f t="shared" si="124"/>
        <v>0</v>
      </c>
      <c r="L344" s="106">
        <f t="shared" si="124"/>
        <v>0</v>
      </c>
      <c r="M344" s="106">
        <f t="shared" si="124"/>
        <v>0</v>
      </c>
      <c r="N344" s="106">
        <f t="shared" si="124"/>
        <v>0</v>
      </c>
      <c r="O344" s="106">
        <f t="shared" si="124"/>
        <v>0</v>
      </c>
      <c r="P344" s="106">
        <f t="shared" si="124"/>
        <v>0</v>
      </c>
      <c r="Q344" s="106">
        <f t="shared" si="124"/>
        <v>0</v>
      </c>
      <c r="R344" s="106">
        <f t="shared" si="124"/>
        <v>0</v>
      </c>
      <c r="S344" s="106">
        <f t="shared" si="124"/>
        <v>0</v>
      </c>
      <c r="T344" s="106">
        <f t="shared" si="124"/>
        <v>0</v>
      </c>
      <c r="U344" s="106">
        <f t="shared" si="124"/>
        <v>0</v>
      </c>
      <c r="V344" s="106">
        <f t="shared" si="124"/>
        <v>0</v>
      </c>
      <c r="W344" s="106">
        <f t="shared" si="124"/>
        <v>0</v>
      </c>
      <c r="X344" s="106">
        <f t="shared" si="124"/>
        <v>0</v>
      </c>
      <c r="Y344" s="106">
        <f t="shared" si="124"/>
        <v>0</v>
      </c>
      <c r="Z344" s="106">
        <f t="shared" si="124"/>
        <v>0</v>
      </c>
      <c r="AA344" s="106">
        <f t="shared" si="124"/>
        <v>0</v>
      </c>
      <c r="AB344" s="106">
        <f t="shared" si="124"/>
        <v>0</v>
      </c>
      <c r="AC344" s="106">
        <f t="shared" si="124"/>
        <v>0</v>
      </c>
      <c r="AD344" s="106">
        <f t="shared" si="124"/>
        <v>0</v>
      </c>
      <c r="AE344" s="106">
        <f t="shared" si="124"/>
        <v>0</v>
      </c>
      <c r="AF344" s="106">
        <f t="shared" si="124"/>
        <v>0</v>
      </c>
      <c r="AG344" s="106">
        <f t="shared" si="124"/>
        <v>0</v>
      </c>
      <c r="AH344" s="106">
        <f t="shared" si="124"/>
        <v>0</v>
      </c>
    </row>
    <row r="345" spans="1:34" ht="12" customHeight="1">
      <c r="A345" s="16" t="s">
        <v>320</v>
      </c>
      <c r="B345" s="1"/>
      <c r="C345" s="1"/>
      <c r="D345" s="106">
        <f>D283</f>
        <v>0</v>
      </c>
      <c r="E345" s="81"/>
      <c r="F345" s="33"/>
      <c r="G345" s="33"/>
      <c r="H345" s="81"/>
      <c r="I345" s="106">
        <f t="shared" ref="I345:AH345" si="125">I283</f>
        <v>0</v>
      </c>
      <c r="J345" s="106">
        <f t="shared" si="125"/>
        <v>0</v>
      </c>
      <c r="K345" s="106">
        <f t="shared" si="125"/>
        <v>0</v>
      </c>
      <c r="L345" s="106">
        <f t="shared" si="125"/>
        <v>0</v>
      </c>
      <c r="M345" s="106">
        <f t="shared" si="125"/>
        <v>0</v>
      </c>
      <c r="N345" s="106">
        <f t="shared" si="125"/>
        <v>0</v>
      </c>
      <c r="O345" s="106">
        <f t="shared" si="125"/>
        <v>0</v>
      </c>
      <c r="P345" s="106">
        <f t="shared" si="125"/>
        <v>0</v>
      </c>
      <c r="Q345" s="106">
        <f t="shared" si="125"/>
        <v>0</v>
      </c>
      <c r="R345" s="106">
        <f t="shared" si="125"/>
        <v>0</v>
      </c>
      <c r="S345" s="106">
        <f t="shared" si="125"/>
        <v>0</v>
      </c>
      <c r="T345" s="106">
        <f t="shared" si="125"/>
        <v>0</v>
      </c>
      <c r="U345" s="106">
        <f t="shared" si="125"/>
        <v>0</v>
      </c>
      <c r="V345" s="106">
        <f t="shared" si="125"/>
        <v>0</v>
      </c>
      <c r="W345" s="106">
        <f t="shared" si="125"/>
        <v>0</v>
      </c>
      <c r="X345" s="106">
        <f t="shared" si="125"/>
        <v>0</v>
      </c>
      <c r="Y345" s="106">
        <f t="shared" si="125"/>
        <v>0</v>
      </c>
      <c r="Z345" s="106">
        <f t="shared" si="125"/>
        <v>0</v>
      </c>
      <c r="AA345" s="106">
        <f t="shared" si="125"/>
        <v>0</v>
      </c>
      <c r="AB345" s="106">
        <f t="shared" si="125"/>
        <v>0</v>
      </c>
      <c r="AC345" s="106">
        <f t="shared" si="125"/>
        <v>0</v>
      </c>
      <c r="AD345" s="106">
        <f t="shared" si="125"/>
        <v>0</v>
      </c>
      <c r="AE345" s="106">
        <f t="shared" si="125"/>
        <v>0</v>
      </c>
      <c r="AF345" s="106">
        <f t="shared" si="125"/>
        <v>0</v>
      </c>
      <c r="AG345" s="106">
        <f t="shared" si="125"/>
        <v>0</v>
      </c>
      <c r="AH345" s="106">
        <f t="shared" si="125"/>
        <v>0</v>
      </c>
    </row>
    <row r="346" spans="1:34" ht="12" customHeight="1">
      <c r="A346" s="16" t="s">
        <v>321</v>
      </c>
      <c r="B346" s="1"/>
      <c r="C346" s="1"/>
      <c r="D346" s="106">
        <f>D289</f>
        <v>0.91608788276199904</v>
      </c>
      <c r="E346" s="81"/>
      <c r="F346" s="33"/>
      <c r="G346" s="33"/>
      <c r="H346" s="81"/>
      <c r="I346" s="106">
        <f t="shared" ref="I346:AH346" si="126">I289</f>
        <v>0.3898902720916495</v>
      </c>
      <c r="J346" s="106">
        <f t="shared" si="126"/>
        <v>0.12512161362267044</v>
      </c>
      <c r="K346" s="106">
        <f t="shared" si="126"/>
        <v>6.8540198817024306E-2</v>
      </c>
      <c r="L346" s="106">
        <f t="shared" si="126"/>
        <v>0</v>
      </c>
      <c r="M346" s="106">
        <f t="shared" si="126"/>
        <v>1.1443921235032361E-4</v>
      </c>
      <c r="N346" s="106">
        <f t="shared" si="126"/>
        <v>0</v>
      </c>
      <c r="O346" s="106">
        <f t="shared" si="126"/>
        <v>2.6442544200368359E-2</v>
      </c>
      <c r="P346" s="106">
        <f t="shared" si="126"/>
        <v>0</v>
      </c>
      <c r="Q346" s="106">
        <f t="shared" si="126"/>
        <v>3.7175076454899415E-3</v>
      </c>
      <c r="R346" s="106">
        <f t="shared" si="126"/>
        <v>5.6926353606248717E-5</v>
      </c>
      <c r="S346" s="106">
        <f t="shared" si="126"/>
        <v>1.6111172236437262E-2</v>
      </c>
      <c r="T346" s="106">
        <f t="shared" si="126"/>
        <v>0</v>
      </c>
      <c r="U346" s="106">
        <f t="shared" si="126"/>
        <v>7.9063879276582844E-2</v>
      </c>
      <c r="V346" s="106">
        <f t="shared" si="126"/>
        <v>0</v>
      </c>
      <c r="W346" s="106">
        <f t="shared" si="126"/>
        <v>2.7908659026253689E-2</v>
      </c>
      <c r="X346" s="106">
        <f t="shared" si="126"/>
        <v>4.6239861909413427E-2</v>
      </c>
      <c r="Y346" s="106">
        <f t="shared" si="126"/>
        <v>0</v>
      </c>
      <c r="Z346" s="106">
        <f t="shared" si="126"/>
        <v>0</v>
      </c>
      <c r="AA346" s="106">
        <f t="shared" si="126"/>
        <v>0</v>
      </c>
      <c r="AB346" s="106">
        <f t="shared" si="126"/>
        <v>0</v>
      </c>
      <c r="AC346" s="106">
        <f t="shared" si="126"/>
        <v>0</v>
      </c>
      <c r="AD346" s="106">
        <f t="shared" si="126"/>
        <v>9.1063079643967051E-2</v>
      </c>
      <c r="AE346" s="106">
        <f t="shared" si="126"/>
        <v>2.6179574633451941E-2</v>
      </c>
      <c r="AF346" s="106">
        <f t="shared" si="126"/>
        <v>1.5148893054059151E-2</v>
      </c>
      <c r="AG346" s="106">
        <f t="shared" si="126"/>
        <v>4.8926103867462671E-4</v>
      </c>
      <c r="AH346" s="106">
        <f t="shared" si="126"/>
        <v>0</v>
      </c>
    </row>
    <row r="347" spans="1:34" ht="12" customHeight="1">
      <c r="A347" s="16" t="s">
        <v>322</v>
      </c>
      <c r="B347" s="1"/>
      <c r="C347" s="1"/>
      <c r="D347" s="106">
        <f>D295</f>
        <v>0</v>
      </c>
      <c r="E347" s="81"/>
      <c r="F347" s="33"/>
      <c r="G347" s="33"/>
      <c r="H347" s="81"/>
      <c r="I347" s="106">
        <f t="shared" ref="I347:AH347" si="127">I295</f>
        <v>0</v>
      </c>
      <c r="J347" s="106">
        <f t="shared" si="127"/>
        <v>0</v>
      </c>
      <c r="K347" s="106">
        <f t="shared" si="127"/>
        <v>0</v>
      </c>
      <c r="L347" s="106">
        <f t="shared" si="127"/>
        <v>0</v>
      </c>
      <c r="M347" s="106">
        <f t="shared" si="127"/>
        <v>0</v>
      </c>
      <c r="N347" s="106">
        <f t="shared" si="127"/>
        <v>0</v>
      </c>
      <c r="O347" s="106">
        <f t="shared" si="127"/>
        <v>0</v>
      </c>
      <c r="P347" s="106">
        <f t="shared" si="127"/>
        <v>0</v>
      </c>
      <c r="Q347" s="106">
        <f t="shared" si="127"/>
        <v>0</v>
      </c>
      <c r="R347" s="106">
        <f t="shared" si="127"/>
        <v>0</v>
      </c>
      <c r="S347" s="106">
        <f t="shared" si="127"/>
        <v>0</v>
      </c>
      <c r="T347" s="106">
        <f t="shared" si="127"/>
        <v>0</v>
      </c>
      <c r="U347" s="106">
        <f t="shared" si="127"/>
        <v>0</v>
      </c>
      <c r="V347" s="106">
        <f t="shared" si="127"/>
        <v>0</v>
      </c>
      <c r="W347" s="106">
        <f t="shared" si="127"/>
        <v>0</v>
      </c>
      <c r="X347" s="106">
        <f t="shared" si="127"/>
        <v>0</v>
      </c>
      <c r="Y347" s="106">
        <f t="shared" si="127"/>
        <v>0</v>
      </c>
      <c r="Z347" s="106">
        <f t="shared" si="127"/>
        <v>0</v>
      </c>
      <c r="AA347" s="106">
        <f t="shared" si="127"/>
        <v>0</v>
      </c>
      <c r="AB347" s="106">
        <f t="shared" si="127"/>
        <v>0</v>
      </c>
      <c r="AC347" s="106">
        <f t="shared" si="127"/>
        <v>0</v>
      </c>
      <c r="AD347" s="106">
        <f t="shared" si="127"/>
        <v>0</v>
      </c>
      <c r="AE347" s="106">
        <f t="shared" si="127"/>
        <v>0</v>
      </c>
      <c r="AF347" s="106">
        <f t="shared" si="127"/>
        <v>0</v>
      </c>
      <c r="AG347" s="106">
        <f t="shared" si="127"/>
        <v>0</v>
      </c>
      <c r="AH347" s="106">
        <f t="shared" si="127"/>
        <v>0</v>
      </c>
    </row>
    <row r="348" spans="1:34" ht="12" customHeight="1">
      <c r="A348" s="16" t="s">
        <v>323</v>
      </c>
      <c r="B348" s="1"/>
      <c r="C348" s="1"/>
      <c r="D348" s="106">
        <f>D305</f>
        <v>0</v>
      </c>
      <c r="E348" s="81"/>
      <c r="F348" s="33"/>
      <c r="G348" s="33"/>
      <c r="H348" s="81"/>
      <c r="I348" s="106">
        <f t="shared" ref="I348:AH348" si="128">I305</f>
        <v>0</v>
      </c>
      <c r="J348" s="106">
        <f t="shared" si="128"/>
        <v>0</v>
      </c>
      <c r="K348" s="106">
        <f t="shared" si="128"/>
        <v>0</v>
      </c>
      <c r="L348" s="106">
        <f t="shared" si="128"/>
        <v>0</v>
      </c>
      <c r="M348" s="106">
        <f t="shared" si="128"/>
        <v>0</v>
      </c>
      <c r="N348" s="106">
        <f t="shared" si="128"/>
        <v>0</v>
      </c>
      <c r="O348" s="106">
        <f t="shared" si="128"/>
        <v>0</v>
      </c>
      <c r="P348" s="106">
        <f t="shared" si="128"/>
        <v>0</v>
      </c>
      <c r="Q348" s="106">
        <f t="shared" si="128"/>
        <v>0</v>
      </c>
      <c r="R348" s="106">
        <f t="shared" si="128"/>
        <v>0</v>
      </c>
      <c r="S348" s="106">
        <f t="shared" si="128"/>
        <v>0</v>
      </c>
      <c r="T348" s="106">
        <f t="shared" si="128"/>
        <v>0</v>
      </c>
      <c r="U348" s="106">
        <f t="shared" si="128"/>
        <v>0</v>
      </c>
      <c r="V348" s="106">
        <f t="shared" si="128"/>
        <v>0</v>
      </c>
      <c r="W348" s="106">
        <f t="shared" si="128"/>
        <v>0</v>
      </c>
      <c r="X348" s="106">
        <f t="shared" si="128"/>
        <v>0</v>
      </c>
      <c r="Y348" s="106">
        <f t="shared" si="128"/>
        <v>0</v>
      </c>
      <c r="Z348" s="106">
        <f t="shared" si="128"/>
        <v>0</v>
      </c>
      <c r="AA348" s="106">
        <f t="shared" si="128"/>
        <v>0</v>
      </c>
      <c r="AB348" s="106">
        <f t="shared" si="128"/>
        <v>0</v>
      </c>
      <c r="AC348" s="106">
        <f t="shared" si="128"/>
        <v>0</v>
      </c>
      <c r="AD348" s="106">
        <f t="shared" si="128"/>
        <v>0</v>
      </c>
      <c r="AE348" s="106">
        <f t="shared" si="128"/>
        <v>0</v>
      </c>
      <c r="AF348" s="106">
        <f t="shared" si="128"/>
        <v>0</v>
      </c>
      <c r="AG348" s="106">
        <f t="shared" si="128"/>
        <v>0</v>
      </c>
      <c r="AH348" s="106">
        <f t="shared" si="128"/>
        <v>0</v>
      </c>
    </row>
    <row r="349" spans="1:34" ht="12" customHeight="1">
      <c r="A349" s="16" t="s">
        <v>324</v>
      </c>
      <c r="B349" s="1"/>
      <c r="C349" s="1"/>
      <c r="D349" s="106">
        <f>D313</f>
        <v>0.82107797155749063</v>
      </c>
      <c r="E349" s="81"/>
      <c r="F349" s="33"/>
      <c r="G349" s="33"/>
      <c r="H349" s="81"/>
      <c r="I349" s="106">
        <f t="shared" ref="I349:AH349" si="129">I313</f>
        <v>0.34945371482681209</v>
      </c>
      <c r="J349" s="106">
        <f t="shared" si="129"/>
        <v>0.11214491823814782</v>
      </c>
      <c r="K349" s="106">
        <f t="shared" si="129"/>
        <v>6.1431712474086117E-2</v>
      </c>
      <c r="L349" s="106">
        <f t="shared" si="129"/>
        <v>0</v>
      </c>
      <c r="M349" s="106">
        <f t="shared" si="129"/>
        <v>1.0257041721798705E-4</v>
      </c>
      <c r="N349" s="106">
        <f t="shared" si="129"/>
        <v>0</v>
      </c>
      <c r="O349" s="106">
        <f t="shared" si="129"/>
        <v>2.370011760159739E-2</v>
      </c>
      <c r="P349" s="106">
        <f t="shared" si="129"/>
        <v>0</v>
      </c>
      <c r="Q349" s="106">
        <f t="shared" si="129"/>
        <v>3.331955038642676E-3</v>
      </c>
      <c r="R349" s="106">
        <f t="shared" si="129"/>
        <v>5.1022370044082894E-5</v>
      </c>
      <c r="S349" s="106">
        <f t="shared" si="129"/>
        <v>1.4440239706504293E-2</v>
      </c>
      <c r="T349" s="106">
        <f t="shared" si="129"/>
        <v>0</v>
      </c>
      <c r="U349" s="106">
        <f t="shared" si="129"/>
        <v>7.0863954039165761E-2</v>
      </c>
      <c r="V349" s="106">
        <f t="shared" si="129"/>
        <v>0</v>
      </c>
      <c r="W349" s="106">
        <f t="shared" si="129"/>
        <v>2.5014177758881491E-2</v>
      </c>
      <c r="X349" s="106">
        <f t="shared" si="129"/>
        <v>4.1444202828238269E-2</v>
      </c>
      <c r="Y349" s="106">
        <f t="shared" si="129"/>
        <v>0</v>
      </c>
      <c r="Z349" s="106">
        <f t="shared" si="129"/>
        <v>0</v>
      </c>
      <c r="AA349" s="106">
        <f t="shared" si="129"/>
        <v>0</v>
      </c>
      <c r="AB349" s="106">
        <f t="shared" si="129"/>
        <v>0</v>
      </c>
      <c r="AC349" s="106">
        <f t="shared" si="129"/>
        <v>0</v>
      </c>
      <c r="AD349" s="106">
        <f t="shared" si="129"/>
        <v>8.1618685417403344E-2</v>
      </c>
      <c r="AE349" s="106">
        <f t="shared" si="129"/>
        <v>2.3464421307990611E-2</v>
      </c>
      <c r="AF349" s="106">
        <f t="shared" si="129"/>
        <v>1.3577761057887248E-2</v>
      </c>
      <c r="AG349" s="106">
        <f t="shared" si="129"/>
        <v>4.3851847487152203E-4</v>
      </c>
      <c r="AH349" s="106">
        <f t="shared" si="129"/>
        <v>0</v>
      </c>
    </row>
    <row r="350" spans="1:34" ht="12" customHeight="1">
      <c r="A350" s="1" t="s">
        <v>302</v>
      </c>
      <c r="B350" s="1"/>
      <c r="C350" s="1"/>
      <c r="D350" s="108">
        <f>SUM(D340:D349)</f>
        <v>1.7371658543194897</v>
      </c>
      <c r="E350" s="81"/>
      <c r="F350" s="33"/>
      <c r="G350" s="33"/>
      <c r="H350" s="81"/>
      <c r="I350" s="108">
        <f t="shared" ref="I350:AH350" si="130">SUM(I340:I349)</f>
        <v>0.73934398691846159</v>
      </c>
      <c r="J350" s="108">
        <f t="shared" si="130"/>
        <v>0.23726653186081825</v>
      </c>
      <c r="K350" s="108">
        <f t="shared" si="130"/>
        <v>0.12997191129111041</v>
      </c>
      <c r="L350" s="108">
        <f t="shared" si="130"/>
        <v>0</v>
      </c>
      <c r="M350" s="108">
        <f t="shared" si="130"/>
        <v>2.1700962956831067E-4</v>
      </c>
      <c r="N350" s="108">
        <f t="shared" si="130"/>
        <v>0</v>
      </c>
      <c r="O350" s="108">
        <f t="shared" si="130"/>
        <v>5.0142661801965749E-2</v>
      </c>
      <c r="P350" s="108">
        <f t="shared" si="130"/>
        <v>0</v>
      </c>
      <c r="Q350" s="108">
        <f t="shared" si="130"/>
        <v>7.049462684132618E-3</v>
      </c>
      <c r="R350" s="108">
        <f t="shared" si="130"/>
        <v>1.0794872365033161E-4</v>
      </c>
      <c r="S350" s="108">
        <f t="shared" si="130"/>
        <v>3.0551411942941555E-2</v>
      </c>
      <c r="T350" s="108">
        <f t="shared" si="130"/>
        <v>0</v>
      </c>
      <c r="U350" s="108">
        <f t="shared" si="130"/>
        <v>0.1499278333157486</v>
      </c>
      <c r="V350" s="108">
        <f t="shared" si="130"/>
        <v>0</v>
      </c>
      <c r="W350" s="108">
        <f t="shared" si="130"/>
        <v>5.292283678513518E-2</v>
      </c>
      <c r="X350" s="108">
        <f t="shared" si="130"/>
        <v>8.7684064737651696E-2</v>
      </c>
      <c r="Y350" s="108">
        <f t="shared" si="130"/>
        <v>0</v>
      </c>
      <c r="Z350" s="108">
        <f t="shared" si="130"/>
        <v>0</v>
      </c>
      <c r="AA350" s="108">
        <f t="shared" si="130"/>
        <v>0</v>
      </c>
      <c r="AB350" s="108">
        <f t="shared" si="130"/>
        <v>0</v>
      </c>
      <c r="AC350" s="108">
        <f t="shared" si="130"/>
        <v>0</v>
      </c>
      <c r="AD350" s="108">
        <f t="shared" si="130"/>
        <v>0.1726817650613704</v>
      </c>
      <c r="AE350" s="108">
        <f t="shared" si="130"/>
        <v>4.9643995941442552E-2</v>
      </c>
      <c r="AF350" s="108">
        <f t="shared" si="130"/>
        <v>2.8726654111946401E-2</v>
      </c>
      <c r="AG350" s="108">
        <f t="shared" si="130"/>
        <v>9.2777951354614874E-4</v>
      </c>
      <c r="AH350" s="108">
        <f t="shared" si="130"/>
        <v>0</v>
      </c>
    </row>
    <row r="351" spans="1:34" ht="12" customHeight="1">
      <c r="A351" s="16"/>
      <c r="B351" s="1"/>
      <c r="C351" s="1"/>
      <c r="D351" s="106"/>
      <c r="E351" s="81"/>
      <c r="F351" s="33"/>
      <c r="G351" s="33"/>
      <c r="H351" s="81"/>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row>
    <row r="352" spans="1:34" ht="12" customHeight="1">
      <c r="A352" s="1" t="s">
        <v>325</v>
      </c>
      <c r="B352" s="1"/>
      <c r="C352" s="1"/>
      <c r="D352" s="107">
        <f>D191</f>
        <v>165.21693453605161</v>
      </c>
      <c r="E352" s="81"/>
      <c r="F352" s="33"/>
      <c r="G352" s="33"/>
      <c r="H352" s="81"/>
      <c r="I352" s="107">
        <f t="shared" ref="I352:AH352" si="131">I191</f>
        <v>70.316916938355476</v>
      </c>
      <c r="J352" s="107">
        <f t="shared" si="131"/>
        <v>22.565749242982349</v>
      </c>
      <c r="K352" s="107">
        <f t="shared" si="131"/>
        <v>12.361261134574203</v>
      </c>
      <c r="L352" s="107">
        <f t="shared" si="131"/>
        <v>0</v>
      </c>
      <c r="M352" s="107">
        <f t="shared" si="131"/>
        <v>2.0639172519382475E-2</v>
      </c>
      <c r="N352" s="107">
        <f t="shared" si="131"/>
        <v>0</v>
      </c>
      <c r="O352" s="107">
        <f t="shared" si="131"/>
        <v>4.7689268424194617</v>
      </c>
      <c r="P352" s="107">
        <f t="shared" si="131"/>
        <v>0</v>
      </c>
      <c r="Q352" s="107">
        <f t="shared" si="131"/>
        <v>0.67045447151902993</v>
      </c>
      <c r="R352" s="107">
        <f t="shared" si="131"/>
        <v>1.0266698003670903E-2</v>
      </c>
      <c r="S352" s="107">
        <f t="shared" si="131"/>
        <v>2.9056584403901091</v>
      </c>
      <c r="T352" s="107">
        <f t="shared" si="131"/>
        <v>0</v>
      </c>
      <c r="U352" s="107">
        <f t="shared" si="131"/>
        <v>14.259212475577719</v>
      </c>
      <c r="V352" s="107">
        <f t="shared" si="131"/>
        <v>0</v>
      </c>
      <c r="W352" s="107">
        <f t="shared" si="131"/>
        <v>5.0333414272738306</v>
      </c>
      <c r="X352" s="107">
        <f t="shared" si="131"/>
        <v>8.3393835698494936</v>
      </c>
      <c r="Y352" s="107">
        <f t="shared" si="131"/>
        <v>0</v>
      </c>
      <c r="Z352" s="107">
        <f t="shared" si="131"/>
        <v>0</v>
      </c>
      <c r="AA352" s="107">
        <f t="shared" si="131"/>
        <v>0</v>
      </c>
      <c r="AB352" s="107">
        <f t="shared" si="131"/>
        <v>0</v>
      </c>
      <c r="AC352" s="107">
        <f t="shared" si="131"/>
        <v>0</v>
      </c>
      <c r="AD352" s="107">
        <f t="shared" si="131"/>
        <v>16.423274612941597</v>
      </c>
      <c r="AE352" s="107">
        <f t="shared" si="131"/>
        <v>4.7215001418378417</v>
      </c>
      <c r="AF352" s="107">
        <f t="shared" si="131"/>
        <v>2.7321108805195089</v>
      </c>
      <c r="AG352" s="107">
        <f t="shared" si="131"/>
        <v>8.8238487287957357E-2</v>
      </c>
      <c r="AH352" s="107">
        <f t="shared" si="131"/>
        <v>0</v>
      </c>
    </row>
    <row r="353" spans="1:34" ht="12" customHeight="1">
      <c r="A353" s="1"/>
      <c r="B353" s="1"/>
      <c r="C353" s="1"/>
      <c r="D353" s="106"/>
      <c r="E353" s="81"/>
      <c r="F353" s="33"/>
      <c r="G353" s="33"/>
      <c r="H353" s="81"/>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row>
    <row r="354" spans="1:34" ht="12" customHeight="1">
      <c r="A354" s="1" t="s">
        <v>326</v>
      </c>
      <c r="B354" s="1"/>
      <c r="C354" s="1"/>
      <c r="D354" s="107">
        <v>0</v>
      </c>
      <c r="E354" s="81"/>
      <c r="F354" s="33"/>
      <c r="G354" s="33"/>
      <c r="H354" s="81"/>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row>
    <row r="355" spans="1:34" ht="12" customHeight="1">
      <c r="A355" s="1"/>
      <c r="B355" s="1"/>
      <c r="C355" s="1"/>
      <c r="D355" s="106"/>
      <c r="E355" s="81"/>
      <c r="F355" s="33"/>
      <c r="G355" s="33"/>
      <c r="H355" s="81"/>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row>
    <row r="356" spans="1:34" ht="12" customHeight="1">
      <c r="A356" s="10" t="s">
        <v>327</v>
      </c>
      <c r="B356" s="1"/>
      <c r="C356" s="1"/>
      <c r="D356" s="106"/>
      <c r="E356" s="81"/>
      <c r="F356" s="33"/>
      <c r="G356" s="33"/>
      <c r="H356" s="81"/>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row>
    <row r="357" spans="1:34" ht="12" customHeight="1">
      <c r="A357" s="1" t="s">
        <v>328</v>
      </c>
      <c r="B357" s="1"/>
      <c r="C357" s="1"/>
      <c r="D357" s="106">
        <f>D177</f>
        <v>23.395691536962779</v>
      </c>
      <c r="E357" s="81"/>
      <c r="F357" s="33"/>
      <c r="G357" s="33"/>
      <c r="H357" s="81"/>
      <c r="I357" s="106">
        <f t="shared" ref="I357:AH357" si="132">I177</f>
        <v>9.9572898089391764</v>
      </c>
      <c r="J357" s="106">
        <f t="shared" si="132"/>
        <v>3.1954430704805601</v>
      </c>
      <c r="K357" s="106">
        <f t="shared" si="132"/>
        <v>1.7504274203153121</v>
      </c>
      <c r="L357" s="106">
        <f t="shared" si="132"/>
        <v>0</v>
      </c>
      <c r="M357" s="106">
        <f t="shared" si="132"/>
        <v>2.922628453297358E-3</v>
      </c>
      <c r="N357" s="106">
        <f t="shared" si="132"/>
        <v>0</v>
      </c>
      <c r="O357" s="106">
        <f t="shared" si="132"/>
        <v>0.67530814368936065</v>
      </c>
      <c r="P357" s="106">
        <f t="shared" si="132"/>
        <v>0</v>
      </c>
      <c r="Q357" s="106">
        <f t="shared" si="132"/>
        <v>9.4940304087374708E-2</v>
      </c>
      <c r="R357" s="106">
        <f t="shared" si="132"/>
        <v>1.4538249379310647E-3</v>
      </c>
      <c r="S357" s="106">
        <f t="shared" si="132"/>
        <v>0.41145835791007013</v>
      </c>
      <c r="T357" s="106">
        <f t="shared" si="132"/>
        <v>0</v>
      </c>
      <c r="U357" s="106">
        <f t="shared" si="132"/>
        <v>2.0191885146363902</v>
      </c>
      <c r="V357" s="106">
        <f t="shared" si="132"/>
        <v>0</v>
      </c>
      <c r="W357" s="106">
        <f t="shared" si="132"/>
        <v>0.71275080707310123</v>
      </c>
      <c r="X357" s="106">
        <f t="shared" si="132"/>
        <v>1.1809058566332418</v>
      </c>
      <c r="Y357" s="106">
        <f t="shared" si="132"/>
        <v>0</v>
      </c>
      <c r="Z357" s="106">
        <f t="shared" si="132"/>
        <v>0</v>
      </c>
      <c r="AA357" s="106">
        <f t="shared" si="132"/>
        <v>0</v>
      </c>
      <c r="AB357" s="106">
        <f t="shared" si="132"/>
        <v>0</v>
      </c>
      <c r="AC357" s="106">
        <f t="shared" si="132"/>
        <v>0</v>
      </c>
      <c r="AD357" s="106">
        <f t="shared" si="132"/>
        <v>2.3256324658860597</v>
      </c>
      <c r="AE357" s="106">
        <f t="shared" si="132"/>
        <v>0.66859224340626133</v>
      </c>
      <c r="AF357" s="106">
        <f t="shared" si="132"/>
        <v>0.38688300073420406</v>
      </c>
      <c r="AG357" s="106">
        <f t="shared" si="132"/>
        <v>1.2495089780441322E-2</v>
      </c>
      <c r="AH357" s="106">
        <f t="shared" si="132"/>
        <v>0</v>
      </c>
    </row>
    <row r="358" spans="1:34" ht="12" customHeight="1">
      <c r="A358" s="1" t="s">
        <v>329</v>
      </c>
      <c r="B358" s="1"/>
      <c r="C358" s="10"/>
      <c r="D358" s="106">
        <f>D176</f>
        <v>4.9804075959948149</v>
      </c>
      <c r="E358" s="81"/>
      <c r="F358" s="33"/>
      <c r="G358" s="33"/>
      <c r="H358" s="81"/>
      <c r="I358" s="106">
        <f t="shared" ref="I358:AH358" si="133">I176</f>
        <v>2.1196792461386833</v>
      </c>
      <c r="J358" s="106">
        <f t="shared" si="133"/>
        <v>0.68023673998466494</v>
      </c>
      <c r="K358" s="106">
        <f t="shared" si="133"/>
        <v>0.37262596006630955</v>
      </c>
      <c r="L358" s="106">
        <f t="shared" si="133"/>
        <v>0</v>
      </c>
      <c r="M358" s="106">
        <f t="shared" si="133"/>
        <v>6.2216074810509227E-4</v>
      </c>
      <c r="N358" s="106">
        <f t="shared" si="133"/>
        <v>0</v>
      </c>
      <c r="O358" s="106">
        <f t="shared" si="133"/>
        <v>0.14375765739405338</v>
      </c>
      <c r="P358" s="106">
        <f t="shared" si="133"/>
        <v>0</v>
      </c>
      <c r="Q358" s="106">
        <f t="shared" si="133"/>
        <v>2.0210619160189298E-2</v>
      </c>
      <c r="R358" s="106">
        <f t="shared" si="133"/>
        <v>3.0948607578789022E-4</v>
      </c>
      <c r="S358" s="106">
        <f t="shared" si="133"/>
        <v>8.7590073066799237E-2</v>
      </c>
      <c r="T358" s="106">
        <f t="shared" si="133"/>
        <v>0</v>
      </c>
      <c r="U358" s="106">
        <f t="shared" si="133"/>
        <v>0.42983904964521003</v>
      </c>
      <c r="V358" s="106">
        <f t="shared" si="133"/>
        <v>0</v>
      </c>
      <c r="W358" s="106">
        <f t="shared" si="133"/>
        <v>0.15172834399829588</v>
      </c>
      <c r="X358" s="106">
        <f t="shared" si="133"/>
        <v>0.251387845887734</v>
      </c>
      <c r="Y358" s="106">
        <f t="shared" si="133"/>
        <v>0</v>
      </c>
      <c r="Z358" s="106">
        <f t="shared" si="133"/>
        <v>0</v>
      </c>
      <c r="AA358" s="106">
        <f t="shared" si="133"/>
        <v>0</v>
      </c>
      <c r="AB358" s="106">
        <f t="shared" si="133"/>
        <v>0</v>
      </c>
      <c r="AC358" s="106">
        <f t="shared" si="133"/>
        <v>0</v>
      </c>
      <c r="AD358" s="106">
        <f t="shared" si="133"/>
        <v>0.49507395754007849</v>
      </c>
      <c r="AE358" s="106">
        <f t="shared" si="133"/>
        <v>0.14232799583730704</v>
      </c>
      <c r="AF358" s="106">
        <f t="shared" si="133"/>
        <v>8.2358541638903771E-2</v>
      </c>
      <c r="AG358" s="106">
        <f t="shared" si="133"/>
        <v>2.6599188126937455E-3</v>
      </c>
      <c r="AH358" s="106">
        <f t="shared" si="133"/>
        <v>0</v>
      </c>
    </row>
    <row r="359" spans="1:34" ht="12" customHeight="1">
      <c r="A359" s="1" t="s">
        <v>330</v>
      </c>
      <c r="B359" s="1"/>
      <c r="C359" s="1"/>
      <c r="D359" s="108">
        <f>SUM(D357:D358)</f>
        <v>28.376099132957595</v>
      </c>
      <c r="E359" s="81"/>
      <c r="F359" s="33"/>
      <c r="G359" s="33"/>
      <c r="H359" s="81"/>
      <c r="I359" s="108">
        <f t="shared" ref="I359:AH359" si="134">SUM(I357:I358)</f>
        <v>12.076969055077861</v>
      </c>
      <c r="J359" s="108">
        <f t="shared" si="134"/>
        <v>3.875679810465225</v>
      </c>
      <c r="K359" s="108">
        <f t="shared" si="134"/>
        <v>2.1230533803816218</v>
      </c>
      <c r="L359" s="108">
        <f t="shared" si="134"/>
        <v>0</v>
      </c>
      <c r="M359" s="108">
        <f t="shared" si="134"/>
        <v>3.5447892014024503E-3</v>
      </c>
      <c r="N359" s="108">
        <f t="shared" si="134"/>
        <v>0</v>
      </c>
      <c r="O359" s="108">
        <f t="shared" si="134"/>
        <v>0.81906580108341398</v>
      </c>
      <c r="P359" s="108">
        <f t="shared" si="134"/>
        <v>0</v>
      </c>
      <c r="Q359" s="108">
        <f t="shared" si="134"/>
        <v>0.11515092324756401</v>
      </c>
      <c r="R359" s="108">
        <f t="shared" si="134"/>
        <v>1.7633110137189548E-3</v>
      </c>
      <c r="S359" s="108">
        <f t="shared" si="134"/>
        <v>0.49904843097686935</v>
      </c>
      <c r="T359" s="108">
        <f t="shared" si="134"/>
        <v>0</v>
      </c>
      <c r="U359" s="108">
        <f t="shared" si="134"/>
        <v>2.4490275642816002</v>
      </c>
      <c r="V359" s="108">
        <f t="shared" si="134"/>
        <v>0</v>
      </c>
      <c r="W359" s="108">
        <f t="shared" si="134"/>
        <v>0.86447915107139717</v>
      </c>
      <c r="X359" s="108">
        <f t="shared" si="134"/>
        <v>1.4322937025209757</v>
      </c>
      <c r="Y359" s="108">
        <f t="shared" si="134"/>
        <v>0</v>
      </c>
      <c r="Z359" s="108">
        <f t="shared" si="134"/>
        <v>0</v>
      </c>
      <c r="AA359" s="108">
        <f t="shared" si="134"/>
        <v>0</v>
      </c>
      <c r="AB359" s="108">
        <f t="shared" si="134"/>
        <v>0</v>
      </c>
      <c r="AC359" s="108">
        <f t="shared" si="134"/>
        <v>0</v>
      </c>
      <c r="AD359" s="108">
        <f t="shared" si="134"/>
        <v>2.8207064234261381</v>
      </c>
      <c r="AE359" s="108">
        <f t="shared" si="134"/>
        <v>0.81092023924356837</v>
      </c>
      <c r="AF359" s="108">
        <f t="shared" si="134"/>
        <v>0.46924154237310783</v>
      </c>
      <c r="AG359" s="108">
        <f t="shared" si="134"/>
        <v>1.5155008593135066E-2</v>
      </c>
      <c r="AH359" s="108">
        <f t="shared" si="134"/>
        <v>0</v>
      </c>
    </row>
    <row r="360" spans="1:34" ht="12" customHeight="1">
      <c r="A360" s="1"/>
      <c r="B360" s="1"/>
      <c r="C360" s="1"/>
      <c r="D360" s="106"/>
      <c r="E360" s="81"/>
      <c r="F360" s="33"/>
      <c r="G360" s="33"/>
      <c r="H360" s="81"/>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row>
    <row r="361" spans="1:34" ht="12" customHeight="1" thickBot="1">
      <c r="A361" s="1" t="s">
        <v>331</v>
      </c>
      <c r="B361" s="1"/>
      <c r="C361" s="1"/>
      <c r="D361" s="66">
        <f>SUM(D337,D350,D352,D354,D359)</f>
        <v>314.53417613544684</v>
      </c>
      <c r="E361" s="81"/>
      <c r="F361" s="33"/>
      <c r="G361" s="33"/>
      <c r="H361" s="81"/>
      <c r="I361" s="66">
        <f t="shared" ref="I361:AH361" si="135">SUM(I337,I350,I352,I354,I359)</f>
        <v>133.86686782258491</v>
      </c>
      <c r="J361" s="66">
        <f t="shared" si="135"/>
        <v>42.959877974686435</v>
      </c>
      <c r="K361" s="66">
        <f t="shared" si="135"/>
        <v>23.532933218235051</v>
      </c>
      <c r="L361" s="66">
        <f t="shared" si="135"/>
        <v>0</v>
      </c>
      <c r="M361" s="66">
        <f t="shared" si="135"/>
        <v>3.9292129119395912E-2</v>
      </c>
      <c r="N361" s="66">
        <f t="shared" si="135"/>
        <v>0</v>
      </c>
      <c r="O361" s="66">
        <f t="shared" si="135"/>
        <v>9.0789148197354628</v>
      </c>
      <c r="P361" s="66">
        <f t="shared" si="135"/>
        <v>0</v>
      </c>
      <c r="Q361" s="66">
        <f t="shared" si="135"/>
        <v>1.27638758961206</v>
      </c>
      <c r="R361" s="66">
        <f t="shared" si="135"/>
        <v>1.9545377762177407E-2</v>
      </c>
      <c r="S361" s="66">
        <f t="shared" si="135"/>
        <v>5.531690115456561</v>
      </c>
      <c r="T361" s="66">
        <f t="shared" si="135"/>
        <v>0</v>
      </c>
      <c r="U361" s="66">
        <f t="shared" si="135"/>
        <v>27.146186079172523</v>
      </c>
      <c r="V361" s="66">
        <f t="shared" si="135"/>
        <v>0</v>
      </c>
      <c r="W361" s="66">
        <f t="shared" si="135"/>
        <v>9.5822979858673669</v>
      </c>
      <c r="X361" s="66">
        <f t="shared" si="135"/>
        <v>15.876224480171118</v>
      </c>
      <c r="Y361" s="66">
        <f t="shared" si="135"/>
        <v>0</v>
      </c>
      <c r="Z361" s="66">
        <f t="shared" si="135"/>
        <v>0</v>
      </c>
      <c r="AA361" s="66">
        <f t="shared" si="135"/>
        <v>0</v>
      </c>
      <c r="AB361" s="66">
        <f t="shared" si="135"/>
        <v>0</v>
      </c>
      <c r="AC361" s="66">
        <f t="shared" si="135"/>
        <v>0</v>
      </c>
      <c r="AD361" s="66">
        <f t="shared" si="135"/>
        <v>31.266051293916199</v>
      </c>
      <c r="AE361" s="66">
        <f t="shared" si="135"/>
        <v>8.9886255389413847</v>
      </c>
      <c r="AF361" s="66">
        <f t="shared" si="135"/>
        <v>5.2012963884605821</v>
      </c>
      <c r="AG361" s="66">
        <f t="shared" si="135"/>
        <v>0.16798532172559844</v>
      </c>
      <c r="AH361" s="66">
        <f t="shared" si="135"/>
        <v>0</v>
      </c>
    </row>
    <row r="362" spans="1:34" ht="12" customHeight="1"/>
    <row r="363" spans="1:34" ht="12" customHeight="1">
      <c r="A363" s="1" t="s">
        <v>332</v>
      </c>
      <c r="B363" s="1"/>
      <c r="D363" s="27">
        <f>D328</f>
        <v>0</v>
      </c>
      <c r="I363" s="27">
        <f t="shared" ref="I363:AH363" si="136">I328</f>
        <v>0</v>
      </c>
      <c r="J363" s="27">
        <f t="shared" si="136"/>
        <v>0</v>
      </c>
      <c r="K363" s="27">
        <f t="shared" si="136"/>
        <v>0</v>
      </c>
      <c r="L363" s="27">
        <f t="shared" si="136"/>
        <v>0</v>
      </c>
      <c r="M363" s="27">
        <f t="shared" si="136"/>
        <v>0</v>
      </c>
      <c r="N363" s="27">
        <f t="shared" si="136"/>
        <v>0</v>
      </c>
      <c r="O363" s="27">
        <f t="shared" si="136"/>
        <v>0</v>
      </c>
      <c r="P363" s="27">
        <f t="shared" si="136"/>
        <v>0</v>
      </c>
      <c r="Q363" s="27">
        <f t="shared" si="136"/>
        <v>0</v>
      </c>
      <c r="R363" s="27">
        <f t="shared" si="136"/>
        <v>0</v>
      </c>
      <c r="S363" s="27">
        <f t="shared" si="136"/>
        <v>0</v>
      </c>
      <c r="T363" s="27">
        <f t="shared" si="136"/>
        <v>0</v>
      </c>
      <c r="U363" s="27">
        <f t="shared" si="136"/>
        <v>0</v>
      </c>
      <c r="V363" s="27">
        <f t="shared" si="136"/>
        <v>0</v>
      </c>
      <c r="W363" s="27">
        <f t="shared" si="136"/>
        <v>0</v>
      </c>
      <c r="X363" s="27">
        <f t="shared" si="136"/>
        <v>0</v>
      </c>
      <c r="Y363" s="27">
        <f t="shared" si="136"/>
        <v>0</v>
      </c>
      <c r="Z363" s="27">
        <f t="shared" si="136"/>
        <v>0</v>
      </c>
      <c r="AA363" s="27">
        <f t="shared" si="136"/>
        <v>0</v>
      </c>
      <c r="AB363" s="27">
        <f t="shared" si="136"/>
        <v>0</v>
      </c>
      <c r="AC363" s="27">
        <f t="shared" si="136"/>
        <v>0</v>
      </c>
      <c r="AD363" s="27">
        <f t="shared" si="136"/>
        <v>0</v>
      </c>
      <c r="AE363" s="27">
        <f t="shared" si="136"/>
        <v>0</v>
      </c>
      <c r="AF363" s="27">
        <f t="shared" si="136"/>
        <v>0</v>
      </c>
      <c r="AG363" s="27">
        <f t="shared" si="136"/>
        <v>0</v>
      </c>
      <c r="AH363" s="27">
        <f t="shared" si="136"/>
        <v>0</v>
      </c>
    </row>
    <row r="364" spans="1:34" ht="12" customHeight="1">
      <c r="A364" s="1"/>
      <c r="B364" s="1"/>
    </row>
    <row r="365" spans="1:34" ht="12" customHeight="1" thickBot="1">
      <c r="A365" s="1" t="s">
        <v>333</v>
      </c>
      <c r="B365" s="1"/>
      <c r="D365" s="48">
        <f>D361-D363</f>
        <v>314.53417613544684</v>
      </c>
      <c r="I365" s="48">
        <f t="shared" ref="I365:AH365" si="137">I361-I363</f>
        <v>133.86686782258491</v>
      </c>
      <c r="J365" s="48">
        <f t="shared" si="137"/>
        <v>42.959877974686435</v>
      </c>
      <c r="K365" s="48">
        <f t="shared" si="137"/>
        <v>23.532933218235051</v>
      </c>
      <c r="L365" s="48">
        <f t="shared" si="137"/>
        <v>0</v>
      </c>
      <c r="M365" s="48">
        <f t="shared" si="137"/>
        <v>3.9292129119395912E-2</v>
      </c>
      <c r="N365" s="48">
        <f t="shared" si="137"/>
        <v>0</v>
      </c>
      <c r="O365" s="48">
        <f t="shared" si="137"/>
        <v>9.0789148197354628</v>
      </c>
      <c r="P365" s="48">
        <f t="shared" si="137"/>
        <v>0</v>
      </c>
      <c r="Q365" s="48">
        <f t="shared" si="137"/>
        <v>1.27638758961206</v>
      </c>
      <c r="R365" s="48">
        <f t="shared" si="137"/>
        <v>1.9545377762177407E-2</v>
      </c>
      <c r="S365" s="48">
        <f t="shared" si="137"/>
        <v>5.531690115456561</v>
      </c>
      <c r="T365" s="48">
        <f t="shared" si="137"/>
        <v>0</v>
      </c>
      <c r="U365" s="48">
        <f t="shared" si="137"/>
        <v>27.146186079172523</v>
      </c>
      <c r="V365" s="48">
        <f t="shared" si="137"/>
        <v>0</v>
      </c>
      <c r="W365" s="48">
        <f t="shared" si="137"/>
        <v>9.5822979858673669</v>
      </c>
      <c r="X365" s="48">
        <f t="shared" si="137"/>
        <v>15.876224480171118</v>
      </c>
      <c r="Y365" s="48">
        <f t="shared" si="137"/>
        <v>0</v>
      </c>
      <c r="Z365" s="48">
        <f t="shared" si="137"/>
        <v>0</v>
      </c>
      <c r="AA365" s="48">
        <f t="shared" si="137"/>
        <v>0</v>
      </c>
      <c r="AB365" s="48">
        <f t="shared" si="137"/>
        <v>0</v>
      </c>
      <c r="AC365" s="48">
        <f t="shared" si="137"/>
        <v>0</v>
      </c>
      <c r="AD365" s="48">
        <f t="shared" si="137"/>
        <v>31.266051293916199</v>
      </c>
      <c r="AE365" s="48">
        <f t="shared" si="137"/>
        <v>8.9886255389413847</v>
      </c>
      <c r="AF365" s="48">
        <f t="shared" si="137"/>
        <v>5.2012963884605821</v>
      </c>
      <c r="AG365" s="48">
        <f t="shared" si="137"/>
        <v>0.16798532172559844</v>
      </c>
      <c r="AH365" s="48">
        <f t="shared" si="137"/>
        <v>0</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2.4/Schedule 5.5
Page &amp;P of &amp;N</oddHeader>
  </headerFooter>
  <ignoredErrors>
    <ignoredError sqref="C14:C294 C366:C387 C296:C362" numberStoredAsText="1"/>
    <ignoredError sqref="D337:AH365"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2AC8F-03D0-403D-93DC-5B387ECE3F56}">
  <dimension ref="A1:AH365"/>
  <sheetViews>
    <sheetView workbookViewId="0">
      <pane xSplit="2" ySplit="9" topLeftCell="C10" activePane="bottomRight" state="frozen"/>
      <selection activeCell="D4" sqref="D4"/>
      <selection pane="topRight" activeCell="D4" sqref="D4"/>
      <selection pane="bottomLeft" activeCell="D4" sqref="D4"/>
      <selection pane="bottomRight" sqref="A1:B1"/>
    </sheetView>
  </sheetViews>
  <sheetFormatPr defaultRowHeight="15"/>
  <cols>
    <col min="1" max="1" width="3.5703125" customWidth="1"/>
    <col min="2" max="2" width="34.42578125" customWidth="1"/>
    <col min="3" max="3" width="9.42578125" customWidth="1"/>
    <col min="4" max="4" width="13.5703125" style="172" customWidth="1"/>
    <col min="5" max="5" width="22.42578125" customWidth="1"/>
    <col min="6" max="7" width="13.5703125" customWidth="1"/>
    <col min="8" max="8" width="22.42578125" customWidth="1"/>
    <col min="9" max="34" width="13.5703125" customWidth="1"/>
  </cols>
  <sheetData>
    <row r="1" spans="1:34" s="248" customFormat="1" ht="12" customHeight="1">
      <c r="A1" s="295" t="s">
        <v>1169</v>
      </c>
      <c r="B1" s="295"/>
      <c r="C1" s="249"/>
    </row>
    <row r="2" spans="1:34" s="248" customFormat="1" ht="12" customHeight="1">
      <c r="A2" s="296" t="s">
        <v>1042</v>
      </c>
      <c r="B2" s="296"/>
      <c r="C2" s="249"/>
    </row>
    <row r="3" spans="1:34" s="248" customFormat="1" ht="12" customHeight="1">
      <c r="A3" s="305" t="s">
        <v>1174</v>
      </c>
      <c r="B3" s="305"/>
      <c r="C3" s="249"/>
    </row>
    <row r="4" spans="1:34" ht="12" customHeight="1">
      <c r="A4" s="267" t="s">
        <v>1182</v>
      </c>
      <c r="C4" s="249"/>
    </row>
    <row r="5" spans="1:34" ht="12" customHeight="1">
      <c r="A5" s="1"/>
      <c r="B5" s="1"/>
      <c r="C5" s="252"/>
      <c r="E5" s="5"/>
      <c r="F5" s="5"/>
      <c r="G5" s="5"/>
      <c r="H5" s="5"/>
      <c r="I5" s="5"/>
      <c r="J5" s="5"/>
      <c r="K5" s="5"/>
      <c r="L5" s="5"/>
      <c r="M5" s="5"/>
      <c r="N5" s="5"/>
      <c r="O5" s="5" t="s">
        <v>334</v>
      </c>
      <c r="P5" s="5" t="s">
        <v>334</v>
      </c>
      <c r="Q5" s="5"/>
      <c r="R5" s="5"/>
      <c r="S5" s="5" t="s">
        <v>335</v>
      </c>
      <c r="T5" s="5" t="s">
        <v>335</v>
      </c>
      <c r="U5" s="5" t="s">
        <v>335</v>
      </c>
      <c r="V5" s="5" t="s">
        <v>335</v>
      </c>
      <c r="W5" s="7" t="s">
        <v>336</v>
      </c>
      <c r="X5" s="5"/>
      <c r="Y5" s="5"/>
      <c r="Z5" s="5"/>
      <c r="AA5" s="5" t="s">
        <v>6</v>
      </c>
      <c r="AB5" s="5" t="s">
        <v>337</v>
      </c>
      <c r="AC5" s="1"/>
      <c r="AD5" s="5" t="s">
        <v>338</v>
      </c>
      <c r="AE5" s="5" t="s">
        <v>339</v>
      </c>
      <c r="AF5" s="1"/>
      <c r="AG5" s="5" t="s">
        <v>340</v>
      </c>
      <c r="AH5" s="5" t="s">
        <v>339</v>
      </c>
    </row>
    <row r="6" spans="1:34" ht="12" customHeight="1">
      <c r="A6" s="1"/>
      <c r="B6" s="70"/>
      <c r="C6" s="1"/>
      <c r="D6" s="7"/>
      <c r="E6" s="5" t="s">
        <v>2</v>
      </c>
      <c r="F6" s="7" t="s">
        <v>3</v>
      </c>
      <c r="G6" s="7" t="s">
        <v>4</v>
      </c>
      <c r="H6" s="5"/>
      <c r="I6" s="7"/>
      <c r="J6" s="7"/>
      <c r="K6" s="7"/>
      <c r="L6" s="7"/>
      <c r="M6" s="7" t="s">
        <v>341</v>
      </c>
      <c r="N6" s="7" t="s">
        <v>341</v>
      </c>
      <c r="O6" s="7" t="s">
        <v>340</v>
      </c>
      <c r="P6" s="7" t="s">
        <v>340</v>
      </c>
      <c r="Q6" s="7" t="s">
        <v>339</v>
      </c>
      <c r="R6" s="7" t="s">
        <v>338</v>
      </c>
      <c r="S6" s="7" t="s">
        <v>310</v>
      </c>
      <c r="T6" s="7" t="s">
        <v>310</v>
      </c>
      <c r="U6" s="7" t="s">
        <v>310</v>
      </c>
      <c r="V6" s="7" t="s">
        <v>310</v>
      </c>
      <c r="W6" s="8" t="s">
        <v>342</v>
      </c>
      <c r="X6" s="7"/>
      <c r="Y6" s="7" t="s">
        <v>343</v>
      </c>
      <c r="Z6" s="7" t="s">
        <v>341</v>
      </c>
      <c r="AA6" s="7" t="s">
        <v>344</v>
      </c>
      <c r="AB6" s="7" t="s">
        <v>22</v>
      </c>
      <c r="AC6" s="5" t="s">
        <v>345</v>
      </c>
      <c r="AD6" s="5" t="s">
        <v>346</v>
      </c>
      <c r="AE6" s="5" t="s">
        <v>346</v>
      </c>
      <c r="AF6" s="5" t="s">
        <v>347</v>
      </c>
      <c r="AG6" s="5" t="s">
        <v>348</v>
      </c>
      <c r="AH6" s="5" t="s">
        <v>346</v>
      </c>
    </row>
    <row r="7" spans="1:34" ht="12" customHeight="1">
      <c r="A7" s="1"/>
      <c r="B7" s="5" t="s">
        <v>7</v>
      </c>
      <c r="C7" s="5" t="s">
        <v>7</v>
      </c>
      <c r="D7" s="8" t="s">
        <v>7</v>
      </c>
      <c r="E7" s="5" t="s">
        <v>8</v>
      </c>
      <c r="F7" s="8" t="s">
        <v>2</v>
      </c>
      <c r="G7" s="8" t="s">
        <v>9</v>
      </c>
      <c r="H7" s="5" t="s">
        <v>10</v>
      </c>
      <c r="I7" s="7" t="s">
        <v>349</v>
      </c>
      <c r="J7" s="7" t="s">
        <v>349</v>
      </c>
      <c r="K7" s="7" t="s">
        <v>343</v>
      </c>
      <c r="L7" s="8"/>
      <c r="M7" s="8" t="s">
        <v>350</v>
      </c>
      <c r="N7" s="8" t="s">
        <v>350</v>
      </c>
      <c r="O7" s="7" t="s">
        <v>351</v>
      </c>
      <c r="P7" s="8" t="s">
        <v>351</v>
      </c>
      <c r="Q7" s="8" t="s">
        <v>352</v>
      </c>
      <c r="R7" s="8" t="s">
        <v>352</v>
      </c>
      <c r="S7" s="8" t="s">
        <v>353</v>
      </c>
      <c r="T7" s="8" t="s">
        <v>353</v>
      </c>
      <c r="U7" s="8" t="s">
        <v>353</v>
      </c>
      <c r="V7" s="8" t="s">
        <v>353</v>
      </c>
      <c r="W7" s="71" t="s">
        <v>310</v>
      </c>
      <c r="X7" s="8" t="s">
        <v>354</v>
      </c>
      <c r="Y7" s="8" t="s">
        <v>310</v>
      </c>
      <c r="Z7" s="8" t="s">
        <v>355</v>
      </c>
      <c r="AA7" s="8" t="s">
        <v>356</v>
      </c>
      <c r="AB7" s="8" t="s">
        <v>310</v>
      </c>
      <c r="AC7" s="5" t="s">
        <v>310</v>
      </c>
      <c r="AD7" s="7" t="s">
        <v>357</v>
      </c>
      <c r="AE7" s="7" t="s">
        <v>357</v>
      </c>
      <c r="AF7" s="5" t="s">
        <v>346</v>
      </c>
      <c r="AG7" s="5" t="s">
        <v>20</v>
      </c>
      <c r="AH7" s="5" t="s">
        <v>341</v>
      </c>
    </row>
    <row r="8" spans="1:34" ht="12" customHeight="1">
      <c r="A8" s="10"/>
      <c r="B8" s="11" t="s">
        <v>17</v>
      </c>
      <c r="C8" s="11" t="s">
        <v>18</v>
      </c>
      <c r="D8" s="12" t="s">
        <v>19</v>
      </c>
      <c r="E8" s="12" t="s">
        <v>20</v>
      </c>
      <c r="F8" s="12" t="s">
        <v>8</v>
      </c>
      <c r="G8" s="12" t="s">
        <v>21</v>
      </c>
      <c r="H8" s="12" t="s">
        <v>20</v>
      </c>
      <c r="I8" s="12" t="s">
        <v>358</v>
      </c>
      <c r="J8" s="12" t="s">
        <v>340</v>
      </c>
      <c r="K8" s="12" t="s">
        <v>359</v>
      </c>
      <c r="L8" s="12" t="s">
        <v>341</v>
      </c>
      <c r="M8" s="12" t="s">
        <v>343</v>
      </c>
      <c r="N8" s="12" t="s">
        <v>341</v>
      </c>
      <c r="O8" s="12" t="s">
        <v>343</v>
      </c>
      <c r="P8" s="12" t="s">
        <v>341</v>
      </c>
      <c r="Q8" s="12" t="s">
        <v>360</v>
      </c>
      <c r="R8" s="12" t="s">
        <v>360</v>
      </c>
      <c r="S8" s="12" t="s">
        <v>343</v>
      </c>
      <c r="T8" s="12" t="s">
        <v>341</v>
      </c>
      <c r="U8" s="12" t="s">
        <v>343</v>
      </c>
      <c r="V8" s="12" t="s">
        <v>341</v>
      </c>
      <c r="W8" s="12" t="s">
        <v>360</v>
      </c>
      <c r="X8" s="86" t="s">
        <v>361</v>
      </c>
      <c r="Y8" s="12" t="s">
        <v>360</v>
      </c>
      <c r="Z8" s="12" t="s">
        <v>362</v>
      </c>
      <c r="AA8" s="12" t="s">
        <v>360</v>
      </c>
      <c r="AB8" s="12" t="s">
        <v>360</v>
      </c>
      <c r="AC8" s="11" t="s">
        <v>360</v>
      </c>
      <c r="AD8" s="12" t="s">
        <v>363</v>
      </c>
      <c r="AE8" s="12" t="s">
        <v>363</v>
      </c>
      <c r="AF8" s="12" t="s">
        <v>363</v>
      </c>
      <c r="AG8" s="11" t="s">
        <v>363</v>
      </c>
      <c r="AH8" s="11" t="s">
        <v>360</v>
      </c>
    </row>
    <row r="9" spans="1:34" ht="12" customHeight="1">
      <c r="A9" s="1"/>
      <c r="B9" s="1"/>
      <c r="C9" s="1"/>
      <c r="D9" s="9"/>
      <c r="E9" s="5"/>
      <c r="F9" s="14"/>
      <c r="G9" s="14"/>
      <c r="H9" s="5"/>
      <c r="I9" s="7" t="s">
        <v>364</v>
      </c>
      <c r="J9" s="7" t="s">
        <v>365</v>
      </c>
      <c r="K9" s="7" t="s">
        <v>366</v>
      </c>
      <c r="L9" s="7" t="s">
        <v>366</v>
      </c>
      <c r="M9" s="5" t="s">
        <v>367</v>
      </c>
      <c r="N9" s="5" t="s">
        <v>367</v>
      </c>
      <c r="O9" s="7" t="s">
        <v>368</v>
      </c>
      <c r="P9" s="7" t="s">
        <v>368</v>
      </c>
      <c r="Q9" s="7" t="s">
        <v>369</v>
      </c>
      <c r="R9" s="7" t="s">
        <v>370</v>
      </c>
      <c r="S9" s="7" t="s">
        <v>371</v>
      </c>
      <c r="T9" s="7" t="s">
        <v>371</v>
      </c>
      <c r="U9" s="7" t="s">
        <v>372</v>
      </c>
      <c r="V9" s="7" t="s">
        <v>372</v>
      </c>
      <c r="W9" s="5" t="s">
        <v>373</v>
      </c>
      <c r="X9" s="88"/>
      <c r="Y9" s="7" t="s">
        <v>374</v>
      </c>
      <c r="Z9" s="7" t="s">
        <v>374</v>
      </c>
      <c r="AA9" s="7" t="s">
        <v>375</v>
      </c>
      <c r="AB9" s="7" t="s">
        <v>376</v>
      </c>
      <c r="AC9" s="7" t="s">
        <v>377</v>
      </c>
      <c r="AD9" s="7" t="s">
        <v>378</v>
      </c>
      <c r="AE9" s="7" t="s">
        <v>379</v>
      </c>
      <c r="AF9" s="7" t="s">
        <v>380</v>
      </c>
      <c r="AG9" s="5" t="s">
        <v>381</v>
      </c>
      <c r="AH9" s="5" t="s">
        <v>382</v>
      </c>
    </row>
    <row r="10" spans="1:34" ht="12" customHeight="1">
      <c r="A10" s="73"/>
      <c r="B10" s="73"/>
      <c r="C10" s="73"/>
      <c r="D10" s="94"/>
      <c r="E10" s="75"/>
      <c r="F10" s="74"/>
      <c r="G10" s="74"/>
      <c r="H10" s="75"/>
      <c r="I10" s="76">
        <v>2</v>
      </c>
      <c r="J10" s="76">
        <v>3</v>
      </c>
      <c r="K10" s="76">
        <v>4</v>
      </c>
      <c r="L10" s="76">
        <v>5</v>
      </c>
      <c r="M10" s="76">
        <v>6</v>
      </c>
      <c r="N10" s="76">
        <v>7</v>
      </c>
      <c r="O10" s="76">
        <v>8</v>
      </c>
      <c r="P10" s="76">
        <v>9</v>
      </c>
      <c r="Q10" s="76">
        <v>10</v>
      </c>
      <c r="R10" s="76">
        <v>11</v>
      </c>
      <c r="S10" s="76">
        <v>12</v>
      </c>
      <c r="T10" s="76">
        <v>13</v>
      </c>
      <c r="U10" s="76">
        <v>14</v>
      </c>
      <c r="V10" s="76">
        <v>15</v>
      </c>
      <c r="W10" s="76">
        <v>16</v>
      </c>
      <c r="X10" s="76">
        <v>17</v>
      </c>
      <c r="Y10" s="76">
        <v>18</v>
      </c>
      <c r="Z10" s="76">
        <v>19</v>
      </c>
      <c r="AA10" s="76">
        <v>20</v>
      </c>
      <c r="AB10" s="76">
        <v>21</v>
      </c>
      <c r="AC10" s="76">
        <v>22</v>
      </c>
      <c r="AD10" s="76">
        <v>23</v>
      </c>
      <c r="AE10" s="76">
        <v>24</v>
      </c>
      <c r="AF10" s="76">
        <v>25</v>
      </c>
      <c r="AG10" s="76">
        <v>26</v>
      </c>
      <c r="AH10" s="76">
        <v>27</v>
      </c>
    </row>
    <row r="11" spans="1:34" ht="12" customHeight="1">
      <c r="A11" s="16" t="s">
        <v>31</v>
      </c>
      <c r="B11" s="1"/>
      <c r="C11" s="1"/>
      <c r="D11" s="78"/>
      <c r="E11" s="5"/>
      <c r="F11" s="1"/>
      <c r="G11" s="1"/>
      <c r="H11" s="5"/>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34" ht="12" customHeight="1">
      <c r="A12" s="1"/>
      <c r="B12" s="1"/>
      <c r="C12" s="1"/>
      <c r="D12" s="78"/>
      <c r="E12" s="5"/>
      <c r="F12" s="1"/>
      <c r="G12" s="1"/>
      <c r="H12" s="5"/>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ht="12" customHeight="1">
      <c r="A13" s="16" t="s">
        <v>32</v>
      </c>
      <c r="B13" s="1"/>
      <c r="C13" s="1"/>
      <c r="D13" s="96"/>
      <c r="E13" s="79"/>
      <c r="F13" s="25"/>
      <c r="G13" s="25"/>
      <c r="H13" s="79"/>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row>
    <row r="14" spans="1:34" ht="12" customHeight="1">
      <c r="A14" s="1"/>
      <c r="B14" s="16" t="s">
        <v>34</v>
      </c>
      <c r="C14" s="5" t="s">
        <v>35</v>
      </c>
      <c r="D14" s="25">
        <f>Classification!S14</f>
        <v>0</v>
      </c>
      <c r="E14" s="79"/>
      <c r="F14" s="25">
        <v>0</v>
      </c>
      <c r="G14" s="25">
        <f>D14-F14</f>
        <v>0</v>
      </c>
      <c r="H14" s="69"/>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row>
    <row r="15" spans="1:34" ht="12" customHeight="1">
      <c r="A15" s="1"/>
      <c r="B15" s="16" t="s">
        <v>37</v>
      </c>
      <c r="C15" s="5" t="s">
        <v>38</v>
      </c>
      <c r="D15" s="25">
        <f>Classification!S15</f>
        <v>0</v>
      </c>
      <c r="E15" s="79"/>
      <c r="F15" s="25">
        <v>0</v>
      </c>
      <c r="G15" s="25">
        <f t="shared" ref="G15:G17" si="0">D15-F15</f>
        <v>0</v>
      </c>
      <c r="H15" s="69"/>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row>
    <row r="16" spans="1:34" ht="12" customHeight="1">
      <c r="A16" s="1"/>
      <c r="B16" s="16" t="s">
        <v>39</v>
      </c>
      <c r="C16" s="5" t="s">
        <v>40</v>
      </c>
      <c r="D16" s="25">
        <f>Classification!S16</f>
        <v>0</v>
      </c>
      <c r="E16" s="79"/>
      <c r="F16" s="25">
        <v>0</v>
      </c>
      <c r="G16" s="25">
        <f t="shared" si="0"/>
        <v>0</v>
      </c>
      <c r="H16" s="69"/>
      <c r="I16" s="25">
        <v>0</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row>
    <row r="17" spans="1:34" ht="12" customHeight="1">
      <c r="A17" s="1"/>
      <c r="B17" s="16" t="s">
        <v>16</v>
      </c>
      <c r="C17" s="5" t="s">
        <v>41</v>
      </c>
      <c r="D17" s="25">
        <f>Classification!S17</f>
        <v>0</v>
      </c>
      <c r="E17" s="79"/>
      <c r="F17" s="25">
        <v>0</v>
      </c>
      <c r="G17" s="25">
        <f t="shared" si="0"/>
        <v>0</v>
      </c>
      <c r="H17" s="69"/>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row>
    <row r="18" spans="1:34" ht="12" customHeight="1">
      <c r="A18" s="1"/>
      <c r="B18" s="16" t="s">
        <v>42</v>
      </c>
      <c r="C18" s="1"/>
      <c r="D18" s="26">
        <f>SUM(D14:D17)</f>
        <v>0</v>
      </c>
      <c r="E18" s="79"/>
      <c r="F18" s="97">
        <f>SUM(F14:F17)</f>
        <v>0</v>
      </c>
      <c r="G18" s="97">
        <f>SUM(G14:G17)</f>
        <v>0</v>
      </c>
      <c r="H18" s="79"/>
      <c r="I18" s="97">
        <f t="shared" ref="I18:AH18" si="1">SUM(I14:I17)</f>
        <v>0</v>
      </c>
      <c r="J18" s="97">
        <f t="shared" si="1"/>
        <v>0</v>
      </c>
      <c r="K18" s="97">
        <f t="shared" si="1"/>
        <v>0</v>
      </c>
      <c r="L18" s="97">
        <f t="shared" si="1"/>
        <v>0</v>
      </c>
      <c r="M18" s="97">
        <f t="shared" si="1"/>
        <v>0</v>
      </c>
      <c r="N18" s="97">
        <f t="shared" si="1"/>
        <v>0</v>
      </c>
      <c r="O18" s="97">
        <f t="shared" si="1"/>
        <v>0</v>
      </c>
      <c r="P18" s="97">
        <f t="shared" si="1"/>
        <v>0</v>
      </c>
      <c r="Q18" s="97">
        <f t="shared" si="1"/>
        <v>0</v>
      </c>
      <c r="R18" s="97">
        <f t="shared" si="1"/>
        <v>0</v>
      </c>
      <c r="S18" s="97">
        <f t="shared" si="1"/>
        <v>0</v>
      </c>
      <c r="T18" s="97">
        <f t="shared" si="1"/>
        <v>0</v>
      </c>
      <c r="U18" s="97">
        <f t="shared" si="1"/>
        <v>0</v>
      </c>
      <c r="V18" s="97">
        <f t="shared" si="1"/>
        <v>0</v>
      </c>
      <c r="W18" s="97">
        <f t="shared" si="1"/>
        <v>0</v>
      </c>
      <c r="X18" s="97">
        <f t="shared" si="1"/>
        <v>0</v>
      </c>
      <c r="Y18" s="97">
        <f t="shared" si="1"/>
        <v>0</v>
      </c>
      <c r="Z18" s="97">
        <f t="shared" si="1"/>
        <v>0</v>
      </c>
      <c r="AA18" s="97">
        <f t="shared" si="1"/>
        <v>0</v>
      </c>
      <c r="AB18" s="97">
        <f t="shared" si="1"/>
        <v>0</v>
      </c>
      <c r="AC18" s="97">
        <f t="shared" si="1"/>
        <v>0</v>
      </c>
      <c r="AD18" s="97">
        <f t="shared" si="1"/>
        <v>0</v>
      </c>
      <c r="AE18" s="97">
        <f t="shared" si="1"/>
        <v>0</v>
      </c>
      <c r="AF18" s="97">
        <f t="shared" si="1"/>
        <v>0</v>
      </c>
      <c r="AG18" s="97">
        <f t="shared" si="1"/>
        <v>0</v>
      </c>
      <c r="AH18" s="97">
        <f t="shared" si="1"/>
        <v>0</v>
      </c>
    </row>
    <row r="19" spans="1:34" ht="12" customHeight="1">
      <c r="A19" s="1"/>
      <c r="B19" s="1"/>
      <c r="C19" s="1"/>
      <c r="D19" s="25"/>
      <c r="E19" s="79"/>
      <c r="F19" s="25"/>
      <c r="G19" s="25"/>
      <c r="H19" s="79"/>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row>
    <row r="20" spans="1:34" ht="12" customHeight="1">
      <c r="A20" s="16" t="s">
        <v>43</v>
      </c>
      <c r="B20" s="1"/>
      <c r="C20" s="1"/>
      <c r="D20" s="25"/>
      <c r="E20" s="79"/>
      <c r="F20" s="25"/>
      <c r="G20" s="25"/>
      <c r="H20" s="79"/>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row>
    <row r="21" spans="1:34" ht="12" customHeight="1">
      <c r="A21" s="1"/>
      <c r="B21" s="16" t="s">
        <v>44</v>
      </c>
      <c r="C21" s="5" t="s">
        <v>45</v>
      </c>
      <c r="D21" s="25">
        <f>Classification!S21</f>
        <v>0</v>
      </c>
      <c r="E21" s="79"/>
      <c r="F21" s="25">
        <v>0</v>
      </c>
      <c r="G21" s="25">
        <f>D21-F21</f>
        <v>0</v>
      </c>
      <c r="H21" s="69"/>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row>
    <row r="22" spans="1:34" ht="12" customHeight="1">
      <c r="A22" s="1"/>
      <c r="B22" s="16" t="s">
        <v>48</v>
      </c>
      <c r="C22" s="5" t="s">
        <v>49</v>
      </c>
      <c r="D22" s="25">
        <f>Classification!S22</f>
        <v>0</v>
      </c>
      <c r="E22" s="79"/>
      <c r="F22" s="25">
        <v>0</v>
      </c>
      <c r="G22" s="25">
        <f t="shared" ref="G22:G24" si="2">D22-F22</f>
        <v>0</v>
      </c>
      <c r="H22" s="69"/>
      <c r="I22" s="25">
        <v>0</v>
      </c>
      <c r="J22" s="25">
        <v>0</v>
      </c>
      <c r="K22" s="25">
        <v>0</v>
      </c>
      <c r="L22" s="25">
        <v>0</v>
      </c>
      <c r="M22" s="25">
        <v>0</v>
      </c>
      <c r="N22" s="25">
        <v>0</v>
      </c>
      <c r="O22" s="25">
        <v>0</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row>
    <row r="23" spans="1:34" ht="12" customHeight="1">
      <c r="A23" s="1"/>
      <c r="B23" s="16" t="s">
        <v>50</v>
      </c>
      <c r="C23" s="5" t="s">
        <v>51</v>
      </c>
      <c r="D23" s="25">
        <f>Classification!S23</f>
        <v>0</v>
      </c>
      <c r="E23" s="79"/>
      <c r="F23" s="25">
        <v>0</v>
      </c>
      <c r="G23" s="25">
        <f t="shared" si="2"/>
        <v>0</v>
      </c>
      <c r="H23" s="69"/>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row>
    <row r="24" spans="1:34" ht="12" customHeight="1">
      <c r="A24" s="1"/>
      <c r="B24" s="16" t="s">
        <v>53</v>
      </c>
      <c r="C24" s="5" t="s">
        <v>54</v>
      </c>
      <c r="D24" s="25">
        <f>Classification!S24</f>
        <v>0</v>
      </c>
      <c r="E24" s="79"/>
      <c r="F24" s="25">
        <v>0</v>
      </c>
      <c r="G24" s="25">
        <f t="shared" si="2"/>
        <v>0</v>
      </c>
      <c r="H24" s="69"/>
      <c r="I24" s="25">
        <v>0</v>
      </c>
      <c r="J24" s="25">
        <v>0</v>
      </c>
      <c r="K24" s="25">
        <v>0</v>
      </c>
      <c r="L24" s="25">
        <v>0</v>
      </c>
      <c r="M24" s="25">
        <v>0</v>
      </c>
      <c r="N24" s="25">
        <v>0</v>
      </c>
      <c r="O24" s="25">
        <v>0</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row>
    <row r="25" spans="1:34" ht="12" customHeight="1">
      <c r="A25" s="1"/>
      <c r="B25" s="16" t="s">
        <v>55</v>
      </c>
      <c r="C25" s="5" t="s">
        <v>56</v>
      </c>
      <c r="D25" s="25">
        <f>Classification!S25</f>
        <v>0</v>
      </c>
      <c r="E25" s="79"/>
      <c r="F25" s="25">
        <v>0</v>
      </c>
      <c r="G25" s="25">
        <f>D25-F25</f>
        <v>0</v>
      </c>
      <c r="H25" s="69"/>
      <c r="I25" s="25">
        <v>0</v>
      </c>
      <c r="J25" s="25">
        <v>0</v>
      </c>
      <c r="K25" s="25">
        <v>0</v>
      </c>
      <c r="L25" s="25">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25">
        <v>0</v>
      </c>
      <c r="AH25" s="25">
        <v>0</v>
      </c>
    </row>
    <row r="26" spans="1:34" ht="12" customHeight="1">
      <c r="A26" s="1"/>
      <c r="B26" s="16" t="s">
        <v>59</v>
      </c>
      <c r="C26" s="5" t="s">
        <v>60</v>
      </c>
      <c r="D26" s="25">
        <f>Classification!S26</f>
        <v>0</v>
      </c>
      <c r="E26" s="79"/>
      <c r="F26" s="25">
        <v>0</v>
      </c>
      <c r="G26" s="25">
        <f t="shared" ref="G26:G28" si="3">D26-F26</f>
        <v>0</v>
      </c>
      <c r="H26" s="69"/>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row>
    <row r="27" spans="1:34" ht="12" customHeight="1">
      <c r="A27" s="1"/>
      <c r="B27" s="16" t="s">
        <v>61</v>
      </c>
      <c r="C27" s="5" t="s">
        <v>62</v>
      </c>
      <c r="D27" s="25">
        <f>Classification!S27</f>
        <v>0</v>
      </c>
      <c r="E27" s="79"/>
      <c r="F27" s="25">
        <v>0</v>
      </c>
      <c r="G27" s="25">
        <f t="shared" si="3"/>
        <v>0</v>
      </c>
      <c r="H27" s="69"/>
      <c r="I27" s="25">
        <v>0</v>
      </c>
      <c r="J27" s="25">
        <v>0</v>
      </c>
      <c r="K27" s="25">
        <v>0</v>
      </c>
      <c r="L27" s="25">
        <v>0</v>
      </c>
      <c r="M27" s="25">
        <v>0</v>
      </c>
      <c r="N27" s="25">
        <v>0</v>
      </c>
      <c r="O27" s="25">
        <v>0</v>
      </c>
      <c r="P27" s="25">
        <v>0</v>
      </c>
      <c r="Q27" s="25">
        <v>0</v>
      </c>
      <c r="R27" s="25">
        <v>0</v>
      </c>
      <c r="S27" s="25">
        <v>0</v>
      </c>
      <c r="T27" s="25">
        <v>0</v>
      </c>
      <c r="U27" s="25">
        <v>0</v>
      </c>
      <c r="V27" s="25">
        <v>0</v>
      </c>
      <c r="W27" s="25">
        <v>0</v>
      </c>
      <c r="X27" s="25">
        <v>0</v>
      </c>
      <c r="Y27" s="25">
        <v>0</v>
      </c>
      <c r="Z27" s="25">
        <v>0</v>
      </c>
      <c r="AA27" s="25">
        <v>0</v>
      </c>
      <c r="AB27" s="25">
        <v>0</v>
      </c>
      <c r="AC27" s="25">
        <v>0</v>
      </c>
      <c r="AD27" s="25">
        <v>0</v>
      </c>
      <c r="AE27" s="25">
        <v>0</v>
      </c>
      <c r="AF27" s="25">
        <v>0</v>
      </c>
      <c r="AG27" s="25">
        <v>0</v>
      </c>
      <c r="AH27" s="25">
        <v>0</v>
      </c>
    </row>
    <row r="28" spans="1:34" ht="12" customHeight="1">
      <c r="A28" s="1"/>
      <c r="B28" s="16" t="s">
        <v>16</v>
      </c>
      <c r="C28" s="5" t="s">
        <v>64</v>
      </c>
      <c r="D28" s="25">
        <f>Classification!S28</f>
        <v>0</v>
      </c>
      <c r="E28" s="79"/>
      <c r="F28" s="25">
        <v>0</v>
      </c>
      <c r="G28" s="25">
        <f t="shared" si="3"/>
        <v>0</v>
      </c>
      <c r="H28" s="69"/>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0</v>
      </c>
      <c r="AG28" s="25">
        <v>0</v>
      </c>
      <c r="AH28" s="25">
        <v>0</v>
      </c>
    </row>
    <row r="29" spans="1:34" ht="12" customHeight="1">
      <c r="A29" s="1"/>
      <c r="B29" s="16" t="s">
        <v>42</v>
      </c>
      <c r="C29" s="1"/>
      <c r="D29" s="26">
        <f>SUM(D21:D28)</f>
        <v>0</v>
      </c>
      <c r="E29" s="79"/>
      <c r="F29" s="97">
        <f>SUM(F21:F28)</f>
        <v>0</v>
      </c>
      <c r="G29" s="97">
        <f>SUM(G21:G28)</f>
        <v>0</v>
      </c>
      <c r="H29" s="79"/>
      <c r="I29" s="97">
        <f>SUM(I21:I28)</f>
        <v>0</v>
      </c>
      <c r="J29" s="97">
        <f t="shared" ref="J29:AH29" si="4">SUM(J21:J28)</f>
        <v>0</v>
      </c>
      <c r="K29" s="97">
        <f t="shared" si="4"/>
        <v>0</v>
      </c>
      <c r="L29" s="97">
        <f t="shared" si="4"/>
        <v>0</v>
      </c>
      <c r="M29" s="97">
        <f t="shared" si="4"/>
        <v>0</v>
      </c>
      <c r="N29" s="97">
        <f t="shared" si="4"/>
        <v>0</v>
      </c>
      <c r="O29" s="97">
        <f t="shared" si="4"/>
        <v>0</v>
      </c>
      <c r="P29" s="97">
        <f t="shared" si="4"/>
        <v>0</v>
      </c>
      <c r="Q29" s="97">
        <f t="shared" si="4"/>
        <v>0</v>
      </c>
      <c r="R29" s="97">
        <f t="shared" si="4"/>
        <v>0</v>
      </c>
      <c r="S29" s="97">
        <f t="shared" si="4"/>
        <v>0</v>
      </c>
      <c r="T29" s="97">
        <f t="shared" si="4"/>
        <v>0</v>
      </c>
      <c r="U29" s="97">
        <f t="shared" si="4"/>
        <v>0</v>
      </c>
      <c r="V29" s="97">
        <f t="shared" si="4"/>
        <v>0</v>
      </c>
      <c r="W29" s="97">
        <f t="shared" si="4"/>
        <v>0</v>
      </c>
      <c r="X29" s="97">
        <f t="shared" si="4"/>
        <v>0</v>
      </c>
      <c r="Y29" s="97">
        <f t="shared" si="4"/>
        <v>0</v>
      </c>
      <c r="Z29" s="97">
        <f t="shared" si="4"/>
        <v>0</v>
      </c>
      <c r="AA29" s="97">
        <f t="shared" si="4"/>
        <v>0</v>
      </c>
      <c r="AB29" s="97">
        <f t="shared" si="4"/>
        <v>0</v>
      </c>
      <c r="AC29" s="97">
        <f t="shared" si="4"/>
        <v>0</v>
      </c>
      <c r="AD29" s="97">
        <f t="shared" si="4"/>
        <v>0</v>
      </c>
      <c r="AE29" s="97">
        <f t="shared" si="4"/>
        <v>0</v>
      </c>
      <c r="AF29" s="97">
        <f t="shared" si="4"/>
        <v>0</v>
      </c>
      <c r="AG29" s="97">
        <f t="shared" si="4"/>
        <v>0</v>
      </c>
      <c r="AH29" s="97">
        <f t="shared" si="4"/>
        <v>0</v>
      </c>
    </row>
    <row r="30" spans="1:34" ht="12" customHeight="1">
      <c r="A30" s="1"/>
      <c r="B30" s="1"/>
      <c r="C30" s="1"/>
      <c r="D30" s="25"/>
      <c r="E30" s="79"/>
      <c r="F30" s="25"/>
      <c r="G30" s="25"/>
      <c r="H30" s="7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row>
    <row r="31" spans="1:34" ht="12" customHeight="1">
      <c r="A31" s="16" t="s">
        <v>65</v>
      </c>
      <c r="B31" s="1"/>
      <c r="C31" s="1"/>
      <c r="D31" s="25"/>
      <c r="E31" s="79"/>
      <c r="F31" s="25"/>
      <c r="G31" s="25"/>
      <c r="H31" s="7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row>
    <row r="32" spans="1:34" ht="12" customHeight="1">
      <c r="A32" s="1"/>
      <c r="B32" s="16" t="s">
        <v>37</v>
      </c>
      <c r="C32" s="5" t="s">
        <v>66</v>
      </c>
      <c r="D32" s="25">
        <f>Classification!S32</f>
        <v>0</v>
      </c>
      <c r="E32" s="79"/>
      <c r="F32" s="25">
        <v>0</v>
      </c>
      <c r="G32" s="25">
        <f>D32-F32</f>
        <v>0</v>
      </c>
      <c r="H32" s="69"/>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row>
    <row r="33" spans="1:34" ht="12" customHeight="1">
      <c r="A33" s="1"/>
      <c r="B33" s="16" t="s">
        <v>48</v>
      </c>
      <c r="C33" s="5" t="s">
        <v>69</v>
      </c>
      <c r="D33" s="25">
        <f>Classification!S33</f>
        <v>0</v>
      </c>
      <c r="E33" s="79"/>
      <c r="F33" s="25">
        <v>0</v>
      </c>
      <c r="G33" s="25">
        <f t="shared" ref="G33:G34" si="5">D33-F33</f>
        <v>0</v>
      </c>
      <c r="H33" s="69"/>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25">
        <v>0</v>
      </c>
      <c r="AH33" s="25">
        <v>0</v>
      </c>
    </row>
    <row r="34" spans="1:34" ht="12" customHeight="1">
      <c r="A34" s="1"/>
      <c r="B34" s="16" t="s">
        <v>71</v>
      </c>
      <c r="C34" s="5" t="s">
        <v>72</v>
      </c>
      <c r="D34" s="25">
        <f>Classification!S34</f>
        <v>0</v>
      </c>
      <c r="E34" s="79"/>
      <c r="F34" s="25">
        <v>0</v>
      </c>
      <c r="G34" s="25">
        <f t="shared" si="5"/>
        <v>0</v>
      </c>
      <c r="H34" s="69"/>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row>
    <row r="35" spans="1:34" ht="12" customHeight="1">
      <c r="A35" s="1"/>
      <c r="B35" s="16" t="s">
        <v>74</v>
      </c>
      <c r="C35" s="5" t="s">
        <v>75</v>
      </c>
      <c r="D35" s="25">
        <f>Classification!S35</f>
        <v>0</v>
      </c>
      <c r="E35" s="79"/>
      <c r="F35" s="25">
        <v>0</v>
      </c>
      <c r="G35" s="25">
        <f>D35-F35</f>
        <v>0</v>
      </c>
      <c r="H35" s="69"/>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row>
    <row r="36" spans="1:34" ht="12" customHeight="1">
      <c r="A36" s="1"/>
      <c r="B36" s="16" t="s">
        <v>55</v>
      </c>
      <c r="C36" s="5" t="s">
        <v>77</v>
      </c>
      <c r="D36" s="25">
        <f>Classification!S36</f>
        <v>0</v>
      </c>
      <c r="E36" s="79"/>
      <c r="F36" s="25">
        <v>0</v>
      </c>
      <c r="G36" s="25">
        <f t="shared" ref="G36:G38" si="6">D36-F36</f>
        <v>0</v>
      </c>
      <c r="H36" s="69"/>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row>
    <row r="37" spans="1:34" ht="12" customHeight="1">
      <c r="A37" s="1"/>
      <c r="B37" s="16" t="s">
        <v>39</v>
      </c>
      <c r="C37" s="5" t="s">
        <v>79</v>
      </c>
      <c r="D37" s="25">
        <f>Classification!S37</f>
        <v>0</v>
      </c>
      <c r="E37" s="79"/>
      <c r="F37" s="25">
        <v>0</v>
      </c>
      <c r="G37" s="25">
        <f t="shared" si="6"/>
        <v>0</v>
      </c>
      <c r="H37" s="69"/>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0</v>
      </c>
      <c r="AE37" s="25">
        <v>0</v>
      </c>
      <c r="AF37" s="25">
        <v>0</v>
      </c>
      <c r="AG37" s="25">
        <v>0</v>
      </c>
      <c r="AH37" s="25">
        <v>0</v>
      </c>
    </row>
    <row r="38" spans="1:34" ht="12" customHeight="1">
      <c r="A38" s="1"/>
      <c r="B38" s="16" t="s">
        <v>16</v>
      </c>
      <c r="C38" s="5" t="s">
        <v>81</v>
      </c>
      <c r="D38" s="25">
        <f>Classification!S38</f>
        <v>0</v>
      </c>
      <c r="E38" s="79"/>
      <c r="F38" s="25">
        <v>0</v>
      </c>
      <c r="G38" s="25">
        <f t="shared" si="6"/>
        <v>0</v>
      </c>
      <c r="H38" s="69"/>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row>
    <row r="39" spans="1:34" ht="12" customHeight="1">
      <c r="A39" s="1"/>
      <c r="B39" s="16" t="s">
        <v>42</v>
      </c>
      <c r="C39" s="1"/>
      <c r="D39" s="26">
        <f>SUM(D32:D38)</f>
        <v>0</v>
      </c>
      <c r="E39" s="79"/>
      <c r="F39" s="97">
        <f>SUM(F32:F38)</f>
        <v>0</v>
      </c>
      <c r="G39" s="97">
        <f>SUM(G32:G38)</f>
        <v>0</v>
      </c>
      <c r="H39" s="79"/>
      <c r="I39" s="97">
        <f>SUM(I32:I38)</f>
        <v>0</v>
      </c>
      <c r="J39" s="97">
        <f t="shared" ref="J39:AH39" si="7">SUM(J32:J38)</f>
        <v>0</v>
      </c>
      <c r="K39" s="97">
        <f t="shared" si="7"/>
        <v>0</v>
      </c>
      <c r="L39" s="97">
        <f t="shared" si="7"/>
        <v>0</v>
      </c>
      <c r="M39" s="97">
        <f t="shared" si="7"/>
        <v>0</v>
      </c>
      <c r="N39" s="97">
        <f t="shared" si="7"/>
        <v>0</v>
      </c>
      <c r="O39" s="97">
        <f t="shared" si="7"/>
        <v>0</v>
      </c>
      <c r="P39" s="97">
        <f t="shared" si="7"/>
        <v>0</v>
      </c>
      <c r="Q39" s="97">
        <f t="shared" si="7"/>
        <v>0</v>
      </c>
      <c r="R39" s="97">
        <f t="shared" si="7"/>
        <v>0</v>
      </c>
      <c r="S39" s="97">
        <f t="shared" si="7"/>
        <v>0</v>
      </c>
      <c r="T39" s="97">
        <f t="shared" si="7"/>
        <v>0</v>
      </c>
      <c r="U39" s="97">
        <f t="shared" si="7"/>
        <v>0</v>
      </c>
      <c r="V39" s="97">
        <f t="shared" si="7"/>
        <v>0</v>
      </c>
      <c r="W39" s="97">
        <f t="shared" si="7"/>
        <v>0</v>
      </c>
      <c r="X39" s="97">
        <f t="shared" si="7"/>
        <v>0</v>
      </c>
      <c r="Y39" s="97">
        <f t="shared" si="7"/>
        <v>0</v>
      </c>
      <c r="Z39" s="97">
        <f t="shared" si="7"/>
        <v>0</v>
      </c>
      <c r="AA39" s="97">
        <f t="shared" si="7"/>
        <v>0</v>
      </c>
      <c r="AB39" s="97">
        <f t="shared" si="7"/>
        <v>0</v>
      </c>
      <c r="AC39" s="97">
        <f t="shared" si="7"/>
        <v>0</v>
      </c>
      <c r="AD39" s="97">
        <f t="shared" si="7"/>
        <v>0</v>
      </c>
      <c r="AE39" s="97">
        <f t="shared" si="7"/>
        <v>0</v>
      </c>
      <c r="AF39" s="97">
        <f t="shared" si="7"/>
        <v>0</v>
      </c>
      <c r="AG39" s="97">
        <f t="shared" si="7"/>
        <v>0</v>
      </c>
      <c r="AH39" s="97">
        <f t="shared" si="7"/>
        <v>0</v>
      </c>
    </row>
    <row r="40" spans="1:34" ht="12" customHeight="1">
      <c r="A40" s="1"/>
      <c r="B40" s="1"/>
      <c r="C40" s="1"/>
      <c r="D40" s="25"/>
      <c r="E40" s="79"/>
      <c r="F40" s="25"/>
      <c r="G40" s="25"/>
      <c r="H40" s="7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row>
    <row r="41" spans="1:34" ht="12" customHeight="1">
      <c r="A41" s="16" t="s">
        <v>83</v>
      </c>
      <c r="B41" s="1"/>
      <c r="C41" s="1"/>
      <c r="D41" s="25"/>
      <c r="E41" s="79"/>
      <c r="F41" s="25"/>
      <c r="G41" s="25"/>
      <c r="H41" s="7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row>
    <row r="42" spans="1:34" ht="12" customHeight="1">
      <c r="A42" s="1"/>
      <c r="B42" s="16" t="s">
        <v>37</v>
      </c>
      <c r="C42" s="5" t="s">
        <v>84</v>
      </c>
      <c r="D42" s="25">
        <f>Classification!S42</f>
        <v>0</v>
      </c>
      <c r="E42" s="79"/>
      <c r="F42" s="25">
        <v>0</v>
      </c>
      <c r="G42" s="25">
        <f>D42-F42</f>
        <v>0</v>
      </c>
      <c r="H42" s="69"/>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row>
    <row r="43" spans="1:34" ht="12" customHeight="1">
      <c r="A43" s="1"/>
      <c r="B43" s="16" t="s">
        <v>48</v>
      </c>
      <c r="C43" s="5" t="s">
        <v>86</v>
      </c>
      <c r="D43" s="25">
        <f>Classification!S43</f>
        <v>0</v>
      </c>
      <c r="E43" s="79"/>
      <c r="F43" s="25">
        <v>0</v>
      </c>
      <c r="G43" s="25">
        <f t="shared" ref="G43:G45" si="8">D43-F43</f>
        <v>0</v>
      </c>
      <c r="H43" s="69"/>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0</v>
      </c>
    </row>
    <row r="44" spans="1:34" ht="12" customHeight="1">
      <c r="A44" s="1"/>
      <c r="B44" s="16" t="s">
        <v>71</v>
      </c>
      <c r="C44" s="5" t="s">
        <v>87</v>
      </c>
      <c r="D44" s="25">
        <f>Classification!S44</f>
        <v>0</v>
      </c>
      <c r="E44" s="79"/>
      <c r="F44" s="25">
        <v>0</v>
      </c>
      <c r="G44" s="25">
        <f t="shared" si="8"/>
        <v>0</v>
      </c>
      <c r="H44" s="69"/>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row>
    <row r="45" spans="1:34" ht="12" customHeight="1">
      <c r="A45" s="1"/>
      <c r="B45" s="16" t="s">
        <v>106</v>
      </c>
      <c r="C45" s="5" t="s">
        <v>89</v>
      </c>
      <c r="D45" s="25">
        <f>Classification!S45</f>
        <v>0</v>
      </c>
      <c r="E45" s="79"/>
      <c r="F45" s="25">
        <v>0</v>
      </c>
      <c r="G45" s="25">
        <f t="shared" si="8"/>
        <v>0</v>
      </c>
      <c r="H45" s="69"/>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row>
    <row r="46" spans="1:34" ht="12" customHeight="1">
      <c r="A46" s="1"/>
      <c r="B46" s="16" t="s">
        <v>39</v>
      </c>
      <c r="C46" s="5" t="s">
        <v>90</v>
      </c>
      <c r="D46" s="25">
        <f>Classification!S46</f>
        <v>0</v>
      </c>
      <c r="E46" s="79"/>
      <c r="F46" s="25">
        <v>0</v>
      </c>
      <c r="G46" s="25">
        <f>D46-F46</f>
        <v>0</v>
      </c>
      <c r="H46" s="69"/>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row>
    <row r="47" spans="1:34" ht="12" customHeight="1">
      <c r="A47" s="1"/>
      <c r="B47" s="16" t="s">
        <v>91</v>
      </c>
      <c r="C47" s="5" t="s">
        <v>92</v>
      </c>
      <c r="D47" s="25">
        <f>Classification!S47</f>
        <v>0</v>
      </c>
      <c r="E47" s="79"/>
      <c r="F47" s="25">
        <v>0</v>
      </c>
      <c r="G47" s="25">
        <f t="shared" ref="G47" si="9">D47-F47</f>
        <v>0</v>
      </c>
      <c r="H47" s="69"/>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row>
    <row r="48" spans="1:34" ht="12" customHeight="1">
      <c r="A48" s="1"/>
      <c r="B48" s="16" t="s">
        <v>93</v>
      </c>
      <c r="C48" s="5" t="s">
        <v>94</v>
      </c>
      <c r="D48" s="25">
        <f>Classification!S48</f>
        <v>0</v>
      </c>
      <c r="E48" s="79"/>
      <c r="F48" s="25">
        <v>0</v>
      </c>
      <c r="G48" s="25">
        <f>D48-F48</f>
        <v>0</v>
      </c>
      <c r="H48" s="69"/>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row>
    <row r="49" spans="1:34" ht="12" customHeight="1">
      <c r="A49" s="1"/>
      <c r="B49" s="16" t="s">
        <v>95</v>
      </c>
      <c r="C49" s="5" t="s">
        <v>96</v>
      </c>
      <c r="D49" s="25">
        <f>Classification!S49</f>
        <v>0</v>
      </c>
      <c r="E49" s="79"/>
      <c r="F49" s="25">
        <v>0</v>
      </c>
      <c r="G49" s="25">
        <f t="shared" ref="G49:G51" si="10">D49-F49</f>
        <v>0</v>
      </c>
      <c r="H49" s="69"/>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row>
    <row r="50" spans="1:34" ht="12" customHeight="1">
      <c r="A50" s="1"/>
      <c r="B50" s="16" t="s">
        <v>97</v>
      </c>
      <c r="C50" s="5" t="s">
        <v>98</v>
      </c>
      <c r="D50" s="25">
        <f>Classification!S50</f>
        <v>0</v>
      </c>
      <c r="E50" s="79"/>
      <c r="F50" s="25">
        <v>0</v>
      </c>
      <c r="G50" s="25">
        <f t="shared" si="10"/>
        <v>0</v>
      </c>
      <c r="H50" s="69"/>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row>
    <row r="51" spans="1:34" ht="12" customHeight="1">
      <c r="A51" s="1"/>
      <c r="B51" s="16" t="s">
        <v>16</v>
      </c>
      <c r="C51" s="5" t="s">
        <v>99</v>
      </c>
      <c r="D51" s="25">
        <f>Classification!S51</f>
        <v>0</v>
      </c>
      <c r="E51" s="79"/>
      <c r="F51" s="25">
        <v>0</v>
      </c>
      <c r="G51" s="25">
        <f t="shared" si="10"/>
        <v>0</v>
      </c>
      <c r="H51" s="69"/>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row>
    <row r="52" spans="1:34" ht="12" customHeight="1">
      <c r="A52" s="1"/>
      <c r="B52" s="16" t="s">
        <v>42</v>
      </c>
      <c r="C52" s="1"/>
      <c r="D52" s="26">
        <f>SUM(D42:D51)</f>
        <v>0</v>
      </c>
      <c r="E52" s="79"/>
      <c r="F52" s="97">
        <f>SUM(F42:F51)</f>
        <v>0</v>
      </c>
      <c r="G52" s="97">
        <f>SUM(G42:G51)</f>
        <v>0</v>
      </c>
      <c r="H52" s="79"/>
      <c r="I52" s="97">
        <f t="shared" ref="I52:AH52" si="11">SUM(I42:I51)</f>
        <v>0</v>
      </c>
      <c r="J52" s="97">
        <f t="shared" si="11"/>
        <v>0</v>
      </c>
      <c r="K52" s="97">
        <f t="shared" si="11"/>
        <v>0</v>
      </c>
      <c r="L52" s="97">
        <f t="shared" si="11"/>
        <v>0</v>
      </c>
      <c r="M52" s="97">
        <f t="shared" si="11"/>
        <v>0</v>
      </c>
      <c r="N52" s="97">
        <f t="shared" si="11"/>
        <v>0</v>
      </c>
      <c r="O52" s="97">
        <f t="shared" si="11"/>
        <v>0</v>
      </c>
      <c r="P52" s="97">
        <f t="shared" si="11"/>
        <v>0</v>
      </c>
      <c r="Q52" s="97">
        <f t="shared" si="11"/>
        <v>0</v>
      </c>
      <c r="R52" s="97">
        <f t="shared" si="11"/>
        <v>0</v>
      </c>
      <c r="S52" s="97">
        <f t="shared" si="11"/>
        <v>0</v>
      </c>
      <c r="T52" s="97">
        <f t="shared" si="11"/>
        <v>0</v>
      </c>
      <c r="U52" s="97">
        <f t="shared" si="11"/>
        <v>0</v>
      </c>
      <c r="V52" s="97">
        <f t="shared" si="11"/>
        <v>0</v>
      </c>
      <c r="W52" s="97">
        <f t="shared" si="11"/>
        <v>0</v>
      </c>
      <c r="X52" s="97">
        <f t="shared" si="11"/>
        <v>0</v>
      </c>
      <c r="Y52" s="97">
        <f t="shared" si="11"/>
        <v>0</v>
      </c>
      <c r="Z52" s="97">
        <f t="shared" si="11"/>
        <v>0</v>
      </c>
      <c r="AA52" s="97">
        <f t="shared" si="11"/>
        <v>0</v>
      </c>
      <c r="AB52" s="97">
        <f t="shared" si="11"/>
        <v>0</v>
      </c>
      <c r="AC52" s="97">
        <f t="shared" si="11"/>
        <v>0</v>
      </c>
      <c r="AD52" s="97">
        <f t="shared" si="11"/>
        <v>0</v>
      </c>
      <c r="AE52" s="97">
        <f t="shared" si="11"/>
        <v>0</v>
      </c>
      <c r="AF52" s="97">
        <f t="shared" si="11"/>
        <v>0</v>
      </c>
      <c r="AG52" s="97">
        <f t="shared" si="11"/>
        <v>0</v>
      </c>
      <c r="AH52" s="97">
        <f t="shared" si="11"/>
        <v>0</v>
      </c>
    </row>
    <row r="53" spans="1:34" ht="12" customHeight="1">
      <c r="A53" s="1"/>
      <c r="B53" s="1"/>
      <c r="C53" s="1"/>
      <c r="D53" s="25"/>
      <c r="E53" s="79"/>
      <c r="F53" s="25"/>
      <c r="G53" s="25"/>
      <c r="H53" s="7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row>
    <row r="54" spans="1:34" ht="12" customHeight="1">
      <c r="A54" s="16" t="s">
        <v>100</v>
      </c>
      <c r="B54" s="1"/>
      <c r="C54" s="1"/>
      <c r="D54" s="25"/>
      <c r="E54" s="79"/>
      <c r="F54" s="25"/>
      <c r="G54" s="25"/>
      <c r="H54" s="7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34" ht="12" customHeight="1">
      <c r="A55" s="1"/>
      <c r="B55" s="16" t="s">
        <v>37</v>
      </c>
      <c r="C55" s="5" t="s">
        <v>84</v>
      </c>
      <c r="D55" s="25">
        <f>Classification!S55</f>
        <v>0</v>
      </c>
      <c r="E55" s="79"/>
      <c r="F55" s="25">
        <v>0</v>
      </c>
      <c r="G55" s="25">
        <f>D55-F55</f>
        <v>0</v>
      </c>
      <c r="H55" s="69"/>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row>
    <row r="56" spans="1:34" ht="12" customHeight="1">
      <c r="A56" s="1"/>
      <c r="B56" s="16" t="s">
        <v>48</v>
      </c>
      <c r="C56" s="5" t="s">
        <v>86</v>
      </c>
      <c r="D56" s="25">
        <f>Classification!S56</f>
        <v>0</v>
      </c>
      <c r="E56" s="79"/>
      <c r="F56" s="25">
        <v>0</v>
      </c>
      <c r="G56" s="25">
        <f t="shared" ref="G56:G58" si="12">D56-F56</f>
        <v>0</v>
      </c>
      <c r="H56" s="69"/>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row>
    <row r="57" spans="1:34" ht="12" customHeight="1">
      <c r="A57" s="1"/>
      <c r="B57" s="16" t="s">
        <v>101</v>
      </c>
      <c r="C57" s="5" t="s">
        <v>87</v>
      </c>
      <c r="D57" s="25">
        <f>Classification!S57</f>
        <v>0</v>
      </c>
      <c r="E57" s="79"/>
      <c r="F57" s="25">
        <v>0</v>
      </c>
      <c r="G57" s="25">
        <f t="shared" si="12"/>
        <v>0</v>
      </c>
      <c r="H57" s="69"/>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row>
    <row r="58" spans="1:34" ht="12" customHeight="1">
      <c r="A58" s="1"/>
      <c r="B58" s="16" t="s">
        <v>102</v>
      </c>
      <c r="C58" s="5" t="s">
        <v>103</v>
      </c>
      <c r="D58" s="25">
        <f>Classification!S58</f>
        <v>0</v>
      </c>
      <c r="E58" s="79"/>
      <c r="F58" s="25">
        <v>0</v>
      </c>
      <c r="G58" s="25">
        <f t="shared" si="12"/>
        <v>0</v>
      </c>
      <c r="H58" s="69"/>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row>
    <row r="59" spans="1:34" ht="12" customHeight="1">
      <c r="A59" s="1"/>
      <c r="B59" s="16" t="s">
        <v>104</v>
      </c>
      <c r="C59" s="5" t="s">
        <v>105</v>
      </c>
      <c r="D59" s="25">
        <f>Classification!S59</f>
        <v>0</v>
      </c>
      <c r="E59" s="79"/>
      <c r="F59" s="25">
        <v>0</v>
      </c>
      <c r="G59" s="25">
        <f>D59-F59</f>
        <v>0</v>
      </c>
      <c r="H59" s="69"/>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row>
    <row r="60" spans="1:34" ht="12" customHeight="1">
      <c r="A60" s="1"/>
      <c r="B60" s="16" t="s">
        <v>106</v>
      </c>
      <c r="C60" s="5" t="s">
        <v>89</v>
      </c>
      <c r="D60" s="25">
        <f>Classification!S60</f>
        <v>0</v>
      </c>
      <c r="E60" s="79"/>
      <c r="F60" s="25">
        <v>0</v>
      </c>
      <c r="G60" s="25">
        <f t="shared" ref="G60:G62" si="13">D60-F60</f>
        <v>0</v>
      </c>
      <c r="H60" s="69"/>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row>
    <row r="61" spans="1:34" ht="12" customHeight="1">
      <c r="A61" s="1"/>
      <c r="B61" s="16" t="s">
        <v>107</v>
      </c>
      <c r="C61" s="5" t="s">
        <v>108</v>
      </c>
      <c r="D61" s="25">
        <f>Classification!S61</f>
        <v>0</v>
      </c>
      <c r="E61" s="79"/>
      <c r="F61" s="25">
        <v>0</v>
      </c>
      <c r="G61" s="25">
        <f t="shared" si="13"/>
        <v>0</v>
      </c>
      <c r="H61" s="69"/>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row>
    <row r="62" spans="1:34" ht="12" customHeight="1">
      <c r="A62" s="1"/>
      <c r="B62" s="16" t="s">
        <v>39</v>
      </c>
      <c r="C62" s="5" t="s">
        <v>90</v>
      </c>
      <c r="D62" s="25">
        <f>Classification!S62</f>
        <v>0</v>
      </c>
      <c r="E62" s="79"/>
      <c r="F62" s="25">
        <v>0</v>
      </c>
      <c r="G62" s="25">
        <f t="shared" si="13"/>
        <v>0</v>
      </c>
      <c r="H62" s="69"/>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row>
    <row r="63" spans="1:34" ht="12" customHeight="1">
      <c r="A63" s="1"/>
      <c r="B63" s="16" t="s">
        <v>91</v>
      </c>
      <c r="C63" s="5" t="s">
        <v>92</v>
      </c>
      <c r="D63" s="25">
        <f>Classification!S63</f>
        <v>0</v>
      </c>
      <c r="E63" s="79"/>
      <c r="F63" s="25">
        <v>0</v>
      </c>
      <c r="G63" s="25">
        <f>D63-F63</f>
        <v>0</v>
      </c>
      <c r="H63" s="69"/>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row>
    <row r="64" spans="1:34" ht="12" customHeight="1">
      <c r="A64" s="1"/>
      <c r="B64" s="16" t="s">
        <v>93</v>
      </c>
      <c r="C64" s="5" t="s">
        <v>94</v>
      </c>
      <c r="D64" s="25">
        <f>Classification!S64</f>
        <v>0</v>
      </c>
      <c r="E64" s="79"/>
      <c r="F64" s="25">
        <v>0</v>
      </c>
      <c r="G64" s="25">
        <f>D64-F64</f>
        <v>0</v>
      </c>
      <c r="H64" s="69"/>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row>
    <row r="65" spans="1:34" ht="12" customHeight="1">
      <c r="A65" s="1"/>
      <c r="B65" s="16" t="s">
        <v>95</v>
      </c>
      <c r="C65" s="5" t="s">
        <v>96</v>
      </c>
      <c r="D65" s="25">
        <f>Classification!S65</f>
        <v>0</v>
      </c>
      <c r="E65" s="79"/>
      <c r="F65" s="25">
        <v>0</v>
      </c>
      <c r="G65" s="25">
        <f t="shared" ref="G65:G67" si="14">D65-F65</f>
        <v>0</v>
      </c>
      <c r="H65" s="69"/>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row>
    <row r="66" spans="1:34" ht="12" customHeight="1">
      <c r="A66" s="1"/>
      <c r="B66" s="16" t="s">
        <v>97</v>
      </c>
      <c r="C66" s="5" t="s">
        <v>98</v>
      </c>
      <c r="D66" s="25">
        <f>Classification!S66</f>
        <v>0</v>
      </c>
      <c r="E66" s="79"/>
      <c r="F66" s="25">
        <v>0</v>
      </c>
      <c r="G66" s="25">
        <f t="shared" si="14"/>
        <v>0</v>
      </c>
      <c r="H66" s="69"/>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row>
    <row r="67" spans="1:34" ht="12" customHeight="1">
      <c r="A67" s="1"/>
      <c r="B67" s="16" t="s">
        <v>16</v>
      </c>
      <c r="C67" s="5" t="s">
        <v>99</v>
      </c>
      <c r="D67" s="25">
        <f>Classification!S67</f>
        <v>0</v>
      </c>
      <c r="E67" s="79"/>
      <c r="F67" s="25">
        <v>0</v>
      </c>
      <c r="G67" s="25">
        <f t="shared" si="14"/>
        <v>0</v>
      </c>
      <c r="H67" s="69"/>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row>
    <row r="68" spans="1:34" ht="12" customHeight="1">
      <c r="A68" s="1"/>
      <c r="B68" s="16" t="s">
        <v>42</v>
      </c>
      <c r="C68" s="1"/>
      <c r="D68" s="26">
        <f>SUM(D55:D67)</f>
        <v>0</v>
      </c>
      <c r="E68" s="79"/>
      <c r="F68" s="97">
        <f>SUM(F55:F67)</f>
        <v>0</v>
      </c>
      <c r="G68" s="97">
        <f>SUM(G55:G67)</f>
        <v>0</v>
      </c>
      <c r="H68" s="79"/>
      <c r="I68" s="97">
        <f t="shared" ref="I68:AH68" si="15">SUM(I55:I67)</f>
        <v>0</v>
      </c>
      <c r="J68" s="97">
        <f t="shared" si="15"/>
        <v>0</v>
      </c>
      <c r="K68" s="97">
        <f t="shared" si="15"/>
        <v>0</v>
      </c>
      <c r="L68" s="97">
        <f t="shared" si="15"/>
        <v>0</v>
      </c>
      <c r="M68" s="97">
        <f t="shared" si="15"/>
        <v>0</v>
      </c>
      <c r="N68" s="97">
        <f t="shared" si="15"/>
        <v>0</v>
      </c>
      <c r="O68" s="97">
        <f t="shared" si="15"/>
        <v>0</v>
      </c>
      <c r="P68" s="97">
        <f t="shared" si="15"/>
        <v>0</v>
      </c>
      <c r="Q68" s="97">
        <f t="shared" si="15"/>
        <v>0</v>
      </c>
      <c r="R68" s="97">
        <f t="shared" si="15"/>
        <v>0</v>
      </c>
      <c r="S68" s="97">
        <f t="shared" si="15"/>
        <v>0</v>
      </c>
      <c r="T68" s="97">
        <f t="shared" si="15"/>
        <v>0</v>
      </c>
      <c r="U68" s="97">
        <f t="shared" si="15"/>
        <v>0</v>
      </c>
      <c r="V68" s="97">
        <f t="shared" si="15"/>
        <v>0</v>
      </c>
      <c r="W68" s="97">
        <f t="shared" si="15"/>
        <v>0</v>
      </c>
      <c r="X68" s="97">
        <f t="shared" si="15"/>
        <v>0</v>
      </c>
      <c r="Y68" s="97">
        <f t="shared" si="15"/>
        <v>0</v>
      </c>
      <c r="Z68" s="97">
        <f t="shared" si="15"/>
        <v>0</v>
      </c>
      <c r="AA68" s="97">
        <f t="shared" si="15"/>
        <v>0</v>
      </c>
      <c r="AB68" s="97">
        <f t="shared" si="15"/>
        <v>0</v>
      </c>
      <c r="AC68" s="97">
        <f t="shared" si="15"/>
        <v>0</v>
      </c>
      <c r="AD68" s="97">
        <f t="shared" si="15"/>
        <v>0</v>
      </c>
      <c r="AE68" s="97">
        <f t="shared" si="15"/>
        <v>0</v>
      </c>
      <c r="AF68" s="97">
        <f t="shared" si="15"/>
        <v>0</v>
      </c>
      <c r="AG68" s="97">
        <f t="shared" si="15"/>
        <v>0</v>
      </c>
      <c r="AH68" s="97">
        <f t="shared" si="15"/>
        <v>0</v>
      </c>
    </row>
    <row r="69" spans="1:34" ht="12" customHeight="1">
      <c r="A69" s="1"/>
      <c r="B69" s="1"/>
      <c r="C69" s="1"/>
      <c r="D69" s="25"/>
      <c r="E69" s="79"/>
      <c r="F69" s="25"/>
      <c r="G69" s="25"/>
      <c r="H69" s="79"/>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row>
    <row r="70" spans="1:34" ht="12" customHeight="1">
      <c r="A70" s="16" t="s">
        <v>109</v>
      </c>
      <c r="B70" s="1"/>
      <c r="C70" s="5" t="s">
        <v>110</v>
      </c>
      <c r="D70" s="30">
        <f>Classification!S70</f>
        <v>0</v>
      </c>
      <c r="E70" s="79"/>
      <c r="F70" s="30">
        <v>0</v>
      </c>
      <c r="G70" s="30">
        <f t="shared" ref="G70" si="16">D70-F70</f>
        <v>0</v>
      </c>
      <c r="H70" s="69"/>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row>
    <row r="71" spans="1:34" ht="12" customHeight="1">
      <c r="A71" s="1"/>
      <c r="B71" s="1"/>
      <c r="C71" s="1"/>
      <c r="D71" s="25"/>
      <c r="E71" s="79"/>
      <c r="F71" s="25"/>
      <c r="G71" s="25"/>
      <c r="H71" s="7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row>
    <row r="72" spans="1:34" ht="12" customHeight="1">
      <c r="A72" s="16" t="s">
        <v>111</v>
      </c>
      <c r="B72" s="1"/>
      <c r="C72" s="1"/>
      <c r="D72" s="25"/>
      <c r="E72" s="79"/>
      <c r="F72" s="25"/>
      <c r="G72" s="25"/>
      <c r="H72" s="79"/>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row>
    <row r="73" spans="1:34" ht="12" customHeight="1">
      <c r="A73" s="1"/>
      <c r="B73" s="16" t="s">
        <v>37</v>
      </c>
      <c r="C73" s="5" t="s">
        <v>112</v>
      </c>
      <c r="D73" s="25">
        <f>Classification!S73</f>
        <v>0</v>
      </c>
      <c r="E73" s="79"/>
      <c r="F73" s="25">
        <v>0</v>
      </c>
      <c r="G73" s="25">
        <f>D73-F73</f>
        <v>0</v>
      </c>
      <c r="H73" s="69"/>
      <c r="I73" s="49">
        <v>0</v>
      </c>
      <c r="J73" s="49">
        <v>0</v>
      </c>
      <c r="K73" s="49">
        <v>0</v>
      </c>
      <c r="L73" s="49">
        <v>0</v>
      </c>
      <c r="M73" s="49">
        <v>0</v>
      </c>
      <c r="N73" s="49">
        <v>0</v>
      </c>
      <c r="O73" s="49">
        <v>0</v>
      </c>
      <c r="P73" s="49">
        <v>0</v>
      </c>
      <c r="Q73" s="49">
        <v>0</v>
      </c>
      <c r="R73" s="49">
        <v>0</v>
      </c>
      <c r="S73" s="49">
        <v>0</v>
      </c>
      <c r="T73" s="49">
        <v>0</v>
      </c>
      <c r="U73" s="49">
        <v>0</v>
      </c>
      <c r="V73" s="49">
        <v>0</v>
      </c>
      <c r="W73" s="49">
        <v>0</v>
      </c>
      <c r="X73" s="49">
        <v>0</v>
      </c>
      <c r="Y73" s="49">
        <v>0</v>
      </c>
      <c r="Z73" s="49">
        <v>0</v>
      </c>
      <c r="AA73" s="49">
        <v>0</v>
      </c>
      <c r="AB73" s="49">
        <v>0</v>
      </c>
      <c r="AC73" s="49">
        <v>0</v>
      </c>
      <c r="AD73" s="49">
        <v>0</v>
      </c>
      <c r="AE73" s="49">
        <v>0</v>
      </c>
      <c r="AF73" s="49">
        <v>0</v>
      </c>
      <c r="AG73" s="49">
        <v>0</v>
      </c>
      <c r="AH73" s="49">
        <v>0</v>
      </c>
    </row>
    <row r="74" spans="1:34" ht="12" customHeight="1">
      <c r="A74" s="1"/>
      <c r="B74" s="16" t="s">
        <v>39</v>
      </c>
      <c r="C74" s="5" t="s">
        <v>114</v>
      </c>
      <c r="D74" s="25">
        <f>Classification!S74</f>
        <v>23.572859464137377</v>
      </c>
      <c r="E74" s="79"/>
      <c r="F74" s="25">
        <v>0</v>
      </c>
      <c r="G74" s="25">
        <f t="shared" ref="G74:G79" si="17">D74-F74</f>
        <v>23.572859464137377</v>
      </c>
      <c r="H74" s="69" t="s">
        <v>413</v>
      </c>
      <c r="I74" s="49">
        <v>7.8911775146500673</v>
      </c>
      <c r="J74" s="49">
        <v>3.0639182035547856</v>
      </c>
      <c r="K74" s="49">
        <v>1.7204825365339402</v>
      </c>
      <c r="L74" s="49">
        <v>5.7050587624236492E-3</v>
      </c>
      <c r="M74" s="49">
        <v>2.3747763880352601E-2</v>
      </c>
      <c r="N74" s="49">
        <v>0.16802451789122821</v>
      </c>
      <c r="O74" s="49">
        <v>1.0420239102416351</v>
      </c>
      <c r="P74" s="49">
        <v>0.23194608599188676</v>
      </c>
      <c r="Q74" s="49">
        <v>0.21010862030212066</v>
      </c>
      <c r="R74" s="49">
        <v>7.1636828688767897E-4</v>
      </c>
      <c r="S74" s="49">
        <v>0.34955168358610983</v>
      </c>
      <c r="T74" s="49">
        <v>0</v>
      </c>
      <c r="U74" s="49">
        <v>1.6015136844232298</v>
      </c>
      <c r="V74" s="49">
        <v>0</v>
      </c>
      <c r="W74" s="49">
        <v>0.48481560140807622</v>
      </c>
      <c r="X74" s="49">
        <v>1.7215130866311059</v>
      </c>
      <c r="Y74" s="49">
        <v>0</v>
      </c>
      <c r="Z74" s="49">
        <v>0</v>
      </c>
      <c r="AA74" s="49">
        <v>0</v>
      </c>
      <c r="AB74" s="49">
        <v>0</v>
      </c>
      <c r="AC74" s="49">
        <v>0</v>
      </c>
      <c r="AD74" s="49">
        <v>3.4081995768081845</v>
      </c>
      <c r="AE74" s="49">
        <v>1.1589667364552201</v>
      </c>
      <c r="AF74" s="49">
        <v>0.48269119116308024</v>
      </c>
      <c r="AG74" s="49">
        <v>7.7573235670444851E-3</v>
      </c>
      <c r="AH74" s="49">
        <v>0</v>
      </c>
    </row>
    <row r="75" spans="1:34" ht="12" customHeight="1">
      <c r="A75" s="1"/>
      <c r="B75" s="16" t="s">
        <v>115</v>
      </c>
      <c r="C75" s="5" t="s">
        <v>116</v>
      </c>
      <c r="D75" s="25">
        <f>Classification!S75</f>
        <v>55.137634271676703</v>
      </c>
      <c r="E75" s="79"/>
      <c r="F75" s="25">
        <v>0</v>
      </c>
      <c r="G75" s="25">
        <f t="shared" si="17"/>
        <v>55.137634271676703</v>
      </c>
      <c r="H75" s="69" t="s">
        <v>413</v>
      </c>
      <c r="I75" s="49">
        <v>18.457703887710178</v>
      </c>
      <c r="J75" s="49">
        <v>7.166597739359938</v>
      </c>
      <c r="K75" s="49">
        <v>4.0242609096505921</v>
      </c>
      <c r="L75" s="49">
        <v>1.3344305726655754E-2</v>
      </c>
      <c r="M75" s="49">
        <v>5.554674101362491E-2</v>
      </c>
      <c r="N75" s="49">
        <v>0.39301445080330066</v>
      </c>
      <c r="O75" s="49">
        <v>2.4373255757391092</v>
      </c>
      <c r="P75" s="49">
        <v>0.5425289400984229</v>
      </c>
      <c r="Q75" s="49">
        <v>0.49145044457460146</v>
      </c>
      <c r="R75" s="49">
        <v>1.6756071814847955E-3</v>
      </c>
      <c r="S75" s="49">
        <v>0.81761200493904829</v>
      </c>
      <c r="T75" s="49">
        <v>0</v>
      </c>
      <c r="U75" s="49">
        <v>3.7459891510893915</v>
      </c>
      <c r="V75" s="49">
        <v>0</v>
      </c>
      <c r="W75" s="49">
        <v>1.1339984171334689</v>
      </c>
      <c r="X75" s="49">
        <v>4.0266713976290491</v>
      </c>
      <c r="Y75" s="49">
        <v>0</v>
      </c>
      <c r="Z75" s="49">
        <v>0</v>
      </c>
      <c r="AA75" s="49">
        <v>0</v>
      </c>
      <c r="AB75" s="49">
        <v>0</v>
      </c>
      <c r="AC75" s="49">
        <v>0</v>
      </c>
      <c r="AD75" s="49">
        <v>7.971882328354166</v>
      </c>
      <c r="AE75" s="49">
        <v>2.7108583981898819</v>
      </c>
      <c r="AF75" s="49">
        <v>1.1290293570451162</v>
      </c>
      <c r="AG75" s="49">
        <v>1.8144615438677299E-2</v>
      </c>
      <c r="AH75" s="49">
        <v>0</v>
      </c>
    </row>
    <row r="76" spans="1:34" ht="12" customHeight="1">
      <c r="A76" s="1"/>
      <c r="B76" s="16" t="s">
        <v>117</v>
      </c>
      <c r="C76" s="5" t="s">
        <v>118</v>
      </c>
      <c r="D76" s="25">
        <f>Classification!S76</f>
        <v>24.473628088459733</v>
      </c>
      <c r="E76" s="79"/>
      <c r="F76" s="25">
        <v>0</v>
      </c>
      <c r="G76" s="25">
        <f t="shared" si="17"/>
        <v>24.473628088459733</v>
      </c>
      <c r="H76" s="69" t="s">
        <v>413</v>
      </c>
      <c r="I76" s="49">
        <v>8.1927160329180282</v>
      </c>
      <c r="J76" s="49">
        <v>3.1809969732921193</v>
      </c>
      <c r="K76" s="49">
        <v>1.7862257990330037</v>
      </c>
      <c r="L76" s="49">
        <v>5.9230610773708323E-3</v>
      </c>
      <c r="M76" s="49">
        <v>2.4655215970913826E-2</v>
      </c>
      <c r="N76" s="49">
        <v>0.17444508872030251</v>
      </c>
      <c r="O76" s="49">
        <v>1.0818418392276088</v>
      </c>
      <c r="P76" s="49">
        <v>0.24080923461048023</v>
      </c>
      <c r="Q76" s="49">
        <v>0.21813731334870415</v>
      </c>
      <c r="R76" s="49">
        <v>7.4374222840163401E-4</v>
      </c>
      <c r="S76" s="49">
        <v>0.36290878986472846</v>
      </c>
      <c r="T76" s="49">
        <v>0</v>
      </c>
      <c r="U76" s="49">
        <v>1.6627108964350366</v>
      </c>
      <c r="V76" s="49">
        <v>0</v>
      </c>
      <c r="W76" s="49">
        <v>0.50334142696584339</v>
      </c>
      <c r="X76" s="49">
        <v>1.7872957286205842</v>
      </c>
      <c r="Y76" s="49">
        <v>0</v>
      </c>
      <c r="Z76" s="49">
        <v>0</v>
      </c>
      <c r="AA76" s="49">
        <v>0</v>
      </c>
      <c r="AB76" s="49">
        <v>0</v>
      </c>
      <c r="AC76" s="49">
        <v>0</v>
      </c>
      <c r="AD76" s="49">
        <v>3.5384340631626339</v>
      </c>
      <c r="AE76" s="49">
        <v>1.2032532972104129</v>
      </c>
      <c r="AF76" s="49">
        <v>0.50113583852959775</v>
      </c>
      <c r="AG76" s="49">
        <v>8.053747243965844E-3</v>
      </c>
      <c r="AH76" s="49">
        <v>0</v>
      </c>
    </row>
    <row r="77" spans="1:34" ht="12" customHeight="1">
      <c r="A77" s="1"/>
      <c r="B77" s="16" t="s">
        <v>119</v>
      </c>
      <c r="C77" s="5" t="s">
        <v>120</v>
      </c>
      <c r="D77" s="25">
        <f>Classification!S77</f>
        <v>18.517052160386566</v>
      </c>
      <c r="E77" s="79"/>
      <c r="F77" s="25">
        <v>0</v>
      </c>
      <c r="G77" s="25">
        <f t="shared" si="17"/>
        <v>18.517052160386566</v>
      </c>
      <c r="H77" s="69" t="s">
        <v>413</v>
      </c>
      <c r="I77" s="49">
        <v>6.1987111011265714</v>
      </c>
      <c r="J77" s="49">
        <v>2.4067819721529915</v>
      </c>
      <c r="K77" s="49">
        <v>1.351480711048263</v>
      </c>
      <c r="L77" s="49">
        <v>4.4814618626385196E-3</v>
      </c>
      <c r="M77" s="49">
        <v>1.8654443816374103E-2</v>
      </c>
      <c r="N77" s="49">
        <v>0.13198732918885342</v>
      </c>
      <c r="O77" s="49">
        <v>0.81853502447037185</v>
      </c>
      <c r="P77" s="49">
        <v>0.18219926942861636</v>
      </c>
      <c r="Q77" s="49">
        <v>0.16504541111782325</v>
      </c>
      <c r="R77" s="49">
        <v>5.627246433351329E-4</v>
      </c>
      <c r="S77" s="49">
        <v>0.27458131532842428</v>
      </c>
      <c r="T77" s="49">
        <v>0</v>
      </c>
      <c r="U77" s="49">
        <v>1.2580277957009838</v>
      </c>
      <c r="V77" s="49">
        <v>0</v>
      </c>
      <c r="W77" s="49">
        <v>0.38083439953902287</v>
      </c>
      <c r="X77" s="49">
        <v>1.3522902331146096</v>
      </c>
      <c r="Y77" s="49">
        <v>0</v>
      </c>
      <c r="Z77" s="49">
        <v>0</v>
      </c>
      <c r="AA77" s="49">
        <v>0</v>
      </c>
      <c r="AB77" s="49">
        <v>0</v>
      </c>
      <c r="AC77" s="49">
        <v>0</v>
      </c>
      <c r="AD77" s="49">
        <v>2.6772233310420752</v>
      </c>
      <c r="AE77" s="49">
        <v>0.91039644739508618</v>
      </c>
      <c r="AF77" s="49">
        <v>0.37916562382784974</v>
      </c>
      <c r="AG77" s="49">
        <v>6.0935655826773981E-3</v>
      </c>
      <c r="AH77" s="49">
        <v>0</v>
      </c>
    </row>
    <row r="78" spans="1:34" ht="12" customHeight="1">
      <c r="A78" s="1"/>
      <c r="B78" s="16" t="s">
        <v>121</v>
      </c>
      <c r="C78" s="5" t="s">
        <v>122</v>
      </c>
      <c r="D78" s="25">
        <f>Classification!S78</f>
        <v>0</v>
      </c>
      <c r="E78" s="79"/>
      <c r="F78" s="25">
        <v>0</v>
      </c>
      <c r="G78" s="25">
        <f t="shared" si="17"/>
        <v>0</v>
      </c>
      <c r="H78" s="69"/>
      <c r="I78" s="49">
        <v>0</v>
      </c>
      <c r="J78" s="49">
        <v>0</v>
      </c>
      <c r="K78" s="49">
        <v>0</v>
      </c>
      <c r="L78" s="49">
        <v>0</v>
      </c>
      <c r="M78" s="49">
        <v>0</v>
      </c>
      <c r="N78" s="49">
        <v>0</v>
      </c>
      <c r="O78" s="49">
        <v>0</v>
      </c>
      <c r="P78" s="49">
        <v>0</v>
      </c>
      <c r="Q78" s="49">
        <v>0</v>
      </c>
      <c r="R78" s="49">
        <v>0</v>
      </c>
      <c r="S78" s="49">
        <v>0</v>
      </c>
      <c r="T78" s="49">
        <v>0</v>
      </c>
      <c r="U78" s="49">
        <v>0</v>
      </c>
      <c r="V78" s="49">
        <v>0</v>
      </c>
      <c r="W78" s="49">
        <v>0</v>
      </c>
      <c r="X78" s="49">
        <v>0</v>
      </c>
      <c r="Y78" s="49">
        <v>0</v>
      </c>
      <c r="Z78" s="49">
        <v>0</v>
      </c>
      <c r="AA78" s="49">
        <v>0</v>
      </c>
      <c r="AB78" s="49">
        <v>0</v>
      </c>
      <c r="AC78" s="49">
        <v>0</v>
      </c>
      <c r="AD78" s="49">
        <v>0</v>
      </c>
      <c r="AE78" s="49">
        <v>0</v>
      </c>
      <c r="AF78" s="49">
        <v>0</v>
      </c>
      <c r="AG78" s="49">
        <v>0</v>
      </c>
      <c r="AH78" s="49">
        <v>0</v>
      </c>
    </row>
    <row r="79" spans="1:34" ht="12" customHeight="1">
      <c r="A79" s="1"/>
      <c r="B79" s="16" t="s">
        <v>16</v>
      </c>
      <c r="C79" s="5" t="s">
        <v>123</v>
      </c>
      <c r="D79" s="25">
        <f>Classification!S79</f>
        <v>0</v>
      </c>
      <c r="E79" s="79"/>
      <c r="F79" s="25">
        <v>0</v>
      </c>
      <c r="G79" s="25">
        <f t="shared" si="17"/>
        <v>0</v>
      </c>
      <c r="H79" s="69"/>
      <c r="I79" s="49">
        <v>0</v>
      </c>
      <c r="J79" s="49">
        <v>0</v>
      </c>
      <c r="K79" s="49">
        <v>0</v>
      </c>
      <c r="L79" s="49">
        <v>0</v>
      </c>
      <c r="M79" s="49">
        <v>0</v>
      </c>
      <c r="N79" s="49">
        <v>0</v>
      </c>
      <c r="O79" s="49">
        <v>0</v>
      </c>
      <c r="P79" s="49">
        <v>0</v>
      </c>
      <c r="Q79" s="49">
        <v>0</v>
      </c>
      <c r="R79" s="49">
        <v>0</v>
      </c>
      <c r="S79" s="49">
        <v>0</v>
      </c>
      <c r="T79" s="49">
        <v>0</v>
      </c>
      <c r="U79" s="49">
        <v>0</v>
      </c>
      <c r="V79" s="49">
        <v>0</v>
      </c>
      <c r="W79" s="49">
        <v>0</v>
      </c>
      <c r="X79" s="49">
        <v>0</v>
      </c>
      <c r="Y79" s="49">
        <v>0</v>
      </c>
      <c r="Z79" s="49">
        <v>0</v>
      </c>
      <c r="AA79" s="49">
        <v>0</v>
      </c>
      <c r="AB79" s="49">
        <v>0</v>
      </c>
      <c r="AC79" s="49">
        <v>0</v>
      </c>
      <c r="AD79" s="49">
        <v>0</v>
      </c>
      <c r="AE79" s="49">
        <v>0</v>
      </c>
      <c r="AF79" s="49">
        <v>0</v>
      </c>
      <c r="AG79" s="49">
        <v>0</v>
      </c>
      <c r="AH79" s="49">
        <v>0</v>
      </c>
    </row>
    <row r="80" spans="1:34" ht="12" customHeight="1">
      <c r="A80" s="1"/>
      <c r="B80" s="16" t="s">
        <v>42</v>
      </c>
      <c r="C80" s="1"/>
      <c r="D80" s="26">
        <f>SUM(D73:D79)</f>
        <v>121.70117398466039</v>
      </c>
      <c r="E80" s="79"/>
      <c r="F80" s="97">
        <f t="shared" ref="F80:G80" si="18">SUM(F73:F79)</f>
        <v>0</v>
      </c>
      <c r="G80" s="97">
        <f t="shared" si="18"/>
        <v>121.70117398466039</v>
      </c>
      <c r="H80" s="79"/>
      <c r="I80" s="97">
        <f t="shared" ref="I80:AH80" si="19">SUM(I73:I79)</f>
        <v>40.740308536404847</v>
      </c>
      <c r="J80" s="97">
        <f t="shared" si="19"/>
        <v>15.818294888359835</v>
      </c>
      <c r="K80" s="97">
        <f t="shared" si="19"/>
        <v>8.8824499562657984</v>
      </c>
      <c r="L80" s="97">
        <f t="shared" si="19"/>
        <v>2.9453887429088752E-2</v>
      </c>
      <c r="M80" s="97">
        <f t="shared" si="19"/>
        <v>0.12260416468126545</v>
      </c>
      <c r="N80" s="97">
        <f t="shared" si="19"/>
        <v>0.86747138660368472</v>
      </c>
      <c r="O80" s="97">
        <f t="shared" si="19"/>
        <v>5.3797263496787258</v>
      </c>
      <c r="P80" s="97">
        <f t="shared" si="19"/>
        <v>1.1974835301294062</v>
      </c>
      <c r="Q80" s="97">
        <f t="shared" si="19"/>
        <v>1.0847417893432496</v>
      </c>
      <c r="R80" s="97">
        <f t="shared" si="19"/>
        <v>3.6984423401092417E-3</v>
      </c>
      <c r="S80" s="97">
        <f t="shared" si="19"/>
        <v>1.8046537937183109</v>
      </c>
      <c r="T80" s="97">
        <f t="shared" si="19"/>
        <v>0</v>
      </c>
      <c r="U80" s="97">
        <f t="shared" si="19"/>
        <v>8.2682415276486427</v>
      </c>
      <c r="V80" s="97">
        <f t="shared" si="19"/>
        <v>0</v>
      </c>
      <c r="W80" s="97">
        <f t="shared" si="19"/>
        <v>2.5029898450464114</v>
      </c>
      <c r="X80" s="97">
        <f t="shared" si="19"/>
        <v>8.8877704459953488</v>
      </c>
      <c r="Y80" s="97">
        <f t="shared" si="19"/>
        <v>0</v>
      </c>
      <c r="Z80" s="97">
        <f t="shared" si="19"/>
        <v>0</v>
      </c>
      <c r="AA80" s="97">
        <f t="shared" si="19"/>
        <v>0</v>
      </c>
      <c r="AB80" s="97">
        <f t="shared" si="19"/>
        <v>0</v>
      </c>
      <c r="AC80" s="97">
        <f t="shared" si="19"/>
        <v>0</v>
      </c>
      <c r="AD80" s="97">
        <f t="shared" si="19"/>
        <v>17.595739299367061</v>
      </c>
      <c r="AE80" s="97">
        <f t="shared" si="19"/>
        <v>5.9834748792506005</v>
      </c>
      <c r="AF80" s="97">
        <f t="shared" si="19"/>
        <v>2.4920220105656439</v>
      </c>
      <c r="AG80" s="97">
        <f t="shared" si="19"/>
        <v>4.0049251832365032E-2</v>
      </c>
      <c r="AH80" s="97">
        <f t="shared" si="19"/>
        <v>0</v>
      </c>
    </row>
    <row r="81" spans="1:34" ht="12" customHeight="1">
      <c r="A81" s="1"/>
      <c r="B81" s="1"/>
      <c r="C81" s="1"/>
      <c r="D81" s="25"/>
      <c r="E81" s="79"/>
      <c r="F81" s="25"/>
      <c r="G81" s="49"/>
      <c r="H81" s="7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row>
    <row r="82" spans="1:34" ht="12" customHeight="1" thickBot="1">
      <c r="A82" s="16" t="s">
        <v>124</v>
      </c>
      <c r="B82" s="1"/>
      <c r="C82" s="1"/>
      <c r="D82" s="32">
        <f>SUM(D18, D29, D39, D52, D68, D70, D80)</f>
        <v>121.70117398466039</v>
      </c>
      <c r="E82" s="79"/>
      <c r="F82" s="99">
        <f>SUM(F18, F29, F39, F52, F68, F70, F80)</f>
        <v>0</v>
      </c>
      <c r="G82" s="99">
        <f>SUM(G18, G29, G39, G52, G68, G70, G80)</f>
        <v>121.70117398466039</v>
      </c>
      <c r="H82" s="79"/>
      <c r="I82" s="99">
        <f t="shared" ref="I82:AH82" si="20">SUM(I18, I29, I39, I52, I68, I70, I80)</f>
        <v>40.740308536404847</v>
      </c>
      <c r="J82" s="99">
        <f t="shared" si="20"/>
        <v>15.818294888359835</v>
      </c>
      <c r="K82" s="99">
        <f t="shared" si="20"/>
        <v>8.8824499562657984</v>
      </c>
      <c r="L82" s="99">
        <f t="shared" si="20"/>
        <v>2.9453887429088752E-2</v>
      </c>
      <c r="M82" s="99">
        <f t="shared" si="20"/>
        <v>0.12260416468126545</v>
      </c>
      <c r="N82" s="99">
        <f t="shared" si="20"/>
        <v>0.86747138660368472</v>
      </c>
      <c r="O82" s="99">
        <f t="shared" si="20"/>
        <v>5.3797263496787258</v>
      </c>
      <c r="P82" s="99">
        <f t="shared" si="20"/>
        <v>1.1974835301294062</v>
      </c>
      <c r="Q82" s="99">
        <f t="shared" si="20"/>
        <v>1.0847417893432496</v>
      </c>
      <c r="R82" s="99">
        <f t="shared" si="20"/>
        <v>3.6984423401092417E-3</v>
      </c>
      <c r="S82" s="99">
        <f t="shared" si="20"/>
        <v>1.8046537937183109</v>
      </c>
      <c r="T82" s="99">
        <f t="shared" si="20"/>
        <v>0</v>
      </c>
      <c r="U82" s="99">
        <f t="shared" si="20"/>
        <v>8.2682415276486427</v>
      </c>
      <c r="V82" s="99">
        <f t="shared" si="20"/>
        <v>0</v>
      </c>
      <c r="W82" s="99">
        <f t="shared" si="20"/>
        <v>2.5029898450464114</v>
      </c>
      <c r="X82" s="99">
        <f t="shared" si="20"/>
        <v>8.8877704459953488</v>
      </c>
      <c r="Y82" s="99">
        <f t="shared" si="20"/>
        <v>0</v>
      </c>
      <c r="Z82" s="99">
        <f t="shared" si="20"/>
        <v>0</v>
      </c>
      <c r="AA82" s="99">
        <f t="shared" si="20"/>
        <v>0</v>
      </c>
      <c r="AB82" s="99">
        <f t="shared" si="20"/>
        <v>0</v>
      </c>
      <c r="AC82" s="99">
        <f t="shared" si="20"/>
        <v>0</v>
      </c>
      <c r="AD82" s="99">
        <f t="shared" si="20"/>
        <v>17.595739299367061</v>
      </c>
      <c r="AE82" s="99">
        <f t="shared" si="20"/>
        <v>5.9834748792506005</v>
      </c>
      <c r="AF82" s="99">
        <f t="shared" si="20"/>
        <v>2.4920220105656439</v>
      </c>
      <c r="AG82" s="99">
        <f t="shared" si="20"/>
        <v>4.0049251832365032E-2</v>
      </c>
      <c r="AH82" s="99">
        <f t="shared" si="20"/>
        <v>0</v>
      </c>
    </row>
    <row r="83" spans="1:34" ht="12" customHeight="1" thickTop="1">
      <c r="A83" s="1"/>
      <c r="B83" s="1"/>
      <c r="C83" s="1"/>
      <c r="D83" s="25"/>
      <c r="E83" s="79"/>
      <c r="F83" s="25"/>
      <c r="G83" s="25"/>
      <c r="H83" s="79"/>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row>
    <row r="84" spans="1:34" ht="12" customHeight="1">
      <c r="A84" s="16" t="s">
        <v>125</v>
      </c>
      <c r="B84" s="1"/>
      <c r="C84" s="1"/>
      <c r="D84" s="33"/>
      <c r="E84" s="81"/>
      <c r="F84" s="33"/>
      <c r="G84" s="33"/>
      <c r="H84" s="81"/>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row>
    <row r="85" spans="1:34" ht="12" customHeight="1">
      <c r="A85" s="1"/>
      <c r="B85" s="1"/>
      <c r="C85" s="1"/>
      <c r="D85" s="33"/>
      <c r="E85" s="81"/>
      <c r="F85" s="33"/>
      <c r="G85" s="33"/>
      <c r="H85" s="81"/>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ht="12" customHeight="1">
      <c r="A86" s="16" t="s">
        <v>32</v>
      </c>
      <c r="B86" s="1"/>
      <c r="C86" s="1"/>
      <c r="D86" s="25"/>
      <c r="E86" s="79"/>
      <c r="F86" s="25"/>
      <c r="G86" s="25"/>
      <c r="H86" s="79"/>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row>
    <row r="87" spans="1:34" ht="12" customHeight="1">
      <c r="A87" s="1"/>
      <c r="B87" s="16" t="s">
        <v>34</v>
      </c>
      <c r="C87" s="5" t="s">
        <v>35</v>
      </c>
      <c r="D87" s="25">
        <f>Classification!S87</f>
        <v>0</v>
      </c>
      <c r="E87" s="79"/>
      <c r="F87" s="25">
        <v>0</v>
      </c>
      <c r="G87" s="25">
        <f t="shared" ref="G87:G90" si="21">D87-F87</f>
        <v>0</v>
      </c>
      <c r="H87" s="69"/>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row>
    <row r="88" spans="1:34" ht="12" customHeight="1">
      <c r="A88" s="1"/>
      <c r="B88" s="16" t="s">
        <v>37</v>
      </c>
      <c r="C88" s="5" t="s">
        <v>38</v>
      </c>
      <c r="D88" s="25">
        <f>Classification!S88</f>
        <v>0</v>
      </c>
      <c r="E88" s="79"/>
      <c r="F88" s="25">
        <v>0</v>
      </c>
      <c r="G88" s="25">
        <f t="shared" si="21"/>
        <v>0</v>
      </c>
      <c r="H88" s="69"/>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row>
    <row r="89" spans="1:34" ht="12" customHeight="1">
      <c r="A89" s="1"/>
      <c r="B89" s="16" t="s">
        <v>39</v>
      </c>
      <c r="C89" s="5" t="s">
        <v>40</v>
      </c>
      <c r="D89" s="25">
        <f>Classification!S89</f>
        <v>0</v>
      </c>
      <c r="E89" s="79"/>
      <c r="F89" s="25">
        <v>0</v>
      </c>
      <c r="G89" s="25">
        <f t="shared" si="21"/>
        <v>0</v>
      </c>
      <c r="H89" s="69"/>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row>
    <row r="90" spans="1:34" ht="12" customHeight="1">
      <c r="A90" s="1"/>
      <c r="B90" s="16" t="s">
        <v>16</v>
      </c>
      <c r="C90" s="5" t="s">
        <v>41</v>
      </c>
      <c r="D90" s="25">
        <f>Classification!S90</f>
        <v>0</v>
      </c>
      <c r="E90" s="79"/>
      <c r="F90" s="25">
        <v>0</v>
      </c>
      <c r="G90" s="25">
        <f t="shared" si="21"/>
        <v>0</v>
      </c>
      <c r="H90" s="69"/>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row>
    <row r="91" spans="1:34" ht="12" customHeight="1">
      <c r="A91" s="1"/>
      <c r="B91" s="16" t="s">
        <v>42</v>
      </c>
      <c r="C91" s="1"/>
      <c r="D91" s="26">
        <f>SUM(D87:D90)</f>
        <v>0</v>
      </c>
      <c r="E91" s="79"/>
      <c r="F91" s="97">
        <f>SUM(F87:F90)</f>
        <v>0</v>
      </c>
      <c r="G91" s="97">
        <f>SUM(G87:G90)</f>
        <v>0</v>
      </c>
      <c r="H91" s="79"/>
      <c r="I91" s="97">
        <f t="shared" ref="I91:AH91" si="22">SUM(I87:I90)</f>
        <v>0</v>
      </c>
      <c r="J91" s="97">
        <f t="shared" si="22"/>
        <v>0</v>
      </c>
      <c r="K91" s="97">
        <f t="shared" si="22"/>
        <v>0</v>
      </c>
      <c r="L91" s="97">
        <f t="shared" si="22"/>
        <v>0</v>
      </c>
      <c r="M91" s="97">
        <f t="shared" si="22"/>
        <v>0</v>
      </c>
      <c r="N91" s="97">
        <f t="shared" si="22"/>
        <v>0</v>
      </c>
      <c r="O91" s="97">
        <f t="shared" si="22"/>
        <v>0</v>
      </c>
      <c r="P91" s="97">
        <f t="shared" si="22"/>
        <v>0</v>
      </c>
      <c r="Q91" s="97">
        <f t="shared" si="22"/>
        <v>0</v>
      </c>
      <c r="R91" s="97">
        <f t="shared" si="22"/>
        <v>0</v>
      </c>
      <c r="S91" s="97">
        <f t="shared" si="22"/>
        <v>0</v>
      </c>
      <c r="T91" s="97">
        <f t="shared" si="22"/>
        <v>0</v>
      </c>
      <c r="U91" s="97">
        <f t="shared" si="22"/>
        <v>0</v>
      </c>
      <c r="V91" s="97">
        <f t="shared" si="22"/>
        <v>0</v>
      </c>
      <c r="W91" s="97">
        <f t="shared" si="22"/>
        <v>0</v>
      </c>
      <c r="X91" s="97">
        <f t="shared" si="22"/>
        <v>0</v>
      </c>
      <c r="Y91" s="97">
        <f t="shared" si="22"/>
        <v>0</v>
      </c>
      <c r="Z91" s="97">
        <f t="shared" si="22"/>
        <v>0</v>
      </c>
      <c r="AA91" s="97">
        <f t="shared" si="22"/>
        <v>0</v>
      </c>
      <c r="AB91" s="97">
        <f t="shared" si="22"/>
        <v>0</v>
      </c>
      <c r="AC91" s="97">
        <f t="shared" si="22"/>
        <v>0</v>
      </c>
      <c r="AD91" s="97">
        <f t="shared" si="22"/>
        <v>0</v>
      </c>
      <c r="AE91" s="97">
        <f t="shared" si="22"/>
        <v>0</v>
      </c>
      <c r="AF91" s="97">
        <f t="shared" si="22"/>
        <v>0</v>
      </c>
      <c r="AG91" s="97">
        <f t="shared" si="22"/>
        <v>0</v>
      </c>
      <c r="AH91" s="97">
        <f t="shared" si="22"/>
        <v>0</v>
      </c>
    </row>
    <row r="92" spans="1:34" ht="12" customHeight="1">
      <c r="A92" s="1"/>
      <c r="B92" s="1"/>
      <c r="C92" s="1"/>
      <c r="D92" s="25"/>
      <c r="E92" s="79"/>
      <c r="F92" s="25"/>
      <c r="G92" s="25"/>
      <c r="H92" s="79"/>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row>
    <row r="93" spans="1:34" ht="12" customHeight="1">
      <c r="A93" s="16" t="s">
        <v>43</v>
      </c>
      <c r="B93" s="1"/>
      <c r="C93" s="1"/>
      <c r="D93" s="25"/>
      <c r="E93" s="79"/>
      <c r="F93" s="25"/>
      <c r="G93" s="25"/>
      <c r="H93" s="79"/>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row>
    <row r="94" spans="1:34" ht="12" customHeight="1">
      <c r="A94" s="1"/>
      <c r="B94" s="16" t="s">
        <v>37</v>
      </c>
      <c r="C94" s="5" t="s">
        <v>45</v>
      </c>
      <c r="D94" s="25">
        <f>Classification!S94</f>
        <v>0</v>
      </c>
      <c r="E94" s="79"/>
      <c r="F94" s="25">
        <v>0</v>
      </c>
      <c r="G94" s="25">
        <f t="shared" ref="G94:G101" si="23">D94-F94</f>
        <v>0</v>
      </c>
      <c r="H94" s="69"/>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row>
    <row r="95" spans="1:34" ht="12" customHeight="1">
      <c r="A95" s="1"/>
      <c r="B95" s="16" t="s">
        <v>48</v>
      </c>
      <c r="C95" s="5" t="s">
        <v>49</v>
      </c>
      <c r="D95" s="25">
        <f>Classification!S95</f>
        <v>0</v>
      </c>
      <c r="E95" s="79"/>
      <c r="F95" s="25">
        <v>0</v>
      </c>
      <c r="G95" s="25">
        <f t="shared" si="23"/>
        <v>0</v>
      </c>
      <c r="H95" s="69"/>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row>
    <row r="96" spans="1:34" ht="12" customHeight="1">
      <c r="A96" s="1"/>
      <c r="B96" s="16" t="s">
        <v>39</v>
      </c>
      <c r="C96" s="5" t="s">
        <v>51</v>
      </c>
      <c r="D96" s="25">
        <f>Classification!S96</f>
        <v>0</v>
      </c>
      <c r="E96" s="79"/>
      <c r="F96" s="25">
        <v>0</v>
      </c>
      <c r="G96" s="25">
        <f t="shared" si="23"/>
        <v>0</v>
      </c>
      <c r="H96" s="69"/>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row>
    <row r="97" spans="1:34" ht="12" customHeight="1">
      <c r="A97" s="1"/>
      <c r="B97" s="16" t="s">
        <v>53</v>
      </c>
      <c r="C97" s="5" t="s">
        <v>54</v>
      </c>
      <c r="D97" s="25">
        <f>Classification!S97</f>
        <v>0</v>
      </c>
      <c r="E97" s="79"/>
      <c r="F97" s="25">
        <v>0</v>
      </c>
      <c r="G97" s="25">
        <f t="shared" si="23"/>
        <v>0</v>
      </c>
      <c r="H97" s="69"/>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row>
    <row r="98" spans="1:34" ht="12" customHeight="1">
      <c r="A98" s="1"/>
      <c r="B98" s="16" t="s">
        <v>55</v>
      </c>
      <c r="C98" s="5" t="s">
        <v>56</v>
      </c>
      <c r="D98" s="25">
        <f>Classification!S98</f>
        <v>0</v>
      </c>
      <c r="E98" s="79"/>
      <c r="F98" s="25">
        <v>0</v>
      </c>
      <c r="G98" s="25">
        <f t="shared" si="23"/>
        <v>0</v>
      </c>
      <c r="H98" s="69"/>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row>
    <row r="99" spans="1:34" ht="12" customHeight="1">
      <c r="A99" s="1"/>
      <c r="B99" s="16" t="s">
        <v>59</v>
      </c>
      <c r="C99" s="5" t="s">
        <v>60</v>
      </c>
      <c r="D99" s="25">
        <f>Classification!S99</f>
        <v>0</v>
      </c>
      <c r="E99" s="79"/>
      <c r="F99" s="25">
        <v>0</v>
      </c>
      <c r="G99" s="25">
        <f t="shared" si="23"/>
        <v>0</v>
      </c>
      <c r="H99" s="69"/>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row>
    <row r="100" spans="1:34" ht="12" customHeight="1">
      <c r="A100" s="1"/>
      <c r="B100" s="16" t="s">
        <v>61</v>
      </c>
      <c r="C100" s="5" t="s">
        <v>62</v>
      </c>
      <c r="D100" s="25">
        <f>Classification!S100</f>
        <v>0</v>
      </c>
      <c r="E100" s="79"/>
      <c r="F100" s="25">
        <v>0</v>
      </c>
      <c r="G100" s="25">
        <f t="shared" si="23"/>
        <v>0</v>
      </c>
      <c r="H100" s="69"/>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row>
    <row r="101" spans="1:34" ht="12" customHeight="1">
      <c r="A101" s="1"/>
      <c r="B101" s="16" t="s">
        <v>16</v>
      </c>
      <c r="C101" s="5" t="s">
        <v>64</v>
      </c>
      <c r="D101" s="25">
        <f>Classification!S101</f>
        <v>0</v>
      </c>
      <c r="E101" s="79"/>
      <c r="F101" s="25">
        <v>0</v>
      </c>
      <c r="G101" s="25">
        <f t="shared" si="23"/>
        <v>0</v>
      </c>
      <c r="H101" s="69"/>
      <c r="I101" s="25">
        <v>0</v>
      </c>
      <c r="J101" s="25">
        <v>0</v>
      </c>
      <c r="K101" s="25">
        <v>0</v>
      </c>
      <c r="L101" s="25">
        <v>0</v>
      </c>
      <c r="M101" s="25">
        <v>0</v>
      </c>
      <c r="N101" s="25">
        <v>0</v>
      </c>
      <c r="O101" s="25">
        <v>0</v>
      </c>
      <c r="P101" s="25">
        <v>0</v>
      </c>
      <c r="Q101" s="25">
        <v>0</v>
      </c>
      <c r="R101" s="25">
        <v>0</v>
      </c>
      <c r="S101" s="25">
        <v>0</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row>
    <row r="102" spans="1:34" ht="12" customHeight="1">
      <c r="A102" s="1"/>
      <c r="B102" s="16" t="s">
        <v>42</v>
      </c>
      <c r="C102" s="1"/>
      <c r="D102" s="26">
        <f>SUM(D94:D101)</f>
        <v>0</v>
      </c>
      <c r="E102" s="79"/>
      <c r="F102" s="97">
        <f>SUM(F94:F101)</f>
        <v>0</v>
      </c>
      <c r="G102" s="97">
        <f>SUM(G94:G101)</f>
        <v>0</v>
      </c>
      <c r="H102" s="79"/>
      <c r="I102" s="97">
        <f t="shared" ref="I102:AH102" si="24">SUM(I94:I101)</f>
        <v>0</v>
      </c>
      <c r="J102" s="97">
        <f t="shared" si="24"/>
        <v>0</v>
      </c>
      <c r="K102" s="97">
        <f t="shared" si="24"/>
        <v>0</v>
      </c>
      <c r="L102" s="97">
        <f t="shared" si="24"/>
        <v>0</v>
      </c>
      <c r="M102" s="97">
        <f t="shared" si="24"/>
        <v>0</v>
      </c>
      <c r="N102" s="97">
        <f t="shared" si="24"/>
        <v>0</v>
      </c>
      <c r="O102" s="97">
        <f t="shared" si="24"/>
        <v>0</v>
      </c>
      <c r="P102" s="97">
        <f t="shared" si="24"/>
        <v>0</v>
      </c>
      <c r="Q102" s="97">
        <f t="shared" si="24"/>
        <v>0</v>
      </c>
      <c r="R102" s="97">
        <f t="shared" si="24"/>
        <v>0</v>
      </c>
      <c r="S102" s="97">
        <f t="shared" si="24"/>
        <v>0</v>
      </c>
      <c r="T102" s="97">
        <f t="shared" si="24"/>
        <v>0</v>
      </c>
      <c r="U102" s="97">
        <f t="shared" si="24"/>
        <v>0</v>
      </c>
      <c r="V102" s="97">
        <f t="shared" si="24"/>
        <v>0</v>
      </c>
      <c r="W102" s="97">
        <f t="shared" si="24"/>
        <v>0</v>
      </c>
      <c r="X102" s="97">
        <f t="shared" si="24"/>
        <v>0</v>
      </c>
      <c r="Y102" s="97">
        <f t="shared" si="24"/>
        <v>0</v>
      </c>
      <c r="Z102" s="97">
        <f t="shared" si="24"/>
        <v>0</v>
      </c>
      <c r="AA102" s="97">
        <f t="shared" si="24"/>
        <v>0</v>
      </c>
      <c r="AB102" s="97">
        <f t="shared" si="24"/>
        <v>0</v>
      </c>
      <c r="AC102" s="97">
        <f t="shared" si="24"/>
        <v>0</v>
      </c>
      <c r="AD102" s="97">
        <f t="shared" si="24"/>
        <v>0</v>
      </c>
      <c r="AE102" s="97">
        <f t="shared" si="24"/>
        <v>0</v>
      </c>
      <c r="AF102" s="97">
        <f t="shared" si="24"/>
        <v>0</v>
      </c>
      <c r="AG102" s="97">
        <f t="shared" si="24"/>
        <v>0</v>
      </c>
      <c r="AH102" s="97">
        <f t="shared" si="24"/>
        <v>0</v>
      </c>
    </row>
    <row r="103" spans="1:34" ht="12" customHeight="1">
      <c r="A103" s="1"/>
      <c r="B103" s="1"/>
      <c r="C103" s="1"/>
      <c r="D103" s="25"/>
      <c r="E103" s="79"/>
      <c r="F103" s="25"/>
      <c r="G103" s="25"/>
      <c r="H103" s="79"/>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row>
    <row r="104" spans="1:34" ht="12" customHeight="1">
      <c r="A104" s="16" t="s">
        <v>65</v>
      </c>
      <c r="B104" s="1"/>
      <c r="C104" s="1"/>
      <c r="D104" s="25"/>
      <c r="E104" s="79"/>
      <c r="F104" s="25"/>
      <c r="G104" s="25"/>
      <c r="H104" s="79"/>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row>
    <row r="105" spans="1:34" ht="12" customHeight="1">
      <c r="A105" s="1"/>
      <c r="B105" s="16" t="s">
        <v>37</v>
      </c>
      <c r="C105" s="5" t="s">
        <v>66</v>
      </c>
      <c r="D105" s="25">
        <f>Classification!S105</f>
        <v>0</v>
      </c>
      <c r="E105" s="79"/>
      <c r="F105" s="25">
        <v>0</v>
      </c>
      <c r="G105" s="25">
        <f t="shared" ref="G105:G111" si="25">D105-F105</f>
        <v>0</v>
      </c>
      <c r="H105" s="69"/>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row>
    <row r="106" spans="1:34" ht="12" customHeight="1">
      <c r="A106" s="1"/>
      <c r="B106" s="16" t="s">
        <v>48</v>
      </c>
      <c r="C106" s="5" t="s">
        <v>69</v>
      </c>
      <c r="D106" s="25">
        <f>Classification!S106</f>
        <v>0</v>
      </c>
      <c r="E106" s="79"/>
      <c r="F106" s="25">
        <v>0</v>
      </c>
      <c r="G106" s="25">
        <f t="shared" si="25"/>
        <v>0</v>
      </c>
      <c r="H106" s="69"/>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row>
    <row r="107" spans="1:34" ht="12" customHeight="1">
      <c r="A107" s="1"/>
      <c r="B107" s="16" t="s">
        <v>71</v>
      </c>
      <c r="C107" s="5" t="s">
        <v>72</v>
      </c>
      <c r="D107" s="25">
        <f>Classification!S107</f>
        <v>0</v>
      </c>
      <c r="E107" s="79"/>
      <c r="F107" s="25">
        <v>0</v>
      </c>
      <c r="G107" s="25">
        <f t="shared" si="25"/>
        <v>0</v>
      </c>
      <c r="H107" s="69"/>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row>
    <row r="108" spans="1:34" ht="12" customHeight="1">
      <c r="A108" s="1"/>
      <c r="B108" s="16" t="s">
        <v>74</v>
      </c>
      <c r="C108" s="5" t="s">
        <v>75</v>
      </c>
      <c r="D108" s="25">
        <f>Classification!S108</f>
        <v>0</v>
      </c>
      <c r="E108" s="79"/>
      <c r="F108" s="25">
        <v>0</v>
      </c>
      <c r="G108" s="25">
        <f t="shared" si="25"/>
        <v>0</v>
      </c>
      <c r="H108" s="69"/>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row>
    <row r="109" spans="1:34" ht="12" customHeight="1">
      <c r="A109" s="1"/>
      <c r="B109" s="16" t="s">
        <v>55</v>
      </c>
      <c r="C109" s="5" t="s">
        <v>77</v>
      </c>
      <c r="D109" s="25">
        <f>Classification!S109</f>
        <v>0</v>
      </c>
      <c r="E109" s="79"/>
      <c r="F109" s="25">
        <v>0</v>
      </c>
      <c r="G109" s="25">
        <f t="shared" si="25"/>
        <v>0</v>
      </c>
      <c r="H109" s="69"/>
      <c r="I109" s="25">
        <v>0</v>
      </c>
      <c r="J109" s="25">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row>
    <row r="110" spans="1:34" ht="12" customHeight="1">
      <c r="A110" s="1"/>
      <c r="B110" s="16" t="s">
        <v>39</v>
      </c>
      <c r="C110" s="5" t="s">
        <v>79</v>
      </c>
      <c r="D110" s="25">
        <f>Classification!S110</f>
        <v>0</v>
      </c>
      <c r="E110" s="79"/>
      <c r="F110" s="25">
        <v>0</v>
      </c>
      <c r="G110" s="25">
        <f t="shared" si="25"/>
        <v>0</v>
      </c>
      <c r="H110" s="69"/>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row>
    <row r="111" spans="1:34" ht="12" customHeight="1">
      <c r="A111" s="1"/>
      <c r="B111" s="16" t="s">
        <v>16</v>
      </c>
      <c r="C111" s="5" t="s">
        <v>81</v>
      </c>
      <c r="D111" s="25">
        <f>Classification!S111</f>
        <v>0</v>
      </c>
      <c r="E111" s="79"/>
      <c r="F111" s="25">
        <v>0</v>
      </c>
      <c r="G111" s="25">
        <f t="shared" si="25"/>
        <v>0</v>
      </c>
      <c r="H111" s="69"/>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row>
    <row r="112" spans="1:34" ht="12" customHeight="1">
      <c r="A112" s="1"/>
      <c r="B112" s="16" t="s">
        <v>42</v>
      </c>
      <c r="C112" s="1"/>
      <c r="D112" s="26">
        <f>SUM(D105:D111)</f>
        <v>0</v>
      </c>
      <c r="E112" s="79"/>
      <c r="F112" s="97">
        <f>SUM(F105:F111)</f>
        <v>0</v>
      </c>
      <c r="G112" s="97">
        <f>SUM(G105:G111)</f>
        <v>0</v>
      </c>
      <c r="H112" s="79"/>
      <c r="I112" s="97">
        <f t="shared" ref="I112:AH112" si="26">SUM(I105:I111)</f>
        <v>0</v>
      </c>
      <c r="J112" s="97">
        <f t="shared" si="26"/>
        <v>0</v>
      </c>
      <c r="K112" s="97">
        <f t="shared" si="26"/>
        <v>0</v>
      </c>
      <c r="L112" s="97">
        <f t="shared" si="26"/>
        <v>0</v>
      </c>
      <c r="M112" s="97">
        <f t="shared" si="26"/>
        <v>0</v>
      </c>
      <c r="N112" s="97">
        <f t="shared" si="26"/>
        <v>0</v>
      </c>
      <c r="O112" s="97">
        <f t="shared" si="26"/>
        <v>0</v>
      </c>
      <c r="P112" s="97">
        <f t="shared" si="26"/>
        <v>0</v>
      </c>
      <c r="Q112" s="97">
        <f t="shared" si="26"/>
        <v>0</v>
      </c>
      <c r="R112" s="97">
        <f t="shared" si="26"/>
        <v>0</v>
      </c>
      <c r="S112" s="97">
        <f t="shared" si="26"/>
        <v>0</v>
      </c>
      <c r="T112" s="97">
        <f t="shared" si="26"/>
        <v>0</v>
      </c>
      <c r="U112" s="97">
        <f t="shared" si="26"/>
        <v>0</v>
      </c>
      <c r="V112" s="97">
        <f t="shared" si="26"/>
        <v>0</v>
      </c>
      <c r="W112" s="97">
        <f t="shared" si="26"/>
        <v>0</v>
      </c>
      <c r="X112" s="97">
        <f t="shared" si="26"/>
        <v>0</v>
      </c>
      <c r="Y112" s="97">
        <f t="shared" si="26"/>
        <v>0</v>
      </c>
      <c r="Z112" s="97">
        <f t="shared" si="26"/>
        <v>0</v>
      </c>
      <c r="AA112" s="97">
        <f t="shared" si="26"/>
        <v>0</v>
      </c>
      <c r="AB112" s="97">
        <f t="shared" si="26"/>
        <v>0</v>
      </c>
      <c r="AC112" s="97">
        <f t="shared" si="26"/>
        <v>0</v>
      </c>
      <c r="AD112" s="97">
        <f t="shared" si="26"/>
        <v>0</v>
      </c>
      <c r="AE112" s="97">
        <f t="shared" si="26"/>
        <v>0</v>
      </c>
      <c r="AF112" s="97">
        <f t="shared" si="26"/>
        <v>0</v>
      </c>
      <c r="AG112" s="97">
        <f t="shared" si="26"/>
        <v>0</v>
      </c>
      <c r="AH112" s="97">
        <f t="shared" si="26"/>
        <v>0</v>
      </c>
    </row>
    <row r="113" spans="1:34" ht="12" customHeight="1">
      <c r="A113" s="1"/>
      <c r="B113" s="1"/>
      <c r="C113" s="1"/>
      <c r="D113" s="25"/>
      <c r="E113" s="79"/>
      <c r="F113" s="25"/>
      <c r="G113" s="25"/>
      <c r="H113" s="79"/>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row>
    <row r="114" spans="1:34" ht="12" customHeight="1">
      <c r="A114" s="16" t="s">
        <v>83</v>
      </c>
      <c r="B114" s="1"/>
      <c r="C114" s="1"/>
      <c r="D114" s="25"/>
      <c r="E114" s="79"/>
      <c r="F114" s="25"/>
      <c r="G114" s="25"/>
      <c r="H114" s="79"/>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row>
    <row r="115" spans="1:34" ht="12" customHeight="1">
      <c r="A115" s="1"/>
      <c r="B115" s="16" t="s">
        <v>37</v>
      </c>
      <c r="C115" s="5" t="s">
        <v>84</v>
      </c>
      <c r="D115" s="25">
        <f>Classification!S115</f>
        <v>0</v>
      </c>
      <c r="E115" s="79"/>
      <c r="F115" s="25">
        <v>0</v>
      </c>
      <c r="G115" s="25">
        <f t="shared" ref="G115:G124" si="27">D115-F115</f>
        <v>0</v>
      </c>
      <c r="H115" s="69"/>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row>
    <row r="116" spans="1:34" ht="12" customHeight="1">
      <c r="A116" s="1"/>
      <c r="B116" s="16" t="s">
        <v>48</v>
      </c>
      <c r="C116" s="5" t="s">
        <v>86</v>
      </c>
      <c r="D116" s="25">
        <f>Classification!S116</f>
        <v>0</v>
      </c>
      <c r="E116" s="79"/>
      <c r="F116" s="25">
        <v>0</v>
      </c>
      <c r="G116" s="25">
        <f t="shared" si="27"/>
        <v>0</v>
      </c>
      <c r="H116" s="69"/>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row>
    <row r="117" spans="1:34" ht="12" customHeight="1">
      <c r="A117" s="1"/>
      <c r="B117" s="16" t="s">
        <v>71</v>
      </c>
      <c r="C117" s="5" t="s">
        <v>87</v>
      </c>
      <c r="D117" s="25">
        <f>Classification!S117</f>
        <v>0</v>
      </c>
      <c r="E117" s="79"/>
      <c r="F117" s="25">
        <v>0</v>
      </c>
      <c r="G117" s="25">
        <f t="shared" si="27"/>
        <v>0</v>
      </c>
      <c r="H117" s="69"/>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row>
    <row r="118" spans="1:34" ht="12" customHeight="1">
      <c r="A118" s="1"/>
      <c r="B118" s="16" t="s">
        <v>385</v>
      </c>
      <c r="C118" s="5" t="s">
        <v>89</v>
      </c>
      <c r="D118" s="25">
        <f>Classification!S118</f>
        <v>0</v>
      </c>
      <c r="E118" s="79"/>
      <c r="F118" s="25">
        <v>0</v>
      </c>
      <c r="G118" s="25">
        <f t="shared" si="27"/>
        <v>0</v>
      </c>
      <c r="H118" s="69"/>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row>
    <row r="119" spans="1:34" ht="12" customHeight="1">
      <c r="A119" s="1"/>
      <c r="B119" s="16" t="s">
        <v>39</v>
      </c>
      <c r="C119" s="5" t="s">
        <v>90</v>
      </c>
      <c r="D119" s="25">
        <f>Classification!S119</f>
        <v>0</v>
      </c>
      <c r="E119" s="79"/>
      <c r="F119" s="25">
        <v>0</v>
      </c>
      <c r="G119" s="25">
        <f t="shared" si="27"/>
        <v>0</v>
      </c>
      <c r="H119" s="69"/>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row>
    <row r="120" spans="1:34" ht="12" customHeight="1">
      <c r="A120" s="1"/>
      <c r="B120" s="16" t="s">
        <v>91</v>
      </c>
      <c r="C120" s="5" t="s">
        <v>92</v>
      </c>
      <c r="D120" s="25">
        <f>Classification!S120</f>
        <v>0</v>
      </c>
      <c r="E120" s="79"/>
      <c r="F120" s="25">
        <v>0</v>
      </c>
      <c r="G120" s="25">
        <f t="shared" si="27"/>
        <v>0</v>
      </c>
      <c r="H120" s="69"/>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row>
    <row r="121" spans="1:34" ht="12" customHeight="1">
      <c r="A121" s="1"/>
      <c r="B121" s="16" t="s">
        <v>93</v>
      </c>
      <c r="C121" s="5" t="s">
        <v>94</v>
      </c>
      <c r="D121" s="25">
        <f>Classification!S121</f>
        <v>0</v>
      </c>
      <c r="E121" s="79"/>
      <c r="F121" s="25">
        <v>0</v>
      </c>
      <c r="G121" s="25">
        <f t="shared" si="27"/>
        <v>0</v>
      </c>
      <c r="H121" s="69"/>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row>
    <row r="122" spans="1:34" ht="12" customHeight="1">
      <c r="A122" s="1"/>
      <c r="B122" s="16" t="s">
        <v>95</v>
      </c>
      <c r="C122" s="5" t="s">
        <v>96</v>
      </c>
      <c r="D122" s="25">
        <f>Classification!S122</f>
        <v>0</v>
      </c>
      <c r="E122" s="79"/>
      <c r="F122" s="25">
        <v>0</v>
      </c>
      <c r="G122" s="25">
        <f t="shared" si="27"/>
        <v>0</v>
      </c>
      <c r="H122" s="69"/>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row>
    <row r="123" spans="1:34" ht="12" customHeight="1">
      <c r="A123" s="1"/>
      <c r="B123" s="16" t="s">
        <v>97</v>
      </c>
      <c r="C123" s="5" t="s">
        <v>98</v>
      </c>
      <c r="D123" s="25">
        <f>Classification!S123</f>
        <v>0</v>
      </c>
      <c r="E123" s="79"/>
      <c r="F123" s="25">
        <v>0</v>
      </c>
      <c r="G123" s="25">
        <f t="shared" si="27"/>
        <v>0</v>
      </c>
      <c r="H123" s="69"/>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row>
    <row r="124" spans="1:34" ht="12" customHeight="1">
      <c r="A124" s="1"/>
      <c r="B124" s="16" t="s">
        <v>16</v>
      </c>
      <c r="C124" s="5" t="s">
        <v>99</v>
      </c>
      <c r="D124" s="25">
        <f>Classification!S124</f>
        <v>0</v>
      </c>
      <c r="E124" s="79"/>
      <c r="F124" s="25">
        <v>0</v>
      </c>
      <c r="G124" s="25">
        <f t="shared" si="27"/>
        <v>0</v>
      </c>
      <c r="H124" s="69"/>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row>
    <row r="125" spans="1:34" ht="12" customHeight="1">
      <c r="A125" s="1"/>
      <c r="B125" s="16" t="s">
        <v>42</v>
      </c>
      <c r="C125" s="1"/>
      <c r="D125" s="26">
        <f>SUM(D115:D124)</f>
        <v>0</v>
      </c>
      <c r="E125" s="79"/>
      <c r="F125" s="97">
        <f>SUM(F115:F124)</f>
        <v>0</v>
      </c>
      <c r="G125" s="97">
        <f>SUM(G115:G124)</f>
        <v>0</v>
      </c>
      <c r="H125" s="79"/>
      <c r="I125" s="97">
        <f t="shared" ref="I125:AH125" si="28">SUM(I115:I124)</f>
        <v>0</v>
      </c>
      <c r="J125" s="97">
        <f t="shared" si="28"/>
        <v>0</v>
      </c>
      <c r="K125" s="97">
        <f t="shared" si="28"/>
        <v>0</v>
      </c>
      <c r="L125" s="97">
        <f t="shared" si="28"/>
        <v>0</v>
      </c>
      <c r="M125" s="97">
        <f t="shared" si="28"/>
        <v>0</v>
      </c>
      <c r="N125" s="97">
        <f t="shared" si="28"/>
        <v>0</v>
      </c>
      <c r="O125" s="97">
        <f t="shared" si="28"/>
        <v>0</v>
      </c>
      <c r="P125" s="97">
        <f t="shared" si="28"/>
        <v>0</v>
      </c>
      <c r="Q125" s="97">
        <f t="shared" si="28"/>
        <v>0</v>
      </c>
      <c r="R125" s="97">
        <f t="shared" si="28"/>
        <v>0</v>
      </c>
      <c r="S125" s="97">
        <f t="shared" si="28"/>
        <v>0</v>
      </c>
      <c r="T125" s="97">
        <f t="shared" si="28"/>
        <v>0</v>
      </c>
      <c r="U125" s="97">
        <f t="shared" si="28"/>
        <v>0</v>
      </c>
      <c r="V125" s="97">
        <f t="shared" si="28"/>
        <v>0</v>
      </c>
      <c r="W125" s="97">
        <f t="shared" si="28"/>
        <v>0</v>
      </c>
      <c r="X125" s="97">
        <f t="shared" si="28"/>
        <v>0</v>
      </c>
      <c r="Y125" s="97">
        <f t="shared" si="28"/>
        <v>0</v>
      </c>
      <c r="Z125" s="97">
        <f t="shared" si="28"/>
        <v>0</v>
      </c>
      <c r="AA125" s="97">
        <f t="shared" si="28"/>
        <v>0</v>
      </c>
      <c r="AB125" s="97">
        <f t="shared" si="28"/>
        <v>0</v>
      </c>
      <c r="AC125" s="97">
        <f t="shared" si="28"/>
        <v>0</v>
      </c>
      <c r="AD125" s="97">
        <f t="shared" si="28"/>
        <v>0</v>
      </c>
      <c r="AE125" s="97">
        <f t="shared" si="28"/>
        <v>0</v>
      </c>
      <c r="AF125" s="97">
        <f t="shared" si="28"/>
        <v>0</v>
      </c>
      <c r="AG125" s="97">
        <f t="shared" si="28"/>
        <v>0</v>
      </c>
      <c r="AH125" s="97">
        <f t="shared" si="28"/>
        <v>0</v>
      </c>
    </row>
    <row r="126" spans="1:34" ht="12" customHeight="1">
      <c r="A126" s="1"/>
      <c r="B126" s="1"/>
      <c r="C126" s="1"/>
      <c r="D126" s="25"/>
      <c r="E126" s="79"/>
      <c r="F126" s="25"/>
      <c r="G126" s="25"/>
      <c r="H126" s="79"/>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row>
    <row r="127" spans="1:34" ht="12" customHeight="1">
      <c r="A127" s="16" t="s">
        <v>100</v>
      </c>
      <c r="B127" s="1"/>
      <c r="C127" s="1"/>
      <c r="D127" s="25"/>
      <c r="E127" s="79"/>
      <c r="F127" s="25"/>
      <c r="G127" s="25"/>
      <c r="H127" s="79"/>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row>
    <row r="128" spans="1:34" ht="12" customHeight="1">
      <c r="A128" s="1"/>
      <c r="B128" s="16" t="s">
        <v>37</v>
      </c>
      <c r="C128" s="5" t="s">
        <v>84</v>
      </c>
      <c r="D128" s="25">
        <f>Classification!S128</f>
        <v>0</v>
      </c>
      <c r="E128" s="79"/>
      <c r="F128" s="25">
        <v>0</v>
      </c>
      <c r="G128" s="25">
        <f t="shared" ref="G128:G140" si="29">D128-F128</f>
        <v>0</v>
      </c>
      <c r="H128" s="69"/>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row>
    <row r="129" spans="1:34" ht="12" customHeight="1">
      <c r="A129" s="1"/>
      <c r="B129" s="16" t="s">
        <v>48</v>
      </c>
      <c r="C129" s="5" t="s">
        <v>86</v>
      </c>
      <c r="D129" s="25">
        <f>Classification!S129</f>
        <v>0</v>
      </c>
      <c r="E129" s="79"/>
      <c r="F129" s="25">
        <v>0</v>
      </c>
      <c r="G129" s="25">
        <f t="shared" si="29"/>
        <v>0</v>
      </c>
      <c r="H129" s="69"/>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row>
    <row r="130" spans="1:34" ht="12" customHeight="1">
      <c r="A130" s="1"/>
      <c r="B130" s="16" t="s">
        <v>134</v>
      </c>
      <c r="C130" s="5" t="s">
        <v>87</v>
      </c>
      <c r="D130" s="25">
        <f>Classification!S130</f>
        <v>0</v>
      </c>
      <c r="E130" s="79"/>
      <c r="F130" s="25">
        <v>0</v>
      </c>
      <c r="G130" s="25">
        <f t="shared" si="29"/>
        <v>0</v>
      </c>
      <c r="H130" s="69"/>
      <c r="I130" s="25">
        <v>0</v>
      </c>
      <c r="J130" s="25">
        <v>0</v>
      </c>
      <c r="K130" s="25">
        <v>0</v>
      </c>
      <c r="L130" s="25">
        <v>0</v>
      </c>
      <c r="M130" s="25">
        <v>0</v>
      </c>
      <c r="N130" s="25">
        <v>0</v>
      </c>
      <c r="O130" s="25">
        <v>0</v>
      </c>
      <c r="P130" s="25">
        <v>0</v>
      </c>
      <c r="Q130" s="25">
        <v>0</v>
      </c>
      <c r="R130" s="25">
        <v>0</v>
      </c>
      <c r="S130" s="25">
        <v>0</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row>
    <row r="131" spans="1:34" ht="12" customHeight="1">
      <c r="A131" s="1"/>
      <c r="B131" s="16" t="s">
        <v>102</v>
      </c>
      <c r="C131" s="5" t="s">
        <v>103</v>
      </c>
      <c r="D131" s="25">
        <f>Classification!S131</f>
        <v>0</v>
      </c>
      <c r="E131" s="79"/>
      <c r="F131" s="25">
        <v>0</v>
      </c>
      <c r="G131" s="25">
        <f t="shared" si="29"/>
        <v>0</v>
      </c>
      <c r="H131" s="69"/>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row>
    <row r="132" spans="1:34" ht="12" customHeight="1">
      <c r="A132" s="1"/>
      <c r="B132" s="16" t="s">
        <v>104</v>
      </c>
      <c r="C132" s="5" t="s">
        <v>105</v>
      </c>
      <c r="D132" s="25">
        <f>Classification!S132</f>
        <v>0</v>
      </c>
      <c r="E132" s="79"/>
      <c r="F132" s="25">
        <v>0</v>
      </c>
      <c r="G132" s="25">
        <f t="shared" si="29"/>
        <v>0</v>
      </c>
      <c r="H132" s="69"/>
      <c r="I132" s="25">
        <v>0</v>
      </c>
      <c r="J132" s="25">
        <v>0</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0</v>
      </c>
      <c r="AF132" s="25">
        <v>0</v>
      </c>
      <c r="AG132" s="25">
        <v>0</v>
      </c>
      <c r="AH132" s="25">
        <v>0</v>
      </c>
    </row>
    <row r="133" spans="1:34" ht="12" customHeight="1">
      <c r="A133" s="1"/>
      <c r="B133" s="16" t="s">
        <v>106</v>
      </c>
      <c r="C133" s="5" t="s">
        <v>89</v>
      </c>
      <c r="D133" s="25">
        <f>Classification!S133</f>
        <v>0</v>
      </c>
      <c r="E133" s="79"/>
      <c r="F133" s="25">
        <v>0</v>
      </c>
      <c r="G133" s="25">
        <f t="shared" si="29"/>
        <v>0</v>
      </c>
      <c r="H133" s="69"/>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0</v>
      </c>
      <c r="AH133" s="25">
        <v>0</v>
      </c>
    </row>
    <row r="134" spans="1:34" ht="12" customHeight="1">
      <c r="A134" s="1"/>
      <c r="B134" s="16" t="s">
        <v>107</v>
      </c>
      <c r="C134" s="5" t="s">
        <v>108</v>
      </c>
      <c r="D134" s="25">
        <f>Classification!S134</f>
        <v>0</v>
      </c>
      <c r="E134" s="79"/>
      <c r="F134" s="25">
        <v>0</v>
      </c>
      <c r="G134" s="25">
        <f t="shared" si="29"/>
        <v>0</v>
      </c>
      <c r="H134" s="69"/>
      <c r="I134" s="25">
        <v>0</v>
      </c>
      <c r="J134" s="25">
        <v>0</v>
      </c>
      <c r="K134" s="25">
        <v>0</v>
      </c>
      <c r="L134" s="25">
        <v>0</v>
      </c>
      <c r="M134" s="25">
        <v>0</v>
      </c>
      <c r="N134" s="25">
        <v>0</v>
      </c>
      <c r="O134" s="25">
        <v>0</v>
      </c>
      <c r="P134" s="25">
        <v>0</v>
      </c>
      <c r="Q134" s="25">
        <v>0</v>
      </c>
      <c r="R134" s="25">
        <v>0</v>
      </c>
      <c r="S134" s="25">
        <v>0</v>
      </c>
      <c r="T134" s="25">
        <v>0</v>
      </c>
      <c r="U134" s="25">
        <v>0</v>
      </c>
      <c r="V134" s="25">
        <v>0</v>
      </c>
      <c r="W134" s="25">
        <v>0</v>
      </c>
      <c r="X134" s="25">
        <v>0</v>
      </c>
      <c r="Y134" s="25">
        <v>0</v>
      </c>
      <c r="Z134" s="25">
        <v>0</v>
      </c>
      <c r="AA134" s="25">
        <v>0</v>
      </c>
      <c r="AB134" s="25">
        <v>0</v>
      </c>
      <c r="AC134" s="25">
        <v>0</v>
      </c>
      <c r="AD134" s="25">
        <v>0</v>
      </c>
      <c r="AE134" s="25">
        <v>0</v>
      </c>
      <c r="AF134" s="25">
        <v>0</v>
      </c>
      <c r="AG134" s="25">
        <v>0</v>
      </c>
      <c r="AH134" s="25">
        <v>0</v>
      </c>
    </row>
    <row r="135" spans="1:34" ht="12" customHeight="1">
      <c r="A135" s="1"/>
      <c r="B135" s="16" t="s">
        <v>39</v>
      </c>
      <c r="C135" s="5" t="s">
        <v>90</v>
      </c>
      <c r="D135" s="25">
        <f>Classification!S135</f>
        <v>0</v>
      </c>
      <c r="E135" s="79"/>
      <c r="F135" s="25">
        <v>0</v>
      </c>
      <c r="G135" s="25">
        <f t="shared" si="29"/>
        <v>0</v>
      </c>
      <c r="H135" s="69"/>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0</v>
      </c>
      <c r="AA135" s="25">
        <v>0</v>
      </c>
      <c r="AB135" s="25">
        <v>0</v>
      </c>
      <c r="AC135" s="25">
        <v>0</v>
      </c>
      <c r="AD135" s="25">
        <v>0</v>
      </c>
      <c r="AE135" s="25">
        <v>0</v>
      </c>
      <c r="AF135" s="25">
        <v>0</v>
      </c>
      <c r="AG135" s="25">
        <v>0</v>
      </c>
      <c r="AH135" s="25">
        <v>0</v>
      </c>
    </row>
    <row r="136" spans="1:34" ht="12" customHeight="1">
      <c r="A136" s="1"/>
      <c r="B136" s="16" t="s">
        <v>91</v>
      </c>
      <c r="C136" s="5" t="s">
        <v>92</v>
      </c>
      <c r="D136" s="25">
        <f>Classification!S136</f>
        <v>0</v>
      </c>
      <c r="E136" s="79"/>
      <c r="F136" s="25">
        <v>0</v>
      </c>
      <c r="G136" s="25">
        <f t="shared" si="29"/>
        <v>0</v>
      </c>
      <c r="H136" s="69"/>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0</v>
      </c>
      <c r="AC136" s="25">
        <v>0</v>
      </c>
      <c r="AD136" s="25">
        <v>0</v>
      </c>
      <c r="AE136" s="25">
        <v>0</v>
      </c>
      <c r="AF136" s="25">
        <v>0</v>
      </c>
      <c r="AG136" s="25">
        <v>0</v>
      </c>
      <c r="AH136" s="25">
        <v>0</v>
      </c>
    </row>
    <row r="137" spans="1:34" ht="12" customHeight="1">
      <c r="A137" s="1"/>
      <c r="B137" s="16" t="s">
        <v>93</v>
      </c>
      <c r="C137" s="5" t="s">
        <v>94</v>
      </c>
      <c r="D137" s="25">
        <f>Classification!S137</f>
        <v>0</v>
      </c>
      <c r="E137" s="79"/>
      <c r="F137" s="25">
        <v>0</v>
      </c>
      <c r="G137" s="25">
        <f t="shared" si="29"/>
        <v>0</v>
      </c>
      <c r="H137" s="69"/>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row>
    <row r="138" spans="1:34" ht="12" customHeight="1">
      <c r="A138" s="1"/>
      <c r="B138" s="16" t="s">
        <v>95</v>
      </c>
      <c r="C138" s="5" t="s">
        <v>96</v>
      </c>
      <c r="D138" s="25">
        <f>Classification!S138</f>
        <v>0</v>
      </c>
      <c r="E138" s="79"/>
      <c r="F138" s="25">
        <v>0</v>
      </c>
      <c r="G138" s="25">
        <f t="shared" si="29"/>
        <v>0</v>
      </c>
      <c r="H138" s="69"/>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row>
    <row r="139" spans="1:34" ht="12" customHeight="1">
      <c r="A139" s="1"/>
      <c r="B139" s="16" t="s">
        <v>97</v>
      </c>
      <c r="C139" s="5" t="s">
        <v>98</v>
      </c>
      <c r="D139" s="25">
        <f>Classification!S139</f>
        <v>0</v>
      </c>
      <c r="E139" s="79"/>
      <c r="F139" s="25">
        <v>0</v>
      </c>
      <c r="G139" s="25">
        <f t="shared" si="29"/>
        <v>0</v>
      </c>
      <c r="H139" s="69"/>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row>
    <row r="140" spans="1:34" ht="12" customHeight="1">
      <c r="A140" s="1"/>
      <c r="B140" s="16" t="s">
        <v>16</v>
      </c>
      <c r="C140" s="5" t="s">
        <v>99</v>
      </c>
      <c r="D140" s="25">
        <f>Classification!S140</f>
        <v>0</v>
      </c>
      <c r="E140" s="79"/>
      <c r="F140" s="25">
        <v>0</v>
      </c>
      <c r="G140" s="25">
        <f t="shared" si="29"/>
        <v>0</v>
      </c>
      <c r="H140" s="69"/>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row>
    <row r="141" spans="1:34" ht="12" customHeight="1">
      <c r="A141" s="1"/>
      <c r="B141" s="16" t="s">
        <v>42</v>
      </c>
      <c r="C141" s="1"/>
      <c r="D141" s="26">
        <f>SUM(D128:D140)</f>
        <v>0</v>
      </c>
      <c r="E141" s="79"/>
      <c r="F141" s="97">
        <f>SUM(F128:F140)</f>
        <v>0</v>
      </c>
      <c r="G141" s="97">
        <f>SUM(G128:G140)</f>
        <v>0</v>
      </c>
      <c r="H141" s="79"/>
      <c r="I141" s="97">
        <f t="shared" ref="I141:AH141" si="30">SUM(I128:I140)</f>
        <v>0</v>
      </c>
      <c r="J141" s="97">
        <f t="shared" si="30"/>
        <v>0</v>
      </c>
      <c r="K141" s="97">
        <f t="shared" si="30"/>
        <v>0</v>
      </c>
      <c r="L141" s="97">
        <f t="shared" si="30"/>
        <v>0</v>
      </c>
      <c r="M141" s="97">
        <f t="shared" si="30"/>
        <v>0</v>
      </c>
      <c r="N141" s="97">
        <f t="shared" si="30"/>
        <v>0</v>
      </c>
      <c r="O141" s="97">
        <f t="shared" si="30"/>
        <v>0</v>
      </c>
      <c r="P141" s="97">
        <f t="shared" si="30"/>
        <v>0</v>
      </c>
      <c r="Q141" s="97">
        <f t="shared" si="30"/>
        <v>0</v>
      </c>
      <c r="R141" s="97">
        <f t="shared" si="30"/>
        <v>0</v>
      </c>
      <c r="S141" s="97">
        <f t="shared" si="30"/>
        <v>0</v>
      </c>
      <c r="T141" s="97">
        <f t="shared" si="30"/>
        <v>0</v>
      </c>
      <c r="U141" s="97">
        <f t="shared" si="30"/>
        <v>0</v>
      </c>
      <c r="V141" s="97">
        <f t="shared" si="30"/>
        <v>0</v>
      </c>
      <c r="W141" s="97">
        <f t="shared" si="30"/>
        <v>0</v>
      </c>
      <c r="X141" s="97">
        <f t="shared" si="30"/>
        <v>0</v>
      </c>
      <c r="Y141" s="97">
        <f t="shared" si="30"/>
        <v>0</v>
      </c>
      <c r="Z141" s="97">
        <f t="shared" si="30"/>
        <v>0</v>
      </c>
      <c r="AA141" s="97">
        <f t="shared" si="30"/>
        <v>0</v>
      </c>
      <c r="AB141" s="97">
        <f t="shared" si="30"/>
        <v>0</v>
      </c>
      <c r="AC141" s="97">
        <f t="shared" si="30"/>
        <v>0</v>
      </c>
      <c r="AD141" s="97">
        <f t="shared" si="30"/>
        <v>0</v>
      </c>
      <c r="AE141" s="97">
        <f t="shared" si="30"/>
        <v>0</v>
      </c>
      <c r="AF141" s="97">
        <f t="shared" si="30"/>
        <v>0</v>
      </c>
      <c r="AG141" s="97">
        <f t="shared" si="30"/>
        <v>0</v>
      </c>
      <c r="AH141" s="97">
        <f t="shared" si="30"/>
        <v>0</v>
      </c>
    </row>
    <row r="142" spans="1:34" ht="12" customHeight="1">
      <c r="A142" s="1"/>
      <c r="B142" s="1"/>
      <c r="C142" s="1"/>
      <c r="D142" s="25"/>
      <c r="E142" s="79"/>
      <c r="F142" s="25"/>
      <c r="G142" s="25"/>
      <c r="H142" s="79"/>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row>
    <row r="143" spans="1:34" ht="12" customHeight="1">
      <c r="A143" s="16" t="s">
        <v>109</v>
      </c>
      <c r="B143" s="1"/>
      <c r="C143" s="5" t="s">
        <v>110</v>
      </c>
      <c r="D143" s="30">
        <f>Classification!S143</f>
        <v>0</v>
      </c>
      <c r="E143" s="79"/>
      <c r="F143" s="30">
        <v>0</v>
      </c>
      <c r="G143" s="30">
        <f t="shared" ref="G143" si="31">D143-F143</f>
        <v>0</v>
      </c>
      <c r="H143" s="69"/>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row>
    <row r="144" spans="1:34" ht="12" customHeight="1">
      <c r="A144" s="1"/>
      <c r="B144" s="1"/>
      <c r="C144" s="1"/>
      <c r="D144" s="25"/>
      <c r="E144" s="79"/>
      <c r="F144" s="25"/>
      <c r="G144" s="25"/>
      <c r="H144" s="79"/>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row>
    <row r="145" spans="1:34" ht="12" customHeight="1">
      <c r="A145" s="16" t="s">
        <v>111</v>
      </c>
      <c r="B145" s="1"/>
      <c r="C145" s="1"/>
      <c r="D145" s="25"/>
      <c r="E145" s="79"/>
      <c r="F145" s="25"/>
      <c r="G145" s="25"/>
      <c r="H145" s="79"/>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row>
    <row r="146" spans="1:34" ht="12" customHeight="1">
      <c r="A146" s="1"/>
      <c r="B146" s="16" t="s">
        <v>37</v>
      </c>
      <c r="C146" s="5" t="s">
        <v>112</v>
      </c>
      <c r="D146" s="25">
        <f>Classification!S146</f>
        <v>0</v>
      </c>
      <c r="E146" s="79"/>
      <c r="F146" s="25">
        <v>0</v>
      </c>
      <c r="G146" s="25">
        <f t="shared" ref="G146:G152" si="32">D146-F146</f>
        <v>0</v>
      </c>
      <c r="H146" s="69"/>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row>
    <row r="147" spans="1:34" ht="12" customHeight="1">
      <c r="A147" s="1"/>
      <c r="B147" s="16" t="s">
        <v>39</v>
      </c>
      <c r="C147" s="5" t="s">
        <v>114</v>
      </c>
      <c r="D147" s="25">
        <f>Classification!S147</f>
        <v>5.4041264582085304</v>
      </c>
      <c r="E147" s="79"/>
      <c r="F147" s="25">
        <v>0</v>
      </c>
      <c r="G147" s="25">
        <f t="shared" si="32"/>
        <v>5.4041264582085304</v>
      </c>
      <c r="H147" s="69" t="s">
        <v>413</v>
      </c>
      <c r="I147" s="25">
        <v>1.8090686561899125</v>
      </c>
      <c r="J147" s="25">
        <v>0.70240954241497155</v>
      </c>
      <c r="K147" s="25">
        <v>0.39442415591175417</v>
      </c>
      <c r="L147" s="25">
        <v>1.3078964412676644E-3</v>
      </c>
      <c r="M147" s="25">
        <v>5.4442236549344606E-3</v>
      </c>
      <c r="N147" s="25">
        <v>3.8519965901682225E-2</v>
      </c>
      <c r="O147" s="25">
        <v>0.23888612206719401</v>
      </c>
      <c r="P147" s="25">
        <v>5.3174116703729964E-2</v>
      </c>
      <c r="Q147" s="25">
        <v>4.8167832833339759E-2</v>
      </c>
      <c r="R147" s="25">
        <v>1.6422890141439583E-4</v>
      </c>
      <c r="S147" s="25">
        <v>8.013544155103032E-2</v>
      </c>
      <c r="T147" s="25">
        <v>0</v>
      </c>
      <c r="U147" s="25">
        <v>0.36715030216599626</v>
      </c>
      <c r="V147" s="25">
        <v>0</v>
      </c>
      <c r="W147" s="25">
        <v>0.11114497258627516</v>
      </c>
      <c r="X147" s="25">
        <v>0.39466041163860288</v>
      </c>
      <c r="Y147" s="25">
        <v>0</v>
      </c>
      <c r="Z147" s="25">
        <v>0</v>
      </c>
      <c r="AA147" s="25">
        <v>0</v>
      </c>
      <c r="AB147" s="25">
        <v>0</v>
      </c>
      <c r="AC147" s="25">
        <v>0</v>
      </c>
      <c r="AD147" s="25">
        <v>0.78133675449535567</v>
      </c>
      <c r="AE147" s="25">
        <v>0.26569550521394258</v>
      </c>
      <c r="AF147" s="25">
        <v>0.11065794717340413</v>
      </c>
      <c r="AG147" s="25">
        <v>1.7783823637232952E-3</v>
      </c>
      <c r="AH147" s="25">
        <v>0</v>
      </c>
    </row>
    <row r="148" spans="1:34" ht="12" customHeight="1">
      <c r="A148" s="1"/>
      <c r="B148" s="16" t="s">
        <v>115</v>
      </c>
      <c r="C148" s="5" t="s">
        <v>116</v>
      </c>
      <c r="D148" s="25">
        <f>Classification!S148</f>
        <v>26.692277097606656</v>
      </c>
      <c r="E148" s="79"/>
      <c r="F148" s="25">
        <v>0</v>
      </c>
      <c r="G148" s="25">
        <f t="shared" si="32"/>
        <v>26.692277097606656</v>
      </c>
      <c r="H148" s="69" t="s">
        <v>413</v>
      </c>
      <c r="I148" s="25">
        <v>8.93542411211887</v>
      </c>
      <c r="J148" s="25">
        <v>3.4693692472101745</v>
      </c>
      <c r="K148" s="25">
        <v>1.9481555335543008</v>
      </c>
      <c r="L148" s="25">
        <v>6.4600143048582628E-3</v>
      </c>
      <c r="M148" s="25">
        <v>2.6890326772077186E-2</v>
      </c>
      <c r="N148" s="25">
        <v>0.1902593530312956</v>
      </c>
      <c r="O148" s="25">
        <v>1.1799158687903861</v>
      </c>
      <c r="P148" s="25">
        <v>0.26263971956476867</v>
      </c>
      <c r="Q148" s="25">
        <v>0.23791248245602931</v>
      </c>
      <c r="R148" s="25">
        <v>8.1116594474396478E-4</v>
      </c>
      <c r="S148" s="25">
        <v>0.39580817135952839</v>
      </c>
      <c r="T148" s="25">
        <v>0</v>
      </c>
      <c r="U148" s="25">
        <v>1.8134434265502948</v>
      </c>
      <c r="V148" s="25">
        <v>0</v>
      </c>
      <c r="W148" s="25">
        <v>0.54897168473407965</v>
      </c>
      <c r="X148" s="25">
        <v>1.9493224572700409</v>
      </c>
      <c r="Y148" s="25">
        <v>0</v>
      </c>
      <c r="Z148" s="25">
        <v>0</v>
      </c>
      <c r="AA148" s="25">
        <v>0</v>
      </c>
      <c r="AB148" s="25">
        <v>0</v>
      </c>
      <c r="AC148" s="25">
        <v>0</v>
      </c>
      <c r="AD148" s="25">
        <v>3.8592096833441523</v>
      </c>
      <c r="AE148" s="25">
        <v>1.3123338440733223</v>
      </c>
      <c r="AF148" s="25">
        <v>0.54656614937615267</v>
      </c>
      <c r="AG148" s="25">
        <v>8.7838571515839233E-3</v>
      </c>
      <c r="AH148" s="25">
        <v>0</v>
      </c>
    </row>
    <row r="149" spans="1:34" ht="12" customHeight="1">
      <c r="A149" s="1"/>
      <c r="B149" s="16" t="s">
        <v>117</v>
      </c>
      <c r="C149" s="5" t="s">
        <v>118</v>
      </c>
      <c r="D149" s="25">
        <f>Classification!S149</f>
        <v>14.600284007222269</v>
      </c>
      <c r="E149" s="79"/>
      <c r="F149" s="25">
        <v>0</v>
      </c>
      <c r="G149" s="25">
        <f t="shared" si="32"/>
        <v>14.600284007222269</v>
      </c>
      <c r="H149" s="69" t="s">
        <v>413</v>
      </c>
      <c r="I149" s="25">
        <v>4.8875459101844463</v>
      </c>
      <c r="J149" s="25">
        <v>1.8976940839465999</v>
      </c>
      <c r="K149" s="25">
        <v>1.0656124981815358</v>
      </c>
      <c r="L149" s="25">
        <v>3.5335330588976296E-3</v>
      </c>
      <c r="M149" s="25">
        <v>1.4708614273847101E-2</v>
      </c>
      <c r="N149" s="25">
        <v>0.10406907507851228</v>
      </c>
      <c r="O149" s="25">
        <v>0.64539667132830347</v>
      </c>
      <c r="P149" s="25">
        <v>0.14366007378091625</v>
      </c>
      <c r="Q149" s="25">
        <v>0.13013463782124343</v>
      </c>
      <c r="R149" s="25">
        <v>4.4369587229073717E-4</v>
      </c>
      <c r="S149" s="25">
        <v>0.21650126338402864</v>
      </c>
      <c r="T149" s="25">
        <v>0</v>
      </c>
      <c r="U149" s="25">
        <v>0.99192695182377844</v>
      </c>
      <c r="V149" s="25">
        <v>0</v>
      </c>
      <c r="W149" s="25">
        <v>0.30027945835162639</v>
      </c>
      <c r="X149" s="25">
        <v>1.0662507883357355</v>
      </c>
      <c r="Y149" s="25">
        <v>0</v>
      </c>
      <c r="Z149" s="25">
        <v>0</v>
      </c>
      <c r="AA149" s="25">
        <v>0</v>
      </c>
      <c r="AB149" s="25">
        <v>0</v>
      </c>
      <c r="AC149" s="25">
        <v>0</v>
      </c>
      <c r="AD149" s="25">
        <v>2.1109310837065727</v>
      </c>
      <c r="AE149" s="25">
        <v>0.71782736128864255</v>
      </c>
      <c r="AF149" s="25">
        <v>0.29896366579909445</v>
      </c>
      <c r="AG149" s="25">
        <v>4.8046410061993129E-3</v>
      </c>
      <c r="AH149" s="25">
        <v>0</v>
      </c>
    </row>
    <row r="150" spans="1:34" ht="12" customHeight="1">
      <c r="A150" s="1"/>
      <c r="B150" s="16" t="s">
        <v>119</v>
      </c>
      <c r="C150" s="5" t="s">
        <v>120</v>
      </c>
      <c r="D150" s="25">
        <f>Classification!S150</f>
        <v>7.8987512910881374</v>
      </c>
      <c r="E150" s="79"/>
      <c r="F150" s="25">
        <v>0</v>
      </c>
      <c r="G150" s="25">
        <f t="shared" si="32"/>
        <v>7.8987512910881374</v>
      </c>
      <c r="H150" s="69" t="s">
        <v>413</v>
      </c>
      <c r="I150" s="25">
        <v>2.6441615484483108</v>
      </c>
      <c r="J150" s="25">
        <v>1.026652193083968</v>
      </c>
      <c r="K150" s="25">
        <v>0.57649618950202963</v>
      </c>
      <c r="L150" s="25">
        <v>1.911640814470724E-3</v>
      </c>
      <c r="M150" s="25">
        <v>7.9573579478451947E-3</v>
      </c>
      <c r="N150" s="25">
        <v>5.63013528183509E-2</v>
      </c>
      <c r="O150" s="25">
        <v>0.34915949500685733</v>
      </c>
      <c r="P150" s="25">
        <v>7.7720076725460552E-2</v>
      </c>
      <c r="Q150" s="25">
        <v>7.0402818054591657E-2</v>
      </c>
      <c r="R150" s="25">
        <v>2.4003939528664708E-4</v>
      </c>
      <c r="S150" s="25">
        <v>0.11712714854251365</v>
      </c>
      <c r="T150" s="25">
        <v>0</v>
      </c>
      <c r="U150" s="25">
        <v>0.53663232081701195</v>
      </c>
      <c r="V150" s="25">
        <v>0</v>
      </c>
      <c r="W150" s="25">
        <v>0.16245113849627102</v>
      </c>
      <c r="X150" s="25">
        <v>0.57684150437241699</v>
      </c>
      <c r="Y150" s="25">
        <v>0</v>
      </c>
      <c r="Z150" s="25">
        <v>0</v>
      </c>
      <c r="AA150" s="25">
        <v>0</v>
      </c>
      <c r="AB150" s="25">
        <v>0</v>
      </c>
      <c r="AC150" s="25">
        <v>0</v>
      </c>
      <c r="AD150" s="25">
        <v>1.1420133755327939</v>
      </c>
      <c r="AE150" s="25">
        <v>0.38834448658343412</v>
      </c>
      <c r="AF150" s="25">
        <v>0.16173929493775019</v>
      </c>
      <c r="AG150" s="25">
        <v>2.5993100087750975E-3</v>
      </c>
      <c r="AH150" s="25">
        <v>0</v>
      </c>
    </row>
    <row r="151" spans="1:34" ht="12" customHeight="1">
      <c r="A151" s="1"/>
      <c r="B151" s="16" t="s">
        <v>121</v>
      </c>
      <c r="C151" s="5" t="s">
        <v>122</v>
      </c>
      <c r="D151" s="25">
        <f>Classification!S151</f>
        <v>0</v>
      </c>
      <c r="E151" s="79"/>
      <c r="F151" s="25">
        <v>0</v>
      </c>
      <c r="G151" s="25">
        <f t="shared" si="32"/>
        <v>0</v>
      </c>
      <c r="H151" s="69"/>
      <c r="I151" s="25">
        <v>0</v>
      </c>
      <c r="J151" s="25">
        <v>0</v>
      </c>
      <c r="K151" s="25">
        <v>0</v>
      </c>
      <c r="L151" s="25">
        <v>0</v>
      </c>
      <c r="M151" s="25">
        <v>0</v>
      </c>
      <c r="N151" s="25">
        <v>0</v>
      </c>
      <c r="O151" s="25">
        <v>0</v>
      </c>
      <c r="P151" s="25">
        <v>0</v>
      </c>
      <c r="Q151" s="25">
        <v>0</v>
      </c>
      <c r="R151" s="25">
        <v>0</v>
      </c>
      <c r="S151" s="25">
        <v>0</v>
      </c>
      <c r="T151" s="25">
        <v>0</v>
      </c>
      <c r="U151" s="25">
        <v>0</v>
      </c>
      <c r="V151" s="25">
        <v>0</v>
      </c>
      <c r="W151" s="25">
        <v>0</v>
      </c>
      <c r="X151" s="25">
        <v>0</v>
      </c>
      <c r="Y151" s="25">
        <v>0</v>
      </c>
      <c r="Z151" s="25">
        <v>0</v>
      </c>
      <c r="AA151" s="25">
        <v>0</v>
      </c>
      <c r="AB151" s="25">
        <v>0</v>
      </c>
      <c r="AC151" s="25">
        <v>0</v>
      </c>
      <c r="AD151" s="25">
        <v>0</v>
      </c>
      <c r="AE151" s="25">
        <v>0</v>
      </c>
      <c r="AF151" s="25">
        <v>0</v>
      </c>
      <c r="AG151" s="25">
        <v>0</v>
      </c>
      <c r="AH151" s="25">
        <v>0</v>
      </c>
    </row>
    <row r="152" spans="1:34" ht="12" customHeight="1">
      <c r="A152" s="1"/>
      <c r="B152" s="16" t="s">
        <v>16</v>
      </c>
      <c r="C152" s="5" t="s">
        <v>123</v>
      </c>
      <c r="D152" s="25">
        <f>Classification!S152</f>
        <v>0</v>
      </c>
      <c r="E152" s="79"/>
      <c r="F152" s="25">
        <v>0</v>
      </c>
      <c r="G152" s="25">
        <f t="shared" si="32"/>
        <v>0</v>
      </c>
      <c r="H152" s="69"/>
      <c r="I152" s="25">
        <v>0</v>
      </c>
      <c r="J152" s="25">
        <v>0</v>
      </c>
      <c r="K152" s="25">
        <v>0</v>
      </c>
      <c r="L152" s="25">
        <v>0</v>
      </c>
      <c r="M152" s="25">
        <v>0</v>
      </c>
      <c r="N152" s="25">
        <v>0</v>
      </c>
      <c r="O152" s="25">
        <v>0</v>
      </c>
      <c r="P152" s="25">
        <v>0</v>
      </c>
      <c r="Q152" s="25">
        <v>0</v>
      </c>
      <c r="R152" s="25">
        <v>0</v>
      </c>
      <c r="S152" s="25">
        <v>0</v>
      </c>
      <c r="T152" s="25">
        <v>0</v>
      </c>
      <c r="U152" s="25">
        <v>0</v>
      </c>
      <c r="V152" s="25">
        <v>0</v>
      </c>
      <c r="W152" s="25">
        <v>0</v>
      </c>
      <c r="X152" s="25">
        <v>0</v>
      </c>
      <c r="Y152" s="25">
        <v>0</v>
      </c>
      <c r="Z152" s="25">
        <v>0</v>
      </c>
      <c r="AA152" s="25">
        <v>0</v>
      </c>
      <c r="AB152" s="25">
        <v>0</v>
      </c>
      <c r="AC152" s="25">
        <v>0</v>
      </c>
      <c r="AD152" s="25">
        <v>0</v>
      </c>
      <c r="AE152" s="25">
        <v>0</v>
      </c>
      <c r="AF152" s="25">
        <v>0</v>
      </c>
      <c r="AG152" s="25">
        <v>0</v>
      </c>
      <c r="AH152" s="25">
        <v>0</v>
      </c>
    </row>
    <row r="153" spans="1:34" ht="12" customHeight="1">
      <c r="A153" s="1"/>
      <c r="B153" s="16" t="s">
        <v>42</v>
      </c>
      <c r="C153" s="1"/>
      <c r="D153" s="26">
        <f>SUM(D146:D152)</f>
        <v>54.595438854125597</v>
      </c>
      <c r="E153" s="79"/>
      <c r="F153" s="97">
        <f t="shared" ref="F153:G153" si="33">SUM(F146:F152)</f>
        <v>0</v>
      </c>
      <c r="G153" s="97">
        <f t="shared" si="33"/>
        <v>54.595438854125597</v>
      </c>
      <c r="H153" s="79"/>
      <c r="I153" s="97">
        <f t="shared" ref="I153:AH153" si="34">SUM(I146:I152)</f>
        <v>18.27620022694154</v>
      </c>
      <c r="J153" s="97">
        <f t="shared" si="34"/>
        <v>7.0961250666557136</v>
      </c>
      <c r="K153" s="97">
        <f t="shared" si="34"/>
        <v>3.9846883771496207</v>
      </c>
      <c r="L153" s="97">
        <f t="shared" si="34"/>
        <v>1.321308461949428E-2</v>
      </c>
      <c r="M153" s="97">
        <f t="shared" si="34"/>
        <v>5.5000522648703941E-2</v>
      </c>
      <c r="N153" s="97">
        <f t="shared" si="34"/>
        <v>0.38914974682984099</v>
      </c>
      <c r="O153" s="97">
        <f t="shared" si="34"/>
        <v>2.4133581571927412</v>
      </c>
      <c r="P153" s="97">
        <f t="shared" si="34"/>
        <v>0.5371939867748754</v>
      </c>
      <c r="Q153" s="97">
        <f t="shared" si="34"/>
        <v>0.48661777116520416</v>
      </c>
      <c r="R153" s="97">
        <f t="shared" si="34"/>
        <v>1.6591301137357448E-3</v>
      </c>
      <c r="S153" s="97">
        <f t="shared" si="34"/>
        <v>0.809572024837101</v>
      </c>
      <c r="T153" s="97">
        <f t="shared" si="34"/>
        <v>0</v>
      </c>
      <c r="U153" s="97">
        <f t="shared" si="34"/>
        <v>3.7091530013570813</v>
      </c>
      <c r="V153" s="97">
        <f t="shared" si="34"/>
        <v>0</v>
      </c>
      <c r="W153" s="97">
        <f t="shared" si="34"/>
        <v>1.1228472541682524</v>
      </c>
      <c r="X153" s="97">
        <f t="shared" si="34"/>
        <v>3.9870751616167963</v>
      </c>
      <c r="Y153" s="97">
        <f t="shared" si="34"/>
        <v>0</v>
      </c>
      <c r="Z153" s="97">
        <f t="shared" si="34"/>
        <v>0</v>
      </c>
      <c r="AA153" s="97">
        <f t="shared" si="34"/>
        <v>0</v>
      </c>
      <c r="AB153" s="97">
        <f t="shared" si="34"/>
        <v>0</v>
      </c>
      <c r="AC153" s="97">
        <f t="shared" si="34"/>
        <v>0</v>
      </c>
      <c r="AD153" s="97">
        <f t="shared" si="34"/>
        <v>7.8934908970788742</v>
      </c>
      <c r="AE153" s="97">
        <f t="shared" si="34"/>
        <v>2.6842011971593411</v>
      </c>
      <c r="AF153" s="97">
        <f t="shared" si="34"/>
        <v>1.1179270572864013</v>
      </c>
      <c r="AG153" s="97">
        <f t="shared" si="34"/>
        <v>1.7966190530281631E-2</v>
      </c>
      <c r="AH153" s="97">
        <f t="shared" si="34"/>
        <v>0</v>
      </c>
    </row>
    <row r="154" spans="1:34" ht="12" customHeight="1">
      <c r="A154" s="1"/>
      <c r="B154" s="1"/>
      <c r="C154" s="1"/>
      <c r="D154" s="25"/>
      <c r="E154" s="79"/>
      <c r="F154" s="25"/>
      <c r="G154" s="25"/>
      <c r="H154" s="79"/>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row>
    <row r="155" spans="1:34" ht="12" customHeight="1" thickBot="1">
      <c r="A155" s="16" t="s">
        <v>135</v>
      </c>
      <c r="B155" s="1"/>
      <c r="C155" s="1"/>
      <c r="D155" s="32">
        <f>SUM(D91, D102, D112, D125, D141, D143, D153)</f>
        <v>54.595438854125597</v>
      </c>
      <c r="E155" s="79"/>
      <c r="F155" s="99">
        <f t="shared" ref="F155:G155" si="35">SUM(F91, F102, F112, F125, F141, F143, F153)</f>
        <v>0</v>
      </c>
      <c r="G155" s="99">
        <f t="shared" si="35"/>
        <v>54.595438854125597</v>
      </c>
      <c r="H155" s="79"/>
      <c r="I155" s="99">
        <f t="shared" ref="I155:AH155" si="36">SUM(I91, I102, I112, I125, I141, I143, I153)</f>
        <v>18.27620022694154</v>
      </c>
      <c r="J155" s="99">
        <f t="shared" si="36"/>
        <v>7.0961250666557136</v>
      </c>
      <c r="K155" s="99">
        <f t="shared" si="36"/>
        <v>3.9846883771496207</v>
      </c>
      <c r="L155" s="99">
        <f t="shared" si="36"/>
        <v>1.321308461949428E-2</v>
      </c>
      <c r="M155" s="99">
        <f t="shared" si="36"/>
        <v>5.5000522648703941E-2</v>
      </c>
      <c r="N155" s="99">
        <f t="shared" si="36"/>
        <v>0.38914974682984099</v>
      </c>
      <c r="O155" s="99">
        <f t="shared" si="36"/>
        <v>2.4133581571927412</v>
      </c>
      <c r="P155" s="99">
        <f t="shared" si="36"/>
        <v>0.5371939867748754</v>
      </c>
      <c r="Q155" s="99">
        <f t="shared" si="36"/>
        <v>0.48661777116520416</v>
      </c>
      <c r="R155" s="99">
        <f t="shared" si="36"/>
        <v>1.6591301137357448E-3</v>
      </c>
      <c r="S155" s="99">
        <f t="shared" si="36"/>
        <v>0.809572024837101</v>
      </c>
      <c r="T155" s="99">
        <f t="shared" si="36"/>
        <v>0</v>
      </c>
      <c r="U155" s="99">
        <f t="shared" si="36"/>
        <v>3.7091530013570813</v>
      </c>
      <c r="V155" s="99">
        <f t="shared" si="36"/>
        <v>0</v>
      </c>
      <c r="W155" s="99">
        <f t="shared" si="36"/>
        <v>1.1228472541682524</v>
      </c>
      <c r="X155" s="99">
        <f t="shared" si="36"/>
        <v>3.9870751616167963</v>
      </c>
      <c r="Y155" s="99">
        <f t="shared" si="36"/>
        <v>0</v>
      </c>
      <c r="Z155" s="99">
        <f t="shared" si="36"/>
        <v>0</v>
      </c>
      <c r="AA155" s="99">
        <f t="shared" si="36"/>
        <v>0</v>
      </c>
      <c r="AB155" s="99">
        <f t="shared" si="36"/>
        <v>0</v>
      </c>
      <c r="AC155" s="99">
        <f t="shared" si="36"/>
        <v>0</v>
      </c>
      <c r="AD155" s="99">
        <f t="shared" si="36"/>
        <v>7.8934908970788742</v>
      </c>
      <c r="AE155" s="99">
        <f t="shared" si="36"/>
        <v>2.6842011971593411</v>
      </c>
      <c r="AF155" s="99">
        <f t="shared" si="36"/>
        <v>1.1179270572864013</v>
      </c>
      <c r="AG155" s="99">
        <f t="shared" si="36"/>
        <v>1.7966190530281631E-2</v>
      </c>
      <c r="AH155" s="99">
        <f t="shared" si="36"/>
        <v>0</v>
      </c>
    </row>
    <row r="156" spans="1:34" ht="12" customHeight="1" thickTop="1">
      <c r="A156" s="1"/>
      <c r="B156" s="16"/>
      <c r="C156" s="1"/>
      <c r="D156" s="25"/>
      <c r="E156" s="79"/>
      <c r="F156" s="25"/>
      <c r="G156" s="25"/>
      <c r="H156" s="69"/>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row>
    <row r="157" spans="1:34" ht="12" customHeight="1">
      <c r="A157" s="16" t="s">
        <v>136</v>
      </c>
      <c r="B157" s="1"/>
      <c r="C157" s="1"/>
      <c r="D157" s="25"/>
      <c r="E157" s="79"/>
      <c r="F157" s="25"/>
      <c r="G157" s="25"/>
      <c r="H157" s="79"/>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row>
    <row r="158" spans="1:34" ht="12" customHeight="1">
      <c r="A158" s="1"/>
      <c r="B158" s="16" t="s">
        <v>137</v>
      </c>
      <c r="C158" s="1"/>
      <c r="D158" s="25">
        <f>Classification!S158</f>
        <v>25.342610720448658</v>
      </c>
      <c r="E158" s="79"/>
      <c r="F158" s="25">
        <v>0</v>
      </c>
      <c r="G158" s="25">
        <f t="shared" ref="G158:G166" si="37">D158-F158</f>
        <v>25.342610720448658</v>
      </c>
      <c r="H158" s="69" t="s">
        <v>413</v>
      </c>
      <c r="I158" s="25">
        <v>8.4836139707182685</v>
      </c>
      <c r="J158" s="25">
        <v>3.2939443104098074</v>
      </c>
      <c r="K158" s="25">
        <v>1.8496491374346418</v>
      </c>
      <c r="L158" s="25">
        <v>6.1333706067075097E-3</v>
      </c>
      <c r="M158" s="25">
        <v>2.5530646225440035E-2</v>
      </c>
      <c r="N158" s="25">
        <v>0.18063909280444526</v>
      </c>
      <c r="O158" s="25">
        <v>1.1202546877619477</v>
      </c>
      <c r="P158" s="25">
        <v>0.24935962369634393</v>
      </c>
      <c r="Q158" s="25">
        <v>0.22588269282426027</v>
      </c>
      <c r="R158" s="25">
        <v>7.7015020832278485E-4</v>
      </c>
      <c r="S158" s="25">
        <v>0.37579455548348739</v>
      </c>
      <c r="T158" s="25">
        <v>0</v>
      </c>
      <c r="U158" s="25">
        <v>1.7217486037091001</v>
      </c>
      <c r="V158" s="25">
        <v>0</v>
      </c>
      <c r="W158" s="25">
        <v>0.52121351999646715</v>
      </c>
      <c r="X158" s="25">
        <v>1.8507570569036449</v>
      </c>
      <c r="Y158" s="25">
        <v>0</v>
      </c>
      <c r="Z158" s="25">
        <v>0</v>
      </c>
      <c r="AA158" s="25">
        <v>0</v>
      </c>
      <c r="AB158" s="25">
        <v>0</v>
      </c>
      <c r="AC158" s="25">
        <v>0</v>
      </c>
      <c r="AD158" s="25">
        <v>3.664072882801976</v>
      </c>
      <c r="AE158" s="25">
        <v>1.2459770900775726</v>
      </c>
      <c r="AF158" s="25">
        <v>0.51892961795516523</v>
      </c>
      <c r="AG158" s="25">
        <v>8.3397108310620735E-3</v>
      </c>
      <c r="AH158" s="25">
        <v>0</v>
      </c>
    </row>
    <row r="159" spans="1:34" ht="12" customHeight="1">
      <c r="A159" s="1"/>
      <c r="B159" s="16" t="s">
        <v>139</v>
      </c>
      <c r="C159" s="1"/>
      <c r="D159" s="25">
        <f>Classification!S159</f>
        <v>0</v>
      </c>
      <c r="E159" s="79"/>
      <c r="F159" s="25">
        <v>0</v>
      </c>
      <c r="G159" s="25">
        <f t="shared" si="37"/>
        <v>0</v>
      </c>
      <c r="H159" s="69"/>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0</v>
      </c>
      <c r="AC159" s="25">
        <v>0</v>
      </c>
      <c r="AD159" s="25">
        <v>0</v>
      </c>
      <c r="AE159" s="25">
        <v>0</v>
      </c>
      <c r="AF159" s="25">
        <v>0</v>
      </c>
      <c r="AG159" s="25">
        <v>0</v>
      </c>
      <c r="AH159" s="25">
        <v>0</v>
      </c>
    </row>
    <row r="160" spans="1:34" ht="12" customHeight="1">
      <c r="A160" s="1"/>
      <c r="B160" s="16" t="s">
        <v>141</v>
      </c>
      <c r="C160" s="1"/>
      <c r="D160" s="25">
        <f>Classification!S160</f>
        <v>0</v>
      </c>
      <c r="E160" s="79"/>
      <c r="F160" s="25">
        <v>0</v>
      </c>
      <c r="G160" s="25">
        <f t="shared" si="37"/>
        <v>0</v>
      </c>
      <c r="H160" s="69"/>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row>
    <row r="161" spans="1:34" ht="12" customHeight="1">
      <c r="A161" s="1"/>
      <c r="B161" s="16" t="s">
        <v>142</v>
      </c>
      <c r="C161" s="1"/>
      <c r="D161" s="25">
        <f>Classification!S161</f>
        <v>0</v>
      </c>
      <c r="E161" s="79"/>
      <c r="F161" s="25">
        <v>0</v>
      </c>
      <c r="G161" s="25">
        <f t="shared" si="37"/>
        <v>0</v>
      </c>
      <c r="H161" s="69"/>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row>
    <row r="162" spans="1:34" ht="12" customHeight="1">
      <c r="A162" s="1"/>
      <c r="B162" s="16" t="s">
        <v>143</v>
      </c>
      <c r="C162" s="1"/>
      <c r="D162" s="25">
        <f>Classification!S162</f>
        <v>0</v>
      </c>
      <c r="E162" s="79"/>
      <c r="F162" s="25">
        <v>0</v>
      </c>
      <c r="G162" s="25">
        <f t="shared" si="37"/>
        <v>0</v>
      </c>
      <c r="H162" s="69"/>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0</v>
      </c>
      <c r="AC162" s="25">
        <v>0</v>
      </c>
      <c r="AD162" s="25">
        <v>0</v>
      </c>
      <c r="AE162" s="25">
        <v>0</v>
      </c>
      <c r="AF162" s="25">
        <v>0</v>
      </c>
      <c r="AG162" s="25">
        <v>0</v>
      </c>
      <c r="AH162" s="25">
        <v>0</v>
      </c>
    </row>
    <row r="163" spans="1:34" ht="12" customHeight="1">
      <c r="A163" s="1"/>
      <c r="B163" s="16" t="s">
        <v>145</v>
      </c>
      <c r="C163" s="1"/>
      <c r="D163" s="25">
        <f>Classification!S163</f>
        <v>0</v>
      </c>
      <c r="E163" s="79"/>
      <c r="F163" s="25">
        <v>0</v>
      </c>
      <c r="G163" s="25">
        <f t="shared" si="37"/>
        <v>0</v>
      </c>
      <c r="H163" s="69"/>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row>
    <row r="164" spans="1:34" ht="12" customHeight="1">
      <c r="A164" s="1"/>
      <c r="B164" s="16" t="s">
        <v>146</v>
      </c>
      <c r="C164" s="1"/>
      <c r="D164" s="25">
        <f>Classification!S164</f>
        <v>0</v>
      </c>
      <c r="E164" s="79"/>
      <c r="F164" s="25">
        <v>0</v>
      </c>
      <c r="G164" s="25">
        <f t="shared" si="37"/>
        <v>0</v>
      </c>
      <c r="H164" s="69"/>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row>
    <row r="165" spans="1:34" ht="12" customHeight="1">
      <c r="A165" s="1"/>
      <c r="B165" s="16" t="s">
        <v>147</v>
      </c>
      <c r="C165" s="1"/>
      <c r="D165" s="25">
        <f>Classification!S165</f>
        <v>0</v>
      </c>
      <c r="E165" s="79"/>
      <c r="F165" s="25">
        <v>0</v>
      </c>
      <c r="G165" s="25">
        <f t="shared" si="37"/>
        <v>0</v>
      </c>
      <c r="H165" s="69"/>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row>
    <row r="166" spans="1:34" ht="12" customHeight="1">
      <c r="A166" s="1"/>
      <c r="B166" s="16" t="s">
        <v>148</v>
      </c>
      <c r="C166" s="1"/>
      <c r="D166" s="25">
        <f>Classification!S166</f>
        <v>0</v>
      </c>
      <c r="E166" s="79"/>
      <c r="F166" s="25">
        <v>0</v>
      </c>
      <c r="G166" s="25">
        <f t="shared" si="37"/>
        <v>0</v>
      </c>
      <c r="H166" s="92" t="s">
        <v>413</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row>
    <row r="167" spans="1:34" ht="12" customHeight="1" thickBot="1">
      <c r="A167" s="1"/>
      <c r="B167" s="16" t="s">
        <v>42</v>
      </c>
      <c r="C167" s="1"/>
      <c r="D167" s="38">
        <f>SUM(D158:D166)</f>
        <v>25.342610720448658</v>
      </c>
      <c r="E167" s="79"/>
      <c r="F167" s="101">
        <f t="shared" ref="F167:G167" si="38">SUM(F158:F166)</f>
        <v>0</v>
      </c>
      <c r="G167" s="101">
        <f t="shared" si="38"/>
        <v>25.342610720448658</v>
      </c>
      <c r="H167" s="79"/>
      <c r="I167" s="101">
        <f t="shared" ref="I167:AH167" si="39">SUM(I158:I166)</f>
        <v>8.4836139707182685</v>
      </c>
      <c r="J167" s="101">
        <f t="shared" si="39"/>
        <v>3.2939443104098074</v>
      </c>
      <c r="K167" s="101">
        <f t="shared" si="39"/>
        <v>1.8496491374346418</v>
      </c>
      <c r="L167" s="101">
        <f t="shared" si="39"/>
        <v>6.1333706067075097E-3</v>
      </c>
      <c r="M167" s="101">
        <f t="shared" si="39"/>
        <v>2.5530646225440035E-2</v>
      </c>
      <c r="N167" s="101">
        <f t="shared" si="39"/>
        <v>0.18063909280444526</v>
      </c>
      <c r="O167" s="101">
        <f t="shared" si="39"/>
        <v>1.1202546877619477</v>
      </c>
      <c r="P167" s="101">
        <f t="shared" si="39"/>
        <v>0.24935962369634393</v>
      </c>
      <c r="Q167" s="101">
        <f t="shared" si="39"/>
        <v>0.22588269282426027</v>
      </c>
      <c r="R167" s="101">
        <f t="shared" si="39"/>
        <v>7.7015020832278485E-4</v>
      </c>
      <c r="S167" s="101">
        <f t="shared" si="39"/>
        <v>0.37579455548348739</v>
      </c>
      <c r="T167" s="101">
        <f t="shared" si="39"/>
        <v>0</v>
      </c>
      <c r="U167" s="101">
        <f t="shared" si="39"/>
        <v>1.7217486037091001</v>
      </c>
      <c r="V167" s="101">
        <f t="shared" si="39"/>
        <v>0</v>
      </c>
      <c r="W167" s="101">
        <f t="shared" si="39"/>
        <v>0.52121351999646715</v>
      </c>
      <c r="X167" s="101">
        <f t="shared" si="39"/>
        <v>1.8507570569036449</v>
      </c>
      <c r="Y167" s="101">
        <f t="shared" si="39"/>
        <v>0</v>
      </c>
      <c r="Z167" s="101">
        <f t="shared" si="39"/>
        <v>0</v>
      </c>
      <c r="AA167" s="101">
        <f t="shared" si="39"/>
        <v>0</v>
      </c>
      <c r="AB167" s="101">
        <f t="shared" si="39"/>
        <v>0</v>
      </c>
      <c r="AC167" s="101">
        <f t="shared" si="39"/>
        <v>0</v>
      </c>
      <c r="AD167" s="101">
        <f t="shared" si="39"/>
        <v>3.664072882801976</v>
      </c>
      <c r="AE167" s="101">
        <f t="shared" si="39"/>
        <v>1.2459770900775726</v>
      </c>
      <c r="AF167" s="101">
        <f t="shared" si="39"/>
        <v>0.51892961795516523</v>
      </c>
      <c r="AG167" s="101">
        <f t="shared" si="39"/>
        <v>8.3397108310620735E-3</v>
      </c>
      <c r="AH167" s="101">
        <f t="shared" si="39"/>
        <v>0</v>
      </c>
    </row>
    <row r="168" spans="1:34" ht="12" customHeight="1" thickTop="1">
      <c r="A168" s="1"/>
      <c r="B168" s="1"/>
      <c r="C168" s="1"/>
      <c r="D168" s="25"/>
      <c r="E168" s="79"/>
      <c r="F168" s="25"/>
      <c r="G168" s="25"/>
      <c r="H168" s="79"/>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row>
    <row r="169" spans="1:34" ht="12" customHeight="1" thickBot="1">
      <c r="A169" s="16" t="s">
        <v>149</v>
      </c>
      <c r="B169" s="1"/>
      <c r="C169" s="1"/>
      <c r="D169" s="32">
        <f>Classification!S169</f>
        <v>0</v>
      </c>
      <c r="E169" s="79"/>
      <c r="F169" s="32">
        <v>0</v>
      </c>
      <c r="G169" s="32">
        <f t="shared" ref="G169" si="40">D169-F169</f>
        <v>0</v>
      </c>
      <c r="H169" s="69"/>
      <c r="I169" s="32">
        <v>0</v>
      </c>
      <c r="J169" s="32">
        <v>0</v>
      </c>
      <c r="K169" s="32">
        <v>0</v>
      </c>
      <c r="L169" s="32">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row>
    <row r="170" spans="1:34" ht="12" customHeight="1" thickTop="1">
      <c r="A170" s="1"/>
      <c r="B170" s="1"/>
      <c r="C170" s="1"/>
      <c r="D170" s="25"/>
      <c r="E170" s="79"/>
      <c r="F170" s="25"/>
      <c r="G170" s="25"/>
      <c r="H170" s="79"/>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row>
    <row r="171" spans="1:34" ht="12" customHeight="1" thickBot="1">
      <c r="A171" s="16" t="s">
        <v>150</v>
      </c>
      <c r="B171" s="1"/>
      <c r="C171" s="1"/>
      <c r="D171" s="40">
        <f>D82-D155+D167+D169</f>
        <v>92.448345850983443</v>
      </c>
      <c r="E171" s="79"/>
      <c r="F171" s="102">
        <f t="shared" ref="F171:G171" si="41">F82-F155+F167+F169</f>
        <v>0</v>
      </c>
      <c r="G171" s="102">
        <f t="shared" si="41"/>
        <v>92.448345850983443</v>
      </c>
      <c r="H171" s="79"/>
      <c r="I171" s="102">
        <f t="shared" ref="I171:AH171" si="42">I82-I155+I167+I169</f>
        <v>30.947722280181573</v>
      </c>
      <c r="J171" s="102">
        <f t="shared" si="42"/>
        <v>12.016114132113929</v>
      </c>
      <c r="K171" s="102">
        <f t="shared" si="42"/>
        <v>6.7474107165508199</v>
      </c>
      <c r="L171" s="102">
        <f t="shared" si="42"/>
        <v>2.2374173416301983E-2</v>
      </c>
      <c r="M171" s="102">
        <f t="shared" si="42"/>
        <v>9.3134288258001532E-2</v>
      </c>
      <c r="N171" s="102">
        <f t="shared" si="42"/>
        <v>0.65896073257828902</v>
      </c>
      <c r="O171" s="102">
        <f t="shared" si="42"/>
        <v>4.0866228802479325</v>
      </c>
      <c r="P171" s="102">
        <f t="shared" si="42"/>
        <v>0.90964916705087473</v>
      </c>
      <c r="Q171" s="102">
        <f t="shared" si="42"/>
        <v>0.82400671100230571</v>
      </c>
      <c r="R171" s="102">
        <f t="shared" si="42"/>
        <v>2.809462434696282E-3</v>
      </c>
      <c r="S171" s="102">
        <f t="shared" si="42"/>
        <v>1.3708763243646973</v>
      </c>
      <c r="T171" s="102">
        <f t="shared" si="42"/>
        <v>0</v>
      </c>
      <c r="U171" s="102">
        <f t="shared" si="42"/>
        <v>6.2808371300006618</v>
      </c>
      <c r="V171" s="102">
        <f t="shared" si="42"/>
        <v>0</v>
      </c>
      <c r="W171" s="102">
        <f t="shared" si="42"/>
        <v>1.9013561108746262</v>
      </c>
      <c r="X171" s="102">
        <f t="shared" si="42"/>
        <v>6.7514523412821976</v>
      </c>
      <c r="Y171" s="102">
        <f t="shared" si="42"/>
        <v>0</v>
      </c>
      <c r="Z171" s="102">
        <f t="shared" si="42"/>
        <v>0</v>
      </c>
      <c r="AA171" s="102">
        <f t="shared" si="42"/>
        <v>0</v>
      </c>
      <c r="AB171" s="102">
        <f t="shared" si="42"/>
        <v>0</v>
      </c>
      <c r="AC171" s="102">
        <f t="shared" si="42"/>
        <v>0</v>
      </c>
      <c r="AD171" s="102">
        <f t="shared" si="42"/>
        <v>13.366321285090164</v>
      </c>
      <c r="AE171" s="102">
        <f t="shared" si="42"/>
        <v>4.5452507721688322</v>
      </c>
      <c r="AF171" s="102">
        <f t="shared" si="42"/>
        <v>1.8930245712344078</v>
      </c>
      <c r="AG171" s="102">
        <f t="shared" si="42"/>
        <v>3.0422772133145475E-2</v>
      </c>
      <c r="AH171" s="102">
        <f t="shared" si="42"/>
        <v>0</v>
      </c>
    </row>
    <row r="172" spans="1:34" ht="12" customHeight="1">
      <c r="A172" s="1"/>
      <c r="B172" s="1"/>
      <c r="C172" s="1"/>
      <c r="D172" s="33"/>
      <c r="E172" s="5"/>
      <c r="F172" s="33"/>
      <c r="G172" s="33"/>
      <c r="H172" s="5"/>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row>
    <row r="173" spans="1:34" ht="12" customHeight="1">
      <c r="A173" s="16" t="s">
        <v>151</v>
      </c>
      <c r="B173" s="1"/>
      <c r="C173" s="1"/>
      <c r="D173" s="33"/>
      <c r="E173" s="5"/>
      <c r="F173" s="33"/>
      <c r="G173" s="33"/>
      <c r="H173" s="5"/>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row>
    <row r="174" spans="1:34" ht="12" customHeight="1">
      <c r="A174" s="1"/>
      <c r="B174" s="16" t="s">
        <v>152</v>
      </c>
      <c r="C174" s="1"/>
      <c r="D174" s="44">
        <v>5.9316239560111665E-2</v>
      </c>
      <c r="E174" s="83"/>
      <c r="F174" s="44"/>
      <c r="G174" s="44"/>
      <c r="H174" s="87"/>
      <c r="I174" s="44">
        <v>5.9316239560111665E-2</v>
      </c>
      <c r="J174" s="44">
        <v>5.9316239560111665E-2</v>
      </c>
      <c r="K174" s="44">
        <v>5.9316239560111665E-2</v>
      </c>
      <c r="L174" s="44">
        <v>5.9316239560111665E-2</v>
      </c>
      <c r="M174" s="44">
        <v>5.9316239560111665E-2</v>
      </c>
      <c r="N174" s="44">
        <v>5.9316239560111665E-2</v>
      </c>
      <c r="O174" s="44">
        <v>5.9316239560111665E-2</v>
      </c>
      <c r="P174" s="44">
        <v>5.9316239560111665E-2</v>
      </c>
      <c r="Q174" s="44">
        <v>5.9316239560111665E-2</v>
      </c>
      <c r="R174" s="44">
        <v>5.9316239560111665E-2</v>
      </c>
      <c r="S174" s="44">
        <v>5.9316239560111665E-2</v>
      </c>
      <c r="T174" s="44">
        <v>5.9316239560111665E-2</v>
      </c>
      <c r="U174" s="44">
        <v>5.9316239560111665E-2</v>
      </c>
      <c r="V174" s="44">
        <v>5.9316239560111665E-2</v>
      </c>
      <c r="W174" s="44">
        <v>5.9316239560111665E-2</v>
      </c>
      <c r="X174" s="44">
        <v>5.9316239560111665E-2</v>
      </c>
      <c r="Y174" s="44">
        <v>5.9316239560111665E-2</v>
      </c>
      <c r="Z174" s="44">
        <v>5.9316239560111665E-2</v>
      </c>
      <c r="AA174" s="44">
        <v>5.9316239560111665E-2</v>
      </c>
      <c r="AB174" s="44">
        <v>5.9316239560111665E-2</v>
      </c>
      <c r="AC174" s="44">
        <v>5.9316239560111665E-2</v>
      </c>
      <c r="AD174" s="44">
        <v>5.9316239560111665E-2</v>
      </c>
      <c r="AE174" s="44">
        <v>5.9316239560111665E-2</v>
      </c>
      <c r="AF174" s="44">
        <v>5.9316239560111665E-2</v>
      </c>
      <c r="AG174" s="44">
        <v>5.9316239560111665E-2</v>
      </c>
      <c r="AH174" s="44">
        <v>5.9316239560111665E-2</v>
      </c>
    </row>
    <row r="175" spans="1:34" ht="12" customHeight="1">
      <c r="A175" s="1"/>
      <c r="B175" s="16" t="s">
        <v>153</v>
      </c>
      <c r="C175" s="1"/>
      <c r="D175" s="25">
        <f>Classification!S175</f>
        <v>5.4836882294329889</v>
      </c>
      <c r="E175" s="79"/>
      <c r="F175" s="25">
        <v>0</v>
      </c>
      <c r="G175" s="25">
        <f t="shared" ref="G175:G177" si="43">D175-F175</f>
        <v>5.4836882294329889</v>
      </c>
      <c r="H175" s="69"/>
      <c r="I175" s="25">
        <f>+I174*I171</f>
        <v>1.8357025086110554</v>
      </c>
      <c r="J175" s="25">
        <f t="shared" ref="J175:AH175" si="44">+J174*J171</f>
        <v>0.71275070444211308</v>
      </c>
      <c r="K175" s="25">
        <f t="shared" si="44"/>
        <v>0.40023103047339315</v>
      </c>
      <c r="L175" s="25">
        <f t="shared" si="44"/>
        <v>1.3271518303208504E-3</v>
      </c>
      <c r="M175" s="25">
        <f t="shared" si="44"/>
        <v>5.5243757535721142E-3</v>
      </c>
      <c r="N175" s="25">
        <f t="shared" si="44"/>
        <v>3.9087072674320468E-2</v>
      </c>
      <c r="O175" s="25">
        <f t="shared" si="44"/>
        <v>0.24240310175661989</v>
      </c>
      <c r="P175" s="25">
        <f t="shared" si="44"/>
        <v>5.3956967908445723E-2</v>
      </c>
      <c r="Q175" s="25">
        <f t="shared" si="44"/>
        <v>4.8876979468952468E-2</v>
      </c>
      <c r="R175" s="25">
        <f t="shared" si="44"/>
        <v>1.6664674681157924E-4</v>
      </c>
      <c r="S175" s="25">
        <f t="shared" si="44"/>
        <v>8.1315228463301734E-2</v>
      </c>
      <c r="T175" s="25">
        <f t="shared" si="44"/>
        <v>0</v>
      </c>
      <c r="U175" s="25">
        <f t="shared" si="44"/>
        <v>0.37255563984116347</v>
      </c>
      <c r="V175" s="25">
        <f t="shared" si="44"/>
        <v>0</v>
      </c>
      <c r="W175" s="25">
        <f t="shared" si="44"/>
        <v>0.11278129456172156</v>
      </c>
      <c r="X175" s="25">
        <f t="shared" si="44"/>
        <v>0.40047076445417162</v>
      </c>
      <c r="Y175" s="25">
        <f t="shared" si="44"/>
        <v>0</v>
      </c>
      <c r="Z175" s="25">
        <f t="shared" si="44"/>
        <v>0</v>
      </c>
      <c r="AA175" s="25">
        <f t="shared" si="44"/>
        <v>0</v>
      </c>
      <c r="AB175" s="25">
        <f t="shared" si="44"/>
        <v>0</v>
      </c>
      <c r="AC175" s="25">
        <f t="shared" si="44"/>
        <v>0</v>
      </c>
      <c r="AD175" s="25">
        <f t="shared" si="44"/>
        <v>0.79283991538382781</v>
      </c>
      <c r="AE175" s="25">
        <f t="shared" si="44"/>
        <v>0.26960718366274899</v>
      </c>
      <c r="AF175" s="25">
        <f t="shared" si="44"/>
        <v>0.11228709896051781</v>
      </c>
      <c r="AG175" s="25">
        <f t="shared" si="44"/>
        <v>1.8045644399323464E-3</v>
      </c>
      <c r="AH175" s="25">
        <f t="shared" si="44"/>
        <v>0</v>
      </c>
    </row>
    <row r="176" spans="1:34" ht="12" customHeight="1">
      <c r="A176" s="1"/>
      <c r="B176" s="16" t="s">
        <v>154</v>
      </c>
      <c r="C176" s="1"/>
      <c r="D176" s="25">
        <f>Classification!S176</f>
        <v>0.22911150523781282</v>
      </c>
      <c r="E176" s="79"/>
      <c r="F176" s="25">
        <v>0</v>
      </c>
      <c r="G176" s="25">
        <f t="shared" si="43"/>
        <v>0.22911150523781282</v>
      </c>
      <c r="H176" s="69" t="s">
        <v>413</v>
      </c>
      <c r="I176" s="25">
        <v>7.6696658766867168E-2</v>
      </c>
      <c r="J176" s="25">
        <v>2.9779115792461643E-2</v>
      </c>
      <c r="K176" s="25">
        <v>1.6721872214117747E-2</v>
      </c>
      <c r="L176" s="25">
        <v>5.5449132190246465E-5</v>
      </c>
      <c r="M176" s="25">
        <v>2.308114523372632E-4</v>
      </c>
      <c r="N176" s="25">
        <v>1.6330793584666136E-3</v>
      </c>
      <c r="O176" s="25">
        <v>1.0127734691349588E-2</v>
      </c>
      <c r="P176" s="25">
        <v>2.2543517461879122E-3</v>
      </c>
      <c r="Q176" s="25">
        <v>2.0421070398393649E-3</v>
      </c>
      <c r="R176" s="25">
        <v>6.9625925850517323E-6</v>
      </c>
      <c r="S176" s="25">
        <v>3.3973948941860353E-3</v>
      </c>
      <c r="T176" s="25">
        <v>0</v>
      </c>
      <c r="U176" s="25">
        <v>1.556557919735551E-2</v>
      </c>
      <c r="V176" s="25">
        <v>0</v>
      </c>
      <c r="W176" s="25">
        <v>4.7120644133295253E-3</v>
      </c>
      <c r="X176" s="25">
        <v>1.6731888431469052E-2</v>
      </c>
      <c r="Y176" s="25">
        <v>0</v>
      </c>
      <c r="Z176" s="25">
        <v>0</v>
      </c>
      <c r="AA176" s="25">
        <v>0</v>
      </c>
      <c r="AB176" s="25">
        <v>0</v>
      </c>
      <c r="AC176" s="25">
        <v>0</v>
      </c>
      <c r="AD176" s="25">
        <v>3.3125287001407683E-2</v>
      </c>
      <c r="AE176" s="25">
        <v>1.1264336170746686E-2</v>
      </c>
      <c r="AF176" s="25">
        <v>4.6914166497557365E-3</v>
      </c>
      <c r="AG176" s="25">
        <v>7.5395693160017712E-5</v>
      </c>
      <c r="AH176" s="25">
        <v>0</v>
      </c>
    </row>
    <row r="177" spans="1:34" ht="12" customHeight="1">
      <c r="A177" s="1"/>
      <c r="B177" s="16" t="s">
        <v>156</v>
      </c>
      <c r="C177" s="1"/>
      <c r="D177" s="25">
        <f>Classification!S177</f>
        <v>0.23900923972081245</v>
      </c>
      <c r="E177" s="79"/>
      <c r="F177" s="25">
        <v>0</v>
      </c>
      <c r="G177" s="25">
        <f t="shared" si="43"/>
        <v>0.23900923972081245</v>
      </c>
      <c r="H177" s="69" t="s">
        <v>413</v>
      </c>
      <c r="I177" s="25">
        <v>8.0009993745046123E-2</v>
      </c>
      <c r="J177" s="25">
        <v>3.1065588861312318E-2</v>
      </c>
      <c r="K177" s="25">
        <v>1.744426566643343E-2</v>
      </c>
      <c r="L177" s="25">
        <v>5.784456312751931E-5</v>
      </c>
      <c r="M177" s="25">
        <v>2.4078262540645708E-4</v>
      </c>
      <c r="N177" s="25">
        <v>1.7036292239698419E-3</v>
      </c>
      <c r="O177" s="25">
        <v>1.0565258022119004E-2</v>
      </c>
      <c r="P177" s="25">
        <v>2.3517408973433469E-3</v>
      </c>
      <c r="Q177" s="25">
        <v>2.1303271108707809E-3</v>
      </c>
      <c r="R177" s="25">
        <v>7.2633801541815009E-6</v>
      </c>
      <c r="S177" s="25">
        <v>3.5441640953295939E-3</v>
      </c>
      <c r="T177" s="25">
        <v>0</v>
      </c>
      <c r="U177" s="25">
        <v>1.6238020198559761E-2</v>
      </c>
      <c r="V177" s="25">
        <v>0</v>
      </c>
      <c r="W177" s="25">
        <v>4.9156280116809791E-3</v>
      </c>
      <c r="X177" s="25">
        <v>1.7454714589509247E-2</v>
      </c>
      <c r="Y177" s="25">
        <v>0</v>
      </c>
      <c r="Z177" s="25">
        <v>0</v>
      </c>
      <c r="AA177" s="25">
        <v>0</v>
      </c>
      <c r="AB177" s="25">
        <v>0</v>
      </c>
      <c r="AC177" s="25">
        <v>0</v>
      </c>
      <c r="AD177" s="25">
        <v>3.4556316381939116E-2</v>
      </c>
      <c r="AE177" s="25">
        <v>1.1750961268118264E-2</v>
      </c>
      <c r="AF177" s="25">
        <v>4.8940882541354813E-3</v>
      </c>
      <c r="AG177" s="25">
        <v>7.8652825757025358E-5</v>
      </c>
      <c r="AH177" s="25">
        <v>0</v>
      </c>
    </row>
    <row r="178" spans="1:34" ht="12" customHeight="1" thickBot="1">
      <c r="A178" s="1"/>
      <c r="B178" s="16" t="s">
        <v>42</v>
      </c>
      <c r="C178" s="1"/>
      <c r="D178" s="47">
        <f>SUM(D175:D177)</f>
        <v>5.9518089743916143</v>
      </c>
      <c r="E178" s="79"/>
      <c r="F178" s="103">
        <f t="shared" ref="F178:G178" si="45">SUM(F175:F177)</f>
        <v>0</v>
      </c>
      <c r="G178" s="103">
        <f t="shared" si="45"/>
        <v>5.9518089743916143</v>
      </c>
      <c r="H178" s="69"/>
      <c r="I178" s="103">
        <f t="shared" ref="I178:AH178" si="46">SUM(I175:I177)</f>
        <v>1.9924091611229686</v>
      </c>
      <c r="J178" s="103">
        <f t="shared" si="46"/>
        <v>0.77359540909588698</v>
      </c>
      <c r="K178" s="103">
        <f t="shared" si="46"/>
        <v>0.43439716835394432</v>
      </c>
      <c r="L178" s="103">
        <f t="shared" si="46"/>
        <v>1.4404455256386162E-3</v>
      </c>
      <c r="M178" s="103">
        <f t="shared" si="46"/>
        <v>5.9959698313158342E-3</v>
      </c>
      <c r="N178" s="103">
        <f t="shared" si="46"/>
        <v>4.2423781256756922E-2</v>
      </c>
      <c r="O178" s="103">
        <f t="shared" si="46"/>
        <v>0.26309609447008847</v>
      </c>
      <c r="P178" s="103">
        <f t="shared" si="46"/>
        <v>5.8563060551976978E-2</v>
      </c>
      <c r="Q178" s="103">
        <f t="shared" si="46"/>
        <v>5.304941361966261E-2</v>
      </c>
      <c r="R178" s="103">
        <f t="shared" si="46"/>
        <v>1.8087271955081246E-4</v>
      </c>
      <c r="S178" s="103">
        <f t="shared" si="46"/>
        <v>8.8256787452817356E-2</v>
      </c>
      <c r="T178" s="103">
        <f t="shared" si="46"/>
        <v>0</v>
      </c>
      <c r="U178" s="103">
        <f t="shared" si="46"/>
        <v>0.40435923923707873</v>
      </c>
      <c r="V178" s="103">
        <f t="shared" si="46"/>
        <v>0</v>
      </c>
      <c r="W178" s="103">
        <f t="shared" si="46"/>
        <v>0.12240898698673207</v>
      </c>
      <c r="X178" s="103">
        <f t="shared" si="46"/>
        <v>0.43465736747514994</v>
      </c>
      <c r="Y178" s="103">
        <f t="shared" si="46"/>
        <v>0</v>
      </c>
      <c r="Z178" s="103">
        <f t="shared" si="46"/>
        <v>0</v>
      </c>
      <c r="AA178" s="103">
        <f t="shared" si="46"/>
        <v>0</v>
      </c>
      <c r="AB178" s="103">
        <f t="shared" si="46"/>
        <v>0</v>
      </c>
      <c r="AC178" s="103">
        <f t="shared" si="46"/>
        <v>0</v>
      </c>
      <c r="AD178" s="103">
        <f t="shared" si="46"/>
        <v>0.86052151876717464</v>
      </c>
      <c r="AE178" s="103">
        <f t="shared" si="46"/>
        <v>0.29262248110161393</v>
      </c>
      <c r="AF178" s="103">
        <f t="shared" si="46"/>
        <v>0.12187260386440903</v>
      </c>
      <c r="AG178" s="103">
        <f t="shared" si="46"/>
        <v>1.9586129588493894E-3</v>
      </c>
      <c r="AH178" s="103">
        <f t="shared" si="46"/>
        <v>0</v>
      </c>
    </row>
    <row r="179" spans="1:34" ht="12" customHeight="1">
      <c r="A179" s="1"/>
      <c r="B179" s="1"/>
      <c r="C179" s="1"/>
      <c r="D179" s="25"/>
      <c r="E179" s="79"/>
      <c r="F179" s="25"/>
      <c r="G179" s="25"/>
      <c r="H179" s="92"/>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row>
    <row r="180" spans="1:34" ht="12" customHeight="1" thickBot="1">
      <c r="A180" s="16" t="s">
        <v>158</v>
      </c>
      <c r="B180" s="1"/>
      <c r="C180" s="1"/>
      <c r="D180" s="40">
        <f>Classification!S180</f>
        <v>0</v>
      </c>
      <c r="E180" s="79"/>
      <c r="F180" s="40">
        <v>0</v>
      </c>
      <c r="G180" s="40">
        <f t="shared" ref="G180" si="47">D180-F180</f>
        <v>0</v>
      </c>
      <c r="H180" s="69"/>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v>0</v>
      </c>
      <c r="AC180" s="40">
        <v>0</v>
      </c>
      <c r="AD180" s="40">
        <v>0</v>
      </c>
      <c r="AE180" s="40">
        <v>0</v>
      </c>
      <c r="AF180" s="40">
        <v>0</v>
      </c>
      <c r="AG180" s="40">
        <v>0</v>
      </c>
      <c r="AH180" s="40">
        <v>0</v>
      </c>
    </row>
    <row r="181" spans="1:34" ht="12" customHeight="1">
      <c r="A181" s="1"/>
      <c r="B181" s="1"/>
      <c r="C181" s="1"/>
      <c r="D181" s="25"/>
      <c r="E181" s="79"/>
      <c r="F181" s="25"/>
      <c r="G181" s="25"/>
      <c r="H181" s="69"/>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row>
    <row r="182" spans="1:34" ht="12" customHeight="1">
      <c r="A182" s="16" t="s">
        <v>159</v>
      </c>
      <c r="B182" s="1"/>
      <c r="C182" s="1"/>
      <c r="D182" s="25"/>
      <c r="E182" s="79"/>
      <c r="F182" s="25"/>
      <c r="G182" s="25"/>
      <c r="H182" s="69"/>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row>
    <row r="183" spans="1:34" ht="12" customHeight="1">
      <c r="A183" s="1"/>
      <c r="B183" s="1"/>
      <c r="C183" s="1"/>
      <c r="D183" s="25"/>
      <c r="E183" s="79"/>
      <c r="F183" s="25"/>
      <c r="G183" s="25"/>
      <c r="H183" s="69"/>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row>
    <row r="184" spans="1:34" ht="12" customHeight="1">
      <c r="A184" s="1"/>
      <c r="B184" s="16" t="s">
        <v>160</v>
      </c>
      <c r="C184" s="1"/>
      <c r="D184" s="25">
        <f>Classification!S184</f>
        <v>0</v>
      </c>
      <c r="E184" s="79"/>
      <c r="F184" s="96">
        <v>0</v>
      </c>
      <c r="G184" s="25">
        <f t="shared" ref="G184:G190" si="48">D184-F184</f>
        <v>0</v>
      </c>
      <c r="H184" s="69"/>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row>
    <row r="185" spans="1:34" ht="12" customHeight="1">
      <c r="A185" s="1"/>
      <c r="B185" s="16" t="s">
        <v>161</v>
      </c>
      <c r="C185" s="1"/>
      <c r="D185" s="25">
        <f>Classification!S185</f>
        <v>0</v>
      </c>
      <c r="E185" s="79"/>
      <c r="F185" s="96">
        <v>0</v>
      </c>
      <c r="G185" s="25">
        <f t="shared" si="48"/>
        <v>0</v>
      </c>
      <c r="H185" s="69"/>
      <c r="I185" s="25">
        <v>0</v>
      </c>
      <c r="J185" s="25">
        <v>0</v>
      </c>
      <c r="K185" s="25">
        <v>0</v>
      </c>
      <c r="L185" s="25">
        <v>0</v>
      </c>
      <c r="M185" s="25">
        <v>0</v>
      </c>
      <c r="N185" s="25">
        <v>0</v>
      </c>
      <c r="O185" s="25">
        <v>0</v>
      </c>
      <c r="P185" s="25">
        <v>0</v>
      </c>
      <c r="Q185" s="25">
        <v>0</v>
      </c>
      <c r="R185" s="25">
        <v>0</v>
      </c>
      <c r="S185" s="25">
        <v>0</v>
      </c>
      <c r="T185" s="25">
        <v>0</v>
      </c>
      <c r="U185" s="25">
        <v>0</v>
      </c>
      <c r="V185" s="25">
        <v>0</v>
      </c>
      <c r="W185" s="25">
        <v>0</v>
      </c>
      <c r="X185" s="25">
        <v>0</v>
      </c>
      <c r="Y185" s="25">
        <v>0</v>
      </c>
      <c r="Z185" s="25">
        <v>0</v>
      </c>
      <c r="AA185" s="25">
        <v>0</v>
      </c>
      <c r="AB185" s="25">
        <v>0</v>
      </c>
      <c r="AC185" s="25">
        <v>0</v>
      </c>
      <c r="AD185" s="25">
        <v>0</v>
      </c>
      <c r="AE185" s="25">
        <v>0</v>
      </c>
      <c r="AF185" s="25">
        <v>0</v>
      </c>
      <c r="AG185" s="25">
        <v>0</v>
      </c>
      <c r="AH185" s="25">
        <v>0</v>
      </c>
    </row>
    <row r="186" spans="1:34" ht="12" customHeight="1">
      <c r="A186" s="1"/>
      <c r="B186" s="16" t="s">
        <v>164</v>
      </c>
      <c r="C186" s="1"/>
      <c r="D186" s="25">
        <f>Classification!S186</f>
        <v>0</v>
      </c>
      <c r="E186" s="79"/>
      <c r="F186" s="96">
        <v>0</v>
      </c>
      <c r="G186" s="25">
        <f t="shared" si="48"/>
        <v>0</v>
      </c>
      <c r="H186" s="69"/>
      <c r="I186" s="25">
        <v>0</v>
      </c>
      <c r="J186" s="25">
        <v>0</v>
      </c>
      <c r="K186" s="25">
        <v>0</v>
      </c>
      <c r="L186" s="25">
        <v>0</v>
      </c>
      <c r="M186" s="25">
        <v>0</v>
      </c>
      <c r="N186" s="25">
        <v>0</v>
      </c>
      <c r="O186" s="25">
        <v>0</v>
      </c>
      <c r="P186" s="25">
        <v>0</v>
      </c>
      <c r="Q186" s="25">
        <v>0</v>
      </c>
      <c r="R186" s="25">
        <v>0</v>
      </c>
      <c r="S186" s="25">
        <v>0</v>
      </c>
      <c r="T186" s="25">
        <v>0</v>
      </c>
      <c r="U186" s="25">
        <v>0</v>
      </c>
      <c r="V186" s="25">
        <v>0</v>
      </c>
      <c r="W186" s="25">
        <v>0</v>
      </c>
      <c r="X186" s="25">
        <v>0</v>
      </c>
      <c r="Y186" s="25">
        <v>0</v>
      </c>
      <c r="Z186" s="25">
        <v>0</v>
      </c>
      <c r="AA186" s="25">
        <v>0</v>
      </c>
      <c r="AB186" s="25">
        <v>0</v>
      </c>
      <c r="AC186" s="25">
        <v>0</v>
      </c>
      <c r="AD186" s="25">
        <v>0</v>
      </c>
      <c r="AE186" s="25">
        <v>0</v>
      </c>
      <c r="AF186" s="25">
        <v>0</v>
      </c>
      <c r="AG186" s="25">
        <v>0</v>
      </c>
      <c r="AH186" s="25">
        <v>0</v>
      </c>
    </row>
    <row r="187" spans="1:34" ht="12" customHeight="1">
      <c r="A187" s="1"/>
      <c r="B187" s="16" t="s">
        <v>166</v>
      </c>
      <c r="C187" s="1"/>
      <c r="D187" s="25">
        <f>Classification!S187</f>
        <v>0</v>
      </c>
      <c r="E187" s="79"/>
      <c r="F187" s="96">
        <v>0</v>
      </c>
      <c r="G187" s="25">
        <f t="shared" si="48"/>
        <v>0</v>
      </c>
      <c r="H187" s="69"/>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row>
    <row r="188" spans="1:34" ht="12" customHeight="1">
      <c r="A188" s="1"/>
      <c r="B188" s="16" t="s">
        <v>167</v>
      </c>
      <c r="C188" s="1"/>
      <c r="D188" s="25">
        <f>Classification!S188</f>
        <v>0</v>
      </c>
      <c r="E188" s="79"/>
      <c r="F188" s="96">
        <v>0</v>
      </c>
      <c r="G188" s="25">
        <f t="shared" si="48"/>
        <v>0</v>
      </c>
      <c r="H188" s="69"/>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row>
    <row r="189" spans="1:34" ht="12" customHeight="1">
      <c r="A189" s="1"/>
      <c r="B189" s="16" t="s">
        <v>168</v>
      </c>
      <c r="C189" s="1"/>
      <c r="D189" s="25">
        <f>Classification!S189</f>
        <v>0</v>
      </c>
      <c r="E189" s="79"/>
      <c r="F189" s="104">
        <v>0</v>
      </c>
      <c r="G189" s="25">
        <f t="shared" si="48"/>
        <v>0</v>
      </c>
      <c r="H189" s="69"/>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row>
    <row r="190" spans="1:34" ht="12" customHeight="1">
      <c r="A190" s="1"/>
      <c r="B190" s="16" t="s">
        <v>169</v>
      </c>
      <c r="C190" s="1"/>
      <c r="D190" s="25">
        <f>Classification!S190</f>
        <v>14.847662227203378</v>
      </c>
      <c r="E190" s="79"/>
      <c r="F190" s="96">
        <v>0</v>
      </c>
      <c r="G190" s="25">
        <f t="shared" si="48"/>
        <v>14.847662227203378</v>
      </c>
      <c r="H190" s="69" t="s">
        <v>413</v>
      </c>
      <c r="I190" s="25">
        <v>4.9703574778730806</v>
      </c>
      <c r="J190" s="25">
        <v>1.9298474437252982</v>
      </c>
      <c r="K190" s="25">
        <v>1.0836675800456539</v>
      </c>
      <c r="L190" s="25">
        <v>3.5934030667633737E-3</v>
      </c>
      <c r="M190" s="25">
        <v>1.4957827975145867E-2</v>
      </c>
      <c r="N190" s="25">
        <v>0.10583235739105275</v>
      </c>
      <c r="O190" s="25">
        <v>0.65633187503091295</v>
      </c>
      <c r="P190" s="25">
        <v>0.14609416159158475</v>
      </c>
      <c r="Q190" s="25">
        <v>0.13233955897525532</v>
      </c>
      <c r="R190" s="25">
        <v>4.512135818809036E-4</v>
      </c>
      <c r="S190" s="25">
        <v>0.220169527448831</v>
      </c>
      <c r="T190" s="25">
        <v>0</v>
      </c>
      <c r="U190" s="25">
        <v>1.0087335511729467</v>
      </c>
      <c r="V190" s="25">
        <v>0</v>
      </c>
      <c r="W190" s="25">
        <v>0.30536720855341504</v>
      </c>
      <c r="X190" s="25">
        <v>1.0843166849951067</v>
      </c>
      <c r="Y190" s="25">
        <v>0</v>
      </c>
      <c r="Z190" s="25">
        <v>0</v>
      </c>
      <c r="AA190" s="25">
        <v>0</v>
      </c>
      <c r="AB190" s="25">
        <v>0</v>
      </c>
      <c r="AC190" s="25">
        <v>0</v>
      </c>
      <c r="AD190" s="25">
        <v>2.1466973998776697</v>
      </c>
      <c r="AE190" s="25">
        <v>0.72998978599226338</v>
      </c>
      <c r="AF190" s="25">
        <v>0.30402912202226262</v>
      </c>
      <c r="AG190" s="25">
        <v>4.8860478842555127E-3</v>
      </c>
      <c r="AH190" s="25">
        <v>0</v>
      </c>
    </row>
    <row r="191" spans="1:34" ht="12" customHeight="1" thickBot="1">
      <c r="A191" s="1"/>
      <c r="B191" s="16" t="s">
        <v>42</v>
      </c>
      <c r="C191" s="1"/>
      <c r="D191" s="47">
        <f>SUM(D184:D190)</f>
        <v>14.847662227203378</v>
      </c>
      <c r="E191" s="79"/>
      <c r="F191" s="103">
        <f t="shared" ref="F191:G191" si="49">SUM(F184:F190)</f>
        <v>0</v>
      </c>
      <c r="G191" s="103">
        <f t="shared" si="49"/>
        <v>14.847662227203378</v>
      </c>
      <c r="H191" s="69"/>
      <c r="I191" s="103">
        <f t="shared" ref="I191:AH191" si="50">SUM(I184:I190)</f>
        <v>4.9703574778730806</v>
      </c>
      <c r="J191" s="103">
        <f t="shared" si="50"/>
        <v>1.9298474437252982</v>
      </c>
      <c r="K191" s="103">
        <f t="shared" si="50"/>
        <v>1.0836675800456539</v>
      </c>
      <c r="L191" s="103">
        <f t="shared" si="50"/>
        <v>3.5934030667633737E-3</v>
      </c>
      <c r="M191" s="103">
        <f t="shared" si="50"/>
        <v>1.4957827975145867E-2</v>
      </c>
      <c r="N191" s="103">
        <f t="shared" si="50"/>
        <v>0.10583235739105275</v>
      </c>
      <c r="O191" s="103">
        <f t="shared" si="50"/>
        <v>0.65633187503091295</v>
      </c>
      <c r="P191" s="103">
        <f t="shared" si="50"/>
        <v>0.14609416159158475</v>
      </c>
      <c r="Q191" s="103">
        <f t="shared" si="50"/>
        <v>0.13233955897525532</v>
      </c>
      <c r="R191" s="103">
        <f t="shared" si="50"/>
        <v>4.512135818809036E-4</v>
      </c>
      <c r="S191" s="103">
        <f t="shared" si="50"/>
        <v>0.220169527448831</v>
      </c>
      <c r="T191" s="103">
        <f t="shared" si="50"/>
        <v>0</v>
      </c>
      <c r="U191" s="103">
        <f t="shared" si="50"/>
        <v>1.0087335511729467</v>
      </c>
      <c r="V191" s="103">
        <f t="shared" si="50"/>
        <v>0</v>
      </c>
      <c r="W191" s="103">
        <f t="shared" si="50"/>
        <v>0.30536720855341504</v>
      </c>
      <c r="X191" s="103">
        <f t="shared" si="50"/>
        <v>1.0843166849951067</v>
      </c>
      <c r="Y191" s="103">
        <f t="shared" si="50"/>
        <v>0</v>
      </c>
      <c r="Z191" s="103">
        <f t="shared" si="50"/>
        <v>0</v>
      </c>
      <c r="AA191" s="103">
        <f t="shared" si="50"/>
        <v>0</v>
      </c>
      <c r="AB191" s="103">
        <f t="shared" si="50"/>
        <v>0</v>
      </c>
      <c r="AC191" s="103">
        <f t="shared" si="50"/>
        <v>0</v>
      </c>
      <c r="AD191" s="103">
        <f t="shared" si="50"/>
        <v>2.1466973998776697</v>
      </c>
      <c r="AE191" s="103">
        <f t="shared" si="50"/>
        <v>0.72998978599226338</v>
      </c>
      <c r="AF191" s="103">
        <f t="shared" si="50"/>
        <v>0.30402912202226262</v>
      </c>
      <c r="AG191" s="103">
        <f t="shared" si="50"/>
        <v>4.8860478842555127E-3</v>
      </c>
      <c r="AH191" s="103">
        <f t="shared" si="50"/>
        <v>0</v>
      </c>
    </row>
    <row r="192" spans="1:34" ht="12" customHeight="1">
      <c r="A192" s="1"/>
      <c r="B192" s="1"/>
      <c r="C192" s="1"/>
      <c r="D192" s="25"/>
      <c r="E192" s="79"/>
      <c r="F192" s="25"/>
      <c r="G192" s="25"/>
      <c r="H192" s="79"/>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row>
    <row r="193" spans="1:34" ht="12" customHeight="1">
      <c r="A193" s="16" t="s">
        <v>170</v>
      </c>
      <c r="B193" s="1"/>
      <c r="C193" s="1"/>
      <c r="D193" s="25"/>
      <c r="E193" s="79"/>
      <c r="F193" s="25"/>
      <c r="G193" s="25"/>
      <c r="H193" s="69"/>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row>
    <row r="194" spans="1:34" ht="12" customHeight="1">
      <c r="A194" s="1"/>
      <c r="B194" s="1"/>
      <c r="C194" s="1"/>
      <c r="D194" s="25"/>
      <c r="E194" s="79"/>
      <c r="F194" s="25"/>
      <c r="G194" s="25"/>
      <c r="H194" s="79"/>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row>
    <row r="195" spans="1:34" ht="12" customHeight="1">
      <c r="A195" s="16" t="s">
        <v>171</v>
      </c>
      <c r="B195" s="1"/>
      <c r="C195" s="1"/>
      <c r="D195" s="25"/>
      <c r="E195" s="79"/>
      <c r="F195" s="25"/>
      <c r="G195" s="25"/>
      <c r="H195" s="79"/>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row>
    <row r="196" spans="1:34" ht="12" customHeight="1">
      <c r="A196" s="1"/>
      <c r="B196" s="16" t="s">
        <v>172</v>
      </c>
      <c r="C196" s="1"/>
      <c r="D196" s="25">
        <f>Classification!S196</f>
        <v>0</v>
      </c>
      <c r="E196" s="79"/>
      <c r="F196" s="25">
        <v>0</v>
      </c>
      <c r="G196" s="25">
        <f t="shared" ref="G196:G206" si="51">D196-F196</f>
        <v>0</v>
      </c>
      <c r="H196" s="69"/>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row>
    <row r="197" spans="1:34" ht="12" customHeight="1">
      <c r="A197" s="1"/>
      <c r="B197" s="16" t="s">
        <v>173</v>
      </c>
      <c r="C197" s="1"/>
      <c r="D197" s="25">
        <f>Classification!S197</f>
        <v>0</v>
      </c>
      <c r="E197" s="79"/>
      <c r="F197" s="25">
        <v>0</v>
      </c>
      <c r="G197" s="25">
        <f t="shared" si="51"/>
        <v>0</v>
      </c>
      <c r="H197" s="69"/>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row>
    <row r="198" spans="1:34" ht="12" customHeight="1">
      <c r="A198" s="1"/>
      <c r="B198" s="16" t="s">
        <v>174</v>
      </c>
      <c r="C198" s="1"/>
      <c r="D198" s="25">
        <f>Classification!S198</f>
        <v>0</v>
      </c>
      <c r="E198" s="79"/>
      <c r="F198" s="25">
        <v>0</v>
      </c>
      <c r="G198" s="25">
        <f t="shared" si="51"/>
        <v>0</v>
      </c>
      <c r="H198" s="69"/>
      <c r="I198" s="25">
        <v>0</v>
      </c>
      <c r="J198" s="25">
        <v>0</v>
      </c>
      <c r="K198" s="25">
        <v>0</v>
      </c>
      <c r="L198" s="25">
        <v>0</v>
      </c>
      <c r="M198" s="25">
        <v>0</v>
      </c>
      <c r="N198" s="25">
        <v>0</v>
      </c>
      <c r="O198" s="25">
        <v>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row>
    <row r="199" spans="1:34" ht="12" customHeight="1">
      <c r="A199" s="1"/>
      <c r="B199" s="16" t="s">
        <v>175</v>
      </c>
      <c r="C199" s="1"/>
      <c r="D199" s="25">
        <f>Classification!S199</f>
        <v>0</v>
      </c>
      <c r="E199" s="79"/>
      <c r="F199" s="25">
        <v>0</v>
      </c>
      <c r="G199" s="25">
        <f t="shared" si="51"/>
        <v>0</v>
      </c>
      <c r="H199" s="69"/>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row>
    <row r="200" spans="1:34" ht="12" customHeight="1">
      <c r="A200" s="1"/>
      <c r="B200" s="16" t="s">
        <v>176</v>
      </c>
      <c r="C200" s="1"/>
      <c r="D200" s="25">
        <f>Classification!S200</f>
        <v>0</v>
      </c>
      <c r="E200" s="79"/>
      <c r="F200" s="25">
        <v>0</v>
      </c>
      <c r="G200" s="25">
        <f t="shared" si="51"/>
        <v>0</v>
      </c>
      <c r="H200" s="69"/>
      <c r="I200" s="25">
        <v>0</v>
      </c>
      <c r="J200" s="25">
        <v>0</v>
      </c>
      <c r="K200" s="25">
        <v>0</v>
      </c>
      <c r="L200" s="25">
        <v>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row>
    <row r="201" spans="1:34" ht="12" customHeight="1">
      <c r="A201" s="1"/>
      <c r="B201" s="16" t="s">
        <v>177</v>
      </c>
      <c r="C201" s="1"/>
      <c r="D201" s="25">
        <f>Classification!S201</f>
        <v>0</v>
      </c>
      <c r="E201" s="79"/>
      <c r="F201" s="25">
        <v>0</v>
      </c>
      <c r="G201" s="25">
        <f t="shared" si="51"/>
        <v>0</v>
      </c>
      <c r="H201" s="69"/>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0</v>
      </c>
      <c r="Z201" s="25">
        <v>0</v>
      </c>
      <c r="AA201" s="25">
        <v>0</v>
      </c>
      <c r="AB201" s="25">
        <v>0</v>
      </c>
      <c r="AC201" s="25">
        <v>0</v>
      </c>
      <c r="AD201" s="25">
        <v>0</v>
      </c>
      <c r="AE201" s="25">
        <v>0</v>
      </c>
      <c r="AF201" s="25">
        <v>0</v>
      </c>
      <c r="AG201" s="25">
        <v>0</v>
      </c>
      <c r="AH201" s="25">
        <v>0</v>
      </c>
    </row>
    <row r="202" spans="1:34" ht="12" customHeight="1">
      <c r="A202" s="1"/>
      <c r="B202" s="16" t="s">
        <v>179</v>
      </c>
      <c r="C202" s="1"/>
      <c r="D202" s="25">
        <f>Classification!S202</f>
        <v>0</v>
      </c>
      <c r="E202" s="79"/>
      <c r="F202" s="25">
        <v>0</v>
      </c>
      <c r="G202" s="25">
        <f t="shared" si="51"/>
        <v>0</v>
      </c>
      <c r="H202" s="69"/>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row>
    <row r="203" spans="1:34" ht="12" customHeight="1">
      <c r="A203" s="1"/>
      <c r="B203" s="16" t="s">
        <v>181</v>
      </c>
      <c r="C203" s="1"/>
      <c r="D203" s="25">
        <f>Classification!S203</f>
        <v>0</v>
      </c>
      <c r="E203" s="79"/>
      <c r="F203" s="25">
        <v>0</v>
      </c>
      <c r="G203" s="25">
        <f t="shared" si="51"/>
        <v>0</v>
      </c>
      <c r="H203" s="69"/>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row>
    <row r="204" spans="1:34" ht="12" customHeight="1">
      <c r="A204" s="1"/>
      <c r="B204" s="16" t="s">
        <v>183</v>
      </c>
      <c r="C204" s="1"/>
      <c r="D204" s="25">
        <f>Classification!S204</f>
        <v>0</v>
      </c>
      <c r="E204" s="79"/>
      <c r="F204" s="25">
        <v>0</v>
      </c>
      <c r="G204" s="25">
        <f t="shared" si="51"/>
        <v>0</v>
      </c>
      <c r="H204" s="69"/>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row>
    <row r="205" spans="1:34" ht="12" customHeight="1">
      <c r="A205" s="1"/>
      <c r="B205" s="16" t="s">
        <v>184</v>
      </c>
      <c r="C205" s="1"/>
      <c r="D205" s="25">
        <f>Classification!S205</f>
        <v>0</v>
      </c>
      <c r="E205" s="79"/>
      <c r="F205" s="25">
        <v>0</v>
      </c>
      <c r="G205" s="25">
        <f t="shared" si="51"/>
        <v>0</v>
      </c>
      <c r="H205" s="69"/>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row>
    <row r="206" spans="1:34" ht="12" customHeight="1">
      <c r="A206" s="1"/>
      <c r="B206" s="16" t="s">
        <v>185</v>
      </c>
      <c r="C206" s="1"/>
      <c r="D206" s="25">
        <f>Classification!S206</f>
        <v>0</v>
      </c>
      <c r="E206" s="79"/>
      <c r="F206" s="25">
        <v>0</v>
      </c>
      <c r="G206" s="25">
        <f t="shared" si="51"/>
        <v>0</v>
      </c>
      <c r="H206" s="69"/>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row>
    <row r="207" spans="1:34" ht="12" customHeight="1" thickBot="1">
      <c r="A207" s="1"/>
      <c r="B207" s="16" t="s">
        <v>187</v>
      </c>
      <c r="C207" s="1"/>
      <c r="D207" s="38">
        <f>SUM(D196:D206)</f>
        <v>0</v>
      </c>
      <c r="E207" s="79"/>
      <c r="F207" s="101">
        <f t="shared" ref="F207:G207" si="52">SUM(F196:F206)</f>
        <v>0</v>
      </c>
      <c r="G207" s="101">
        <f t="shared" si="52"/>
        <v>0</v>
      </c>
      <c r="H207" s="79"/>
      <c r="I207" s="101">
        <f t="shared" ref="I207:AH207" si="53">SUM(I196:I206)</f>
        <v>0</v>
      </c>
      <c r="J207" s="101">
        <f t="shared" si="53"/>
        <v>0</v>
      </c>
      <c r="K207" s="101">
        <f t="shared" si="53"/>
        <v>0</v>
      </c>
      <c r="L207" s="101">
        <f t="shared" si="53"/>
        <v>0</v>
      </c>
      <c r="M207" s="101">
        <f t="shared" si="53"/>
        <v>0</v>
      </c>
      <c r="N207" s="101">
        <f t="shared" si="53"/>
        <v>0</v>
      </c>
      <c r="O207" s="101">
        <f t="shared" si="53"/>
        <v>0</v>
      </c>
      <c r="P207" s="101">
        <f t="shared" si="53"/>
        <v>0</v>
      </c>
      <c r="Q207" s="101">
        <f t="shared" si="53"/>
        <v>0</v>
      </c>
      <c r="R207" s="101">
        <f t="shared" si="53"/>
        <v>0</v>
      </c>
      <c r="S207" s="101">
        <f t="shared" si="53"/>
        <v>0</v>
      </c>
      <c r="T207" s="101">
        <f t="shared" si="53"/>
        <v>0</v>
      </c>
      <c r="U207" s="101">
        <f t="shared" si="53"/>
        <v>0</v>
      </c>
      <c r="V207" s="101">
        <f t="shared" si="53"/>
        <v>0</v>
      </c>
      <c r="W207" s="101">
        <f t="shared" si="53"/>
        <v>0</v>
      </c>
      <c r="X207" s="101">
        <f t="shared" si="53"/>
        <v>0</v>
      </c>
      <c r="Y207" s="101">
        <f t="shared" si="53"/>
        <v>0</v>
      </c>
      <c r="Z207" s="101">
        <f t="shared" si="53"/>
        <v>0</v>
      </c>
      <c r="AA207" s="101">
        <f t="shared" si="53"/>
        <v>0</v>
      </c>
      <c r="AB207" s="101">
        <f t="shared" si="53"/>
        <v>0</v>
      </c>
      <c r="AC207" s="101">
        <f t="shared" si="53"/>
        <v>0</v>
      </c>
      <c r="AD207" s="101">
        <f t="shared" si="53"/>
        <v>0</v>
      </c>
      <c r="AE207" s="101">
        <f t="shared" si="53"/>
        <v>0</v>
      </c>
      <c r="AF207" s="101">
        <f t="shared" si="53"/>
        <v>0</v>
      </c>
      <c r="AG207" s="101">
        <f t="shared" si="53"/>
        <v>0</v>
      </c>
      <c r="AH207" s="101">
        <f t="shared" si="53"/>
        <v>0</v>
      </c>
    </row>
    <row r="208" spans="1:34" ht="12" customHeight="1" thickTop="1">
      <c r="A208" s="1"/>
      <c r="B208" s="1"/>
      <c r="C208" s="1"/>
      <c r="D208" s="25"/>
      <c r="E208" s="79"/>
      <c r="F208" s="25"/>
      <c r="G208" s="25"/>
      <c r="H208" s="79"/>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row>
    <row r="209" spans="1:34" ht="12" customHeight="1">
      <c r="A209" s="16" t="s">
        <v>188</v>
      </c>
      <c r="B209" s="1"/>
      <c r="C209" s="1"/>
      <c r="D209" s="25"/>
      <c r="E209" s="79"/>
      <c r="F209" s="25"/>
      <c r="G209" s="25"/>
      <c r="H209" s="79"/>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row>
    <row r="210" spans="1:34" ht="12" customHeight="1">
      <c r="A210" s="1"/>
      <c r="B210" s="16" t="s">
        <v>189</v>
      </c>
      <c r="C210" s="1"/>
      <c r="D210" s="25"/>
      <c r="E210" s="79"/>
      <c r="F210" s="25"/>
      <c r="G210" s="25"/>
      <c r="H210" s="79"/>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row>
    <row r="211" spans="1:34" ht="12" customHeight="1">
      <c r="A211" s="1"/>
      <c r="B211" s="16" t="s">
        <v>190</v>
      </c>
      <c r="C211" s="5" t="s">
        <v>191</v>
      </c>
      <c r="D211" s="25">
        <f>Classification!S211</f>
        <v>0</v>
      </c>
      <c r="E211" s="79"/>
      <c r="F211" s="25">
        <v>0</v>
      </c>
      <c r="G211" s="25">
        <f t="shared" ref="G211:G212" si="54">D211-F211</f>
        <v>0</v>
      </c>
      <c r="H211" s="69"/>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row>
    <row r="212" spans="1:34" ht="12" customHeight="1">
      <c r="A212" s="1"/>
      <c r="B212" s="16" t="s">
        <v>16</v>
      </c>
      <c r="C212" s="5" t="s">
        <v>192</v>
      </c>
      <c r="D212" s="25">
        <f>Classification!S212</f>
        <v>0</v>
      </c>
      <c r="E212" s="79"/>
      <c r="F212" s="25">
        <v>0</v>
      </c>
      <c r="G212" s="25">
        <f t="shared" si="54"/>
        <v>0</v>
      </c>
      <c r="H212" s="69"/>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row>
    <row r="213" spans="1:34" ht="12" customHeight="1">
      <c r="A213" s="1"/>
      <c r="B213" s="1"/>
      <c r="C213" s="1"/>
      <c r="D213" s="25"/>
      <c r="E213" s="79"/>
      <c r="F213" s="25"/>
      <c r="G213" s="25"/>
      <c r="H213" s="79"/>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row>
    <row r="214" spans="1:34" ht="12" customHeight="1">
      <c r="A214" s="1"/>
      <c r="B214" s="16" t="s">
        <v>193</v>
      </c>
      <c r="C214" s="1"/>
      <c r="D214" s="25"/>
      <c r="E214" s="79"/>
      <c r="F214" s="25"/>
      <c r="G214" s="25"/>
      <c r="H214" s="79"/>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row>
    <row r="215" spans="1:34" ht="12" customHeight="1">
      <c r="A215" s="1"/>
      <c r="B215" s="16" t="s">
        <v>16</v>
      </c>
      <c r="C215" s="5" t="s">
        <v>194</v>
      </c>
      <c r="D215" s="25">
        <f>Classification!S215</f>
        <v>0</v>
      </c>
      <c r="E215" s="79"/>
      <c r="F215" s="25">
        <v>0</v>
      </c>
      <c r="G215" s="25">
        <f t="shared" ref="G215" si="55">D215-F215</f>
        <v>0</v>
      </c>
      <c r="H215" s="69"/>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row>
    <row r="216" spans="1:34" ht="12" customHeight="1">
      <c r="A216" s="1"/>
      <c r="B216" s="16" t="s">
        <v>42</v>
      </c>
      <c r="C216" s="1"/>
      <c r="D216" s="26">
        <f>SUM(D211,D212,D215)</f>
        <v>0</v>
      </c>
      <c r="E216" s="79"/>
      <c r="F216" s="97">
        <f t="shared" ref="F216:G216" si="56">SUM(F211,F212,F215)</f>
        <v>0</v>
      </c>
      <c r="G216" s="97">
        <f t="shared" si="56"/>
        <v>0</v>
      </c>
      <c r="H216" s="79"/>
      <c r="I216" s="97">
        <f t="shared" ref="I216:AH216" si="57">SUM(I211,I212,I215)</f>
        <v>0</v>
      </c>
      <c r="J216" s="97">
        <f t="shared" si="57"/>
        <v>0</v>
      </c>
      <c r="K216" s="97">
        <f t="shared" si="57"/>
        <v>0</v>
      </c>
      <c r="L216" s="97">
        <f t="shared" si="57"/>
        <v>0</v>
      </c>
      <c r="M216" s="97">
        <f t="shared" si="57"/>
        <v>0</v>
      </c>
      <c r="N216" s="97">
        <f t="shared" si="57"/>
        <v>0</v>
      </c>
      <c r="O216" s="97">
        <f t="shared" si="57"/>
        <v>0</v>
      </c>
      <c r="P216" s="97">
        <f t="shared" si="57"/>
        <v>0</v>
      </c>
      <c r="Q216" s="97">
        <f t="shared" si="57"/>
        <v>0</v>
      </c>
      <c r="R216" s="97">
        <f t="shared" si="57"/>
        <v>0</v>
      </c>
      <c r="S216" s="97">
        <f t="shared" si="57"/>
        <v>0</v>
      </c>
      <c r="T216" s="97">
        <f t="shared" si="57"/>
        <v>0</v>
      </c>
      <c r="U216" s="97">
        <f t="shared" si="57"/>
        <v>0</v>
      </c>
      <c r="V216" s="97">
        <f t="shared" si="57"/>
        <v>0</v>
      </c>
      <c r="W216" s="97">
        <f t="shared" si="57"/>
        <v>0</v>
      </c>
      <c r="X216" s="97">
        <f t="shared" si="57"/>
        <v>0</v>
      </c>
      <c r="Y216" s="97">
        <f t="shared" si="57"/>
        <v>0</v>
      </c>
      <c r="Z216" s="97">
        <f t="shared" si="57"/>
        <v>0</v>
      </c>
      <c r="AA216" s="97">
        <f t="shared" si="57"/>
        <v>0</v>
      </c>
      <c r="AB216" s="97">
        <f t="shared" si="57"/>
        <v>0</v>
      </c>
      <c r="AC216" s="97">
        <f t="shared" si="57"/>
        <v>0</v>
      </c>
      <c r="AD216" s="97">
        <f t="shared" si="57"/>
        <v>0</v>
      </c>
      <c r="AE216" s="97">
        <f t="shared" si="57"/>
        <v>0</v>
      </c>
      <c r="AF216" s="97">
        <f t="shared" si="57"/>
        <v>0</v>
      </c>
      <c r="AG216" s="97">
        <f t="shared" si="57"/>
        <v>0</v>
      </c>
      <c r="AH216" s="97">
        <f t="shared" si="57"/>
        <v>0</v>
      </c>
    </row>
    <row r="217" spans="1:34" ht="12" customHeight="1">
      <c r="A217" s="1"/>
      <c r="B217" s="1"/>
      <c r="C217" s="1"/>
      <c r="D217" s="25"/>
      <c r="E217" s="79"/>
      <c r="F217" s="25"/>
      <c r="G217" s="25"/>
      <c r="H217" s="79"/>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row>
    <row r="218" spans="1:34" ht="12" customHeight="1">
      <c r="A218" s="16" t="s">
        <v>195</v>
      </c>
      <c r="B218" s="1"/>
      <c r="C218" s="1"/>
      <c r="D218" s="25"/>
      <c r="E218" s="79"/>
      <c r="F218" s="25"/>
      <c r="G218" s="25"/>
      <c r="H218" s="79"/>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row>
    <row r="219" spans="1:34" ht="12" customHeight="1">
      <c r="A219" s="1"/>
      <c r="B219" s="16" t="s">
        <v>189</v>
      </c>
      <c r="C219" s="1"/>
      <c r="D219" s="25"/>
      <c r="E219" s="79"/>
      <c r="F219" s="25"/>
      <c r="G219" s="25"/>
      <c r="H219" s="79"/>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row>
    <row r="220" spans="1:34" ht="12" customHeight="1">
      <c r="A220" s="1"/>
      <c r="B220" s="16" t="s">
        <v>196</v>
      </c>
      <c r="C220" s="5" t="s">
        <v>197</v>
      </c>
      <c r="D220" s="25">
        <f>Classification!S220</f>
        <v>0</v>
      </c>
      <c r="E220" s="79"/>
      <c r="F220" s="25">
        <v>0</v>
      </c>
      <c r="G220" s="25">
        <f t="shared" ref="G220:G226" si="58">D220-F220</f>
        <v>0</v>
      </c>
      <c r="H220" s="69"/>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row>
    <row r="221" spans="1:34" ht="12" customHeight="1">
      <c r="A221" s="1"/>
      <c r="B221" s="16" t="s">
        <v>198</v>
      </c>
      <c r="C221" s="5" t="s">
        <v>199</v>
      </c>
      <c r="D221" s="25">
        <f>Classification!S221</f>
        <v>0</v>
      </c>
      <c r="E221" s="79"/>
      <c r="F221" s="25">
        <v>0</v>
      </c>
      <c r="G221" s="25">
        <f t="shared" si="58"/>
        <v>0</v>
      </c>
      <c r="H221" s="69"/>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row>
    <row r="222" spans="1:34" ht="12" customHeight="1">
      <c r="A222" s="1"/>
      <c r="B222" s="16" t="s">
        <v>200</v>
      </c>
      <c r="C222" s="5" t="s">
        <v>201</v>
      </c>
      <c r="D222" s="25">
        <f>Classification!S222</f>
        <v>0</v>
      </c>
      <c r="E222" s="79"/>
      <c r="F222" s="25">
        <v>0</v>
      </c>
      <c r="G222" s="25">
        <f t="shared" si="58"/>
        <v>0</v>
      </c>
      <c r="H222" s="69"/>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row>
    <row r="223" spans="1:34" ht="12" customHeight="1">
      <c r="A223" s="1"/>
      <c r="B223" s="16" t="s">
        <v>203</v>
      </c>
      <c r="C223" s="5" t="s">
        <v>204</v>
      </c>
      <c r="D223" s="25">
        <f>Classification!S223</f>
        <v>0</v>
      </c>
      <c r="E223" s="79"/>
      <c r="F223" s="25">
        <v>0</v>
      </c>
      <c r="G223" s="25">
        <f t="shared" si="58"/>
        <v>0</v>
      </c>
      <c r="H223" s="69"/>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row>
    <row r="224" spans="1:34" ht="12" customHeight="1">
      <c r="A224" s="1"/>
      <c r="B224" s="16" t="s">
        <v>206</v>
      </c>
      <c r="C224" s="5" t="s">
        <v>207</v>
      </c>
      <c r="D224" s="25">
        <f>Classification!S224</f>
        <v>30.991439367770397</v>
      </c>
      <c r="E224" s="79"/>
      <c r="F224" s="25">
        <v>0</v>
      </c>
      <c r="G224" s="25">
        <f t="shared" si="58"/>
        <v>30.991439367770397</v>
      </c>
      <c r="H224" s="69" t="s">
        <v>413</v>
      </c>
      <c r="I224" s="25">
        <v>10.37459837478143</v>
      </c>
      <c r="J224" s="25">
        <v>4.0281593914279465</v>
      </c>
      <c r="K224" s="25">
        <v>2.2619330631236436</v>
      </c>
      <c r="L224" s="25">
        <v>7.5004894079229957E-3</v>
      </c>
      <c r="M224" s="25">
        <v>3.1221387695360269E-2</v>
      </c>
      <c r="N224" s="25">
        <v>0.22090326659126874</v>
      </c>
      <c r="O224" s="25">
        <v>1.3699577212154059</v>
      </c>
      <c r="P224" s="25">
        <v>0.30494149729884146</v>
      </c>
      <c r="Q224" s="25">
        <v>0.27623159492574306</v>
      </c>
      <c r="R224" s="25">
        <v>9.4181549598804613E-4</v>
      </c>
      <c r="S224" s="25">
        <v>0.45955857940111006</v>
      </c>
      <c r="T224" s="25">
        <v>0</v>
      </c>
      <c r="U224" s="25">
        <v>2.1055236986826609</v>
      </c>
      <c r="V224" s="25">
        <v>0</v>
      </c>
      <c r="W224" s="25">
        <v>0.63739120569763952</v>
      </c>
      <c r="X224" s="25">
        <v>2.2632879361249589</v>
      </c>
      <c r="Y224" s="25">
        <v>0</v>
      </c>
      <c r="Z224" s="25">
        <v>0</v>
      </c>
      <c r="AA224" s="25">
        <v>0</v>
      </c>
      <c r="AB224" s="25">
        <v>0</v>
      </c>
      <c r="AC224" s="25">
        <v>0</v>
      </c>
      <c r="AD224" s="25">
        <v>4.4807890488892292</v>
      </c>
      <c r="AE224" s="25">
        <v>1.5237034521314095</v>
      </c>
      <c r="AF224" s="25">
        <v>0.63459822543148947</v>
      </c>
      <c r="AG224" s="25">
        <v>1.0198619448352661E-2</v>
      </c>
      <c r="AH224" s="25">
        <v>0</v>
      </c>
    </row>
    <row r="225" spans="1:34" ht="12" customHeight="1">
      <c r="A225" s="1"/>
      <c r="B225" s="16" t="s">
        <v>209</v>
      </c>
      <c r="C225" s="5" t="s">
        <v>210</v>
      </c>
      <c r="D225" s="25">
        <f>Classification!S225</f>
        <v>0</v>
      </c>
      <c r="E225" s="79"/>
      <c r="F225" s="25">
        <v>0</v>
      </c>
      <c r="G225" s="25">
        <f t="shared" si="58"/>
        <v>0</v>
      </c>
      <c r="H225" s="69"/>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row>
    <row r="226" spans="1:34" ht="12" customHeight="1">
      <c r="A226" s="1"/>
      <c r="B226" s="16" t="s">
        <v>16</v>
      </c>
      <c r="C226" s="5" t="s">
        <v>211</v>
      </c>
      <c r="D226" s="25">
        <f>Classification!S226</f>
        <v>0</v>
      </c>
      <c r="E226" s="79"/>
      <c r="F226" s="25">
        <v>0</v>
      </c>
      <c r="G226" s="25">
        <f t="shared" si="58"/>
        <v>0</v>
      </c>
      <c r="H226" s="69"/>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row>
    <row r="227" spans="1:34" ht="12" customHeight="1">
      <c r="A227" s="1"/>
      <c r="B227" s="1"/>
      <c r="C227" s="1"/>
      <c r="D227" s="25"/>
      <c r="E227" s="79"/>
      <c r="F227" s="25"/>
      <c r="G227" s="25"/>
      <c r="H227" s="79"/>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row>
    <row r="228" spans="1:34" ht="12" customHeight="1">
      <c r="A228" s="1"/>
      <c r="B228" s="16" t="s">
        <v>193</v>
      </c>
      <c r="C228" s="1"/>
      <c r="D228" s="25"/>
      <c r="E228" s="79"/>
      <c r="F228" s="25"/>
      <c r="G228" s="25"/>
      <c r="H228" s="79"/>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row>
    <row r="229" spans="1:34" ht="12" customHeight="1">
      <c r="A229" s="1"/>
      <c r="B229" s="16" t="s">
        <v>196</v>
      </c>
      <c r="C229" s="5" t="s">
        <v>212</v>
      </c>
      <c r="D229" s="25">
        <f>Classification!S229</f>
        <v>0</v>
      </c>
      <c r="E229" s="79"/>
      <c r="F229" s="25">
        <v>0</v>
      </c>
      <c r="G229" s="25">
        <f t="shared" ref="G229:G234" si="59">D229-F229</f>
        <v>0</v>
      </c>
      <c r="H229" s="69"/>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row>
    <row r="230" spans="1:34" ht="12" customHeight="1">
      <c r="A230" s="1"/>
      <c r="B230" s="16" t="s">
        <v>198</v>
      </c>
      <c r="C230" s="5" t="s">
        <v>213</v>
      </c>
      <c r="D230" s="25">
        <f>Classification!S230</f>
        <v>0</v>
      </c>
      <c r="E230" s="79"/>
      <c r="F230" s="25">
        <v>0</v>
      </c>
      <c r="G230" s="25">
        <f t="shared" si="59"/>
        <v>0</v>
      </c>
      <c r="H230" s="69"/>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row>
    <row r="231" spans="1:34" ht="12" customHeight="1">
      <c r="A231" s="1"/>
      <c r="B231" s="16" t="s">
        <v>200</v>
      </c>
      <c r="C231" s="5" t="s">
        <v>214</v>
      </c>
      <c r="D231" s="25">
        <f>Classification!S231</f>
        <v>0</v>
      </c>
      <c r="E231" s="79"/>
      <c r="F231" s="25">
        <v>0</v>
      </c>
      <c r="G231" s="25">
        <f t="shared" si="59"/>
        <v>0</v>
      </c>
      <c r="H231" s="69"/>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row>
    <row r="232" spans="1:34" ht="12" customHeight="1">
      <c r="A232" s="1"/>
      <c r="B232" s="16" t="s">
        <v>215</v>
      </c>
      <c r="C232" s="5" t="s">
        <v>216</v>
      </c>
      <c r="D232" s="25">
        <f>Classification!S232</f>
        <v>0</v>
      </c>
      <c r="E232" s="79"/>
      <c r="F232" s="25">
        <v>0</v>
      </c>
      <c r="G232" s="25">
        <f t="shared" si="59"/>
        <v>0</v>
      </c>
      <c r="H232" s="69"/>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row>
    <row r="233" spans="1:34" ht="12" customHeight="1">
      <c r="A233" s="1"/>
      <c r="B233" s="16" t="s">
        <v>206</v>
      </c>
      <c r="C233" s="5" t="s">
        <v>217</v>
      </c>
      <c r="D233" s="25">
        <f>Classification!S233</f>
        <v>159.86417473899206</v>
      </c>
      <c r="E233" s="79"/>
      <c r="F233" s="25">
        <v>0</v>
      </c>
      <c r="G233" s="25">
        <f t="shared" si="59"/>
        <v>159.86417473899206</v>
      </c>
      <c r="H233" s="69" t="s">
        <v>413</v>
      </c>
      <c r="I233" s="25">
        <v>53.515636616662249</v>
      </c>
      <c r="J233" s="25">
        <v>20.778588860814089</v>
      </c>
      <c r="K233" s="25">
        <v>11.667804717297203</v>
      </c>
      <c r="L233" s="25">
        <v>3.8690024529261624E-2</v>
      </c>
      <c r="M233" s="25">
        <v>0.16105032486214496</v>
      </c>
      <c r="N233" s="25">
        <v>1.1394926835016941</v>
      </c>
      <c r="O233" s="25">
        <v>7.0666985786135479</v>
      </c>
      <c r="P233" s="25">
        <v>1.5729898902355826</v>
      </c>
      <c r="Q233" s="25">
        <v>1.4248946438274581</v>
      </c>
      <c r="R233" s="25">
        <v>4.8581982668123918E-3</v>
      </c>
      <c r="S233" s="25">
        <v>2.3705563387476642</v>
      </c>
      <c r="T233" s="25">
        <v>0</v>
      </c>
      <c r="U233" s="25">
        <v>10.860993079054575</v>
      </c>
      <c r="V233" s="25">
        <v>0</v>
      </c>
      <c r="W233" s="25">
        <v>3.2878763027286571</v>
      </c>
      <c r="X233" s="25">
        <v>11.674793603862332</v>
      </c>
      <c r="Y233" s="25">
        <v>0</v>
      </c>
      <c r="Z233" s="25">
        <v>0</v>
      </c>
      <c r="AA233" s="25">
        <v>0</v>
      </c>
      <c r="AB233" s="25">
        <v>0</v>
      </c>
      <c r="AC233" s="25">
        <v>0</v>
      </c>
      <c r="AD233" s="25">
        <v>23.113403510555422</v>
      </c>
      <c r="AE233" s="25">
        <v>7.8597703072564729</v>
      </c>
      <c r="AF233" s="25">
        <v>3.2734691795224111</v>
      </c>
      <c r="AG233" s="25">
        <v>5.2607878654499139E-2</v>
      </c>
      <c r="AH233" s="25">
        <v>0</v>
      </c>
    </row>
    <row r="234" spans="1:34" ht="12" customHeight="1">
      <c r="A234" s="1"/>
      <c r="B234" s="16" t="s">
        <v>16</v>
      </c>
      <c r="C234" s="5" t="s">
        <v>218</v>
      </c>
      <c r="D234" s="25">
        <f>Classification!S234</f>
        <v>0</v>
      </c>
      <c r="E234" s="79"/>
      <c r="F234" s="25">
        <v>0</v>
      </c>
      <c r="G234" s="25">
        <f t="shared" si="59"/>
        <v>0</v>
      </c>
      <c r="H234" s="69"/>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row>
    <row r="235" spans="1:34" ht="12" customHeight="1">
      <c r="A235" s="1"/>
      <c r="B235" s="16" t="s">
        <v>42</v>
      </c>
      <c r="C235" s="1"/>
      <c r="D235" s="26">
        <f>SUM(D220:D226,D229:D234)</f>
        <v>190.85561410676246</v>
      </c>
      <c r="E235" s="79"/>
      <c r="F235" s="97">
        <f t="shared" ref="F235:G235" si="60">SUM(F220:F226,F229:F234)</f>
        <v>0</v>
      </c>
      <c r="G235" s="97">
        <f t="shared" si="60"/>
        <v>190.85561410676246</v>
      </c>
      <c r="H235" s="79"/>
      <c r="I235" s="97">
        <f t="shared" ref="I235:AH235" si="61">SUM(I220:I226,I229:I234)</f>
        <v>63.890234991443677</v>
      </c>
      <c r="J235" s="97">
        <f t="shared" si="61"/>
        <v>24.806748252242038</v>
      </c>
      <c r="K235" s="97">
        <f t="shared" si="61"/>
        <v>13.929737780420847</v>
      </c>
      <c r="L235" s="97">
        <f t="shared" si="61"/>
        <v>4.6190513937184617E-2</v>
      </c>
      <c r="M235" s="97">
        <f t="shared" si="61"/>
        <v>0.19227171255750522</v>
      </c>
      <c r="N235" s="97">
        <f t="shared" si="61"/>
        <v>1.3603959500929628</v>
      </c>
      <c r="O235" s="97">
        <f t="shared" si="61"/>
        <v>8.4366562998289538</v>
      </c>
      <c r="P235" s="97">
        <f t="shared" si="61"/>
        <v>1.8779313875344239</v>
      </c>
      <c r="Q235" s="97">
        <f t="shared" si="61"/>
        <v>1.7011262387532011</v>
      </c>
      <c r="R235" s="97">
        <f t="shared" si="61"/>
        <v>5.800013762800438E-3</v>
      </c>
      <c r="S235" s="97">
        <f t="shared" si="61"/>
        <v>2.8301149181487744</v>
      </c>
      <c r="T235" s="97">
        <f t="shared" si="61"/>
        <v>0</v>
      </c>
      <c r="U235" s="97">
        <f t="shared" si="61"/>
        <v>12.966516777737237</v>
      </c>
      <c r="V235" s="97">
        <f t="shared" si="61"/>
        <v>0</v>
      </c>
      <c r="W235" s="97">
        <f t="shared" si="61"/>
        <v>3.9252675084262965</v>
      </c>
      <c r="X235" s="97">
        <f t="shared" si="61"/>
        <v>13.938081539987291</v>
      </c>
      <c r="Y235" s="97">
        <f t="shared" si="61"/>
        <v>0</v>
      </c>
      <c r="Z235" s="97">
        <f t="shared" si="61"/>
        <v>0</v>
      </c>
      <c r="AA235" s="97">
        <f t="shared" si="61"/>
        <v>0</v>
      </c>
      <c r="AB235" s="97">
        <f t="shared" si="61"/>
        <v>0</v>
      </c>
      <c r="AC235" s="97">
        <f t="shared" si="61"/>
        <v>0</v>
      </c>
      <c r="AD235" s="97">
        <f t="shared" si="61"/>
        <v>27.59419255944465</v>
      </c>
      <c r="AE235" s="97">
        <f t="shared" si="61"/>
        <v>9.3834737593878828</v>
      </c>
      <c r="AF235" s="97">
        <f t="shared" si="61"/>
        <v>3.9080674049539006</v>
      </c>
      <c r="AG235" s="97">
        <f t="shared" si="61"/>
        <v>6.2806498102851799E-2</v>
      </c>
      <c r="AH235" s="97">
        <f t="shared" si="61"/>
        <v>0</v>
      </c>
    </row>
    <row r="236" spans="1:34" ht="12" customHeight="1">
      <c r="A236" s="1"/>
      <c r="B236" s="1"/>
      <c r="C236" s="1"/>
      <c r="D236" s="25"/>
      <c r="E236" s="79"/>
      <c r="F236" s="25"/>
      <c r="G236" s="25"/>
      <c r="H236" s="79"/>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row>
    <row r="237" spans="1:34" ht="12" customHeight="1">
      <c r="A237" s="16" t="s">
        <v>219</v>
      </c>
      <c r="B237" s="1"/>
      <c r="C237" s="1"/>
      <c r="D237" s="25"/>
      <c r="E237" s="79"/>
      <c r="F237" s="25"/>
      <c r="G237" s="25"/>
      <c r="H237" s="79"/>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row>
    <row r="238" spans="1:34" ht="12" customHeight="1">
      <c r="A238" s="1"/>
      <c r="B238" s="16" t="s">
        <v>189</v>
      </c>
      <c r="C238" s="1"/>
      <c r="D238" s="25"/>
      <c r="E238" s="79"/>
      <c r="F238" s="25"/>
      <c r="G238" s="25"/>
      <c r="H238" s="79"/>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row>
    <row r="239" spans="1:34" ht="12" customHeight="1">
      <c r="A239" s="1"/>
      <c r="B239" s="16" t="s">
        <v>198</v>
      </c>
      <c r="C239" s="5" t="s">
        <v>220</v>
      </c>
      <c r="D239" s="25">
        <f>Classification!S239</f>
        <v>0</v>
      </c>
      <c r="E239" s="79"/>
      <c r="F239" s="25">
        <v>0</v>
      </c>
      <c r="G239" s="25">
        <f t="shared" ref="G239:G242" si="62">D239-F239</f>
        <v>0</v>
      </c>
      <c r="H239" s="69"/>
      <c r="I239" s="25">
        <v>0</v>
      </c>
      <c r="J239" s="25">
        <v>0</v>
      </c>
      <c r="K239" s="25">
        <v>0</v>
      </c>
      <c r="L239" s="25">
        <v>0</v>
      </c>
      <c r="M239" s="25">
        <v>0</v>
      </c>
      <c r="N239" s="25">
        <v>0</v>
      </c>
      <c r="O239" s="25">
        <v>0</v>
      </c>
      <c r="P239" s="25">
        <v>0</v>
      </c>
      <c r="Q239" s="25">
        <v>0</v>
      </c>
      <c r="R239" s="25">
        <v>0</v>
      </c>
      <c r="S239" s="25">
        <v>0</v>
      </c>
      <c r="T239" s="25">
        <v>0</v>
      </c>
      <c r="U239" s="25">
        <v>0</v>
      </c>
      <c r="V239" s="25">
        <v>0</v>
      </c>
      <c r="W239" s="25">
        <v>0</v>
      </c>
      <c r="X239" s="25">
        <v>0</v>
      </c>
      <c r="Y239" s="25">
        <v>0</v>
      </c>
      <c r="Z239" s="25">
        <v>0</v>
      </c>
      <c r="AA239" s="25">
        <v>0</v>
      </c>
      <c r="AB239" s="25">
        <v>0</v>
      </c>
      <c r="AC239" s="25">
        <v>0</v>
      </c>
      <c r="AD239" s="25">
        <v>0</v>
      </c>
      <c r="AE239" s="25">
        <v>0</v>
      </c>
      <c r="AF239" s="25">
        <v>0</v>
      </c>
      <c r="AG239" s="25">
        <v>0</v>
      </c>
      <c r="AH239" s="25">
        <v>0</v>
      </c>
    </row>
    <row r="240" spans="1:34" ht="12" customHeight="1">
      <c r="A240" s="1"/>
      <c r="B240" s="16" t="s">
        <v>222</v>
      </c>
      <c r="C240" s="5" t="s">
        <v>223</v>
      </c>
      <c r="D240" s="25">
        <f>Classification!S240</f>
        <v>0</v>
      </c>
      <c r="E240" s="79"/>
      <c r="F240" s="25">
        <v>0</v>
      </c>
      <c r="G240" s="25">
        <f t="shared" si="62"/>
        <v>0</v>
      </c>
      <c r="H240" s="69"/>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row>
    <row r="241" spans="1:34" ht="12" customHeight="1">
      <c r="A241" s="1"/>
      <c r="B241" s="16" t="s">
        <v>225</v>
      </c>
      <c r="C241" s="5" t="s">
        <v>226</v>
      </c>
      <c r="D241" s="25">
        <f>Classification!S241</f>
        <v>0</v>
      </c>
      <c r="E241" s="79"/>
      <c r="F241" s="25">
        <v>0</v>
      </c>
      <c r="G241" s="25">
        <f t="shared" si="62"/>
        <v>0</v>
      </c>
      <c r="H241" s="69"/>
      <c r="I241" s="25">
        <v>0</v>
      </c>
      <c r="J241" s="25">
        <v>0</v>
      </c>
      <c r="K241" s="25">
        <v>0</v>
      </c>
      <c r="L241" s="25">
        <v>0</v>
      </c>
      <c r="M241" s="25">
        <v>0</v>
      </c>
      <c r="N241" s="25">
        <v>0</v>
      </c>
      <c r="O241" s="25">
        <v>0</v>
      </c>
      <c r="P241" s="25">
        <v>0</v>
      </c>
      <c r="Q241" s="25">
        <v>0</v>
      </c>
      <c r="R241" s="25">
        <v>0</v>
      </c>
      <c r="S241" s="25">
        <v>0</v>
      </c>
      <c r="T241" s="25">
        <v>0</v>
      </c>
      <c r="U241" s="25">
        <v>0</v>
      </c>
      <c r="V241" s="25">
        <v>0</v>
      </c>
      <c r="W241" s="25">
        <v>0</v>
      </c>
      <c r="X241" s="25">
        <v>0</v>
      </c>
      <c r="Y241" s="25">
        <v>0</v>
      </c>
      <c r="Z241" s="25">
        <v>0</v>
      </c>
      <c r="AA241" s="25">
        <v>0</v>
      </c>
      <c r="AB241" s="25">
        <v>0</v>
      </c>
      <c r="AC241" s="25">
        <v>0</v>
      </c>
      <c r="AD241" s="25">
        <v>0</v>
      </c>
      <c r="AE241" s="25">
        <v>0</v>
      </c>
      <c r="AF241" s="25">
        <v>0</v>
      </c>
      <c r="AG241" s="25">
        <v>0</v>
      </c>
      <c r="AH241" s="25">
        <v>0</v>
      </c>
    </row>
    <row r="242" spans="1:34" ht="12" customHeight="1">
      <c r="A242" s="1"/>
      <c r="B242" s="16" t="s">
        <v>16</v>
      </c>
      <c r="C242" s="5" t="s">
        <v>228</v>
      </c>
      <c r="D242" s="25">
        <f>Classification!S242</f>
        <v>0</v>
      </c>
      <c r="E242" s="79"/>
      <c r="F242" s="25">
        <v>0</v>
      </c>
      <c r="G242" s="25">
        <f t="shared" si="62"/>
        <v>0</v>
      </c>
      <c r="H242" s="69"/>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row>
    <row r="243" spans="1:34" ht="12" customHeight="1">
      <c r="A243" s="1"/>
      <c r="B243" s="1"/>
      <c r="C243" s="1"/>
      <c r="D243" s="25"/>
      <c r="E243" s="79"/>
      <c r="F243" s="25"/>
      <c r="G243" s="25"/>
      <c r="H243" s="79"/>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row>
    <row r="244" spans="1:34" ht="12" customHeight="1">
      <c r="A244" s="1"/>
      <c r="B244" s="16" t="s">
        <v>193</v>
      </c>
      <c r="C244" s="1"/>
      <c r="D244" s="25"/>
      <c r="E244" s="79"/>
      <c r="F244" s="25"/>
      <c r="G244" s="25"/>
      <c r="H244" s="79"/>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row>
    <row r="245" spans="1:34" ht="12" customHeight="1">
      <c r="A245" s="1"/>
      <c r="B245" s="16" t="s">
        <v>198</v>
      </c>
      <c r="C245" s="5" t="s">
        <v>229</v>
      </c>
      <c r="D245" s="25">
        <f>Classification!S245</f>
        <v>0</v>
      </c>
      <c r="E245" s="79"/>
      <c r="F245" s="25">
        <v>0</v>
      </c>
      <c r="G245" s="25">
        <f t="shared" ref="G245:G248" si="63">D245-F245</f>
        <v>0</v>
      </c>
      <c r="H245" s="69"/>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row>
    <row r="246" spans="1:34" ht="12" customHeight="1">
      <c r="A246" s="1"/>
      <c r="B246" s="16" t="s">
        <v>222</v>
      </c>
      <c r="C246" s="5" t="s">
        <v>231</v>
      </c>
      <c r="D246" s="25">
        <f>Classification!S246</f>
        <v>0</v>
      </c>
      <c r="E246" s="79"/>
      <c r="F246" s="25">
        <v>0</v>
      </c>
      <c r="G246" s="25">
        <f t="shared" si="63"/>
        <v>0</v>
      </c>
      <c r="H246" s="69"/>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row>
    <row r="247" spans="1:34" ht="12" customHeight="1">
      <c r="A247" s="1"/>
      <c r="B247" s="16" t="s">
        <v>225</v>
      </c>
      <c r="C247" s="5" t="s">
        <v>233</v>
      </c>
      <c r="D247" s="25">
        <f>Classification!S247</f>
        <v>0</v>
      </c>
      <c r="E247" s="79"/>
      <c r="F247" s="25">
        <v>0</v>
      </c>
      <c r="G247" s="25">
        <f t="shared" si="63"/>
        <v>0</v>
      </c>
      <c r="H247" s="69"/>
      <c r="I247" s="25">
        <v>0</v>
      </c>
      <c r="J247" s="25">
        <v>0</v>
      </c>
      <c r="K247" s="25">
        <v>0</v>
      </c>
      <c r="L247" s="25">
        <v>0</v>
      </c>
      <c r="M247" s="25">
        <v>0</v>
      </c>
      <c r="N247" s="25">
        <v>0</v>
      </c>
      <c r="O247" s="25">
        <v>0</v>
      </c>
      <c r="P247" s="25">
        <v>0</v>
      </c>
      <c r="Q247" s="25">
        <v>0</v>
      </c>
      <c r="R247" s="25">
        <v>0</v>
      </c>
      <c r="S247" s="25">
        <v>0</v>
      </c>
      <c r="T247" s="25">
        <v>0</v>
      </c>
      <c r="U247" s="25">
        <v>0</v>
      </c>
      <c r="V247" s="25">
        <v>0</v>
      </c>
      <c r="W247" s="25">
        <v>0</v>
      </c>
      <c r="X247" s="25">
        <v>0</v>
      </c>
      <c r="Y247" s="25">
        <v>0</v>
      </c>
      <c r="Z247" s="25">
        <v>0</v>
      </c>
      <c r="AA247" s="25">
        <v>0</v>
      </c>
      <c r="AB247" s="25">
        <v>0</v>
      </c>
      <c r="AC247" s="25">
        <v>0</v>
      </c>
      <c r="AD247" s="25">
        <v>0</v>
      </c>
      <c r="AE247" s="25">
        <v>0</v>
      </c>
      <c r="AF247" s="25">
        <v>0</v>
      </c>
      <c r="AG247" s="25">
        <v>0</v>
      </c>
      <c r="AH247" s="25">
        <v>0</v>
      </c>
    </row>
    <row r="248" spans="1:34" ht="12" customHeight="1">
      <c r="A248" s="1"/>
      <c r="B248" s="16" t="s">
        <v>16</v>
      </c>
      <c r="C248" s="5" t="s">
        <v>235</v>
      </c>
      <c r="D248" s="25">
        <f>Classification!S248</f>
        <v>0</v>
      </c>
      <c r="E248" s="79"/>
      <c r="F248" s="25">
        <v>0</v>
      </c>
      <c r="G248" s="25">
        <f t="shared" si="63"/>
        <v>0</v>
      </c>
      <c r="H248" s="69"/>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row>
    <row r="249" spans="1:34" ht="12" customHeight="1">
      <c r="A249" s="1"/>
      <c r="B249" s="16" t="s">
        <v>42</v>
      </c>
      <c r="C249" s="1"/>
      <c r="D249" s="26">
        <f>SUM(D239:D242,D245:D248)</f>
        <v>0</v>
      </c>
      <c r="E249" s="79"/>
      <c r="F249" s="97">
        <f t="shared" ref="F249:G249" si="64">SUM(F239:F242,F245:F248)</f>
        <v>0</v>
      </c>
      <c r="G249" s="97">
        <f t="shared" si="64"/>
        <v>0</v>
      </c>
      <c r="H249" s="79"/>
      <c r="I249" s="97">
        <f t="shared" ref="I249:AH249" si="65">SUM(I239:I242,I245:I248)</f>
        <v>0</v>
      </c>
      <c r="J249" s="97">
        <f t="shared" si="65"/>
        <v>0</v>
      </c>
      <c r="K249" s="97">
        <f t="shared" si="65"/>
        <v>0</v>
      </c>
      <c r="L249" s="97">
        <f t="shared" si="65"/>
        <v>0</v>
      </c>
      <c r="M249" s="97">
        <f t="shared" si="65"/>
        <v>0</v>
      </c>
      <c r="N249" s="97">
        <f t="shared" si="65"/>
        <v>0</v>
      </c>
      <c r="O249" s="97">
        <f t="shared" si="65"/>
        <v>0</v>
      </c>
      <c r="P249" s="97">
        <f t="shared" si="65"/>
        <v>0</v>
      </c>
      <c r="Q249" s="97">
        <f t="shared" si="65"/>
        <v>0</v>
      </c>
      <c r="R249" s="97">
        <f t="shared" si="65"/>
        <v>0</v>
      </c>
      <c r="S249" s="97">
        <f t="shared" si="65"/>
        <v>0</v>
      </c>
      <c r="T249" s="97">
        <f t="shared" si="65"/>
        <v>0</v>
      </c>
      <c r="U249" s="97">
        <f t="shared" si="65"/>
        <v>0</v>
      </c>
      <c r="V249" s="97">
        <f t="shared" si="65"/>
        <v>0</v>
      </c>
      <c r="W249" s="97">
        <f t="shared" si="65"/>
        <v>0</v>
      </c>
      <c r="X249" s="97">
        <f t="shared" si="65"/>
        <v>0</v>
      </c>
      <c r="Y249" s="97">
        <f t="shared" si="65"/>
        <v>0</v>
      </c>
      <c r="Z249" s="97">
        <f t="shared" si="65"/>
        <v>0</v>
      </c>
      <c r="AA249" s="97">
        <f t="shared" si="65"/>
        <v>0</v>
      </c>
      <c r="AB249" s="97">
        <f t="shared" si="65"/>
        <v>0</v>
      </c>
      <c r="AC249" s="97">
        <f t="shared" si="65"/>
        <v>0</v>
      </c>
      <c r="AD249" s="97">
        <f t="shared" si="65"/>
        <v>0</v>
      </c>
      <c r="AE249" s="97">
        <f t="shared" si="65"/>
        <v>0</v>
      </c>
      <c r="AF249" s="97">
        <f t="shared" si="65"/>
        <v>0</v>
      </c>
      <c r="AG249" s="97">
        <f t="shared" si="65"/>
        <v>0</v>
      </c>
      <c r="AH249" s="97">
        <f t="shared" si="65"/>
        <v>0</v>
      </c>
    </row>
    <row r="250" spans="1:34" ht="12" customHeight="1">
      <c r="A250" s="1"/>
      <c r="B250" s="1"/>
      <c r="C250" s="1"/>
      <c r="D250" s="25"/>
      <c r="E250" s="79"/>
      <c r="F250" s="25"/>
      <c r="G250" s="25"/>
      <c r="H250" s="79"/>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row>
    <row r="251" spans="1:34" ht="12" customHeight="1">
      <c r="A251" s="16" t="s">
        <v>236</v>
      </c>
      <c r="B251" s="1"/>
      <c r="C251" s="1"/>
      <c r="D251" s="25"/>
      <c r="E251" s="79"/>
      <c r="F251" s="25"/>
      <c r="G251" s="25"/>
      <c r="H251" s="79"/>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row>
    <row r="252" spans="1:34" ht="12" customHeight="1">
      <c r="A252" s="1"/>
      <c r="B252" s="16" t="s">
        <v>189</v>
      </c>
      <c r="C252" s="1"/>
      <c r="D252" s="25"/>
      <c r="E252" s="79"/>
      <c r="F252" s="25"/>
      <c r="G252" s="25"/>
      <c r="H252" s="79"/>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row>
    <row r="253" spans="1:34" ht="12" customHeight="1">
      <c r="A253" s="1"/>
      <c r="B253" s="16" t="s">
        <v>237</v>
      </c>
      <c r="C253" s="5" t="s">
        <v>238</v>
      </c>
      <c r="D253" s="25">
        <f>Classification!S253</f>
        <v>0</v>
      </c>
      <c r="E253" s="79"/>
      <c r="F253" s="25">
        <v>0</v>
      </c>
      <c r="G253" s="25">
        <f t="shared" ref="G253:G258" si="66">D253-F253</f>
        <v>0</v>
      </c>
      <c r="H253" s="69"/>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row>
    <row r="254" spans="1:34" ht="12" customHeight="1">
      <c r="A254" s="1"/>
      <c r="B254" s="16" t="s">
        <v>239</v>
      </c>
      <c r="C254" s="1"/>
      <c r="D254" s="25">
        <f>Classification!S254</f>
        <v>0</v>
      </c>
      <c r="E254" s="79"/>
      <c r="F254" s="25">
        <v>0</v>
      </c>
      <c r="G254" s="25">
        <f t="shared" si="66"/>
        <v>0</v>
      </c>
      <c r="H254" s="69"/>
      <c r="I254" s="25">
        <v>0</v>
      </c>
      <c r="J254" s="25">
        <v>0</v>
      </c>
      <c r="K254" s="25">
        <v>0</v>
      </c>
      <c r="L254" s="25">
        <v>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row>
    <row r="255" spans="1:34" ht="12" customHeight="1">
      <c r="A255" s="1"/>
      <c r="B255" s="16" t="s">
        <v>240</v>
      </c>
      <c r="C255" s="5" t="s">
        <v>241</v>
      </c>
      <c r="D255" s="25">
        <f>Classification!S255</f>
        <v>0</v>
      </c>
      <c r="E255" s="79"/>
      <c r="F255" s="25">
        <v>0</v>
      </c>
      <c r="G255" s="25">
        <f t="shared" si="66"/>
        <v>0</v>
      </c>
      <c r="H255" s="69"/>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row>
    <row r="256" spans="1:34" ht="12" customHeight="1">
      <c r="A256" s="1"/>
      <c r="B256" s="16" t="s">
        <v>242</v>
      </c>
      <c r="C256" s="5" t="s">
        <v>243</v>
      </c>
      <c r="D256" s="25">
        <f>Classification!S256</f>
        <v>0</v>
      </c>
      <c r="E256" s="79"/>
      <c r="F256" s="25">
        <v>0</v>
      </c>
      <c r="G256" s="25">
        <f t="shared" si="66"/>
        <v>0</v>
      </c>
      <c r="H256" s="69"/>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row>
    <row r="257" spans="1:34" ht="12" customHeight="1">
      <c r="A257" s="1"/>
      <c r="B257" s="16" t="s">
        <v>55</v>
      </c>
      <c r="C257" s="5" t="s">
        <v>244</v>
      </c>
      <c r="D257" s="25">
        <f>Classification!S257</f>
        <v>0</v>
      </c>
      <c r="E257" s="79"/>
      <c r="F257" s="25">
        <v>0</v>
      </c>
      <c r="G257" s="25">
        <f t="shared" si="66"/>
        <v>0</v>
      </c>
      <c r="H257" s="69"/>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row>
    <row r="258" spans="1:34" ht="12" customHeight="1">
      <c r="A258" s="1"/>
      <c r="B258" s="16" t="s">
        <v>252</v>
      </c>
      <c r="C258" s="5" t="s">
        <v>245</v>
      </c>
      <c r="D258" s="25">
        <f>Classification!S258</f>
        <v>0</v>
      </c>
      <c r="E258" s="79"/>
      <c r="F258" s="25">
        <v>0</v>
      </c>
      <c r="G258" s="25">
        <f t="shared" si="66"/>
        <v>0</v>
      </c>
      <c r="H258" s="69"/>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row>
    <row r="259" spans="1:34" ht="12" customHeight="1">
      <c r="A259" s="1"/>
      <c r="B259" s="1"/>
      <c r="C259" s="1"/>
      <c r="D259" s="25"/>
      <c r="E259" s="79"/>
      <c r="F259" s="25"/>
      <c r="G259" s="25"/>
      <c r="H259" s="79"/>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row>
    <row r="260" spans="1:34" ht="12" customHeight="1">
      <c r="A260" s="1"/>
      <c r="B260" s="16" t="s">
        <v>193</v>
      </c>
      <c r="C260" s="1"/>
      <c r="D260" s="25"/>
      <c r="E260" s="79"/>
      <c r="F260" s="25"/>
      <c r="G260" s="25"/>
      <c r="H260" s="79"/>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row>
    <row r="261" spans="1:34" ht="12" customHeight="1">
      <c r="A261" s="1"/>
      <c r="B261" s="16" t="s">
        <v>246</v>
      </c>
      <c r="C261" s="5" t="s">
        <v>247</v>
      </c>
      <c r="D261" s="25">
        <f>Classification!S261</f>
        <v>0</v>
      </c>
      <c r="E261" s="79"/>
      <c r="F261" s="25">
        <v>0</v>
      </c>
      <c r="G261" s="25">
        <f t="shared" ref="G261:G265" si="67">D261-F261</f>
        <v>0</v>
      </c>
      <c r="H261" s="69"/>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row>
    <row r="262" spans="1:34" ht="12" customHeight="1">
      <c r="A262" s="1"/>
      <c r="B262" s="16" t="s">
        <v>242</v>
      </c>
      <c r="C262" s="5" t="s">
        <v>248</v>
      </c>
      <c r="D262" s="25">
        <f>Classification!S262</f>
        <v>0</v>
      </c>
      <c r="E262" s="79"/>
      <c r="F262" s="25">
        <v>0</v>
      </c>
      <c r="G262" s="25">
        <f t="shared" si="67"/>
        <v>0</v>
      </c>
      <c r="H262" s="69"/>
      <c r="I262" s="25">
        <v>0</v>
      </c>
      <c r="J262" s="25">
        <v>0</v>
      </c>
      <c r="K262" s="25">
        <v>0</v>
      </c>
      <c r="L262" s="25">
        <v>0</v>
      </c>
      <c r="M262" s="25">
        <v>0</v>
      </c>
      <c r="N262" s="25">
        <v>0</v>
      </c>
      <c r="O262" s="25">
        <v>0</v>
      </c>
      <c r="P262" s="25">
        <v>0</v>
      </c>
      <c r="Q262" s="25">
        <v>0</v>
      </c>
      <c r="R262" s="25">
        <v>0</v>
      </c>
      <c r="S262" s="25">
        <v>0</v>
      </c>
      <c r="T262" s="25">
        <v>0</v>
      </c>
      <c r="U262" s="25">
        <v>0</v>
      </c>
      <c r="V262" s="25">
        <v>0</v>
      </c>
      <c r="W262" s="25">
        <v>0</v>
      </c>
      <c r="X262" s="25">
        <v>0</v>
      </c>
      <c r="Y262" s="25">
        <v>0</v>
      </c>
      <c r="Z262" s="25">
        <v>0</v>
      </c>
      <c r="AA262" s="25">
        <v>0</v>
      </c>
      <c r="AB262" s="25">
        <v>0</v>
      </c>
      <c r="AC262" s="25">
        <v>0</v>
      </c>
      <c r="AD262" s="25">
        <v>0</v>
      </c>
      <c r="AE262" s="25">
        <v>0</v>
      </c>
      <c r="AF262" s="25">
        <v>0</v>
      </c>
      <c r="AG262" s="25">
        <v>0</v>
      </c>
      <c r="AH262" s="25">
        <v>0</v>
      </c>
    </row>
    <row r="263" spans="1:34" ht="12" customHeight="1">
      <c r="A263" s="1"/>
      <c r="B263" s="16" t="s">
        <v>55</v>
      </c>
      <c r="C263" s="5" t="s">
        <v>249</v>
      </c>
      <c r="D263" s="25">
        <f>Classification!S263</f>
        <v>0</v>
      </c>
      <c r="E263" s="79"/>
      <c r="F263" s="25">
        <v>0</v>
      </c>
      <c r="G263" s="25">
        <f t="shared" si="67"/>
        <v>0</v>
      </c>
      <c r="H263" s="69"/>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row>
    <row r="264" spans="1:34" ht="12" customHeight="1">
      <c r="A264" s="1"/>
      <c r="B264" s="16" t="s">
        <v>250</v>
      </c>
      <c r="C264" s="5" t="s">
        <v>251</v>
      </c>
      <c r="D264" s="25">
        <f>Classification!S264</f>
        <v>0</v>
      </c>
      <c r="E264" s="79"/>
      <c r="F264" s="25">
        <v>0</v>
      </c>
      <c r="G264" s="25">
        <f t="shared" si="67"/>
        <v>0</v>
      </c>
      <c r="H264" s="69"/>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row>
    <row r="265" spans="1:34" ht="12" customHeight="1">
      <c r="A265" s="1"/>
      <c r="B265" s="16" t="s">
        <v>253</v>
      </c>
      <c r="C265" s="5" t="s">
        <v>254</v>
      </c>
      <c r="D265" s="25">
        <f>Classification!S265</f>
        <v>0</v>
      </c>
      <c r="E265" s="79"/>
      <c r="F265" s="25">
        <v>0</v>
      </c>
      <c r="G265" s="25">
        <f t="shared" si="67"/>
        <v>0</v>
      </c>
      <c r="H265" s="69"/>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0</v>
      </c>
      <c r="AC265" s="25">
        <v>0</v>
      </c>
      <c r="AD265" s="25">
        <v>0</v>
      </c>
      <c r="AE265" s="25">
        <v>0</v>
      </c>
      <c r="AF265" s="25">
        <v>0</v>
      </c>
      <c r="AG265" s="25">
        <v>0</v>
      </c>
      <c r="AH265" s="25">
        <v>0</v>
      </c>
    </row>
    <row r="266" spans="1:34" ht="12" customHeight="1">
      <c r="A266" s="1"/>
      <c r="B266" s="16" t="s">
        <v>42</v>
      </c>
      <c r="C266" s="1"/>
      <c r="D266" s="26">
        <f>SUM(D253:D258,D261:D265)</f>
        <v>0</v>
      </c>
      <c r="E266" s="79"/>
      <c r="F266" s="97">
        <f t="shared" ref="F266:G266" si="68">SUM(F253:F258,F261:F265)</f>
        <v>0</v>
      </c>
      <c r="G266" s="97">
        <f t="shared" si="68"/>
        <v>0</v>
      </c>
      <c r="H266" s="79"/>
      <c r="I266" s="97">
        <f t="shared" ref="I266:AH266" si="69">SUM(I253:I258,I261:I265)</f>
        <v>0</v>
      </c>
      <c r="J266" s="97">
        <f t="shared" si="69"/>
        <v>0</v>
      </c>
      <c r="K266" s="97">
        <f t="shared" si="69"/>
        <v>0</v>
      </c>
      <c r="L266" s="97">
        <f t="shared" si="69"/>
        <v>0</v>
      </c>
      <c r="M266" s="97">
        <f t="shared" si="69"/>
        <v>0</v>
      </c>
      <c r="N266" s="97">
        <f t="shared" si="69"/>
        <v>0</v>
      </c>
      <c r="O266" s="97">
        <f t="shared" si="69"/>
        <v>0</v>
      </c>
      <c r="P266" s="97">
        <f t="shared" si="69"/>
        <v>0</v>
      </c>
      <c r="Q266" s="97">
        <f t="shared" si="69"/>
        <v>0</v>
      </c>
      <c r="R266" s="97">
        <f t="shared" si="69"/>
        <v>0</v>
      </c>
      <c r="S266" s="97">
        <f t="shared" si="69"/>
        <v>0</v>
      </c>
      <c r="T266" s="97">
        <f t="shared" si="69"/>
        <v>0</v>
      </c>
      <c r="U266" s="97">
        <f t="shared" si="69"/>
        <v>0</v>
      </c>
      <c r="V266" s="97">
        <f t="shared" si="69"/>
        <v>0</v>
      </c>
      <c r="W266" s="97">
        <f t="shared" si="69"/>
        <v>0</v>
      </c>
      <c r="X266" s="97">
        <f t="shared" si="69"/>
        <v>0</v>
      </c>
      <c r="Y266" s="97">
        <f t="shared" si="69"/>
        <v>0</v>
      </c>
      <c r="Z266" s="97">
        <f t="shared" si="69"/>
        <v>0</v>
      </c>
      <c r="AA266" s="97">
        <f t="shared" si="69"/>
        <v>0</v>
      </c>
      <c r="AB266" s="97">
        <f t="shared" si="69"/>
        <v>0</v>
      </c>
      <c r="AC266" s="97">
        <f t="shared" si="69"/>
        <v>0</v>
      </c>
      <c r="AD266" s="97">
        <f t="shared" si="69"/>
        <v>0</v>
      </c>
      <c r="AE266" s="97">
        <f t="shared" si="69"/>
        <v>0</v>
      </c>
      <c r="AF266" s="97">
        <f t="shared" si="69"/>
        <v>0</v>
      </c>
      <c r="AG266" s="97">
        <f t="shared" si="69"/>
        <v>0</v>
      </c>
      <c r="AH266" s="97">
        <f t="shared" si="69"/>
        <v>0</v>
      </c>
    </row>
    <row r="267" spans="1:34" ht="12" customHeight="1">
      <c r="A267" s="1"/>
      <c r="B267" s="1"/>
      <c r="C267" s="1"/>
      <c r="D267" s="25"/>
      <c r="E267" s="79"/>
      <c r="F267" s="25"/>
      <c r="G267" s="25"/>
      <c r="H267" s="79"/>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row>
    <row r="268" spans="1:34" ht="12" customHeight="1">
      <c r="A268" s="16" t="s">
        <v>255</v>
      </c>
      <c r="B268" s="1"/>
      <c r="C268" s="1"/>
      <c r="D268" s="25"/>
      <c r="E268" s="79"/>
      <c r="F268" s="25"/>
      <c r="G268" s="25"/>
      <c r="H268" s="79"/>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row>
    <row r="269" spans="1:34" ht="12" customHeight="1">
      <c r="A269" s="1"/>
      <c r="B269" s="16" t="s">
        <v>189</v>
      </c>
      <c r="C269" s="1"/>
      <c r="D269" s="25"/>
      <c r="E269" s="79"/>
      <c r="F269" s="25"/>
      <c r="G269" s="25"/>
      <c r="H269" s="79"/>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row>
    <row r="270" spans="1:34" ht="12" customHeight="1">
      <c r="A270" s="1"/>
      <c r="B270" s="16" t="s">
        <v>237</v>
      </c>
      <c r="C270" s="5" t="s">
        <v>238</v>
      </c>
      <c r="D270" s="25">
        <f>Classification!S270</f>
        <v>0</v>
      </c>
      <c r="E270" s="79"/>
      <c r="F270" s="25">
        <v>0</v>
      </c>
      <c r="G270" s="25">
        <f t="shared" ref="G270:G275" si="70">D270-F270</f>
        <v>0</v>
      </c>
      <c r="H270" s="69"/>
      <c r="I270" s="25">
        <v>0</v>
      </c>
      <c r="J270" s="25">
        <v>0</v>
      </c>
      <c r="K270" s="25">
        <v>0</v>
      </c>
      <c r="L270" s="25">
        <v>0</v>
      </c>
      <c r="M270" s="25">
        <v>0</v>
      </c>
      <c r="N270" s="25">
        <v>0</v>
      </c>
      <c r="O270" s="25">
        <v>0</v>
      </c>
      <c r="P270" s="25">
        <v>0</v>
      </c>
      <c r="Q270" s="25">
        <v>0</v>
      </c>
      <c r="R270" s="25">
        <v>0</v>
      </c>
      <c r="S270" s="25">
        <v>0</v>
      </c>
      <c r="T270" s="25">
        <v>0</v>
      </c>
      <c r="U270" s="25">
        <v>0</v>
      </c>
      <c r="V270" s="25">
        <v>0</v>
      </c>
      <c r="W270" s="25">
        <v>0</v>
      </c>
      <c r="X270" s="25">
        <v>0</v>
      </c>
      <c r="Y270" s="25">
        <v>0</v>
      </c>
      <c r="Z270" s="25">
        <v>0</v>
      </c>
      <c r="AA270" s="25">
        <v>0</v>
      </c>
      <c r="AB270" s="25">
        <v>0</v>
      </c>
      <c r="AC270" s="25">
        <v>0</v>
      </c>
      <c r="AD270" s="25">
        <v>0</v>
      </c>
      <c r="AE270" s="25">
        <v>0</v>
      </c>
      <c r="AF270" s="25">
        <v>0</v>
      </c>
      <c r="AG270" s="25">
        <v>0</v>
      </c>
      <c r="AH270" s="25">
        <v>0</v>
      </c>
    </row>
    <row r="271" spans="1:34" ht="12" customHeight="1">
      <c r="A271" s="1"/>
      <c r="B271" s="16" t="s">
        <v>239</v>
      </c>
      <c r="C271" s="1"/>
      <c r="D271" s="25">
        <f>Classification!S271</f>
        <v>0</v>
      </c>
      <c r="E271" s="79"/>
      <c r="F271" s="25">
        <v>0</v>
      </c>
      <c r="G271" s="25">
        <f t="shared" si="70"/>
        <v>0</v>
      </c>
      <c r="H271" s="69"/>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row>
    <row r="272" spans="1:34" ht="12" customHeight="1">
      <c r="A272" s="1"/>
      <c r="B272" s="16" t="s">
        <v>240</v>
      </c>
      <c r="C272" s="5" t="s">
        <v>241</v>
      </c>
      <c r="D272" s="25">
        <f>Classification!S272</f>
        <v>0</v>
      </c>
      <c r="E272" s="79"/>
      <c r="F272" s="25">
        <v>0</v>
      </c>
      <c r="G272" s="25">
        <f t="shared" si="70"/>
        <v>0</v>
      </c>
      <c r="H272" s="69"/>
      <c r="I272" s="25">
        <v>0</v>
      </c>
      <c r="J272" s="25">
        <v>0</v>
      </c>
      <c r="K272" s="25">
        <v>0</v>
      </c>
      <c r="L272" s="25">
        <v>0</v>
      </c>
      <c r="M272" s="25">
        <v>0</v>
      </c>
      <c r="N272" s="25">
        <v>0</v>
      </c>
      <c r="O272" s="25">
        <v>0</v>
      </c>
      <c r="P272" s="25">
        <v>0</v>
      </c>
      <c r="Q272" s="25">
        <v>0</v>
      </c>
      <c r="R272" s="25">
        <v>0</v>
      </c>
      <c r="S272" s="25">
        <v>0</v>
      </c>
      <c r="T272" s="25">
        <v>0</v>
      </c>
      <c r="U272" s="25">
        <v>0</v>
      </c>
      <c r="V272" s="25">
        <v>0</v>
      </c>
      <c r="W272" s="25">
        <v>0</v>
      </c>
      <c r="X272" s="25">
        <v>0</v>
      </c>
      <c r="Y272" s="25">
        <v>0</v>
      </c>
      <c r="Z272" s="25">
        <v>0</v>
      </c>
      <c r="AA272" s="25">
        <v>0</v>
      </c>
      <c r="AB272" s="25">
        <v>0</v>
      </c>
      <c r="AC272" s="25">
        <v>0</v>
      </c>
      <c r="AD272" s="25">
        <v>0</v>
      </c>
      <c r="AE272" s="25">
        <v>0</v>
      </c>
      <c r="AF272" s="25">
        <v>0</v>
      </c>
      <c r="AG272" s="25">
        <v>0</v>
      </c>
      <c r="AH272" s="25">
        <v>0</v>
      </c>
    </row>
    <row r="273" spans="1:34" ht="12" customHeight="1">
      <c r="A273" s="1"/>
      <c r="B273" s="16" t="s">
        <v>242</v>
      </c>
      <c r="C273" s="5" t="s">
        <v>243</v>
      </c>
      <c r="D273" s="25">
        <f>Classification!S273</f>
        <v>0</v>
      </c>
      <c r="E273" s="79"/>
      <c r="F273" s="25">
        <v>0</v>
      </c>
      <c r="G273" s="25">
        <f t="shared" si="70"/>
        <v>0</v>
      </c>
      <c r="H273" s="69"/>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row>
    <row r="274" spans="1:34" ht="12" customHeight="1">
      <c r="A274" s="1"/>
      <c r="B274" s="16" t="s">
        <v>55</v>
      </c>
      <c r="C274" s="5" t="s">
        <v>244</v>
      </c>
      <c r="D274" s="25">
        <f>Classification!S274</f>
        <v>0</v>
      </c>
      <c r="E274" s="79"/>
      <c r="F274" s="25">
        <v>0</v>
      </c>
      <c r="G274" s="25">
        <f t="shared" si="70"/>
        <v>0</v>
      </c>
      <c r="H274" s="69"/>
      <c r="I274" s="25">
        <v>0</v>
      </c>
      <c r="J274" s="25">
        <v>0</v>
      </c>
      <c r="K274" s="25">
        <v>0</v>
      </c>
      <c r="L274" s="25">
        <v>0</v>
      </c>
      <c r="M274" s="25">
        <v>0</v>
      </c>
      <c r="N274" s="25">
        <v>0</v>
      </c>
      <c r="O274" s="25">
        <v>0</v>
      </c>
      <c r="P274" s="25">
        <v>0</v>
      </c>
      <c r="Q274" s="25">
        <v>0</v>
      </c>
      <c r="R274" s="25">
        <v>0</v>
      </c>
      <c r="S274" s="25">
        <v>0</v>
      </c>
      <c r="T274" s="25">
        <v>0</v>
      </c>
      <c r="U274" s="25">
        <v>0</v>
      </c>
      <c r="V274" s="25">
        <v>0</v>
      </c>
      <c r="W274" s="25">
        <v>0</v>
      </c>
      <c r="X274" s="25">
        <v>0</v>
      </c>
      <c r="Y274" s="25">
        <v>0</v>
      </c>
      <c r="Z274" s="25">
        <v>0</v>
      </c>
      <c r="AA274" s="25">
        <v>0</v>
      </c>
      <c r="AB274" s="25">
        <v>0</v>
      </c>
      <c r="AC274" s="25">
        <v>0</v>
      </c>
      <c r="AD274" s="25">
        <v>0</v>
      </c>
      <c r="AE274" s="25">
        <v>0</v>
      </c>
      <c r="AF274" s="25">
        <v>0</v>
      </c>
      <c r="AG274" s="25">
        <v>0</v>
      </c>
      <c r="AH274" s="25">
        <v>0</v>
      </c>
    </row>
    <row r="275" spans="1:34" ht="12" customHeight="1">
      <c r="A275" s="1"/>
      <c r="B275" s="16" t="s">
        <v>252</v>
      </c>
      <c r="C275" s="5" t="s">
        <v>245</v>
      </c>
      <c r="D275" s="25">
        <f>Classification!S275</f>
        <v>0</v>
      </c>
      <c r="E275" s="79"/>
      <c r="F275" s="25">
        <v>0</v>
      </c>
      <c r="G275" s="25">
        <f t="shared" si="70"/>
        <v>0</v>
      </c>
      <c r="H275" s="69"/>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row>
    <row r="276" spans="1:34" ht="12" customHeight="1">
      <c r="A276" s="1"/>
      <c r="B276" s="1"/>
      <c r="C276" s="1"/>
      <c r="D276" s="25"/>
      <c r="E276" s="79"/>
      <c r="F276" s="25"/>
      <c r="G276" s="25"/>
      <c r="H276" s="79"/>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row>
    <row r="277" spans="1:34" ht="12" customHeight="1">
      <c r="A277" s="1"/>
      <c r="B277" s="16" t="s">
        <v>193</v>
      </c>
      <c r="C277" s="1"/>
      <c r="D277" s="25"/>
      <c r="E277" s="79"/>
      <c r="F277" s="25"/>
      <c r="G277" s="25"/>
      <c r="H277" s="79"/>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row>
    <row r="278" spans="1:34" ht="12" customHeight="1">
      <c r="A278" s="1"/>
      <c r="B278" s="16" t="s">
        <v>246</v>
      </c>
      <c r="C278" s="5" t="s">
        <v>247</v>
      </c>
      <c r="D278" s="25">
        <f>Classification!S278</f>
        <v>0</v>
      </c>
      <c r="E278" s="79"/>
      <c r="F278" s="25">
        <v>0</v>
      </c>
      <c r="G278" s="25">
        <f t="shared" ref="G278:G282" si="71">D278-F278</f>
        <v>0</v>
      </c>
      <c r="H278" s="69"/>
      <c r="I278" s="25">
        <v>0</v>
      </c>
      <c r="J278" s="25">
        <v>0</v>
      </c>
      <c r="K278" s="25">
        <v>0</v>
      </c>
      <c r="L278" s="25">
        <v>0</v>
      </c>
      <c r="M278" s="25">
        <v>0</v>
      </c>
      <c r="N278" s="25">
        <v>0</v>
      </c>
      <c r="O278" s="25">
        <v>0</v>
      </c>
      <c r="P278" s="25">
        <v>0</v>
      </c>
      <c r="Q278" s="25">
        <v>0</v>
      </c>
      <c r="R278" s="25">
        <v>0</v>
      </c>
      <c r="S278" s="25">
        <v>0</v>
      </c>
      <c r="T278" s="25">
        <v>0</v>
      </c>
      <c r="U278" s="25">
        <v>0</v>
      </c>
      <c r="V278" s="25">
        <v>0</v>
      </c>
      <c r="W278" s="25">
        <v>0</v>
      </c>
      <c r="X278" s="25">
        <v>0</v>
      </c>
      <c r="Y278" s="25">
        <v>0</v>
      </c>
      <c r="Z278" s="25">
        <v>0</v>
      </c>
      <c r="AA278" s="25">
        <v>0</v>
      </c>
      <c r="AB278" s="25">
        <v>0</v>
      </c>
      <c r="AC278" s="25">
        <v>0</v>
      </c>
      <c r="AD278" s="25">
        <v>0</v>
      </c>
      <c r="AE278" s="25">
        <v>0</v>
      </c>
      <c r="AF278" s="25">
        <v>0</v>
      </c>
      <c r="AG278" s="25">
        <v>0</v>
      </c>
      <c r="AH278" s="25">
        <v>0</v>
      </c>
    </row>
    <row r="279" spans="1:34" ht="12" customHeight="1">
      <c r="A279" s="1"/>
      <c r="B279" s="16" t="s">
        <v>242</v>
      </c>
      <c r="C279" s="5" t="s">
        <v>248</v>
      </c>
      <c r="D279" s="25">
        <f>Classification!S279</f>
        <v>0</v>
      </c>
      <c r="E279" s="79"/>
      <c r="F279" s="25">
        <v>0</v>
      </c>
      <c r="G279" s="25">
        <f t="shared" si="71"/>
        <v>0</v>
      </c>
      <c r="H279" s="69"/>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row>
    <row r="280" spans="1:34" ht="12" customHeight="1">
      <c r="A280" s="1"/>
      <c r="B280" s="16" t="s">
        <v>55</v>
      </c>
      <c r="C280" s="5" t="s">
        <v>249</v>
      </c>
      <c r="D280" s="25">
        <f>Classification!S280</f>
        <v>0</v>
      </c>
      <c r="E280" s="79"/>
      <c r="F280" s="25">
        <v>0</v>
      </c>
      <c r="G280" s="25">
        <f t="shared" si="71"/>
        <v>0</v>
      </c>
      <c r="H280" s="69"/>
      <c r="I280" s="25">
        <v>0</v>
      </c>
      <c r="J280" s="25">
        <v>0</v>
      </c>
      <c r="K280" s="25">
        <v>0</v>
      </c>
      <c r="L280" s="25">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0</v>
      </c>
      <c r="AE280" s="25">
        <v>0</v>
      </c>
      <c r="AF280" s="25">
        <v>0</v>
      </c>
      <c r="AG280" s="25">
        <v>0</v>
      </c>
      <c r="AH280" s="25">
        <v>0</v>
      </c>
    </row>
    <row r="281" spans="1:34" ht="12" customHeight="1">
      <c r="A281" s="1"/>
      <c r="B281" s="16" t="s">
        <v>250</v>
      </c>
      <c r="C281" s="5" t="s">
        <v>251</v>
      </c>
      <c r="D281" s="25">
        <f>Classification!S281</f>
        <v>0</v>
      </c>
      <c r="E281" s="79"/>
      <c r="F281" s="25">
        <v>0</v>
      </c>
      <c r="G281" s="25">
        <f t="shared" si="71"/>
        <v>0</v>
      </c>
      <c r="H281" s="69"/>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row>
    <row r="282" spans="1:34" ht="12" customHeight="1">
      <c r="A282" s="1"/>
      <c r="B282" s="16" t="s">
        <v>253</v>
      </c>
      <c r="C282" s="5" t="s">
        <v>254</v>
      </c>
      <c r="D282" s="25">
        <f>Classification!S282</f>
        <v>0</v>
      </c>
      <c r="E282" s="79"/>
      <c r="F282" s="25">
        <v>0</v>
      </c>
      <c r="G282" s="25">
        <f t="shared" si="71"/>
        <v>0</v>
      </c>
      <c r="H282" s="69"/>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row>
    <row r="283" spans="1:34" ht="12" customHeight="1">
      <c r="A283" s="1"/>
      <c r="B283" s="16" t="s">
        <v>42</v>
      </c>
      <c r="C283" s="1"/>
      <c r="D283" s="26">
        <f>SUM(D270:D275,D278:D282)</f>
        <v>0</v>
      </c>
      <c r="E283" s="79"/>
      <c r="F283" s="97">
        <f t="shared" ref="F283:G283" si="72">SUM(F270:F275,F278:F282)</f>
        <v>0</v>
      </c>
      <c r="G283" s="97">
        <f t="shared" si="72"/>
        <v>0</v>
      </c>
      <c r="H283" s="79"/>
      <c r="I283" s="97">
        <f t="shared" ref="I283:AH283" si="73">SUM(I270:I275,I278:I282)</f>
        <v>0</v>
      </c>
      <c r="J283" s="97">
        <f t="shared" si="73"/>
        <v>0</v>
      </c>
      <c r="K283" s="97">
        <f t="shared" si="73"/>
        <v>0</v>
      </c>
      <c r="L283" s="97">
        <f t="shared" si="73"/>
        <v>0</v>
      </c>
      <c r="M283" s="97">
        <f t="shared" si="73"/>
        <v>0</v>
      </c>
      <c r="N283" s="97">
        <f t="shared" si="73"/>
        <v>0</v>
      </c>
      <c r="O283" s="97">
        <f t="shared" si="73"/>
        <v>0</v>
      </c>
      <c r="P283" s="97">
        <f t="shared" si="73"/>
        <v>0</v>
      </c>
      <c r="Q283" s="97">
        <f t="shared" si="73"/>
        <v>0</v>
      </c>
      <c r="R283" s="97">
        <f t="shared" si="73"/>
        <v>0</v>
      </c>
      <c r="S283" s="97">
        <f t="shared" si="73"/>
        <v>0</v>
      </c>
      <c r="T283" s="97">
        <f t="shared" si="73"/>
        <v>0</v>
      </c>
      <c r="U283" s="97">
        <f t="shared" si="73"/>
        <v>0</v>
      </c>
      <c r="V283" s="97">
        <f t="shared" si="73"/>
        <v>0</v>
      </c>
      <c r="W283" s="97">
        <f t="shared" si="73"/>
        <v>0</v>
      </c>
      <c r="X283" s="97">
        <f t="shared" si="73"/>
        <v>0</v>
      </c>
      <c r="Y283" s="97">
        <f t="shared" si="73"/>
        <v>0</v>
      </c>
      <c r="Z283" s="97">
        <f t="shared" si="73"/>
        <v>0</v>
      </c>
      <c r="AA283" s="97">
        <f t="shared" si="73"/>
        <v>0</v>
      </c>
      <c r="AB283" s="97">
        <f t="shared" si="73"/>
        <v>0</v>
      </c>
      <c r="AC283" s="97">
        <f t="shared" si="73"/>
        <v>0</v>
      </c>
      <c r="AD283" s="97">
        <f t="shared" si="73"/>
        <v>0</v>
      </c>
      <c r="AE283" s="97">
        <f t="shared" si="73"/>
        <v>0</v>
      </c>
      <c r="AF283" s="97">
        <f t="shared" si="73"/>
        <v>0</v>
      </c>
      <c r="AG283" s="97">
        <f t="shared" si="73"/>
        <v>0</v>
      </c>
      <c r="AH283" s="97">
        <f t="shared" si="73"/>
        <v>0</v>
      </c>
    </row>
    <row r="284" spans="1:34" ht="12" customHeight="1">
      <c r="A284" s="1"/>
      <c r="B284" s="1"/>
      <c r="C284" s="1"/>
      <c r="D284" s="25"/>
      <c r="E284" s="79"/>
      <c r="F284" s="25"/>
      <c r="G284" s="25"/>
      <c r="H284" s="79"/>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row>
    <row r="285" spans="1:34" ht="12" customHeight="1">
      <c r="A285" s="16" t="s">
        <v>256</v>
      </c>
      <c r="B285" s="1"/>
      <c r="C285" s="1"/>
      <c r="D285" s="25"/>
      <c r="E285" s="79"/>
      <c r="F285" s="25"/>
      <c r="G285" s="25"/>
      <c r="H285" s="79"/>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row>
    <row r="286" spans="1:34" ht="12" customHeight="1">
      <c r="A286" s="1"/>
      <c r="B286" s="16" t="s">
        <v>257</v>
      </c>
      <c r="C286" s="5" t="s">
        <v>258</v>
      </c>
      <c r="D286" s="25">
        <f>Classification!S286</f>
        <v>38.553476663443526</v>
      </c>
      <c r="E286" s="79"/>
      <c r="F286" s="49">
        <v>0</v>
      </c>
      <c r="G286" s="25">
        <f t="shared" ref="G286:G288" si="74">D286-F286</f>
        <v>38.553476663443526</v>
      </c>
      <c r="H286" s="69" t="s">
        <v>413</v>
      </c>
      <c r="I286" s="25">
        <v>12.906042587705416</v>
      </c>
      <c r="J286" s="25">
        <v>5.0110466716674109</v>
      </c>
      <c r="K286" s="25">
        <v>2.813853933292886</v>
      </c>
      <c r="L286" s="25">
        <v>9.3306393395037775E-3</v>
      </c>
      <c r="M286" s="25">
        <v>3.8839533318519491E-2</v>
      </c>
      <c r="N286" s="25">
        <v>0.27480456239350293</v>
      </c>
      <c r="O286" s="25">
        <v>1.7042329789209201</v>
      </c>
      <c r="P286" s="25">
        <v>0.37934846330669825</v>
      </c>
      <c r="Q286" s="25">
        <v>0.34363322794715312</v>
      </c>
      <c r="R286" s="25">
        <v>1.1716223088239506E-3</v>
      </c>
      <c r="S286" s="25">
        <v>0.57169274250783542</v>
      </c>
      <c r="T286" s="25">
        <v>0</v>
      </c>
      <c r="U286" s="25">
        <v>2.6192800475704145</v>
      </c>
      <c r="V286" s="25">
        <v>0</v>
      </c>
      <c r="W286" s="25">
        <v>0.79291725314002315</v>
      </c>
      <c r="X286" s="25">
        <v>2.8155394008188783</v>
      </c>
      <c r="Y286" s="25">
        <v>0</v>
      </c>
      <c r="Z286" s="25">
        <v>0</v>
      </c>
      <c r="AA286" s="25">
        <v>0</v>
      </c>
      <c r="AB286" s="25">
        <v>0</v>
      </c>
      <c r="AC286" s="25">
        <v>0</v>
      </c>
      <c r="AD286" s="25">
        <v>5.574119807091499</v>
      </c>
      <c r="AE286" s="25">
        <v>1.8954932937012157</v>
      </c>
      <c r="AF286" s="25">
        <v>0.78944277432557819</v>
      </c>
      <c r="AG286" s="25">
        <v>1.2687124087250578E-2</v>
      </c>
      <c r="AH286" s="25">
        <v>0</v>
      </c>
    </row>
    <row r="287" spans="1:34" ht="12" customHeight="1">
      <c r="A287" s="1"/>
      <c r="B287" s="16" t="s">
        <v>148</v>
      </c>
      <c r="C287" s="5" t="s">
        <v>261</v>
      </c>
      <c r="D287" s="25">
        <f>Classification!S287</f>
        <v>0</v>
      </c>
      <c r="E287" s="79"/>
      <c r="F287" s="25">
        <v>0</v>
      </c>
      <c r="G287" s="25">
        <f t="shared" si="74"/>
        <v>0</v>
      </c>
      <c r="H287" s="69"/>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row>
    <row r="288" spans="1:34" ht="12" customHeight="1">
      <c r="A288" s="1"/>
      <c r="B288" s="16" t="s">
        <v>262</v>
      </c>
      <c r="C288" s="5" t="s">
        <v>263</v>
      </c>
      <c r="D288" s="25">
        <f>Classification!S288</f>
        <v>0</v>
      </c>
      <c r="E288" s="79"/>
      <c r="F288" s="25">
        <v>0</v>
      </c>
      <c r="G288" s="25">
        <f t="shared" si="74"/>
        <v>0</v>
      </c>
      <c r="H288" s="69"/>
      <c r="I288" s="25">
        <v>0</v>
      </c>
      <c r="J288" s="25">
        <v>0</v>
      </c>
      <c r="K288" s="25">
        <v>0</v>
      </c>
      <c r="L288" s="25">
        <v>0</v>
      </c>
      <c r="M288" s="25">
        <v>0</v>
      </c>
      <c r="N288" s="25">
        <v>0</v>
      </c>
      <c r="O288" s="25">
        <v>0</v>
      </c>
      <c r="P288" s="25">
        <v>0</v>
      </c>
      <c r="Q288" s="25">
        <v>0</v>
      </c>
      <c r="R288" s="25">
        <v>0</v>
      </c>
      <c r="S288" s="25">
        <v>0</v>
      </c>
      <c r="T288" s="25">
        <v>0</v>
      </c>
      <c r="U288" s="25">
        <v>0</v>
      </c>
      <c r="V288" s="25">
        <v>0</v>
      </c>
      <c r="W288" s="25">
        <v>0</v>
      </c>
      <c r="X288" s="25">
        <v>0</v>
      </c>
      <c r="Y288" s="25">
        <v>0</v>
      </c>
      <c r="Z288" s="25">
        <v>0</v>
      </c>
      <c r="AA288" s="25">
        <v>0</v>
      </c>
      <c r="AB288" s="25">
        <v>0</v>
      </c>
      <c r="AC288" s="25">
        <v>0</v>
      </c>
      <c r="AD288" s="25">
        <v>0</v>
      </c>
      <c r="AE288" s="25">
        <v>0</v>
      </c>
      <c r="AF288" s="25">
        <v>0</v>
      </c>
      <c r="AG288" s="25">
        <v>0</v>
      </c>
      <c r="AH288" s="25">
        <v>0</v>
      </c>
    </row>
    <row r="289" spans="1:34" ht="12" customHeight="1">
      <c r="A289" s="1"/>
      <c r="B289" s="16" t="s">
        <v>42</v>
      </c>
      <c r="C289" s="1"/>
      <c r="D289" s="26">
        <f>SUM(D286:D288)</f>
        <v>38.553476663443526</v>
      </c>
      <c r="E289" s="79"/>
      <c r="F289" s="97">
        <f>SUM(F286:F288)</f>
        <v>0</v>
      </c>
      <c r="G289" s="97">
        <f>SUM(G286:G288)</f>
        <v>38.553476663443526</v>
      </c>
      <c r="H289" s="79"/>
      <c r="I289" s="97">
        <f t="shared" ref="I289:AH289" si="75">SUM(I286:I288)</f>
        <v>12.906042587705416</v>
      </c>
      <c r="J289" s="97">
        <f t="shared" si="75"/>
        <v>5.0110466716674109</v>
      </c>
      <c r="K289" s="97">
        <f t="shared" si="75"/>
        <v>2.813853933292886</v>
      </c>
      <c r="L289" s="97">
        <f t="shared" si="75"/>
        <v>9.3306393395037775E-3</v>
      </c>
      <c r="M289" s="97">
        <f t="shared" si="75"/>
        <v>3.8839533318519491E-2</v>
      </c>
      <c r="N289" s="97">
        <f t="shared" si="75"/>
        <v>0.27480456239350293</v>
      </c>
      <c r="O289" s="97">
        <f t="shared" si="75"/>
        <v>1.7042329789209201</v>
      </c>
      <c r="P289" s="97">
        <f t="shared" si="75"/>
        <v>0.37934846330669825</v>
      </c>
      <c r="Q289" s="97">
        <f t="shared" si="75"/>
        <v>0.34363322794715312</v>
      </c>
      <c r="R289" s="97">
        <f t="shared" si="75"/>
        <v>1.1716223088239506E-3</v>
      </c>
      <c r="S289" s="97">
        <f t="shared" si="75"/>
        <v>0.57169274250783542</v>
      </c>
      <c r="T289" s="97">
        <f t="shared" si="75"/>
        <v>0</v>
      </c>
      <c r="U289" s="97">
        <f t="shared" si="75"/>
        <v>2.6192800475704145</v>
      </c>
      <c r="V289" s="97">
        <f t="shared" si="75"/>
        <v>0</v>
      </c>
      <c r="W289" s="97">
        <f t="shared" si="75"/>
        <v>0.79291725314002315</v>
      </c>
      <c r="X289" s="97">
        <f t="shared" si="75"/>
        <v>2.8155394008188783</v>
      </c>
      <c r="Y289" s="97">
        <f t="shared" si="75"/>
        <v>0</v>
      </c>
      <c r="Z289" s="97">
        <f t="shared" si="75"/>
        <v>0</v>
      </c>
      <c r="AA289" s="97">
        <f t="shared" si="75"/>
        <v>0</v>
      </c>
      <c r="AB289" s="97">
        <f t="shared" si="75"/>
        <v>0</v>
      </c>
      <c r="AC289" s="97">
        <f t="shared" si="75"/>
        <v>0</v>
      </c>
      <c r="AD289" s="97">
        <f t="shared" si="75"/>
        <v>5.574119807091499</v>
      </c>
      <c r="AE289" s="97">
        <f t="shared" si="75"/>
        <v>1.8954932937012157</v>
      </c>
      <c r="AF289" s="97">
        <f t="shared" si="75"/>
        <v>0.78944277432557819</v>
      </c>
      <c r="AG289" s="97">
        <f t="shared" si="75"/>
        <v>1.2687124087250578E-2</v>
      </c>
      <c r="AH289" s="97">
        <f t="shared" si="75"/>
        <v>0</v>
      </c>
    </row>
    <row r="290" spans="1:34" ht="12" customHeight="1">
      <c r="A290" s="1"/>
      <c r="B290" s="1"/>
      <c r="C290" s="1"/>
      <c r="D290" s="25"/>
      <c r="E290" s="79"/>
      <c r="F290" s="25"/>
      <c r="G290" s="25"/>
      <c r="H290" s="79"/>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row>
    <row r="291" spans="1:34" ht="12" customHeight="1">
      <c r="A291" s="16" t="s">
        <v>265</v>
      </c>
      <c r="B291" s="1"/>
      <c r="C291" s="1"/>
      <c r="D291" s="25"/>
      <c r="E291" s="79"/>
      <c r="F291" s="25"/>
      <c r="G291" s="25"/>
      <c r="H291" s="79"/>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row>
    <row r="292" spans="1:34" ht="12" customHeight="1">
      <c r="A292" s="1"/>
      <c r="B292" s="16" t="s">
        <v>266</v>
      </c>
      <c r="C292" s="5" t="s">
        <v>267</v>
      </c>
      <c r="D292" s="25">
        <f>Classification!S292</f>
        <v>0</v>
      </c>
      <c r="E292" s="79"/>
      <c r="F292" s="25">
        <v>0</v>
      </c>
      <c r="G292" s="25">
        <f t="shared" ref="G292:G294" si="76">D292-F292</f>
        <v>0</v>
      </c>
      <c r="H292" s="69"/>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row>
    <row r="293" spans="1:34" ht="12" customHeight="1">
      <c r="A293" s="1"/>
      <c r="B293" s="16" t="s">
        <v>269</v>
      </c>
      <c r="C293" s="1"/>
      <c r="D293" s="25">
        <f>Classification!S293</f>
        <v>0</v>
      </c>
      <c r="E293" s="79"/>
      <c r="F293" s="25">
        <v>0</v>
      </c>
      <c r="G293" s="25">
        <f t="shared" si="76"/>
        <v>0</v>
      </c>
      <c r="H293" s="69"/>
      <c r="I293" s="25">
        <v>0</v>
      </c>
      <c r="J293" s="25">
        <v>0</v>
      </c>
      <c r="K293" s="25">
        <v>0</v>
      </c>
      <c r="L293" s="25">
        <v>0</v>
      </c>
      <c r="M293" s="25">
        <v>0</v>
      </c>
      <c r="N293" s="25">
        <v>0</v>
      </c>
      <c r="O293" s="25">
        <v>0</v>
      </c>
      <c r="P293" s="25">
        <v>0</v>
      </c>
      <c r="Q293" s="25">
        <v>0</v>
      </c>
      <c r="R293" s="25">
        <v>0</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row>
    <row r="294" spans="1:34" ht="12" customHeight="1">
      <c r="A294" s="1"/>
      <c r="B294" s="16" t="s">
        <v>16</v>
      </c>
      <c r="C294" s="5" t="s">
        <v>270</v>
      </c>
      <c r="D294" s="25">
        <f>Classification!S294</f>
        <v>0</v>
      </c>
      <c r="E294" s="79"/>
      <c r="F294" s="25">
        <v>0</v>
      </c>
      <c r="G294" s="25">
        <f t="shared" si="76"/>
        <v>0</v>
      </c>
      <c r="H294" s="69"/>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row>
    <row r="295" spans="1:34" ht="12" customHeight="1">
      <c r="A295" s="1"/>
      <c r="B295" s="16" t="s">
        <v>42</v>
      </c>
      <c r="C295" s="1"/>
      <c r="D295" s="26">
        <f>SUM(D292:D294)</f>
        <v>0</v>
      </c>
      <c r="E295" s="79"/>
      <c r="F295" s="97">
        <f>SUM(F292:F294)</f>
        <v>0</v>
      </c>
      <c r="G295" s="97">
        <f>SUM(G292:G294)</f>
        <v>0</v>
      </c>
      <c r="H295" s="79"/>
      <c r="I295" s="97">
        <f t="shared" ref="I295" si="77">SUM(I292:I294)</f>
        <v>0</v>
      </c>
      <c r="J295" s="97">
        <f t="shared" ref="J295" si="78">SUM(J292:J294)</f>
        <v>0</v>
      </c>
      <c r="K295" s="97">
        <f t="shared" ref="K295" si="79">SUM(K292:K294)</f>
        <v>0</v>
      </c>
      <c r="L295" s="97">
        <f t="shared" ref="L295" si="80">SUM(L292:L294)</f>
        <v>0</v>
      </c>
      <c r="M295" s="97">
        <f t="shared" ref="M295" si="81">SUM(M292:M294)</f>
        <v>0</v>
      </c>
      <c r="N295" s="97">
        <f t="shared" ref="N295" si="82">SUM(N292:N294)</f>
        <v>0</v>
      </c>
      <c r="O295" s="97">
        <f t="shared" ref="O295" si="83">SUM(O292:O294)</f>
        <v>0</v>
      </c>
      <c r="P295" s="97">
        <f t="shared" ref="P295" si="84">SUM(P292:P294)</f>
        <v>0</v>
      </c>
      <c r="Q295" s="97">
        <f t="shared" ref="Q295" si="85">SUM(Q292:Q294)</f>
        <v>0</v>
      </c>
      <c r="R295" s="97">
        <f t="shared" ref="R295" si="86">SUM(R292:R294)</f>
        <v>0</v>
      </c>
      <c r="S295" s="97">
        <f t="shared" ref="S295" si="87">SUM(S292:S294)</f>
        <v>0</v>
      </c>
      <c r="T295" s="97">
        <f t="shared" ref="T295" si="88">SUM(T292:T294)</f>
        <v>0</v>
      </c>
      <c r="U295" s="97">
        <f t="shared" ref="U295" si="89">SUM(U292:U294)</f>
        <v>0</v>
      </c>
      <c r="V295" s="97">
        <f t="shared" ref="V295" si="90">SUM(V292:V294)</f>
        <v>0</v>
      </c>
      <c r="W295" s="97">
        <f t="shared" ref="W295" si="91">SUM(W292:W294)</f>
        <v>0</v>
      </c>
      <c r="X295" s="97">
        <f t="shared" ref="X295" si="92">SUM(X292:X294)</f>
        <v>0</v>
      </c>
      <c r="Y295" s="97">
        <f t="shared" ref="Y295" si="93">SUM(Y292:Y294)</f>
        <v>0</v>
      </c>
      <c r="Z295" s="97">
        <f t="shared" ref="Z295" si="94">SUM(Z292:Z294)</f>
        <v>0</v>
      </c>
      <c r="AA295" s="97">
        <f t="shared" ref="AA295" si="95">SUM(AA292:AA294)</f>
        <v>0</v>
      </c>
      <c r="AB295" s="97">
        <f t="shared" ref="AB295" si="96">SUM(AB292:AB294)</f>
        <v>0</v>
      </c>
      <c r="AC295" s="97">
        <f t="shared" ref="AC295" si="97">SUM(AC292:AC294)</f>
        <v>0</v>
      </c>
      <c r="AD295" s="97">
        <f t="shared" ref="AD295" si="98">SUM(AD292:AD294)</f>
        <v>0</v>
      </c>
      <c r="AE295" s="97">
        <f t="shared" ref="AE295" si="99">SUM(AE292:AE294)</f>
        <v>0</v>
      </c>
      <c r="AF295" s="97">
        <f t="shared" ref="AF295" si="100">SUM(AF292:AF294)</f>
        <v>0</v>
      </c>
      <c r="AG295" s="97">
        <f t="shared" ref="AG295" si="101">SUM(AG292:AG294)</f>
        <v>0</v>
      </c>
      <c r="AH295" s="97">
        <f t="shared" ref="AH295" si="102">SUM(AH292:AH294)</f>
        <v>0</v>
      </c>
    </row>
    <row r="296" spans="1:34" ht="12" customHeight="1">
      <c r="A296" s="1"/>
      <c r="B296" s="1"/>
      <c r="C296" s="1"/>
      <c r="D296" s="25"/>
      <c r="E296" s="79"/>
      <c r="F296" s="25"/>
      <c r="G296" s="25"/>
      <c r="H296" s="79"/>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row>
    <row r="297" spans="1:34" ht="12" customHeight="1">
      <c r="A297" s="16" t="s">
        <v>271</v>
      </c>
      <c r="B297" s="1"/>
      <c r="C297" s="1"/>
      <c r="D297" s="25"/>
      <c r="E297" s="79"/>
      <c r="F297" s="25"/>
      <c r="G297" s="25"/>
      <c r="H297" s="79"/>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row>
    <row r="298" spans="1:34" ht="12" customHeight="1">
      <c r="A298" s="1"/>
      <c r="B298" s="16" t="s">
        <v>190</v>
      </c>
      <c r="C298" s="5" t="s">
        <v>272</v>
      </c>
      <c r="D298" s="25">
        <f>Classification!S298</f>
        <v>0</v>
      </c>
      <c r="E298" s="79"/>
      <c r="F298" s="25">
        <v>0</v>
      </c>
      <c r="G298" s="25">
        <f t="shared" ref="G298:G304" si="103">D298-F298</f>
        <v>0</v>
      </c>
      <c r="H298" s="69"/>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row>
    <row r="299" spans="1:34" ht="12" customHeight="1">
      <c r="A299" s="1"/>
      <c r="B299" s="16" t="s">
        <v>273</v>
      </c>
      <c r="C299" s="5" t="s">
        <v>274</v>
      </c>
      <c r="D299" s="25">
        <f>Classification!S299</f>
        <v>0</v>
      </c>
      <c r="E299" s="79"/>
      <c r="F299" s="25">
        <v>0</v>
      </c>
      <c r="G299" s="25">
        <f t="shared" si="103"/>
        <v>0</v>
      </c>
      <c r="H299" s="69"/>
      <c r="I299" s="25">
        <v>0</v>
      </c>
      <c r="J299" s="25">
        <v>0</v>
      </c>
      <c r="K299" s="25">
        <v>0</v>
      </c>
      <c r="L299" s="25">
        <v>0</v>
      </c>
      <c r="M299" s="25">
        <v>0</v>
      </c>
      <c r="N299" s="25">
        <v>0</v>
      </c>
      <c r="O299" s="25">
        <v>0</v>
      </c>
      <c r="P299" s="25">
        <v>0</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25">
        <v>0</v>
      </c>
      <c r="AH299" s="25">
        <v>0</v>
      </c>
    </row>
    <row r="300" spans="1:34" ht="12" customHeight="1">
      <c r="A300" s="1"/>
      <c r="B300" s="16" t="s">
        <v>275</v>
      </c>
      <c r="C300" s="5" t="s">
        <v>276</v>
      </c>
      <c r="D300" s="25">
        <f>Classification!S300</f>
        <v>0</v>
      </c>
      <c r="E300" s="79"/>
      <c r="F300" s="25">
        <v>0</v>
      </c>
      <c r="G300" s="25">
        <f t="shared" si="103"/>
        <v>0</v>
      </c>
      <c r="H300" s="69"/>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row>
    <row r="301" spans="1:34" ht="12" customHeight="1">
      <c r="A301" s="1"/>
      <c r="B301" s="16" t="s">
        <v>390</v>
      </c>
      <c r="C301" s="5" t="s">
        <v>278</v>
      </c>
      <c r="D301" s="25">
        <f>Classification!S301</f>
        <v>0</v>
      </c>
      <c r="E301" s="79"/>
      <c r="F301" s="25">
        <v>0</v>
      </c>
      <c r="G301" s="25">
        <f t="shared" si="103"/>
        <v>0</v>
      </c>
      <c r="H301" s="69"/>
      <c r="I301" s="25">
        <v>0</v>
      </c>
      <c r="J301" s="25">
        <v>0</v>
      </c>
      <c r="K301" s="25">
        <v>0</v>
      </c>
      <c r="L301" s="25">
        <v>0</v>
      </c>
      <c r="M301" s="25">
        <v>0</v>
      </c>
      <c r="N301" s="25">
        <v>0</v>
      </c>
      <c r="O301" s="25">
        <v>0</v>
      </c>
      <c r="P301" s="25">
        <v>0</v>
      </c>
      <c r="Q301" s="25">
        <v>0</v>
      </c>
      <c r="R301" s="25">
        <v>0</v>
      </c>
      <c r="S301" s="25">
        <v>0</v>
      </c>
      <c r="T301" s="25">
        <v>0</v>
      </c>
      <c r="U301" s="25">
        <v>0</v>
      </c>
      <c r="V301" s="25">
        <v>0</v>
      </c>
      <c r="W301" s="25">
        <v>0</v>
      </c>
      <c r="X301" s="25">
        <v>0</v>
      </c>
      <c r="Y301" s="25">
        <v>0</v>
      </c>
      <c r="Z301" s="25">
        <v>0</v>
      </c>
      <c r="AA301" s="25">
        <v>0</v>
      </c>
      <c r="AB301" s="25">
        <v>0</v>
      </c>
      <c r="AC301" s="25">
        <v>0</v>
      </c>
      <c r="AD301" s="25">
        <v>0</v>
      </c>
      <c r="AE301" s="25">
        <v>0</v>
      </c>
      <c r="AF301" s="25">
        <v>0</v>
      </c>
      <c r="AG301" s="25">
        <v>0</v>
      </c>
      <c r="AH301" s="25">
        <v>0</v>
      </c>
    </row>
    <row r="302" spans="1:34" ht="12" customHeight="1">
      <c r="A302" s="1"/>
      <c r="B302" s="16" t="s">
        <v>280</v>
      </c>
      <c r="C302" s="5" t="s">
        <v>281</v>
      </c>
      <c r="D302" s="25">
        <f>Classification!S302</f>
        <v>0</v>
      </c>
      <c r="E302" s="79"/>
      <c r="F302" s="25">
        <v>0</v>
      </c>
      <c r="G302" s="25">
        <f t="shared" si="103"/>
        <v>0</v>
      </c>
      <c r="H302" s="69"/>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row>
    <row r="303" spans="1:34" ht="12" customHeight="1">
      <c r="A303" s="1"/>
      <c r="B303" s="16" t="s">
        <v>282</v>
      </c>
      <c r="C303" s="5" t="s">
        <v>283</v>
      </c>
      <c r="D303" s="25">
        <f>Classification!S303</f>
        <v>0</v>
      </c>
      <c r="E303" s="79"/>
      <c r="F303" s="25">
        <v>0</v>
      </c>
      <c r="G303" s="25">
        <f t="shared" si="103"/>
        <v>0</v>
      </c>
      <c r="H303" s="69"/>
      <c r="I303" s="25">
        <v>0</v>
      </c>
      <c r="J303" s="25">
        <v>0</v>
      </c>
      <c r="K303" s="25">
        <v>0</v>
      </c>
      <c r="L303" s="25">
        <v>0</v>
      </c>
      <c r="M303" s="25">
        <v>0</v>
      </c>
      <c r="N303" s="25">
        <v>0</v>
      </c>
      <c r="O303" s="25">
        <v>0</v>
      </c>
      <c r="P303" s="25">
        <v>0</v>
      </c>
      <c r="Q303" s="25">
        <v>0</v>
      </c>
      <c r="R303" s="25">
        <v>0</v>
      </c>
      <c r="S303" s="25">
        <v>0</v>
      </c>
      <c r="T303" s="25">
        <v>0</v>
      </c>
      <c r="U303" s="25">
        <v>0</v>
      </c>
      <c r="V303" s="25">
        <v>0</v>
      </c>
      <c r="W303" s="25">
        <v>0</v>
      </c>
      <c r="X303" s="25">
        <v>0</v>
      </c>
      <c r="Y303" s="25">
        <v>0</v>
      </c>
      <c r="Z303" s="25">
        <v>0</v>
      </c>
      <c r="AA303" s="25">
        <v>0</v>
      </c>
      <c r="AB303" s="25">
        <v>0</v>
      </c>
      <c r="AC303" s="25">
        <v>0</v>
      </c>
      <c r="AD303" s="25">
        <v>0</v>
      </c>
      <c r="AE303" s="25">
        <v>0</v>
      </c>
      <c r="AF303" s="25">
        <v>0</v>
      </c>
      <c r="AG303" s="25">
        <v>0</v>
      </c>
      <c r="AH303" s="25">
        <v>0</v>
      </c>
    </row>
    <row r="304" spans="1:34" ht="12" customHeight="1">
      <c r="A304" s="1"/>
      <c r="B304" s="16" t="s">
        <v>16</v>
      </c>
      <c r="C304" s="5" t="s">
        <v>285</v>
      </c>
      <c r="D304" s="25">
        <f>Classification!S304</f>
        <v>0</v>
      </c>
      <c r="E304" s="79"/>
      <c r="F304" s="25">
        <v>0</v>
      </c>
      <c r="G304" s="25">
        <f t="shared" si="103"/>
        <v>0</v>
      </c>
      <c r="H304" s="69"/>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row>
    <row r="305" spans="1:34" ht="12" customHeight="1">
      <c r="A305" s="1"/>
      <c r="B305" s="16" t="s">
        <v>42</v>
      </c>
      <c r="C305" s="1"/>
      <c r="D305" s="26">
        <f>SUM(D298:D304)</f>
        <v>0</v>
      </c>
      <c r="E305" s="79"/>
      <c r="F305" s="97">
        <f t="shared" ref="F305:G305" si="104">SUM(F298:F304)</f>
        <v>0</v>
      </c>
      <c r="G305" s="97">
        <f t="shared" si="104"/>
        <v>0</v>
      </c>
      <c r="H305" s="79"/>
      <c r="I305" s="97">
        <f t="shared" ref="I305:AH305" si="105">SUM(I298:I304)</f>
        <v>0</v>
      </c>
      <c r="J305" s="97">
        <f t="shared" si="105"/>
        <v>0</v>
      </c>
      <c r="K305" s="97">
        <f t="shared" si="105"/>
        <v>0</v>
      </c>
      <c r="L305" s="97">
        <f t="shared" si="105"/>
        <v>0</v>
      </c>
      <c r="M305" s="97">
        <f t="shared" si="105"/>
        <v>0</v>
      </c>
      <c r="N305" s="97">
        <f t="shared" si="105"/>
        <v>0</v>
      </c>
      <c r="O305" s="97">
        <f t="shared" si="105"/>
        <v>0</v>
      </c>
      <c r="P305" s="97">
        <f t="shared" si="105"/>
        <v>0</v>
      </c>
      <c r="Q305" s="97">
        <f t="shared" si="105"/>
        <v>0</v>
      </c>
      <c r="R305" s="97">
        <f t="shared" si="105"/>
        <v>0</v>
      </c>
      <c r="S305" s="97">
        <f t="shared" si="105"/>
        <v>0</v>
      </c>
      <c r="T305" s="97">
        <f t="shared" si="105"/>
        <v>0</v>
      </c>
      <c r="U305" s="97">
        <f t="shared" si="105"/>
        <v>0</v>
      </c>
      <c r="V305" s="97">
        <f t="shared" si="105"/>
        <v>0</v>
      </c>
      <c r="W305" s="97">
        <f t="shared" si="105"/>
        <v>0</v>
      </c>
      <c r="X305" s="97">
        <f t="shared" si="105"/>
        <v>0</v>
      </c>
      <c r="Y305" s="97">
        <f t="shared" si="105"/>
        <v>0</v>
      </c>
      <c r="Z305" s="97">
        <f t="shared" si="105"/>
        <v>0</v>
      </c>
      <c r="AA305" s="97">
        <f t="shared" si="105"/>
        <v>0</v>
      </c>
      <c r="AB305" s="97">
        <f t="shared" si="105"/>
        <v>0</v>
      </c>
      <c r="AC305" s="97">
        <f t="shared" si="105"/>
        <v>0</v>
      </c>
      <c r="AD305" s="97">
        <f t="shared" si="105"/>
        <v>0</v>
      </c>
      <c r="AE305" s="97">
        <f t="shared" si="105"/>
        <v>0</v>
      </c>
      <c r="AF305" s="97">
        <f t="shared" si="105"/>
        <v>0</v>
      </c>
      <c r="AG305" s="97">
        <f t="shared" si="105"/>
        <v>0</v>
      </c>
      <c r="AH305" s="97">
        <f t="shared" si="105"/>
        <v>0</v>
      </c>
    </row>
    <row r="306" spans="1:34" ht="12" customHeight="1">
      <c r="A306" s="1"/>
      <c r="B306" s="1"/>
      <c r="C306" s="1"/>
      <c r="D306" s="25"/>
      <c r="E306" s="79"/>
      <c r="F306" s="25"/>
      <c r="G306" s="25"/>
      <c r="H306" s="79"/>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row>
    <row r="307" spans="1:34" ht="12" customHeight="1">
      <c r="A307" s="16" t="s">
        <v>286</v>
      </c>
      <c r="B307" s="1"/>
      <c r="C307" s="1"/>
      <c r="D307" s="25"/>
      <c r="E307" s="79"/>
      <c r="F307" s="25"/>
      <c r="G307" s="25"/>
      <c r="H307" s="79"/>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row>
    <row r="308" spans="1:34" ht="12" customHeight="1">
      <c r="A308" s="1"/>
      <c r="B308" s="16" t="s">
        <v>287</v>
      </c>
      <c r="C308" s="5" t="s">
        <v>288</v>
      </c>
      <c r="D308" s="25">
        <f>Classification!S308</f>
        <v>105.27564381387258</v>
      </c>
      <c r="E308" s="79"/>
      <c r="F308" s="25">
        <v>0</v>
      </c>
      <c r="G308" s="25">
        <f t="shared" ref="G308:G312" si="106">D308-F308</f>
        <v>105.27564381387258</v>
      </c>
      <c r="H308" s="69" t="s">
        <v>413</v>
      </c>
      <c r="I308" s="25">
        <v>35.241748866666022</v>
      </c>
      <c r="J308" s="25">
        <v>13.683361662720433</v>
      </c>
      <c r="K308" s="25">
        <v>7.6836205204417345</v>
      </c>
      <c r="L308" s="25">
        <v>2.5478611753650619E-2</v>
      </c>
      <c r="M308" s="25">
        <v>0.10605676139746316</v>
      </c>
      <c r="N308" s="25">
        <v>0.75039217556213889</v>
      </c>
      <c r="O308" s="25">
        <v>4.6536457822195496</v>
      </c>
      <c r="P308" s="25">
        <v>1.035863874302247</v>
      </c>
      <c r="Q308" s="25">
        <v>0.93833844412475831</v>
      </c>
      <c r="R308" s="25">
        <v>3.1992780818413599E-3</v>
      </c>
      <c r="S308" s="25">
        <v>1.5610867485862483</v>
      </c>
      <c r="T308" s="25">
        <v>0</v>
      </c>
      <c r="U308" s="25">
        <v>7.1523093946614011</v>
      </c>
      <c r="V308" s="25">
        <v>0</v>
      </c>
      <c r="W308" s="25">
        <v>2.1651711217679708</v>
      </c>
      <c r="X308" s="25">
        <v>7.6882229245381328</v>
      </c>
      <c r="Y308" s="25">
        <v>0</v>
      </c>
      <c r="Z308" s="25">
        <v>0</v>
      </c>
      <c r="AA308" s="25">
        <v>0</v>
      </c>
      <c r="AB308" s="25">
        <v>0</v>
      </c>
      <c r="AC308" s="25">
        <v>0</v>
      </c>
      <c r="AD308" s="25">
        <v>15.220911372271638</v>
      </c>
      <c r="AE308" s="25">
        <v>5.1759087405076061</v>
      </c>
      <c r="AF308" s="25">
        <v>2.155683572893937</v>
      </c>
      <c r="AG308" s="25">
        <v>3.4643961375816879E-2</v>
      </c>
      <c r="AH308" s="25">
        <v>0</v>
      </c>
    </row>
    <row r="309" spans="1:34" ht="12" customHeight="1">
      <c r="A309" s="1"/>
      <c r="B309" s="16" t="s">
        <v>291</v>
      </c>
      <c r="C309" s="5" t="s">
        <v>292</v>
      </c>
      <c r="D309" s="25">
        <f>Classification!S309</f>
        <v>1.7783268419705691</v>
      </c>
      <c r="E309" s="79"/>
      <c r="F309" s="25">
        <v>0</v>
      </c>
      <c r="G309" s="25">
        <f t="shared" si="106"/>
        <v>1.7783268419705691</v>
      </c>
      <c r="H309" s="69" t="s">
        <v>413</v>
      </c>
      <c r="I309" s="25">
        <v>0.5953071925960487</v>
      </c>
      <c r="J309" s="25">
        <v>0.23114073162286627</v>
      </c>
      <c r="K309" s="25">
        <v>0.12979249634583431</v>
      </c>
      <c r="L309" s="25">
        <v>4.3038729126910498E-4</v>
      </c>
      <c r="M309" s="25">
        <v>1.7915215593364419E-3</v>
      </c>
      <c r="N309" s="25">
        <v>1.2675700660317393E-2</v>
      </c>
      <c r="O309" s="25">
        <v>7.8609856066761283E-2</v>
      </c>
      <c r="P309" s="25">
        <v>1.7497917519803115E-2</v>
      </c>
      <c r="Q309" s="25">
        <v>1.5850508071840179E-2</v>
      </c>
      <c r="R309" s="25">
        <v>5.4042529513525483E-5</v>
      </c>
      <c r="S309" s="25">
        <v>2.6370035528480579E-2</v>
      </c>
      <c r="T309" s="25">
        <v>0</v>
      </c>
      <c r="U309" s="25">
        <v>0.12081753497601115</v>
      </c>
      <c r="V309" s="25">
        <v>0</v>
      </c>
      <c r="W309" s="25">
        <v>3.6574289966889099E-2</v>
      </c>
      <c r="X309" s="25">
        <v>0.1298702406221523</v>
      </c>
      <c r="Y309" s="25">
        <v>0</v>
      </c>
      <c r="Z309" s="25">
        <v>0</v>
      </c>
      <c r="AA309" s="25">
        <v>0</v>
      </c>
      <c r="AB309" s="25">
        <v>0</v>
      </c>
      <c r="AC309" s="25">
        <v>0</v>
      </c>
      <c r="AD309" s="25">
        <v>0.25711317710316317</v>
      </c>
      <c r="AE309" s="25">
        <v>8.7431974874532664E-2</v>
      </c>
      <c r="AF309" s="25">
        <v>3.6414025330017995E-2</v>
      </c>
      <c r="AG309" s="25">
        <v>5.8520930573201062E-4</v>
      </c>
      <c r="AH309" s="25">
        <v>0</v>
      </c>
    </row>
    <row r="310" spans="1:34" ht="12" customHeight="1">
      <c r="A310" s="1"/>
      <c r="B310" s="16" t="s">
        <v>293</v>
      </c>
      <c r="C310" s="5" t="s">
        <v>294</v>
      </c>
      <c r="D310" s="25">
        <f>Classification!S310</f>
        <v>7.0233285681631425</v>
      </c>
      <c r="E310" s="79"/>
      <c r="F310" s="25">
        <v>0</v>
      </c>
      <c r="G310" s="25">
        <f t="shared" si="106"/>
        <v>7.0233285681631425</v>
      </c>
      <c r="H310" s="69" t="s">
        <v>413</v>
      </c>
      <c r="I310" s="25">
        <v>2.3511077457278926</v>
      </c>
      <c r="J310" s="25">
        <v>0.91286779536777252</v>
      </c>
      <c r="K310" s="25">
        <v>0.51260281631288274</v>
      </c>
      <c r="L310" s="25">
        <v>1.6997726665336373E-3</v>
      </c>
      <c r="M310" s="25">
        <v>7.0754398186022817E-3</v>
      </c>
      <c r="N310" s="25">
        <v>5.0061444537631797E-2</v>
      </c>
      <c r="O310" s="25">
        <v>0.3104619661710164</v>
      </c>
      <c r="P310" s="25">
        <v>6.9106320109309491E-2</v>
      </c>
      <c r="Q310" s="25">
        <v>6.2600037031155589E-2</v>
      </c>
      <c r="R310" s="25">
        <v>2.1343570398316291E-4</v>
      </c>
      <c r="S310" s="25">
        <v>0.10414588561539567</v>
      </c>
      <c r="T310" s="25">
        <v>0</v>
      </c>
      <c r="U310" s="25">
        <v>0.4771570809738202</v>
      </c>
      <c r="V310" s="25">
        <v>0</v>
      </c>
      <c r="W310" s="25">
        <v>0.14444659413681954</v>
      </c>
      <c r="X310" s="25">
        <v>0.51290985975618486</v>
      </c>
      <c r="Y310" s="25">
        <v>0</v>
      </c>
      <c r="Z310" s="25">
        <v>0</v>
      </c>
      <c r="AA310" s="25">
        <v>0</v>
      </c>
      <c r="AB310" s="25">
        <v>0</v>
      </c>
      <c r="AC310" s="25">
        <v>0</v>
      </c>
      <c r="AD310" s="25">
        <v>1.0154434378321782</v>
      </c>
      <c r="AE310" s="25">
        <v>0.34530406470544062</v>
      </c>
      <c r="AF310" s="25">
        <v>0.14381364457094789</v>
      </c>
      <c r="AG310" s="25">
        <v>2.3112271255761488E-3</v>
      </c>
      <c r="AH310" s="25">
        <v>0</v>
      </c>
    </row>
    <row r="311" spans="1:34" ht="12" customHeight="1">
      <c r="A311" s="1"/>
      <c r="B311" s="16" t="s">
        <v>295</v>
      </c>
      <c r="C311" s="5" t="s">
        <v>296</v>
      </c>
      <c r="D311" s="25">
        <f>Classification!S311</f>
        <v>61.314291440106054</v>
      </c>
      <c r="E311" s="79"/>
      <c r="F311" s="25">
        <v>0</v>
      </c>
      <c r="G311" s="25">
        <f t="shared" si="106"/>
        <v>61.314291440106054</v>
      </c>
      <c r="H311" s="69" t="s">
        <v>413</v>
      </c>
      <c r="I311" s="25">
        <v>20.525382534730674</v>
      </c>
      <c r="J311" s="25">
        <v>7.9694181339013426</v>
      </c>
      <c r="K311" s="25">
        <v>4.4750687893058805</v>
      </c>
      <c r="L311" s="25">
        <v>1.4839168585989574E-2</v>
      </c>
      <c r="M311" s="25">
        <v>6.1769227353430323E-2</v>
      </c>
      <c r="N311" s="25">
        <v>0.43704092304709635</v>
      </c>
      <c r="O311" s="25">
        <v>2.710360947822863</v>
      </c>
      <c r="P311" s="25">
        <v>0.60330440337688029</v>
      </c>
      <c r="Q311" s="25">
        <v>0.54650396566788495</v>
      </c>
      <c r="R311" s="25">
        <v>1.8633129335668395E-3</v>
      </c>
      <c r="S311" s="25">
        <v>0.90920296849794047</v>
      </c>
      <c r="T311" s="25">
        <v>0</v>
      </c>
      <c r="U311" s="25">
        <v>4.1656243249332636</v>
      </c>
      <c r="V311" s="25">
        <v>0</v>
      </c>
      <c r="W311" s="25">
        <v>1.2610317863502722</v>
      </c>
      <c r="X311" s="25">
        <v>4.4777493062409341</v>
      </c>
      <c r="Y311" s="25">
        <v>0</v>
      </c>
      <c r="Z311" s="25">
        <v>0</v>
      </c>
      <c r="AA311" s="25">
        <v>0</v>
      </c>
      <c r="AB311" s="25">
        <v>0</v>
      </c>
      <c r="AC311" s="25">
        <v>0</v>
      </c>
      <c r="AD311" s="25">
        <v>8.8649127381589903</v>
      </c>
      <c r="AE311" s="25">
        <v>3.014535608482845</v>
      </c>
      <c r="AF311" s="25">
        <v>1.2555060795899957</v>
      </c>
      <c r="AG311" s="25">
        <v>2.0177221126209857E-2</v>
      </c>
      <c r="AH311" s="25">
        <v>0</v>
      </c>
    </row>
    <row r="312" spans="1:34" ht="12" customHeight="1">
      <c r="A312" s="1"/>
      <c r="B312" s="16" t="s">
        <v>299</v>
      </c>
      <c r="C312" s="5" t="s">
        <v>300</v>
      </c>
      <c r="D312" s="25">
        <f>Classification!S312</f>
        <v>3.8771246431645805</v>
      </c>
      <c r="E312" s="79"/>
      <c r="F312" s="25">
        <v>0</v>
      </c>
      <c r="G312" s="25">
        <f t="shared" si="106"/>
        <v>3.8771246431645805</v>
      </c>
      <c r="H312" s="69" t="s">
        <v>413</v>
      </c>
      <c r="I312" s="25">
        <v>1.2978942521666452</v>
      </c>
      <c r="J312" s="25">
        <v>0.50393516279665806</v>
      </c>
      <c r="K312" s="25">
        <v>0.28297480204632214</v>
      </c>
      <c r="L312" s="25">
        <v>9.3833435659962622E-4</v>
      </c>
      <c r="M312" s="25">
        <v>3.9058918881115941E-3</v>
      </c>
      <c r="N312" s="25">
        <v>2.7635679920928424E-2</v>
      </c>
      <c r="O312" s="25">
        <v>0.17138593590272361</v>
      </c>
      <c r="P312" s="25">
        <v>3.8149121758132176E-2</v>
      </c>
      <c r="Q312" s="25">
        <v>3.4557424429309549E-2</v>
      </c>
      <c r="R312" s="25">
        <v>1.1782402312707513E-4</v>
      </c>
      <c r="S312" s="25">
        <v>5.749219557148743E-2</v>
      </c>
      <c r="T312" s="25">
        <v>0</v>
      </c>
      <c r="U312" s="25">
        <v>0.26340750818495701</v>
      </c>
      <c r="V312" s="25">
        <v>0</v>
      </c>
      <c r="W312" s="25">
        <v>7.9739605560775542E-2</v>
      </c>
      <c r="X312" s="25">
        <v>0.28314430083724373</v>
      </c>
      <c r="Y312" s="25">
        <v>0</v>
      </c>
      <c r="Z312" s="25">
        <v>0</v>
      </c>
      <c r="AA312" s="25">
        <v>0</v>
      </c>
      <c r="AB312" s="25">
        <v>0</v>
      </c>
      <c r="AC312" s="25">
        <v>0</v>
      </c>
      <c r="AD312" s="25">
        <v>0.56056052886453078</v>
      </c>
      <c r="AE312" s="25">
        <v>0.19062000099541157</v>
      </c>
      <c r="AF312" s="25">
        <v>7.9390195115869783E-2</v>
      </c>
      <c r="AG312" s="25">
        <v>1.2758787457476637E-3</v>
      </c>
      <c r="AH312" s="25">
        <v>0</v>
      </c>
    </row>
    <row r="313" spans="1:34" ht="12" customHeight="1">
      <c r="A313" s="1"/>
      <c r="B313" s="16" t="s">
        <v>42</v>
      </c>
      <c r="C313" s="1"/>
      <c r="D313" s="26">
        <f>SUM(D308:D312)</f>
        <v>179.26871530727692</v>
      </c>
      <c r="E313" s="79"/>
      <c r="F313" s="97">
        <f>SUM(F308:F312)</f>
        <v>0</v>
      </c>
      <c r="G313" s="97">
        <f>SUM(G308:G312)</f>
        <v>179.26871530727692</v>
      </c>
      <c r="H313" s="79"/>
      <c r="I313" s="97">
        <f t="shared" ref="I313:AH313" si="107">SUM(I308:I312)</f>
        <v>60.011440591887279</v>
      </c>
      <c r="J313" s="97">
        <f t="shared" si="107"/>
        <v>23.300723486409073</v>
      </c>
      <c r="K313" s="97">
        <f t="shared" si="107"/>
        <v>13.084059424452654</v>
      </c>
      <c r="L313" s="97">
        <f t="shared" si="107"/>
        <v>4.3386274654042559E-2</v>
      </c>
      <c r="M313" s="97">
        <f t="shared" si="107"/>
        <v>0.18059884201694382</v>
      </c>
      <c r="N313" s="97">
        <f t="shared" si="107"/>
        <v>1.277805923728113</v>
      </c>
      <c r="O313" s="97">
        <f t="shared" si="107"/>
        <v>7.9244644881829132</v>
      </c>
      <c r="P313" s="97">
        <f t="shared" si="107"/>
        <v>1.763921637066372</v>
      </c>
      <c r="Q313" s="97">
        <f t="shared" si="107"/>
        <v>1.5978503793249488</v>
      </c>
      <c r="R313" s="97">
        <f t="shared" si="107"/>
        <v>5.4478932720319626E-3</v>
      </c>
      <c r="S313" s="97">
        <f t="shared" si="107"/>
        <v>2.6582978337995522</v>
      </c>
      <c r="T313" s="97">
        <f t="shared" si="107"/>
        <v>0</v>
      </c>
      <c r="U313" s="97">
        <f t="shared" si="107"/>
        <v>12.179315843729453</v>
      </c>
      <c r="V313" s="97">
        <f t="shared" si="107"/>
        <v>0</v>
      </c>
      <c r="W313" s="97">
        <f t="shared" si="107"/>
        <v>3.6869633977827272</v>
      </c>
      <c r="X313" s="97">
        <f t="shared" si="107"/>
        <v>13.091896631994647</v>
      </c>
      <c r="Y313" s="97">
        <f t="shared" si="107"/>
        <v>0</v>
      </c>
      <c r="Z313" s="97">
        <f t="shared" si="107"/>
        <v>0</v>
      </c>
      <c r="AA313" s="97">
        <f t="shared" si="107"/>
        <v>0</v>
      </c>
      <c r="AB313" s="97">
        <f t="shared" si="107"/>
        <v>0</v>
      </c>
      <c r="AC313" s="97">
        <f t="shared" si="107"/>
        <v>0</v>
      </c>
      <c r="AD313" s="97">
        <f t="shared" si="107"/>
        <v>25.9189412542305</v>
      </c>
      <c r="AE313" s="97">
        <f t="shared" si="107"/>
        <v>8.8138003895658361</v>
      </c>
      <c r="AF313" s="97">
        <f t="shared" si="107"/>
        <v>3.6708075175007679</v>
      </c>
      <c r="AG313" s="97">
        <f t="shared" si="107"/>
        <v>5.899349767908256E-2</v>
      </c>
      <c r="AH313" s="97">
        <f t="shared" si="107"/>
        <v>0</v>
      </c>
    </row>
    <row r="314" spans="1:34" ht="12" customHeight="1">
      <c r="A314" s="1"/>
      <c r="B314" s="1"/>
      <c r="C314" s="1"/>
      <c r="D314" s="25"/>
      <c r="E314" s="79"/>
      <c r="F314" s="25"/>
      <c r="G314" s="25"/>
      <c r="H314" s="79"/>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row>
    <row r="315" spans="1:34" ht="12" customHeight="1">
      <c r="A315" s="16" t="s">
        <v>301</v>
      </c>
      <c r="B315" s="1"/>
      <c r="C315" s="1"/>
      <c r="D315" s="25">
        <f>SUM(D216, D235,D249,D266,D283,D289,D295,D305,D313)</f>
        <v>408.6778060774829</v>
      </c>
      <c r="E315" s="79"/>
      <c r="F315" s="96">
        <f t="shared" ref="F315:G315" si="108">SUM(F216, F235,F249,F266,F283,F289,F295,F305,F313)</f>
        <v>0</v>
      </c>
      <c r="G315" s="96">
        <f t="shared" si="108"/>
        <v>408.6778060774829</v>
      </c>
      <c r="H315" s="69"/>
      <c r="I315" s="96">
        <f t="shared" ref="I315:AH315" si="109">SUM(I216, I235,I249,I266,I283,I289,I295,I305,I313)</f>
        <v>136.80771817103636</v>
      </c>
      <c r="J315" s="96">
        <f t="shared" si="109"/>
        <v>53.118518410318522</v>
      </c>
      <c r="K315" s="96">
        <f t="shared" si="109"/>
        <v>29.827651138166388</v>
      </c>
      <c r="L315" s="96">
        <f t="shared" si="109"/>
        <v>9.8907427930730957E-2</v>
      </c>
      <c r="M315" s="96">
        <f t="shared" si="109"/>
        <v>0.41171008789296853</v>
      </c>
      <c r="N315" s="96">
        <f t="shared" si="109"/>
        <v>2.9130064362145784</v>
      </c>
      <c r="O315" s="96">
        <f t="shared" si="109"/>
        <v>18.065353766932787</v>
      </c>
      <c r="P315" s="96">
        <f t="shared" si="109"/>
        <v>4.0212014879074935</v>
      </c>
      <c r="Q315" s="96">
        <f t="shared" si="109"/>
        <v>3.6426098460253034</v>
      </c>
      <c r="R315" s="96">
        <f t="shared" si="109"/>
        <v>1.2419529343656352E-2</v>
      </c>
      <c r="S315" s="96">
        <f t="shared" si="109"/>
        <v>6.0601054944561614</v>
      </c>
      <c r="T315" s="96">
        <f t="shared" si="109"/>
        <v>0</v>
      </c>
      <c r="U315" s="96">
        <f t="shared" si="109"/>
        <v>27.765112669037105</v>
      </c>
      <c r="V315" s="96">
        <f t="shared" si="109"/>
        <v>0</v>
      </c>
      <c r="W315" s="96">
        <f t="shared" si="109"/>
        <v>8.4051481593490465</v>
      </c>
      <c r="X315" s="96">
        <f t="shared" si="109"/>
        <v>29.845517572800816</v>
      </c>
      <c r="Y315" s="96">
        <f t="shared" si="109"/>
        <v>0</v>
      </c>
      <c r="Z315" s="96">
        <f t="shared" si="109"/>
        <v>0</v>
      </c>
      <c r="AA315" s="96">
        <f t="shared" si="109"/>
        <v>0</v>
      </c>
      <c r="AB315" s="96">
        <f t="shared" si="109"/>
        <v>0</v>
      </c>
      <c r="AC315" s="96">
        <f t="shared" si="109"/>
        <v>0</v>
      </c>
      <c r="AD315" s="96">
        <f t="shared" si="109"/>
        <v>59.087253620766646</v>
      </c>
      <c r="AE315" s="96">
        <f t="shared" si="109"/>
        <v>20.092767442654935</v>
      </c>
      <c r="AF315" s="96">
        <f t="shared" si="109"/>
        <v>8.3683176967802471</v>
      </c>
      <c r="AG315" s="96">
        <f t="shared" si="109"/>
        <v>0.13448711986918493</v>
      </c>
      <c r="AH315" s="96">
        <f t="shared" si="109"/>
        <v>0</v>
      </c>
    </row>
    <row r="316" spans="1:34" ht="12" customHeight="1">
      <c r="A316" s="1"/>
      <c r="B316" s="1"/>
      <c r="C316" s="1"/>
      <c r="D316" s="25"/>
      <c r="E316" s="79"/>
      <c r="F316" s="25"/>
      <c r="G316" s="25"/>
      <c r="H316" s="79"/>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row>
    <row r="317" spans="1:34" ht="12" customHeight="1">
      <c r="A317" s="16" t="s">
        <v>187</v>
      </c>
      <c r="B317" s="1"/>
      <c r="C317" s="1"/>
      <c r="D317" s="30">
        <f>D207</f>
        <v>0</v>
      </c>
      <c r="E317" s="79"/>
      <c r="F317" s="98">
        <f t="shared" ref="F317:G317" si="110">F207</f>
        <v>0</v>
      </c>
      <c r="G317" s="98">
        <f t="shared" si="110"/>
        <v>0</v>
      </c>
      <c r="H317" s="79"/>
      <c r="I317" s="98">
        <f t="shared" ref="I317:AH317" si="111">I207</f>
        <v>0</v>
      </c>
      <c r="J317" s="98">
        <f t="shared" si="111"/>
        <v>0</v>
      </c>
      <c r="K317" s="98">
        <f t="shared" si="111"/>
        <v>0</v>
      </c>
      <c r="L317" s="98">
        <f t="shared" si="111"/>
        <v>0</v>
      </c>
      <c r="M317" s="98">
        <f t="shared" si="111"/>
        <v>0</v>
      </c>
      <c r="N317" s="98">
        <f t="shared" si="111"/>
        <v>0</v>
      </c>
      <c r="O317" s="98">
        <f t="shared" si="111"/>
        <v>0</v>
      </c>
      <c r="P317" s="98">
        <f t="shared" si="111"/>
        <v>0</v>
      </c>
      <c r="Q317" s="98">
        <f t="shared" si="111"/>
        <v>0</v>
      </c>
      <c r="R317" s="98">
        <f t="shared" si="111"/>
        <v>0</v>
      </c>
      <c r="S317" s="98">
        <f t="shared" si="111"/>
        <v>0</v>
      </c>
      <c r="T317" s="98">
        <f t="shared" si="111"/>
        <v>0</v>
      </c>
      <c r="U317" s="98">
        <f t="shared" si="111"/>
        <v>0</v>
      </c>
      <c r="V317" s="98">
        <f t="shared" si="111"/>
        <v>0</v>
      </c>
      <c r="W317" s="98">
        <f t="shared" si="111"/>
        <v>0</v>
      </c>
      <c r="X317" s="98">
        <f t="shared" si="111"/>
        <v>0</v>
      </c>
      <c r="Y317" s="98">
        <f t="shared" si="111"/>
        <v>0</v>
      </c>
      <c r="Z317" s="98">
        <f t="shared" si="111"/>
        <v>0</v>
      </c>
      <c r="AA317" s="98">
        <f t="shared" si="111"/>
        <v>0</v>
      </c>
      <c r="AB317" s="98">
        <f t="shared" si="111"/>
        <v>0</v>
      </c>
      <c r="AC317" s="98">
        <f t="shared" si="111"/>
        <v>0</v>
      </c>
      <c r="AD317" s="98">
        <f t="shared" si="111"/>
        <v>0</v>
      </c>
      <c r="AE317" s="98">
        <f t="shared" si="111"/>
        <v>0</v>
      </c>
      <c r="AF317" s="98">
        <f t="shared" si="111"/>
        <v>0</v>
      </c>
      <c r="AG317" s="98">
        <f t="shared" si="111"/>
        <v>0</v>
      </c>
      <c r="AH317" s="98">
        <f t="shared" si="111"/>
        <v>0</v>
      </c>
    </row>
    <row r="318" spans="1:34" ht="12" customHeight="1">
      <c r="A318" s="1"/>
      <c r="B318" s="1"/>
      <c r="C318" s="1"/>
      <c r="D318" s="25"/>
      <c r="E318" s="79"/>
      <c r="F318" s="25"/>
      <c r="G318" s="25"/>
      <c r="H318" s="79"/>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row>
    <row r="319" spans="1:34" ht="12" customHeight="1" thickBot="1">
      <c r="A319" s="16" t="s">
        <v>302</v>
      </c>
      <c r="B319" s="1"/>
      <c r="C319" s="1"/>
      <c r="D319" s="40">
        <f>D315+D317</f>
        <v>408.6778060774829</v>
      </c>
      <c r="E319" s="79"/>
      <c r="F319" s="102">
        <f t="shared" ref="F319:G319" si="112">F315+F317</f>
        <v>0</v>
      </c>
      <c r="G319" s="102">
        <f t="shared" si="112"/>
        <v>408.6778060774829</v>
      </c>
      <c r="H319" s="79"/>
      <c r="I319" s="102">
        <f t="shared" ref="I319:AH319" si="113">I315+I317</f>
        <v>136.80771817103636</v>
      </c>
      <c r="J319" s="102">
        <f t="shared" si="113"/>
        <v>53.118518410318522</v>
      </c>
      <c r="K319" s="102">
        <f t="shared" si="113"/>
        <v>29.827651138166388</v>
      </c>
      <c r="L319" s="102">
        <f t="shared" si="113"/>
        <v>9.8907427930730957E-2</v>
      </c>
      <c r="M319" s="102">
        <f t="shared" si="113"/>
        <v>0.41171008789296853</v>
      </c>
      <c r="N319" s="102">
        <f t="shared" si="113"/>
        <v>2.9130064362145784</v>
      </c>
      <c r="O319" s="102">
        <f t="shared" si="113"/>
        <v>18.065353766932787</v>
      </c>
      <c r="P319" s="102">
        <f t="shared" si="113"/>
        <v>4.0212014879074935</v>
      </c>
      <c r="Q319" s="102">
        <f t="shared" si="113"/>
        <v>3.6426098460253034</v>
      </c>
      <c r="R319" s="102">
        <f t="shared" si="113"/>
        <v>1.2419529343656352E-2</v>
      </c>
      <c r="S319" s="102">
        <f t="shared" si="113"/>
        <v>6.0601054944561614</v>
      </c>
      <c r="T319" s="102">
        <f t="shared" si="113"/>
        <v>0</v>
      </c>
      <c r="U319" s="102">
        <f t="shared" si="113"/>
        <v>27.765112669037105</v>
      </c>
      <c r="V319" s="102">
        <f t="shared" si="113"/>
        <v>0</v>
      </c>
      <c r="W319" s="102">
        <f t="shared" si="113"/>
        <v>8.4051481593490465</v>
      </c>
      <c r="X319" s="102">
        <f t="shared" si="113"/>
        <v>29.845517572800816</v>
      </c>
      <c r="Y319" s="102">
        <f t="shared" si="113"/>
        <v>0</v>
      </c>
      <c r="Z319" s="102">
        <f t="shared" si="113"/>
        <v>0</v>
      </c>
      <c r="AA319" s="102">
        <f t="shared" si="113"/>
        <v>0</v>
      </c>
      <c r="AB319" s="102">
        <f t="shared" si="113"/>
        <v>0</v>
      </c>
      <c r="AC319" s="102">
        <f t="shared" si="113"/>
        <v>0</v>
      </c>
      <c r="AD319" s="102">
        <f t="shared" si="113"/>
        <v>59.087253620766646</v>
      </c>
      <c r="AE319" s="102">
        <f t="shared" si="113"/>
        <v>20.092767442654935</v>
      </c>
      <c r="AF319" s="102">
        <f t="shared" si="113"/>
        <v>8.3683176967802471</v>
      </c>
      <c r="AG319" s="102">
        <f t="shared" si="113"/>
        <v>0.13448711986918493</v>
      </c>
      <c r="AH319" s="102">
        <f t="shared" si="113"/>
        <v>0</v>
      </c>
    </row>
    <row r="320" spans="1:34" ht="12" customHeight="1">
      <c r="A320" s="1"/>
      <c r="B320" s="1"/>
      <c r="C320" s="1"/>
      <c r="D320" s="25"/>
      <c r="E320" s="79"/>
      <c r="F320" s="25"/>
      <c r="G320" s="25"/>
      <c r="H320" s="79"/>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row>
    <row r="321" spans="1:34" ht="12" customHeight="1">
      <c r="A321" s="16" t="s">
        <v>303</v>
      </c>
      <c r="B321" s="1"/>
      <c r="C321" s="1"/>
      <c r="D321" s="25"/>
      <c r="E321" s="79"/>
      <c r="F321" s="25"/>
      <c r="G321" s="25"/>
      <c r="H321" s="69"/>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row>
    <row r="322" spans="1:34" ht="12" customHeight="1">
      <c r="A322" s="1"/>
      <c r="B322" s="16" t="s">
        <v>304</v>
      </c>
      <c r="C322" s="1"/>
      <c r="D322" s="25">
        <f>Classification!S322</f>
        <v>0</v>
      </c>
      <c r="E322" s="79"/>
      <c r="F322" s="25">
        <v>0</v>
      </c>
      <c r="G322" s="25">
        <f t="shared" ref="G322:G327" si="114">D322-F322</f>
        <v>0</v>
      </c>
      <c r="H322" s="69"/>
      <c r="I322" s="25">
        <v>0</v>
      </c>
      <c r="J322" s="25">
        <v>0</v>
      </c>
      <c r="K322" s="25">
        <v>0</v>
      </c>
      <c r="L322" s="25">
        <v>0</v>
      </c>
      <c r="M322" s="25">
        <v>0</v>
      </c>
      <c r="N322" s="25">
        <v>0</v>
      </c>
      <c r="O322" s="25">
        <v>0</v>
      </c>
      <c r="P322" s="25">
        <v>0</v>
      </c>
      <c r="Q322" s="25">
        <v>0</v>
      </c>
      <c r="R322" s="25">
        <v>0</v>
      </c>
      <c r="S322" s="25">
        <v>0</v>
      </c>
      <c r="T322" s="25">
        <v>0</v>
      </c>
      <c r="U322" s="25">
        <v>0</v>
      </c>
      <c r="V322" s="25">
        <v>0</v>
      </c>
      <c r="W322" s="25">
        <v>0</v>
      </c>
      <c r="X322" s="25">
        <v>0</v>
      </c>
      <c r="Y322" s="25">
        <v>0</v>
      </c>
      <c r="Z322" s="25">
        <v>0</v>
      </c>
      <c r="AA322" s="25">
        <v>0</v>
      </c>
      <c r="AB322" s="25">
        <v>0</v>
      </c>
      <c r="AC322" s="25">
        <v>0</v>
      </c>
      <c r="AD322" s="25">
        <v>0</v>
      </c>
      <c r="AE322" s="25">
        <v>0</v>
      </c>
      <c r="AF322" s="25">
        <v>0</v>
      </c>
      <c r="AG322" s="25">
        <v>0</v>
      </c>
      <c r="AH322" s="25">
        <v>0</v>
      </c>
    </row>
    <row r="323" spans="1:34" ht="12" customHeight="1">
      <c r="A323" s="1"/>
      <c r="B323" s="16" t="s">
        <v>305</v>
      </c>
      <c r="C323" s="1"/>
      <c r="D323" s="25">
        <f>Classification!S323</f>
        <v>0</v>
      </c>
      <c r="E323" s="79"/>
      <c r="F323" s="25">
        <v>0</v>
      </c>
      <c r="G323" s="25">
        <f t="shared" si="114"/>
        <v>0</v>
      </c>
      <c r="H323" s="69"/>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row>
    <row r="324" spans="1:34" ht="12" customHeight="1">
      <c r="A324" s="1"/>
      <c r="B324" s="16" t="s">
        <v>306</v>
      </c>
      <c r="C324" s="1"/>
      <c r="D324" s="25">
        <f>Classification!S324</f>
        <v>0</v>
      </c>
      <c r="E324" s="79"/>
      <c r="F324" s="25">
        <v>0</v>
      </c>
      <c r="G324" s="25">
        <f t="shared" si="114"/>
        <v>0</v>
      </c>
      <c r="H324" s="69"/>
      <c r="I324" s="25">
        <v>0</v>
      </c>
      <c r="J324" s="25">
        <v>0</v>
      </c>
      <c r="K324" s="25">
        <v>0</v>
      </c>
      <c r="L324" s="25">
        <v>0</v>
      </c>
      <c r="M324" s="25">
        <v>0</v>
      </c>
      <c r="N324" s="25">
        <v>0</v>
      </c>
      <c r="O324" s="25">
        <v>0</v>
      </c>
      <c r="P324" s="25">
        <v>0</v>
      </c>
      <c r="Q324" s="25">
        <v>0</v>
      </c>
      <c r="R324" s="25">
        <v>0</v>
      </c>
      <c r="S324" s="25">
        <v>0</v>
      </c>
      <c r="T324" s="25">
        <v>0</v>
      </c>
      <c r="U324" s="25">
        <v>0</v>
      </c>
      <c r="V324" s="25">
        <v>0</v>
      </c>
      <c r="W324" s="25">
        <v>0</v>
      </c>
      <c r="X324" s="25">
        <v>0</v>
      </c>
      <c r="Y324" s="25">
        <v>0</v>
      </c>
      <c r="Z324" s="25">
        <v>0</v>
      </c>
      <c r="AA324" s="25">
        <v>0</v>
      </c>
      <c r="AB324" s="25">
        <v>0</v>
      </c>
      <c r="AC324" s="25">
        <v>0</v>
      </c>
      <c r="AD324" s="25">
        <v>0</v>
      </c>
      <c r="AE324" s="25">
        <v>0</v>
      </c>
      <c r="AF324" s="25">
        <v>0</v>
      </c>
      <c r="AG324" s="25">
        <v>0</v>
      </c>
      <c r="AH324" s="25">
        <v>0</v>
      </c>
    </row>
    <row r="325" spans="1:34" ht="12" customHeight="1">
      <c r="A325" s="1"/>
      <c r="B325" s="16" t="s">
        <v>307</v>
      </c>
      <c r="C325" s="1"/>
      <c r="D325" s="25">
        <f>Classification!S325</f>
        <v>0</v>
      </c>
      <c r="E325" s="79"/>
      <c r="F325" s="25">
        <v>0</v>
      </c>
      <c r="G325" s="25">
        <f t="shared" si="114"/>
        <v>0</v>
      </c>
      <c r="H325" s="69"/>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row>
    <row r="326" spans="1:34" ht="12" customHeight="1">
      <c r="A326" s="1"/>
      <c r="B326" s="16" t="s">
        <v>308</v>
      </c>
      <c r="C326" s="1"/>
      <c r="D326" s="25">
        <f>Classification!S326</f>
        <v>0</v>
      </c>
      <c r="E326" s="79"/>
      <c r="F326" s="25">
        <v>0</v>
      </c>
      <c r="G326" s="25">
        <f t="shared" si="114"/>
        <v>0</v>
      </c>
      <c r="H326" s="69"/>
      <c r="I326" s="25">
        <v>0</v>
      </c>
      <c r="J326" s="25">
        <v>0</v>
      </c>
      <c r="K326" s="25">
        <v>0</v>
      </c>
      <c r="L326" s="25">
        <v>0</v>
      </c>
      <c r="M326" s="25">
        <v>0</v>
      </c>
      <c r="N326" s="25">
        <v>0</v>
      </c>
      <c r="O326" s="25">
        <v>0</v>
      </c>
      <c r="P326" s="25">
        <v>0</v>
      </c>
      <c r="Q326" s="25">
        <v>0</v>
      </c>
      <c r="R326" s="25">
        <v>0</v>
      </c>
      <c r="S326" s="25">
        <v>0</v>
      </c>
      <c r="T326" s="25">
        <v>0</v>
      </c>
      <c r="U326" s="25">
        <v>0</v>
      </c>
      <c r="V326" s="25">
        <v>0</v>
      </c>
      <c r="W326" s="25">
        <v>0</v>
      </c>
      <c r="X326" s="25">
        <v>0</v>
      </c>
      <c r="Y326" s="25">
        <v>0</v>
      </c>
      <c r="Z326" s="25">
        <v>0</v>
      </c>
      <c r="AA326" s="25">
        <v>0</v>
      </c>
      <c r="AB326" s="25">
        <v>0</v>
      </c>
      <c r="AC326" s="25">
        <v>0</v>
      </c>
      <c r="AD326" s="25">
        <v>0</v>
      </c>
      <c r="AE326" s="25">
        <v>0</v>
      </c>
      <c r="AF326" s="25">
        <v>0</v>
      </c>
      <c r="AG326" s="25">
        <v>0</v>
      </c>
      <c r="AH326" s="25">
        <v>0</v>
      </c>
    </row>
    <row r="327" spans="1:34" ht="12" customHeight="1">
      <c r="A327" s="1"/>
      <c r="B327" s="16" t="s">
        <v>309</v>
      </c>
      <c r="C327" s="1"/>
      <c r="D327" s="25">
        <f>Classification!S327</f>
        <v>0</v>
      </c>
      <c r="E327" s="79"/>
      <c r="F327" s="25">
        <v>0</v>
      </c>
      <c r="G327" s="25">
        <f t="shared" si="114"/>
        <v>0</v>
      </c>
      <c r="H327" s="69"/>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row>
    <row r="328" spans="1:34" ht="12" customHeight="1" thickBot="1">
      <c r="A328" s="1"/>
      <c r="B328" s="16" t="s">
        <v>42</v>
      </c>
      <c r="C328" s="1"/>
      <c r="D328" s="47">
        <f>SUM(D322:D327)</f>
        <v>0</v>
      </c>
      <c r="E328" s="79"/>
      <c r="F328" s="103">
        <f t="shared" ref="F328:G328" si="115">SUM(F322:F327)</f>
        <v>0</v>
      </c>
      <c r="G328" s="103">
        <f t="shared" si="115"/>
        <v>0</v>
      </c>
      <c r="H328" s="79"/>
      <c r="I328" s="103">
        <f t="shared" ref="I328:AH328" si="116">SUM(I322:I327)</f>
        <v>0</v>
      </c>
      <c r="J328" s="103">
        <f t="shared" si="116"/>
        <v>0</v>
      </c>
      <c r="K328" s="103">
        <f t="shared" si="116"/>
        <v>0</v>
      </c>
      <c r="L328" s="103">
        <f t="shared" si="116"/>
        <v>0</v>
      </c>
      <c r="M328" s="103">
        <f t="shared" si="116"/>
        <v>0</v>
      </c>
      <c r="N328" s="103">
        <f t="shared" si="116"/>
        <v>0</v>
      </c>
      <c r="O328" s="103">
        <f t="shared" si="116"/>
        <v>0</v>
      </c>
      <c r="P328" s="103">
        <f t="shared" si="116"/>
        <v>0</v>
      </c>
      <c r="Q328" s="103">
        <f t="shared" si="116"/>
        <v>0</v>
      </c>
      <c r="R328" s="103">
        <f t="shared" si="116"/>
        <v>0</v>
      </c>
      <c r="S328" s="103">
        <f t="shared" si="116"/>
        <v>0</v>
      </c>
      <c r="T328" s="103">
        <f t="shared" si="116"/>
        <v>0</v>
      </c>
      <c r="U328" s="103">
        <f t="shared" si="116"/>
        <v>0</v>
      </c>
      <c r="V328" s="103">
        <f t="shared" si="116"/>
        <v>0</v>
      </c>
      <c r="W328" s="103">
        <f t="shared" si="116"/>
        <v>0</v>
      </c>
      <c r="X328" s="103">
        <f t="shared" si="116"/>
        <v>0</v>
      </c>
      <c r="Y328" s="103">
        <f t="shared" si="116"/>
        <v>0</v>
      </c>
      <c r="Z328" s="103">
        <f t="shared" si="116"/>
        <v>0</v>
      </c>
      <c r="AA328" s="103">
        <f t="shared" si="116"/>
        <v>0</v>
      </c>
      <c r="AB328" s="103">
        <f t="shared" si="116"/>
        <v>0</v>
      </c>
      <c r="AC328" s="103">
        <f t="shared" si="116"/>
        <v>0</v>
      </c>
      <c r="AD328" s="103">
        <f t="shared" si="116"/>
        <v>0</v>
      </c>
      <c r="AE328" s="103">
        <f t="shared" si="116"/>
        <v>0</v>
      </c>
      <c r="AF328" s="103">
        <f t="shared" si="116"/>
        <v>0</v>
      </c>
      <c r="AG328" s="103">
        <f t="shared" si="116"/>
        <v>0</v>
      </c>
      <c r="AH328" s="103">
        <f t="shared" si="116"/>
        <v>0</v>
      </c>
    </row>
    <row r="329" spans="1:34" ht="12" customHeight="1">
      <c r="A329" s="1"/>
      <c r="B329" s="1"/>
      <c r="C329" s="1"/>
      <c r="D329" s="96"/>
      <c r="E329" s="79"/>
      <c r="F329" s="25"/>
      <c r="G329" s="25"/>
      <c r="H329" s="79"/>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row>
    <row r="330" spans="1:34" ht="12" customHeight="1">
      <c r="A330" s="1"/>
      <c r="B330" s="1"/>
      <c r="C330" s="1"/>
      <c r="D330" s="78"/>
      <c r="E330" s="5"/>
      <c r="F330" s="1"/>
      <c r="G330" s="1"/>
      <c r="H330" s="5"/>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ht="12" customHeight="1">
      <c r="A331" s="58" t="s">
        <v>311</v>
      </c>
      <c r="B331" s="1"/>
      <c r="C331" s="1"/>
      <c r="D331" s="78"/>
      <c r="E331" s="5"/>
      <c r="F331" s="1"/>
      <c r="G331" s="1"/>
      <c r="H331" s="5"/>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12" customHeight="1">
      <c r="A332" s="1"/>
      <c r="B332" s="1"/>
      <c r="C332" s="1"/>
      <c r="D332" s="78"/>
      <c r="E332" s="5"/>
      <c r="F332" s="1"/>
      <c r="G332" s="1"/>
      <c r="H332" s="5"/>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12" customHeight="1">
      <c r="A333" s="16" t="s">
        <v>312</v>
      </c>
      <c r="B333" s="1"/>
      <c r="C333" s="1"/>
      <c r="D333" s="44">
        <f>D174</f>
        <v>5.9316239560111665E-2</v>
      </c>
      <c r="E333" s="5"/>
      <c r="F333" s="59"/>
      <c r="G333" s="59"/>
      <c r="H333" s="5"/>
      <c r="I333" s="44">
        <f t="shared" ref="I333:AH333" si="117">I174</f>
        <v>5.9316239560111665E-2</v>
      </c>
      <c r="J333" s="44">
        <f t="shared" si="117"/>
        <v>5.9316239560111665E-2</v>
      </c>
      <c r="K333" s="44">
        <f t="shared" si="117"/>
        <v>5.9316239560111665E-2</v>
      </c>
      <c r="L333" s="44">
        <f t="shared" si="117"/>
        <v>5.9316239560111665E-2</v>
      </c>
      <c r="M333" s="44">
        <f t="shared" si="117"/>
        <v>5.9316239560111665E-2</v>
      </c>
      <c r="N333" s="44">
        <f t="shared" si="117"/>
        <v>5.9316239560111665E-2</v>
      </c>
      <c r="O333" s="44">
        <f t="shared" si="117"/>
        <v>5.9316239560111665E-2</v>
      </c>
      <c r="P333" s="44">
        <f t="shared" si="117"/>
        <v>5.9316239560111665E-2</v>
      </c>
      <c r="Q333" s="44">
        <f t="shared" si="117"/>
        <v>5.9316239560111665E-2</v>
      </c>
      <c r="R333" s="44">
        <f t="shared" si="117"/>
        <v>5.9316239560111665E-2</v>
      </c>
      <c r="S333" s="44">
        <f t="shared" si="117"/>
        <v>5.9316239560111665E-2</v>
      </c>
      <c r="T333" s="44">
        <f t="shared" si="117"/>
        <v>5.9316239560111665E-2</v>
      </c>
      <c r="U333" s="44">
        <f t="shared" si="117"/>
        <v>5.9316239560111665E-2</v>
      </c>
      <c r="V333" s="44">
        <f t="shared" si="117"/>
        <v>5.9316239560111665E-2</v>
      </c>
      <c r="W333" s="44">
        <f t="shared" si="117"/>
        <v>5.9316239560111665E-2</v>
      </c>
      <c r="X333" s="44">
        <f t="shared" si="117"/>
        <v>5.9316239560111665E-2</v>
      </c>
      <c r="Y333" s="44">
        <f t="shared" si="117"/>
        <v>5.9316239560111665E-2</v>
      </c>
      <c r="Z333" s="44">
        <f t="shared" si="117"/>
        <v>5.9316239560111665E-2</v>
      </c>
      <c r="AA333" s="44">
        <f t="shared" si="117"/>
        <v>5.9316239560111665E-2</v>
      </c>
      <c r="AB333" s="44">
        <f t="shared" si="117"/>
        <v>5.9316239560111665E-2</v>
      </c>
      <c r="AC333" s="44">
        <f t="shared" si="117"/>
        <v>5.9316239560111665E-2</v>
      </c>
      <c r="AD333" s="44">
        <f t="shared" si="117"/>
        <v>5.9316239560111665E-2</v>
      </c>
      <c r="AE333" s="44">
        <f t="shared" si="117"/>
        <v>5.9316239560111665E-2</v>
      </c>
      <c r="AF333" s="44">
        <f t="shared" si="117"/>
        <v>5.9316239560111665E-2</v>
      </c>
      <c r="AG333" s="44">
        <f t="shared" si="117"/>
        <v>5.9316239560111665E-2</v>
      </c>
      <c r="AH333" s="44">
        <f t="shared" si="117"/>
        <v>5.9316239560111665E-2</v>
      </c>
    </row>
    <row r="334" spans="1:34" ht="12" customHeight="1">
      <c r="A334" s="1"/>
      <c r="B334" s="1"/>
      <c r="C334" s="1"/>
      <c r="D334" s="78"/>
      <c r="E334" s="5"/>
      <c r="F334" s="1"/>
      <c r="G334" s="1"/>
      <c r="H334" s="5"/>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12" customHeight="1">
      <c r="A335" s="16" t="s">
        <v>313</v>
      </c>
      <c r="B335" s="1"/>
      <c r="C335" s="1"/>
      <c r="D335" s="100">
        <f>D171</f>
        <v>92.448345850983443</v>
      </c>
      <c r="E335" s="81"/>
      <c r="F335" s="1"/>
      <c r="G335" s="1"/>
      <c r="H335" s="81"/>
      <c r="I335" s="100">
        <f t="shared" ref="I335:AH335" si="118">I171</f>
        <v>30.947722280181573</v>
      </c>
      <c r="J335" s="100">
        <f t="shared" si="118"/>
        <v>12.016114132113929</v>
      </c>
      <c r="K335" s="100">
        <f t="shared" si="118"/>
        <v>6.7474107165508199</v>
      </c>
      <c r="L335" s="100">
        <f t="shared" si="118"/>
        <v>2.2374173416301983E-2</v>
      </c>
      <c r="M335" s="100">
        <f t="shared" si="118"/>
        <v>9.3134288258001532E-2</v>
      </c>
      <c r="N335" s="100">
        <f t="shared" si="118"/>
        <v>0.65896073257828902</v>
      </c>
      <c r="O335" s="100">
        <f t="shared" si="118"/>
        <v>4.0866228802479325</v>
      </c>
      <c r="P335" s="100">
        <f t="shared" si="118"/>
        <v>0.90964916705087473</v>
      </c>
      <c r="Q335" s="100">
        <f t="shared" si="118"/>
        <v>0.82400671100230571</v>
      </c>
      <c r="R335" s="100">
        <f t="shared" si="118"/>
        <v>2.809462434696282E-3</v>
      </c>
      <c r="S335" s="100">
        <f t="shared" si="118"/>
        <v>1.3708763243646973</v>
      </c>
      <c r="T335" s="100">
        <f t="shared" si="118"/>
        <v>0</v>
      </c>
      <c r="U335" s="100">
        <f t="shared" si="118"/>
        <v>6.2808371300006618</v>
      </c>
      <c r="V335" s="100">
        <f t="shared" si="118"/>
        <v>0</v>
      </c>
      <c r="W335" s="100">
        <f t="shared" si="118"/>
        <v>1.9013561108746262</v>
      </c>
      <c r="X335" s="100">
        <f t="shared" si="118"/>
        <v>6.7514523412821976</v>
      </c>
      <c r="Y335" s="100">
        <f t="shared" si="118"/>
        <v>0</v>
      </c>
      <c r="Z335" s="100">
        <f t="shared" si="118"/>
        <v>0</v>
      </c>
      <c r="AA335" s="100">
        <f t="shared" si="118"/>
        <v>0</v>
      </c>
      <c r="AB335" s="100">
        <f t="shared" si="118"/>
        <v>0</v>
      </c>
      <c r="AC335" s="100">
        <f t="shared" si="118"/>
        <v>0</v>
      </c>
      <c r="AD335" s="100">
        <f t="shared" si="118"/>
        <v>13.366321285090164</v>
      </c>
      <c r="AE335" s="100">
        <f t="shared" si="118"/>
        <v>4.5452507721688322</v>
      </c>
      <c r="AF335" s="100">
        <f t="shared" si="118"/>
        <v>1.8930245712344078</v>
      </c>
      <c r="AG335" s="100">
        <f t="shared" si="118"/>
        <v>3.0422772133145475E-2</v>
      </c>
      <c r="AH335" s="100">
        <f t="shared" si="118"/>
        <v>0</v>
      </c>
    </row>
    <row r="336" spans="1:34" ht="12" customHeight="1">
      <c r="A336" s="1"/>
      <c r="B336" s="1"/>
      <c r="C336" s="1"/>
      <c r="D336" s="106"/>
      <c r="E336" s="81"/>
      <c r="F336" s="1"/>
      <c r="G336" s="1"/>
      <c r="H336" s="81"/>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row>
    <row r="337" spans="1:34" ht="12" customHeight="1">
      <c r="A337" s="16" t="s">
        <v>314</v>
      </c>
      <c r="B337" s="1"/>
      <c r="C337" s="1"/>
      <c r="D337" s="107">
        <f>D175</f>
        <v>5.4836882294329889</v>
      </c>
      <c r="E337" s="81"/>
      <c r="F337" s="1"/>
      <c r="G337" s="1"/>
      <c r="H337" s="81"/>
      <c r="I337" s="107">
        <f t="shared" ref="I337:AH337" si="119">I175</f>
        <v>1.8357025086110554</v>
      </c>
      <c r="J337" s="107">
        <f t="shared" si="119"/>
        <v>0.71275070444211308</v>
      </c>
      <c r="K337" s="107">
        <f t="shared" si="119"/>
        <v>0.40023103047339315</v>
      </c>
      <c r="L337" s="107">
        <f t="shared" si="119"/>
        <v>1.3271518303208504E-3</v>
      </c>
      <c r="M337" s="107">
        <f t="shared" si="119"/>
        <v>5.5243757535721142E-3</v>
      </c>
      <c r="N337" s="107">
        <f t="shared" si="119"/>
        <v>3.9087072674320468E-2</v>
      </c>
      <c r="O337" s="107">
        <f t="shared" si="119"/>
        <v>0.24240310175661989</v>
      </c>
      <c r="P337" s="107">
        <f t="shared" si="119"/>
        <v>5.3956967908445723E-2</v>
      </c>
      <c r="Q337" s="107">
        <f t="shared" si="119"/>
        <v>4.8876979468952468E-2</v>
      </c>
      <c r="R337" s="107">
        <f t="shared" si="119"/>
        <v>1.6664674681157924E-4</v>
      </c>
      <c r="S337" s="107">
        <f t="shared" si="119"/>
        <v>8.1315228463301734E-2</v>
      </c>
      <c r="T337" s="107">
        <f t="shared" si="119"/>
        <v>0</v>
      </c>
      <c r="U337" s="107">
        <f t="shared" si="119"/>
        <v>0.37255563984116347</v>
      </c>
      <c r="V337" s="107">
        <f t="shared" si="119"/>
        <v>0</v>
      </c>
      <c r="W337" s="107">
        <f t="shared" si="119"/>
        <v>0.11278129456172156</v>
      </c>
      <c r="X337" s="107">
        <f t="shared" si="119"/>
        <v>0.40047076445417162</v>
      </c>
      <c r="Y337" s="107">
        <f t="shared" si="119"/>
        <v>0</v>
      </c>
      <c r="Z337" s="107">
        <f t="shared" si="119"/>
        <v>0</v>
      </c>
      <c r="AA337" s="107">
        <f t="shared" si="119"/>
        <v>0</v>
      </c>
      <c r="AB337" s="107">
        <f t="shared" si="119"/>
        <v>0</v>
      </c>
      <c r="AC337" s="107">
        <f t="shared" si="119"/>
        <v>0</v>
      </c>
      <c r="AD337" s="107">
        <f t="shared" si="119"/>
        <v>0.79283991538382781</v>
      </c>
      <c r="AE337" s="107">
        <f t="shared" si="119"/>
        <v>0.26960718366274899</v>
      </c>
      <c r="AF337" s="107">
        <f t="shared" si="119"/>
        <v>0.11228709896051781</v>
      </c>
      <c r="AG337" s="107">
        <f t="shared" si="119"/>
        <v>1.8045644399323464E-3</v>
      </c>
      <c r="AH337" s="107">
        <f t="shared" si="119"/>
        <v>0</v>
      </c>
    </row>
    <row r="338" spans="1:34" ht="12" customHeight="1">
      <c r="A338" s="16"/>
      <c r="B338" s="1"/>
      <c r="C338" s="1"/>
      <c r="D338" s="106"/>
      <c r="E338" s="81"/>
      <c r="F338" s="1"/>
      <c r="G338" s="1"/>
      <c r="H338" s="81"/>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row>
    <row r="339" spans="1:34" ht="12" customHeight="1">
      <c r="A339" s="62" t="s">
        <v>315</v>
      </c>
      <c r="B339" s="1"/>
      <c r="C339" s="1"/>
      <c r="D339" s="106"/>
      <c r="E339" s="81"/>
      <c r="F339" s="1"/>
      <c r="G339" s="1"/>
      <c r="H339" s="81"/>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row>
    <row r="340" spans="1:34" ht="12" customHeight="1">
      <c r="A340" s="16" t="s">
        <v>187</v>
      </c>
      <c r="B340" s="1"/>
      <c r="C340" s="1"/>
      <c r="D340" s="106">
        <f>D207</f>
        <v>0</v>
      </c>
      <c r="E340" s="81"/>
      <c r="F340" s="1"/>
      <c r="G340" s="1"/>
      <c r="H340" s="81"/>
      <c r="I340" s="106">
        <f t="shared" ref="I340:AH340" si="120">I207</f>
        <v>0</v>
      </c>
      <c r="J340" s="106">
        <f t="shared" si="120"/>
        <v>0</v>
      </c>
      <c r="K340" s="106">
        <f t="shared" si="120"/>
        <v>0</v>
      </c>
      <c r="L340" s="106">
        <f t="shared" si="120"/>
        <v>0</v>
      </c>
      <c r="M340" s="106">
        <f t="shared" si="120"/>
        <v>0</v>
      </c>
      <c r="N340" s="106">
        <f t="shared" si="120"/>
        <v>0</v>
      </c>
      <c r="O340" s="106">
        <f t="shared" si="120"/>
        <v>0</v>
      </c>
      <c r="P340" s="106">
        <f t="shared" si="120"/>
        <v>0</v>
      </c>
      <c r="Q340" s="106">
        <f t="shared" si="120"/>
        <v>0</v>
      </c>
      <c r="R340" s="106">
        <f t="shared" si="120"/>
        <v>0</v>
      </c>
      <c r="S340" s="106">
        <f t="shared" si="120"/>
        <v>0</v>
      </c>
      <c r="T340" s="106">
        <f t="shared" si="120"/>
        <v>0</v>
      </c>
      <c r="U340" s="106">
        <f t="shared" si="120"/>
        <v>0</v>
      </c>
      <c r="V340" s="106">
        <f t="shared" si="120"/>
        <v>0</v>
      </c>
      <c r="W340" s="106">
        <f t="shared" si="120"/>
        <v>0</v>
      </c>
      <c r="X340" s="106">
        <f t="shared" si="120"/>
        <v>0</v>
      </c>
      <c r="Y340" s="106">
        <f t="shared" si="120"/>
        <v>0</v>
      </c>
      <c r="Z340" s="106">
        <f t="shared" si="120"/>
        <v>0</v>
      </c>
      <c r="AA340" s="106">
        <f t="shared" si="120"/>
        <v>0</v>
      </c>
      <c r="AB340" s="106">
        <f t="shared" si="120"/>
        <v>0</v>
      </c>
      <c r="AC340" s="106">
        <f t="shared" si="120"/>
        <v>0</v>
      </c>
      <c r="AD340" s="106">
        <f t="shared" si="120"/>
        <v>0</v>
      </c>
      <c r="AE340" s="106">
        <f t="shared" si="120"/>
        <v>0</v>
      </c>
      <c r="AF340" s="106">
        <f t="shared" si="120"/>
        <v>0</v>
      </c>
      <c r="AG340" s="106">
        <f t="shared" si="120"/>
        <v>0</v>
      </c>
      <c r="AH340" s="106">
        <f t="shared" si="120"/>
        <v>0</v>
      </c>
    </row>
    <row r="341" spans="1:34" ht="12" customHeight="1">
      <c r="A341" s="16" t="s">
        <v>316</v>
      </c>
      <c r="B341" s="1"/>
      <c r="C341" s="1"/>
      <c r="D341" s="106">
        <f>D216</f>
        <v>0</v>
      </c>
      <c r="E341" s="81"/>
      <c r="F341" s="1"/>
      <c r="G341" s="1"/>
      <c r="H341" s="81"/>
      <c r="I341" s="106">
        <f t="shared" ref="I341:AH341" si="121">I216</f>
        <v>0</v>
      </c>
      <c r="J341" s="106">
        <f t="shared" si="121"/>
        <v>0</v>
      </c>
      <c r="K341" s="106">
        <f t="shared" si="121"/>
        <v>0</v>
      </c>
      <c r="L341" s="106">
        <f t="shared" si="121"/>
        <v>0</v>
      </c>
      <c r="M341" s="106">
        <f t="shared" si="121"/>
        <v>0</v>
      </c>
      <c r="N341" s="106">
        <f t="shared" si="121"/>
        <v>0</v>
      </c>
      <c r="O341" s="106">
        <f t="shared" si="121"/>
        <v>0</v>
      </c>
      <c r="P341" s="106">
        <f t="shared" si="121"/>
        <v>0</v>
      </c>
      <c r="Q341" s="106">
        <f t="shared" si="121"/>
        <v>0</v>
      </c>
      <c r="R341" s="106">
        <f t="shared" si="121"/>
        <v>0</v>
      </c>
      <c r="S341" s="106">
        <f t="shared" si="121"/>
        <v>0</v>
      </c>
      <c r="T341" s="106">
        <f t="shared" si="121"/>
        <v>0</v>
      </c>
      <c r="U341" s="106">
        <f t="shared" si="121"/>
        <v>0</v>
      </c>
      <c r="V341" s="106">
        <f t="shared" si="121"/>
        <v>0</v>
      </c>
      <c r="W341" s="106">
        <f t="shared" si="121"/>
        <v>0</v>
      </c>
      <c r="X341" s="106">
        <f t="shared" si="121"/>
        <v>0</v>
      </c>
      <c r="Y341" s="106">
        <f t="shared" si="121"/>
        <v>0</v>
      </c>
      <c r="Z341" s="106">
        <f t="shared" si="121"/>
        <v>0</v>
      </c>
      <c r="AA341" s="106">
        <f t="shared" si="121"/>
        <v>0</v>
      </c>
      <c r="AB341" s="106">
        <f t="shared" si="121"/>
        <v>0</v>
      </c>
      <c r="AC341" s="106">
        <f t="shared" si="121"/>
        <v>0</v>
      </c>
      <c r="AD341" s="106">
        <f t="shared" si="121"/>
        <v>0</v>
      </c>
      <c r="AE341" s="106">
        <f t="shared" si="121"/>
        <v>0</v>
      </c>
      <c r="AF341" s="106">
        <f t="shared" si="121"/>
        <v>0</v>
      </c>
      <c r="AG341" s="106">
        <f t="shared" si="121"/>
        <v>0</v>
      </c>
      <c r="AH341" s="106">
        <f t="shared" si="121"/>
        <v>0</v>
      </c>
    </row>
    <row r="342" spans="1:34" ht="12" customHeight="1">
      <c r="A342" s="16" t="s">
        <v>317</v>
      </c>
      <c r="B342" s="1"/>
      <c r="C342" s="1"/>
      <c r="D342" s="106">
        <f>D235</f>
        <v>190.85561410676246</v>
      </c>
      <c r="E342" s="81"/>
      <c r="F342" s="1"/>
      <c r="G342" s="1"/>
      <c r="H342" s="81"/>
      <c r="I342" s="106">
        <f t="shared" ref="I342:AH342" si="122">I235</f>
        <v>63.890234991443677</v>
      </c>
      <c r="J342" s="106">
        <f t="shared" si="122"/>
        <v>24.806748252242038</v>
      </c>
      <c r="K342" s="106">
        <f t="shared" si="122"/>
        <v>13.929737780420847</v>
      </c>
      <c r="L342" s="106">
        <f t="shared" si="122"/>
        <v>4.6190513937184617E-2</v>
      </c>
      <c r="M342" s="106">
        <f t="shared" si="122"/>
        <v>0.19227171255750522</v>
      </c>
      <c r="N342" s="106">
        <f t="shared" si="122"/>
        <v>1.3603959500929628</v>
      </c>
      <c r="O342" s="106">
        <f t="shared" si="122"/>
        <v>8.4366562998289538</v>
      </c>
      <c r="P342" s="106">
        <f t="shared" si="122"/>
        <v>1.8779313875344239</v>
      </c>
      <c r="Q342" s="106">
        <f t="shared" si="122"/>
        <v>1.7011262387532011</v>
      </c>
      <c r="R342" s="106">
        <f t="shared" si="122"/>
        <v>5.800013762800438E-3</v>
      </c>
      <c r="S342" s="106">
        <f t="shared" si="122"/>
        <v>2.8301149181487744</v>
      </c>
      <c r="T342" s="106">
        <f t="shared" si="122"/>
        <v>0</v>
      </c>
      <c r="U342" s="106">
        <f t="shared" si="122"/>
        <v>12.966516777737237</v>
      </c>
      <c r="V342" s="106">
        <f t="shared" si="122"/>
        <v>0</v>
      </c>
      <c r="W342" s="106">
        <f t="shared" si="122"/>
        <v>3.9252675084262965</v>
      </c>
      <c r="X342" s="106">
        <f t="shared" si="122"/>
        <v>13.938081539987291</v>
      </c>
      <c r="Y342" s="106">
        <f t="shared" si="122"/>
        <v>0</v>
      </c>
      <c r="Z342" s="106">
        <f t="shared" si="122"/>
        <v>0</v>
      </c>
      <c r="AA342" s="106">
        <f t="shared" si="122"/>
        <v>0</v>
      </c>
      <c r="AB342" s="106">
        <f t="shared" si="122"/>
        <v>0</v>
      </c>
      <c r="AC342" s="106">
        <f t="shared" si="122"/>
        <v>0</v>
      </c>
      <c r="AD342" s="106">
        <f t="shared" si="122"/>
        <v>27.59419255944465</v>
      </c>
      <c r="AE342" s="106">
        <f t="shared" si="122"/>
        <v>9.3834737593878828</v>
      </c>
      <c r="AF342" s="106">
        <f t="shared" si="122"/>
        <v>3.9080674049539006</v>
      </c>
      <c r="AG342" s="106">
        <f t="shared" si="122"/>
        <v>6.2806498102851799E-2</v>
      </c>
      <c r="AH342" s="106">
        <f t="shared" si="122"/>
        <v>0</v>
      </c>
    </row>
    <row r="343" spans="1:34" ht="12" customHeight="1">
      <c r="A343" s="16" t="s">
        <v>318</v>
      </c>
      <c r="B343" s="1"/>
      <c r="C343" s="1"/>
      <c r="D343" s="106">
        <f>D249</f>
        <v>0</v>
      </c>
      <c r="E343" s="81"/>
      <c r="F343" s="1"/>
      <c r="G343" s="1"/>
      <c r="H343" s="81"/>
      <c r="I343" s="106">
        <f t="shared" ref="I343:AH343" si="123">I249</f>
        <v>0</v>
      </c>
      <c r="J343" s="106">
        <f t="shared" si="123"/>
        <v>0</v>
      </c>
      <c r="K343" s="106">
        <f t="shared" si="123"/>
        <v>0</v>
      </c>
      <c r="L343" s="106">
        <f t="shared" si="123"/>
        <v>0</v>
      </c>
      <c r="M343" s="106">
        <f t="shared" si="123"/>
        <v>0</v>
      </c>
      <c r="N343" s="106">
        <f t="shared" si="123"/>
        <v>0</v>
      </c>
      <c r="O343" s="106">
        <f t="shared" si="123"/>
        <v>0</v>
      </c>
      <c r="P343" s="106">
        <f t="shared" si="123"/>
        <v>0</v>
      </c>
      <c r="Q343" s="106">
        <f t="shared" si="123"/>
        <v>0</v>
      </c>
      <c r="R343" s="106">
        <f t="shared" si="123"/>
        <v>0</v>
      </c>
      <c r="S343" s="106">
        <f t="shared" si="123"/>
        <v>0</v>
      </c>
      <c r="T343" s="106">
        <f t="shared" si="123"/>
        <v>0</v>
      </c>
      <c r="U343" s="106">
        <f t="shared" si="123"/>
        <v>0</v>
      </c>
      <c r="V343" s="106">
        <f t="shared" si="123"/>
        <v>0</v>
      </c>
      <c r="W343" s="106">
        <f t="shared" si="123"/>
        <v>0</v>
      </c>
      <c r="X343" s="106">
        <f t="shared" si="123"/>
        <v>0</v>
      </c>
      <c r="Y343" s="106">
        <f t="shared" si="123"/>
        <v>0</v>
      </c>
      <c r="Z343" s="106">
        <f t="shared" si="123"/>
        <v>0</v>
      </c>
      <c r="AA343" s="106">
        <f t="shared" si="123"/>
        <v>0</v>
      </c>
      <c r="AB343" s="106">
        <f t="shared" si="123"/>
        <v>0</v>
      </c>
      <c r="AC343" s="106">
        <f t="shared" si="123"/>
        <v>0</v>
      </c>
      <c r="AD343" s="106">
        <f t="shared" si="123"/>
        <v>0</v>
      </c>
      <c r="AE343" s="106">
        <f t="shared" si="123"/>
        <v>0</v>
      </c>
      <c r="AF343" s="106">
        <f t="shared" si="123"/>
        <v>0</v>
      </c>
      <c r="AG343" s="106">
        <f t="shared" si="123"/>
        <v>0</v>
      </c>
      <c r="AH343" s="106">
        <f t="shared" si="123"/>
        <v>0</v>
      </c>
    </row>
    <row r="344" spans="1:34" ht="12" customHeight="1">
      <c r="A344" s="16" t="s">
        <v>319</v>
      </c>
      <c r="B344" s="1"/>
      <c r="C344" s="1"/>
      <c r="D344" s="106">
        <f>D266</f>
        <v>0</v>
      </c>
      <c r="E344" s="81"/>
      <c r="F344" s="1"/>
      <c r="G344" s="1"/>
      <c r="H344" s="81"/>
      <c r="I344" s="106">
        <f t="shared" ref="I344:AH344" si="124">I266</f>
        <v>0</v>
      </c>
      <c r="J344" s="106">
        <f t="shared" si="124"/>
        <v>0</v>
      </c>
      <c r="K344" s="106">
        <f t="shared" si="124"/>
        <v>0</v>
      </c>
      <c r="L344" s="106">
        <f t="shared" si="124"/>
        <v>0</v>
      </c>
      <c r="M344" s="106">
        <f t="shared" si="124"/>
        <v>0</v>
      </c>
      <c r="N344" s="106">
        <f t="shared" si="124"/>
        <v>0</v>
      </c>
      <c r="O344" s="106">
        <f t="shared" si="124"/>
        <v>0</v>
      </c>
      <c r="P344" s="106">
        <f t="shared" si="124"/>
        <v>0</v>
      </c>
      <c r="Q344" s="106">
        <f t="shared" si="124"/>
        <v>0</v>
      </c>
      <c r="R344" s="106">
        <f t="shared" si="124"/>
        <v>0</v>
      </c>
      <c r="S344" s="106">
        <f t="shared" si="124"/>
        <v>0</v>
      </c>
      <c r="T344" s="106">
        <f t="shared" si="124"/>
        <v>0</v>
      </c>
      <c r="U344" s="106">
        <f t="shared" si="124"/>
        <v>0</v>
      </c>
      <c r="V344" s="106">
        <f t="shared" si="124"/>
        <v>0</v>
      </c>
      <c r="W344" s="106">
        <f t="shared" si="124"/>
        <v>0</v>
      </c>
      <c r="X344" s="106">
        <f t="shared" si="124"/>
        <v>0</v>
      </c>
      <c r="Y344" s="106">
        <f t="shared" si="124"/>
        <v>0</v>
      </c>
      <c r="Z344" s="106">
        <f t="shared" si="124"/>
        <v>0</v>
      </c>
      <c r="AA344" s="106">
        <f t="shared" si="124"/>
        <v>0</v>
      </c>
      <c r="AB344" s="106">
        <f t="shared" si="124"/>
        <v>0</v>
      </c>
      <c r="AC344" s="106">
        <f t="shared" si="124"/>
        <v>0</v>
      </c>
      <c r="AD344" s="106">
        <f t="shared" si="124"/>
        <v>0</v>
      </c>
      <c r="AE344" s="106">
        <f t="shared" si="124"/>
        <v>0</v>
      </c>
      <c r="AF344" s="106">
        <f t="shared" si="124"/>
        <v>0</v>
      </c>
      <c r="AG344" s="106">
        <f t="shared" si="124"/>
        <v>0</v>
      </c>
      <c r="AH344" s="106">
        <f t="shared" si="124"/>
        <v>0</v>
      </c>
    </row>
    <row r="345" spans="1:34" ht="12" customHeight="1">
      <c r="A345" s="16" t="s">
        <v>320</v>
      </c>
      <c r="B345" s="1"/>
      <c r="C345" s="1"/>
      <c r="D345" s="106">
        <f>D283</f>
        <v>0</v>
      </c>
      <c r="E345" s="81"/>
      <c r="F345" s="1"/>
      <c r="G345" s="1"/>
      <c r="H345" s="81"/>
      <c r="I345" s="106">
        <f t="shared" ref="I345:AH345" si="125">I283</f>
        <v>0</v>
      </c>
      <c r="J345" s="106">
        <f t="shared" si="125"/>
        <v>0</v>
      </c>
      <c r="K345" s="106">
        <f t="shared" si="125"/>
        <v>0</v>
      </c>
      <c r="L345" s="106">
        <f t="shared" si="125"/>
        <v>0</v>
      </c>
      <c r="M345" s="106">
        <f t="shared" si="125"/>
        <v>0</v>
      </c>
      <c r="N345" s="106">
        <f t="shared" si="125"/>
        <v>0</v>
      </c>
      <c r="O345" s="106">
        <f t="shared" si="125"/>
        <v>0</v>
      </c>
      <c r="P345" s="106">
        <f t="shared" si="125"/>
        <v>0</v>
      </c>
      <c r="Q345" s="106">
        <f t="shared" si="125"/>
        <v>0</v>
      </c>
      <c r="R345" s="106">
        <f t="shared" si="125"/>
        <v>0</v>
      </c>
      <c r="S345" s="106">
        <f t="shared" si="125"/>
        <v>0</v>
      </c>
      <c r="T345" s="106">
        <f t="shared" si="125"/>
        <v>0</v>
      </c>
      <c r="U345" s="106">
        <f t="shared" si="125"/>
        <v>0</v>
      </c>
      <c r="V345" s="106">
        <f t="shared" si="125"/>
        <v>0</v>
      </c>
      <c r="W345" s="106">
        <f t="shared" si="125"/>
        <v>0</v>
      </c>
      <c r="X345" s="106">
        <f t="shared" si="125"/>
        <v>0</v>
      </c>
      <c r="Y345" s="106">
        <f t="shared" si="125"/>
        <v>0</v>
      </c>
      <c r="Z345" s="106">
        <f t="shared" si="125"/>
        <v>0</v>
      </c>
      <c r="AA345" s="106">
        <f t="shared" si="125"/>
        <v>0</v>
      </c>
      <c r="AB345" s="106">
        <f t="shared" si="125"/>
        <v>0</v>
      </c>
      <c r="AC345" s="106">
        <f t="shared" si="125"/>
        <v>0</v>
      </c>
      <c r="AD345" s="106">
        <f t="shared" si="125"/>
        <v>0</v>
      </c>
      <c r="AE345" s="106">
        <f t="shared" si="125"/>
        <v>0</v>
      </c>
      <c r="AF345" s="106">
        <f t="shared" si="125"/>
        <v>0</v>
      </c>
      <c r="AG345" s="106">
        <f t="shared" si="125"/>
        <v>0</v>
      </c>
      <c r="AH345" s="106">
        <f t="shared" si="125"/>
        <v>0</v>
      </c>
    </row>
    <row r="346" spans="1:34" ht="12" customHeight="1">
      <c r="A346" s="16" t="s">
        <v>321</v>
      </c>
      <c r="B346" s="1"/>
      <c r="C346" s="1"/>
      <c r="D346" s="106">
        <f>D289</f>
        <v>38.553476663443526</v>
      </c>
      <c r="E346" s="81"/>
      <c r="F346" s="1"/>
      <c r="G346" s="1"/>
      <c r="H346" s="81"/>
      <c r="I346" s="106">
        <f t="shared" ref="I346:AH346" si="126">I289</f>
        <v>12.906042587705416</v>
      </c>
      <c r="J346" s="106">
        <f t="shared" si="126"/>
        <v>5.0110466716674109</v>
      </c>
      <c r="K346" s="106">
        <f t="shared" si="126"/>
        <v>2.813853933292886</v>
      </c>
      <c r="L346" s="106">
        <f t="shared" si="126"/>
        <v>9.3306393395037775E-3</v>
      </c>
      <c r="M346" s="106">
        <f t="shared" si="126"/>
        <v>3.8839533318519491E-2</v>
      </c>
      <c r="N346" s="106">
        <f t="shared" si="126"/>
        <v>0.27480456239350293</v>
      </c>
      <c r="O346" s="106">
        <f t="shared" si="126"/>
        <v>1.7042329789209201</v>
      </c>
      <c r="P346" s="106">
        <f t="shared" si="126"/>
        <v>0.37934846330669825</v>
      </c>
      <c r="Q346" s="106">
        <f t="shared" si="126"/>
        <v>0.34363322794715312</v>
      </c>
      <c r="R346" s="106">
        <f t="shared" si="126"/>
        <v>1.1716223088239506E-3</v>
      </c>
      <c r="S346" s="106">
        <f t="shared" si="126"/>
        <v>0.57169274250783542</v>
      </c>
      <c r="T346" s="106">
        <f t="shared" si="126"/>
        <v>0</v>
      </c>
      <c r="U346" s="106">
        <f t="shared" si="126"/>
        <v>2.6192800475704145</v>
      </c>
      <c r="V346" s="106">
        <f t="shared" si="126"/>
        <v>0</v>
      </c>
      <c r="W346" s="106">
        <f t="shared" si="126"/>
        <v>0.79291725314002315</v>
      </c>
      <c r="X346" s="106">
        <f t="shared" si="126"/>
        <v>2.8155394008188783</v>
      </c>
      <c r="Y346" s="106">
        <f t="shared" si="126"/>
        <v>0</v>
      </c>
      <c r="Z346" s="106">
        <f t="shared" si="126"/>
        <v>0</v>
      </c>
      <c r="AA346" s="106">
        <f t="shared" si="126"/>
        <v>0</v>
      </c>
      <c r="AB346" s="106">
        <f t="shared" si="126"/>
        <v>0</v>
      </c>
      <c r="AC346" s="106">
        <f t="shared" si="126"/>
        <v>0</v>
      </c>
      <c r="AD346" s="106">
        <f t="shared" si="126"/>
        <v>5.574119807091499</v>
      </c>
      <c r="AE346" s="106">
        <f t="shared" si="126"/>
        <v>1.8954932937012157</v>
      </c>
      <c r="AF346" s="106">
        <f t="shared" si="126"/>
        <v>0.78944277432557819</v>
      </c>
      <c r="AG346" s="106">
        <f t="shared" si="126"/>
        <v>1.2687124087250578E-2</v>
      </c>
      <c r="AH346" s="106">
        <f t="shared" si="126"/>
        <v>0</v>
      </c>
    </row>
    <row r="347" spans="1:34" ht="12" customHeight="1">
      <c r="A347" s="16" t="s">
        <v>322</v>
      </c>
      <c r="B347" s="1"/>
      <c r="C347" s="1"/>
      <c r="D347" s="106">
        <f>D295</f>
        <v>0</v>
      </c>
      <c r="E347" s="81"/>
      <c r="F347" s="1"/>
      <c r="G347" s="1"/>
      <c r="H347" s="81"/>
      <c r="I347" s="106">
        <f t="shared" ref="I347:AH347" si="127">I295</f>
        <v>0</v>
      </c>
      <c r="J347" s="106">
        <f t="shared" si="127"/>
        <v>0</v>
      </c>
      <c r="K347" s="106">
        <f t="shared" si="127"/>
        <v>0</v>
      </c>
      <c r="L347" s="106">
        <f t="shared" si="127"/>
        <v>0</v>
      </c>
      <c r="M347" s="106">
        <f t="shared" si="127"/>
        <v>0</v>
      </c>
      <c r="N347" s="106">
        <f t="shared" si="127"/>
        <v>0</v>
      </c>
      <c r="O347" s="106">
        <f t="shared" si="127"/>
        <v>0</v>
      </c>
      <c r="P347" s="106">
        <f t="shared" si="127"/>
        <v>0</v>
      </c>
      <c r="Q347" s="106">
        <f t="shared" si="127"/>
        <v>0</v>
      </c>
      <c r="R347" s="106">
        <f t="shared" si="127"/>
        <v>0</v>
      </c>
      <c r="S347" s="106">
        <f t="shared" si="127"/>
        <v>0</v>
      </c>
      <c r="T347" s="106">
        <f t="shared" si="127"/>
        <v>0</v>
      </c>
      <c r="U347" s="106">
        <f t="shared" si="127"/>
        <v>0</v>
      </c>
      <c r="V347" s="106">
        <f t="shared" si="127"/>
        <v>0</v>
      </c>
      <c r="W347" s="106">
        <f t="shared" si="127"/>
        <v>0</v>
      </c>
      <c r="X347" s="106">
        <f t="shared" si="127"/>
        <v>0</v>
      </c>
      <c r="Y347" s="106">
        <f t="shared" si="127"/>
        <v>0</v>
      </c>
      <c r="Z347" s="106">
        <f t="shared" si="127"/>
        <v>0</v>
      </c>
      <c r="AA347" s="106">
        <f t="shared" si="127"/>
        <v>0</v>
      </c>
      <c r="AB347" s="106">
        <f t="shared" si="127"/>
        <v>0</v>
      </c>
      <c r="AC347" s="106">
        <f t="shared" si="127"/>
        <v>0</v>
      </c>
      <c r="AD347" s="106">
        <f t="shared" si="127"/>
        <v>0</v>
      </c>
      <c r="AE347" s="106">
        <f t="shared" si="127"/>
        <v>0</v>
      </c>
      <c r="AF347" s="106">
        <f t="shared" si="127"/>
        <v>0</v>
      </c>
      <c r="AG347" s="106">
        <f t="shared" si="127"/>
        <v>0</v>
      </c>
      <c r="AH347" s="106">
        <f t="shared" si="127"/>
        <v>0</v>
      </c>
    </row>
    <row r="348" spans="1:34" ht="12" customHeight="1">
      <c r="A348" s="16" t="s">
        <v>323</v>
      </c>
      <c r="B348" s="1"/>
      <c r="C348" s="1"/>
      <c r="D348" s="106">
        <f>D305</f>
        <v>0</v>
      </c>
      <c r="E348" s="81"/>
      <c r="F348" s="1"/>
      <c r="G348" s="1"/>
      <c r="H348" s="81"/>
      <c r="I348" s="106">
        <f t="shared" ref="I348:AH348" si="128">I305</f>
        <v>0</v>
      </c>
      <c r="J348" s="106">
        <f t="shared" si="128"/>
        <v>0</v>
      </c>
      <c r="K348" s="106">
        <f t="shared" si="128"/>
        <v>0</v>
      </c>
      <c r="L348" s="106">
        <f t="shared" si="128"/>
        <v>0</v>
      </c>
      <c r="M348" s="106">
        <f t="shared" si="128"/>
        <v>0</v>
      </c>
      <c r="N348" s="106">
        <f t="shared" si="128"/>
        <v>0</v>
      </c>
      <c r="O348" s="106">
        <f t="shared" si="128"/>
        <v>0</v>
      </c>
      <c r="P348" s="106">
        <f t="shared" si="128"/>
        <v>0</v>
      </c>
      <c r="Q348" s="106">
        <f t="shared" si="128"/>
        <v>0</v>
      </c>
      <c r="R348" s="106">
        <f t="shared" si="128"/>
        <v>0</v>
      </c>
      <c r="S348" s="106">
        <f t="shared" si="128"/>
        <v>0</v>
      </c>
      <c r="T348" s="106">
        <f t="shared" si="128"/>
        <v>0</v>
      </c>
      <c r="U348" s="106">
        <f t="shared" si="128"/>
        <v>0</v>
      </c>
      <c r="V348" s="106">
        <f t="shared" si="128"/>
        <v>0</v>
      </c>
      <c r="W348" s="106">
        <f t="shared" si="128"/>
        <v>0</v>
      </c>
      <c r="X348" s="106">
        <f t="shared" si="128"/>
        <v>0</v>
      </c>
      <c r="Y348" s="106">
        <f t="shared" si="128"/>
        <v>0</v>
      </c>
      <c r="Z348" s="106">
        <f t="shared" si="128"/>
        <v>0</v>
      </c>
      <c r="AA348" s="106">
        <f t="shared" si="128"/>
        <v>0</v>
      </c>
      <c r="AB348" s="106">
        <f t="shared" si="128"/>
        <v>0</v>
      </c>
      <c r="AC348" s="106">
        <f t="shared" si="128"/>
        <v>0</v>
      </c>
      <c r="AD348" s="106">
        <f t="shared" si="128"/>
        <v>0</v>
      </c>
      <c r="AE348" s="106">
        <f t="shared" si="128"/>
        <v>0</v>
      </c>
      <c r="AF348" s="106">
        <f t="shared" si="128"/>
        <v>0</v>
      </c>
      <c r="AG348" s="106">
        <f t="shared" si="128"/>
        <v>0</v>
      </c>
      <c r="AH348" s="106">
        <f t="shared" si="128"/>
        <v>0</v>
      </c>
    </row>
    <row r="349" spans="1:34" ht="12" customHeight="1">
      <c r="A349" s="16" t="s">
        <v>324</v>
      </c>
      <c r="B349" s="1"/>
      <c r="C349" s="1"/>
      <c r="D349" s="106">
        <f>D313</f>
        <v>179.26871530727692</v>
      </c>
      <c r="E349" s="81"/>
      <c r="F349" s="1"/>
      <c r="G349" s="1"/>
      <c r="H349" s="81"/>
      <c r="I349" s="106">
        <f t="shared" ref="I349:AH349" si="129">I313</f>
        <v>60.011440591887279</v>
      </c>
      <c r="J349" s="106">
        <f t="shared" si="129"/>
        <v>23.300723486409073</v>
      </c>
      <c r="K349" s="106">
        <f t="shared" si="129"/>
        <v>13.084059424452654</v>
      </c>
      <c r="L349" s="106">
        <f t="shared" si="129"/>
        <v>4.3386274654042559E-2</v>
      </c>
      <c r="M349" s="106">
        <f t="shared" si="129"/>
        <v>0.18059884201694382</v>
      </c>
      <c r="N349" s="106">
        <f t="shared" si="129"/>
        <v>1.277805923728113</v>
      </c>
      <c r="O349" s="106">
        <f t="shared" si="129"/>
        <v>7.9244644881829132</v>
      </c>
      <c r="P349" s="106">
        <f t="shared" si="129"/>
        <v>1.763921637066372</v>
      </c>
      <c r="Q349" s="106">
        <f t="shared" si="129"/>
        <v>1.5978503793249488</v>
      </c>
      <c r="R349" s="106">
        <f t="shared" si="129"/>
        <v>5.4478932720319626E-3</v>
      </c>
      <c r="S349" s="106">
        <f t="shared" si="129"/>
        <v>2.6582978337995522</v>
      </c>
      <c r="T349" s="106">
        <f t="shared" si="129"/>
        <v>0</v>
      </c>
      <c r="U349" s="106">
        <f t="shared" si="129"/>
        <v>12.179315843729453</v>
      </c>
      <c r="V349" s="106">
        <f t="shared" si="129"/>
        <v>0</v>
      </c>
      <c r="W349" s="106">
        <f t="shared" si="129"/>
        <v>3.6869633977827272</v>
      </c>
      <c r="X349" s="106">
        <f t="shared" si="129"/>
        <v>13.091896631994647</v>
      </c>
      <c r="Y349" s="106">
        <f t="shared" si="129"/>
        <v>0</v>
      </c>
      <c r="Z349" s="106">
        <f t="shared" si="129"/>
        <v>0</v>
      </c>
      <c r="AA349" s="106">
        <f t="shared" si="129"/>
        <v>0</v>
      </c>
      <c r="AB349" s="106">
        <f t="shared" si="129"/>
        <v>0</v>
      </c>
      <c r="AC349" s="106">
        <f t="shared" si="129"/>
        <v>0</v>
      </c>
      <c r="AD349" s="106">
        <f t="shared" si="129"/>
        <v>25.9189412542305</v>
      </c>
      <c r="AE349" s="106">
        <f t="shared" si="129"/>
        <v>8.8138003895658361</v>
      </c>
      <c r="AF349" s="106">
        <f t="shared" si="129"/>
        <v>3.6708075175007679</v>
      </c>
      <c r="AG349" s="106">
        <f t="shared" si="129"/>
        <v>5.899349767908256E-2</v>
      </c>
      <c r="AH349" s="106">
        <f t="shared" si="129"/>
        <v>0</v>
      </c>
    </row>
    <row r="350" spans="1:34" ht="12" customHeight="1">
      <c r="A350" s="1" t="s">
        <v>302</v>
      </c>
      <c r="B350" s="1"/>
      <c r="C350" s="1"/>
      <c r="D350" s="108">
        <f>SUM(D340:D349)</f>
        <v>408.6778060774829</v>
      </c>
      <c r="E350" s="81"/>
      <c r="F350" s="1"/>
      <c r="G350" s="1"/>
      <c r="H350" s="81"/>
      <c r="I350" s="108">
        <f t="shared" ref="I350:AH350" si="130">SUM(I340:I349)</f>
        <v>136.80771817103636</v>
      </c>
      <c r="J350" s="108">
        <f t="shared" si="130"/>
        <v>53.118518410318522</v>
      </c>
      <c r="K350" s="108">
        <f t="shared" si="130"/>
        <v>29.827651138166388</v>
      </c>
      <c r="L350" s="108">
        <f t="shared" si="130"/>
        <v>9.8907427930730957E-2</v>
      </c>
      <c r="M350" s="108">
        <f t="shared" si="130"/>
        <v>0.41171008789296853</v>
      </c>
      <c r="N350" s="108">
        <f t="shared" si="130"/>
        <v>2.9130064362145784</v>
      </c>
      <c r="O350" s="108">
        <f t="shared" si="130"/>
        <v>18.065353766932787</v>
      </c>
      <c r="P350" s="108">
        <f t="shared" si="130"/>
        <v>4.0212014879074935</v>
      </c>
      <c r="Q350" s="108">
        <f t="shared" si="130"/>
        <v>3.6426098460253034</v>
      </c>
      <c r="R350" s="108">
        <f t="shared" si="130"/>
        <v>1.2419529343656352E-2</v>
      </c>
      <c r="S350" s="108">
        <f t="shared" si="130"/>
        <v>6.0601054944561614</v>
      </c>
      <c r="T350" s="108">
        <f t="shared" si="130"/>
        <v>0</v>
      </c>
      <c r="U350" s="108">
        <f t="shared" si="130"/>
        <v>27.765112669037105</v>
      </c>
      <c r="V350" s="108">
        <f t="shared" si="130"/>
        <v>0</v>
      </c>
      <c r="W350" s="108">
        <f t="shared" si="130"/>
        <v>8.4051481593490465</v>
      </c>
      <c r="X350" s="108">
        <f t="shared" si="130"/>
        <v>29.845517572800816</v>
      </c>
      <c r="Y350" s="108">
        <f t="shared" si="130"/>
        <v>0</v>
      </c>
      <c r="Z350" s="108">
        <f t="shared" si="130"/>
        <v>0</v>
      </c>
      <c r="AA350" s="108">
        <f t="shared" si="130"/>
        <v>0</v>
      </c>
      <c r="AB350" s="108">
        <f t="shared" si="130"/>
        <v>0</v>
      </c>
      <c r="AC350" s="108">
        <f t="shared" si="130"/>
        <v>0</v>
      </c>
      <c r="AD350" s="108">
        <f t="shared" si="130"/>
        <v>59.087253620766646</v>
      </c>
      <c r="AE350" s="108">
        <f t="shared" si="130"/>
        <v>20.092767442654935</v>
      </c>
      <c r="AF350" s="108">
        <f t="shared" si="130"/>
        <v>8.3683176967802471</v>
      </c>
      <c r="AG350" s="108">
        <f t="shared" si="130"/>
        <v>0.13448711986918493</v>
      </c>
      <c r="AH350" s="108">
        <f t="shared" si="130"/>
        <v>0</v>
      </c>
    </row>
    <row r="351" spans="1:34" ht="12" customHeight="1">
      <c r="A351" s="16"/>
      <c r="B351" s="1"/>
      <c r="C351" s="1"/>
      <c r="D351" s="106"/>
      <c r="E351" s="81"/>
      <c r="F351" s="1"/>
      <c r="G351" s="1"/>
      <c r="H351" s="81"/>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row>
    <row r="352" spans="1:34" ht="12" customHeight="1">
      <c r="A352" s="1" t="s">
        <v>325</v>
      </c>
      <c r="B352" s="1"/>
      <c r="C352" s="1"/>
      <c r="D352" s="107">
        <f>D191</f>
        <v>14.847662227203378</v>
      </c>
      <c r="E352" s="81"/>
      <c r="F352" s="1"/>
      <c r="G352" s="1"/>
      <c r="H352" s="81"/>
      <c r="I352" s="107">
        <f t="shared" ref="I352:AH352" si="131">I191</f>
        <v>4.9703574778730806</v>
      </c>
      <c r="J352" s="107">
        <f t="shared" si="131"/>
        <v>1.9298474437252982</v>
      </c>
      <c r="K352" s="107">
        <f t="shared" si="131"/>
        <v>1.0836675800456539</v>
      </c>
      <c r="L352" s="107">
        <f t="shared" si="131"/>
        <v>3.5934030667633737E-3</v>
      </c>
      <c r="M352" s="107">
        <f t="shared" si="131"/>
        <v>1.4957827975145867E-2</v>
      </c>
      <c r="N352" s="107">
        <f t="shared" si="131"/>
        <v>0.10583235739105275</v>
      </c>
      <c r="O352" s="107">
        <f t="shared" si="131"/>
        <v>0.65633187503091295</v>
      </c>
      <c r="P352" s="107">
        <f t="shared" si="131"/>
        <v>0.14609416159158475</v>
      </c>
      <c r="Q352" s="107">
        <f t="shared" si="131"/>
        <v>0.13233955897525532</v>
      </c>
      <c r="R352" s="107">
        <f t="shared" si="131"/>
        <v>4.512135818809036E-4</v>
      </c>
      <c r="S352" s="107">
        <f t="shared" si="131"/>
        <v>0.220169527448831</v>
      </c>
      <c r="T352" s="107">
        <f t="shared" si="131"/>
        <v>0</v>
      </c>
      <c r="U352" s="107">
        <f t="shared" si="131"/>
        <v>1.0087335511729467</v>
      </c>
      <c r="V352" s="107">
        <f t="shared" si="131"/>
        <v>0</v>
      </c>
      <c r="W352" s="107">
        <f t="shared" si="131"/>
        <v>0.30536720855341504</v>
      </c>
      <c r="X352" s="107">
        <f t="shared" si="131"/>
        <v>1.0843166849951067</v>
      </c>
      <c r="Y352" s="107">
        <f t="shared" si="131"/>
        <v>0</v>
      </c>
      <c r="Z352" s="107">
        <f t="shared" si="131"/>
        <v>0</v>
      </c>
      <c r="AA352" s="107">
        <f t="shared" si="131"/>
        <v>0</v>
      </c>
      <c r="AB352" s="107">
        <f t="shared" si="131"/>
        <v>0</v>
      </c>
      <c r="AC352" s="107">
        <f t="shared" si="131"/>
        <v>0</v>
      </c>
      <c r="AD352" s="107">
        <f t="shared" si="131"/>
        <v>2.1466973998776697</v>
      </c>
      <c r="AE352" s="107">
        <f t="shared" si="131"/>
        <v>0.72998978599226338</v>
      </c>
      <c r="AF352" s="107">
        <f t="shared" si="131"/>
        <v>0.30402912202226262</v>
      </c>
      <c r="AG352" s="107">
        <f t="shared" si="131"/>
        <v>4.8860478842555127E-3</v>
      </c>
      <c r="AH352" s="107">
        <f t="shared" si="131"/>
        <v>0</v>
      </c>
    </row>
    <row r="353" spans="1:34" ht="12" customHeight="1">
      <c r="A353" s="1"/>
      <c r="B353" s="1"/>
      <c r="C353" s="1"/>
      <c r="D353" s="61"/>
      <c r="E353" s="81"/>
      <c r="F353" s="1"/>
      <c r="G353" s="1"/>
      <c r="H353" s="81"/>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row>
    <row r="354" spans="1:34" ht="12" customHeight="1">
      <c r="A354" s="1" t="s">
        <v>326</v>
      </c>
      <c r="B354" s="1"/>
      <c r="C354" s="1"/>
      <c r="D354" s="61">
        <v>0</v>
      </c>
      <c r="E354" s="81"/>
      <c r="F354" s="1"/>
      <c r="G354" s="1"/>
      <c r="H354" s="81"/>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row>
    <row r="355" spans="1:34" ht="12" customHeight="1">
      <c r="A355" s="1"/>
      <c r="B355" s="1"/>
      <c r="C355" s="1"/>
      <c r="D355" s="106"/>
      <c r="E355" s="69"/>
      <c r="F355" s="1"/>
      <c r="G355" s="1"/>
      <c r="H355" s="81"/>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row>
    <row r="356" spans="1:34" ht="12" customHeight="1">
      <c r="A356" s="10" t="s">
        <v>327</v>
      </c>
      <c r="B356" s="1"/>
      <c r="C356" s="1"/>
      <c r="D356" s="106"/>
      <c r="E356" s="69"/>
      <c r="F356" s="1"/>
      <c r="G356" s="1"/>
      <c r="H356" s="81"/>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row>
    <row r="357" spans="1:34" ht="12" customHeight="1">
      <c r="A357" s="1" t="s">
        <v>328</v>
      </c>
      <c r="B357" s="1"/>
      <c r="C357" s="1"/>
      <c r="D357" s="106">
        <f>D177</f>
        <v>0.23900923972081245</v>
      </c>
      <c r="E357" s="81"/>
      <c r="F357" s="1"/>
      <c r="G357" s="1"/>
      <c r="H357" s="81"/>
      <c r="I357" s="106">
        <f t="shared" ref="I357:AH357" si="132">I177</f>
        <v>8.0009993745046123E-2</v>
      </c>
      <c r="J357" s="106">
        <f t="shared" si="132"/>
        <v>3.1065588861312318E-2</v>
      </c>
      <c r="K357" s="106">
        <f t="shared" si="132"/>
        <v>1.744426566643343E-2</v>
      </c>
      <c r="L357" s="106">
        <f t="shared" si="132"/>
        <v>5.784456312751931E-5</v>
      </c>
      <c r="M357" s="106">
        <f t="shared" si="132"/>
        <v>2.4078262540645708E-4</v>
      </c>
      <c r="N357" s="106">
        <f t="shared" si="132"/>
        <v>1.7036292239698419E-3</v>
      </c>
      <c r="O357" s="106">
        <f t="shared" si="132"/>
        <v>1.0565258022119004E-2</v>
      </c>
      <c r="P357" s="106">
        <f t="shared" si="132"/>
        <v>2.3517408973433469E-3</v>
      </c>
      <c r="Q357" s="106">
        <f t="shared" si="132"/>
        <v>2.1303271108707809E-3</v>
      </c>
      <c r="R357" s="106">
        <f t="shared" si="132"/>
        <v>7.2633801541815009E-6</v>
      </c>
      <c r="S357" s="106">
        <f t="shared" si="132"/>
        <v>3.5441640953295939E-3</v>
      </c>
      <c r="T357" s="106">
        <f t="shared" si="132"/>
        <v>0</v>
      </c>
      <c r="U357" s="106">
        <f t="shared" si="132"/>
        <v>1.6238020198559761E-2</v>
      </c>
      <c r="V357" s="106">
        <f t="shared" si="132"/>
        <v>0</v>
      </c>
      <c r="W357" s="106">
        <f t="shared" si="132"/>
        <v>4.9156280116809791E-3</v>
      </c>
      <c r="X357" s="106">
        <f t="shared" si="132"/>
        <v>1.7454714589509247E-2</v>
      </c>
      <c r="Y357" s="106">
        <f t="shared" si="132"/>
        <v>0</v>
      </c>
      <c r="Z357" s="106">
        <f t="shared" si="132"/>
        <v>0</v>
      </c>
      <c r="AA357" s="106">
        <f t="shared" si="132"/>
        <v>0</v>
      </c>
      <c r="AB357" s="106">
        <f t="shared" si="132"/>
        <v>0</v>
      </c>
      <c r="AC357" s="106">
        <f t="shared" si="132"/>
        <v>0</v>
      </c>
      <c r="AD357" s="106">
        <f t="shared" si="132"/>
        <v>3.4556316381939116E-2</v>
      </c>
      <c r="AE357" s="106">
        <f t="shared" si="132"/>
        <v>1.1750961268118264E-2</v>
      </c>
      <c r="AF357" s="106">
        <f t="shared" si="132"/>
        <v>4.8940882541354813E-3</v>
      </c>
      <c r="AG357" s="106">
        <f t="shared" si="132"/>
        <v>7.8652825757025358E-5</v>
      </c>
      <c r="AH357" s="106">
        <f t="shared" si="132"/>
        <v>0</v>
      </c>
    </row>
    <row r="358" spans="1:34" ht="12" customHeight="1">
      <c r="A358" s="1" t="s">
        <v>329</v>
      </c>
      <c r="B358" s="1"/>
      <c r="C358" s="10"/>
      <c r="D358" s="106">
        <f>D176</f>
        <v>0.22911150523781282</v>
      </c>
      <c r="E358" s="81"/>
      <c r="F358" s="1"/>
      <c r="G358" s="1"/>
      <c r="H358" s="81"/>
      <c r="I358" s="106">
        <f t="shared" ref="I358:AH358" si="133">I176</f>
        <v>7.6696658766867168E-2</v>
      </c>
      <c r="J358" s="106">
        <f t="shared" si="133"/>
        <v>2.9779115792461643E-2</v>
      </c>
      <c r="K358" s="106">
        <f t="shared" si="133"/>
        <v>1.6721872214117747E-2</v>
      </c>
      <c r="L358" s="106">
        <f t="shared" si="133"/>
        <v>5.5449132190246465E-5</v>
      </c>
      <c r="M358" s="106">
        <f t="shared" si="133"/>
        <v>2.308114523372632E-4</v>
      </c>
      <c r="N358" s="106">
        <f t="shared" si="133"/>
        <v>1.6330793584666136E-3</v>
      </c>
      <c r="O358" s="106">
        <f t="shared" si="133"/>
        <v>1.0127734691349588E-2</v>
      </c>
      <c r="P358" s="106">
        <f t="shared" si="133"/>
        <v>2.2543517461879122E-3</v>
      </c>
      <c r="Q358" s="106">
        <f t="shared" si="133"/>
        <v>2.0421070398393649E-3</v>
      </c>
      <c r="R358" s="106">
        <f t="shared" si="133"/>
        <v>6.9625925850517323E-6</v>
      </c>
      <c r="S358" s="106">
        <f t="shared" si="133"/>
        <v>3.3973948941860353E-3</v>
      </c>
      <c r="T358" s="106">
        <f t="shared" si="133"/>
        <v>0</v>
      </c>
      <c r="U358" s="106">
        <f t="shared" si="133"/>
        <v>1.556557919735551E-2</v>
      </c>
      <c r="V358" s="106">
        <f t="shared" si="133"/>
        <v>0</v>
      </c>
      <c r="W358" s="106">
        <f t="shared" si="133"/>
        <v>4.7120644133295253E-3</v>
      </c>
      <c r="X358" s="106">
        <f t="shared" si="133"/>
        <v>1.6731888431469052E-2</v>
      </c>
      <c r="Y358" s="106">
        <f t="shared" si="133"/>
        <v>0</v>
      </c>
      <c r="Z358" s="106">
        <f t="shared" si="133"/>
        <v>0</v>
      </c>
      <c r="AA358" s="106">
        <f t="shared" si="133"/>
        <v>0</v>
      </c>
      <c r="AB358" s="106">
        <f t="shared" si="133"/>
        <v>0</v>
      </c>
      <c r="AC358" s="106">
        <f t="shared" si="133"/>
        <v>0</v>
      </c>
      <c r="AD358" s="106">
        <f t="shared" si="133"/>
        <v>3.3125287001407683E-2</v>
      </c>
      <c r="AE358" s="106">
        <f t="shared" si="133"/>
        <v>1.1264336170746686E-2</v>
      </c>
      <c r="AF358" s="106">
        <f t="shared" si="133"/>
        <v>4.6914166497557365E-3</v>
      </c>
      <c r="AG358" s="106">
        <f t="shared" si="133"/>
        <v>7.5395693160017712E-5</v>
      </c>
      <c r="AH358" s="106">
        <f t="shared" si="133"/>
        <v>0</v>
      </c>
    </row>
    <row r="359" spans="1:34" ht="12" customHeight="1">
      <c r="A359" s="1" t="s">
        <v>330</v>
      </c>
      <c r="B359" s="1"/>
      <c r="C359" s="1"/>
      <c r="D359" s="108">
        <f>SUM(D357:D358)</f>
        <v>0.46812074495862527</v>
      </c>
      <c r="E359" s="81"/>
      <c r="F359" s="1"/>
      <c r="G359" s="1"/>
      <c r="H359" s="81"/>
      <c r="I359" s="108">
        <f t="shared" ref="I359:AH359" si="134">SUM(I357:I358)</f>
        <v>0.15670665251191329</v>
      </c>
      <c r="J359" s="108">
        <f t="shared" si="134"/>
        <v>6.0844704653773965E-2</v>
      </c>
      <c r="K359" s="108">
        <f t="shared" si="134"/>
        <v>3.4166137880551173E-2</v>
      </c>
      <c r="L359" s="108">
        <f t="shared" si="134"/>
        <v>1.1329369531776578E-4</v>
      </c>
      <c r="M359" s="108">
        <f t="shared" si="134"/>
        <v>4.715940777437203E-4</v>
      </c>
      <c r="N359" s="108">
        <f t="shared" si="134"/>
        <v>3.3367085824364557E-3</v>
      </c>
      <c r="O359" s="108">
        <f t="shared" si="134"/>
        <v>2.069299271346859E-2</v>
      </c>
      <c r="P359" s="108">
        <f t="shared" si="134"/>
        <v>4.6060926435312587E-3</v>
      </c>
      <c r="Q359" s="108">
        <f t="shared" si="134"/>
        <v>4.1724341507101458E-3</v>
      </c>
      <c r="R359" s="108">
        <f t="shared" si="134"/>
        <v>1.4225972739233233E-5</v>
      </c>
      <c r="S359" s="108">
        <f t="shared" si="134"/>
        <v>6.9415589895156296E-3</v>
      </c>
      <c r="T359" s="108">
        <f t="shared" si="134"/>
        <v>0</v>
      </c>
      <c r="U359" s="108">
        <f t="shared" si="134"/>
        <v>3.1803599395915275E-2</v>
      </c>
      <c r="V359" s="108">
        <f t="shared" si="134"/>
        <v>0</v>
      </c>
      <c r="W359" s="108">
        <f t="shared" si="134"/>
        <v>9.6276924250105044E-3</v>
      </c>
      <c r="X359" s="108">
        <f t="shared" si="134"/>
        <v>3.4186603020978298E-2</v>
      </c>
      <c r="Y359" s="108">
        <f t="shared" si="134"/>
        <v>0</v>
      </c>
      <c r="Z359" s="108">
        <f t="shared" si="134"/>
        <v>0</v>
      </c>
      <c r="AA359" s="108">
        <f t="shared" si="134"/>
        <v>0</v>
      </c>
      <c r="AB359" s="108">
        <f t="shared" si="134"/>
        <v>0</v>
      </c>
      <c r="AC359" s="108">
        <f t="shared" si="134"/>
        <v>0</v>
      </c>
      <c r="AD359" s="108">
        <f t="shared" si="134"/>
        <v>6.7681603383346806E-2</v>
      </c>
      <c r="AE359" s="108">
        <f t="shared" si="134"/>
        <v>2.3015297438864948E-2</v>
      </c>
      <c r="AF359" s="108">
        <f t="shared" si="134"/>
        <v>9.585504903891217E-3</v>
      </c>
      <c r="AG359" s="108">
        <f t="shared" si="134"/>
        <v>1.5404851891704307E-4</v>
      </c>
      <c r="AH359" s="108">
        <f t="shared" si="134"/>
        <v>0</v>
      </c>
    </row>
    <row r="360" spans="1:34" ht="12" customHeight="1">
      <c r="A360" s="1"/>
      <c r="B360" s="1"/>
      <c r="C360" s="1"/>
      <c r="D360" s="106"/>
      <c r="E360" s="81"/>
      <c r="F360" s="1"/>
      <c r="G360" s="1"/>
      <c r="H360" s="81"/>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row>
    <row r="361" spans="1:34" ht="12" customHeight="1" thickBot="1">
      <c r="A361" s="1" t="s">
        <v>331</v>
      </c>
      <c r="B361" s="1"/>
      <c r="C361" s="1"/>
      <c r="D361" s="66">
        <f>SUM(D337,D350,D352,D354,D359)</f>
        <v>429.4772772790779</v>
      </c>
      <c r="E361" s="81"/>
      <c r="F361" s="1"/>
      <c r="G361" s="1"/>
      <c r="H361" s="81"/>
      <c r="I361" s="66">
        <f t="shared" ref="I361:AH361" si="135">SUM(I337,I350,I352,I354,I359)</f>
        <v>143.7704848100324</v>
      </c>
      <c r="J361" s="66">
        <f t="shared" si="135"/>
        <v>55.821961263139713</v>
      </c>
      <c r="K361" s="66">
        <f t="shared" si="135"/>
        <v>31.345715886565984</v>
      </c>
      <c r="L361" s="66">
        <f t="shared" si="135"/>
        <v>0.10394127652313294</v>
      </c>
      <c r="M361" s="66">
        <f t="shared" si="135"/>
        <v>0.43266388569943026</v>
      </c>
      <c r="N361" s="66">
        <f t="shared" si="135"/>
        <v>3.0612625748623881</v>
      </c>
      <c r="O361" s="66">
        <f t="shared" si="135"/>
        <v>18.984781736433785</v>
      </c>
      <c r="P361" s="66">
        <f t="shared" si="135"/>
        <v>4.225858710051055</v>
      </c>
      <c r="Q361" s="66">
        <f t="shared" si="135"/>
        <v>3.8279988186202214</v>
      </c>
      <c r="R361" s="66">
        <f t="shared" si="135"/>
        <v>1.3051615645088067E-2</v>
      </c>
      <c r="S361" s="66">
        <f t="shared" si="135"/>
        <v>6.3685318093578092</v>
      </c>
      <c r="T361" s="66">
        <f t="shared" si="135"/>
        <v>0</v>
      </c>
      <c r="U361" s="66">
        <f t="shared" si="135"/>
        <v>29.178205459447128</v>
      </c>
      <c r="V361" s="66">
        <f t="shared" si="135"/>
        <v>0</v>
      </c>
      <c r="W361" s="66">
        <f t="shared" si="135"/>
        <v>8.832924354889192</v>
      </c>
      <c r="X361" s="66">
        <f t="shared" si="135"/>
        <v>31.364491625271071</v>
      </c>
      <c r="Y361" s="66">
        <f t="shared" si="135"/>
        <v>0</v>
      </c>
      <c r="Z361" s="66">
        <f t="shared" si="135"/>
        <v>0</v>
      </c>
      <c r="AA361" s="66">
        <f t="shared" si="135"/>
        <v>0</v>
      </c>
      <c r="AB361" s="66">
        <f t="shared" si="135"/>
        <v>0</v>
      </c>
      <c r="AC361" s="66">
        <f t="shared" si="135"/>
        <v>0</v>
      </c>
      <c r="AD361" s="66">
        <f t="shared" si="135"/>
        <v>62.094472539411491</v>
      </c>
      <c r="AE361" s="66">
        <f t="shared" si="135"/>
        <v>21.115379709748812</v>
      </c>
      <c r="AF361" s="66">
        <f t="shared" si="135"/>
        <v>8.7942194226669184</v>
      </c>
      <c r="AG361" s="66">
        <f t="shared" si="135"/>
        <v>0.14133178071228983</v>
      </c>
      <c r="AH361" s="66">
        <f t="shared" si="135"/>
        <v>0</v>
      </c>
    </row>
    <row r="362" spans="1:34" ht="12" customHeight="1"/>
    <row r="363" spans="1:34" ht="12" customHeight="1">
      <c r="A363" s="1" t="s">
        <v>332</v>
      </c>
      <c r="B363" s="1"/>
      <c r="D363" s="27">
        <f>D328</f>
        <v>0</v>
      </c>
      <c r="I363" s="27">
        <f t="shared" ref="I363:AH363" si="136">I328</f>
        <v>0</v>
      </c>
      <c r="J363" s="27">
        <f t="shared" si="136"/>
        <v>0</v>
      </c>
      <c r="K363" s="27">
        <f t="shared" si="136"/>
        <v>0</v>
      </c>
      <c r="L363" s="27">
        <f t="shared" si="136"/>
        <v>0</v>
      </c>
      <c r="M363" s="27">
        <f t="shared" si="136"/>
        <v>0</v>
      </c>
      <c r="N363" s="27">
        <f t="shared" si="136"/>
        <v>0</v>
      </c>
      <c r="O363" s="27">
        <f t="shared" si="136"/>
        <v>0</v>
      </c>
      <c r="P363" s="27">
        <f t="shared" si="136"/>
        <v>0</v>
      </c>
      <c r="Q363" s="27">
        <f t="shared" si="136"/>
        <v>0</v>
      </c>
      <c r="R363" s="27">
        <f t="shared" si="136"/>
        <v>0</v>
      </c>
      <c r="S363" s="27">
        <f t="shared" si="136"/>
        <v>0</v>
      </c>
      <c r="T363" s="27">
        <f t="shared" si="136"/>
        <v>0</v>
      </c>
      <c r="U363" s="27">
        <f t="shared" si="136"/>
        <v>0</v>
      </c>
      <c r="V363" s="27">
        <f t="shared" si="136"/>
        <v>0</v>
      </c>
      <c r="W363" s="27">
        <f t="shared" si="136"/>
        <v>0</v>
      </c>
      <c r="X363" s="27">
        <f t="shared" si="136"/>
        <v>0</v>
      </c>
      <c r="Y363" s="27">
        <f t="shared" si="136"/>
        <v>0</v>
      </c>
      <c r="Z363" s="27">
        <f t="shared" si="136"/>
        <v>0</v>
      </c>
      <c r="AA363" s="27">
        <f t="shared" si="136"/>
        <v>0</v>
      </c>
      <c r="AB363" s="27">
        <f t="shared" si="136"/>
        <v>0</v>
      </c>
      <c r="AC363" s="27">
        <f t="shared" si="136"/>
        <v>0</v>
      </c>
      <c r="AD363" s="27">
        <f t="shared" si="136"/>
        <v>0</v>
      </c>
      <c r="AE363" s="27">
        <f t="shared" si="136"/>
        <v>0</v>
      </c>
      <c r="AF363" s="27">
        <f t="shared" si="136"/>
        <v>0</v>
      </c>
      <c r="AG363" s="27">
        <f t="shared" si="136"/>
        <v>0</v>
      </c>
      <c r="AH363" s="27">
        <f t="shared" si="136"/>
        <v>0</v>
      </c>
    </row>
    <row r="364" spans="1:34" ht="12" customHeight="1">
      <c r="A364" s="1"/>
      <c r="B364" s="1"/>
    </row>
    <row r="365" spans="1:34" ht="12" customHeight="1" thickBot="1">
      <c r="A365" s="1" t="s">
        <v>333</v>
      </c>
      <c r="B365" s="1"/>
      <c r="D365" s="48">
        <f>D361-D363</f>
        <v>429.4772772790779</v>
      </c>
      <c r="I365" s="48">
        <f t="shared" ref="I365:AH365" si="137">I361-I363</f>
        <v>143.7704848100324</v>
      </c>
      <c r="J365" s="48">
        <f t="shared" si="137"/>
        <v>55.821961263139713</v>
      </c>
      <c r="K365" s="48">
        <f t="shared" si="137"/>
        <v>31.345715886565984</v>
      </c>
      <c r="L365" s="48">
        <f t="shared" si="137"/>
        <v>0.10394127652313294</v>
      </c>
      <c r="M365" s="48">
        <f t="shared" si="137"/>
        <v>0.43266388569943026</v>
      </c>
      <c r="N365" s="48">
        <f t="shared" si="137"/>
        <v>3.0612625748623881</v>
      </c>
      <c r="O365" s="48">
        <f t="shared" si="137"/>
        <v>18.984781736433785</v>
      </c>
      <c r="P365" s="48">
        <f t="shared" si="137"/>
        <v>4.225858710051055</v>
      </c>
      <c r="Q365" s="48">
        <f t="shared" si="137"/>
        <v>3.8279988186202214</v>
      </c>
      <c r="R365" s="48">
        <f t="shared" si="137"/>
        <v>1.3051615645088067E-2</v>
      </c>
      <c r="S365" s="48">
        <f t="shared" si="137"/>
        <v>6.3685318093578092</v>
      </c>
      <c r="T365" s="48">
        <f t="shared" si="137"/>
        <v>0</v>
      </c>
      <c r="U365" s="48">
        <f t="shared" si="137"/>
        <v>29.178205459447128</v>
      </c>
      <c r="V365" s="48">
        <f t="shared" si="137"/>
        <v>0</v>
      </c>
      <c r="W365" s="48">
        <f t="shared" si="137"/>
        <v>8.832924354889192</v>
      </c>
      <c r="X365" s="48">
        <f t="shared" si="137"/>
        <v>31.364491625271071</v>
      </c>
      <c r="Y365" s="48">
        <f t="shared" si="137"/>
        <v>0</v>
      </c>
      <c r="Z365" s="48">
        <f t="shared" si="137"/>
        <v>0</v>
      </c>
      <c r="AA365" s="48">
        <f t="shared" si="137"/>
        <v>0</v>
      </c>
      <c r="AB365" s="48">
        <f t="shared" si="137"/>
        <v>0</v>
      </c>
      <c r="AC365" s="48">
        <f t="shared" si="137"/>
        <v>0</v>
      </c>
      <c r="AD365" s="48">
        <f t="shared" si="137"/>
        <v>62.094472539411491</v>
      </c>
      <c r="AE365" s="48">
        <f t="shared" si="137"/>
        <v>21.115379709748812</v>
      </c>
      <c r="AF365" s="48">
        <f t="shared" si="137"/>
        <v>8.7942194226669184</v>
      </c>
      <c r="AG365" s="48">
        <f t="shared" si="137"/>
        <v>0.14133178071228983</v>
      </c>
      <c r="AH365" s="48">
        <f t="shared" si="137"/>
        <v>0</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2.5/Schedule 5.6
Page &amp;P of &amp;N</oddHeader>
  </headerFooter>
  <ignoredErrors>
    <ignoredError sqref="C14:C294 C366:C374 C296:C362" numberStoredAsText="1"/>
    <ignoredError sqref="D337:AH365"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56670-BE0E-4C9F-9826-244A01CD464C}">
  <dimension ref="A1:AH365"/>
  <sheetViews>
    <sheetView workbookViewId="0">
      <pane xSplit="2" ySplit="9" topLeftCell="C335" activePane="bottomRight" state="frozen"/>
      <selection activeCell="D4" sqref="D4"/>
      <selection pane="topRight" activeCell="D4" sqref="D4"/>
      <selection pane="bottomLeft" activeCell="D4" sqref="D4"/>
      <selection pane="bottomRight" activeCell="D365" sqref="D365"/>
    </sheetView>
  </sheetViews>
  <sheetFormatPr defaultRowHeight="15"/>
  <cols>
    <col min="1" max="1" width="3.5703125" customWidth="1"/>
    <col min="2" max="2" width="34.42578125" customWidth="1"/>
    <col min="3" max="3" width="9.42578125" customWidth="1"/>
    <col min="4" max="4" width="13.5703125" style="172" customWidth="1"/>
    <col min="5" max="5" width="22.42578125" customWidth="1"/>
    <col min="6" max="7" width="13.5703125" customWidth="1"/>
    <col min="8" max="8" width="22.42578125" customWidth="1"/>
    <col min="9" max="34" width="13.5703125" customWidth="1"/>
  </cols>
  <sheetData>
    <row r="1" spans="1:34" s="248" customFormat="1" ht="12" customHeight="1">
      <c r="A1" s="295" t="s">
        <v>1169</v>
      </c>
      <c r="B1" s="295"/>
      <c r="C1" s="249"/>
    </row>
    <row r="2" spans="1:34" s="248" customFormat="1" ht="12" customHeight="1">
      <c r="A2" s="296" t="s">
        <v>1162</v>
      </c>
      <c r="B2" s="296"/>
      <c r="C2" s="249"/>
    </row>
    <row r="3" spans="1:34" s="248" customFormat="1" ht="12" customHeight="1">
      <c r="A3" s="305" t="s">
        <v>1174</v>
      </c>
      <c r="B3" s="305"/>
      <c r="C3" s="249"/>
    </row>
    <row r="4" spans="1:34" ht="12" customHeight="1">
      <c r="A4" s="267" t="s">
        <v>1182</v>
      </c>
      <c r="C4" s="249"/>
    </row>
    <row r="5" spans="1:34" ht="12" customHeight="1">
      <c r="A5" s="1"/>
      <c r="B5" s="1"/>
      <c r="C5" s="250"/>
      <c r="E5" s="5"/>
      <c r="F5" s="5"/>
      <c r="G5" s="5"/>
      <c r="H5" s="5"/>
      <c r="I5" s="5"/>
      <c r="J5" s="5"/>
      <c r="K5" s="5"/>
      <c r="L5" s="5"/>
      <c r="M5" s="5"/>
      <c r="N5" s="5"/>
      <c r="O5" s="5" t="s">
        <v>334</v>
      </c>
      <c r="P5" s="5" t="s">
        <v>334</v>
      </c>
      <c r="Q5" s="5"/>
      <c r="R5" s="5"/>
      <c r="S5" s="5" t="s">
        <v>335</v>
      </c>
      <c r="T5" s="5" t="s">
        <v>335</v>
      </c>
      <c r="U5" s="5" t="s">
        <v>335</v>
      </c>
      <c r="V5" s="5" t="s">
        <v>335</v>
      </c>
      <c r="W5" s="7" t="s">
        <v>336</v>
      </c>
      <c r="X5" s="5"/>
      <c r="Y5" s="5"/>
      <c r="Z5" s="5"/>
      <c r="AA5" s="5" t="s">
        <v>6</v>
      </c>
      <c r="AB5" s="5" t="s">
        <v>337</v>
      </c>
      <c r="AC5" s="1"/>
      <c r="AD5" s="5" t="s">
        <v>338</v>
      </c>
      <c r="AE5" s="5" t="s">
        <v>339</v>
      </c>
      <c r="AF5" s="5"/>
      <c r="AG5" s="5" t="s">
        <v>340</v>
      </c>
      <c r="AH5" s="5" t="s">
        <v>339</v>
      </c>
    </row>
    <row r="6" spans="1:34" ht="12" customHeight="1">
      <c r="A6" s="1"/>
      <c r="B6" s="70"/>
      <c r="C6" s="1"/>
      <c r="D6" s="7"/>
      <c r="E6" s="5" t="s">
        <v>2</v>
      </c>
      <c r="F6" s="7" t="s">
        <v>3</v>
      </c>
      <c r="G6" s="7" t="s">
        <v>4</v>
      </c>
      <c r="H6" s="5"/>
      <c r="I6" s="7"/>
      <c r="J6" s="7"/>
      <c r="K6" s="7"/>
      <c r="L6" s="7"/>
      <c r="M6" s="7" t="s">
        <v>341</v>
      </c>
      <c r="N6" s="7" t="s">
        <v>341</v>
      </c>
      <c r="O6" s="7" t="s">
        <v>340</v>
      </c>
      <c r="P6" s="7" t="s">
        <v>340</v>
      </c>
      <c r="Q6" s="7" t="s">
        <v>339</v>
      </c>
      <c r="R6" s="7" t="s">
        <v>338</v>
      </c>
      <c r="S6" s="7" t="s">
        <v>310</v>
      </c>
      <c r="T6" s="7" t="s">
        <v>310</v>
      </c>
      <c r="U6" s="7" t="s">
        <v>310</v>
      </c>
      <c r="V6" s="7" t="s">
        <v>310</v>
      </c>
      <c r="W6" s="8" t="s">
        <v>342</v>
      </c>
      <c r="X6" s="7"/>
      <c r="Y6" s="7" t="s">
        <v>343</v>
      </c>
      <c r="Z6" s="7" t="s">
        <v>341</v>
      </c>
      <c r="AA6" s="7" t="s">
        <v>344</v>
      </c>
      <c r="AB6" s="7" t="s">
        <v>22</v>
      </c>
      <c r="AC6" s="5" t="s">
        <v>345</v>
      </c>
      <c r="AD6" s="5" t="s">
        <v>346</v>
      </c>
      <c r="AE6" s="5" t="s">
        <v>346</v>
      </c>
      <c r="AF6" s="5" t="s">
        <v>347</v>
      </c>
      <c r="AG6" s="5" t="s">
        <v>348</v>
      </c>
      <c r="AH6" s="5" t="s">
        <v>346</v>
      </c>
    </row>
    <row r="7" spans="1:34" ht="12" customHeight="1">
      <c r="A7" s="1"/>
      <c r="B7" s="5" t="s">
        <v>7</v>
      </c>
      <c r="C7" s="5" t="s">
        <v>7</v>
      </c>
      <c r="D7" s="8" t="s">
        <v>7</v>
      </c>
      <c r="E7" s="5" t="s">
        <v>8</v>
      </c>
      <c r="F7" s="8" t="s">
        <v>2</v>
      </c>
      <c r="G7" s="8" t="s">
        <v>9</v>
      </c>
      <c r="H7" s="5" t="s">
        <v>10</v>
      </c>
      <c r="I7" s="7" t="s">
        <v>349</v>
      </c>
      <c r="J7" s="7" t="s">
        <v>349</v>
      </c>
      <c r="K7" s="7" t="s">
        <v>343</v>
      </c>
      <c r="L7" s="8"/>
      <c r="M7" s="8" t="s">
        <v>350</v>
      </c>
      <c r="N7" s="8" t="s">
        <v>350</v>
      </c>
      <c r="O7" s="7" t="s">
        <v>351</v>
      </c>
      <c r="P7" s="8" t="s">
        <v>351</v>
      </c>
      <c r="Q7" s="8" t="s">
        <v>352</v>
      </c>
      <c r="R7" s="8" t="s">
        <v>352</v>
      </c>
      <c r="S7" s="8" t="s">
        <v>353</v>
      </c>
      <c r="T7" s="8" t="s">
        <v>353</v>
      </c>
      <c r="U7" s="8" t="s">
        <v>353</v>
      </c>
      <c r="V7" s="8" t="s">
        <v>353</v>
      </c>
      <c r="W7" s="71" t="s">
        <v>310</v>
      </c>
      <c r="X7" s="8" t="s">
        <v>354</v>
      </c>
      <c r="Y7" s="8" t="s">
        <v>310</v>
      </c>
      <c r="Z7" s="8" t="s">
        <v>355</v>
      </c>
      <c r="AA7" s="8" t="s">
        <v>356</v>
      </c>
      <c r="AB7" s="8" t="s">
        <v>310</v>
      </c>
      <c r="AC7" s="5" t="s">
        <v>310</v>
      </c>
      <c r="AD7" s="7" t="s">
        <v>357</v>
      </c>
      <c r="AE7" s="7" t="s">
        <v>357</v>
      </c>
      <c r="AF7" s="5" t="s">
        <v>346</v>
      </c>
      <c r="AG7" s="5" t="s">
        <v>20</v>
      </c>
      <c r="AH7" s="5" t="s">
        <v>341</v>
      </c>
    </row>
    <row r="8" spans="1:34" ht="12" customHeight="1">
      <c r="A8" s="10"/>
      <c r="B8" s="11" t="s">
        <v>17</v>
      </c>
      <c r="C8" s="11" t="s">
        <v>18</v>
      </c>
      <c r="D8" s="12" t="s">
        <v>19</v>
      </c>
      <c r="E8" s="12" t="s">
        <v>20</v>
      </c>
      <c r="F8" s="12" t="s">
        <v>8</v>
      </c>
      <c r="G8" s="12" t="s">
        <v>21</v>
      </c>
      <c r="H8" s="12" t="s">
        <v>20</v>
      </c>
      <c r="I8" s="12" t="s">
        <v>358</v>
      </c>
      <c r="J8" s="12" t="s">
        <v>340</v>
      </c>
      <c r="K8" s="12" t="s">
        <v>359</v>
      </c>
      <c r="L8" s="12" t="s">
        <v>341</v>
      </c>
      <c r="M8" s="12" t="s">
        <v>343</v>
      </c>
      <c r="N8" s="12" t="s">
        <v>341</v>
      </c>
      <c r="O8" s="12" t="s">
        <v>343</v>
      </c>
      <c r="P8" s="12" t="s">
        <v>341</v>
      </c>
      <c r="Q8" s="12" t="s">
        <v>360</v>
      </c>
      <c r="R8" s="12" t="s">
        <v>360</v>
      </c>
      <c r="S8" s="12" t="s">
        <v>343</v>
      </c>
      <c r="T8" s="12" t="s">
        <v>341</v>
      </c>
      <c r="U8" s="12" t="s">
        <v>343</v>
      </c>
      <c r="V8" s="12" t="s">
        <v>341</v>
      </c>
      <c r="W8" s="12" t="s">
        <v>360</v>
      </c>
      <c r="X8" s="86" t="s">
        <v>361</v>
      </c>
      <c r="Y8" s="12" t="s">
        <v>360</v>
      </c>
      <c r="Z8" s="12" t="s">
        <v>362</v>
      </c>
      <c r="AA8" s="12" t="s">
        <v>360</v>
      </c>
      <c r="AB8" s="12" t="s">
        <v>360</v>
      </c>
      <c r="AC8" s="11" t="s">
        <v>360</v>
      </c>
      <c r="AD8" s="12" t="s">
        <v>363</v>
      </c>
      <c r="AE8" s="12" t="s">
        <v>363</v>
      </c>
      <c r="AF8" s="12" t="s">
        <v>363</v>
      </c>
      <c r="AG8" s="11" t="s">
        <v>363</v>
      </c>
      <c r="AH8" s="11" t="s">
        <v>360</v>
      </c>
    </row>
    <row r="9" spans="1:34" ht="12" customHeight="1">
      <c r="A9" s="1"/>
      <c r="B9" s="1"/>
      <c r="C9" s="1"/>
      <c r="D9" s="14"/>
      <c r="E9" s="5"/>
      <c r="F9" s="14"/>
      <c r="G9" s="14"/>
      <c r="H9" s="5"/>
      <c r="I9" s="7" t="s">
        <v>364</v>
      </c>
      <c r="J9" s="7" t="s">
        <v>365</v>
      </c>
      <c r="K9" s="7" t="s">
        <v>366</v>
      </c>
      <c r="L9" s="7" t="s">
        <v>366</v>
      </c>
      <c r="M9" s="5" t="s">
        <v>367</v>
      </c>
      <c r="N9" s="5" t="s">
        <v>367</v>
      </c>
      <c r="O9" s="7" t="s">
        <v>368</v>
      </c>
      <c r="P9" s="7" t="s">
        <v>368</v>
      </c>
      <c r="Q9" s="7" t="s">
        <v>369</v>
      </c>
      <c r="R9" s="7" t="s">
        <v>370</v>
      </c>
      <c r="S9" s="7" t="s">
        <v>371</v>
      </c>
      <c r="T9" s="7" t="s">
        <v>371</v>
      </c>
      <c r="U9" s="7" t="s">
        <v>372</v>
      </c>
      <c r="V9" s="7" t="s">
        <v>372</v>
      </c>
      <c r="W9" s="5" t="s">
        <v>373</v>
      </c>
      <c r="X9" s="5"/>
      <c r="Y9" s="7" t="s">
        <v>374</v>
      </c>
      <c r="Z9" s="7" t="s">
        <v>374</v>
      </c>
      <c r="AA9" s="7" t="s">
        <v>375</v>
      </c>
      <c r="AB9" s="7" t="s">
        <v>376</v>
      </c>
      <c r="AC9" s="7" t="s">
        <v>377</v>
      </c>
      <c r="AD9" s="7" t="s">
        <v>378</v>
      </c>
      <c r="AE9" s="7" t="s">
        <v>379</v>
      </c>
      <c r="AF9" s="7" t="s">
        <v>380</v>
      </c>
      <c r="AG9" s="5" t="s">
        <v>381</v>
      </c>
      <c r="AH9" s="5" t="s">
        <v>382</v>
      </c>
    </row>
    <row r="10" spans="1:34" ht="12" customHeight="1">
      <c r="A10" s="73"/>
      <c r="B10" s="73"/>
      <c r="C10" s="73"/>
      <c r="D10" s="74"/>
      <c r="E10" s="75"/>
      <c r="F10" s="74"/>
      <c r="G10" s="74"/>
      <c r="H10" s="75"/>
      <c r="I10" s="76">
        <v>2</v>
      </c>
      <c r="J10" s="76">
        <v>3</v>
      </c>
      <c r="K10" s="76">
        <v>4</v>
      </c>
      <c r="L10" s="76">
        <v>5</v>
      </c>
      <c r="M10" s="76">
        <v>6</v>
      </c>
      <c r="N10" s="76">
        <v>7</v>
      </c>
      <c r="O10" s="76">
        <v>8</v>
      </c>
      <c r="P10" s="76">
        <v>9</v>
      </c>
      <c r="Q10" s="76">
        <v>10</v>
      </c>
      <c r="R10" s="76">
        <v>11</v>
      </c>
      <c r="S10" s="76">
        <v>12</v>
      </c>
      <c r="T10" s="76">
        <v>13</v>
      </c>
      <c r="U10" s="76">
        <v>14</v>
      </c>
      <c r="V10" s="76">
        <v>15</v>
      </c>
      <c r="W10" s="76">
        <v>16</v>
      </c>
      <c r="X10" s="76">
        <v>17</v>
      </c>
      <c r="Y10" s="76">
        <v>18</v>
      </c>
      <c r="Z10" s="76">
        <v>19</v>
      </c>
      <c r="AA10" s="76">
        <v>20</v>
      </c>
      <c r="AB10" s="76">
        <v>21</v>
      </c>
      <c r="AC10" s="76">
        <v>22</v>
      </c>
      <c r="AD10" s="76">
        <v>23</v>
      </c>
      <c r="AE10" s="76">
        <v>24</v>
      </c>
      <c r="AF10" s="76">
        <v>25</v>
      </c>
      <c r="AG10" s="76">
        <v>26</v>
      </c>
      <c r="AH10" s="76">
        <v>27</v>
      </c>
    </row>
    <row r="11" spans="1:34" ht="12" customHeight="1">
      <c r="A11" s="16" t="s">
        <v>31</v>
      </c>
      <c r="B11" s="1"/>
      <c r="C11" s="1"/>
      <c r="D11" s="1"/>
      <c r="E11" s="5"/>
      <c r="F11" s="1"/>
      <c r="G11" s="1"/>
      <c r="H11" s="5"/>
      <c r="I11" s="1"/>
      <c r="J11" s="1"/>
      <c r="K11" s="1"/>
      <c r="L11" s="1"/>
      <c r="M11" s="1"/>
      <c r="N11" s="1"/>
      <c r="O11" s="1"/>
      <c r="P11" s="1"/>
      <c r="Q11" s="1"/>
      <c r="R11" s="1"/>
      <c r="S11" s="1"/>
      <c r="T11" s="1"/>
      <c r="U11" s="1"/>
      <c r="V11" s="1"/>
      <c r="W11" s="1"/>
      <c r="X11" s="1"/>
      <c r="Y11" s="1"/>
      <c r="Z11" s="1"/>
      <c r="AA11" s="1"/>
      <c r="AB11" s="1"/>
      <c r="AC11" s="1"/>
      <c r="AD11" s="1"/>
      <c r="AE11" s="5"/>
      <c r="AF11" s="5"/>
      <c r="AG11" s="5"/>
      <c r="AH11" s="5"/>
    </row>
    <row r="12" spans="1:34" ht="12" customHeight="1">
      <c r="A12" s="1"/>
      <c r="B12" s="1"/>
      <c r="C12" s="1"/>
      <c r="D12" s="1"/>
      <c r="E12" s="5"/>
      <c r="F12" s="1"/>
      <c r="G12" s="1"/>
      <c r="H12" s="5"/>
      <c r="I12" s="1"/>
      <c r="J12" s="1"/>
      <c r="K12" s="1"/>
      <c r="L12" s="1"/>
      <c r="M12" s="1"/>
      <c r="N12" s="1"/>
      <c r="O12" s="1"/>
      <c r="P12" s="1"/>
      <c r="Q12" s="1"/>
      <c r="R12" s="1"/>
      <c r="S12" s="1"/>
      <c r="T12" s="1"/>
      <c r="U12" s="1"/>
      <c r="V12" s="1"/>
      <c r="W12" s="1"/>
      <c r="X12" s="1"/>
      <c r="Y12" s="1"/>
      <c r="Z12" s="1"/>
      <c r="AA12" s="1"/>
      <c r="AB12" s="1"/>
      <c r="AC12" s="1"/>
      <c r="AD12" s="1"/>
      <c r="AE12" s="5"/>
      <c r="AF12" s="5"/>
      <c r="AG12" s="5"/>
      <c r="AH12" s="5"/>
    </row>
    <row r="13" spans="1:34" ht="12" customHeight="1">
      <c r="A13" s="16" t="s">
        <v>32</v>
      </c>
      <c r="B13" s="1"/>
      <c r="C13" s="1"/>
      <c r="D13" s="25"/>
      <c r="E13" s="79"/>
      <c r="F13" s="25"/>
      <c r="G13" s="25"/>
      <c r="H13" s="79"/>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row>
    <row r="14" spans="1:34" ht="12" customHeight="1">
      <c r="A14" s="1"/>
      <c r="B14" s="16" t="s">
        <v>34</v>
      </c>
      <c r="C14" s="5" t="s">
        <v>35</v>
      </c>
      <c r="D14" s="25">
        <f>Classification!Z14</f>
        <v>0</v>
      </c>
      <c r="E14" s="79"/>
      <c r="F14" s="25">
        <v>0</v>
      </c>
      <c r="G14" s="25">
        <f>D14-F14</f>
        <v>0</v>
      </c>
      <c r="H14" s="92" t="s">
        <v>414</v>
      </c>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row>
    <row r="15" spans="1:34" ht="12" customHeight="1">
      <c r="A15" s="1"/>
      <c r="B15" s="16" t="s">
        <v>37</v>
      </c>
      <c r="C15" s="5" t="s">
        <v>38</v>
      </c>
      <c r="D15" s="25">
        <f>Classification!Z15</f>
        <v>0</v>
      </c>
      <c r="E15" s="79"/>
      <c r="F15" s="25">
        <v>0</v>
      </c>
      <c r="G15" s="25">
        <f t="shared" ref="G15:G17" si="0">D15-F15</f>
        <v>0</v>
      </c>
      <c r="H15" s="92" t="s">
        <v>414</v>
      </c>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row>
    <row r="16" spans="1:34" ht="12" customHeight="1">
      <c r="A16" s="1"/>
      <c r="B16" s="16" t="s">
        <v>39</v>
      </c>
      <c r="C16" s="5" t="s">
        <v>40</v>
      </c>
      <c r="D16" s="25">
        <f>Classification!Z16</f>
        <v>0</v>
      </c>
      <c r="E16" s="79"/>
      <c r="F16" s="25">
        <v>0</v>
      </c>
      <c r="G16" s="25">
        <f t="shared" si="0"/>
        <v>0</v>
      </c>
      <c r="H16" s="92" t="s">
        <v>414</v>
      </c>
      <c r="I16" s="25">
        <v>0</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row>
    <row r="17" spans="1:34" ht="12" customHeight="1">
      <c r="A17" s="1"/>
      <c r="B17" s="16" t="s">
        <v>16</v>
      </c>
      <c r="C17" s="5" t="s">
        <v>41</v>
      </c>
      <c r="D17" s="25">
        <f>Classification!Z17</f>
        <v>0</v>
      </c>
      <c r="E17" s="79"/>
      <c r="F17" s="25">
        <v>0</v>
      </c>
      <c r="G17" s="25">
        <f t="shared" si="0"/>
        <v>0</v>
      </c>
      <c r="H17" s="69"/>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row>
    <row r="18" spans="1:34" ht="12" customHeight="1">
      <c r="A18" s="1"/>
      <c r="B18" s="16" t="s">
        <v>42</v>
      </c>
      <c r="C18" s="1"/>
      <c r="D18" s="26">
        <f>SUM(D14:D17)</f>
        <v>0</v>
      </c>
      <c r="E18" s="79"/>
      <c r="F18" s="26">
        <f>SUM(F14:F17)</f>
        <v>0</v>
      </c>
      <c r="G18" s="26">
        <f>SUM(G14:G17)</f>
        <v>0</v>
      </c>
      <c r="H18" s="79"/>
      <c r="I18" s="26">
        <f t="shared" ref="I18:AH18" si="1">SUM(I14:I17)</f>
        <v>0</v>
      </c>
      <c r="J18" s="26">
        <f t="shared" si="1"/>
        <v>0</v>
      </c>
      <c r="K18" s="26">
        <f t="shared" si="1"/>
        <v>0</v>
      </c>
      <c r="L18" s="26">
        <f t="shared" si="1"/>
        <v>0</v>
      </c>
      <c r="M18" s="26">
        <f t="shared" si="1"/>
        <v>0</v>
      </c>
      <c r="N18" s="26">
        <f t="shared" si="1"/>
        <v>0</v>
      </c>
      <c r="O18" s="26">
        <f t="shared" si="1"/>
        <v>0</v>
      </c>
      <c r="P18" s="26">
        <f t="shared" si="1"/>
        <v>0</v>
      </c>
      <c r="Q18" s="26">
        <f t="shared" si="1"/>
        <v>0</v>
      </c>
      <c r="R18" s="26">
        <f t="shared" si="1"/>
        <v>0</v>
      </c>
      <c r="S18" s="26">
        <f t="shared" si="1"/>
        <v>0</v>
      </c>
      <c r="T18" s="26">
        <f t="shared" si="1"/>
        <v>0</v>
      </c>
      <c r="U18" s="26">
        <f t="shared" si="1"/>
        <v>0</v>
      </c>
      <c r="V18" s="26">
        <f t="shared" si="1"/>
        <v>0</v>
      </c>
      <c r="W18" s="26">
        <f t="shared" si="1"/>
        <v>0</v>
      </c>
      <c r="X18" s="26">
        <f t="shared" si="1"/>
        <v>0</v>
      </c>
      <c r="Y18" s="26">
        <f t="shared" si="1"/>
        <v>0</v>
      </c>
      <c r="Z18" s="26">
        <f t="shared" si="1"/>
        <v>0</v>
      </c>
      <c r="AA18" s="26">
        <f t="shared" si="1"/>
        <v>0</v>
      </c>
      <c r="AB18" s="26">
        <f t="shared" si="1"/>
        <v>0</v>
      </c>
      <c r="AC18" s="26">
        <f t="shared" si="1"/>
        <v>0</v>
      </c>
      <c r="AD18" s="26">
        <f t="shared" si="1"/>
        <v>0</v>
      </c>
      <c r="AE18" s="26">
        <f t="shared" si="1"/>
        <v>0</v>
      </c>
      <c r="AF18" s="26">
        <f t="shared" si="1"/>
        <v>0</v>
      </c>
      <c r="AG18" s="26">
        <f t="shared" si="1"/>
        <v>0</v>
      </c>
      <c r="AH18" s="26">
        <f t="shared" si="1"/>
        <v>0</v>
      </c>
    </row>
    <row r="19" spans="1:34" ht="12" customHeight="1">
      <c r="A19" s="1"/>
      <c r="B19" s="1"/>
      <c r="C19" s="1"/>
      <c r="D19" s="25"/>
      <c r="E19" s="79"/>
      <c r="F19" s="25"/>
      <c r="G19" s="25"/>
      <c r="H19" s="79"/>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row>
    <row r="20" spans="1:34" ht="12" customHeight="1">
      <c r="A20" s="16" t="s">
        <v>43</v>
      </c>
      <c r="B20" s="1"/>
      <c r="C20" s="1"/>
      <c r="D20" s="25"/>
      <c r="E20" s="79"/>
      <c r="F20" s="25"/>
      <c r="G20" s="25"/>
      <c r="H20" s="79"/>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row>
    <row r="21" spans="1:34" ht="12" customHeight="1">
      <c r="A21" s="1"/>
      <c r="B21" s="16" t="s">
        <v>44</v>
      </c>
      <c r="C21" s="5" t="s">
        <v>45</v>
      </c>
      <c r="D21" s="25">
        <f>Classification!Z21</f>
        <v>3695.0555531510349</v>
      </c>
      <c r="E21" s="79"/>
      <c r="F21" s="25">
        <v>0</v>
      </c>
      <c r="G21" s="25">
        <f>D21-F21</f>
        <v>3695.0555531510349</v>
      </c>
      <c r="H21" s="69" t="s">
        <v>415</v>
      </c>
      <c r="I21" s="25">
        <v>1572.6288297452622</v>
      </c>
      <c r="J21" s="25">
        <v>504.68008794280809</v>
      </c>
      <c r="K21" s="25">
        <v>276.45802004207815</v>
      </c>
      <c r="L21" s="25">
        <v>0</v>
      </c>
      <c r="M21" s="25">
        <v>0.46159244658752158</v>
      </c>
      <c r="N21" s="25">
        <v>0</v>
      </c>
      <c r="O21" s="25">
        <v>106.65643725406325</v>
      </c>
      <c r="P21" s="25">
        <v>0</v>
      </c>
      <c r="Q21" s="25">
        <v>14.99462827511034</v>
      </c>
      <c r="R21" s="25">
        <v>0.22961338423036098</v>
      </c>
      <c r="S21" s="25">
        <v>64.984678391916574</v>
      </c>
      <c r="T21" s="25">
        <v>0</v>
      </c>
      <c r="U21" s="25">
        <v>318.90545838657306</v>
      </c>
      <c r="V21" s="25">
        <v>0</v>
      </c>
      <c r="W21" s="25">
        <v>112.57003553527979</v>
      </c>
      <c r="X21" s="25">
        <v>186.50924408057526</v>
      </c>
      <c r="Y21" s="25">
        <v>0</v>
      </c>
      <c r="Z21" s="25">
        <v>0</v>
      </c>
      <c r="AA21" s="25">
        <v>0</v>
      </c>
      <c r="AB21" s="25">
        <v>0</v>
      </c>
      <c r="AC21" s="25">
        <v>0</v>
      </c>
      <c r="AD21" s="25">
        <v>367.30443056509051</v>
      </c>
      <c r="AE21" s="25">
        <v>105.59574517764958</v>
      </c>
      <c r="AF21" s="25">
        <v>61.103309471494292</v>
      </c>
      <c r="AG21" s="25">
        <v>1.9734424523163394</v>
      </c>
      <c r="AH21" s="25">
        <v>0</v>
      </c>
    </row>
    <row r="22" spans="1:34" ht="12" customHeight="1">
      <c r="A22" s="1"/>
      <c r="B22" s="16" t="s">
        <v>48</v>
      </c>
      <c r="C22" s="5" t="s">
        <v>49</v>
      </c>
      <c r="D22" s="25">
        <f>Classification!Z22</f>
        <v>15992.500000000004</v>
      </c>
      <c r="E22" s="79"/>
      <c r="F22" s="25">
        <v>0</v>
      </c>
      <c r="G22" s="25">
        <f t="shared" ref="G22:G24" si="2">D22-F22</f>
        <v>15992.500000000004</v>
      </c>
      <c r="H22" s="69" t="s">
        <v>415</v>
      </c>
      <c r="I22" s="25">
        <v>6806.4650714801037</v>
      </c>
      <c r="J22" s="25">
        <v>2184.2963360977255</v>
      </c>
      <c r="K22" s="25">
        <v>1196.532723778028</v>
      </c>
      <c r="L22" s="25">
        <v>0</v>
      </c>
      <c r="M22" s="25">
        <v>1.9978095311059052</v>
      </c>
      <c r="N22" s="25">
        <v>0</v>
      </c>
      <c r="O22" s="25">
        <v>461.61770729834723</v>
      </c>
      <c r="P22" s="25">
        <v>0</v>
      </c>
      <c r="Q22" s="25">
        <v>64.897966820879432</v>
      </c>
      <c r="R22" s="25">
        <v>0.99378534219129577</v>
      </c>
      <c r="S22" s="25">
        <v>281.25895652542204</v>
      </c>
      <c r="T22" s="25">
        <v>0</v>
      </c>
      <c r="U22" s="25">
        <v>1380.2486782365311</v>
      </c>
      <c r="V22" s="25">
        <v>0</v>
      </c>
      <c r="W22" s="25">
        <v>487.21224008736203</v>
      </c>
      <c r="X22" s="25">
        <v>807.22712907929076</v>
      </c>
      <c r="Y22" s="25">
        <v>0</v>
      </c>
      <c r="Z22" s="25">
        <v>0</v>
      </c>
      <c r="AA22" s="25">
        <v>0</v>
      </c>
      <c r="AB22" s="25">
        <v>0</v>
      </c>
      <c r="AC22" s="25">
        <v>0</v>
      </c>
      <c r="AD22" s="25">
        <v>1589.7233536321089</v>
      </c>
      <c r="AE22" s="25">
        <v>457.02694599908068</v>
      </c>
      <c r="AF22" s="25">
        <v>264.46007716705361</v>
      </c>
      <c r="AG22" s="25">
        <v>8.5412189247751318</v>
      </c>
      <c r="AH22" s="25">
        <v>0</v>
      </c>
    </row>
    <row r="23" spans="1:34" ht="12" customHeight="1">
      <c r="A23" s="1"/>
      <c r="B23" s="16" t="s">
        <v>50</v>
      </c>
      <c r="C23" s="5" t="s">
        <v>51</v>
      </c>
      <c r="D23" s="25">
        <f>Classification!Z23</f>
        <v>31972.800437302041</v>
      </c>
      <c r="E23" s="79"/>
      <c r="F23" s="25">
        <v>0</v>
      </c>
      <c r="G23" s="25">
        <f t="shared" si="2"/>
        <v>31972.800437302041</v>
      </c>
      <c r="H23" s="69" t="s">
        <v>415</v>
      </c>
      <c r="I23" s="25">
        <v>13607.737965540102</v>
      </c>
      <c r="J23" s="25">
        <v>4366.926424885577</v>
      </c>
      <c r="K23" s="25">
        <v>2392.1526962048665</v>
      </c>
      <c r="L23" s="25">
        <v>0</v>
      </c>
      <c r="M23" s="25">
        <v>3.9940950726771338</v>
      </c>
      <c r="N23" s="25">
        <v>0</v>
      </c>
      <c r="O23" s="25">
        <v>922.88327864780103</v>
      </c>
      <c r="P23" s="25">
        <v>0</v>
      </c>
      <c r="Q23" s="25">
        <v>129.74642750980939</v>
      </c>
      <c r="R23" s="25">
        <v>1.9868125948662319</v>
      </c>
      <c r="S23" s="25">
        <v>562.30336021204482</v>
      </c>
      <c r="T23" s="25">
        <v>0</v>
      </c>
      <c r="U23" s="25">
        <v>2759.4444610352675</v>
      </c>
      <c r="V23" s="25">
        <v>0</v>
      </c>
      <c r="W23" s="25">
        <v>974.05281994210486</v>
      </c>
      <c r="X23" s="25">
        <v>1613.8384808896928</v>
      </c>
      <c r="Y23" s="25">
        <v>0</v>
      </c>
      <c r="Z23" s="25">
        <v>0</v>
      </c>
      <c r="AA23" s="25">
        <v>0</v>
      </c>
      <c r="AB23" s="25">
        <v>0</v>
      </c>
      <c r="AC23" s="25">
        <v>0</v>
      </c>
      <c r="AD23" s="25">
        <v>3178.2340182084072</v>
      </c>
      <c r="AE23" s="25">
        <v>913.70525802083591</v>
      </c>
      <c r="AF23" s="25">
        <v>528.71841618856979</v>
      </c>
      <c r="AG23" s="25">
        <v>17.075922349422715</v>
      </c>
      <c r="AH23" s="25">
        <v>0</v>
      </c>
    </row>
    <row r="24" spans="1:34" ht="12" customHeight="1">
      <c r="A24" s="1"/>
      <c r="B24" s="16" t="s">
        <v>53</v>
      </c>
      <c r="C24" s="5" t="s">
        <v>54</v>
      </c>
      <c r="D24" s="25">
        <f>Classification!Z24</f>
        <v>51512.021944050495</v>
      </c>
      <c r="E24" s="79"/>
      <c r="F24" s="25">
        <v>0</v>
      </c>
      <c r="G24" s="25">
        <f t="shared" si="2"/>
        <v>51512.021944050495</v>
      </c>
      <c r="H24" s="69" t="s">
        <v>415</v>
      </c>
      <c r="I24" s="25">
        <v>21923.700367265672</v>
      </c>
      <c r="J24" s="25">
        <v>7035.6430074957079</v>
      </c>
      <c r="K24" s="25">
        <v>3854.0453289997358</v>
      </c>
      <c r="L24" s="25">
        <v>0</v>
      </c>
      <c r="M24" s="25">
        <v>6.4349669161394782</v>
      </c>
      <c r="N24" s="25">
        <v>0</v>
      </c>
      <c r="O24" s="25">
        <v>1486.8758147953563</v>
      </c>
      <c r="P24" s="25">
        <v>0</v>
      </c>
      <c r="Q24" s="25">
        <v>209.03707931851815</v>
      </c>
      <c r="R24" s="25">
        <v>3.200993737979287</v>
      </c>
      <c r="S24" s="25">
        <v>905.93825483809781</v>
      </c>
      <c r="T24" s="25">
        <v>0</v>
      </c>
      <c r="U24" s="25">
        <v>4445.7964796977876</v>
      </c>
      <c r="V24" s="25">
        <v>0</v>
      </c>
      <c r="W24" s="25">
        <v>1569.316092092555</v>
      </c>
      <c r="X24" s="25">
        <v>2600.0876402667059</v>
      </c>
      <c r="Y24" s="25">
        <v>0</v>
      </c>
      <c r="Z24" s="25">
        <v>0</v>
      </c>
      <c r="AA24" s="25">
        <v>0</v>
      </c>
      <c r="AB24" s="25">
        <v>0</v>
      </c>
      <c r="AC24" s="25">
        <v>0</v>
      </c>
      <c r="AD24" s="25">
        <v>5120.5167595602143</v>
      </c>
      <c r="AE24" s="25">
        <v>1472.088921139723</v>
      </c>
      <c r="AF24" s="25">
        <v>851.82887593275291</v>
      </c>
      <c r="AG24" s="25">
        <v>27.511361993556722</v>
      </c>
      <c r="AH24" s="25">
        <v>0</v>
      </c>
    </row>
    <row r="25" spans="1:34" ht="12" customHeight="1">
      <c r="A25" s="1"/>
      <c r="B25" s="16" t="s">
        <v>55</v>
      </c>
      <c r="C25" s="5" t="s">
        <v>56</v>
      </c>
      <c r="D25" s="25">
        <f>Classification!Z25</f>
        <v>30470.068708449246</v>
      </c>
      <c r="E25" s="79"/>
      <c r="F25" s="25">
        <v>0</v>
      </c>
      <c r="G25" s="25">
        <f>D25-F25</f>
        <v>30470.068708449246</v>
      </c>
      <c r="H25" s="69" t="s">
        <v>415</v>
      </c>
      <c r="I25" s="25">
        <v>12968.169979031334</v>
      </c>
      <c r="J25" s="25">
        <v>4161.6795022986798</v>
      </c>
      <c r="K25" s="25">
        <v>2279.7207631967754</v>
      </c>
      <c r="L25" s="25">
        <v>0</v>
      </c>
      <c r="M25" s="25">
        <v>3.806371341515816</v>
      </c>
      <c r="N25" s="25">
        <v>0</v>
      </c>
      <c r="O25" s="25">
        <v>879.50747277895573</v>
      </c>
      <c r="P25" s="25">
        <v>0</v>
      </c>
      <c r="Q25" s="25">
        <v>123.64830439711461</v>
      </c>
      <c r="R25" s="25">
        <v>1.8934317747705811</v>
      </c>
      <c r="S25" s="25">
        <v>535.87492450813477</v>
      </c>
      <c r="T25" s="25">
        <v>0</v>
      </c>
      <c r="U25" s="25">
        <v>2629.7496989597216</v>
      </c>
      <c r="V25" s="25">
        <v>0</v>
      </c>
      <c r="W25" s="25">
        <v>928.27202945501881</v>
      </c>
      <c r="X25" s="25">
        <v>1537.9875620678574</v>
      </c>
      <c r="Y25" s="25">
        <v>0</v>
      </c>
      <c r="Z25" s="25">
        <v>0</v>
      </c>
      <c r="AA25" s="25">
        <v>0</v>
      </c>
      <c r="AB25" s="25">
        <v>0</v>
      </c>
      <c r="AC25" s="25">
        <v>0</v>
      </c>
      <c r="AD25" s="25">
        <v>3028.856014544112</v>
      </c>
      <c r="AE25" s="25">
        <v>870.7608220231175</v>
      </c>
      <c r="AF25" s="25">
        <v>503.86848347174686</v>
      </c>
      <c r="AG25" s="25">
        <v>16.273348600394261</v>
      </c>
      <c r="AH25" s="25">
        <v>0</v>
      </c>
    </row>
    <row r="26" spans="1:34" ht="12" customHeight="1">
      <c r="A26" s="1"/>
      <c r="B26" s="16" t="s">
        <v>59</v>
      </c>
      <c r="C26" s="5" t="s">
        <v>60</v>
      </c>
      <c r="D26" s="25">
        <f>Classification!Z26</f>
        <v>0</v>
      </c>
      <c r="E26" s="79"/>
      <c r="F26" s="25">
        <v>0</v>
      </c>
      <c r="G26" s="25">
        <f t="shared" ref="G26:G28" si="3">D26-F26</f>
        <v>0</v>
      </c>
      <c r="H26" s="92"/>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row>
    <row r="27" spans="1:34" ht="12" customHeight="1">
      <c r="A27" s="1"/>
      <c r="B27" s="16" t="s">
        <v>61</v>
      </c>
      <c r="C27" s="5" t="s">
        <v>62</v>
      </c>
      <c r="D27" s="25">
        <f>Classification!Z27</f>
        <v>123708.12688606686</v>
      </c>
      <c r="E27" s="79"/>
      <c r="F27" s="25">
        <v>0</v>
      </c>
      <c r="G27" s="25">
        <f t="shared" si="3"/>
        <v>123708.12688606686</v>
      </c>
      <c r="H27" s="69" t="s">
        <v>415</v>
      </c>
      <c r="I27" s="25">
        <v>52650.62027251791</v>
      </c>
      <c r="J27" s="25">
        <v>16896.370692683966</v>
      </c>
      <c r="K27" s="25">
        <v>9255.6399572589307</v>
      </c>
      <c r="L27" s="25">
        <v>0</v>
      </c>
      <c r="M27" s="25">
        <v>15.453823665358325</v>
      </c>
      <c r="N27" s="25">
        <v>0</v>
      </c>
      <c r="O27" s="25">
        <v>3570.7901771029669</v>
      </c>
      <c r="P27" s="25">
        <v>0</v>
      </c>
      <c r="Q27" s="25">
        <v>502.01068714241728</v>
      </c>
      <c r="R27" s="25">
        <v>7.6873111276732322</v>
      </c>
      <c r="S27" s="25">
        <v>2175.6460016688861</v>
      </c>
      <c r="T27" s="25">
        <v>0</v>
      </c>
      <c r="U27" s="25">
        <v>10676.753392003178</v>
      </c>
      <c r="V27" s="25">
        <v>0</v>
      </c>
      <c r="W27" s="25">
        <v>3768.7737137515865</v>
      </c>
      <c r="X27" s="25">
        <v>6244.2117311249867</v>
      </c>
      <c r="Y27" s="25">
        <v>0</v>
      </c>
      <c r="Z27" s="25">
        <v>0</v>
      </c>
      <c r="AA27" s="25">
        <v>0</v>
      </c>
      <c r="AB27" s="25">
        <v>0</v>
      </c>
      <c r="AC27" s="25">
        <v>0</v>
      </c>
      <c r="AD27" s="25">
        <v>12297.120421751737</v>
      </c>
      <c r="AE27" s="25">
        <v>3535.2788760985391</v>
      </c>
      <c r="AF27" s="25">
        <v>2045.7002208835952</v>
      </c>
      <c r="AG27" s="25">
        <v>66.069607285149758</v>
      </c>
      <c r="AH27" s="25">
        <v>0</v>
      </c>
    </row>
    <row r="28" spans="1:34" ht="12" customHeight="1">
      <c r="A28" s="1"/>
      <c r="B28" s="16" t="s">
        <v>16</v>
      </c>
      <c r="C28" s="5" t="s">
        <v>64</v>
      </c>
      <c r="D28" s="25">
        <f>Classification!Z28</f>
        <v>0</v>
      </c>
      <c r="E28" s="79"/>
      <c r="F28" s="25">
        <v>0</v>
      </c>
      <c r="G28" s="25">
        <f t="shared" si="3"/>
        <v>0</v>
      </c>
      <c r="H28" s="69"/>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0</v>
      </c>
      <c r="AG28" s="25">
        <v>0</v>
      </c>
      <c r="AH28" s="25">
        <v>0</v>
      </c>
    </row>
    <row r="29" spans="1:34" ht="12" customHeight="1">
      <c r="A29" s="1"/>
      <c r="B29" s="16" t="s">
        <v>42</v>
      </c>
      <c r="C29" s="1"/>
      <c r="D29" s="26">
        <f>SUM(D21:D28)</f>
        <v>257350.57352901969</v>
      </c>
      <c r="E29" s="79"/>
      <c r="F29" s="26">
        <f>SUM(F21:F28)</f>
        <v>0</v>
      </c>
      <c r="G29" s="26">
        <f>SUM(G21:G28)</f>
        <v>257350.57352901969</v>
      </c>
      <c r="H29" s="79"/>
      <c r="I29" s="26">
        <f>SUM(I21:I28)</f>
        <v>109529.32248558039</v>
      </c>
      <c r="J29" s="26">
        <f t="shared" ref="J29:AH29" si="4">SUM(J21:J28)</f>
        <v>35149.596051404464</v>
      </c>
      <c r="K29" s="26">
        <f t="shared" si="4"/>
        <v>19254.549489480414</v>
      </c>
      <c r="L29" s="26">
        <f t="shared" si="4"/>
        <v>0</v>
      </c>
      <c r="M29" s="26">
        <f t="shared" si="4"/>
        <v>32.14865897338418</v>
      </c>
      <c r="N29" s="26">
        <f t="shared" si="4"/>
        <v>0</v>
      </c>
      <c r="O29" s="26">
        <f t="shared" si="4"/>
        <v>7428.3308878774906</v>
      </c>
      <c r="P29" s="26">
        <f t="shared" si="4"/>
        <v>0</v>
      </c>
      <c r="Q29" s="26">
        <f t="shared" si="4"/>
        <v>1044.3350934638493</v>
      </c>
      <c r="R29" s="26">
        <f t="shared" si="4"/>
        <v>15.991947961710988</v>
      </c>
      <c r="S29" s="26">
        <f t="shared" si="4"/>
        <v>4526.0061761445022</v>
      </c>
      <c r="T29" s="26">
        <f t="shared" si="4"/>
        <v>0</v>
      </c>
      <c r="U29" s="26">
        <f t="shared" si="4"/>
        <v>22210.898168319058</v>
      </c>
      <c r="V29" s="26">
        <f t="shared" si="4"/>
        <v>0</v>
      </c>
      <c r="W29" s="26">
        <f t="shared" si="4"/>
        <v>7840.1969308639073</v>
      </c>
      <c r="X29" s="26">
        <f t="shared" si="4"/>
        <v>12989.861787509108</v>
      </c>
      <c r="Y29" s="26">
        <f t="shared" si="4"/>
        <v>0</v>
      </c>
      <c r="Z29" s="26">
        <f t="shared" si="4"/>
        <v>0</v>
      </c>
      <c r="AA29" s="26">
        <f t="shared" si="4"/>
        <v>0</v>
      </c>
      <c r="AB29" s="26">
        <f t="shared" si="4"/>
        <v>0</v>
      </c>
      <c r="AC29" s="26">
        <f t="shared" si="4"/>
        <v>0</v>
      </c>
      <c r="AD29" s="26">
        <f t="shared" si="4"/>
        <v>25581.754998261669</v>
      </c>
      <c r="AE29" s="26">
        <f t="shared" si="4"/>
        <v>7354.4565684589452</v>
      </c>
      <c r="AF29" s="26">
        <f t="shared" si="4"/>
        <v>4255.6793831152127</v>
      </c>
      <c r="AG29" s="26">
        <f t="shared" si="4"/>
        <v>137.44490160561492</v>
      </c>
      <c r="AH29" s="26">
        <f t="shared" si="4"/>
        <v>0</v>
      </c>
    </row>
    <row r="30" spans="1:34" ht="12" customHeight="1">
      <c r="A30" s="1"/>
      <c r="B30" s="1"/>
      <c r="C30" s="1"/>
      <c r="D30" s="25"/>
      <c r="E30" s="79"/>
      <c r="F30" s="25"/>
      <c r="G30" s="25"/>
      <c r="H30" s="7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row>
    <row r="31" spans="1:34" ht="12" customHeight="1">
      <c r="A31" s="16" t="s">
        <v>65</v>
      </c>
      <c r="B31" s="1"/>
      <c r="C31" s="1"/>
      <c r="D31" s="25"/>
      <c r="E31" s="79"/>
      <c r="F31" s="25"/>
      <c r="G31" s="25"/>
      <c r="H31" s="7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row>
    <row r="32" spans="1:34" ht="12" customHeight="1">
      <c r="A32" s="1"/>
      <c r="B32" s="16" t="s">
        <v>37</v>
      </c>
      <c r="C32" s="5" t="s">
        <v>66</v>
      </c>
      <c r="D32" s="25">
        <f>Classification!Z32</f>
        <v>0</v>
      </c>
      <c r="E32" s="79"/>
      <c r="F32" s="25">
        <v>0</v>
      </c>
      <c r="G32" s="25">
        <f>D32-F32</f>
        <v>0</v>
      </c>
      <c r="H32" s="69"/>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row>
    <row r="33" spans="1:34" ht="12" customHeight="1">
      <c r="A33" s="1"/>
      <c r="B33" s="16" t="s">
        <v>48</v>
      </c>
      <c r="C33" s="5" t="s">
        <v>69</v>
      </c>
      <c r="D33" s="25">
        <f>Classification!Z33</f>
        <v>0</v>
      </c>
      <c r="E33" s="79"/>
      <c r="F33" s="25">
        <v>0</v>
      </c>
      <c r="G33" s="25">
        <f t="shared" ref="G33:G34" si="5">D33-F33</f>
        <v>0</v>
      </c>
      <c r="H33" s="69"/>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25">
        <v>0</v>
      </c>
      <c r="AH33" s="25">
        <v>0</v>
      </c>
    </row>
    <row r="34" spans="1:34" ht="12" customHeight="1">
      <c r="A34" s="1"/>
      <c r="B34" s="16" t="s">
        <v>71</v>
      </c>
      <c r="C34" s="5" t="s">
        <v>72</v>
      </c>
      <c r="D34" s="25">
        <f>Classification!Z34</f>
        <v>0</v>
      </c>
      <c r="E34" s="79"/>
      <c r="F34" s="25">
        <v>0</v>
      </c>
      <c r="G34" s="25">
        <f t="shared" si="5"/>
        <v>0</v>
      </c>
      <c r="H34" s="69"/>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row>
    <row r="35" spans="1:34" ht="12" customHeight="1">
      <c r="A35" s="1"/>
      <c r="B35" s="16" t="s">
        <v>74</v>
      </c>
      <c r="C35" s="5" t="s">
        <v>75</v>
      </c>
      <c r="D35" s="25">
        <f>Classification!Z35</f>
        <v>0</v>
      </c>
      <c r="E35" s="79"/>
      <c r="F35" s="25">
        <v>0</v>
      </c>
      <c r="G35" s="25">
        <f>D35-F35</f>
        <v>0</v>
      </c>
      <c r="H35" s="69"/>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row>
    <row r="36" spans="1:34" ht="12" customHeight="1">
      <c r="A36" s="1"/>
      <c r="B36" s="16" t="s">
        <v>55</v>
      </c>
      <c r="C36" s="5" t="s">
        <v>77</v>
      </c>
      <c r="D36" s="25">
        <f>Classification!Z36</f>
        <v>0</v>
      </c>
      <c r="E36" s="79"/>
      <c r="F36" s="25">
        <v>0</v>
      </c>
      <c r="G36" s="25">
        <f t="shared" ref="G36:G38" si="6">D36-F36</f>
        <v>0</v>
      </c>
      <c r="H36" s="69"/>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row>
    <row r="37" spans="1:34" ht="12" customHeight="1">
      <c r="A37" s="1"/>
      <c r="B37" s="16" t="s">
        <v>39</v>
      </c>
      <c r="C37" s="5" t="s">
        <v>79</v>
      </c>
      <c r="D37" s="25">
        <f>Classification!Z37</f>
        <v>0</v>
      </c>
      <c r="E37" s="79"/>
      <c r="F37" s="25">
        <v>0</v>
      </c>
      <c r="G37" s="25">
        <f t="shared" si="6"/>
        <v>0</v>
      </c>
      <c r="H37" s="69"/>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0</v>
      </c>
      <c r="AE37" s="25">
        <v>0</v>
      </c>
      <c r="AF37" s="25">
        <v>0</v>
      </c>
      <c r="AG37" s="25">
        <v>0</v>
      </c>
      <c r="AH37" s="25">
        <v>0</v>
      </c>
    </row>
    <row r="38" spans="1:34" ht="12" customHeight="1">
      <c r="A38" s="1"/>
      <c r="B38" s="16" t="s">
        <v>16</v>
      </c>
      <c r="C38" s="5" t="s">
        <v>81</v>
      </c>
      <c r="D38" s="25">
        <f>Classification!Z38</f>
        <v>402.54751686580391</v>
      </c>
      <c r="E38" s="79"/>
      <c r="F38" s="25">
        <v>0</v>
      </c>
      <c r="G38" s="25">
        <f t="shared" si="6"/>
        <v>402.54751686580391</v>
      </c>
      <c r="H38" s="69" t="s">
        <v>415</v>
      </c>
      <c r="I38" s="25">
        <v>171.32565972538012</v>
      </c>
      <c r="J38" s="25">
        <v>54.980963964058944</v>
      </c>
      <c r="K38" s="25">
        <v>30.117947588277126</v>
      </c>
      <c r="L38" s="25">
        <v>0</v>
      </c>
      <c r="M38" s="25">
        <v>5.028690110473772E-2</v>
      </c>
      <c r="N38" s="25">
        <v>0</v>
      </c>
      <c r="O38" s="25">
        <v>11.619387951491957</v>
      </c>
      <c r="P38" s="25">
        <v>0</v>
      </c>
      <c r="Q38" s="25">
        <v>1.6335479376823099</v>
      </c>
      <c r="R38" s="25">
        <v>2.5014589451101406E-2</v>
      </c>
      <c r="S38" s="25">
        <v>7.0795744596264312</v>
      </c>
      <c r="T38" s="25">
        <v>0</v>
      </c>
      <c r="U38" s="25">
        <v>34.742265316956292</v>
      </c>
      <c r="V38" s="25">
        <v>0</v>
      </c>
      <c r="W38" s="25">
        <v>12.263628415431823</v>
      </c>
      <c r="X38" s="25">
        <v>20.318729176650315</v>
      </c>
      <c r="Y38" s="25">
        <v>0</v>
      </c>
      <c r="Z38" s="25">
        <v>0</v>
      </c>
      <c r="AA38" s="25">
        <v>0</v>
      </c>
      <c r="AB38" s="25">
        <v>0</v>
      </c>
      <c r="AC38" s="25">
        <v>0</v>
      </c>
      <c r="AD38" s="25">
        <v>40.0149562925236</v>
      </c>
      <c r="AE38" s="25">
        <v>11.503833812893028</v>
      </c>
      <c r="AF38" s="25">
        <v>6.6567295528364108</v>
      </c>
      <c r="AG38" s="25">
        <v>0.21499118143976492</v>
      </c>
      <c r="AH38" s="25">
        <v>0</v>
      </c>
    </row>
    <row r="39" spans="1:34" ht="12" customHeight="1">
      <c r="A39" s="1"/>
      <c r="B39" s="16" t="s">
        <v>42</v>
      </c>
      <c r="C39" s="1"/>
      <c r="D39" s="26">
        <f>SUM(D32:D38)</f>
        <v>402.54751686580391</v>
      </c>
      <c r="E39" s="79"/>
      <c r="F39" s="26">
        <f>SUM(F32:F38)</f>
        <v>0</v>
      </c>
      <c r="G39" s="26">
        <f>SUM(G32:G38)</f>
        <v>402.54751686580391</v>
      </c>
      <c r="H39" s="79"/>
      <c r="I39" s="26">
        <f>SUM(I32:I38)</f>
        <v>171.32565972538012</v>
      </c>
      <c r="J39" s="26">
        <f t="shared" ref="J39:AH39" si="7">SUM(J32:J38)</f>
        <v>54.980963964058944</v>
      </c>
      <c r="K39" s="26">
        <f t="shared" si="7"/>
        <v>30.117947588277126</v>
      </c>
      <c r="L39" s="26">
        <f t="shared" si="7"/>
        <v>0</v>
      </c>
      <c r="M39" s="26">
        <f t="shared" si="7"/>
        <v>5.028690110473772E-2</v>
      </c>
      <c r="N39" s="26">
        <f t="shared" si="7"/>
        <v>0</v>
      </c>
      <c r="O39" s="26">
        <f t="shared" si="7"/>
        <v>11.619387951491957</v>
      </c>
      <c r="P39" s="26">
        <f t="shared" si="7"/>
        <v>0</v>
      </c>
      <c r="Q39" s="26">
        <f t="shared" si="7"/>
        <v>1.6335479376823099</v>
      </c>
      <c r="R39" s="26">
        <f t="shared" si="7"/>
        <v>2.5014589451101406E-2</v>
      </c>
      <c r="S39" s="26">
        <f t="shared" si="7"/>
        <v>7.0795744596264312</v>
      </c>
      <c r="T39" s="26">
        <f t="shared" si="7"/>
        <v>0</v>
      </c>
      <c r="U39" s="26">
        <f t="shared" si="7"/>
        <v>34.742265316956292</v>
      </c>
      <c r="V39" s="26">
        <f t="shared" si="7"/>
        <v>0</v>
      </c>
      <c r="W39" s="26">
        <f t="shared" si="7"/>
        <v>12.263628415431823</v>
      </c>
      <c r="X39" s="26">
        <f t="shared" si="7"/>
        <v>20.318729176650315</v>
      </c>
      <c r="Y39" s="26">
        <f t="shared" si="7"/>
        <v>0</v>
      </c>
      <c r="Z39" s="26">
        <f t="shared" si="7"/>
        <v>0</v>
      </c>
      <c r="AA39" s="26">
        <f t="shared" si="7"/>
        <v>0</v>
      </c>
      <c r="AB39" s="26">
        <f t="shared" si="7"/>
        <v>0</v>
      </c>
      <c r="AC39" s="26">
        <f t="shared" si="7"/>
        <v>0</v>
      </c>
      <c r="AD39" s="26">
        <f t="shared" si="7"/>
        <v>40.0149562925236</v>
      </c>
      <c r="AE39" s="26">
        <f t="shared" si="7"/>
        <v>11.503833812893028</v>
      </c>
      <c r="AF39" s="26">
        <f t="shared" si="7"/>
        <v>6.6567295528364108</v>
      </c>
      <c r="AG39" s="26">
        <f t="shared" si="7"/>
        <v>0.21499118143976492</v>
      </c>
      <c r="AH39" s="26">
        <f t="shared" si="7"/>
        <v>0</v>
      </c>
    </row>
    <row r="40" spans="1:34" ht="12" customHeight="1">
      <c r="A40" s="1"/>
      <c r="B40" s="1"/>
      <c r="C40" s="1"/>
      <c r="D40" s="25"/>
      <c r="E40" s="79"/>
      <c r="F40" s="25"/>
      <c r="G40" s="25"/>
      <c r="H40" s="7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row>
    <row r="41" spans="1:34" ht="12" customHeight="1">
      <c r="A41" s="16" t="s">
        <v>83</v>
      </c>
      <c r="B41" s="1"/>
      <c r="C41" s="1"/>
      <c r="D41" s="25"/>
      <c r="E41" s="79"/>
      <c r="F41" s="25"/>
      <c r="G41" s="25"/>
      <c r="H41" s="7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row>
    <row r="42" spans="1:34" ht="12" customHeight="1">
      <c r="A42" s="1"/>
      <c r="B42" s="16" t="s">
        <v>37</v>
      </c>
      <c r="C42" s="5" t="s">
        <v>84</v>
      </c>
      <c r="D42" s="25">
        <f>Classification!Z42</f>
        <v>0</v>
      </c>
      <c r="E42" s="79"/>
      <c r="F42" s="25">
        <v>0</v>
      </c>
      <c r="G42" s="25">
        <f>D42-F42</f>
        <v>0</v>
      </c>
      <c r="H42" s="69"/>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row>
    <row r="43" spans="1:34" ht="12" customHeight="1">
      <c r="A43" s="1"/>
      <c r="B43" s="16" t="s">
        <v>48</v>
      </c>
      <c r="C43" s="5" t="s">
        <v>86</v>
      </c>
      <c r="D43" s="25">
        <f>Classification!Z43</f>
        <v>0</v>
      </c>
      <c r="E43" s="79"/>
      <c r="F43" s="25">
        <v>0</v>
      </c>
      <c r="G43" s="25">
        <f t="shared" ref="G43:G45" si="8">D43-F43</f>
        <v>0</v>
      </c>
      <c r="H43" s="69"/>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0</v>
      </c>
    </row>
    <row r="44" spans="1:34" ht="12" customHeight="1">
      <c r="A44" s="1"/>
      <c r="B44" s="16" t="s">
        <v>71</v>
      </c>
      <c r="C44" s="5" t="s">
        <v>87</v>
      </c>
      <c r="D44" s="25">
        <f>Classification!Z44</f>
        <v>0</v>
      </c>
      <c r="E44" s="79"/>
      <c r="F44" s="25">
        <v>0</v>
      </c>
      <c r="G44" s="25">
        <f t="shared" si="8"/>
        <v>0</v>
      </c>
      <c r="H44" s="69"/>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row>
    <row r="45" spans="1:34" ht="12" customHeight="1">
      <c r="A45" s="1"/>
      <c r="B45" s="16" t="s">
        <v>106</v>
      </c>
      <c r="C45" s="5" t="s">
        <v>89</v>
      </c>
      <c r="D45" s="25">
        <f>Classification!Z45</f>
        <v>0</v>
      </c>
      <c r="E45" s="79"/>
      <c r="F45" s="25">
        <v>0</v>
      </c>
      <c r="G45" s="25">
        <f t="shared" si="8"/>
        <v>0</v>
      </c>
      <c r="H45" s="69"/>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row>
    <row r="46" spans="1:34" ht="12" customHeight="1">
      <c r="A46" s="1"/>
      <c r="B46" s="16" t="s">
        <v>39</v>
      </c>
      <c r="C46" s="5" t="s">
        <v>90</v>
      </c>
      <c r="D46" s="25">
        <f>Classification!Z46</f>
        <v>0</v>
      </c>
      <c r="E46" s="79"/>
      <c r="F46" s="25">
        <v>0</v>
      </c>
      <c r="G46" s="25">
        <f>D46-F46</f>
        <v>0</v>
      </c>
      <c r="H46" s="69"/>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row>
    <row r="47" spans="1:34" ht="12" customHeight="1">
      <c r="A47" s="1"/>
      <c r="B47" s="16" t="s">
        <v>91</v>
      </c>
      <c r="C47" s="5" t="s">
        <v>92</v>
      </c>
      <c r="D47" s="25">
        <f>Classification!Z47</f>
        <v>0</v>
      </c>
      <c r="E47" s="79"/>
      <c r="F47" s="25">
        <v>0</v>
      </c>
      <c r="G47" s="25">
        <f t="shared" ref="G47" si="9">D47-F47</f>
        <v>0</v>
      </c>
      <c r="H47" s="69"/>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row>
    <row r="48" spans="1:34" ht="12" customHeight="1">
      <c r="A48" s="1"/>
      <c r="B48" s="16" t="s">
        <v>93</v>
      </c>
      <c r="C48" s="5" t="s">
        <v>94</v>
      </c>
      <c r="D48" s="25">
        <f>Classification!Z48</f>
        <v>0</v>
      </c>
      <c r="E48" s="79"/>
      <c r="F48" s="25">
        <v>0</v>
      </c>
      <c r="G48" s="25">
        <f>D48-F48</f>
        <v>0</v>
      </c>
      <c r="H48" s="69"/>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row>
    <row r="49" spans="1:34" ht="12" customHeight="1">
      <c r="A49" s="1"/>
      <c r="B49" s="16" t="s">
        <v>95</v>
      </c>
      <c r="C49" s="5" t="s">
        <v>96</v>
      </c>
      <c r="D49" s="25">
        <f>Classification!Z49</f>
        <v>0</v>
      </c>
      <c r="E49" s="79"/>
      <c r="F49" s="25">
        <v>0</v>
      </c>
      <c r="G49" s="25">
        <f t="shared" ref="G49:G51" si="10">D49-F49</f>
        <v>0</v>
      </c>
      <c r="H49" s="69"/>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row>
    <row r="50" spans="1:34" ht="12" customHeight="1">
      <c r="A50" s="1"/>
      <c r="B50" s="16" t="s">
        <v>97</v>
      </c>
      <c r="C50" s="5" t="s">
        <v>98</v>
      </c>
      <c r="D50" s="25">
        <f>Classification!Z50</f>
        <v>0</v>
      </c>
      <c r="E50" s="79"/>
      <c r="F50" s="25">
        <v>0</v>
      </c>
      <c r="G50" s="25">
        <f t="shared" si="10"/>
        <v>0</v>
      </c>
      <c r="H50" s="69"/>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row>
    <row r="51" spans="1:34" ht="12" customHeight="1">
      <c r="A51" s="1"/>
      <c r="B51" s="16" t="s">
        <v>16</v>
      </c>
      <c r="C51" s="5" t="s">
        <v>99</v>
      </c>
      <c r="D51" s="25">
        <f>Classification!Z51</f>
        <v>0</v>
      </c>
      <c r="E51" s="79"/>
      <c r="F51" s="25">
        <v>0</v>
      </c>
      <c r="G51" s="25">
        <f t="shared" si="10"/>
        <v>0</v>
      </c>
      <c r="H51" s="69"/>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row>
    <row r="52" spans="1:34" ht="12" customHeight="1">
      <c r="A52" s="1"/>
      <c r="B52" s="16" t="s">
        <v>42</v>
      </c>
      <c r="C52" s="1"/>
      <c r="D52" s="26">
        <f>SUM(D42:D51)</f>
        <v>0</v>
      </c>
      <c r="E52" s="79"/>
      <c r="F52" s="26">
        <f>SUM(F42:F51)</f>
        <v>0</v>
      </c>
      <c r="G52" s="26">
        <f>SUM(G42:G51)</f>
        <v>0</v>
      </c>
      <c r="H52" s="79"/>
      <c r="I52" s="26">
        <f t="shared" ref="I52:AH52" si="11">SUM(I42:I51)</f>
        <v>0</v>
      </c>
      <c r="J52" s="26">
        <f t="shared" si="11"/>
        <v>0</v>
      </c>
      <c r="K52" s="26">
        <f t="shared" si="11"/>
        <v>0</v>
      </c>
      <c r="L52" s="26">
        <f t="shared" si="11"/>
        <v>0</v>
      </c>
      <c r="M52" s="26">
        <f t="shared" si="11"/>
        <v>0</v>
      </c>
      <c r="N52" s="26">
        <f t="shared" si="11"/>
        <v>0</v>
      </c>
      <c r="O52" s="26">
        <f t="shared" si="11"/>
        <v>0</v>
      </c>
      <c r="P52" s="26">
        <f t="shared" si="11"/>
        <v>0</v>
      </c>
      <c r="Q52" s="26">
        <f t="shared" si="11"/>
        <v>0</v>
      </c>
      <c r="R52" s="26">
        <f t="shared" si="11"/>
        <v>0</v>
      </c>
      <c r="S52" s="26">
        <f t="shared" si="11"/>
        <v>0</v>
      </c>
      <c r="T52" s="26">
        <f t="shared" si="11"/>
        <v>0</v>
      </c>
      <c r="U52" s="26">
        <f t="shared" si="11"/>
        <v>0</v>
      </c>
      <c r="V52" s="26">
        <f t="shared" si="11"/>
        <v>0</v>
      </c>
      <c r="W52" s="26">
        <f t="shared" si="11"/>
        <v>0</v>
      </c>
      <c r="X52" s="26">
        <f t="shared" si="11"/>
        <v>0</v>
      </c>
      <c r="Y52" s="26">
        <f t="shared" si="11"/>
        <v>0</v>
      </c>
      <c r="Z52" s="26">
        <f t="shared" si="11"/>
        <v>0</v>
      </c>
      <c r="AA52" s="26">
        <f t="shared" si="11"/>
        <v>0</v>
      </c>
      <c r="AB52" s="26">
        <f t="shared" si="11"/>
        <v>0</v>
      </c>
      <c r="AC52" s="26">
        <f t="shared" si="11"/>
        <v>0</v>
      </c>
      <c r="AD52" s="26">
        <f t="shared" si="11"/>
        <v>0</v>
      </c>
      <c r="AE52" s="26">
        <f t="shared" si="11"/>
        <v>0</v>
      </c>
      <c r="AF52" s="26">
        <f t="shared" si="11"/>
        <v>0</v>
      </c>
      <c r="AG52" s="26">
        <f t="shared" si="11"/>
        <v>0</v>
      </c>
      <c r="AH52" s="26">
        <f t="shared" si="11"/>
        <v>0</v>
      </c>
    </row>
    <row r="53" spans="1:34" ht="12" customHeight="1">
      <c r="A53" s="1"/>
      <c r="B53" s="1"/>
      <c r="C53" s="1"/>
      <c r="D53" s="25"/>
      <c r="E53" s="79"/>
      <c r="F53" s="25"/>
      <c r="G53" s="25"/>
      <c r="H53" s="7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row>
    <row r="54" spans="1:34" ht="12" customHeight="1">
      <c r="A54" s="16" t="s">
        <v>100</v>
      </c>
      <c r="B54" s="1"/>
      <c r="C54" s="1"/>
      <c r="D54" s="25"/>
      <c r="E54" s="79"/>
      <c r="F54" s="25"/>
      <c r="G54" s="25"/>
      <c r="H54" s="7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34" ht="12" customHeight="1">
      <c r="A55" s="1"/>
      <c r="B55" s="16" t="s">
        <v>37</v>
      </c>
      <c r="C55" s="5" t="s">
        <v>84</v>
      </c>
      <c r="D55" s="25">
        <f>Classification!Z55</f>
        <v>0</v>
      </c>
      <c r="E55" s="79"/>
      <c r="F55" s="25">
        <v>0</v>
      </c>
      <c r="G55" s="25">
        <f>D55-F55</f>
        <v>0</v>
      </c>
      <c r="H55" s="69"/>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row>
    <row r="56" spans="1:34" ht="12" customHeight="1">
      <c r="A56" s="1"/>
      <c r="B56" s="16" t="s">
        <v>48</v>
      </c>
      <c r="C56" s="5" t="s">
        <v>86</v>
      </c>
      <c r="D56" s="25">
        <f>Classification!Z56</f>
        <v>0</v>
      </c>
      <c r="E56" s="79"/>
      <c r="F56" s="25">
        <v>0</v>
      </c>
      <c r="G56" s="25">
        <f t="shared" ref="G56:G58" si="12">D56-F56</f>
        <v>0</v>
      </c>
      <c r="H56" s="69"/>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row>
    <row r="57" spans="1:34" ht="12" customHeight="1">
      <c r="A57" s="1"/>
      <c r="B57" s="16" t="s">
        <v>101</v>
      </c>
      <c r="C57" s="5" t="s">
        <v>87</v>
      </c>
      <c r="D57" s="25">
        <f>Classification!Z57</f>
        <v>0</v>
      </c>
      <c r="E57" s="79"/>
      <c r="F57" s="25">
        <v>0</v>
      </c>
      <c r="G57" s="25">
        <f t="shared" si="12"/>
        <v>0</v>
      </c>
      <c r="H57" s="69"/>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row>
    <row r="58" spans="1:34" ht="12" customHeight="1">
      <c r="A58" s="1"/>
      <c r="B58" s="16" t="s">
        <v>102</v>
      </c>
      <c r="C58" s="5" t="s">
        <v>103</v>
      </c>
      <c r="D58" s="25">
        <f>Classification!Z58</f>
        <v>0</v>
      </c>
      <c r="E58" s="79"/>
      <c r="F58" s="25">
        <v>0</v>
      </c>
      <c r="G58" s="25">
        <f t="shared" si="12"/>
        <v>0</v>
      </c>
      <c r="H58" s="69"/>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row>
    <row r="59" spans="1:34" ht="12" customHeight="1">
      <c r="A59" s="1"/>
      <c r="B59" s="16" t="s">
        <v>104</v>
      </c>
      <c r="C59" s="5" t="s">
        <v>105</v>
      </c>
      <c r="D59" s="25">
        <f>Classification!Z59</f>
        <v>0</v>
      </c>
      <c r="E59" s="79"/>
      <c r="F59" s="25">
        <v>0</v>
      </c>
      <c r="G59" s="25">
        <f>D59-F59</f>
        <v>0</v>
      </c>
      <c r="H59" s="69"/>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row>
    <row r="60" spans="1:34" ht="12" customHeight="1">
      <c r="A60" s="1"/>
      <c r="B60" s="16" t="s">
        <v>106</v>
      </c>
      <c r="C60" s="5" t="s">
        <v>89</v>
      </c>
      <c r="D60" s="25">
        <f>Classification!Z60</f>
        <v>0</v>
      </c>
      <c r="E60" s="79"/>
      <c r="F60" s="25">
        <v>0</v>
      </c>
      <c r="G60" s="25">
        <f t="shared" ref="G60:G62" si="13">D60-F60</f>
        <v>0</v>
      </c>
      <c r="H60" s="69"/>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row>
    <row r="61" spans="1:34" ht="12" customHeight="1">
      <c r="A61" s="1"/>
      <c r="B61" s="16" t="s">
        <v>107</v>
      </c>
      <c r="C61" s="5" t="s">
        <v>108</v>
      </c>
      <c r="D61" s="25">
        <f>Classification!Z61</f>
        <v>0</v>
      </c>
      <c r="E61" s="79"/>
      <c r="F61" s="25">
        <v>0</v>
      </c>
      <c r="G61" s="25">
        <f t="shared" si="13"/>
        <v>0</v>
      </c>
      <c r="H61" s="69"/>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row>
    <row r="62" spans="1:34" ht="12" customHeight="1">
      <c r="A62" s="1"/>
      <c r="B62" s="16" t="s">
        <v>39</v>
      </c>
      <c r="C62" s="5" t="s">
        <v>90</v>
      </c>
      <c r="D62" s="25">
        <f>Classification!Z62</f>
        <v>0</v>
      </c>
      <c r="E62" s="79"/>
      <c r="F62" s="25">
        <v>0</v>
      </c>
      <c r="G62" s="25">
        <f t="shared" si="13"/>
        <v>0</v>
      </c>
      <c r="H62" s="69"/>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row>
    <row r="63" spans="1:34" ht="12" customHeight="1">
      <c r="A63" s="1"/>
      <c r="B63" s="16" t="s">
        <v>91</v>
      </c>
      <c r="C63" s="5" t="s">
        <v>92</v>
      </c>
      <c r="D63" s="25">
        <f>Classification!Z63</f>
        <v>0</v>
      </c>
      <c r="E63" s="79"/>
      <c r="F63" s="25">
        <v>0</v>
      </c>
      <c r="G63" s="25">
        <f>D63-F63</f>
        <v>0</v>
      </c>
      <c r="H63" s="69"/>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row>
    <row r="64" spans="1:34" ht="12" customHeight="1">
      <c r="A64" s="1"/>
      <c r="B64" s="16" t="s">
        <v>93</v>
      </c>
      <c r="C64" s="5" t="s">
        <v>94</v>
      </c>
      <c r="D64" s="25">
        <f>Classification!Z64</f>
        <v>0</v>
      </c>
      <c r="E64" s="79"/>
      <c r="F64" s="25">
        <v>0</v>
      </c>
      <c r="G64" s="25">
        <f>D64-F64</f>
        <v>0</v>
      </c>
      <c r="H64" s="69"/>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row>
    <row r="65" spans="1:34" ht="12" customHeight="1">
      <c r="A65" s="1"/>
      <c r="B65" s="16" t="s">
        <v>95</v>
      </c>
      <c r="C65" s="5" t="s">
        <v>96</v>
      </c>
      <c r="D65" s="25">
        <f>Classification!Z65</f>
        <v>0</v>
      </c>
      <c r="E65" s="79"/>
      <c r="F65" s="25">
        <v>0</v>
      </c>
      <c r="G65" s="25">
        <f t="shared" ref="G65:G67" si="14">D65-F65</f>
        <v>0</v>
      </c>
      <c r="H65" s="69"/>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row>
    <row r="66" spans="1:34" ht="12" customHeight="1">
      <c r="A66" s="1"/>
      <c r="B66" s="16" t="s">
        <v>97</v>
      </c>
      <c r="C66" s="5" t="s">
        <v>98</v>
      </c>
      <c r="D66" s="25">
        <f>Classification!Z66</f>
        <v>0</v>
      </c>
      <c r="E66" s="79"/>
      <c r="F66" s="25">
        <v>0</v>
      </c>
      <c r="G66" s="25">
        <f t="shared" si="14"/>
        <v>0</v>
      </c>
      <c r="H66" s="69"/>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row>
    <row r="67" spans="1:34" ht="12" customHeight="1">
      <c r="A67" s="1"/>
      <c r="B67" s="16" t="s">
        <v>16</v>
      </c>
      <c r="C67" s="5" t="s">
        <v>99</v>
      </c>
      <c r="D67" s="25">
        <f>Classification!Z67</f>
        <v>0</v>
      </c>
      <c r="E67" s="79"/>
      <c r="F67" s="25">
        <v>0</v>
      </c>
      <c r="G67" s="25">
        <f t="shared" si="14"/>
        <v>0</v>
      </c>
      <c r="H67" s="69"/>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row>
    <row r="68" spans="1:34" ht="12" customHeight="1">
      <c r="A68" s="1"/>
      <c r="B68" s="16" t="s">
        <v>42</v>
      </c>
      <c r="C68" s="1"/>
      <c r="D68" s="26">
        <f>SUM(D55:D67)</f>
        <v>0</v>
      </c>
      <c r="E68" s="79"/>
      <c r="F68" s="26">
        <f>SUM(F55:F67)</f>
        <v>0</v>
      </c>
      <c r="G68" s="26">
        <f>SUM(G55:G67)</f>
        <v>0</v>
      </c>
      <c r="H68" s="79"/>
      <c r="I68" s="26">
        <f t="shared" ref="I68:AH68" si="15">SUM(I55:I67)</f>
        <v>0</v>
      </c>
      <c r="J68" s="26">
        <f t="shared" si="15"/>
        <v>0</v>
      </c>
      <c r="K68" s="26">
        <f t="shared" si="15"/>
        <v>0</v>
      </c>
      <c r="L68" s="26">
        <f t="shared" si="15"/>
        <v>0</v>
      </c>
      <c r="M68" s="26">
        <f t="shared" si="15"/>
        <v>0</v>
      </c>
      <c r="N68" s="26">
        <f t="shared" si="15"/>
        <v>0</v>
      </c>
      <c r="O68" s="26">
        <f t="shared" si="15"/>
        <v>0</v>
      </c>
      <c r="P68" s="26">
        <f t="shared" si="15"/>
        <v>0</v>
      </c>
      <c r="Q68" s="26">
        <f t="shared" si="15"/>
        <v>0</v>
      </c>
      <c r="R68" s="26">
        <f t="shared" si="15"/>
        <v>0</v>
      </c>
      <c r="S68" s="26">
        <f t="shared" si="15"/>
        <v>0</v>
      </c>
      <c r="T68" s="26">
        <f t="shared" si="15"/>
        <v>0</v>
      </c>
      <c r="U68" s="26">
        <f t="shared" si="15"/>
        <v>0</v>
      </c>
      <c r="V68" s="26">
        <f t="shared" si="15"/>
        <v>0</v>
      </c>
      <c r="W68" s="26">
        <f t="shared" si="15"/>
        <v>0</v>
      </c>
      <c r="X68" s="26">
        <f t="shared" si="15"/>
        <v>0</v>
      </c>
      <c r="Y68" s="26">
        <f t="shared" si="15"/>
        <v>0</v>
      </c>
      <c r="Z68" s="26">
        <f t="shared" si="15"/>
        <v>0</v>
      </c>
      <c r="AA68" s="26">
        <f t="shared" si="15"/>
        <v>0</v>
      </c>
      <c r="AB68" s="26">
        <f t="shared" si="15"/>
        <v>0</v>
      </c>
      <c r="AC68" s="26">
        <f t="shared" si="15"/>
        <v>0</v>
      </c>
      <c r="AD68" s="26">
        <f t="shared" si="15"/>
        <v>0</v>
      </c>
      <c r="AE68" s="26">
        <f t="shared" si="15"/>
        <v>0</v>
      </c>
      <c r="AF68" s="26">
        <f t="shared" si="15"/>
        <v>0</v>
      </c>
      <c r="AG68" s="26">
        <f t="shared" si="15"/>
        <v>0</v>
      </c>
      <c r="AH68" s="26">
        <f t="shared" si="15"/>
        <v>0</v>
      </c>
    </row>
    <row r="69" spans="1:34" ht="12" customHeight="1">
      <c r="A69" s="1"/>
      <c r="B69" s="1"/>
      <c r="C69" s="1"/>
      <c r="D69" s="25"/>
      <c r="E69" s="79"/>
      <c r="F69" s="25"/>
      <c r="G69" s="25"/>
      <c r="H69" s="79"/>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row>
    <row r="70" spans="1:34" ht="12" customHeight="1">
      <c r="A70" s="16" t="s">
        <v>109</v>
      </c>
      <c r="B70" s="1"/>
      <c r="C70" s="5" t="s">
        <v>110</v>
      </c>
      <c r="D70" s="30">
        <f>Classification!Z70</f>
        <v>0</v>
      </c>
      <c r="E70" s="79"/>
      <c r="F70" s="30">
        <v>0</v>
      </c>
      <c r="G70" s="30">
        <f t="shared" ref="G70" si="16">D70-F70</f>
        <v>0</v>
      </c>
      <c r="H70" s="69"/>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row>
    <row r="71" spans="1:34" ht="12" customHeight="1">
      <c r="A71" s="1"/>
      <c r="B71" s="1"/>
      <c r="C71" s="1"/>
      <c r="D71" s="25"/>
      <c r="E71" s="79"/>
      <c r="F71" s="25"/>
      <c r="G71" s="25"/>
      <c r="H71" s="7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row>
    <row r="72" spans="1:34" ht="12" customHeight="1">
      <c r="A72" s="16" t="s">
        <v>111</v>
      </c>
      <c r="B72" s="1"/>
      <c r="C72" s="1"/>
      <c r="D72" s="25"/>
      <c r="E72" s="79"/>
      <c r="F72" s="25"/>
      <c r="G72" s="25"/>
      <c r="H72" s="79"/>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row>
    <row r="73" spans="1:34" ht="12" customHeight="1">
      <c r="A73" s="1"/>
      <c r="B73" s="16" t="s">
        <v>37</v>
      </c>
      <c r="C73" s="5" t="s">
        <v>112</v>
      </c>
      <c r="D73" s="25">
        <f>Classification!Z73</f>
        <v>12.376711332822982</v>
      </c>
      <c r="E73" s="79"/>
      <c r="F73" s="25">
        <v>0</v>
      </c>
      <c r="G73" s="25">
        <f>D73-F73</f>
        <v>12.376711332822982</v>
      </c>
      <c r="H73" s="69" t="s">
        <v>415</v>
      </c>
      <c r="I73" s="25">
        <v>5.2675725112803855</v>
      </c>
      <c r="J73" s="25">
        <v>1.6904427211020436</v>
      </c>
      <c r="K73" s="25">
        <v>0.92600532264980884</v>
      </c>
      <c r="L73" s="25">
        <v>0</v>
      </c>
      <c r="M73" s="25">
        <v>1.5461192349201325E-3</v>
      </c>
      <c r="N73" s="25">
        <v>0</v>
      </c>
      <c r="O73" s="25">
        <v>0.35724927993442018</v>
      </c>
      <c r="P73" s="25">
        <v>0</v>
      </c>
      <c r="Q73" s="25">
        <v>5.0225005560678326E-2</v>
      </c>
      <c r="R73" s="25">
        <v>7.6909765872079866E-4</v>
      </c>
      <c r="S73" s="25">
        <v>0.21766833920188564</v>
      </c>
      <c r="T73" s="25">
        <v>0</v>
      </c>
      <c r="U73" s="25">
        <v>1.068184427578178</v>
      </c>
      <c r="V73" s="25">
        <v>0</v>
      </c>
      <c r="W73" s="25">
        <v>0.37705707383957004</v>
      </c>
      <c r="X73" s="25">
        <v>0.62471890927858775</v>
      </c>
      <c r="Y73" s="25">
        <v>0</v>
      </c>
      <c r="Z73" s="25">
        <v>0</v>
      </c>
      <c r="AA73" s="25">
        <v>0</v>
      </c>
      <c r="AB73" s="25">
        <v>0</v>
      </c>
      <c r="AC73" s="25">
        <v>0</v>
      </c>
      <c r="AD73" s="25">
        <v>1.2302983928061202</v>
      </c>
      <c r="AE73" s="25">
        <v>0.35369645658604326</v>
      </c>
      <c r="AF73" s="25">
        <v>0.20466756505566436</v>
      </c>
      <c r="AG73" s="25">
        <v>6.6101110559566344E-3</v>
      </c>
      <c r="AH73" s="25">
        <v>0</v>
      </c>
    </row>
    <row r="74" spans="1:34" ht="12" customHeight="1">
      <c r="A74" s="1"/>
      <c r="B74" s="16" t="s">
        <v>39</v>
      </c>
      <c r="C74" s="5" t="s">
        <v>114</v>
      </c>
      <c r="D74" s="25">
        <f>Classification!Z74</f>
        <v>1479.7303238408281</v>
      </c>
      <c r="E74" s="79"/>
      <c r="F74" s="25">
        <v>0</v>
      </c>
      <c r="G74" s="25">
        <f t="shared" ref="G74:G79" si="17">D74-F74</f>
        <v>1479.7303238408281</v>
      </c>
      <c r="H74" s="69" t="s">
        <v>415</v>
      </c>
      <c r="I74" s="25">
        <v>629.77850645193291</v>
      </c>
      <c r="J74" s="25">
        <v>202.10533217309495</v>
      </c>
      <c r="K74" s="25">
        <v>110.71100546144812</v>
      </c>
      <c r="L74" s="25">
        <v>0</v>
      </c>
      <c r="M74" s="25">
        <v>0.18485035763236726</v>
      </c>
      <c r="N74" s="25">
        <v>0</v>
      </c>
      <c r="O74" s="25">
        <v>42.711878662575813</v>
      </c>
      <c r="P74" s="25">
        <v>0</v>
      </c>
      <c r="Q74" s="25">
        <v>6.0047828332325288</v>
      </c>
      <c r="R74" s="25">
        <v>9.1951496403251134E-2</v>
      </c>
      <c r="S74" s="25">
        <v>26.023911634984898</v>
      </c>
      <c r="T74" s="25">
        <v>0</v>
      </c>
      <c r="U74" s="25">
        <v>127.70960285307592</v>
      </c>
      <c r="V74" s="25">
        <v>0</v>
      </c>
      <c r="W74" s="25">
        <v>45.080051636935274</v>
      </c>
      <c r="X74" s="25">
        <v>74.689914717874032</v>
      </c>
      <c r="Y74" s="25">
        <v>0</v>
      </c>
      <c r="Z74" s="25">
        <v>0</v>
      </c>
      <c r="AA74" s="25">
        <v>0</v>
      </c>
      <c r="AB74" s="25">
        <v>0</v>
      </c>
      <c r="AC74" s="25">
        <v>0</v>
      </c>
      <c r="AD74" s="25">
        <v>147.09156497654322</v>
      </c>
      <c r="AE74" s="25">
        <v>42.287111508970085</v>
      </c>
      <c r="AF74" s="25">
        <v>24.469569837697332</v>
      </c>
      <c r="AG74" s="25">
        <v>0.79028923842757004</v>
      </c>
      <c r="AH74" s="25">
        <v>0</v>
      </c>
    </row>
    <row r="75" spans="1:34" ht="12" customHeight="1">
      <c r="A75" s="1"/>
      <c r="B75" s="16" t="s">
        <v>115</v>
      </c>
      <c r="C75" s="5" t="s">
        <v>116</v>
      </c>
      <c r="D75" s="25">
        <f>Classification!Z75</f>
        <v>3461.134171727052</v>
      </c>
      <c r="E75" s="79"/>
      <c r="F75" s="25">
        <v>0</v>
      </c>
      <c r="G75" s="25">
        <f t="shared" si="17"/>
        <v>3461.134171727052</v>
      </c>
      <c r="H75" s="69" t="s">
        <v>415</v>
      </c>
      <c r="I75" s="25">
        <v>1473.0710550299448</v>
      </c>
      <c r="J75" s="25">
        <v>472.73051055469966</v>
      </c>
      <c r="K75" s="25">
        <v>258.956404430688</v>
      </c>
      <c r="L75" s="25">
        <v>0</v>
      </c>
      <c r="M75" s="25">
        <v>0.43237060101376557</v>
      </c>
      <c r="N75" s="25">
        <v>0</v>
      </c>
      <c r="O75" s="25">
        <v>99.904381491612028</v>
      </c>
      <c r="P75" s="25">
        <v>0</v>
      </c>
      <c r="Q75" s="25">
        <v>14.045369431880831</v>
      </c>
      <c r="R75" s="25">
        <v>0.21507734295574515</v>
      </c>
      <c r="S75" s="25">
        <v>60.870719745782786</v>
      </c>
      <c r="T75" s="25">
        <v>0</v>
      </c>
      <c r="U75" s="25">
        <v>298.71664003286253</v>
      </c>
      <c r="V75" s="25">
        <v>0</v>
      </c>
      <c r="W75" s="25">
        <v>105.44361000781949</v>
      </c>
      <c r="X75" s="25">
        <v>174.70197910279546</v>
      </c>
      <c r="Y75" s="25">
        <v>0</v>
      </c>
      <c r="Z75" s="25">
        <v>0</v>
      </c>
      <c r="AA75" s="25">
        <v>0</v>
      </c>
      <c r="AB75" s="25">
        <v>0</v>
      </c>
      <c r="AC75" s="25">
        <v>0</v>
      </c>
      <c r="AD75" s="25">
        <v>344.0516381334138</v>
      </c>
      <c r="AE75" s="25">
        <v>98.910838217756563</v>
      </c>
      <c r="AF75" s="25">
        <v>57.235067071468642</v>
      </c>
      <c r="AG75" s="25">
        <v>1.8485105323583551</v>
      </c>
      <c r="AH75" s="25">
        <v>0</v>
      </c>
    </row>
    <row r="76" spans="1:34" ht="12" customHeight="1">
      <c r="A76" s="1"/>
      <c r="B76" s="16" t="s">
        <v>117</v>
      </c>
      <c r="C76" s="5" t="s">
        <v>118</v>
      </c>
      <c r="D76" s="25">
        <f>Classification!Z76</f>
        <v>1536.2739370669615</v>
      </c>
      <c r="E76" s="79"/>
      <c r="F76" s="25">
        <v>0</v>
      </c>
      <c r="G76" s="25">
        <f t="shared" si="17"/>
        <v>1536.2739370669615</v>
      </c>
      <c r="H76" s="69" t="s">
        <v>415</v>
      </c>
      <c r="I76" s="25">
        <v>653.84367002479246</v>
      </c>
      <c r="J76" s="25">
        <v>209.82820271863631</v>
      </c>
      <c r="K76" s="25">
        <v>114.94150623029081</v>
      </c>
      <c r="L76" s="25">
        <v>0</v>
      </c>
      <c r="M76" s="25">
        <v>0.19191387924727019</v>
      </c>
      <c r="N76" s="25">
        <v>0</v>
      </c>
      <c r="O76" s="25">
        <v>44.34398953328472</v>
      </c>
      <c r="P76" s="25">
        <v>0</v>
      </c>
      <c r="Q76" s="25">
        <v>6.2342382363954023</v>
      </c>
      <c r="R76" s="25">
        <v>9.5465156807732321E-2</v>
      </c>
      <c r="S76" s="25">
        <v>27.018340126725359</v>
      </c>
      <c r="T76" s="25">
        <v>0</v>
      </c>
      <c r="U76" s="25">
        <v>132.58965584154478</v>
      </c>
      <c r="V76" s="25">
        <v>0</v>
      </c>
      <c r="W76" s="25">
        <v>46.802655386351425</v>
      </c>
      <c r="X76" s="25">
        <v>77.543973718799563</v>
      </c>
      <c r="Y76" s="25">
        <v>0</v>
      </c>
      <c r="Z76" s="25">
        <v>0</v>
      </c>
      <c r="AA76" s="25">
        <v>0</v>
      </c>
      <c r="AB76" s="25">
        <v>0</v>
      </c>
      <c r="AC76" s="25">
        <v>0</v>
      </c>
      <c r="AD76" s="25">
        <v>152.71224357240538</v>
      </c>
      <c r="AE76" s="25">
        <v>43.902991131824109</v>
      </c>
      <c r="AF76" s="25">
        <v>25.404603654616967</v>
      </c>
      <c r="AG76" s="25">
        <v>0.82048785523933898</v>
      </c>
      <c r="AH76" s="25">
        <v>0</v>
      </c>
    </row>
    <row r="77" spans="1:34" ht="12" customHeight="1">
      <c r="A77" s="1"/>
      <c r="B77" s="16" t="s">
        <v>119</v>
      </c>
      <c r="C77" s="5" t="s">
        <v>120</v>
      </c>
      <c r="D77" s="25">
        <f>Classification!Z77</f>
        <v>1162.3640157678681</v>
      </c>
      <c r="E77" s="79"/>
      <c r="F77" s="25">
        <v>0</v>
      </c>
      <c r="G77" s="25">
        <f t="shared" si="17"/>
        <v>1162.3640157678681</v>
      </c>
      <c r="H77" s="69" t="s">
        <v>415</v>
      </c>
      <c r="I77" s="25">
        <v>494.70627316988214</v>
      </c>
      <c r="J77" s="25">
        <v>158.75863441323074</v>
      </c>
      <c r="K77" s="25">
        <v>86.966176758373834</v>
      </c>
      <c r="L77" s="25">
        <v>0</v>
      </c>
      <c r="M77" s="25">
        <v>0.14520443391061941</v>
      </c>
      <c r="N77" s="25">
        <v>0</v>
      </c>
      <c r="O77" s="25">
        <v>33.551215382514492</v>
      </c>
      <c r="P77" s="25">
        <v>0</v>
      </c>
      <c r="Q77" s="25">
        <v>4.7169023810590751</v>
      </c>
      <c r="R77" s="25">
        <v>7.2230127945019179E-2</v>
      </c>
      <c r="S77" s="25">
        <v>20.442413017199918</v>
      </c>
      <c r="T77" s="25">
        <v>0</v>
      </c>
      <c r="U77" s="25">
        <v>100.31898679964397</v>
      </c>
      <c r="V77" s="25">
        <v>0</v>
      </c>
      <c r="W77" s="25">
        <v>35.411472622742203</v>
      </c>
      <c r="X77" s="25">
        <v>58.670737370228004</v>
      </c>
      <c r="Y77" s="25">
        <v>0</v>
      </c>
      <c r="Z77" s="25">
        <v>0</v>
      </c>
      <c r="AA77" s="25">
        <v>0</v>
      </c>
      <c r="AB77" s="25">
        <v>0</v>
      </c>
      <c r="AC77" s="25">
        <v>0</v>
      </c>
      <c r="AD77" s="25">
        <v>115.5439875746619</v>
      </c>
      <c r="AE77" s="25">
        <v>33.217550493394768</v>
      </c>
      <c r="AF77" s="25">
        <v>19.221439881580533</v>
      </c>
      <c r="AG77" s="25">
        <v>0.62079134150096182</v>
      </c>
      <c r="AH77" s="25">
        <v>0</v>
      </c>
    </row>
    <row r="78" spans="1:34" ht="12" customHeight="1">
      <c r="A78" s="1"/>
      <c r="B78" s="16" t="s">
        <v>121</v>
      </c>
      <c r="C78" s="5" t="s">
        <v>122</v>
      </c>
      <c r="D78" s="25">
        <f>Classification!Z78</f>
        <v>270.81178125682402</v>
      </c>
      <c r="E78" s="79"/>
      <c r="F78" s="25">
        <v>0</v>
      </c>
      <c r="G78" s="25">
        <f t="shared" si="17"/>
        <v>270.81178125682402</v>
      </c>
      <c r="H78" s="69" t="s">
        <v>415</v>
      </c>
      <c r="I78" s="25">
        <v>115.25846053274238</v>
      </c>
      <c r="J78" s="25">
        <v>36.988162049171756</v>
      </c>
      <c r="K78" s="25">
        <v>20.261695060710153</v>
      </c>
      <c r="L78" s="25">
        <v>0</v>
      </c>
      <c r="M78" s="25">
        <v>3.3830255290332997E-2</v>
      </c>
      <c r="N78" s="25">
        <v>0</v>
      </c>
      <c r="O78" s="25">
        <v>7.8168837625859995</v>
      </c>
      <c r="P78" s="25">
        <v>0</v>
      </c>
      <c r="Q78" s="25">
        <v>1.0989610126439657</v>
      </c>
      <c r="R78" s="25">
        <v>1.6828436998952454E-2</v>
      </c>
      <c r="S78" s="25">
        <v>4.7627474760722306</v>
      </c>
      <c r="T78" s="25">
        <v>0</v>
      </c>
      <c r="U78" s="25">
        <v>23.372681139947591</v>
      </c>
      <c r="V78" s="25">
        <v>0</v>
      </c>
      <c r="W78" s="25">
        <v>8.2502932367163293</v>
      </c>
      <c r="X78" s="25">
        <v>13.669321038286377</v>
      </c>
      <c r="Y78" s="25">
        <v>0</v>
      </c>
      <c r="Z78" s="25">
        <v>0</v>
      </c>
      <c r="AA78" s="25">
        <v>0</v>
      </c>
      <c r="AB78" s="25">
        <v>0</v>
      </c>
      <c r="AC78" s="25">
        <v>0</v>
      </c>
      <c r="AD78" s="25">
        <v>26.91985700188734</v>
      </c>
      <c r="AE78" s="25">
        <v>7.73914530738642</v>
      </c>
      <c r="AF78" s="25">
        <v>4.4782807296499554</v>
      </c>
      <c r="AG78" s="25">
        <v>0.14463421673427221</v>
      </c>
      <c r="AH78" s="25">
        <v>0</v>
      </c>
    </row>
    <row r="79" spans="1:34" ht="12" customHeight="1">
      <c r="A79" s="1"/>
      <c r="B79" s="16" t="s">
        <v>16</v>
      </c>
      <c r="C79" s="5" t="s">
        <v>123</v>
      </c>
      <c r="D79" s="25">
        <f>Classification!Z79</f>
        <v>0</v>
      </c>
      <c r="E79" s="79"/>
      <c r="F79" s="25">
        <v>0</v>
      </c>
      <c r="G79" s="25">
        <f t="shared" si="17"/>
        <v>0</v>
      </c>
      <c r="H79" s="69"/>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row>
    <row r="80" spans="1:34" ht="12" customHeight="1">
      <c r="A80" s="1"/>
      <c r="B80" s="16" t="s">
        <v>42</v>
      </c>
      <c r="C80" s="1"/>
      <c r="D80" s="26">
        <f>SUM(D73:D79)</f>
        <v>7922.6909409923574</v>
      </c>
      <c r="E80" s="79"/>
      <c r="F80" s="26">
        <f t="shared" ref="F80:G80" si="18">SUM(F73:F79)</f>
        <v>0</v>
      </c>
      <c r="G80" s="26">
        <f t="shared" si="18"/>
        <v>7922.6909409923574</v>
      </c>
      <c r="H80" s="79"/>
      <c r="I80" s="26">
        <f t="shared" ref="I80:AH80" si="19">SUM(I73:I79)</f>
        <v>3371.925537720575</v>
      </c>
      <c r="J80" s="26">
        <f t="shared" si="19"/>
        <v>1082.1012846299354</v>
      </c>
      <c r="K80" s="26">
        <f t="shared" si="19"/>
        <v>592.76279326416079</v>
      </c>
      <c r="L80" s="26">
        <f t="shared" si="19"/>
        <v>0</v>
      </c>
      <c r="M80" s="26">
        <f t="shared" si="19"/>
        <v>0.98971564632927567</v>
      </c>
      <c r="N80" s="26">
        <f t="shared" si="19"/>
        <v>0</v>
      </c>
      <c r="O80" s="26">
        <f t="shared" si="19"/>
        <v>228.68559811250748</v>
      </c>
      <c r="P80" s="26">
        <f t="shared" si="19"/>
        <v>0</v>
      </c>
      <c r="Q80" s="26">
        <f t="shared" si="19"/>
        <v>32.150478900772484</v>
      </c>
      <c r="R80" s="26">
        <f t="shared" si="19"/>
        <v>0.49232165876942108</v>
      </c>
      <c r="S80" s="26">
        <f t="shared" si="19"/>
        <v>139.33580033996708</v>
      </c>
      <c r="T80" s="26">
        <f t="shared" si="19"/>
        <v>0</v>
      </c>
      <c r="U80" s="26">
        <f t="shared" si="19"/>
        <v>683.77575109465306</v>
      </c>
      <c r="V80" s="26">
        <f t="shared" si="19"/>
        <v>0</v>
      </c>
      <c r="W80" s="26">
        <f t="shared" si="19"/>
        <v>241.36513996440428</v>
      </c>
      <c r="X80" s="26">
        <f t="shared" si="19"/>
        <v>399.90064485726202</v>
      </c>
      <c r="Y80" s="26">
        <f t="shared" si="19"/>
        <v>0</v>
      </c>
      <c r="Z80" s="26">
        <f t="shared" si="19"/>
        <v>0</v>
      </c>
      <c r="AA80" s="26">
        <f t="shared" si="19"/>
        <v>0</v>
      </c>
      <c r="AB80" s="26">
        <f t="shared" si="19"/>
        <v>0</v>
      </c>
      <c r="AC80" s="26">
        <f t="shared" si="19"/>
        <v>0</v>
      </c>
      <c r="AD80" s="26">
        <f t="shared" si="19"/>
        <v>787.54958965171761</v>
      </c>
      <c r="AE80" s="26">
        <f t="shared" si="19"/>
        <v>226.41133311591801</v>
      </c>
      <c r="AF80" s="26">
        <f t="shared" si="19"/>
        <v>131.01362874006909</v>
      </c>
      <c r="AG80" s="26">
        <f t="shared" si="19"/>
        <v>4.2313232953164546</v>
      </c>
      <c r="AH80" s="26">
        <f t="shared" si="19"/>
        <v>0</v>
      </c>
    </row>
    <row r="81" spans="1:34" ht="12" customHeight="1">
      <c r="A81" s="1"/>
      <c r="B81" s="1"/>
      <c r="C81" s="1"/>
      <c r="D81" s="25"/>
      <c r="E81" s="79"/>
      <c r="F81" s="25"/>
      <c r="G81" s="25"/>
      <c r="H81" s="79"/>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row>
    <row r="82" spans="1:34" ht="12" customHeight="1" thickBot="1">
      <c r="A82" s="16" t="s">
        <v>124</v>
      </c>
      <c r="B82" s="1"/>
      <c r="C82" s="1"/>
      <c r="D82" s="32">
        <f>SUM(D18, D29, D39, D52, D68, D70, D80)</f>
        <v>265675.81198687787</v>
      </c>
      <c r="E82" s="79"/>
      <c r="F82" s="32">
        <f>SUM(F18, F29, F39, F52, F68, F70, F80)</f>
        <v>0</v>
      </c>
      <c r="G82" s="32">
        <f>SUM(G18, G29, G39, G52, G68, G70, G80)</f>
        <v>265675.81198687787</v>
      </c>
      <c r="H82" s="69"/>
      <c r="I82" s="32">
        <f t="shared" ref="I82:AH82" si="20">SUM(I18, I29, I39, I52, I68, I70, I80)</f>
        <v>113072.57368302633</v>
      </c>
      <c r="J82" s="32">
        <f t="shared" si="20"/>
        <v>36286.678299998457</v>
      </c>
      <c r="K82" s="32">
        <f t="shared" si="20"/>
        <v>19877.430230332851</v>
      </c>
      <c r="L82" s="32">
        <f t="shared" si="20"/>
        <v>0</v>
      </c>
      <c r="M82" s="32">
        <f t="shared" si="20"/>
        <v>33.188661520818194</v>
      </c>
      <c r="N82" s="32">
        <f t="shared" si="20"/>
        <v>0</v>
      </c>
      <c r="O82" s="32">
        <f t="shared" si="20"/>
        <v>7668.63587394149</v>
      </c>
      <c r="P82" s="32">
        <f t="shared" si="20"/>
        <v>0</v>
      </c>
      <c r="Q82" s="32">
        <f t="shared" si="20"/>
        <v>1078.1191203023041</v>
      </c>
      <c r="R82" s="32">
        <f t="shared" si="20"/>
        <v>16.509284209931508</v>
      </c>
      <c r="S82" s="32">
        <f t="shared" si="20"/>
        <v>4672.4215509440955</v>
      </c>
      <c r="T82" s="32">
        <f t="shared" si="20"/>
        <v>0</v>
      </c>
      <c r="U82" s="32">
        <f t="shared" si="20"/>
        <v>22929.416184730668</v>
      </c>
      <c r="V82" s="32">
        <f t="shared" si="20"/>
        <v>0</v>
      </c>
      <c r="W82" s="32">
        <f t="shared" si="20"/>
        <v>8093.8256992437427</v>
      </c>
      <c r="X82" s="32">
        <f t="shared" si="20"/>
        <v>13410.081161543019</v>
      </c>
      <c r="Y82" s="32">
        <f t="shared" si="20"/>
        <v>0</v>
      </c>
      <c r="Z82" s="32">
        <f t="shared" si="20"/>
        <v>0</v>
      </c>
      <c r="AA82" s="32">
        <f t="shared" si="20"/>
        <v>0</v>
      </c>
      <c r="AB82" s="32">
        <f t="shared" si="20"/>
        <v>0</v>
      </c>
      <c r="AC82" s="32">
        <f t="shared" si="20"/>
        <v>0</v>
      </c>
      <c r="AD82" s="32">
        <f t="shared" si="20"/>
        <v>26409.319544205911</v>
      </c>
      <c r="AE82" s="32">
        <f t="shared" si="20"/>
        <v>7592.3717353877564</v>
      </c>
      <c r="AF82" s="32">
        <f t="shared" si="20"/>
        <v>4393.3497414081185</v>
      </c>
      <c r="AG82" s="32">
        <f t="shared" si="20"/>
        <v>141.89121608237113</v>
      </c>
      <c r="AH82" s="32">
        <f t="shared" si="20"/>
        <v>0</v>
      </c>
    </row>
    <row r="83" spans="1:34" ht="12" customHeight="1" thickTop="1">
      <c r="A83" s="1"/>
      <c r="B83" s="1"/>
      <c r="C83" s="1"/>
      <c r="D83" s="25"/>
      <c r="E83" s="79"/>
      <c r="F83" s="25"/>
      <c r="G83" s="25"/>
      <c r="H83" s="79"/>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row>
    <row r="84" spans="1:34" ht="12" customHeight="1">
      <c r="A84" s="16" t="s">
        <v>125</v>
      </c>
      <c r="B84" s="1"/>
      <c r="C84" s="1"/>
      <c r="D84" s="33"/>
      <c r="E84" s="81"/>
      <c r="F84" s="33"/>
      <c r="G84" s="33"/>
      <c r="H84" s="81"/>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row>
    <row r="85" spans="1:34" ht="12" customHeight="1">
      <c r="A85" s="1"/>
      <c r="B85" s="1"/>
      <c r="C85" s="1"/>
      <c r="D85" s="33"/>
      <c r="E85" s="81"/>
      <c r="F85" s="33"/>
      <c r="G85" s="33"/>
      <c r="H85" s="81"/>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ht="12" customHeight="1">
      <c r="A86" s="16" t="s">
        <v>32</v>
      </c>
      <c r="B86" s="1"/>
      <c r="C86" s="1"/>
      <c r="D86" s="25"/>
      <c r="E86" s="79"/>
      <c r="F86" s="25"/>
      <c r="G86" s="25"/>
      <c r="H86" s="79"/>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row>
    <row r="87" spans="1:34" ht="12" customHeight="1">
      <c r="A87" s="1"/>
      <c r="B87" s="16" t="s">
        <v>34</v>
      </c>
      <c r="C87" s="5" t="s">
        <v>35</v>
      </c>
      <c r="D87" s="25">
        <f>Classification!Z87</f>
        <v>0</v>
      </c>
      <c r="E87" s="79"/>
      <c r="F87" s="25">
        <v>0</v>
      </c>
      <c r="G87" s="25">
        <f t="shared" ref="G87:G90" si="21">D87-F87</f>
        <v>0</v>
      </c>
      <c r="H87" s="92" t="s">
        <v>414</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row>
    <row r="88" spans="1:34" ht="12" customHeight="1">
      <c r="A88" s="1"/>
      <c r="B88" s="16" t="s">
        <v>37</v>
      </c>
      <c r="C88" s="5" t="s">
        <v>38</v>
      </c>
      <c r="D88" s="25">
        <f>Classification!Z88</f>
        <v>0</v>
      </c>
      <c r="E88" s="79"/>
      <c r="F88" s="25">
        <v>0</v>
      </c>
      <c r="G88" s="25">
        <f t="shared" si="21"/>
        <v>0</v>
      </c>
      <c r="H88" s="69"/>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row>
    <row r="89" spans="1:34" ht="12" customHeight="1">
      <c r="A89" s="1"/>
      <c r="B89" s="16" t="s">
        <v>39</v>
      </c>
      <c r="C89" s="5" t="s">
        <v>40</v>
      </c>
      <c r="D89" s="25">
        <f>Classification!Z89</f>
        <v>0</v>
      </c>
      <c r="E89" s="79"/>
      <c r="F89" s="25">
        <v>0</v>
      </c>
      <c r="G89" s="25">
        <f t="shared" si="21"/>
        <v>0</v>
      </c>
      <c r="H89" s="92" t="s">
        <v>414</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row>
    <row r="90" spans="1:34" ht="12" customHeight="1">
      <c r="A90" s="1"/>
      <c r="B90" s="16" t="s">
        <v>16</v>
      </c>
      <c r="C90" s="5" t="s">
        <v>41</v>
      </c>
      <c r="D90" s="25">
        <f>Classification!Z90</f>
        <v>0</v>
      </c>
      <c r="E90" s="79"/>
      <c r="F90" s="25">
        <v>0</v>
      </c>
      <c r="G90" s="25">
        <f t="shared" si="21"/>
        <v>0</v>
      </c>
      <c r="H90" s="69"/>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row>
    <row r="91" spans="1:34" ht="12" customHeight="1">
      <c r="A91" s="1"/>
      <c r="B91" s="16" t="s">
        <v>42</v>
      </c>
      <c r="C91" s="1"/>
      <c r="D91" s="26">
        <f>SUM(D87:D90)</f>
        <v>0</v>
      </c>
      <c r="E91" s="79"/>
      <c r="F91" s="26">
        <f>SUM(F87:F90)</f>
        <v>0</v>
      </c>
      <c r="G91" s="26">
        <f>SUM(G87:G90)</f>
        <v>0</v>
      </c>
      <c r="H91" s="79"/>
      <c r="I91" s="26">
        <f t="shared" ref="I91:AH91" si="22">SUM(I87:I90)</f>
        <v>0</v>
      </c>
      <c r="J91" s="26">
        <f t="shared" si="22"/>
        <v>0</v>
      </c>
      <c r="K91" s="26">
        <f t="shared" si="22"/>
        <v>0</v>
      </c>
      <c r="L91" s="26">
        <f t="shared" si="22"/>
        <v>0</v>
      </c>
      <c r="M91" s="26">
        <f t="shared" si="22"/>
        <v>0</v>
      </c>
      <c r="N91" s="26">
        <f t="shared" si="22"/>
        <v>0</v>
      </c>
      <c r="O91" s="26">
        <f t="shared" si="22"/>
        <v>0</v>
      </c>
      <c r="P91" s="26">
        <f t="shared" si="22"/>
        <v>0</v>
      </c>
      <c r="Q91" s="26">
        <f t="shared" si="22"/>
        <v>0</v>
      </c>
      <c r="R91" s="26">
        <f t="shared" si="22"/>
        <v>0</v>
      </c>
      <c r="S91" s="26">
        <f t="shared" si="22"/>
        <v>0</v>
      </c>
      <c r="T91" s="26">
        <f t="shared" si="22"/>
        <v>0</v>
      </c>
      <c r="U91" s="26">
        <f t="shared" si="22"/>
        <v>0</v>
      </c>
      <c r="V91" s="26">
        <f t="shared" si="22"/>
        <v>0</v>
      </c>
      <c r="W91" s="26">
        <f t="shared" si="22"/>
        <v>0</v>
      </c>
      <c r="X91" s="26">
        <f t="shared" si="22"/>
        <v>0</v>
      </c>
      <c r="Y91" s="26">
        <f t="shared" si="22"/>
        <v>0</v>
      </c>
      <c r="Z91" s="26">
        <f t="shared" si="22"/>
        <v>0</v>
      </c>
      <c r="AA91" s="26">
        <f t="shared" si="22"/>
        <v>0</v>
      </c>
      <c r="AB91" s="26">
        <f t="shared" si="22"/>
        <v>0</v>
      </c>
      <c r="AC91" s="26">
        <f t="shared" si="22"/>
        <v>0</v>
      </c>
      <c r="AD91" s="26">
        <f t="shared" si="22"/>
        <v>0</v>
      </c>
      <c r="AE91" s="26">
        <f t="shared" si="22"/>
        <v>0</v>
      </c>
      <c r="AF91" s="26">
        <f t="shared" si="22"/>
        <v>0</v>
      </c>
      <c r="AG91" s="26">
        <f t="shared" si="22"/>
        <v>0</v>
      </c>
      <c r="AH91" s="26">
        <f t="shared" si="22"/>
        <v>0</v>
      </c>
    </row>
    <row r="92" spans="1:34" ht="12" customHeight="1">
      <c r="A92" s="1"/>
      <c r="B92" s="1"/>
      <c r="C92" s="1"/>
      <c r="D92" s="25"/>
      <c r="E92" s="79"/>
      <c r="F92" s="25"/>
      <c r="G92" s="25"/>
      <c r="H92" s="79"/>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row>
    <row r="93" spans="1:34" ht="12" customHeight="1">
      <c r="A93" s="16" t="s">
        <v>43</v>
      </c>
      <c r="B93" s="1"/>
      <c r="C93" s="1"/>
      <c r="D93" s="25"/>
      <c r="E93" s="79"/>
      <c r="F93" s="25"/>
      <c r="G93" s="25"/>
      <c r="H93" s="79"/>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row>
    <row r="94" spans="1:34" ht="12" customHeight="1">
      <c r="A94" s="1"/>
      <c r="B94" s="16" t="s">
        <v>37</v>
      </c>
      <c r="C94" s="5" t="s">
        <v>45</v>
      </c>
      <c r="D94" s="25">
        <f>Classification!Z94</f>
        <v>0</v>
      </c>
      <c r="E94" s="79"/>
      <c r="F94" s="25">
        <v>0</v>
      </c>
      <c r="G94" s="25">
        <f t="shared" ref="G94:G101" si="23">D94-F94</f>
        <v>0</v>
      </c>
      <c r="H94" s="69"/>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row>
    <row r="95" spans="1:34" ht="12" customHeight="1">
      <c r="A95" s="1"/>
      <c r="B95" s="16" t="s">
        <v>48</v>
      </c>
      <c r="C95" s="5" t="s">
        <v>49</v>
      </c>
      <c r="D95" s="25">
        <f>Classification!Z95</f>
        <v>8977.8958333333358</v>
      </c>
      <c r="E95" s="79"/>
      <c r="F95" s="25">
        <v>0</v>
      </c>
      <c r="G95" s="25">
        <f t="shared" si="23"/>
        <v>8977.8958333333358</v>
      </c>
      <c r="H95" s="69" t="s">
        <v>415</v>
      </c>
      <c r="I95" s="25">
        <v>3821.0245055476062</v>
      </c>
      <c r="J95" s="25">
        <v>1226.2238533448203</v>
      </c>
      <c r="K95" s="25">
        <v>671.71149946873493</v>
      </c>
      <c r="L95" s="25">
        <v>0</v>
      </c>
      <c r="M95" s="25">
        <v>1.1215335854375068</v>
      </c>
      <c r="N95" s="25">
        <v>0</v>
      </c>
      <c r="O95" s="25">
        <v>259.14370429555839</v>
      </c>
      <c r="P95" s="25">
        <v>0</v>
      </c>
      <c r="Q95" s="25">
        <v>36.432526866529834</v>
      </c>
      <c r="R95" s="25">
        <v>0.55789284245033455</v>
      </c>
      <c r="S95" s="25">
        <v>157.89361349865672</v>
      </c>
      <c r="T95" s="25">
        <v>0</v>
      </c>
      <c r="U95" s="25">
        <v>774.84626276714675</v>
      </c>
      <c r="V95" s="25">
        <v>0</v>
      </c>
      <c r="W95" s="25">
        <v>273.51200501668455</v>
      </c>
      <c r="X95" s="25">
        <v>453.16248733560064</v>
      </c>
      <c r="Y95" s="25">
        <v>0</v>
      </c>
      <c r="Z95" s="25">
        <v>0</v>
      </c>
      <c r="AA95" s="25">
        <v>0</v>
      </c>
      <c r="AB95" s="25">
        <v>0</v>
      </c>
      <c r="AC95" s="25">
        <v>0</v>
      </c>
      <c r="AD95" s="25">
        <v>892.44149899805564</v>
      </c>
      <c r="AE95" s="25">
        <v>256.56653520126338</v>
      </c>
      <c r="AF95" s="25">
        <v>148.46303110089747</v>
      </c>
      <c r="AG95" s="25">
        <v>4.7948834638941049</v>
      </c>
      <c r="AH95" s="25">
        <v>0</v>
      </c>
    </row>
    <row r="96" spans="1:34" ht="12" customHeight="1">
      <c r="A96" s="1"/>
      <c r="B96" s="16" t="s">
        <v>39</v>
      </c>
      <c r="C96" s="5" t="s">
        <v>51</v>
      </c>
      <c r="D96" s="25">
        <f>Classification!Z96</f>
        <v>19019.566048085711</v>
      </c>
      <c r="E96" s="79"/>
      <c r="F96" s="25">
        <v>0</v>
      </c>
      <c r="G96" s="25">
        <f t="shared" si="23"/>
        <v>19019.566048085711</v>
      </c>
      <c r="H96" s="69" t="s">
        <v>415</v>
      </c>
      <c r="I96" s="25">
        <v>8094.7951840552905</v>
      </c>
      <c r="J96" s="25">
        <v>2597.740718024218</v>
      </c>
      <c r="K96" s="25">
        <v>1423.0128603152789</v>
      </c>
      <c r="L96" s="25">
        <v>0</v>
      </c>
      <c r="M96" s="25">
        <v>2.3759556247218323</v>
      </c>
      <c r="N96" s="25">
        <v>0</v>
      </c>
      <c r="O96" s="25">
        <v>548.99286996572209</v>
      </c>
      <c r="P96" s="25">
        <v>0</v>
      </c>
      <c r="Q96" s="25">
        <v>77.1818769008092</v>
      </c>
      <c r="R96" s="25">
        <v>1.1818893827373333</v>
      </c>
      <c r="S96" s="25">
        <v>334.49575114903428</v>
      </c>
      <c r="T96" s="25">
        <v>0</v>
      </c>
      <c r="U96" s="25">
        <v>1641.5026355168175</v>
      </c>
      <c r="V96" s="25">
        <v>0</v>
      </c>
      <c r="W96" s="25">
        <v>579.43194496028593</v>
      </c>
      <c r="X96" s="25">
        <v>960.01936516055503</v>
      </c>
      <c r="Y96" s="25">
        <v>0</v>
      </c>
      <c r="Z96" s="25">
        <v>0</v>
      </c>
      <c r="AA96" s="25">
        <v>0</v>
      </c>
      <c r="AB96" s="25">
        <v>0</v>
      </c>
      <c r="AC96" s="25">
        <v>0</v>
      </c>
      <c r="AD96" s="25">
        <v>1890.626751451631</v>
      </c>
      <c r="AE96" s="25">
        <v>543.533167746407</v>
      </c>
      <c r="AF96" s="25">
        <v>314.51717397283846</v>
      </c>
      <c r="AG96" s="25">
        <v>10.157903859366591</v>
      </c>
      <c r="AH96" s="25">
        <v>0</v>
      </c>
    </row>
    <row r="97" spans="1:34" ht="12" customHeight="1">
      <c r="A97" s="1"/>
      <c r="B97" s="16" t="s">
        <v>53</v>
      </c>
      <c r="C97" s="5" t="s">
        <v>54</v>
      </c>
      <c r="D97" s="25">
        <f>Classification!Z97</f>
        <v>30308.587201375001</v>
      </c>
      <c r="E97" s="79"/>
      <c r="F97" s="25">
        <v>0</v>
      </c>
      <c r="G97" s="25">
        <f t="shared" si="23"/>
        <v>30308.587201375001</v>
      </c>
      <c r="H97" s="69" t="s">
        <v>415</v>
      </c>
      <c r="I97" s="25">
        <v>12899.442873351121</v>
      </c>
      <c r="J97" s="25">
        <v>4139.6239472416337</v>
      </c>
      <c r="K97" s="25">
        <v>2267.638980642495</v>
      </c>
      <c r="L97" s="25">
        <v>0</v>
      </c>
      <c r="M97" s="25">
        <v>3.7861988047685742</v>
      </c>
      <c r="N97" s="25">
        <v>0</v>
      </c>
      <c r="O97" s="25">
        <v>874.8463676942788</v>
      </c>
      <c r="P97" s="25">
        <v>0</v>
      </c>
      <c r="Q97" s="25">
        <v>122.99300838409039</v>
      </c>
      <c r="R97" s="25">
        <v>1.8833971988903033</v>
      </c>
      <c r="S97" s="25">
        <v>533.03496076401382</v>
      </c>
      <c r="T97" s="25">
        <v>0</v>
      </c>
      <c r="U97" s="25">
        <v>2615.8128762804117</v>
      </c>
      <c r="V97" s="25">
        <v>0</v>
      </c>
      <c r="W97" s="25">
        <v>923.35248799531416</v>
      </c>
      <c r="X97" s="25">
        <v>1529.8367255285459</v>
      </c>
      <c r="Y97" s="25">
        <v>0</v>
      </c>
      <c r="Z97" s="25">
        <v>0</v>
      </c>
      <c r="AA97" s="25">
        <v>0</v>
      </c>
      <c r="AB97" s="25">
        <v>0</v>
      </c>
      <c r="AC97" s="25">
        <v>0</v>
      </c>
      <c r="AD97" s="25">
        <v>3012.8040575032719</v>
      </c>
      <c r="AE97" s="25">
        <v>866.14607135790129</v>
      </c>
      <c r="AF97" s="25">
        <v>501.1981435110211</v>
      </c>
      <c r="AG97" s="25">
        <v>16.187105117247551</v>
      </c>
      <c r="AH97" s="25">
        <v>0</v>
      </c>
    </row>
    <row r="98" spans="1:34" ht="12" customHeight="1">
      <c r="A98" s="1"/>
      <c r="B98" s="16" t="s">
        <v>55</v>
      </c>
      <c r="C98" s="5" t="s">
        <v>56</v>
      </c>
      <c r="D98" s="25">
        <f>Classification!Z98</f>
        <v>17632.362162401041</v>
      </c>
      <c r="E98" s="79"/>
      <c r="F98" s="25">
        <v>0</v>
      </c>
      <c r="G98" s="25">
        <f t="shared" si="23"/>
        <v>17632.362162401041</v>
      </c>
      <c r="H98" s="69" t="s">
        <v>415</v>
      </c>
      <c r="I98" s="25">
        <v>7504.3962598761946</v>
      </c>
      <c r="J98" s="25">
        <v>2408.2728821685637</v>
      </c>
      <c r="K98" s="25">
        <v>1319.2245318004286</v>
      </c>
      <c r="L98" s="25">
        <v>0</v>
      </c>
      <c r="M98" s="25">
        <v>2.2026638226641189</v>
      </c>
      <c r="N98" s="25">
        <v>0</v>
      </c>
      <c r="O98" s="25">
        <v>508.95173335386551</v>
      </c>
      <c r="P98" s="25">
        <v>0</v>
      </c>
      <c r="Q98" s="25">
        <v>71.552568678395033</v>
      </c>
      <c r="R98" s="25">
        <v>1.0956875451119319</v>
      </c>
      <c r="S98" s="25">
        <v>310.09909538066279</v>
      </c>
      <c r="T98" s="25">
        <v>0</v>
      </c>
      <c r="U98" s="25">
        <v>1521.7786192804037</v>
      </c>
      <c r="V98" s="25">
        <v>0</v>
      </c>
      <c r="W98" s="25">
        <v>537.17071547131798</v>
      </c>
      <c r="X98" s="25">
        <v>889.99975533789609</v>
      </c>
      <c r="Y98" s="25">
        <v>0</v>
      </c>
      <c r="Z98" s="25">
        <v>0</v>
      </c>
      <c r="AA98" s="25">
        <v>0</v>
      </c>
      <c r="AB98" s="25">
        <v>0</v>
      </c>
      <c r="AC98" s="25">
        <v>0</v>
      </c>
      <c r="AD98" s="25">
        <v>1752.7327127883748</v>
      </c>
      <c r="AE98" s="25">
        <v>503.89023791351519</v>
      </c>
      <c r="AF98" s="25">
        <v>291.57766816357758</v>
      </c>
      <c r="AG98" s="25">
        <v>9.4170308200712025</v>
      </c>
      <c r="AH98" s="25">
        <v>0</v>
      </c>
    </row>
    <row r="99" spans="1:34" ht="12" customHeight="1">
      <c r="A99" s="1"/>
      <c r="B99" s="16" t="s">
        <v>59</v>
      </c>
      <c r="C99" s="5" t="s">
        <v>60</v>
      </c>
      <c r="D99" s="25">
        <f>Classification!Z99</f>
        <v>0</v>
      </c>
      <c r="E99" s="79"/>
      <c r="F99" s="25">
        <v>0</v>
      </c>
      <c r="G99" s="25">
        <f t="shared" si="23"/>
        <v>0</v>
      </c>
      <c r="H99" s="92"/>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row>
    <row r="100" spans="1:34" ht="12" customHeight="1">
      <c r="A100" s="1"/>
      <c r="B100" s="16" t="s">
        <v>61</v>
      </c>
      <c r="C100" s="5" t="s">
        <v>62</v>
      </c>
      <c r="D100" s="25">
        <f>Classification!Z100</f>
        <v>64483.069063911942</v>
      </c>
      <c r="E100" s="79"/>
      <c r="F100" s="25">
        <v>0</v>
      </c>
      <c r="G100" s="25">
        <f t="shared" si="23"/>
        <v>64483.069063911942</v>
      </c>
      <c r="H100" s="69" t="s">
        <v>415</v>
      </c>
      <c r="I100" s="25">
        <v>27444.224310480273</v>
      </c>
      <c r="J100" s="25">
        <v>8807.2616224254762</v>
      </c>
      <c r="K100" s="25">
        <v>4824.5178842963414</v>
      </c>
      <c r="L100" s="25">
        <v>0</v>
      </c>
      <c r="M100" s="25">
        <v>8.0553315598464028</v>
      </c>
      <c r="N100" s="25">
        <v>0</v>
      </c>
      <c r="O100" s="25">
        <v>1861.2803814815697</v>
      </c>
      <c r="P100" s="25">
        <v>0</v>
      </c>
      <c r="Q100" s="25">
        <v>261.67391443603145</v>
      </c>
      <c r="R100" s="25">
        <v>4.0070238458792975</v>
      </c>
      <c r="S100" s="25">
        <v>1134.0591351241262</v>
      </c>
      <c r="T100" s="25">
        <v>0</v>
      </c>
      <c r="U100" s="25">
        <v>5565.2756507174854</v>
      </c>
      <c r="V100" s="25">
        <v>0</v>
      </c>
      <c r="W100" s="25">
        <v>1964.4796327238771</v>
      </c>
      <c r="X100" s="25">
        <v>3254.8058599145384</v>
      </c>
      <c r="Y100" s="25">
        <v>0</v>
      </c>
      <c r="Z100" s="25">
        <v>0</v>
      </c>
      <c r="AA100" s="25">
        <v>0</v>
      </c>
      <c r="AB100" s="25">
        <v>0</v>
      </c>
      <c r="AC100" s="25">
        <v>0</v>
      </c>
      <c r="AD100" s="25">
        <v>6409.8946884335137</v>
      </c>
      <c r="AE100" s="25">
        <v>1842.7700561467855</v>
      </c>
      <c r="AF100" s="25">
        <v>1066.3246784812004</v>
      </c>
      <c r="AG100" s="25">
        <v>34.438893845006497</v>
      </c>
      <c r="AH100" s="25">
        <v>0</v>
      </c>
    </row>
    <row r="101" spans="1:34" ht="12" customHeight="1">
      <c r="A101" s="1"/>
      <c r="B101" s="16" t="s">
        <v>16</v>
      </c>
      <c r="C101" s="5" t="s">
        <v>64</v>
      </c>
      <c r="D101" s="25">
        <f>Classification!Z101</f>
        <v>0</v>
      </c>
      <c r="E101" s="79"/>
      <c r="F101" s="25">
        <v>0</v>
      </c>
      <c r="G101" s="25">
        <f t="shared" si="23"/>
        <v>0</v>
      </c>
      <c r="H101" s="69"/>
      <c r="I101" s="25">
        <v>0</v>
      </c>
      <c r="J101" s="25">
        <v>0</v>
      </c>
      <c r="K101" s="25">
        <v>0</v>
      </c>
      <c r="L101" s="25">
        <v>0</v>
      </c>
      <c r="M101" s="25">
        <v>0</v>
      </c>
      <c r="N101" s="25">
        <v>0</v>
      </c>
      <c r="O101" s="25">
        <v>0</v>
      </c>
      <c r="P101" s="25">
        <v>0</v>
      </c>
      <c r="Q101" s="25">
        <v>0</v>
      </c>
      <c r="R101" s="25">
        <v>0</v>
      </c>
      <c r="S101" s="25">
        <v>0</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row>
    <row r="102" spans="1:34" ht="12" customHeight="1">
      <c r="A102" s="1"/>
      <c r="B102" s="16" t="s">
        <v>42</v>
      </c>
      <c r="C102" s="1"/>
      <c r="D102" s="26">
        <f>SUM(D94:D101)</f>
        <v>140421.48030910705</v>
      </c>
      <c r="E102" s="79"/>
      <c r="F102" s="26">
        <f>SUM(F94:F101)</f>
        <v>0</v>
      </c>
      <c r="G102" s="26">
        <f>SUM(G94:G101)</f>
        <v>140421.48030910705</v>
      </c>
      <c r="H102" s="79"/>
      <c r="I102" s="26">
        <f t="shared" ref="I102:AH102" si="24">SUM(I94:I101)</f>
        <v>59763.88313331049</v>
      </c>
      <c r="J102" s="26">
        <f t="shared" si="24"/>
        <v>19179.123023204709</v>
      </c>
      <c r="K102" s="26">
        <f t="shared" si="24"/>
        <v>10506.10575652328</v>
      </c>
      <c r="L102" s="26">
        <f t="shared" si="24"/>
        <v>0</v>
      </c>
      <c r="M102" s="26">
        <f t="shared" si="24"/>
        <v>17.541683397438433</v>
      </c>
      <c r="N102" s="26">
        <f t="shared" si="24"/>
        <v>0</v>
      </c>
      <c r="O102" s="26">
        <f t="shared" si="24"/>
        <v>4053.2150567909944</v>
      </c>
      <c r="P102" s="26">
        <f t="shared" si="24"/>
        <v>0</v>
      </c>
      <c r="Q102" s="26">
        <f t="shared" si="24"/>
        <v>569.83389526585597</v>
      </c>
      <c r="R102" s="26">
        <f t="shared" si="24"/>
        <v>8.7258908150692012</v>
      </c>
      <c r="S102" s="26">
        <f t="shared" si="24"/>
        <v>2469.5825559164941</v>
      </c>
      <c r="T102" s="26">
        <f t="shared" si="24"/>
        <v>0</v>
      </c>
      <c r="U102" s="26">
        <f t="shared" si="24"/>
        <v>12119.216044562265</v>
      </c>
      <c r="V102" s="26">
        <f t="shared" si="24"/>
        <v>0</v>
      </c>
      <c r="W102" s="26">
        <f t="shared" si="24"/>
        <v>4277.9467861674802</v>
      </c>
      <c r="X102" s="26">
        <f t="shared" si="24"/>
        <v>7087.8241932771361</v>
      </c>
      <c r="Y102" s="26">
        <f t="shared" si="24"/>
        <v>0</v>
      </c>
      <c r="Z102" s="26">
        <f t="shared" si="24"/>
        <v>0</v>
      </c>
      <c r="AA102" s="26">
        <f t="shared" si="24"/>
        <v>0</v>
      </c>
      <c r="AB102" s="26">
        <f t="shared" si="24"/>
        <v>0</v>
      </c>
      <c r="AC102" s="26">
        <f t="shared" si="24"/>
        <v>0</v>
      </c>
      <c r="AD102" s="26">
        <f t="shared" si="24"/>
        <v>13958.499709174848</v>
      </c>
      <c r="AE102" s="26">
        <f t="shared" si="24"/>
        <v>4012.9060683658722</v>
      </c>
      <c r="AF102" s="26">
        <f t="shared" si="24"/>
        <v>2322.0806952295352</v>
      </c>
      <c r="AG102" s="26">
        <f t="shared" si="24"/>
        <v>74.995817105585957</v>
      </c>
      <c r="AH102" s="26">
        <f t="shared" si="24"/>
        <v>0</v>
      </c>
    </row>
    <row r="103" spans="1:34" ht="12" customHeight="1">
      <c r="A103" s="1"/>
      <c r="B103" s="1"/>
      <c r="C103" s="1"/>
      <c r="D103" s="25"/>
      <c r="E103" s="79"/>
      <c r="F103" s="25"/>
      <c r="G103" s="25"/>
      <c r="H103" s="79"/>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row>
    <row r="104" spans="1:34" ht="12" customHeight="1">
      <c r="A104" s="16" t="s">
        <v>65</v>
      </c>
      <c r="B104" s="1"/>
      <c r="C104" s="1"/>
      <c r="D104" s="25"/>
      <c r="E104" s="79"/>
      <c r="F104" s="25"/>
      <c r="G104" s="25"/>
      <c r="H104" s="79"/>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row>
    <row r="105" spans="1:34" ht="12" customHeight="1">
      <c r="A105" s="1"/>
      <c r="B105" s="16" t="s">
        <v>37</v>
      </c>
      <c r="C105" s="5" t="s">
        <v>66</v>
      </c>
      <c r="D105" s="25">
        <f>Classification!Z105</f>
        <v>0</v>
      </c>
      <c r="E105" s="79"/>
      <c r="F105" s="25">
        <v>0</v>
      </c>
      <c r="G105" s="25">
        <f t="shared" ref="G105:G111" si="25">D105-F105</f>
        <v>0</v>
      </c>
      <c r="H105" s="69"/>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row>
    <row r="106" spans="1:34" ht="12" customHeight="1">
      <c r="A106" s="1"/>
      <c r="B106" s="16" t="s">
        <v>48</v>
      </c>
      <c r="C106" s="5" t="s">
        <v>69</v>
      </c>
      <c r="D106" s="25">
        <f>Classification!Z106</f>
        <v>0</v>
      </c>
      <c r="E106" s="79"/>
      <c r="F106" s="25">
        <v>0</v>
      </c>
      <c r="G106" s="25">
        <f t="shared" si="25"/>
        <v>0</v>
      </c>
      <c r="H106" s="69"/>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row>
    <row r="107" spans="1:34" ht="12" customHeight="1">
      <c r="A107" s="1"/>
      <c r="B107" s="16" t="s">
        <v>71</v>
      </c>
      <c r="C107" s="5" t="s">
        <v>72</v>
      </c>
      <c r="D107" s="25">
        <f>Classification!Z107</f>
        <v>0</v>
      </c>
      <c r="E107" s="79"/>
      <c r="F107" s="25">
        <v>0</v>
      </c>
      <c r="G107" s="25">
        <f t="shared" si="25"/>
        <v>0</v>
      </c>
      <c r="H107" s="69"/>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row>
    <row r="108" spans="1:34" ht="12" customHeight="1">
      <c r="A108" s="1"/>
      <c r="B108" s="16" t="s">
        <v>74</v>
      </c>
      <c r="C108" s="5" t="s">
        <v>75</v>
      </c>
      <c r="D108" s="25">
        <f>Classification!Z108</f>
        <v>0</v>
      </c>
      <c r="E108" s="79"/>
      <c r="F108" s="25">
        <v>0</v>
      </c>
      <c r="G108" s="25">
        <f t="shared" si="25"/>
        <v>0</v>
      </c>
      <c r="H108" s="69"/>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row>
    <row r="109" spans="1:34" ht="12" customHeight="1">
      <c r="A109" s="1"/>
      <c r="B109" s="16" t="s">
        <v>55</v>
      </c>
      <c r="C109" s="5" t="s">
        <v>77</v>
      </c>
      <c r="D109" s="25">
        <f>Classification!Z109</f>
        <v>0</v>
      </c>
      <c r="E109" s="79"/>
      <c r="F109" s="25">
        <v>0</v>
      </c>
      <c r="G109" s="25">
        <f t="shared" si="25"/>
        <v>0</v>
      </c>
      <c r="H109" s="69"/>
      <c r="I109" s="25">
        <v>0</v>
      </c>
      <c r="J109" s="25">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row>
    <row r="110" spans="1:34" ht="12" customHeight="1">
      <c r="A110" s="1"/>
      <c r="B110" s="16" t="s">
        <v>39</v>
      </c>
      <c r="C110" s="5" t="s">
        <v>79</v>
      </c>
      <c r="D110" s="25">
        <f>Classification!Z110</f>
        <v>0</v>
      </c>
      <c r="E110" s="79"/>
      <c r="F110" s="25">
        <v>0</v>
      </c>
      <c r="G110" s="25">
        <f t="shared" si="25"/>
        <v>0</v>
      </c>
      <c r="H110" s="69"/>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row>
    <row r="111" spans="1:34" ht="12" customHeight="1">
      <c r="A111" s="1"/>
      <c r="B111" s="16" t="s">
        <v>16</v>
      </c>
      <c r="C111" s="5" t="s">
        <v>81</v>
      </c>
      <c r="D111" s="25">
        <f>Classification!Z111</f>
        <v>0</v>
      </c>
      <c r="E111" s="79"/>
      <c r="F111" s="25">
        <v>0</v>
      </c>
      <c r="G111" s="25">
        <f t="shared" si="25"/>
        <v>0</v>
      </c>
      <c r="H111" s="69"/>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row>
    <row r="112" spans="1:34" ht="12" customHeight="1">
      <c r="A112" s="1"/>
      <c r="B112" s="16" t="s">
        <v>42</v>
      </c>
      <c r="C112" s="1"/>
      <c r="D112" s="26">
        <f>SUM(D105:D111)</f>
        <v>0</v>
      </c>
      <c r="E112" s="79"/>
      <c r="F112" s="26">
        <f>SUM(F105:F111)</f>
        <v>0</v>
      </c>
      <c r="G112" s="26">
        <f>SUM(G105:G111)</f>
        <v>0</v>
      </c>
      <c r="H112" s="79"/>
      <c r="I112" s="26">
        <f t="shared" ref="I112:AH112" si="26">SUM(I105:I111)</f>
        <v>0</v>
      </c>
      <c r="J112" s="26">
        <f t="shared" si="26"/>
        <v>0</v>
      </c>
      <c r="K112" s="26">
        <f t="shared" si="26"/>
        <v>0</v>
      </c>
      <c r="L112" s="26">
        <f t="shared" si="26"/>
        <v>0</v>
      </c>
      <c r="M112" s="26">
        <f t="shared" si="26"/>
        <v>0</v>
      </c>
      <c r="N112" s="26">
        <f t="shared" si="26"/>
        <v>0</v>
      </c>
      <c r="O112" s="26">
        <f t="shared" si="26"/>
        <v>0</v>
      </c>
      <c r="P112" s="26">
        <f t="shared" si="26"/>
        <v>0</v>
      </c>
      <c r="Q112" s="26">
        <f t="shared" si="26"/>
        <v>0</v>
      </c>
      <c r="R112" s="26">
        <f t="shared" si="26"/>
        <v>0</v>
      </c>
      <c r="S112" s="26">
        <f t="shared" si="26"/>
        <v>0</v>
      </c>
      <c r="T112" s="26">
        <f t="shared" si="26"/>
        <v>0</v>
      </c>
      <c r="U112" s="26">
        <f t="shared" si="26"/>
        <v>0</v>
      </c>
      <c r="V112" s="26">
        <f t="shared" si="26"/>
        <v>0</v>
      </c>
      <c r="W112" s="26">
        <f t="shared" si="26"/>
        <v>0</v>
      </c>
      <c r="X112" s="26">
        <f t="shared" si="26"/>
        <v>0</v>
      </c>
      <c r="Y112" s="26">
        <f t="shared" si="26"/>
        <v>0</v>
      </c>
      <c r="Z112" s="26">
        <f t="shared" si="26"/>
        <v>0</v>
      </c>
      <c r="AA112" s="26">
        <f t="shared" si="26"/>
        <v>0</v>
      </c>
      <c r="AB112" s="26">
        <f t="shared" si="26"/>
        <v>0</v>
      </c>
      <c r="AC112" s="26">
        <f t="shared" si="26"/>
        <v>0</v>
      </c>
      <c r="AD112" s="26">
        <f t="shared" si="26"/>
        <v>0</v>
      </c>
      <c r="AE112" s="26">
        <f t="shared" si="26"/>
        <v>0</v>
      </c>
      <c r="AF112" s="26">
        <f t="shared" si="26"/>
        <v>0</v>
      </c>
      <c r="AG112" s="26">
        <f t="shared" si="26"/>
        <v>0</v>
      </c>
      <c r="AH112" s="26">
        <f t="shared" si="26"/>
        <v>0</v>
      </c>
    </row>
    <row r="113" spans="1:34" ht="12" customHeight="1">
      <c r="A113" s="1"/>
      <c r="B113" s="1"/>
      <c r="C113" s="1"/>
      <c r="D113" s="25"/>
      <c r="E113" s="79"/>
      <c r="F113" s="25"/>
      <c r="G113" s="25"/>
      <c r="H113" s="79"/>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row>
    <row r="114" spans="1:34" ht="12" customHeight="1">
      <c r="A114" s="16" t="s">
        <v>83</v>
      </c>
      <c r="B114" s="1"/>
      <c r="C114" s="1"/>
      <c r="D114" s="25"/>
      <c r="E114" s="79"/>
      <c r="F114" s="25"/>
      <c r="G114" s="25"/>
      <c r="H114" s="79"/>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row>
    <row r="115" spans="1:34" ht="12" customHeight="1">
      <c r="A115" s="1"/>
      <c r="B115" s="16" t="s">
        <v>37</v>
      </c>
      <c r="C115" s="5" t="s">
        <v>84</v>
      </c>
      <c r="D115" s="25">
        <f>Classification!Z115</f>
        <v>0</v>
      </c>
      <c r="E115" s="79"/>
      <c r="F115" s="25">
        <v>0</v>
      </c>
      <c r="G115" s="25">
        <f t="shared" ref="G115:G124" si="27">D115-F115</f>
        <v>0</v>
      </c>
      <c r="H115" s="69"/>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row>
    <row r="116" spans="1:34" ht="12" customHeight="1">
      <c r="A116" s="1"/>
      <c r="B116" s="16" t="s">
        <v>48</v>
      </c>
      <c r="C116" s="5" t="s">
        <v>86</v>
      </c>
      <c r="D116" s="25">
        <f>Classification!Z116</f>
        <v>0</v>
      </c>
      <c r="E116" s="79"/>
      <c r="F116" s="25">
        <v>0</v>
      </c>
      <c r="G116" s="25">
        <f t="shared" si="27"/>
        <v>0</v>
      </c>
      <c r="H116" s="69"/>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row>
    <row r="117" spans="1:34" ht="12" customHeight="1">
      <c r="A117" s="1"/>
      <c r="B117" s="16" t="s">
        <v>71</v>
      </c>
      <c r="C117" s="5" t="s">
        <v>87</v>
      </c>
      <c r="D117" s="25">
        <f>Classification!Z117</f>
        <v>0</v>
      </c>
      <c r="E117" s="79"/>
      <c r="F117" s="25">
        <v>0</v>
      </c>
      <c r="G117" s="25">
        <f t="shared" si="27"/>
        <v>0</v>
      </c>
      <c r="H117" s="69"/>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row>
    <row r="118" spans="1:34" ht="12" customHeight="1">
      <c r="A118" s="1"/>
      <c r="B118" s="16" t="s">
        <v>385</v>
      </c>
      <c r="C118" s="5" t="s">
        <v>89</v>
      </c>
      <c r="D118" s="25">
        <f>Classification!Z118</f>
        <v>0</v>
      </c>
      <c r="E118" s="79"/>
      <c r="F118" s="25">
        <v>0</v>
      </c>
      <c r="G118" s="25">
        <f t="shared" si="27"/>
        <v>0</v>
      </c>
      <c r="H118" s="69"/>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row>
    <row r="119" spans="1:34" ht="12" customHeight="1">
      <c r="A119" s="1"/>
      <c r="B119" s="16" t="s">
        <v>39</v>
      </c>
      <c r="C119" s="5" t="s">
        <v>90</v>
      </c>
      <c r="D119" s="25">
        <f>Classification!Z119</f>
        <v>0</v>
      </c>
      <c r="E119" s="79"/>
      <c r="F119" s="25">
        <v>0</v>
      </c>
      <c r="G119" s="25">
        <f t="shared" si="27"/>
        <v>0</v>
      </c>
      <c r="H119" s="69"/>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row>
    <row r="120" spans="1:34" ht="12" customHeight="1">
      <c r="A120" s="1"/>
      <c r="B120" s="16" t="s">
        <v>91</v>
      </c>
      <c r="C120" s="5" t="s">
        <v>92</v>
      </c>
      <c r="D120" s="25">
        <f>Classification!Z120</f>
        <v>0</v>
      </c>
      <c r="E120" s="79"/>
      <c r="F120" s="25">
        <v>0</v>
      </c>
      <c r="G120" s="25">
        <f t="shared" si="27"/>
        <v>0</v>
      </c>
      <c r="H120" s="69"/>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row>
    <row r="121" spans="1:34" ht="12" customHeight="1">
      <c r="A121" s="1"/>
      <c r="B121" s="16" t="s">
        <v>93</v>
      </c>
      <c r="C121" s="5" t="s">
        <v>94</v>
      </c>
      <c r="D121" s="25">
        <f>Classification!Z121</f>
        <v>0</v>
      </c>
      <c r="E121" s="79"/>
      <c r="F121" s="25">
        <v>0</v>
      </c>
      <c r="G121" s="25">
        <f t="shared" si="27"/>
        <v>0</v>
      </c>
      <c r="H121" s="69"/>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row>
    <row r="122" spans="1:34" ht="12" customHeight="1">
      <c r="A122" s="1"/>
      <c r="B122" s="16" t="s">
        <v>95</v>
      </c>
      <c r="C122" s="5" t="s">
        <v>96</v>
      </c>
      <c r="D122" s="25">
        <f>Classification!Z122</f>
        <v>0</v>
      </c>
      <c r="E122" s="79"/>
      <c r="F122" s="25">
        <v>0</v>
      </c>
      <c r="G122" s="25">
        <f t="shared" si="27"/>
        <v>0</v>
      </c>
      <c r="H122" s="69"/>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row>
    <row r="123" spans="1:34" ht="12" customHeight="1">
      <c r="A123" s="1"/>
      <c r="B123" s="16" t="s">
        <v>97</v>
      </c>
      <c r="C123" s="5" t="s">
        <v>98</v>
      </c>
      <c r="D123" s="25">
        <f>Classification!Z123</f>
        <v>0</v>
      </c>
      <c r="E123" s="79"/>
      <c r="F123" s="25">
        <v>0</v>
      </c>
      <c r="G123" s="25">
        <f t="shared" si="27"/>
        <v>0</v>
      </c>
      <c r="H123" s="69"/>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row>
    <row r="124" spans="1:34" ht="12" customHeight="1">
      <c r="A124" s="1"/>
      <c r="B124" s="16" t="s">
        <v>16</v>
      </c>
      <c r="C124" s="5" t="s">
        <v>99</v>
      </c>
      <c r="D124" s="25">
        <f>Classification!Z124</f>
        <v>0</v>
      </c>
      <c r="E124" s="79"/>
      <c r="F124" s="25">
        <v>0</v>
      </c>
      <c r="G124" s="25">
        <f t="shared" si="27"/>
        <v>0</v>
      </c>
      <c r="H124" s="69"/>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row>
    <row r="125" spans="1:34" ht="12" customHeight="1">
      <c r="A125" s="1"/>
      <c r="B125" s="16" t="s">
        <v>42</v>
      </c>
      <c r="C125" s="1"/>
      <c r="D125" s="26">
        <f>SUM(D115:D124)</f>
        <v>0</v>
      </c>
      <c r="E125" s="79"/>
      <c r="F125" s="26">
        <f>SUM(F115:F124)</f>
        <v>0</v>
      </c>
      <c r="G125" s="26">
        <f>SUM(G115:G124)</f>
        <v>0</v>
      </c>
      <c r="H125" s="79"/>
      <c r="I125" s="26">
        <f t="shared" ref="I125:AH125" si="28">SUM(I115:I124)</f>
        <v>0</v>
      </c>
      <c r="J125" s="26">
        <f t="shared" si="28"/>
        <v>0</v>
      </c>
      <c r="K125" s="26">
        <f t="shared" si="28"/>
        <v>0</v>
      </c>
      <c r="L125" s="26">
        <f t="shared" si="28"/>
        <v>0</v>
      </c>
      <c r="M125" s="26">
        <f t="shared" si="28"/>
        <v>0</v>
      </c>
      <c r="N125" s="26">
        <f t="shared" si="28"/>
        <v>0</v>
      </c>
      <c r="O125" s="26">
        <f t="shared" si="28"/>
        <v>0</v>
      </c>
      <c r="P125" s="26">
        <f t="shared" si="28"/>
        <v>0</v>
      </c>
      <c r="Q125" s="26">
        <f t="shared" si="28"/>
        <v>0</v>
      </c>
      <c r="R125" s="26">
        <f t="shared" si="28"/>
        <v>0</v>
      </c>
      <c r="S125" s="26">
        <f t="shared" si="28"/>
        <v>0</v>
      </c>
      <c r="T125" s="26">
        <f t="shared" si="28"/>
        <v>0</v>
      </c>
      <c r="U125" s="26">
        <f t="shared" si="28"/>
        <v>0</v>
      </c>
      <c r="V125" s="26">
        <f t="shared" si="28"/>
        <v>0</v>
      </c>
      <c r="W125" s="26">
        <f t="shared" si="28"/>
        <v>0</v>
      </c>
      <c r="X125" s="26">
        <f t="shared" si="28"/>
        <v>0</v>
      </c>
      <c r="Y125" s="26">
        <f t="shared" si="28"/>
        <v>0</v>
      </c>
      <c r="Z125" s="26">
        <f t="shared" si="28"/>
        <v>0</v>
      </c>
      <c r="AA125" s="26">
        <f t="shared" si="28"/>
        <v>0</v>
      </c>
      <c r="AB125" s="26">
        <f t="shared" si="28"/>
        <v>0</v>
      </c>
      <c r="AC125" s="26">
        <f t="shared" si="28"/>
        <v>0</v>
      </c>
      <c r="AD125" s="26">
        <f t="shared" si="28"/>
        <v>0</v>
      </c>
      <c r="AE125" s="26">
        <f t="shared" si="28"/>
        <v>0</v>
      </c>
      <c r="AF125" s="26">
        <f t="shared" si="28"/>
        <v>0</v>
      </c>
      <c r="AG125" s="26">
        <f t="shared" si="28"/>
        <v>0</v>
      </c>
      <c r="AH125" s="26">
        <f t="shared" si="28"/>
        <v>0</v>
      </c>
    </row>
    <row r="126" spans="1:34" ht="12" customHeight="1">
      <c r="A126" s="1"/>
      <c r="B126" s="1"/>
      <c r="C126" s="1"/>
      <c r="D126" s="25"/>
      <c r="E126" s="79"/>
      <c r="F126" s="25"/>
      <c r="G126" s="25"/>
      <c r="H126" s="79"/>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row>
    <row r="127" spans="1:34" ht="12" customHeight="1">
      <c r="A127" s="16" t="s">
        <v>100</v>
      </c>
      <c r="B127" s="1"/>
      <c r="C127" s="1"/>
      <c r="D127" s="25"/>
      <c r="E127" s="79"/>
      <c r="F127" s="25"/>
      <c r="G127" s="25"/>
      <c r="H127" s="79"/>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row>
    <row r="128" spans="1:34" ht="12" customHeight="1">
      <c r="A128" s="1"/>
      <c r="B128" s="16" t="s">
        <v>37</v>
      </c>
      <c r="C128" s="5" t="s">
        <v>84</v>
      </c>
      <c r="D128" s="25">
        <f>Classification!Z128</f>
        <v>0</v>
      </c>
      <c r="E128" s="79"/>
      <c r="F128" s="25">
        <v>0</v>
      </c>
      <c r="G128" s="25">
        <f t="shared" ref="G128:G140" si="29">D128-F128</f>
        <v>0</v>
      </c>
      <c r="H128" s="69"/>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row>
    <row r="129" spans="1:34" ht="12" customHeight="1">
      <c r="A129" s="1"/>
      <c r="B129" s="16" t="s">
        <v>48</v>
      </c>
      <c r="C129" s="5" t="s">
        <v>86</v>
      </c>
      <c r="D129" s="25">
        <f>Classification!Z129</f>
        <v>0</v>
      </c>
      <c r="E129" s="79"/>
      <c r="F129" s="25">
        <v>0</v>
      </c>
      <c r="G129" s="25">
        <f t="shared" si="29"/>
        <v>0</v>
      </c>
      <c r="H129" s="69"/>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row>
    <row r="130" spans="1:34" ht="12" customHeight="1">
      <c r="A130" s="1"/>
      <c r="B130" s="16" t="s">
        <v>134</v>
      </c>
      <c r="C130" s="5" t="s">
        <v>87</v>
      </c>
      <c r="D130" s="25">
        <f>Classification!Z130</f>
        <v>0</v>
      </c>
      <c r="E130" s="79"/>
      <c r="F130" s="25">
        <v>0</v>
      </c>
      <c r="G130" s="25">
        <f t="shared" si="29"/>
        <v>0</v>
      </c>
      <c r="H130" s="69"/>
      <c r="I130" s="25">
        <v>0</v>
      </c>
      <c r="J130" s="25">
        <v>0</v>
      </c>
      <c r="K130" s="25">
        <v>0</v>
      </c>
      <c r="L130" s="25">
        <v>0</v>
      </c>
      <c r="M130" s="25">
        <v>0</v>
      </c>
      <c r="N130" s="25">
        <v>0</v>
      </c>
      <c r="O130" s="25">
        <v>0</v>
      </c>
      <c r="P130" s="25">
        <v>0</v>
      </c>
      <c r="Q130" s="25">
        <v>0</v>
      </c>
      <c r="R130" s="25">
        <v>0</v>
      </c>
      <c r="S130" s="25">
        <v>0</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row>
    <row r="131" spans="1:34" ht="12" customHeight="1">
      <c r="A131" s="1"/>
      <c r="B131" s="16" t="s">
        <v>102</v>
      </c>
      <c r="C131" s="5" t="s">
        <v>103</v>
      </c>
      <c r="D131" s="25">
        <f>Classification!Z131</f>
        <v>0</v>
      </c>
      <c r="E131" s="79"/>
      <c r="F131" s="25">
        <v>0</v>
      </c>
      <c r="G131" s="25">
        <f t="shared" si="29"/>
        <v>0</v>
      </c>
      <c r="H131" s="69"/>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row>
    <row r="132" spans="1:34" ht="12" customHeight="1">
      <c r="A132" s="1"/>
      <c r="B132" s="16" t="s">
        <v>104</v>
      </c>
      <c r="C132" s="5" t="s">
        <v>105</v>
      </c>
      <c r="D132" s="25">
        <f>Classification!Z132</f>
        <v>0</v>
      </c>
      <c r="E132" s="79"/>
      <c r="F132" s="25">
        <v>0</v>
      </c>
      <c r="G132" s="25">
        <f t="shared" si="29"/>
        <v>0</v>
      </c>
      <c r="H132" s="69"/>
      <c r="I132" s="25">
        <v>0</v>
      </c>
      <c r="J132" s="25">
        <v>0</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0</v>
      </c>
      <c r="AF132" s="25">
        <v>0</v>
      </c>
      <c r="AG132" s="25">
        <v>0</v>
      </c>
      <c r="AH132" s="25">
        <v>0</v>
      </c>
    </row>
    <row r="133" spans="1:34" ht="12" customHeight="1">
      <c r="A133" s="1"/>
      <c r="B133" s="16" t="s">
        <v>106</v>
      </c>
      <c r="C133" s="5" t="s">
        <v>89</v>
      </c>
      <c r="D133" s="25">
        <f>Classification!Z133</f>
        <v>0</v>
      </c>
      <c r="E133" s="79"/>
      <c r="F133" s="25">
        <v>0</v>
      </c>
      <c r="G133" s="25">
        <f t="shared" si="29"/>
        <v>0</v>
      </c>
      <c r="H133" s="69"/>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0</v>
      </c>
      <c r="AH133" s="25">
        <v>0</v>
      </c>
    </row>
    <row r="134" spans="1:34" ht="12" customHeight="1">
      <c r="A134" s="1"/>
      <c r="B134" s="16" t="s">
        <v>107</v>
      </c>
      <c r="C134" s="5" t="s">
        <v>108</v>
      </c>
      <c r="D134" s="25">
        <f>Classification!Z134</f>
        <v>0</v>
      </c>
      <c r="E134" s="79"/>
      <c r="F134" s="25">
        <v>0</v>
      </c>
      <c r="G134" s="25">
        <f t="shared" si="29"/>
        <v>0</v>
      </c>
      <c r="H134" s="69"/>
      <c r="I134" s="25">
        <v>0</v>
      </c>
      <c r="J134" s="25">
        <v>0</v>
      </c>
      <c r="K134" s="25">
        <v>0</v>
      </c>
      <c r="L134" s="25">
        <v>0</v>
      </c>
      <c r="M134" s="25">
        <v>0</v>
      </c>
      <c r="N134" s="25">
        <v>0</v>
      </c>
      <c r="O134" s="25">
        <v>0</v>
      </c>
      <c r="P134" s="25">
        <v>0</v>
      </c>
      <c r="Q134" s="25">
        <v>0</v>
      </c>
      <c r="R134" s="25">
        <v>0</v>
      </c>
      <c r="S134" s="25">
        <v>0</v>
      </c>
      <c r="T134" s="25">
        <v>0</v>
      </c>
      <c r="U134" s="25">
        <v>0</v>
      </c>
      <c r="V134" s="25">
        <v>0</v>
      </c>
      <c r="W134" s="25">
        <v>0</v>
      </c>
      <c r="X134" s="25">
        <v>0</v>
      </c>
      <c r="Y134" s="25">
        <v>0</v>
      </c>
      <c r="Z134" s="25">
        <v>0</v>
      </c>
      <c r="AA134" s="25">
        <v>0</v>
      </c>
      <c r="AB134" s="25">
        <v>0</v>
      </c>
      <c r="AC134" s="25">
        <v>0</v>
      </c>
      <c r="AD134" s="25">
        <v>0</v>
      </c>
      <c r="AE134" s="25">
        <v>0</v>
      </c>
      <c r="AF134" s="25">
        <v>0</v>
      </c>
      <c r="AG134" s="25">
        <v>0</v>
      </c>
      <c r="AH134" s="25">
        <v>0</v>
      </c>
    </row>
    <row r="135" spans="1:34" ht="12" customHeight="1">
      <c r="A135" s="1"/>
      <c r="B135" s="16" t="s">
        <v>39</v>
      </c>
      <c r="C135" s="5" t="s">
        <v>90</v>
      </c>
      <c r="D135" s="25">
        <f>Classification!Z135</f>
        <v>0</v>
      </c>
      <c r="E135" s="79"/>
      <c r="F135" s="25">
        <v>0</v>
      </c>
      <c r="G135" s="25">
        <f t="shared" si="29"/>
        <v>0</v>
      </c>
      <c r="H135" s="69"/>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0</v>
      </c>
      <c r="AA135" s="25">
        <v>0</v>
      </c>
      <c r="AB135" s="25">
        <v>0</v>
      </c>
      <c r="AC135" s="25">
        <v>0</v>
      </c>
      <c r="AD135" s="25">
        <v>0</v>
      </c>
      <c r="AE135" s="25">
        <v>0</v>
      </c>
      <c r="AF135" s="25">
        <v>0</v>
      </c>
      <c r="AG135" s="25">
        <v>0</v>
      </c>
      <c r="AH135" s="25">
        <v>0</v>
      </c>
    </row>
    <row r="136" spans="1:34" ht="12" customHeight="1">
      <c r="A136" s="1"/>
      <c r="B136" s="16" t="s">
        <v>91</v>
      </c>
      <c r="C136" s="5" t="s">
        <v>92</v>
      </c>
      <c r="D136" s="25">
        <f>Classification!Z136</f>
        <v>0</v>
      </c>
      <c r="E136" s="79"/>
      <c r="F136" s="25">
        <v>0</v>
      </c>
      <c r="G136" s="25">
        <f t="shared" si="29"/>
        <v>0</v>
      </c>
      <c r="H136" s="69"/>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0</v>
      </c>
      <c r="AC136" s="25">
        <v>0</v>
      </c>
      <c r="AD136" s="25">
        <v>0</v>
      </c>
      <c r="AE136" s="25">
        <v>0</v>
      </c>
      <c r="AF136" s="25">
        <v>0</v>
      </c>
      <c r="AG136" s="25">
        <v>0</v>
      </c>
      <c r="AH136" s="25">
        <v>0</v>
      </c>
    </row>
    <row r="137" spans="1:34" ht="12" customHeight="1">
      <c r="A137" s="1"/>
      <c r="B137" s="16" t="s">
        <v>93</v>
      </c>
      <c r="C137" s="5" t="s">
        <v>94</v>
      </c>
      <c r="D137" s="25">
        <f>Classification!Z137</f>
        <v>0</v>
      </c>
      <c r="E137" s="79"/>
      <c r="F137" s="25">
        <v>0</v>
      </c>
      <c r="G137" s="25">
        <f t="shared" si="29"/>
        <v>0</v>
      </c>
      <c r="H137" s="69"/>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row>
    <row r="138" spans="1:34" ht="12" customHeight="1">
      <c r="A138" s="1"/>
      <c r="B138" s="16" t="s">
        <v>95</v>
      </c>
      <c r="C138" s="5" t="s">
        <v>96</v>
      </c>
      <c r="D138" s="25">
        <f>Classification!Z138</f>
        <v>0</v>
      </c>
      <c r="E138" s="79"/>
      <c r="F138" s="25">
        <v>0</v>
      </c>
      <c r="G138" s="25">
        <f t="shared" si="29"/>
        <v>0</v>
      </c>
      <c r="H138" s="69"/>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row>
    <row r="139" spans="1:34" ht="12" customHeight="1">
      <c r="A139" s="1"/>
      <c r="B139" s="16" t="s">
        <v>97</v>
      </c>
      <c r="C139" s="5" t="s">
        <v>98</v>
      </c>
      <c r="D139" s="25">
        <f>Classification!Z139</f>
        <v>0</v>
      </c>
      <c r="E139" s="79"/>
      <c r="F139" s="25">
        <v>0</v>
      </c>
      <c r="G139" s="25">
        <f t="shared" si="29"/>
        <v>0</v>
      </c>
      <c r="H139" s="69"/>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row>
    <row r="140" spans="1:34" ht="12" customHeight="1">
      <c r="A140" s="1"/>
      <c r="B140" s="16" t="s">
        <v>16</v>
      </c>
      <c r="C140" s="5" t="s">
        <v>99</v>
      </c>
      <c r="D140" s="25">
        <f>Classification!Z140</f>
        <v>0</v>
      </c>
      <c r="E140" s="79"/>
      <c r="F140" s="25">
        <v>0</v>
      </c>
      <c r="G140" s="25">
        <f t="shared" si="29"/>
        <v>0</v>
      </c>
      <c r="H140" s="69"/>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row>
    <row r="141" spans="1:34" ht="12" customHeight="1">
      <c r="A141" s="1"/>
      <c r="B141" s="16" t="s">
        <v>42</v>
      </c>
      <c r="C141" s="1"/>
      <c r="D141" s="26">
        <f>SUM(D128:D140)</f>
        <v>0</v>
      </c>
      <c r="E141" s="79"/>
      <c r="F141" s="26">
        <f>SUM(F128:F140)</f>
        <v>0</v>
      </c>
      <c r="G141" s="26">
        <f>SUM(G128:G140)</f>
        <v>0</v>
      </c>
      <c r="H141" s="79"/>
      <c r="I141" s="26">
        <f t="shared" ref="I141:AH141" si="30">SUM(I128:I140)</f>
        <v>0</v>
      </c>
      <c r="J141" s="26">
        <f t="shared" si="30"/>
        <v>0</v>
      </c>
      <c r="K141" s="26">
        <f t="shared" si="30"/>
        <v>0</v>
      </c>
      <c r="L141" s="26">
        <f t="shared" si="30"/>
        <v>0</v>
      </c>
      <c r="M141" s="26">
        <f t="shared" si="30"/>
        <v>0</v>
      </c>
      <c r="N141" s="26">
        <f t="shared" si="30"/>
        <v>0</v>
      </c>
      <c r="O141" s="26">
        <f t="shared" si="30"/>
        <v>0</v>
      </c>
      <c r="P141" s="26">
        <f t="shared" si="30"/>
        <v>0</v>
      </c>
      <c r="Q141" s="26">
        <f t="shared" si="30"/>
        <v>0</v>
      </c>
      <c r="R141" s="26">
        <f t="shared" si="30"/>
        <v>0</v>
      </c>
      <c r="S141" s="26">
        <f t="shared" si="30"/>
        <v>0</v>
      </c>
      <c r="T141" s="26">
        <f t="shared" si="30"/>
        <v>0</v>
      </c>
      <c r="U141" s="26">
        <f t="shared" si="30"/>
        <v>0</v>
      </c>
      <c r="V141" s="26">
        <f t="shared" si="30"/>
        <v>0</v>
      </c>
      <c r="W141" s="26">
        <f t="shared" si="30"/>
        <v>0</v>
      </c>
      <c r="X141" s="26">
        <f t="shared" si="30"/>
        <v>0</v>
      </c>
      <c r="Y141" s="26">
        <f t="shared" si="30"/>
        <v>0</v>
      </c>
      <c r="Z141" s="26">
        <f t="shared" si="30"/>
        <v>0</v>
      </c>
      <c r="AA141" s="26">
        <f t="shared" si="30"/>
        <v>0</v>
      </c>
      <c r="AB141" s="26">
        <f t="shared" si="30"/>
        <v>0</v>
      </c>
      <c r="AC141" s="26">
        <f t="shared" si="30"/>
        <v>0</v>
      </c>
      <c r="AD141" s="26">
        <f t="shared" si="30"/>
        <v>0</v>
      </c>
      <c r="AE141" s="26">
        <f t="shared" si="30"/>
        <v>0</v>
      </c>
      <c r="AF141" s="26">
        <f t="shared" si="30"/>
        <v>0</v>
      </c>
      <c r="AG141" s="26">
        <f t="shared" si="30"/>
        <v>0</v>
      </c>
      <c r="AH141" s="26">
        <f t="shared" si="30"/>
        <v>0</v>
      </c>
    </row>
    <row r="142" spans="1:34" ht="12" customHeight="1">
      <c r="A142" s="1"/>
      <c r="B142" s="1"/>
      <c r="C142" s="1"/>
      <c r="D142" s="25"/>
      <c r="E142" s="79"/>
      <c r="F142" s="25"/>
      <c r="G142" s="25"/>
      <c r="H142" s="79"/>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row>
    <row r="143" spans="1:34" ht="12" customHeight="1">
      <c r="A143" s="16" t="s">
        <v>109</v>
      </c>
      <c r="B143" s="1"/>
      <c r="C143" s="5" t="s">
        <v>110</v>
      </c>
      <c r="D143" s="30">
        <f>Classification!Z143</f>
        <v>0</v>
      </c>
      <c r="E143" s="79"/>
      <c r="F143" s="30">
        <v>0</v>
      </c>
      <c r="G143" s="30">
        <f t="shared" ref="G143" si="31">D143-F143</f>
        <v>0</v>
      </c>
      <c r="H143" s="69"/>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row>
    <row r="144" spans="1:34" ht="12" customHeight="1">
      <c r="A144" s="1"/>
      <c r="B144" s="1"/>
      <c r="C144" s="1"/>
      <c r="D144" s="25"/>
      <c r="E144" s="79"/>
      <c r="F144" s="25"/>
      <c r="G144" s="25"/>
      <c r="H144" s="79"/>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row>
    <row r="145" spans="1:34" ht="12" customHeight="1">
      <c r="A145" s="16" t="s">
        <v>111</v>
      </c>
      <c r="B145" s="1"/>
      <c r="C145" s="1"/>
      <c r="D145" s="25"/>
      <c r="E145" s="79"/>
      <c r="F145" s="25"/>
      <c r="G145" s="25"/>
      <c r="H145" s="79"/>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row>
    <row r="146" spans="1:34" ht="12" customHeight="1">
      <c r="A146" s="1"/>
      <c r="B146" s="16" t="s">
        <v>37</v>
      </c>
      <c r="C146" s="5" t="s">
        <v>112</v>
      </c>
      <c r="D146" s="25">
        <f>Classification!Z146</f>
        <v>0</v>
      </c>
      <c r="E146" s="79"/>
      <c r="F146" s="25">
        <v>0</v>
      </c>
      <c r="G146" s="25">
        <f t="shared" ref="G146:G152" si="32">D146-F146</f>
        <v>0</v>
      </c>
      <c r="H146" s="69"/>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row>
    <row r="147" spans="1:34" ht="12" customHeight="1">
      <c r="A147" s="1"/>
      <c r="B147" s="16" t="s">
        <v>39</v>
      </c>
      <c r="C147" s="5" t="s">
        <v>114</v>
      </c>
      <c r="D147" s="25">
        <f>Classification!Z147</f>
        <v>339.23121657121902</v>
      </c>
      <c r="E147" s="79"/>
      <c r="F147" s="25">
        <v>0</v>
      </c>
      <c r="G147" s="25">
        <f t="shared" si="32"/>
        <v>339.23121657121902</v>
      </c>
      <c r="H147" s="69" t="s">
        <v>415</v>
      </c>
      <c r="I147" s="25">
        <v>144.37801636690349</v>
      </c>
      <c r="J147" s="25">
        <v>46.333062588493831</v>
      </c>
      <c r="K147" s="25">
        <v>25.38072543720461</v>
      </c>
      <c r="L147" s="25">
        <v>0</v>
      </c>
      <c r="M147" s="25">
        <v>4.2377324227896369E-2</v>
      </c>
      <c r="N147" s="25">
        <v>0</v>
      </c>
      <c r="O147" s="25">
        <v>9.791785927005483</v>
      </c>
      <c r="P147" s="25">
        <v>0</v>
      </c>
      <c r="Q147" s="25">
        <v>1.3766088002279526</v>
      </c>
      <c r="R147" s="25">
        <v>2.1080069447691002E-2</v>
      </c>
      <c r="S147" s="25">
        <v>5.9660352036060962</v>
      </c>
      <c r="T147" s="25">
        <v>0</v>
      </c>
      <c r="U147" s="25">
        <v>29.277688809691757</v>
      </c>
      <c r="V147" s="25">
        <v>0</v>
      </c>
      <c r="W147" s="25">
        <v>10.334694446348266</v>
      </c>
      <c r="X147" s="25">
        <v>17.122816385609514</v>
      </c>
      <c r="Y147" s="25">
        <v>0</v>
      </c>
      <c r="Z147" s="25">
        <v>0</v>
      </c>
      <c r="AA147" s="25">
        <v>0</v>
      </c>
      <c r="AB147" s="25">
        <v>0</v>
      </c>
      <c r="AC147" s="25">
        <v>0</v>
      </c>
      <c r="AD147" s="25">
        <v>33.721043443132622</v>
      </c>
      <c r="AE147" s="25">
        <v>9.6944071844362618</v>
      </c>
      <c r="AF147" s="25">
        <v>5.6096991534718175</v>
      </c>
      <c r="AG147" s="25">
        <v>0.18117543141176093</v>
      </c>
      <c r="AH147" s="25">
        <v>0</v>
      </c>
    </row>
    <row r="148" spans="1:34" ht="12" customHeight="1">
      <c r="A148" s="1"/>
      <c r="B148" s="16" t="s">
        <v>115</v>
      </c>
      <c r="C148" s="5" t="s">
        <v>116</v>
      </c>
      <c r="D148" s="25">
        <f>Classification!Z148</f>
        <v>1675.5443646444351</v>
      </c>
      <c r="E148" s="79"/>
      <c r="F148" s="25">
        <v>0</v>
      </c>
      <c r="G148" s="25">
        <f t="shared" si="32"/>
        <v>1675.5443646444351</v>
      </c>
      <c r="H148" s="69" t="s">
        <v>415</v>
      </c>
      <c r="I148" s="25">
        <v>713.11766100782654</v>
      </c>
      <c r="J148" s="25">
        <v>228.8501120313916</v>
      </c>
      <c r="K148" s="25">
        <v>125.36149210185593</v>
      </c>
      <c r="L148" s="25">
        <v>0</v>
      </c>
      <c r="M148" s="25">
        <v>0.20931177123510647</v>
      </c>
      <c r="N148" s="25">
        <v>0</v>
      </c>
      <c r="O148" s="25">
        <v>48.363979870803803</v>
      </c>
      <c r="P148" s="25">
        <v>0</v>
      </c>
      <c r="Q148" s="25">
        <v>6.7994011307554185</v>
      </c>
      <c r="R148" s="25">
        <v>0.10411952038611016</v>
      </c>
      <c r="S148" s="25">
        <v>29.46767920037173</v>
      </c>
      <c r="T148" s="25">
        <v>0</v>
      </c>
      <c r="U148" s="25">
        <v>144.60952913097699</v>
      </c>
      <c r="V148" s="25">
        <v>0</v>
      </c>
      <c r="W148" s="25">
        <v>51.045535298681934</v>
      </c>
      <c r="X148" s="25">
        <v>84.573698115798734</v>
      </c>
      <c r="Y148" s="25">
        <v>0</v>
      </c>
      <c r="Z148" s="25">
        <v>0</v>
      </c>
      <c r="AA148" s="25">
        <v>0</v>
      </c>
      <c r="AB148" s="25">
        <v>0</v>
      </c>
      <c r="AC148" s="25">
        <v>0</v>
      </c>
      <c r="AD148" s="25">
        <v>166.5563236843478</v>
      </c>
      <c r="AE148" s="25">
        <v>47.883002898822319</v>
      </c>
      <c r="AF148" s="25">
        <v>27.707649959086385</v>
      </c>
      <c r="AG148" s="25">
        <v>0.89486892209481761</v>
      </c>
      <c r="AH148" s="25">
        <v>0</v>
      </c>
    </row>
    <row r="149" spans="1:34" ht="12" customHeight="1">
      <c r="A149" s="1"/>
      <c r="B149" s="16" t="s">
        <v>117</v>
      </c>
      <c r="C149" s="5" t="s">
        <v>118</v>
      </c>
      <c r="D149" s="25">
        <f>Classification!Z149</f>
        <v>916.4981878860774</v>
      </c>
      <c r="E149" s="79"/>
      <c r="F149" s="25">
        <v>0</v>
      </c>
      <c r="G149" s="25">
        <f t="shared" si="32"/>
        <v>916.4981878860774</v>
      </c>
      <c r="H149" s="69" t="s">
        <v>415</v>
      </c>
      <c r="I149" s="25">
        <v>390.06489941668866</v>
      </c>
      <c r="J149" s="25">
        <v>125.1776541403635</v>
      </c>
      <c r="K149" s="25">
        <v>68.570897176110975</v>
      </c>
      <c r="L149" s="25">
        <v>0</v>
      </c>
      <c r="M149" s="25">
        <v>0.11449046834454249</v>
      </c>
      <c r="N149" s="25">
        <v>0</v>
      </c>
      <c r="O149" s="25">
        <v>26.454387508836067</v>
      </c>
      <c r="P149" s="25">
        <v>0</v>
      </c>
      <c r="Q149" s="25">
        <v>3.719172673992607</v>
      </c>
      <c r="R149" s="25">
        <v>5.6951850258938105E-2</v>
      </c>
      <c r="S149" s="25">
        <v>16.118388243381474</v>
      </c>
      <c r="T149" s="25">
        <v>0</v>
      </c>
      <c r="U149" s="25">
        <v>79.099291069934907</v>
      </c>
      <c r="V149" s="25">
        <v>0</v>
      </c>
      <c r="W149" s="25">
        <v>27.92115899052579</v>
      </c>
      <c r="X149" s="25">
        <v>46.260572206574984</v>
      </c>
      <c r="Y149" s="25">
        <v>0</v>
      </c>
      <c r="Z149" s="25">
        <v>0</v>
      </c>
      <c r="AA149" s="25">
        <v>0</v>
      </c>
      <c r="AB149" s="25">
        <v>0</v>
      </c>
      <c r="AC149" s="25">
        <v>0</v>
      </c>
      <c r="AD149" s="25">
        <v>91.103865739815873</v>
      </c>
      <c r="AE149" s="25">
        <v>26.191300160904518</v>
      </c>
      <c r="AF149" s="25">
        <v>15.155678067332611</v>
      </c>
      <c r="AG149" s="25">
        <v>0.48948017301201674</v>
      </c>
      <c r="AH149" s="25">
        <v>0</v>
      </c>
    </row>
    <row r="150" spans="1:34" ht="12" customHeight="1">
      <c r="A150" s="1"/>
      <c r="B150" s="16" t="s">
        <v>119</v>
      </c>
      <c r="C150" s="5" t="s">
        <v>120</v>
      </c>
      <c r="D150" s="25">
        <f>Classification!Z150</f>
        <v>495.82537170263998</v>
      </c>
      <c r="E150" s="79"/>
      <c r="F150" s="25">
        <v>0</v>
      </c>
      <c r="G150" s="25">
        <f t="shared" si="32"/>
        <v>495.82537170263998</v>
      </c>
      <c r="H150" s="69" t="s">
        <v>415</v>
      </c>
      <c r="I150" s="25">
        <v>211.02504761905004</v>
      </c>
      <c r="J150" s="25">
        <v>67.721090683405919</v>
      </c>
      <c r="K150" s="25">
        <v>37.096844303368009</v>
      </c>
      <c r="L150" s="25">
        <v>0</v>
      </c>
      <c r="M150" s="25">
        <v>6.1939324893022486E-2</v>
      </c>
      <c r="N150" s="25">
        <v>0</v>
      </c>
      <c r="O150" s="25">
        <v>14.311819371938309</v>
      </c>
      <c r="P150" s="25">
        <v>0</v>
      </c>
      <c r="Q150" s="25">
        <v>2.0120718162706352</v>
      </c>
      <c r="R150" s="25">
        <v>3.0810941796756877E-2</v>
      </c>
      <c r="S150" s="25">
        <v>8.7200454377935905</v>
      </c>
      <c r="T150" s="25">
        <v>0</v>
      </c>
      <c r="U150" s="25">
        <v>42.792703700403656</v>
      </c>
      <c r="V150" s="25">
        <v>0</v>
      </c>
      <c r="W150" s="25">
        <v>15.105342506762051</v>
      </c>
      <c r="X150" s="25">
        <v>25.026962096244752</v>
      </c>
      <c r="Y150" s="25">
        <v>0</v>
      </c>
      <c r="Z150" s="25">
        <v>0</v>
      </c>
      <c r="AA150" s="25">
        <v>0</v>
      </c>
      <c r="AB150" s="25">
        <v>0</v>
      </c>
      <c r="AC150" s="25">
        <v>0</v>
      </c>
      <c r="AD150" s="25">
        <v>49.287176658996884</v>
      </c>
      <c r="AE150" s="25">
        <v>14.169489159175644</v>
      </c>
      <c r="AF150" s="25">
        <v>8.1992193879545532</v>
      </c>
      <c r="AG150" s="25">
        <v>0.26480869458622802</v>
      </c>
      <c r="AH150" s="25">
        <v>0</v>
      </c>
    </row>
    <row r="151" spans="1:34" ht="12" customHeight="1">
      <c r="A151" s="1"/>
      <c r="B151" s="16" t="s">
        <v>121</v>
      </c>
      <c r="C151" s="5" t="s">
        <v>122</v>
      </c>
      <c r="D151" s="25">
        <f>Classification!Z151</f>
        <v>159.30946539969128</v>
      </c>
      <c r="E151" s="79"/>
      <c r="F151" s="25">
        <v>0</v>
      </c>
      <c r="G151" s="25">
        <f t="shared" si="32"/>
        <v>159.30946539969128</v>
      </c>
      <c r="H151" s="69" t="s">
        <v>415</v>
      </c>
      <c r="I151" s="25">
        <v>67.802676992288042</v>
      </c>
      <c r="J151" s="25">
        <v>21.758892079301734</v>
      </c>
      <c r="K151" s="25">
        <v>11.91927394455614</v>
      </c>
      <c r="L151" s="25">
        <v>0</v>
      </c>
      <c r="M151" s="25">
        <v>1.9901201711482859E-2</v>
      </c>
      <c r="N151" s="25">
        <v>0</v>
      </c>
      <c r="O151" s="25">
        <v>4.5984098901817001</v>
      </c>
      <c r="P151" s="25">
        <v>0</v>
      </c>
      <c r="Q151" s="25">
        <v>0.64648181333507593</v>
      </c>
      <c r="R151" s="25">
        <v>9.899603663376241E-3</v>
      </c>
      <c r="S151" s="25">
        <v>2.8017642021535081</v>
      </c>
      <c r="T151" s="25">
        <v>0</v>
      </c>
      <c r="U151" s="25">
        <v>13.749362454181162</v>
      </c>
      <c r="V151" s="25">
        <v>0</v>
      </c>
      <c r="W151" s="25">
        <v>4.8533701112711372</v>
      </c>
      <c r="X151" s="25">
        <v>8.0412019627793878</v>
      </c>
      <c r="Y151" s="25">
        <v>0</v>
      </c>
      <c r="Z151" s="25">
        <v>0</v>
      </c>
      <c r="AA151" s="25">
        <v>0</v>
      </c>
      <c r="AB151" s="25">
        <v>0</v>
      </c>
      <c r="AC151" s="25">
        <v>0</v>
      </c>
      <c r="AD151" s="25">
        <v>15.836046746946106</v>
      </c>
      <c r="AE151" s="25">
        <v>4.5526789707905015</v>
      </c>
      <c r="AF151" s="25">
        <v>2.6344219798683386</v>
      </c>
      <c r="AG151" s="25">
        <v>8.5083446663601806E-2</v>
      </c>
      <c r="AH151" s="25">
        <v>0</v>
      </c>
    </row>
    <row r="152" spans="1:34" ht="12" customHeight="1">
      <c r="A152" s="1"/>
      <c r="B152" s="16" t="s">
        <v>16</v>
      </c>
      <c r="C152" s="5" t="s">
        <v>123</v>
      </c>
      <c r="D152" s="25">
        <f>Classification!Z152</f>
        <v>0</v>
      </c>
      <c r="E152" s="79"/>
      <c r="F152" s="25">
        <v>0</v>
      </c>
      <c r="G152" s="25">
        <f t="shared" si="32"/>
        <v>0</v>
      </c>
      <c r="H152" s="69"/>
      <c r="I152" s="25">
        <v>0</v>
      </c>
      <c r="J152" s="25">
        <v>0</v>
      </c>
      <c r="K152" s="25">
        <v>0</v>
      </c>
      <c r="L152" s="25">
        <v>0</v>
      </c>
      <c r="M152" s="25">
        <v>0</v>
      </c>
      <c r="N152" s="25">
        <v>0</v>
      </c>
      <c r="O152" s="25">
        <v>0</v>
      </c>
      <c r="P152" s="25">
        <v>0</v>
      </c>
      <c r="Q152" s="25">
        <v>0</v>
      </c>
      <c r="R152" s="25">
        <v>0</v>
      </c>
      <c r="S152" s="25">
        <v>0</v>
      </c>
      <c r="T152" s="25">
        <v>0</v>
      </c>
      <c r="U152" s="25">
        <v>0</v>
      </c>
      <c r="V152" s="25">
        <v>0</v>
      </c>
      <c r="W152" s="25">
        <v>0</v>
      </c>
      <c r="X152" s="25">
        <v>0</v>
      </c>
      <c r="Y152" s="25">
        <v>0</v>
      </c>
      <c r="Z152" s="25">
        <v>0</v>
      </c>
      <c r="AA152" s="25">
        <v>0</v>
      </c>
      <c r="AB152" s="25">
        <v>0</v>
      </c>
      <c r="AC152" s="25">
        <v>0</v>
      </c>
      <c r="AD152" s="25">
        <v>0</v>
      </c>
      <c r="AE152" s="25">
        <v>0</v>
      </c>
      <c r="AF152" s="25">
        <v>0</v>
      </c>
      <c r="AG152" s="25">
        <v>0</v>
      </c>
      <c r="AH152" s="25">
        <v>0</v>
      </c>
    </row>
    <row r="153" spans="1:34" ht="12" customHeight="1">
      <c r="A153" s="1"/>
      <c r="B153" s="16" t="s">
        <v>42</v>
      </c>
      <c r="C153" s="1"/>
      <c r="D153" s="26">
        <f>SUM(D146:D152)</f>
        <v>3586.4086062040628</v>
      </c>
      <c r="E153" s="79"/>
      <c r="F153" s="26">
        <f t="shared" ref="F153:G153" si="33">SUM(F146:F152)</f>
        <v>0</v>
      </c>
      <c r="G153" s="26">
        <f t="shared" si="33"/>
        <v>3586.4086062040628</v>
      </c>
      <c r="H153" s="69"/>
      <c r="I153" s="26">
        <f t="shared" ref="I153:AH153" si="34">SUM(I146:I152)</f>
        <v>1526.388301402757</v>
      </c>
      <c r="J153" s="26">
        <f t="shared" si="34"/>
        <v>489.84081152295664</v>
      </c>
      <c r="K153" s="26">
        <f t="shared" si="34"/>
        <v>268.32923296309565</v>
      </c>
      <c r="L153" s="26">
        <f t="shared" si="34"/>
        <v>0</v>
      </c>
      <c r="M153" s="26">
        <f t="shared" si="34"/>
        <v>0.44802009041205071</v>
      </c>
      <c r="N153" s="26">
        <f t="shared" si="34"/>
        <v>0</v>
      </c>
      <c r="O153" s="26">
        <f t="shared" si="34"/>
        <v>103.52038256876537</v>
      </c>
      <c r="P153" s="26">
        <f t="shared" si="34"/>
        <v>0</v>
      </c>
      <c r="Q153" s="26">
        <f t="shared" si="34"/>
        <v>14.55373623458169</v>
      </c>
      <c r="R153" s="26">
        <f t="shared" si="34"/>
        <v>0.22286198555287237</v>
      </c>
      <c r="S153" s="26">
        <f t="shared" si="34"/>
        <v>63.073912287306399</v>
      </c>
      <c r="T153" s="26">
        <f t="shared" si="34"/>
        <v>0</v>
      </c>
      <c r="U153" s="26">
        <f t="shared" si="34"/>
        <v>309.5285751651885</v>
      </c>
      <c r="V153" s="26">
        <f t="shared" si="34"/>
        <v>0</v>
      </c>
      <c r="W153" s="26">
        <f t="shared" si="34"/>
        <v>109.26010135358918</v>
      </c>
      <c r="X153" s="26">
        <f t="shared" si="34"/>
        <v>181.02525076700735</v>
      </c>
      <c r="Y153" s="26">
        <f t="shared" si="34"/>
        <v>0</v>
      </c>
      <c r="Z153" s="26">
        <f t="shared" si="34"/>
        <v>0</v>
      </c>
      <c r="AA153" s="26">
        <f t="shared" si="34"/>
        <v>0</v>
      </c>
      <c r="AB153" s="26">
        <f t="shared" si="34"/>
        <v>0</v>
      </c>
      <c r="AC153" s="26">
        <f t="shared" si="34"/>
        <v>0</v>
      </c>
      <c r="AD153" s="26">
        <f t="shared" si="34"/>
        <v>356.50445627323933</v>
      </c>
      <c r="AE153" s="26">
        <f t="shared" si="34"/>
        <v>102.49087837412924</v>
      </c>
      <c r="AF153" s="26">
        <f t="shared" si="34"/>
        <v>59.306668547713699</v>
      </c>
      <c r="AG153" s="26">
        <f t="shared" si="34"/>
        <v>1.9154166677684252</v>
      </c>
      <c r="AH153" s="26">
        <f t="shared" si="34"/>
        <v>0</v>
      </c>
    </row>
    <row r="154" spans="1:34" ht="12" customHeight="1">
      <c r="A154" s="1"/>
      <c r="B154" s="1"/>
      <c r="C154" s="1"/>
      <c r="D154" s="25"/>
      <c r="E154" s="79"/>
      <c r="F154" s="25"/>
      <c r="G154" s="25"/>
      <c r="H154" s="79"/>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row>
    <row r="155" spans="1:34" ht="12" customHeight="1" thickBot="1">
      <c r="A155" s="16" t="s">
        <v>135</v>
      </c>
      <c r="B155" s="1"/>
      <c r="C155" s="1"/>
      <c r="D155" s="32">
        <f>SUM(D91, D102, D112, D125, D141, D143, D153)</f>
        <v>144007.88891531111</v>
      </c>
      <c r="E155" s="79"/>
      <c r="F155" s="32">
        <f t="shared" ref="F155:G155" si="35">SUM(F91, F102, F112, F125, F141, F143, F153)</f>
        <v>0</v>
      </c>
      <c r="G155" s="32">
        <f t="shared" si="35"/>
        <v>144007.88891531111</v>
      </c>
      <c r="H155" s="69"/>
      <c r="I155" s="32">
        <f t="shared" ref="I155:AH155" si="36">SUM(I91, I102, I112, I125, I141, I143, I153)</f>
        <v>61290.27143471325</v>
      </c>
      <c r="J155" s="32">
        <f t="shared" si="36"/>
        <v>19668.963834727667</v>
      </c>
      <c r="K155" s="32">
        <f t="shared" si="36"/>
        <v>10774.434989486375</v>
      </c>
      <c r="L155" s="32">
        <f t="shared" si="36"/>
        <v>0</v>
      </c>
      <c r="M155" s="32">
        <f t="shared" si="36"/>
        <v>17.989703487850484</v>
      </c>
      <c r="N155" s="32">
        <f t="shared" si="36"/>
        <v>0</v>
      </c>
      <c r="O155" s="32">
        <f t="shared" si="36"/>
        <v>4156.7354393597598</v>
      </c>
      <c r="P155" s="32">
        <f t="shared" si="36"/>
        <v>0</v>
      </c>
      <c r="Q155" s="32">
        <f t="shared" si="36"/>
        <v>584.38763150043769</v>
      </c>
      <c r="R155" s="32">
        <f t="shared" si="36"/>
        <v>8.9487528006220742</v>
      </c>
      <c r="S155" s="32">
        <f t="shared" si="36"/>
        <v>2532.6564682038006</v>
      </c>
      <c r="T155" s="32">
        <f t="shared" si="36"/>
        <v>0</v>
      </c>
      <c r="U155" s="32">
        <f t="shared" si="36"/>
        <v>12428.744619727453</v>
      </c>
      <c r="V155" s="32">
        <f t="shared" si="36"/>
        <v>0</v>
      </c>
      <c r="W155" s="32">
        <f t="shared" si="36"/>
        <v>4387.2068875210698</v>
      </c>
      <c r="X155" s="32">
        <f t="shared" si="36"/>
        <v>7268.8494440441436</v>
      </c>
      <c r="Y155" s="32">
        <f t="shared" si="36"/>
        <v>0</v>
      </c>
      <c r="Z155" s="32">
        <f t="shared" si="36"/>
        <v>0</v>
      </c>
      <c r="AA155" s="32">
        <f t="shared" si="36"/>
        <v>0</v>
      </c>
      <c r="AB155" s="32">
        <f t="shared" si="36"/>
        <v>0</v>
      </c>
      <c r="AC155" s="32">
        <f t="shared" si="36"/>
        <v>0</v>
      </c>
      <c r="AD155" s="32">
        <f t="shared" si="36"/>
        <v>14315.004165448088</v>
      </c>
      <c r="AE155" s="32">
        <f t="shared" si="36"/>
        <v>4115.3969467400011</v>
      </c>
      <c r="AF155" s="32">
        <f t="shared" si="36"/>
        <v>2381.387363777249</v>
      </c>
      <c r="AG155" s="32">
        <f t="shared" si="36"/>
        <v>76.911233773354382</v>
      </c>
      <c r="AH155" s="32">
        <f t="shared" si="36"/>
        <v>0</v>
      </c>
    </row>
    <row r="156" spans="1:34" ht="12" customHeight="1" thickTop="1">
      <c r="A156" s="1"/>
      <c r="B156" s="16"/>
      <c r="C156" s="1"/>
      <c r="D156" s="25"/>
      <c r="E156" s="79"/>
      <c r="F156" s="25"/>
      <c r="G156" s="25"/>
      <c r="H156" s="69"/>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row>
    <row r="157" spans="1:34" ht="12" customHeight="1">
      <c r="A157" s="16" t="s">
        <v>136</v>
      </c>
      <c r="B157" s="1"/>
      <c r="C157" s="1"/>
      <c r="D157" s="25"/>
      <c r="E157" s="79"/>
      <c r="F157" s="25"/>
      <c r="G157" s="25"/>
      <c r="H157" s="79"/>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row>
    <row r="158" spans="1:34" ht="12" customHeight="1">
      <c r="A158" s="1"/>
      <c r="B158" s="16" t="s">
        <v>137</v>
      </c>
      <c r="C158" s="1"/>
      <c r="D158" s="25">
        <f>Classification!Z158</f>
        <v>480.79363915306385</v>
      </c>
      <c r="E158" s="79"/>
      <c r="F158" s="25">
        <v>0</v>
      </c>
      <c r="G158" s="25">
        <f t="shared" ref="G158:G166" si="37">D158-F158</f>
        <v>480.79363915306385</v>
      </c>
      <c r="H158" s="69" t="s">
        <v>415</v>
      </c>
      <c r="I158" s="25">
        <v>204.62748860310379</v>
      </c>
      <c r="J158" s="25">
        <v>65.668018409950236</v>
      </c>
      <c r="K158" s="25">
        <v>35.972194630668483</v>
      </c>
      <c r="L158" s="25">
        <v>0</v>
      </c>
      <c r="M158" s="25">
        <v>6.0061536019701989E-2</v>
      </c>
      <c r="N158" s="25">
        <v>0</v>
      </c>
      <c r="O158" s="25">
        <v>13.877933868342419</v>
      </c>
      <c r="P158" s="25">
        <v>0</v>
      </c>
      <c r="Q158" s="25">
        <v>1.9510726679034178</v>
      </c>
      <c r="R158" s="25">
        <v>2.9876859228333646E-2</v>
      </c>
      <c r="S158" s="25">
        <v>8.4556834298734405</v>
      </c>
      <c r="T158" s="25">
        <v>0</v>
      </c>
      <c r="U158" s="25">
        <v>41.495375016135561</v>
      </c>
      <c r="V158" s="25">
        <v>0</v>
      </c>
      <c r="W158" s="25">
        <v>14.647400090762483</v>
      </c>
      <c r="X158" s="25">
        <v>24.26823004615364</v>
      </c>
      <c r="Y158" s="25">
        <v>0</v>
      </c>
      <c r="Z158" s="25">
        <v>0</v>
      </c>
      <c r="AA158" s="25">
        <v>0</v>
      </c>
      <c r="AB158" s="25">
        <v>0</v>
      </c>
      <c r="AC158" s="25">
        <v>0</v>
      </c>
      <c r="AD158" s="25">
        <v>47.792957726396409</v>
      </c>
      <c r="AE158" s="25">
        <v>13.739918621723229</v>
      </c>
      <c r="AF158" s="25">
        <v>7.9506470477941393</v>
      </c>
      <c r="AG158" s="25">
        <v>0.2567805990086387</v>
      </c>
      <c r="AH158" s="25">
        <v>0</v>
      </c>
    </row>
    <row r="159" spans="1:34" ht="12" customHeight="1">
      <c r="A159" s="1"/>
      <c r="B159" s="16" t="s">
        <v>139</v>
      </c>
      <c r="C159" s="1"/>
      <c r="D159" s="25">
        <f>Classification!Z159</f>
        <v>0</v>
      </c>
      <c r="E159" s="79"/>
      <c r="F159" s="25">
        <v>0</v>
      </c>
      <c r="G159" s="25">
        <f t="shared" si="37"/>
        <v>0</v>
      </c>
      <c r="H159" s="69"/>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0</v>
      </c>
      <c r="AC159" s="25">
        <v>0</v>
      </c>
      <c r="AD159" s="25">
        <v>0</v>
      </c>
      <c r="AE159" s="25">
        <v>0</v>
      </c>
      <c r="AF159" s="25">
        <v>0</v>
      </c>
      <c r="AG159" s="25">
        <v>0</v>
      </c>
      <c r="AH159" s="25">
        <v>0</v>
      </c>
    </row>
    <row r="160" spans="1:34" ht="12" customHeight="1">
      <c r="A160" s="1"/>
      <c r="B160" s="16" t="s">
        <v>141</v>
      </c>
      <c r="C160" s="1"/>
      <c r="D160" s="25">
        <f>Classification!Z160</f>
        <v>0</v>
      </c>
      <c r="E160" s="79"/>
      <c r="F160" s="25">
        <v>0</v>
      </c>
      <c r="G160" s="25">
        <f t="shared" si="37"/>
        <v>0</v>
      </c>
      <c r="H160" s="92"/>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row>
    <row r="161" spans="1:34" ht="12" customHeight="1">
      <c r="A161" s="1"/>
      <c r="B161" s="16" t="s">
        <v>142</v>
      </c>
      <c r="C161" s="1"/>
      <c r="D161" s="25">
        <f>Classification!Z161</f>
        <v>0</v>
      </c>
      <c r="E161" s="79"/>
      <c r="F161" s="25">
        <v>0</v>
      </c>
      <c r="G161" s="25">
        <f t="shared" si="37"/>
        <v>0</v>
      </c>
      <c r="H161" s="69"/>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row>
    <row r="162" spans="1:34" ht="12" customHeight="1">
      <c r="A162" s="1"/>
      <c r="B162" s="16" t="s">
        <v>143</v>
      </c>
      <c r="C162" s="1"/>
      <c r="D162" s="25">
        <f>Classification!Z162</f>
        <v>746.73652466741726</v>
      </c>
      <c r="E162" s="79"/>
      <c r="F162" s="25">
        <v>0</v>
      </c>
      <c r="G162" s="25">
        <f t="shared" si="37"/>
        <v>746.73652466741726</v>
      </c>
      <c r="H162" s="69" t="s">
        <v>415</v>
      </c>
      <c r="I162" s="25">
        <v>317.81372973251308</v>
      </c>
      <c r="J162" s="25">
        <v>101.99117429178602</v>
      </c>
      <c r="K162" s="25">
        <v>55.869606866021151</v>
      </c>
      <c r="L162" s="25">
        <v>0</v>
      </c>
      <c r="M162" s="25">
        <v>9.3283560806969881E-2</v>
      </c>
      <c r="N162" s="25">
        <v>0</v>
      </c>
      <c r="O162" s="25">
        <v>21.554278722708066</v>
      </c>
      <c r="P162" s="25">
        <v>0</v>
      </c>
      <c r="Q162" s="25">
        <v>3.0302755792905955</v>
      </c>
      <c r="R162" s="25">
        <v>4.6402739577511211E-2</v>
      </c>
      <c r="S162" s="25">
        <v>13.13280198389106</v>
      </c>
      <c r="T162" s="25">
        <v>0</v>
      </c>
      <c r="U162" s="25">
        <v>64.447841248281591</v>
      </c>
      <c r="V162" s="25">
        <v>0</v>
      </c>
      <c r="W162" s="25">
        <v>22.749362197171422</v>
      </c>
      <c r="X162" s="25">
        <v>37.691791839044932</v>
      </c>
      <c r="Y162" s="25">
        <v>0</v>
      </c>
      <c r="Z162" s="25">
        <v>0</v>
      </c>
      <c r="AA162" s="25">
        <v>0</v>
      </c>
      <c r="AB162" s="25">
        <v>0</v>
      </c>
      <c r="AC162" s="25">
        <v>0</v>
      </c>
      <c r="AD162" s="25">
        <v>74.228825529083778</v>
      </c>
      <c r="AE162" s="25">
        <v>21.339922672172381</v>
      </c>
      <c r="AF162" s="25">
        <v>12.348413252274664</v>
      </c>
      <c r="AG162" s="25">
        <v>0.39881445279413197</v>
      </c>
      <c r="AH162" s="25">
        <v>0</v>
      </c>
    </row>
    <row r="163" spans="1:34" ht="12" customHeight="1">
      <c r="A163" s="1"/>
      <c r="B163" s="16" t="s">
        <v>145</v>
      </c>
      <c r="C163" s="1"/>
      <c r="D163" s="25">
        <f>Classification!Z163</f>
        <v>0</v>
      </c>
      <c r="E163" s="79"/>
      <c r="F163" s="25">
        <v>0</v>
      </c>
      <c r="G163" s="25">
        <f t="shared" si="37"/>
        <v>0</v>
      </c>
      <c r="H163" s="69"/>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row>
    <row r="164" spans="1:34" ht="12" customHeight="1">
      <c r="A164" s="1"/>
      <c r="B164" s="16" t="s">
        <v>146</v>
      </c>
      <c r="C164" s="1"/>
      <c r="D164" s="25">
        <f>Classification!Z164</f>
        <v>-65.623451176317218</v>
      </c>
      <c r="E164" s="79"/>
      <c r="F164" s="25">
        <v>0</v>
      </c>
      <c r="G164" s="25">
        <f t="shared" si="37"/>
        <v>-65.623451176317218</v>
      </c>
      <c r="H164" s="69" t="s">
        <v>415</v>
      </c>
      <c r="I164" s="25">
        <v>-27.929575007133529</v>
      </c>
      <c r="J164" s="25">
        <v>-8.9630179125538625</v>
      </c>
      <c r="K164" s="25">
        <v>-4.9098394109559642</v>
      </c>
      <c r="L164" s="25">
        <v>0</v>
      </c>
      <c r="M164" s="25">
        <v>-8.1977899780590613E-3</v>
      </c>
      <c r="N164" s="25">
        <v>0</v>
      </c>
      <c r="O164" s="25">
        <v>-1.8941970972028497</v>
      </c>
      <c r="P164" s="25">
        <v>0</v>
      </c>
      <c r="Q164" s="25">
        <v>-0.26630161370093702</v>
      </c>
      <c r="R164" s="25">
        <v>-4.0778880026906472E-3</v>
      </c>
      <c r="S164" s="25">
        <v>-1.1541149539751729</v>
      </c>
      <c r="T164" s="25">
        <v>0</v>
      </c>
      <c r="U164" s="25">
        <v>-5.6636974674023044</v>
      </c>
      <c r="V164" s="25">
        <v>0</v>
      </c>
      <c r="W164" s="25">
        <v>-1.9992214256605996</v>
      </c>
      <c r="X164" s="25">
        <v>-3.312367052889388</v>
      </c>
      <c r="Y164" s="25">
        <v>0</v>
      </c>
      <c r="Z164" s="25">
        <v>0</v>
      </c>
      <c r="AA164" s="25">
        <v>0</v>
      </c>
      <c r="AB164" s="25">
        <v>0</v>
      </c>
      <c r="AC164" s="25">
        <v>0</v>
      </c>
      <c r="AD164" s="25">
        <v>-6.5232535801737033</v>
      </c>
      <c r="AE164" s="25">
        <v>-1.8753594170412398</v>
      </c>
      <c r="AF164" s="25">
        <v>-1.0851826144791135</v>
      </c>
      <c r="AG164" s="25">
        <v>-3.5047945167810998E-2</v>
      </c>
      <c r="AH164" s="25">
        <v>0</v>
      </c>
    </row>
    <row r="165" spans="1:34" ht="12" customHeight="1">
      <c r="A165" s="1"/>
      <c r="B165" s="16" t="s">
        <v>147</v>
      </c>
      <c r="C165" s="1"/>
      <c r="D165" s="25">
        <f>Classification!Z165</f>
        <v>0</v>
      </c>
      <c r="E165" s="79"/>
      <c r="F165" s="25">
        <v>0</v>
      </c>
      <c r="G165" s="25">
        <f t="shared" si="37"/>
        <v>0</v>
      </c>
      <c r="H165" s="69"/>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row>
    <row r="166" spans="1:34" ht="12" customHeight="1">
      <c r="A166" s="1"/>
      <c r="B166" s="16" t="s">
        <v>148</v>
      </c>
      <c r="C166" s="1"/>
      <c r="D166" s="25">
        <f>Classification!Z166</f>
        <v>0</v>
      </c>
      <c r="E166" s="79"/>
      <c r="F166" s="25">
        <v>0</v>
      </c>
      <c r="G166" s="25">
        <f t="shared" si="37"/>
        <v>0</v>
      </c>
      <c r="H166" s="92"/>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row>
    <row r="167" spans="1:34" ht="12" customHeight="1" thickBot="1">
      <c r="A167" s="1"/>
      <c r="B167" s="16" t="s">
        <v>42</v>
      </c>
      <c r="C167" s="1"/>
      <c r="D167" s="38">
        <f>SUM(D158:D166)</f>
        <v>1161.9067126441637</v>
      </c>
      <c r="E167" s="79"/>
      <c r="F167" s="38">
        <f t="shared" ref="F167:G167" si="38">SUM(F158:F166)</f>
        <v>0</v>
      </c>
      <c r="G167" s="38">
        <f t="shared" si="38"/>
        <v>1161.9067126441637</v>
      </c>
      <c r="H167" s="69"/>
      <c r="I167" s="38">
        <f t="shared" ref="I167:AH167" si="39">SUM(I158:I166)</f>
        <v>494.51164332848339</v>
      </c>
      <c r="J167" s="38">
        <f t="shared" si="39"/>
        <v>158.69617478918241</v>
      </c>
      <c r="K167" s="38">
        <f t="shared" si="39"/>
        <v>86.931962085733673</v>
      </c>
      <c r="L167" s="38">
        <f t="shared" si="39"/>
        <v>0</v>
      </c>
      <c r="M167" s="38">
        <f t="shared" si="39"/>
        <v>0.14514730684861279</v>
      </c>
      <c r="N167" s="38">
        <f t="shared" si="39"/>
        <v>0</v>
      </c>
      <c r="O167" s="38">
        <f t="shared" si="39"/>
        <v>33.538015493847638</v>
      </c>
      <c r="P167" s="38">
        <f t="shared" si="39"/>
        <v>0</v>
      </c>
      <c r="Q167" s="38">
        <f t="shared" si="39"/>
        <v>4.7150466334930767</v>
      </c>
      <c r="R167" s="38">
        <f t="shared" si="39"/>
        <v>7.2201710803154212E-2</v>
      </c>
      <c r="S167" s="38">
        <f t="shared" si="39"/>
        <v>20.434370459789328</v>
      </c>
      <c r="T167" s="38">
        <f t="shared" si="39"/>
        <v>0</v>
      </c>
      <c r="U167" s="38">
        <f t="shared" si="39"/>
        <v>100.27951879701484</v>
      </c>
      <c r="V167" s="38">
        <f t="shared" si="39"/>
        <v>0</v>
      </c>
      <c r="W167" s="38">
        <f t="shared" si="39"/>
        <v>35.397540862273303</v>
      </c>
      <c r="X167" s="38">
        <f t="shared" si="39"/>
        <v>58.647654832309186</v>
      </c>
      <c r="Y167" s="38">
        <f t="shared" si="39"/>
        <v>0</v>
      </c>
      <c r="Z167" s="38">
        <f t="shared" si="39"/>
        <v>0</v>
      </c>
      <c r="AA167" s="38">
        <f t="shared" si="39"/>
        <v>0</v>
      </c>
      <c r="AB167" s="38">
        <f t="shared" si="39"/>
        <v>0</v>
      </c>
      <c r="AC167" s="38">
        <f t="shared" si="39"/>
        <v>0</v>
      </c>
      <c r="AD167" s="38">
        <f t="shared" si="39"/>
        <v>115.49852967530649</v>
      </c>
      <c r="AE167" s="38">
        <f t="shared" si="39"/>
        <v>33.204481876854373</v>
      </c>
      <c r="AF167" s="38">
        <f t="shared" si="39"/>
        <v>19.21387768558969</v>
      </c>
      <c r="AG167" s="38">
        <f t="shared" si="39"/>
        <v>0.62054710663495971</v>
      </c>
      <c r="AH167" s="38">
        <f t="shared" si="39"/>
        <v>0</v>
      </c>
    </row>
    <row r="168" spans="1:34" ht="12" customHeight="1" thickTop="1">
      <c r="A168" s="1"/>
      <c r="B168" s="1"/>
      <c r="C168" s="1"/>
      <c r="D168" s="25"/>
      <c r="E168" s="79"/>
      <c r="F168" s="25"/>
      <c r="G168" s="25"/>
      <c r="H168" s="79"/>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row>
    <row r="169" spans="1:34" ht="12" customHeight="1" thickBot="1">
      <c r="A169" s="16" t="s">
        <v>149</v>
      </c>
      <c r="B169" s="1"/>
      <c r="C169" s="1"/>
      <c r="D169" s="32">
        <f>Classification!Z169</f>
        <v>0</v>
      </c>
      <c r="E169" s="79"/>
      <c r="F169" s="32">
        <v>0</v>
      </c>
      <c r="G169" s="32">
        <f t="shared" ref="G169" si="40">D169-F169</f>
        <v>0</v>
      </c>
      <c r="H169" s="69"/>
      <c r="I169" s="32">
        <v>0</v>
      </c>
      <c r="J169" s="32">
        <v>0</v>
      </c>
      <c r="K169" s="32">
        <v>0</v>
      </c>
      <c r="L169" s="32">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row>
    <row r="170" spans="1:34" ht="12" customHeight="1" thickTop="1">
      <c r="A170" s="1"/>
      <c r="B170" s="1"/>
      <c r="C170" s="1"/>
      <c r="D170" s="25"/>
      <c r="E170" s="79"/>
      <c r="F170" s="25"/>
      <c r="G170" s="25"/>
      <c r="H170" s="79"/>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row>
    <row r="171" spans="1:34" ht="12" customHeight="1" thickBot="1">
      <c r="A171" s="16" t="s">
        <v>150</v>
      </c>
      <c r="B171" s="1"/>
      <c r="C171" s="1"/>
      <c r="D171" s="40">
        <f>D82-D155+D167+D169</f>
        <v>122829.82978421093</v>
      </c>
      <c r="E171" s="79"/>
      <c r="F171" s="40">
        <f t="shared" ref="F171:G171" si="41">F82-F155+F167+F169</f>
        <v>0</v>
      </c>
      <c r="G171" s="40">
        <f t="shared" si="41"/>
        <v>122829.82978421093</v>
      </c>
      <c r="H171" s="69"/>
      <c r="I171" s="40">
        <f t="shared" ref="I171:AH171" si="42">I82-I155+I167+I169</f>
        <v>52276.81389164157</v>
      </c>
      <c r="J171" s="40">
        <f t="shared" si="42"/>
        <v>16776.410640059974</v>
      </c>
      <c r="K171" s="40">
        <f t="shared" si="42"/>
        <v>9189.9272029322092</v>
      </c>
      <c r="L171" s="40">
        <f t="shared" si="42"/>
        <v>0</v>
      </c>
      <c r="M171" s="40">
        <f t="shared" si="42"/>
        <v>15.344105339816322</v>
      </c>
      <c r="N171" s="40">
        <f t="shared" si="42"/>
        <v>0</v>
      </c>
      <c r="O171" s="40">
        <f t="shared" si="42"/>
        <v>3545.4384500755777</v>
      </c>
      <c r="P171" s="40">
        <f t="shared" si="42"/>
        <v>0</v>
      </c>
      <c r="Q171" s="40">
        <f t="shared" si="42"/>
        <v>498.44653543535946</v>
      </c>
      <c r="R171" s="40">
        <f t="shared" si="42"/>
        <v>7.6327331201125874</v>
      </c>
      <c r="S171" s="40">
        <f t="shared" si="42"/>
        <v>2160.1994532000845</v>
      </c>
      <c r="T171" s="40">
        <f t="shared" si="42"/>
        <v>0</v>
      </c>
      <c r="U171" s="40">
        <f t="shared" si="42"/>
        <v>10600.95108380023</v>
      </c>
      <c r="V171" s="40">
        <f t="shared" si="42"/>
        <v>0</v>
      </c>
      <c r="W171" s="40">
        <f t="shared" si="42"/>
        <v>3742.0163525849462</v>
      </c>
      <c r="X171" s="40">
        <f t="shared" si="42"/>
        <v>6199.8793723311846</v>
      </c>
      <c r="Y171" s="40">
        <f t="shared" si="42"/>
        <v>0</v>
      </c>
      <c r="Z171" s="40">
        <f t="shared" si="42"/>
        <v>0</v>
      </c>
      <c r="AA171" s="40">
        <f t="shared" si="42"/>
        <v>0</v>
      </c>
      <c r="AB171" s="40">
        <f t="shared" si="42"/>
        <v>0</v>
      </c>
      <c r="AC171" s="40">
        <f t="shared" si="42"/>
        <v>0</v>
      </c>
      <c r="AD171" s="40">
        <f t="shared" si="42"/>
        <v>12209.813908433129</v>
      </c>
      <c r="AE171" s="40">
        <f t="shared" si="42"/>
        <v>3510.1792705246098</v>
      </c>
      <c r="AF171" s="40">
        <f t="shared" si="42"/>
        <v>2031.1762553164592</v>
      </c>
      <c r="AG171" s="40">
        <f t="shared" si="42"/>
        <v>65.600529415651707</v>
      </c>
      <c r="AH171" s="40">
        <f t="shared" si="42"/>
        <v>0</v>
      </c>
    </row>
    <row r="172" spans="1:34" ht="12" customHeight="1">
      <c r="A172" s="1"/>
      <c r="B172" s="1"/>
      <c r="C172" s="1"/>
      <c r="D172" s="33"/>
      <c r="E172" s="5"/>
      <c r="F172" s="33"/>
      <c r="G172" s="33"/>
      <c r="H172" s="5"/>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row>
    <row r="173" spans="1:34" ht="12" customHeight="1">
      <c r="A173" s="16" t="s">
        <v>151</v>
      </c>
      <c r="B173" s="1"/>
      <c r="C173" s="1"/>
      <c r="D173" s="33"/>
      <c r="E173" s="5"/>
      <c r="F173" s="33"/>
      <c r="G173" s="33"/>
      <c r="H173" s="5"/>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row>
    <row r="174" spans="1:34" ht="12" customHeight="1">
      <c r="A174" s="1"/>
      <c r="B174" s="16" t="s">
        <v>152</v>
      </c>
      <c r="C174" s="1"/>
      <c r="D174" s="44">
        <v>5.9316239560111665E-2</v>
      </c>
      <c r="E174" s="83"/>
      <c r="F174" s="44"/>
      <c r="G174" s="44"/>
      <c r="H174" s="87"/>
      <c r="I174" s="44">
        <v>5.9316239560111665E-2</v>
      </c>
      <c r="J174" s="44">
        <v>5.9316239560111665E-2</v>
      </c>
      <c r="K174" s="44">
        <v>5.9316239560111665E-2</v>
      </c>
      <c r="L174" s="44">
        <v>5.9316239560111665E-2</v>
      </c>
      <c r="M174" s="44">
        <v>5.9316239560111665E-2</v>
      </c>
      <c r="N174" s="44">
        <v>5.9316239560111665E-2</v>
      </c>
      <c r="O174" s="44">
        <v>5.9316239560111665E-2</v>
      </c>
      <c r="P174" s="44">
        <v>5.9316239560111665E-2</v>
      </c>
      <c r="Q174" s="44">
        <v>5.9316239560111665E-2</v>
      </c>
      <c r="R174" s="44">
        <v>5.9316239560111665E-2</v>
      </c>
      <c r="S174" s="44">
        <v>5.9316239560111665E-2</v>
      </c>
      <c r="T174" s="44">
        <v>5.9316239560111665E-2</v>
      </c>
      <c r="U174" s="44">
        <v>5.9316239560111665E-2</v>
      </c>
      <c r="V174" s="44">
        <v>5.9316239560111665E-2</v>
      </c>
      <c r="W174" s="44">
        <v>5.9316239560111665E-2</v>
      </c>
      <c r="X174" s="44">
        <v>5.9316239560111665E-2</v>
      </c>
      <c r="Y174" s="44">
        <v>5.9316239560111665E-2</v>
      </c>
      <c r="Z174" s="44">
        <v>5.9316239560111665E-2</v>
      </c>
      <c r="AA174" s="44">
        <v>5.9316239560111665E-2</v>
      </c>
      <c r="AB174" s="44">
        <v>5.9316239560111665E-2</v>
      </c>
      <c r="AC174" s="44">
        <v>5.9316239560111665E-2</v>
      </c>
      <c r="AD174" s="44">
        <v>5.9316239560111665E-2</v>
      </c>
      <c r="AE174" s="44">
        <v>5.9316239560111665E-2</v>
      </c>
      <c r="AF174" s="44">
        <v>5.9316239560111665E-2</v>
      </c>
      <c r="AG174" s="44">
        <v>5.9316239560111665E-2</v>
      </c>
      <c r="AH174" s="44">
        <v>5.9316239560111665E-2</v>
      </c>
    </row>
    <row r="175" spans="1:34" ht="12" customHeight="1">
      <c r="A175" s="1"/>
      <c r="B175" s="16" t="s">
        <v>153</v>
      </c>
      <c r="C175" s="1"/>
      <c r="D175" s="25">
        <f>Classification!Z175</f>
        <v>7285.8036086079946</v>
      </c>
      <c r="E175" s="79"/>
      <c r="F175" s="25">
        <v>0</v>
      </c>
      <c r="G175" s="25">
        <f t="shared" ref="G175:G177" si="43">D175-F175</f>
        <v>7285.8036086079946</v>
      </c>
      <c r="H175" s="69"/>
      <c r="I175" s="25">
        <f>+I174*I171</f>
        <v>3100.8640162359848</v>
      </c>
      <c r="J175" s="25">
        <f t="shared" ref="J175:AH175" si="44">+J174*J171</f>
        <v>995.11359248460371</v>
      </c>
      <c r="K175" s="25">
        <f t="shared" si="44"/>
        <v>545.11192350911381</v>
      </c>
      <c r="L175" s="25">
        <f t="shared" si="44"/>
        <v>0</v>
      </c>
      <c r="M175" s="25">
        <f t="shared" si="44"/>
        <v>0.91015462817213355</v>
      </c>
      <c r="N175" s="25">
        <f t="shared" si="44"/>
        <v>0</v>
      </c>
      <c r="O175" s="25">
        <f t="shared" si="44"/>
        <v>210.30207645031396</v>
      </c>
      <c r="P175" s="25">
        <f t="shared" si="44"/>
        <v>0</v>
      </c>
      <c r="Q175" s="25">
        <f t="shared" si="44"/>
        <v>29.565974103791469</v>
      </c>
      <c r="R175" s="25">
        <f t="shared" si="44"/>
        <v>0.45274502625099677</v>
      </c>
      <c r="S175" s="25">
        <f t="shared" si="44"/>
        <v>128.13490826363844</v>
      </c>
      <c r="T175" s="25">
        <f t="shared" si="44"/>
        <v>0</v>
      </c>
      <c r="U175" s="25">
        <f t="shared" si="44"/>
        <v>628.80855405171985</v>
      </c>
      <c r="V175" s="25">
        <f t="shared" si="44"/>
        <v>0</v>
      </c>
      <c r="W175" s="25">
        <f t="shared" si="44"/>
        <v>221.96233840778393</v>
      </c>
      <c r="X175" s="25">
        <f t="shared" si="44"/>
        <v>367.7535300929913</v>
      </c>
      <c r="Y175" s="25">
        <f t="shared" si="44"/>
        <v>0</v>
      </c>
      <c r="Z175" s="25">
        <f t="shared" si="44"/>
        <v>0</v>
      </c>
      <c r="AA175" s="25">
        <f t="shared" si="44"/>
        <v>0</v>
      </c>
      <c r="AB175" s="25">
        <f t="shared" si="44"/>
        <v>0</v>
      </c>
      <c r="AC175" s="25">
        <f t="shared" si="44"/>
        <v>0</v>
      </c>
      <c r="AD175" s="25">
        <f t="shared" si="44"/>
        <v>724.24024677700277</v>
      </c>
      <c r="AE175" s="25">
        <f t="shared" si="44"/>
        <v>208.21063450937578</v>
      </c>
      <c r="AF175" s="25">
        <f t="shared" si="44"/>
        <v>120.48173734916163</v>
      </c>
      <c r="AG175" s="25">
        <f t="shared" si="44"/>
        <v>3.8911767180889489</v>
      </c>
      <c r="AH175" s="25">
        <f t="shared" si="44"/>
        <v>0</v>
      </c>
    </row>
    <row r="176" spans="1:34" ht="12" customHeight="1">
      <c r="A176" s="1"/>
      <c r="B176" s="16" t="s">
        <v>154</v>
      </c>
      <c r="C176" s="1"/>
      <c r="D176" s="25">
        <f>Classification!Z176</f>
        <v>304.40487529464565</v>
      </c>
      <c r="E176" s="79"/>
      <c r="F176" s="25">
        <v>0</v>
      </c>
      <c r="G176" s="25">
        <f t="shared" si="43"/>
        <v>304.40487529464565</v>
      </c>
      <c r="H176" s="69" t="s">
        <v>415</v>
      </c>
      <c r="I176" s="25">
        <v>129.55580123690868</v>
      </c>
      <c r="J176" s="25">
        <v>41.576392296162538</v>
      </c>
      <c r="K176" s="25">
        <v>22.77507547710572</v>
      </c>
      <c r="L176" s="25">
        <v>0</v>
      </c>
      <c r="M176" s="25">
        <v>3.8026760117476785E-2</v>
      </c>
      <c r="N176" s="25">
        <v>0</v>
      </c>
      <c r="O176" s="25">
        <v>8.7865362278539063</v>
      </c>
      <c r="P176" s="25">
        <v>0</v>
      </c>
      <c r="Q176" s="25">
        <v>1.2352826322955042</v>
      </c>
      <c r="R176" s="25">
        <v>1.8915935792364426E-2</v>
      </c>
      <c r="S176" s="25">
        <v>5.3535468242378137</v>
      </c>
      <c r="T176" s="25">
        <v>0</v>
      </c>
      <c r="U176" s="25">
        <v>26.271966657757741</v>
      </c>
      <c r="V176" s="25">
        <v>0</v>
      </c>
      <c r="W176" s="25">
        <v>9.2737083749143885</v>
      </c>
      <c r="X176" s="25">
        <v>15.364944415309443</v>
      </c>
      <c r="Y176" s="25">
        <v>0</v>
      </c>
      <c r="Z176" s="25">
        <v>0</v>
      </c>
      <c r="AA176" s="25">
        <v>0</v>
      </c>
      <c r="AB176" s="25">
        <v>0</v>
      </c>
      <c r="AC176" s="25">
        <v>0</v>
      </c>
      <c r="AD176" s="25">
        <v>30.259155179951097</v>
      </c>
      <c r="AE176" s="25">
        <v>8.6991546351816709</v>
      </c>
      <c r="AF176" s="25">
        <v>5.0337931411880135</v>
      </c>
      <c r="AG176" s="25">
        <v>0.16257549986934131</v>
      </c>
      <c r="AH176" s="25">
        <v>0</v>
      </c>
    </row>
    <row r="177" spans="1:34" ht="12" customHeight="1">
      <c r="A177" s="1"/>
      <c r="B177" s="16" t="s">
        <v>156</v>
      </c>
      <c r="C177" s="1"/>
      <c r="D177" s="25">
        <f>Classification!Z177</f>
        <v>1040.1000362364628</v>
      </c>
      <c r="E177" s="79"/>
      <c r="F177" s="25">
        <v>0</v>
      </c>
      <c r="G177" s="25">
        <f t="shared" si="43"/>
        <v>1040.1000362364628</v>
      </c>
      <c r="H177" s="69" t="s">
        <v>415</v>
      </c>
      <c r="I177" s="25">
        <v>442.67028716515068</v>
      </c>
      <c r="J177" s="25">
        <v>142.05950904026366</v>
      </c>
      <c r="K177" s="25">
        <v>77.818585546952647</v>
      </c>
      <c r="L177" s="25">
        <v>0</v>
      </c>
      <c r="M177" s="25">
        <v>0.12993101551957495</v>
      </c>
      <c r="N177" s="25">
        <v>0</v>
      </c>
      <c r="O177" s="25">
        <v>30.02210999458519</v>
      </c>
      <c r="P177" s="25">
        <v>0</v>
      </c>
      <c r="Q177" s="25">
        <v>4.2207520801669185</v>
      </c>
      <c r="R177" s="25">
        <v>6.4632557162697016E-2</v>
      </c>
      <c r="S177" s="25">
        <v>18.292165132025705</v>
      </c>
      <c r="T177" s="25">
        <v>0</v>
      </c>
      <c r="U177" s="25">
        <v>89.766871986815417</v>
      </c>
      <c r="V177" s="25">
        <v>0</v>
      </c>
      <c r="W177" s="25">
        <v>31.686694923852638</v>
      </c>
      <c r="X177" s="25">
        <v>52.499419490787922</v>
      </c>
      <c r="Y177" s="25">
        <v>0</v>
      </c>
      <c r="Z177" s="25">
        <v>0</v>
      </c>
      <c r="AA177" s="25">
        <v>0</v>
      </c>
      <c r="AB177" s="25">
        <v>0</v>
      </c>
      <c r="AC177" s="25">
        <v>0</v>
      </c>
      <c r="AD177" s="25">
        <v>103.39042161755243</v>
      </c>
      <c r="AE177" s="25">
        <v>29.723541853661629</v>
      </c>
      <c r="AF177" s="25">
        <v>17.199620812540264</v>
      </c>
      <c r="AG177" s="25">
        <v>0.55549301942549156</v>
      </c>
      <c r="AH177" s="25">
        <v>0</v>
      </c>
    </row>
    <row r="178" spans="1:34" ht="12" customHeight="1" thickBot="1">
      <c r="A178" s="1"/>
      <c r="B178" s="16" t="s">
        <v>42</v>
      </c>
      <c r="C178" s="1"/>
      <c r="D178" s="47">
        <f>SUM(D175:D177)</f>
        <v>8630.3085201391023</v>
      </c>
      <c r="E178" s="79"/>
      <c r="F178" s="47">
        <f t="shared" ref="F178:G178" si="45">SUM(F175:F177)</f>
        <v>0</v>
      </c>
      <c r="G178" s="47">
        <f t="shared" si="45"/>
        <v>8630.3085201391023</v>
      </c>
      <c r="H178" s="69"/>
      <c r="I178" s="47">
        <f t="shared" ref="I178:AH178" si="46">SUM(I175:I177)</f>
        <v>3673.0901046380441</v>
      </c>
      <c r="J178" s="47">
        <f t="shared" si="46"/>
        <v>1178.74949382103</v>
      </c>
      <c r="K178" s="47">
        <f t="shared" si="46"/>
        <v>645.70558453317221</v>
      </c>
      <c r="L178" s="47">
        <f t="shared" si="46"/>
        <v>0</v>
      </c>
      <c r="M178" s="47">
        <f t="shared" si="46"/>
        <v>1.0781124038091852</v>
      </c>
      <c r="N178" s="47">
        <f t="shared" si="46"/>
        <v>0</v>
      </c>
      <c r="O178" s="47">
        <f t="shared" si="46"/>
        <v>249.11072267275304</v>
      </c>
      <c r="P178" s="47">
        <f t="shared" si="46"/>
        <v>0</v>
      </c>
      <c r="Q178" s="47">
        <f t="shared" si="46"/>
        <v>35.022008816253894</v>
      </c>
      <c r="R178" s="47">
        <f t="shared" si="46"/>
        <v>0.53629351920605828</v>
      </c>
      <c r="S178" s="47">
        <f t="shared" si="46"/>
        <v>151.78062021990195</v>
      </c>
      <c r="T178" s="47">
        <f t="shared" si="46"/>
        <v>0</v>
      </c>
      <c r="U178" s="47">
        <f t="shared" si="46"/>
        <v>744.84739269629301</v>
      </c>
      <c r="V178" s="47">
        <f t="shared" si="46"/>
        <v>0</v>
      </c>
      <c r="W178" s="47">
        <f t="shared" si="46"/>
        <v>262.92274170655094</v>
      </c>
      <c r="X178" s="47">
        <f t="shared" si="46"/>
        <v>435.61789399908866</v>
      </c>
      <c r="Y178" s="47">
        <f t="shared" si="46"/>
        <v>0</v>
      </c>
      <c r="Z178" s="47">
        <f t="shared" si="46"/>
        <v>0</v>
      </c>
      <c r="AA178" s="47">
        <f t="shared" si="46"/>
        <v>0</v>
      </c>
      <c r="AB178" s="47">
        <f t="shared" si="46"/>
        <v>0</v>
      </c>
      <c r="AC178" s="47">
        <f t="shared" si="46"/>
        <v>0</v>
      </c>
      <c r="AD178" s="47">
        <f t="shared" si="46"/>
        <v>857.88982357450629</v>
      </c>
      <c r="AE178" s="47">
        <f t="shared" si="46"/>
        <v>246.63333099821909</v>
      </c>
      <c r="AF178" s="47">
        <f t="shared" si="46"/>
        <v>142.71515130288992</v>
      </c>
      <c r="AG178" s="47">
        <f t="shared" si="46"/>
        <v>4.6092452373837816</v>
      </c>
      <c r="AH178" s="47">
        <f t="shared" si="46"/>
        <v>0</v>
      </c>
    </row>
    <row r="179" spans="1:34" ht="12" customHeight="1">
      <c r="A179" s="1"/>
      <c r="B179" s="1"/>
      <c r="C179" s="1"/>
      <c r="D179" s="25"/>
      <c r="E179" s="79"/>
      <c r="F179" s="25"/>
      <c r="G179" s="25"/>
      <c r="H179" s="69"/>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row>
    <row r="180" spans="1:34" ht="12" customHeight="1" thickBot="1">
      <c r="A180" s="16" t="s">
        <v>158</v>
      </c>
      <c r="B180" s="1"/>
      <c r="C180" s="1"/>
      <c r="D180" s="40">
        <f>Classification!Z180</f>
        <v>0</v>
      </c>
      <c r="E180" s="79"/>
      <c r="F180" s="40">
        <v>0</v>
      </c>
      <c r="G180" s="40">
        <f t="shared" ref="G180" si="47">D180-F180</f>
        <v>0</v>
      </c>
      <c r="H180" s="69"/>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v>0</v>
      </c>
      <c r="AC180" s="40">
        <v>0</v>
      </c>
      <c r="AD180" s="40">
        <v>0</v>
      </c>
      <c r="AE180" s="40">
        <v>0</v>
      </c>
      <c r="AF180" s="40">
        <v>0</v>
      </c>
      <c r="AG180" s="40">
        <v>0</v>
      </c>
      <c r="AH180" s="40">
        <v>0</v>
      </c>
    </row>
    <row r="181" spans="1:34" ht="12" customHeight="1">
      <c r="A181" s="1"/>
      <c r="B181" s="1"/>
      <c r="C181" s="1"/>
      <c r="D181" s="25"/>
      <c r="E181" s="79"/>
      <c r="F181" s="25"/>
      <c r="G181" s="25"/>
      <c r="H181" s="69"/>
      <c r="I181" s="44"/>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row>
    <row r="182" spans="1:34" ht="12" customHeight="1">
      <c r="A182" s="16" t="s">
        <v>159</v>
      </c>
      <c r="B182" s="1"/>
      <c r="C182" s="1"/>
      <c r="D182" s="25"/>
      <c r="E182" s="79"/>
      <c r="F182" s="25"/>
      <c r="G182" s="25"/>
      <c r="H182" s="69"/>
      <c r="I182" s="44"/>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row>
    <row r="183" spans="1:34" ht="12" customHeight="1">
      <c r="A183" s="1"/>
      <c r="B183" s="1"/>
      <c r="C183" s="1"/>
      <c r="D183" s="25"/>
      <c r="E183" s="79"/>
      <c r="F183" s="25"/>
      <c r="G183" s="25"/>
      <c r="H183" s="69"/>
      <c r="I183" s="44"/>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row>
    <row r="184" spans="1:34" ht="12" customHeight="1">
      <c r="A184" s="1"/>
      <c r="B184" s="16" t="s">
        <v>160</v>
      </c>
      <c r="C184" s="1"/>
      <c r="D184" s="25">
        <f>Classification!Z184</f>
        <v>0</v>
      </c>
      <c r="E184" s="79"/>
      <c r="F184" s="25">
        <v>0</v>
      </c>
      <c r="G184" s="25">
        <f t="shared" ref="G184:G190" si="48">D184-F184</f>
        <v>0</v>
      </c>
      <c r="H184" s="69"/>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row>
    <row r="185" spans="1:34" ht="12" customHeight="1">
      <c r="A185" s="1"/>
      <c r="B185" s="16" t="s">
        <v>161</v>
      </c>
      <c r="C185" s="1"/>
      <c r="D185" s="25">
        <f>Classification!Z185</f>
        <v>5936.8865006848582</v>
      </c>
      <c r="E185" s="79"/>
      <c r="F185" s="25">
        <v>0</v>
      </c>
      <c r="G185" s="25">
        <f t="shared" si="48"/>
        <v>5936.8865006848582</v>
      </c>
      <c r="H185" s="69" t="s">
        <v>415</v>
      </c>
      <c r="I185" s="25">
        <v>2526.7600813039371</v>
      </c>
      <c r="J185" s="25">
        <v>810.87506214000189</v>
      </c>
      <c r="K185" s="25">
        <v>444.18814915900936</v>
      </c>
      <c r="L185" s="25">
        <v>0</v>
      </c>
      <c r="M185" s="25">
        <v>0.74164567366966971</v>
      </c>
      <c r="N185" s="25">
        <v>0</v>
      </c>
      <c r="O185" s="25">
        <v>171.36607378062536</v>
      </c>
      <c r="P185" s="25">
        <v>0</v>
      </c>
      <c r="Q185" s="25">
        <v>24.092034587511201</v>
      </c>
      <c r="R185" s="25">
        <v>0.36892235626912523</v>
      </c>
      <c r="S185" s="25">
        <v>104.41159932421365</v>
      </c>
      <c r="T185" s="25">
        <v>0</v>
      </c>
      <c r="U185" s="25">
        <v>512.38891639272026</v>
      </c>
      <c r="V185" s="25">
        <v>0</v>
      </c>
      <c r="W185" s="25">
        <v>180.86751734519865</v>
      </c>
      <c r="X185" s="25">
        <v>299.6664590037476</v>
      </c>
      <c r="Y185" s="25">
        <v>0</v>
      </c>
      <c r="Z185" s="25">
        <v>0</v>
      </c>
      <c r="AA185" s="25">
        <v>0</v>
      </c>
      <c r="AB185" s="25">
        <v>0</v>
      </c>
      <c r="AC185" s="25">
        <v>0</v>
      </c>
      <c r="AD185" s="25">
        <v>590.1520786619933</v>
      </c>
      <c r="AE185" s="25">
        <v>169.66184812575702</v>
      </c>
      <c r="AF185" s="25">
        <v>98.175361081954435</v>
      </c>
      <c r="AG185" s="25">
        <v>3.1707517482502117</v>
      </c>
      <c r="AH185" s="25">
        <v>0</v>
      </c>
    </row>
    <row r="186" spans="1:34" ht="12" customHeight="1">
      <c r="A186" s="1"/>
      <c r="B186" s="16" t="s">
        <v>164</v>
      </c>
      <c r="C186" s="1"/>
      <c r="D186" s="25">
        <f>Classification!Z186</f>
        <v>0</v>
      </c>
      <c r="E186" s="79"/>
      <c r="F186" s="25">
        <v>0</v>
      </c>
      <c r="G186" s="25">
        <f t="shared" si="48"/>
        <v>0</v>
      </c>
      <c r="H186" s="69"/>
      <c r="I186" s="25">
        <v>0</v>
      </c>
      <c r="J186" s="25">
        <v>0</v>
      </c>
      <c r="K186" s="25">
        <v>0</v>
      </c>
      <c r="L186" s="25">
        <v>0</v>
      </c>
      <c r="M186" s="25">
        <v>0</v>
      </c>
      <c r="N186" s="25">
        <v>0</v>
      </c>
      <c r="O186" s="25">
        <v>0</v>
      </c>
      <c r="P186" s="25">
        <v>0</v>
      </c>
      <c r="Q186" s="25">
        <v>0</v>
      </c>
      <c r="R186" s="25">
        <v>0</v>
      </c>
      <c r="S186" s="25">
        <v>0</v>
      </c>
      <c r="T186" s="25">
        <v>0</v>
      </c>
      <c r="U186" s="25">
        <v>0</v>
      </c>
      <c r="V186" s="25">
        <v>0</v>
      </c>
      <c r="W186" s="25">
        <v>0</v>
      </c>
      <c r="X186" s="25">
        <v>0</v>
      </c>
      <c r="Y186" s="25">
        <v>0</v>
      </c>
      <c r="Z186" s="25">
        <v>0</v>
      </c>
      <c r="AA186" s="25">
        <v>0</v>
      </c>
      <c r="AB186" s="25">
        <v>0</v>
      </c>
      <c r="AC186" s="25">
        <v>0</v>
      </c>
      <c r="AD186" s="25">
        <v>0</v>
      </c>
      <c r="AE186" s="25">
        <v>0</v>
      </c>
      <c r="AF186" s="25">
        <v>0</v>
      </c>
      <c r="AG186" s="25">
        <v>0</v>
      </c>
      <c r="AH186" s="25">
        <v>0</v>
      </c>
    </row>
    <row r="187" spans="1:34" ht="12" customHeight="1">
      <c r="A187" s="1"/>
      <c r="B187" s="16" t="s">
        <v>166</v>
      </c>
      <c r="C187" s="1"/>
      <c r="D187" s="25">
        <f>Classification!Z187</f>
        <v>0</v>
      </c>
      <c r="E187" s="79"/>
      <c r="F187" s="25">
        <v>0</v>
      </c>
      <c r="G187" s="25">
        <f t="shared" si="48"/>
        <v>0</v>
      </c>
      <c r="H187" s="69"/>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row>
    <row r="188" spans="1:34" ht="12" customHeight="1">
      <c r="A188" s="1"/>
      <c r="B188" s="16" t="s">
        <v>167</v>
      </c>
      <c r="C188" s="1"/>
      <c r="D188" s="25">
        <f>Classification!Z188</f>
        <v>0</v>
      </c>
      <c r="E188" s="79"/>
      <c r="F188" s="25">
        <v>0</v>
      </c>
      <c r="G188" s="25">
        <f t="shared" si="48"/>
        <v>0</v>
      </c>
      <c r="H188" s="69"/>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row>
    <row r="189" spans="1:34" ht="12" customHeight="1">
      <c r="A189" s="1"/>
      <c r="B189" s="16" t="s">
        <v>168</v>
      </c>
      <c r="C189" s="1"/>
      <c r="D189" s="25">
        <f>Classification!Z189</f>
        <v>0</v>
      </c>
      <c r="E189" s="79"/>
      <c r="F189" s="84">
        <v>0</v>
      </c>
      <c r="G189" s="25">
        <f t="shared" si="48"/>
        <v>0</v>
      </c>
      <c r="H189" s="69"/>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row>
    <row r="190" spans="1:34" ht="12" customHeight="1">
      <c r="A190" s="1"/>
      <c r="B190" s="16" t="s">
        <v>169</v>
      </c>
      <c r="C190" s="1"/>
      <c r="D190" s="25">
        <f>Classification!Z190</f>
        <v>950.1626228481598</v>
      </c>
      <c r="E190" s="79"/>
      <c r="F190" s="25">
        <v>0</v>
      </c>
      <c r="G190" s="25">
        <f t="shared" si="48"/>
        <v>950.1626228481598</v>
      </c>
      <c r="H190" s="69" t="s">
        <v>415</v>
      </c>
      <c r="I190" s="25">
        <v>404.39260307281046</v>
      </c>
      <c r="J190" s="25">
        <v>129.77562831228639</v>
      </c>
      <c r="K190" s="25">
        <v>71.089615203913311</v>
      </c>
      <c r="L190" s="25">
        <v>0</v>
      </c>
      <c r="M190" s="25">
        <v>0.11869588519785142</v>
      </c>
      <c r="N190" s="25">
        <v>0</v>
      </c>
      <c r="O190" s="25">
        <v>27.426099203986343</v>
      </c>
      <c r="P190" s="25">
        <v>0</v>
      </c>
      <c r="Q190" s="25">
        <v>3.8557837969072777</v>
      </c>
      <c r="R190" s="25">
        <v>5.9043782228203057E-2</v>
      </c>
      <c r="S190" s="25">
        <v>16.710442259292261</v>
      </c>
      <c r="T190" s="25">
        <v>0</v>
      </c>
      <c r="U190" s="25">
        <v>82.004733737434918</v>
      </c>
      <c r="V190" s="25">
        <v>0</v>
      </c>
      <c r="W190" s="25">
        <v>28.946747533227146</v>
      </c>
      <c r="X190" s="25">
        <v>47.959796542139678</v>
      </c>
      <c r="Y190" s="25">
        <v>0</v>
      </c>
      <c r="Z190" s="25">
        <v>0</v>
      </c>
      <c r="AA190" s="25">
        <v>0</v>
      </c>
      <c r="AB190" s="25">
        <v>0</v>
      </c>
      <c r="AC190" s="25">
        <v>0</v>
      </c>
      <c r="AD190" s="25">
        <v>94.450255512900242</v>
      </c>
      <c r="AE190" s="25">
        <v>27.153348239660509</v>
      </c>
      <c r="AF190" s="25">
        <v>15.712370208514889</v>
      </c>
      <c r="AG190" s="25">
        <v>0.5074595576604457</v>
      </c>
      <c r="AH190" s="25">
        <v>0</v>
      </c>
    </row>
    <row r="191" spans="1:34" ht="12" customHeight="1" thickBot="1">
      <c r="A191" s="1"/>
      <c r="B191" s="16" t="s">
        <v>42</v>
      </c>
      <c r="C191" s="1"/>
      <c r="D191" s="47">
        <f>SUM(D184:D190)</f>
        <v>6887.0491235330182</v>
      </c>
      <c r="E191" s="79"/>
      <c r="F191" s="47">
        <f t="shared" ref="F191:G191" si="49">SUM(F184:F190)</f>
        <v>0</v>
      </c>
      <c r="G191" s="47">
        <f t="shared" si="49"/>
        <v>6887.0491235330182</v>
      </c>
      <c r="H191" s="69"/>
      <c r="I191" s="47">
        <f t="shared" ref="I191:AH191" si="50">SUM(I184:I190)</f>
        <v>2931.1526843767474</v>
      </c>
      <c r="J191" s="47">
        <f t="shared" si="50"/>
        <v>940.65069045228825</v>
      </c>
      <c r="K191" s="47">
        <f t="shared" si="50"/>
        <v>515.27776436292265</v>
      </c>
      <c r="L191" s="47">
        <f t="shared" si="50"/>
        <v>0</v>
      </c>
      <c r="M191" s="47">
        <f t="shared" si="50"/>
        <v>0.86034155886752117</v>
      </c>
      <c r="N191" s="47">
        <f t="shared" si="50"/>
        <v>0</v>
      </c>
      <c r="O191" s="47">
        <f t="shared" si="50"/>
        <v>198.79217298461171</v>
      </c>
      <c r="P191" s="47">
        <f t="shared" si="50"/>
        <v>0</v>
      </c>
      <c r="Q191" s="47">
        <f t="shared" si="50"/>
        <v>27.947818384418479</v>
      </c>
      <c r="R191" s="47">
        <f t="shared" si="50"/>
        <v>0.42796613849732829</v>
      </c>
      <c r="S191" s="47">
        <f t="shared" si="50"/>
        <v>121.12204158350592</v>
      </c>
      <c r="T191" s="47">
        <f t="shared" si="50"/>
        <v>0</v>
      </c>
      <c r="U191" s="47">
        <f t="shared" si="50"/>
        <v>594.39365013015515</v>
      </c>
      <c r="V191" s="47">
        <f t="shared" si="50"/>
        <v>0</v>
      </c>
      <c r="W191" s="47">
        <f t="shared" si="50"/>
        <v>209.8142648784258</v>
      </c>
      <c r="X191" s="47">
        <f t="shared" si="50"/>
        <v>347.62625554588726</v>
      </c>
      <c r="Y191" s="47">
        <f t="shared" si="50"/>
        <v>0</v>
      </c>
      <c r="Z191" s="47">
        <f t="shared" si="50"/>
        <v>0</v>
      </c>
      <c r="AA191" s="47">
        <f t="shared" si="50"/>
        <v>0</v>
      </c>
      <c r="AB191" s="47">
        <f t="shared" si="50"/>
        <v>0</v>
      </c>
      <c r="AC191" s="47">
        <f t="shared" si="50"/>
        <v>0</v>
      </c>
      <c r="AD191" s="47">
        <f t="shared" si="50"/>
        <v>684.60233417489349</v>
      </c>
      <c r="AE191" s="47">
        <f t="shared" si="50"/>
        <v>196.81519636541753</v>
      </c>
      <c r="AF191" s="47">
        <f t="shared" si="50"/>
        <v>113.88773129046932</v>
      </c>
      <c r="AG191" s="47">
        <f t="shared" si="50"/>
        <v>3.6782113059106574</v>
      </c>
      <c r="AH191" s="47">
        <f t="shared" si="50"/>
        <v>0</v>
      </c>
    </row>
    <row r="192" spans="1:34" ht="12" customHeight="1">
      <c r="A192" s="1"/>
      <c r="B192" s="1"/>
      <c r="C192" s="1"/>
      <c r="D192" s="25"/>
      <c r="E192" s="79"/>
      <c r="F192" s="25"/>
      <c r="G192" s="25"/>
      <c r="H192" s="79"/>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row>
    <row r="193" spans="1:34" ht="12" customHeight="1">
      <c r="A193" s="16" t="s">
        <v>170</v>
      </c>
      <c r="B193" s="1"/>
      <c r="C193" s="1"/>
      <c r="D193" s="25"/>
      <c r="E193" s="79"/>
      <c r="F193" s="25"/>
      <c r="G193" s="25"/>
      <c r="H193" s="69"/>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row>
    <row r="194" spans="1:34" ht="12" customHeight="1">
      <c r="A194" s="1"/>
      <c r="B194" s="1"/>
      <c r="C194" s="1"/>
      <c r="D194" s="25"/>
      <c r="E194" s="79"/>
      <c r="F194" s="25"/>
      <c r="G194" s="25"/>
      <c r="H194" s="79"/>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row>
    <row r="195" spans="1:34" ht="12" customHeight="1">
      <c r="A195" s="16" t="s">
        <v>171</v>
      </c>
      <c r="B195" s="1"/>
      <c r="C195" s="1"/>
      <c r="D195" s="25"/>
      <c r="E195" s="79"/>
      <c r="F195" s="25"/>
      <c r="G195" s="25"/>
      <c r="H195" s="79"/>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row>
    <row r="196" spans="1:34" ht="12" customHeight="1">
      <c r="A196" s="1"/>
      <c r="B196" s="16" t="s">
        <v>172</v>
      </c>
      <c r="C196" s="1"/>
      <c r="D196" s="25">
        <f>Classification!Z196</f>
        <v>0</v>
      </c>
      <c r="E196" s="79"/>
      <c r="F196" s="25">
        <v>0</v>
      </c>
      <c r="G196" s="25">
        <f t="shared" ref="G196:G206" si="51">D196-F196</f>
        <v>0</v>
      </c>
      <c r="H196" s="69"/>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row>
    <row r="197" spans="1:34" ht="12" customHeight="1">
      <c r="A197" s="1"/>
      <c r="B197" s="16" t="s">
        <v>173</v>
      </c>
      <c r="C197" s="1"/>
      <c r="D197" s="25">
        <f>Classification!Z197</f>
        <v>0</v>
      </c>
      <c r="E197" s="79"/>
      <c r="F197" s="25">
        <v>0</v>
      </c>
      <c r="G197" s="25">
        <f t="shared" si="51"/>
        <v>0</v>
      </c>
      <c r="H197" s="69"/>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row>
    <row r="198" spans="1:34" ht="12" customHeight="1">
      <c r="A198" s="1"/>
      <c r="B198" s="16" t="s">
        <v>174</v>
      </c>
      <c r="C198" s="1"/>
      <c r="D198" s="25">
        <f>Classification!Z198</f>
        <v>0</v>
      </c>
      <c r="E198" s="79"/>
      <c r="F198" s="25">
        <v>0</v>
      </c>
      <c r="G198" s="25">
        <f t="shared" si="51"/>
        <v>0</v>
      </c>
      <c r="H198" s="69"/>
      <c r="I198" s="25">
        <v>0</v>
      </c>
      <c r="J198" s="25">
        <v>0</v>
      </c>
      <c r="K198" s="25">
        <v>0</v>
      </c>
      <c r="L198" s="25">
        <v>0</v>
      </c>
      <c r="M198" s="25">
        <v>0</v>
      </c>
      <c r="N198" s="25">
        <v>0</v>
      </c>
      <c r="O198" s="25">
        <v>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row>
    <row r="199" spans="1:34" ht="12" customHeight="1">
      <c r="A199" s="1"/>
      <c r="B199" s="16" t="s">
        <v>175</v>
      </c>
      <c r="C199" s="1"/>
      <c r="D199" s="25">
        <f>Classification!Z199</f>
        <v>0</v>
      </c>
      <c r="E199" s="79"/>
      <c r="F199" s="25">
        <v>0</v>
      </c>
      <c r="G199" s="25">
        <f t="shared" si="51"/>
        <v>0</v>
      </c>
      <c r="H199" s="69"/>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row>
    <row r="200" spans="1:34" ht="12" customHeight="1">
      <c r="A200" s="1"/>
      <c r="B200" s="16" t="s">
        <v>176</v>
      </c>
      <c r="C200" s="1"/>
      <c r="D200" s="25">
        <f>Classification!Z200</f>
        <v>26623.229559991847</v>
      </c>
      <c r="E200" s="79"/>
      <c r="F200" s="25">
        <v>0</v>
      </c>
      <c r="G200" s="25">
        <f t="shared" si="51"/>
        <v>26623.229559991847</v>
      </c>
      <c r="H200" s="69" t="s">
        <v>416</v>
      </c>
      <c r="I200" s="25">
        <v>0</v>
      </c>
      <c r="J200" s="25">
        <v>0</v>
      </c>
      <c r="K200" s="25">
        <v>0</v>
      </c>
      <c r="L200" s="25">
        <v>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17888.855488929279</v>
      </c>
      <c r="AE200" s="25">
        <v>5272.9980095083083</v>
      </c>
      <c r="AF200" s="25">
        <v>3347.3582166283072</v>
      </c>
      <c r="AG200" s="25">
        <v>114.01784492595128</v>
      </c>
      <c r="AH200" s="25">
        <v>0</v>
      </c>
    </row>
    <row r="201" spans="1:34" ht="12" customHeight="1">
      <c r="A201" s="1"/>
      <c r="B201" s="16" t="s">
        <v>177</v>
      </c>
      <c r="C201" s="1"/>
      <c r="D201" s="25">
        <f>Classification!Z201</f>
        <v>0</v>
      </c>
      <c r="E201" s="79"/>
      <c r="F201" s="25">
        <v>0</v>
      </c>
      <c r="G201" s="25">
        <f t="shared" si="51"/>
        <v>0</v>
      </c>
      <c r="H201" s="69"/>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0</v>
      </c>
      <c r="Z201" s="25">
        <v>0</v>
      </c>
      <c r="AA201" s="25">
        <v>0</v>
      </c>
      <c r="AB201" s="25">
        <v>0</v>
      </c>
      <c r="AC201" s="25">
        <v>0</v>
      </c>
      <c r="AD201" s="25">
        <v>0</v>
      </c>
      <c r="AE201" s="25">
        <v>0</v>
      </c>
      <c r="AF201" s="25">
        <v>0</v>
      </c>
      <c r="AG201" s="25">
        <v>0</v>
      </c>
      <c r="AH201" s="25">
        <v>0</v>
      </c>
    </row>
    <row r="202" spans="1:34" ht="12" customHeight="1">
      <c r="A202" s="1"/>
      <c r="B202" s="16" t="s">
        <v>179</v>
      </c>
      <c r="C202" s="1"/>
      <c r="D202" s="25">
        <f>Classification!Z202</f>
        <v>0</v>
      </c>
      <c r="E202" s="79"/>
      <c r="F202" s="25">
        <v>0</v>
      </c>
      <c r="G202" s="25">
        <f t="shared" si="51"/>
        <v>0</v>
      </c>
      <c r="H202" s="69"/>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row>
    <row r="203" spans="1:34" ht="12" customHeight="1">
      <c r="A203" s="1"/>
      <c r="B203" s="16" t="s">
        <v>181</v>
      </c>
      <c r="C203" s="1"/>
      <c r="D203" s="25">
        <f>Classification!Z203</f>
        <v>0</v>
      </c>
      <c r="E203" s="79"/>
      <c r="F203" s="25">
        <v>0</v>
      </c>
      <c r="G203" s="25">
        <f t="shared" si="51"/>
        <v>0</v>
      </c>
      <c r="H203" s="92" t="s">
        <v>414</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row>
    <row r="204" spans="1:34" ht="12" customHeight="1">
      <c r="A204" s="1"/>
      <c r="B204" s="16" t="s">
        <v>183</v>
      </c>
      <c r="C204" s="1"/>
      <c r="D204" s="25">
        <f>Classification!Z204</f>
        <v>0</v>
      </c>
      <c r="E204" s="79"/>
      <c r="F204" s="25">
        <v>0</v>
      </c>
      <c r="G204" s="25">
        <f t="shared" si="51"/>
        <v>0</v>
      </c>
      <c r="H204" s="92" t="s">
        <v>414</v>
      </c>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row>
    <row r="205" spans="1:34" ht="12" customHeight="1">
      <c r="A205" s="1"/>
      <c r="B205" s="16" t="s">
        <v>184</v>
      </c>
      <c r="C205" s="1"/>
      <c r="D205" s="25">
        <f>Classification!Z205</f>
        <v>0</v>
      </c>
      <c r="E205" s="79"/>
      <c r="F205" s="25">
        <v>0</v>
      </c>
      <c r="G205" s="25">
        <f t="shared" si="51"/>
        <v>0</v>
      </c>
      <c r="H205" s="69"/>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row>
    <row r="206" spans="1:34" ht="12" customHeight="1">
      <c r="A206" s="1"/>
      <c r="B206" s="16" t="s">
        <v>185</v>
      </c>
      <c r="C206" s="1"/>
      <c r="D206" s="25">
        <f>Classification!Z206</f>
        <v>0</v>
      </c>
      <c r="E206" s="79"/>
      <c r="F206" s="25">
        <v>0</v>
      </c>
      <c r="G206" s="25">
        <f t="shared" si="51"/>
        <v>0</v>
      </c>
      <c r="H206" s="69"/>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row>
    <row r="207" spans="1:34" ht="12" customHeight="1" thickBot="1">
      <c r="A207" s="1"/>
      <c r="B207" s="16" t="s">
        <v>187</v>
      </c>
      <c r="C207" s="1"/>
      <c r="D207" s="38">
        <f>SUM(D196:D206)</f>
        <v>26623.229559991847</v>
      </c>
      <c r="E207" s="79"/>
      <c r="F207" s="38">
        <f t="shared" ref="F207:G207" si="52">SUM(F196:F206)</f>
        <v>0</v>
      </c>
      <c r="G207" s="38">
        <f t="shared" si="52"/>
        <v>26623.229559991847</v>
      </c>
      <c r="H207" s="79"/>
      <c r="I207" s="38">
        <f t="shared" ref="I207:AH207" si="53">SUM(I196:I206)</f>
        <v>0</v>
      </c>
      <c r="J207" s="38">
        <f t="shared" si="53"/>
        <v>0</v>
      </c>
      <c r="K207" s="38">
        <f t="shared" si="53"/>
        <v>0</v>
      </c>
      <c r="L207" s="38">
        <f t="shared" si="53"/>
        <v>0</v>
      </c>
      <c r="M207" s="38">
        <f t="shared" si="53"/>
        <v>0</v>
      </c>
      <c r="N207" s="38">
        <f t="shared" si="53"/>
        <v>0</v>
      </c>
      <c r="O207" s="38">
        <f t="shared" si="53"/>
        <v>0</v>
      </c>
      <c r="P207" s="38">
        <f t="shared" si="53"/>
        <v>0</v>
      </c>
      <c r="Q207" s="38">
        <f t="shared" si="53"/>
        <v>0</v>
      </c>
      <c r="R207" s="38">
        <f t="shared" si="53"/>
        <v>0</v>
      </c>
      <c r="S207" s="38">
        <f t="shared" si="53"/>
        <v>0</v>
      </c>
      <c r="T207" s="38">
        <f t="shared" si="53"/>
        <v>0</v>
      </c>
      <c r="U207" s="38">
        <f t="shared" si="53"/>
        <v>0</v>
      </c>
      <c r="V207" s="38">
        <f t="shared" si="53"/>
        <v>0</v>
      </c>
      <c r="W207" s="38">
        <f t="shared" si="53"/>
        <v>0</v>
      </c>
      <c r="X207" s="38">
        <f t="shared" si="53"/>
        <v>0</v>
      </c>
      <c r="Y207" s="38">
        <f t="shared" si="53"/>
        <v>0</v>
      </c>
      <c r="Z207" s="38">
        <f t="shared" si="53"/>
        <v>0</v>
      </c>
      <c r="AA207" s="38">
        <f t="shared" si="53"/>
        <v>0</v>
      </c>
      <c r="AB207" s="38">
        <f t="shared" si="53"/>
        <v>0</v>
      </c>
      <c r="AC207" s="38">
        <f t="shared" si="53"/>
        <v>0</v>
      </c>
      <c r="AD207" s="38">
        <f t="shared" si="53"/>
        <v>17888.855488929279</v>
      </c>
      <c r="AE207" s="38">
        <f t="shared" si="53"/>
        <v>5272.9980095083083</v>
      </c>
      <c r="AF207" s="38">
        <f t="shared" si="53"/>
        <v>3347.3582166283072</v>
      </c>
      <c r="AG207" s="38">
        <f t="shared" si="53"/>
        <v>114.01784492595128</v>
      </c>
      <c r="AH207" s="38">
        <f t="shared" si="53"/>
        <v>0</v>
      </c>
    </row>
    <row r="208" spans="1:34" ht="12" customHeight="1" thickTop="1">
      <c r="A208" s="1"/>
      <c r="B208" s="1"/>
      <c r="C208" s="1"/>
      <c r="D208" s="25"/>
      <c r="E208" s="79"/>
      <c r="F208" s="25"/>
      <c r="G208" s="25"/>
      <c r="H208" s="79"/>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row>
    <row r="209" spans="1:34" ht="12" customHeight="1">
      <c r="A209" s="16" t="s">
        <v>188</v>
      </c>
      <c r="B209" s="1"/>
      <c r="C209" s="1"/>
      <c r="D209" s="25"/>
      <c r="E209" s="79"/>
      <c r="F209" s="25"/>
      <c r="G209" s="25"/>
      <c r="H209" s="79"/>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row>
    <row r="210" spans="1:34" ht="12" customHeight="1">
      <c r="A210" s="1"/>
      <c r="B210" s="16" t="s">
        <v>189</v>
      </c>
      <c r="C210" s="1"/>
      <c r="D210" s="25"/>
      <c r="E210" s="79"/>
      <c r="F210" s="25"/>
      <c r="G210" s="25"/>
      <c r="H210" s="79"/>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row>
    <row r="211" spans="1:34" ht="12" customHeight="1">
      <c r="A211" s="1"/>
      <c r="B211" s="16" t="s">
        <v>190</v>
      </c>
      <c r="C211" s="5" t="s">
        <v>191</v>
      </c>
      <c r="D211" s="25">
        <f>Classification!Z211</f>
        <v>0</v>
      </c>
      <c r="E211" s="79"/>
      <c r="F211" s="25">
        <v>0</v>
      </c>
      <c r="G211" s="25">
        <f t="shared" ref="G211:G212" si="54">D211-F211</f>
        <v>0</v>
      </c>
      <c r="H211" s="92"/>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row>
    <row r="212" spans="1:34" ht="12" customHeight="1">
      <c r="A212" s="1"/>
      <c r="B212" s="16" t="s">
        <v>16</v>
      </c>
      <c r="C212" s="5" t="s">
        <v>192</v>
      </c>
      <c r="D212" s="25">
        <f>Classification!Z212</f>
        <v>0</v>
      </c>
      <c r="E212" s="79"/>
      <c r="F212" s="25">
        <v>0</v>
      </c>
      <c r="G212" s="25">
        <f t="shared" si="54"/>
        <v>0</v>
      </c>
      <c r="H212" s="82"/>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row>
    <row r="213" spans="1:34" ht="12" customHeight="1">
      <c r="A213" s="1"/>
      <c r="B213" s="1"/>
      <c r="C213" s="1"/>
      <c r="D213" s="25"/>
      <c r="E213" s="79"/>
      <c r="F213" s="25"/>
      <c r="G213" s="25"/>
      <c r="H213" s="110"/>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row>
    <row r="214" spans="1:34" ht="12" customHeight="1">
      <c r="A214" s="1"/>
      <c r="B214" s="16" t="s">
        <v>193</v>
      </c>
      <c r="C214" s="1"/>
      <c r="D214" s="25"/>
      <c r="E214" s="79"/>
      <c r="F214" s="25"/>
      <c r="G214" s="25"/>
      <c r="H214" s="110"/>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row>
    <row r="215" spans="1:34" ht="12" customHeight="1">
      <c r="A215" s="1"/>
      <c r="B215" s="16" t="s">
        <v>16</v>
      </c>
      <c r="C215" s="5" t="s">
        <v>194</v>
      </c>
      <c r="D215" s="25">
        <f>Classification!Z215</f>
        <v>0</v>
      </c>
      <c r="E215" s="79"/>
      <c r="F215" s="25">
        <v>0</v>
      </c>
      <c r="G215" s="25">
        <f t="shared" ref="G215" si="55">D215-F215</f>
        <v>0</v>
      </c>
      <c r="H215" s="82"/>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row>
    <row r="216" spans="1:34" ht="12" customHeight="1">
      <c r="A216" s="1"/>
      <c r="B216" s="16" t="s">
        <v>42</v>
      </c>
      <c r="C216" s="1"/>
      <c r="D216" s="26">
        <f>SUM(D211,D212,D215)</f>
        <v>0</v>
      </c>
      <c r="E216" s="79"/>
      <c r="F216" s="26">
        <f t="shared" ref="F216:G216" si="56">SUM(F211,F212,F215)</f>
        <v>0</v>
      </c>
      <c r="G216" s="26">
        <f t="shared" si="56"/>
        <v>0</v>
      </c>
      <c r="H216" s="79"/>
      <c r="I216" s="26">
        <f t="shared" ref="I216:AH216" si="57">SUM(I211,I212,I215)</f>
        <v>0</v>
      </c>
      <c r="J216" s="26">
        <f t="shared" si="57"/>
        <v>0</v>
      </c>
      <c r="K216" s="26">
        <f t="shared" si="57"/>
        <v>0</v>
      </c>
      <c r="L216" s="26">
        <f t="shared" si="57"/>
        <v>0</v>
      </c>
      <c r="M216" s="26">
        <f t="shared" si="57"/>
        <v>0</v>
      </c>
      <c r="N216" s="26">
        <f t="shared" si="57"/>
        <v>0</v>
      </c>
      <c r="O216" s="26">
        <f t="shared" si="57"/>
        <v>0</v>
      </c>
      <c r="P216" s="26">
        <f t="shared" si="57"/>
        <v>0</v>
      </c>
      <c r="Q216" s="26">
        <f t="shared" si="57"/>
        <v>0</v>
      </c>
      <c r="R216" s="26">
        <f t="shared" si="57"/>
        <v>0</v>
      </c>
      <c r="S216" s="26">
        <f t="shared" si="57"/>
        <v>0</v>
      </c>
      <c r="T216" s="26">
        <f t="shared" si="57"/>
        <v>0</v>
      </c>
      <c r="U216" s="26">
        <f t="shared" si="57"/>
        <v>0</v>
      </c>
      <c r="V216" s="26">
        <f t="shared" si="57"/>
        <v>0</v>
      </c>
      <c r="W216" s="26">
        <f t="shared" si="57"/>
        <v>0</v>
      </c>
      <c r="X216" s="26">
        <f t="shared" si="57"/>
        <v>0</v>
      </c>
      <c r="Y216" s="26">
        <f t="shared" si="57"/>
        <v>0</v>
      </c>
      <c r="Z216" s="26">
        <f t="shared" si="57"/>
        <v>0</v>
      </c>
      <c r="AA216" s="26">
        <f t="shared" si="57"/>
        <v>0</v>
      </c>
      <c r="AB216" s="26">
        <f t="shared" si="57"/>
        <v>0</v>
      </c>
      <c r="AC216" s="26">
        <f t="shared" si="57"/>
        <v>0</v>
      </c>
      <c r="AD216" s="26">
        <f t="shared" si="57"/>
        <v>0</v>
      </c>
      <c r="AE216" s="26">
        <f t="shared" si="57"/>
        <v>0</v>
      </c>
      <c r="AF216" s="26">
        <f t="shared" si="57"/>
        <v>0</v>
      </c>
      <c r="AG216" s="26">
        <f t="shared" si="57"/>
        <v>0</v>
      </c>
      <c r="AH216" s="26">
        <f t="shared" si="57"/>
        <v>0</v>
      </c>
    </row>
    <row r="217" spans="1:34" ht="12" customHeight="1">
      <c r="A217" s="1"/>
      <c r="B217" s="1"/>
      <c r="C217" s="1"/>
      <c r="D217" s="25"/>
      <c r="E217" s="79"/>
      <c r="F217" s="25"/>
      <c r="G217" s="25"/>
      <c r="H217" s="79"/>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row>
    <row r="218" spans="1:34" ht="12" customHeight="1">
      <c r="A218" s="16" t="s">
        <v>195</v>
      </c>
      <c r="B218" s="1"/>
      <c r="C218" s="1"/>
      <c r="D218" s="25"/>
      <c r="E218" s="79"/>
      <c r="F218" s="25"/>
      <c r="G218" s="25"/>
      <c r="H218" s="79"/>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row>
    <row r="219" spans="1:34" ht="12" customHeight="1">
      <c r="A219" s="1"/>
      <c r="B219" s="16" t="s">
        <v>189</v>
      </c>
      <c r="C219" s="1"/>
      <c r="D219" s="25"/>
      <c r="E219" s="79"/>
      <c r="F219" s="25"/>
      <c r="G219" s="25"/>
      <c r="H219" s="79"/>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row>
    <row r="220" spans="1:34" ht="12" customHeight="1">
      <c r="A220" s="1"/>
      <c r="B220" s="16" t="s">
        <v>196</v>
      </c>
      <c r="C220" s="5" t="s">
        <v>197</v>
      </c>
      <c r="D220" s="25">
        <f>Classification!Z220</f>
        <v>127.69460491860281</v>
      </c>
      <c r="E220" s="79"/>
      <c r="F220" s="25">
        <v>0</v>
      </c>
      <c r="G220" s="25">
        <f t="shared" ref="G220:G226" si="58">D220-F220</f>
        <v>127.69460491860281</v>
      </c>
      <c r="H220" s="69" t="s">
        <v>415</v>
      </c>
      <c r="I220" s="25">
        <v>54.347279549471395</v>
      </c>
      <c r="J220" s="25">
        <v>17.440854004261414</v>
      </c>
      <c r="K220" s="25">
        <v>9.553901731124899</v>
      </c>
      <c r="L220" s="25">
        <v>0</v>
      </c>
      <c r="M220" s="25">
        <v>1.5951821089710029E-2</v>
      </c>
      <c r="N220" s="25">
        <v>0</v>
      </c>
      <c r="O220" s="25">
        <v>3.6858584184394974</v>
      </c>
      <c r="P220" s="25">
        <v>0</v>
      </c>
      <c r="Q220" s="25">
        <v>0.51818791516103113</v>
      </c>
      <c r="R220" s="25">
        <v>7.9350337123661706E-3</v>
      </c>
      <c r="S220" s="25">
        <v>2.2457559064143968</v>
      </c>
      <c r="T220" s="25">
        <v>0</v>
      </c>
      <c r="U220" s="25">
        <v>11.02081035840785</v>
      </c>
      <c r="V220" s="25">
        <v>0</v>
      </c>
      <c r="W220" s="25">
        <v>3.8902219483797493</v>
      </c>
      <c r="X220" s="25">
        <v>6.4454306285670153</v>
      </c>
      <c r="Y220" s="25">
        <v>0</v>
      </c>
      <c r="Z220" s="25">
        <v>0</v>
      </c>
      <c r="AA220" s="25">
        <v>0</v>
      </c>
      <c r="AB220" s="25">
        <v>0</v>
      </c>
      <c r="AC220" s="25">
        <v>0</v>
      </c>
      <c r="AD220" s="25">
        <v>12.69339350144933</v>
      </c>
      <c r="AE220" s="25">
        <v>3.649202770455414</v>
      </c>
      <c r="AF220" s="25">
        <v>2.1116226400243936</v>
      </c>
      <c r="AG220" s="25">
        <v>6.8198691644361653E-2</v>
      </c>
      <c r="AH220" s="25">
        <v>0</v>
      </c>
    </row>
    <row r="221" spans="1:34" ht="12" customHeight="1">
      <c r="A221" s="1"/>
      <c r="B221" s="16" t="s">
        <v>198</v>
      </c>
      <c r="C221" s="5" t="s">
        <v>199</v>
      </c>
      <c r="D221" s="25">
        <f>Classification!Z221</f>
        <v>26.464258518645202</v>
      </c>
      <c r="E221" s="79"/>
      <c r="F221" s="25">
        <v>0</v>
      </c>
      <c r="G221" s="25">
        <f t="shared" si="58"/>
        <v>26.464258518645202</v>
      </c>
      <c r="H221" s="69" t="s">
        <v>415</v>
      </c>
      <c r="I221" s="25">
        <v>11.263282866955031</v>
      </c>
      <c r="J221" s="25">
        <v>3.614555755499123</v>
      </c>
      <c r="K221" s="25">
        <v>1.9800125889060758</v>
      </c>
      <c r="L221" s="25">
        <v>0</v>
      </c>
      <c r="M221" s="25">
        <v>3.3059589121275609E-3</v>
      </c>
      <c r="N221" s="25">
        <v>0</v>
      </c>
      <c r="O221" s="25">
        <v>0.76388121574036261</v>
      </c>
      <c r="P221" s="25">
        <v>0</v>
      </c>
      <c r="Q221" s="25">
        <v>0.10739262599857508</v>
      </c>
      <c r="R221" s="25">
        <v>1.6445078760538208E-3</v>
      </c>
      <c r="S221" s="25">
        <v>0.46542502649199052</v>
      </c>
      <c r="T221" s="25">
        <v>0</v>
      </c>
      <c r="U221" s="25">
        <v>2.2840242514222227</v>
      </c>
      <c r="V221" s="25">
        <v>0</v>
      </c>
      <c r="W221" s="25">
        <v>0.80623483977615629</v>
      </c>
      <c r="X221" s="25">
        <v>1.3357928671075896</v>
      </c>
      <c r="Y221" s="25">
        <v>0</v>
      </c>
      <c r="Z221" s="25">
        <v>0</v>
      </c>
      <c r="AA221" s="25">
        <v>0</v>
      </c>
      <c r="AB221" s="25">
        <v>0</v>
      </c>
      <c r="AC221" s="25">
        <v>0</v>
      </c>
      <c r="AD221" s="25">
        <v>2.630661235181976</v>
      </c>
      <c r="AE221" s="25">
        <v>0.75628446139794081</v>
      </c>
      <c r="AF221" s="25">
        <v>0.43762637799029325</v>
      </c>
      <c r="AG221" s="25">
        <v>1.4133939389688533E-2</v>
      </c>
      <c r="AH221" s="25">
        <v>0</v>
      </c>
    </row>
    <row r="222" spans="1:34" ht="12" customHeight="1">
      <c r="A222" s="1"/>
      <c r="B222" s="16" t="s">
        <v>200</v>
      </c>
      <c r="C222" s="5" t="s">
        <v>201</v>
      </c>
      <c r="D222" s="25">
        <f>Classification!Z222</f>
        <v>1069.0570790088807</v>
      </c>
      <c r="E222" s="79"/>
      <c r="F222" s="25">
        <v>0</v>
      </c>
      <c r="G222" s="25">
        <f t="shared" si="58"/>
        <v>1069.0570790088807</v>
      </c>
      <c r="H222" s="69" t="s">
        <v>415</v>
      </c>
      <c r="I222" s="25">
        <v>454.99450790636172</v>
      </c>
      <c r="J222" s="25">
        <v>146.0145356109698</v>
      </c>
      <c r="K222" s="25">
        <v>79.985104181377409</v>
      </c>
      <c r="L222" s="25">
        <v>0</v>
      </c>
      <c r="M222" s="25">
        <v>0.13354837716055526</v>
      </c>
      <c r="N222" s="25">
        <v>0</v>
      </c>
      <c r="O222" s="25">
        <v>30.857944522941843</v>
      </c>
      <c r="P222" s="25">
        <v>0</v>
      </c>
      <c r="Q222" s="25">
        <v>4.3382604872999595</v>
      </c>
      <c r="R222" s="25">
        <v>6.6431968428004834E-2</v>
      </c>
      <c r="S222" s="25">
        <v>18.801430577342714</v>
      </c>
      <c r="T222" s="25">
        <v>0</v>
      </c>
      <c r="U222" s="25">
        <v>92.266038471872079</v>
      </c>
      <c r="V222" s="25">
        <v>0</v>
      </c>
      <c r="W222" s="25">
        <v>32.568872549330536</v>
      </c>
      <c r="X222" s="25">
        <v>53.961036530263002</v>
      </c>
      <c r="Y222" s="25">
        <v>0</v>
      </c>
      <c r="Z222" s="25">
        <v>0</v>
      </c>
      <c r="AA222" s="25">
        <v>0</v>
      </c>
      <c r="AB222" s="25">
        <v>0</v>
      </c>
      <c r="AC222" s="25">
        <v>0</v>
      </c>
      <c r="AD222" s="25">
        <v>106.26887633991834</v>
      </c>
      <c r="AE222" s="25">
        <v>30.55106405615923</v>
      </c>
      <c r="AF222" s="25">
        <v>17.678469133073222</v>
      </c>
      <c r="AG222" s="25">
        <v>0.57095829638239637</v>
      </c>
      <c r="AH222" s="25">
        <v>0</v>
      </c>
    </row>
    <row r="223" spans="1:34" ht="12" customHeight="1">
      <c r="A223" s="1"/>
      <c r="B223" s="16" t="s">
        <v>203</v>
      </c>
      <c r="C223" s="5" t="s">
        <v>204</v>
      </c>
      <c r="D223" s="25">
        <f>Classification!Z223</f>
        <v>39.701714137634106</v>
      </c>
      <c r="E223" s="79"/>
      <c r="F223" s="25">
        <v>0</v>
      </c>
      <c r="G223" s="25">
        <f t="shared" si="58"/>
        <v>39.701714137634106</v>
      </c>
      <c r="H223" s="69" t="s">
        <v>415</v>
      </c>
      <c r="I223" s="25">
        <v>16.897191218114386</v>
      </c>
      <c r="J223" s="25">
        <v>5.4225611210025599</v>
      </c>
      <c r="K223" s="25">
        <v>2.9704173928879145</v>
      </c>
      <c r="L223" s="25">
        <v>0</v>
      </c>
      <c r="M223" s="25">
        <v>4.9596037458438311E-3</v>
      </c>
      <c r="N223" s="25">
        <v>0</v>
      </c>
      <c r="O223" s="25">
        <v>1.1459755670488685</v>
      </c>
      <c r="P223" s="25">
        <v>0</v>
      </c>
      <c r="Q223" s="25">
        <v>0.16111055349921635</v>
      </c>
      <c r="R223" s="25">
        <v>2.4670927978646057E-3</v>
      </c>
      <c r="S223" s="25">
        <v>0.69823121404543131</v>
      </c>
      <c r="T223" s="25">
        <v>0</v>
      </c>
      <c r="U223" s="25">
        <v>3.42649607392178</v>
      </c>
      <c r="V223" s="25">
        <v>0</v>
      </c>
      <c r="W223" s="25">
        <v>1.209514527453794</v>
      </c>
      <c r="X223" s="25">
        <v>2.0039581505611417</v>
      </c>
      <c r="Y223" s="25">
        <v>0</v>
      </c>
      <c r="Z223" s="25">
        <v>0</v>
      </c>
      <c r="AA223" s="25">
        <v>0</v>
      </c>
      <c r="AB223" s="25">
        <v>0</v>
      </c>
      <c r="AC223" s="25">
        <v>0</v>
      </c>
      <c r="AD223" s="25">
        <v>3.9465213158557444</v>
      </c>
      <c r="AE223" s="25">
        <v>1.1345789065656673</v>
      </c>
      <c r="AF223" s="25">
        <v>0.65652764636567251</v>
      </c>
      <c r="AG223" s="25">
        <v>2.1203753768227154E-2</v>
      </c>
      <c r="AH223" s="25">
        <v>0</v>
      </c>
    </row>
    <row r="224" spans="1:34" ht="12" customHeight="1">
      <c r="A224" s="1"/>
      <c r="B224" s="16" t="s">
        <v>206</v>
      </c>
      <c r="C224" s="5" t="s">
        <v>207</v>
      </c>
      <c r="D224" s="25">
        <f>Classification!Z224</f>
        <v>0</v>
      </c>
      <c r="E224" s="79"/>
      <c r="F224" s="25">
        <v>0</v>
      </c>
      <c r="G224" s="25">
        <f t="shared" si="58"/>
        <v>0</v>
      </c>
      <c r="H224" s="69"/>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row>
    <row r="225" spans="1:34" ht="12" customHeight="1">
      <c r="A225" s="1"/>
      <c r="B225" s="16" t="s">
        <v>209</v>
      </c>
      <c r="C225" s="5" t="s">
        <v>210</v>
      </c>
      <c r="D225" s="25">
        <f>Classification!Z225</f>
        <v>1045.9922835395203</v>
      </c>
      <c r="E225" s="79"/>
      <c r="F225" s="25">
        <v>0</v>
      </c>
      <c r="G225" s="25">
        <f t="shared" si="58"/>
        <v>1045.9922835395203</v>
      </c>
      <c r="H225" s="69" t="s">
        <v>415</v>
      </c>
      <c r="I225" s="25">
        <v>445.17804864464318</v>
      </c>
      <c r="J225" s="25">
        <v>142.86428716722634</v>
      </c>
      <c r="K225" s="25">
        <v>78.259433864270207</v>
      </c>
      <c r="L225" s="25">
        <v>0</v>
      </c>
      <c r="M225" s="25">
        <v>0.13066708479090097</v>
      </c>
      <c r="N225" s="25">
        <v>0</v>
      </c>
      <c r="O225" s="25">
        <v>30.19218757413012</v>
      </c>
      <c r="P225" s="25">
        <v>0</v>
      </c>
      <c r="Q225" s="25">
        <v>4.2446629677688721</v>
      </c>
      <c r="R225" s="25">
        <v>6.4998705607427029E-2</v>
      </c>
      <c r="S225" s="25">
        <v>18.395791664966001</v>
      </c>
      <c r="T225" s="25">
        <v>0</v>
      </c>
      <c r="U225" s="25">
        <v>90.275408272692417</v>
      </c>
      <c r="V225" s="25">
        <v>0</v>
      </c>
      <c r="W225" s="25">
        <v>31.866202506011238</v>
      </c>
      <c r="X225" s="25">
        <v>52.796832770404762</v>
      </c>
      <c r="Y225" s="25">
        <v>0</v>
      </c>
      <c r="Z225" s="25">
        <v>0</v>
      </c>
      <c r="AA225" s="25">
        <v>0</v>
      </c>
      <c r="AB225" s="25">
        <v>0</v>
      </c>
      <c r="AC225" s="25">
        <v>0</v>
      </c>
      <c r="AD225" s="25">
        <v>103.976136367782</v>
      </c>
      <c r="AE225" s="25">
        <v>29.891928021552058</v>
      </c>
      <c r="AF225" s="25">
        <v>17.297057997248967</v>
      </c>
      <c r="AG225" s="25">
        <v>0.55863993042591864</v>
      </c>
      <c r="AH225" s="25">
        <v>0</v>
      </c>
    </row>
    <row r="226" spans="1:34" ht="12" customHeight="1">
      <c r="A226" s="1"/>
      <c r="B226" s="16" t="s">
        <v>16</v>
      </c>
      <c r="C226" s="5" t="s">
        <v>211</v>
      </c>
      <c r="D226" s="25">
        <f>Classification!Z226</f>
        <v>421.89683173902012</v>
      </c>
      <c r="E226" s="79"/>
      <c r="F226" s="25">
        <v>0</v>
      </c>
      <c r="G226" s="25">
        <f t="shared" si="58"/>
        <v>421.89683173902012</v>
      </c>
      <c r="H226" s="69" t="s">
        <v>415</v>
      </c>
      <c r="I226" s="25">
        <v>179.5607971861659</v>
      </c>
      <c r="J226" s="25">
        <v>57.623742615524783</v>
      </c>
      <c r="K226" s="25">
        <v>31.565631716992968</v>
      </c>
      <c r="L226" s="25">
        <v>0</v>
      </c>
      <c r="M226" s="25">
        <v>5.2704049497676951E-2</v>
      </c>
      <c r="N226" s="25">
        <v>0</v>
      </c>
      <c r="O226" s="25">
        <v>12.177898901597811</v>
      </c>
      <c r="P226" s="25">
        <v>0</v>
      </c>
      <c r="Q226" s="25">
        <v>1.7120679436006301</v>
      </c>
      <c r="R226" s="25">
        <v>2.6216969660727563E-2</v>
      </c>
      <c r="S226" s="25">
        <v>7.4198694798373186</v>
      </c>
      <c r="T226" s="25">
        <v>0</v>
      </c>
      <c r="U226" s="25">
        <v>36.412227254022987</v>
      </c>
      <c r="V226" s="25">
        <v>0</v>
      </c>
      <c r="W226" s="25">
        <v>12.85310617335181</v>
      </c>
      <c r="X226" s="25">
        <v>21.295392731113818</v>
      </c>
      <c r="Y226" s="25">
        <v>0</v>
      </c>
      <c r="Z226" s="25">
        <v>0</v>
      </c>
      <c r="AA226" s="25">
        <v>0</v>
      </c>
      <c r="AB226" s="25">
        <v>0</v>
      </c>
      <c r="AC226" s="25">
        <v>0</v>
      </c>
      <c r="AD226" s="25">
        <v>41.93836149688395</v>
      </c>
      <c r="AE226" s="25">
        <v>12.056790404025158</v>
      </c>
      <c r="AF226" s="25">
        <v>6.9766996203368246</v>
      </c>
      <c r="AG226" s="25">
        <v>0.22532519640781537</v>
      </c>
      <c r="AH226" s="25">
        <v>0</v>
      </c>
    </row>
    <row r="227" spans="1:34" ht="12" customHeight="1">
      <c r="A227" s="1"/>
      <c r="B227" s="1"/>
      <c r="C227" s="1"/>
      <c r="D227" s="25"/>
      <c r="E227" s="79"/>
      <c r="F227" s="25"/>
      <c r="G227" s="25"/>
      <c r="H227" s="79"/>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row>
    <row r="228" spans="1:34" ht="12" customHeight="1">
      <c r="A228" s="1"/>
      <c r="B228" s="16" t="s">
        <v>193</v>
      </c>
      <c r="C228" s="1"/>
      <c r="D228" s="25"/>
      <c r="E228" s="79"/>
      <c r="F228" s="25"/>
      <c r="G228" s="25"/>
      <c r="H228" s="79"/>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row>
    <row r="229" spans="1:34" ht="12" customHeight="1">
      <c r="A229" s="1"/>
      <c r="B229" s="16" t="s">
        <v>196</v>
      </c>
      <c r="C229" s="5" t="s">
        <v>212</v>
      </c>
      <c r="D229" s="25">
        <f>Classification!Z229</f>
        <v>608.23133498770915</v>
      </c>
      <c r="E229" s="79"/>
      <c r="F229" s="25">
        <v>0</v>
      </c>
      <c r="G229" s="25">
        <f t="shared" ref="G229:G234" si="59">D229-F229</f>
        <v>608.23133498770915</v>
      </c>
      <c r="H229" s="69" t="s">
        <v>415</v>
      </c>
      <c r="I229" s="25">
        <v>258.86542672962673</v>
      </c>
      <c r="J229" s="25">
        <v>83.073783117929111</v>
      </c>
      <c r="K229" s="25">
        <v>45.506874843832399</v>
      </c>
      <c r="L229" s="25">
        <v>0</v>
      </c>
      <c r="M229" s="25">
        <v>7.5981263602045573E-2</v>
      </c>
      <c r="N229" s="25">
        <v>0</v>
      </c>
      <c r="O229" s="25">
        <v>17.556376699330261</v>
      </c>
      <c r="P229" s="25">
        <v>0</v>
      </c>
      <c r="Q229" s="25">
        <v>2.468218039546759</v>
      </c>
      <c r="R229" s="25">
        <v>3.7795928427214569E-2</v>
      </c>
      <c r="S229" s="25">
        <v>10.696921094557288</v>
      </c>
      <c r="T229" s="25">
        <v>0</v>
      </c>
      <c r="U229" s="25">
        <v>52.494012579573308</v>
      </c>
      <c r="V229" s="25">
        <v>0</v>
      </c>
      <c r="W229" s="25">
        <v>18.529795292211251</v>
      </c>
      <c r="X229" s="25">
        <v>30.700693097276393</v>
      </c>
      <c r="Y229" s="25">
        <v>0</v>
      </c>
      <c r="Z229" s="25">
        <v>0</v>
      </c>
      <c r="AA229" s="25">
        <v>0</v>
      </c>
      <c r="AB229" s="25">
        <v>0</v>
      </c>
      <c r="AC229" s="25">
        <v>0</v>
      </c>
      <c r="AD229" s="25">
        <v>60.460813358811663</v>
      </c>
      <c r="AE229" s="25">
        <v>17.381779552313674</v>
      </c>
      <c r="AF229" s="25">
        <v>10.058021309130503</v>
      </c>
      <c r="AG229" s="25">
        <v>0.32484208154061361</v>
      </c>
      <c r="AH229" s="25">
        <v>0</v>
      </c>
    </row>
    <row r="230" spans="1:34" ht="12" customHeight="1">
      <c r="A230" s="1"/>
      <c r="B230" s="16" t="s">
        <v>198</v>
      </c>
      <c r="C230" s="5" t="s">
        <v>213</v>
      </c>
      <c r="D230" s="25">
        <f>Classification!Z230</f>
        <v>24.891898727374453</v>
      </c>
      <c r="E230" s="79"/>
      <c r="F230" s="25">
        <v>0</v>
      </c>
      <c r="G230" s="25">
        <f t="shared" si="59"/>
        <v>24.891898727374453</v>
      </c>
      <c r="H230" s="69" t="s">
        <v>415</v>
      </c>
      <c r="I230" s="25">
        <v>10.594080928603672</v>
      </c>
      <c r="J230" s="25">
        <v>3.399798855008263</v>
      </c>
      <c r="K230" s="25">
        <v>1.8623711980160811</v>
      </c>
      <c r="L230" s="25">
        <v>0</v>
      </c>
      <c r="M230" s="25">
        <v>3.1095371283333829E-3</v>
      </c>
      <c r="N230" s="25">
        <v>0</v>
      </c>
      <c r="O230" s="25">
        <v>0.71849562112447951</v>
      </c>
      <c r="P230" s="25">
        <v>0</v>
      </c>
      <c r="Q230" s="25">
        <v>0.10101195045914259</v>
      </c>
      <c r="R230" s="25">
        <v>1.5468003185602559E-3</v>
      </c>
      <c r="S230" s="25">
        <v>0.43777204702190509</v>
      </c>
      <c r="T230" s="25">
        <v>0</v>
      </c>
      <c r="U230" s="25">
        <v>2.1483201699081556</v>
      </c>
      <c r="V230" s="25">
        <v>0</v>
      </c>
      <c r="W230" s="25">
        <v>0.75833282719974116</v>
      </c>
      <c r="X230" s="25">
        <v>1.2564274470552399</v>
      </c>
      <c r="Y230" s="25">
        <v>0</v>
      </c>
      <c r="Z230" s="25">
        <v>0</v>
      </c>
      <c r="AA230" s="25">
        <v>0</v>
      </c>
      <c r="AB230" s="25">
        <v>0</v>
      </c>
      <c r="AC230" s="25">
        <v>0</v>
      </c>
      <c r="AD230" s="25">
        <v>2.4743619023387549</v>
      </c>
      <c r="AE230" s="25">
        <v>0.71135022388559299</v>
      </c>
      <c r="AF230" s="25">
        <v>0.41162504037992376</v>
      </c>
      <c r="AG230" s="25">
        <v>1.329417892661164E-2</v>
      </c>
      <c r="AH230" s="25">
        <v>0</v>
      </c>
    </row>
    <row r="231" spans="1:34" ht="12" customHeight="1">
      <c r="A231" s="1"/>
      <c r="B231" s="16" t="s">
        <v>200</v>
      </c>
      <c r="C231" s="5" t="s">
        <v>214</v>
      </c>
      <c r="D231" s="25">
        <f>Classification!Z231</f>
        <v>0</v>
      </c>
      <c r="E231" s="79"/>
      <c r="F231" s="25">
        <v>0</v>
      </c>
      <c r="G231" s="25">
        <f t="shared" si="59"/>
        <v>0</v>
      </c>
      <c r="H231" s="92"/>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row>
    <row r="232" spans="1:34" ht="12" customHeight="1">
      <c r="A232" s="1"/>
      <c r="B232" s="16" t="s">
        <v>215</v>
      </c>
      <c r="C232" s="5" t="s">
        <v>216</v>
      </c>
      <c r="D232" s="25">
        <f>Classification!Z232</f>
        <v>163.94876238869696</v>
      </c>
      <c r="E232" s="79"/>
      <c r="F232" s="25">
        <v>0</v>
      </c>
      <c r="G232" s="25">
        <f t="shared" si="59"/>
        <v>163.94876238869696</v>
      </c>
      <c r="H232" s="69" t="s">
        <v>415</v>
      </c>
      <c r="I232" s="25">
        <v>69.777178346791089</v>
      </c>
      <c r="J232" s="25">
        <v>22.39253906477332</v>
      </c>
      <c r="K232" s="25">
        <v>12.266378566264452</v>
      </c>
      <c r="L232" s="25">
        <v>0</v>
      </c>
      <c r="M232" s="25">
        <v>2.0480750358802945E-2</v>
      </c>
      <c r="N232" s="25">
        <v>0</v>
      </c>
      <c r="O232" s="25">
        <v>4.7323215137265446</v>
      </c>
      <c r="P232" s="25">
        <v>0</v>
      </c>
      <c r="Q232" s="25">
        <v>0.66530819708150069</v>
      </c>
      <c r="R232" s="25">
        <v>1.0187892883057097E-2</v>
      </c>
      <c r="S232" s="25">
        <v>2.8833551873115053</v>
      </c>
      <c r="T232" s="25">
        <v>0</v>
      </c>
      <c r="U232" s="25">
        <v>14.149761612350417</v>
      </c>
      <c r="V232" s="25">
        <v>0</v>
      </c>
      <c r="W232" s="25">
        <v>4.9947065051084998</v>
      </c>
      <c r="X232" s="25">
        <v>8.2753721293813118</v>
      </c>
      <c r="Y232" s="25">
        <v>0</v>
      </c>
      <c r="Z232" s="25">
        <v>0</v>
      </c>
      <c r="AA232" s="25">
        <v>0</v>
      </c>
      <c r="AB232" s="25">
        <v>0</v>
      </c>
      <c r="AC232" s="25">
        <v>0</v>
      </c>
      <c r="AD232" s="25">
        <v>16.297212841544042</v>
      </c>
      <c r="AE232" s="25">
        <v>4.6852588510136064</v>
      </c>
      <c r="AF232" s="25">
        <v>2.7111397438022653</v>
      </c>
      <c r="AG232" s="25">
        <v>8.7561186306568686E-2</v>
      </c>
      <c r="AH232" s="25">
        <v>0</v>
      </c>
    </row>
    <row r="233" spans="1:34" ht="12" customHeight="1">
      <c r="A233" s="1"/>
      <c r="B233" s="16" t="s">
        <v>206</v>
      </c>
      <c r="C233" s="5" t="s">
        <v>217</v>
      </c>
      <c r="D233" s="25">
        <f>Classification!Z233</f>
        <v>0</v>
      </c>
      <c r="E233" s="79"/>
      <c r="F233" s="25">
        <v>0</v>
      </c>
      <c r="G233" s="25">
        <f t="shared" si="59"/>
        <v>0</v>
      </c>
      <c r="H233" s="69"/>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row>
    <row r="234" spans="1:34" ht="12" customHeight="1">
      <c r="A234" s="1"/>
      <c r="B234" s="16" t="s">
        <v>16</v>
      </c>
      <c r="C234" s="5" t="s">
        <v>218</v>
      </c>
      <c r="D234" s="25">
        <f>Classification!Z234</f>
        <v>118.91083930858136</v>
      </c>
      <c r="E234" s="79"/>
      <c r="F234" s="25">
        <v>0</v>
      </c>
      <c r="G234" s="25">
        <f t="shared" si="59"/>
        <v>118.91083930858136</v>
      </c>
      <c r="H234" s="69" t="s">
        <v>415</v>
      </c>
      <c r="I234" s="25">
        <v>50.608877559746261</v>
      </c>
      <c r="J234" s="25">
        <v>16.241144950698114</v>
      </c>
      <c r="K234" s="25">
        <v>8.8967147378226183</v>
      </c>
      <c r="L234" s="25">
        <v>0</v>
      </c>
      <c r="M234" s="25">
        <v>1.4854538572611318E-2</v>
      </c>
      <c r="N234" s="25">
        <v>0</v>
      </c>
      <c r="O234" s="25">
        <v>3.4323182125714862</v>
      </c>
      <c r="P234" s="25">
        <v>0</v>
      </c>
      <c r="Q234" s="25">
        <v>0.48254317361833593</v>
      </c>
      <c r="R234" s="25">
        <v>7.389204260280299E-3</v>
      </c>
      <c r="S234" s="25">
        <v>2.0912764473030307</v>
      </c>
      <c r="T234" s="25">
        <v>0</v>
      </c>
      <c r="U234" s="25">
        <v>10.262718698368982</v>
      </c>
      <c r="V234" s="25">
        <v>0</v>
      </c>
      <c r="W234" s="25">
        <v>3.6226241294483197</v>
      </c>
      <c r="X234" s="25">
        <v>6.0020669333421903</v>
      </c>
      <c r="Y234" s="25">
        <v>0</v>
      </c>
      <c r="Z234" s="25">
        <v>0</v>
      </c>
      <c r="AA234" s="25">
        <v>0</v>
      </c>
      <c r="AB234" s="25">
        <v>0</v>
      </c>
      <c r="AC234" s="25">
        <v>0</v>
      </c>
      <c r="AD234" s="25">
        <v>11.820249382450944</v>
      </c>
      <c r="AE234" s="25">
        <v>3.3981840072151543</v>
      </c>
      <c r="AF234" s="25">
        <v>1.966369844586308</v>
      </c>
      <c r="AG234" s="25">
        <v>6.3507488576729693E-2</v>
      </c>
      <c r="AH234" s="25">
        <v>0</v>
      </c>
    </row>
    <row r="235" spans="1:34" ht="12" customHeight="1">
      <c r="A235" s="1"/>
      <c r="B235" s="16" t="s">
        <v>42</v>
      </c>
      <c r="C235" s="1"/>
      <c r="D235" s="26">
        <f>SUM(D220:D226,D229:D234)</f>
        <v>3646.7896072746653</v>
      </c>
      <c r="E235" s="79"/>
      <c r="F235" s="26">
        <f t="shared" ref="F235:G235" si="60">SUM(F220:F226,F229:F234)</f>
        <v>0</v>
      </c>
      <c r="G235" s="26">
        <f t="shared" si="60"/>
        <v>3646.7896072746653</v>
      </c>
      <c r="H235" s="79"/>
      <c r="I235" s="26">
        <f t="shared" ref="I235:AH235" si="61">SUM(I220:I226,I229:I234)</f>
        <v>1552.0866709364795</v>
      </c>
      <c r="J235" s="26">
        <f t="shared" si="61"/>
        <v>498.08780226289286</v>
      </c>
      <c r="K235" s="26">
        <f t="shared" si="61"/>
        <v>272.84684082149505</v>
      </c>
      <c r="L235" s="26">
        <f t="shared" si="61"/>
        <v>0</v>
      </c>
      <c r="M235" s="26">
        <f t="shared" si="61"/>
        <v>0.4555629848586078</v>
      </c>
      <c r="N235" s="26">
        <f t="shared" si="61"/>
        <v>0</v>
      </c>
      <c r="O235" s="26">
        <f t="shared" si="61"/>
        <v>105.26325824665128</v>
      </c>
      <c r="P235" s="26">
        <f t="shared" si="61"/>
        <v>0</v>
      </c>
      <c r="Q235" s="26">
        <f t="shared" si="61"/>
        <v>14.798763854034021</v>
      </c>
      <c r="R235" s="26">
        <f t="shared" si="61"/>
        <v>0.22661410397155626</v>
      </c>
      <c r="S235" s="26">
        <f t="shared" si="61"/>
        <v>64.135828645291582</v>
      </c>
      <c r="T235" s="26">
        <f t="shared" si="61"/>
        <v>0</v>
      </c>
      <c r="U235" s="26">
        <f t="shared" si="61"/>
        <v>314.7398177425402</v>
      </c>
      <c r="V235" s="26">
        <f t="shared" si="61"/>
        <v>0</v>
      </c>
      <c r="W235" s="26">
        <f t="shared" si="61"/>
        <v>111.09961129827109</v>
      </c>
      <c r="X235" s="26">
        <f t="shared" si="61"/>
        <v>184.07300328507245</v>
      </c>
      <c r="Y235" s="26">
        <f t="shared" si="61"/>
        <v>0</v>
      </c>
      <c r="Z235" s="26">
        <f t="shared" si="61"/>
        <v>0</v>
      </c>
      <c r="AA235" s="26">
        <f t="shared" si="61"/>
        <v>0</v>
      </c>
      <c r="AB235" s="26">
        <f t="shared" si="61"/>
        <v>0</v>
      </c>
      <c r="AC235" s="26">
        <f t="shared" si="61"/>
        <v>0</v>
      </c>
      <c r="AD235" s="26">
        <f t="shared" si="61"/>
        <v>362.50658774221671</v>
      </c>
      <c r="AE235" s="26">
        <f t="shared" si="61"/>
        <v>104.21642125458347</v>
      </c>
      <c r="AF235" s="26">
        <f t="shared" si="61"/>
        <v>60.305159352938368</v>
      </c>
      <c r="AG235" s="26">
        <f t="shared" si="61"/>
        <v>1.9476647433689314</v>
      </c>
      <c r="AH235" s="26">
        <f t="shared" si="61"/>
        <v>0</v>
      </c>
    </row>
    <row r="236" spans="1:34" ht="12" customHeight="1">
      <c r="A236" s="1"/>
      <c r="B236" s="1"/>
      <c r="C236" s="1"/>
      <c r="D236" s="25"/>
      <c r="E236" s="79"/>
      <c r="F236" s="25"/>
      <c r="G236" s="25"/>
      <c r="H236" s="79"/>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row>
    <row r="237" spans="1:34" ht="12" customHeight="1">
      <c r="A237" s="16" t="s">
        <v>219</v>
      </c>
      <c r="B237" s="1"/>
      <c r="C237" s="1"/>
      <c r="D237" s="25"/>
      <c r="E237" s="79"/>
      <c r="F237" s="25"/>
      <c r="G237" s="25"/>
      <c r="H237" s="79"/>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row>
    <row r="238" spans="1:34" ht="12" customHeight="1">
      <c r="A238" s="1"/>
      <c r="B238" s="16" t="s">
        <v>189</v>
      </c>
      <c r="C238" s="1"/>
      <c r="D238" s="25"/>
      <c r="E238" s="79"/>
      <c r="F238" s="25"/>
      <c r="G238" s="25"/>
      <c r="H238" s="79"/>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row>
    <row r="239" spans="1:34" ht="12" customHeight="1">
      <c r="A239" s="1"/>
      <c r="B239" s="16" t="s">
        <v>198</v>
      </c>
      <c r="C239" s="5" t="s">
        <v>220</v>
      </c>
      <c r="D239" s="25">
        <f>Classification!Z239</f>
        <v>0</v>
      </c>
      <c r="E239" s="79"/>
      <c r="F239" s="25">
        <v>0</v>
      </c>
      <c r="G239" s="25">
        <f t="shared" ref="G239:G242" si="62">D239-F239</f>
        <v>0</v>
      </c>
      <c r="H239" s="69"/>
      <c r="I239" s="25">
        <v>0</v>
      </c>
      <c r="J239" s="25">
        <v>0</v>
      </c>
      <c r="K239" s="25">
        <v>0</v>
      </c>
      <c r="L239" s="25">
        <v>0</v>
      </c>
      <c r="M239" s="25">
        <v>0</v>
      </c>
      <c r="N239" s="25">
        <v>0</v>
      </c>
      <c r="O239" s="25">
        <v>0</v>
      </c>
      <c r="P239" s="25">
        <v>0</v>
      </c>
      <c r="Q239" s="25">
        <v>0</v>
      </c>
      <c r="R239" s="25">
        <v>0</v>
      </c>
      <c r="S239" s="25">
        <v>0</v>
      </c>
      <c r="T239" s="25">
        <v>0</v>
      </c>
      <c r="U239" s="25">
        <v>0</v>
      </c>
      <c r="V239" s="25">
        <v>0</v>
      </c>
      <c r="W239" s="25">
        <v>0</v>
      </c>
      <c r="X239" s="25">
        <v>0</v>
      </c>
      <c r="Y239" s="25">
        <v>0</v>
      </c>
      <c r="Z239" s="25">
        <v>0</v>
      </c>
      <c r="AA239" s="25">
        <v>0</v>
      </c>
      <c r="AB239" s="25">
        <v>0</v>
      </c>
      <c r="AC239" s="25">
        <v>0</v>
      </c>
      <c r="AD239" s="25">
        <v>0</v>
      </c>
      <c r="AE239" s="25">
        <v>0</v>
      </c>
      <c r="AF239" s="25">
        <v>0</v>
      </c>
      <c r="AG239" s="25">
        <v>0</v>
      </c>
      <c r="AH239" s="25">
        <v>0</v>
      </c>
    </row>
    <row r="240" spans="1:34" ht="12" customHeight="1">
      <c r="A240" s="1"/>
      <c r="B240" s="16" t="s">
        <v>222</v>
      </c>
      <c r="C240" s="5" t="s">
        <v>223</v>
      </c>
      <c r="D240" s="25">
        <f>Classification!Z240</f>
        <v>0</v>
      </c>
      <c r="E240" s="79"/>
      <c r="F240" s="25">
        <v>0</v>
      </c>
      <c r="G240" s="25">
        <f t="shared" si="62"/>
        <v>0</v>
      </c>
      <c r="H240" s="69"/>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row>
    <row r="241" spans="1:34" ht="12" customHeight="1">
      <c r="A241" s="1"/>
      <c r="B241" s="16" t="s">
        <v>225</v>
      </c>
      <c r="C241" s="5" t="s">
        <v>226</v>
      </c>
      <c r="D241" s="25">
        <f>Classification!Z241</f>
        <v>0</v>
      </c>
      <c r="E241" s="79"/>
      <c r="F241" s="25">
        <v>0</v>
      </c>
      <c r="G241" s="25">
        <f t="shared" si="62"/>
        <v>0</v>
      </c>
      <c r="H241" s="69"/>
      <c r="I241" s="25">
        <v>0</v>
      </c>
      <c r="J241" s="25">
        <v>0</v>
      </c>
      <c r="K241" s="25">
        <v>0</v>
      </c>
      <c r="L241" s="25">
        <v>0</v>
      </c>
      <c r="M241" s="25">
        <v>0</v>
      </c>
      <c r="N241" s="25">
        <v>0</v>
      </c>
      <c r="O241" s="25">
        <v>0</v>
      </c>
      <c r="P241" s="25">
        <v>0</v>
      </c>
      <c r="Q241" s="25">
        <v>0</v>
      </c>
      <c r="R241" s="25">
        <v>0</v>
      </c>
      <c r="S241" s="25">
        <v>0</v>
      </c>
      <c r="T241" s="25">
        <v>0</v>
      </c>
      <c r="U241" s="25">
        <v>0</v>
      </c>
      <c r="V241" s="25">
        <v>0</v>
      </c>
      <c r="W241" s="25">
        <v>0</v>
      </c>
      <c r="X241" s="25">
        <v>0</v>
      </c>
      <c r="Y241" s="25">
        <v>0</v>
      </c>
      <c r="Z241" s="25">
        <v>0</v>
      </c>
      <c r="AA241" s="25">
        <v>0</v>
      </c>
      <c r="AB241" s="25">
        <v>0</v>
      </c>
      <c r="AC241" s="25">
        <v>0</v>
      </c>
      <c r="AD241" s="25">
        <v>0</v>
      </c>
      <c r="AE241" s="25">
        <v>0</v>
      </c>
      <c r="AF241" s="25">
        <v>0</v>
      </c>
      <c r="AG241" s="25">
        <v>0</v>
      </c>
      <c r="AH241" s="25">
        <v>0</v>
      </c>
    </row>
    <row r="242" spans="1:34" ht="12" customHeight="1">
      <c r="A242" s="1"/>
      <c r="B242" s="16" t="s">
        <v>16</v>
      </c>
      <c r="C242" s="5" t="s">
        <v>228</v>
      </c>
      <c r="D242" s="25">
        <f>Classification!Z242</f>
        <v>0</v>
      </c>
      <c r="E242" s="79"/>
      <c r="F242" s="25">
        <v>0</v>
      </c>
      <c r="G242" s="25">
        <f t="shared" si="62"/>
        <v>0</v>
      </c>
      <c r="H242" s="69"/>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row>
    <row r="243" spans="1:34" ht="12" customHeight="1">
      <c r="A243" s="1"/>
      <c r="B243" s="1"/>
      <c r="C243" s="1"/>
      <c r="D243" s="25"/>
      <c r="E243" s="79"/>
      <c r="F243" s="25"/>
      <c r="G243" s="25"/>
      <c r="H243" s="79"/>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row>
    <row r="244" spans="1:34" ht="12" customHeight="1">
      <c r="A244" s="1"/>
      <c r="B244" s="16" t="s">
        <v>193</v>
      </c>
      <c r="C244" s="1"/>
      <c r="D244" s="25"/>
      <c r="E244" s="79"/>
      <c r="F244" s="25"/>
      <c r="G244" s="25"/>
      <c r="H244" s="79"/>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row>
    <row r="245" spans="1:34" ht="12" customHeight="1">
      <c r="A245" s="1"/>
      <c r="B245" s="16" t="s">
        <v>198</v>
      </c>
      <c r="C245" s="5" t="s">
        <v>229</v>
      </c>
      <c r="D245" s="25">
        <f>Classification!Z245</f>
        <v>0</v>
      </c>
      <c r="E245" s="79"/>
      <c r="F245" s="25">
        <v>0</v>
      </c>
      <c r="G245" s="25">
        <f t="shared" ref="G245:G248" si="63">D245-F245</f>
        <v>0</v>
      </c>
      <c r="H245" s="69"/>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row>
    <row r="246" spans="1:34" ht="12" customHeight="1">
      <c r="A246" s="1"/>
      <c r="B246" s="16" t="s">
        <v>222</v>
      </c>
      <c r="C246" s="5" t="s">
        <v>231</v>
      </c>
      <c r="D246" s="25">
        <f>Classification!Z246</f>
        <v>0</v>
      </c>
      <c r="E246" s="79"/>
      <c r="F246" s="25">
        <v>0</v>
      </c>
      <c r="G246" s="25">
        <f t="shared" si="63"/>
        <v>0</v>
      </c>
      <c r="H246" s="69"/>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row>
    <row r="247" spans="1:34" ht="12" customHeight="1">
      <c r="A247" s="1"/>
      <c r="B247" s="16" t="s">
        <v>225</v>
      </c>
      <c r="C247" s="5" t="s">
        <v>233</v>
      </c>
      <c r="D247" s="25">
        <f>Classification!Z247</f>
        <v>0</v>
      </c>
      <c r="E247" s="79"/>
      <c r="F247" s="25">
        <v>0</v>
      </c>
      <c r="G247" s="25">
        <f t="shared" si="63"/>
        <v>0</v>
      </c>
      <c r="H247" s="69"/>
      <c r="I247" s="25">
        <v>0</v>
      </c>
      <c r="J247" s="25">
        <v>0</v>
      </c>
      <c r="K247" s="25">
        <v>0</v>
      </c>
      <c r="L247" s="25">
        <v>0</v>
      </c>
      <c r="M247" s="25">
        <v>0</v>
      </c>
      <c r="N247" s="25">
        <v>0</v>
      </c>
      <c r="O247" s="25">
        <v>0</v>
      </c>
      <c r="P247" s="25">
        <v>0</v>
      </c>
      <c r="Q247" s="25">
        <v>0</v>
      </c>
      <c r="R247" s="25">
        <v>0</v>
      </c>
      <c r="S247" s="25">
        <v>0</v>
      </c>
      <c r="T247" s="25">
        <v>0</v>
      </c>
      <c r="U247" s="25">
        <v>0</v>
      </c>
      <c r="V247" s="25">
        <v>0</v>
      </c>
      <c r="W247" s="25">
        <v>0</v>
      </c>
      <c r="X247" s="25">
        <v>0</v>
      </c>
      <c r="Y247" s="25">
        <v>0</v>
      </c>
      <c r="Z247" s="25">
        <v>0</v>
      </c>
      <c r="AA247" s="25">
        <v>0</v>
      </c>
      <c r="AB247" s="25">
        <v>0</v>
      </c>
      <c r="AC247" s="25">
        <v>0</v>
      </c>
      <c r="AD247" s="25">
        <v>0</v>
      </c>
      <c r="AE247" s="25">
        <v>0</v>
      </c>
      <c r="AF247" s="25">
        <v>0</v>
      </c>
      <c r="AG247" s="25">
        <v>0</v>
      </c>
      <c r="AH247" s="25">
        <v>0</v>
      </c>
    </row>
    <row r="248" spans="1:34" ht="12" customHeight="1">
      <c r="A248" s="1"/>
      <c r="B248" s="16" t="s">
        <v>16</v>
      </c>
      <c r="C248" s="5" t="s">
        <v>235</v>
      </c>
      <c r="D248" s="25">
        <f>Classification!Z248</f>
        <v>0</v>
      </c>
      <c r="E248" s="79"/>
      <c r="F248" s="25">
        <v>0</v>
      </c>
      <c r="G248" s="25">
        <f t="shared" si="63"/>
        <v>0</v>
      </c>
      <c r="H248" s="69"/>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row>
    <row r="249" spans="1:34" ht="12" customHeight="1">
      <c r="A249" s="1"/>
      <c r="B249" s="16" t="s">
        <v>42</v>
      </c>
      <c r="C249" s="1"/>
      <c r="D249" s="26">
        <f>SUM(D239:D242,D245:D248)</f>
        <v>0</v>
      </c>
      <c r="E249" s="79"/>
      <c r="F249" s="26">
        <f t="shared" ref="F249:G249" si="64">SUM(F239:F242,F245:F248)</f>
        <v>0</v>
      </c>
      <c r="G249" s="26">
        <f t="shared" si="64"/>
        <v>0</v>
      </c>
      <c r="H249" s="79"/>
      <c r="I249" s="26">
        <f t="shared" ref="I249:AH249" si="65">SUM(I239:I242,I245:I248)</f>
        <v>0</v>
      </c>
      <c r="J249" s="26">
        <f t="shared" si="65"/>
        <v>0</v>
      </c>
      <c r="K249" s="26">
        <f t="shared" si="65"/>
        <v>0</v>
      </c>
      <c r="L249" s="26">
        <f t="shared" si="65"/>
        <v>0</v>
      </c>
      <c r="M249" s="26">
        <f t="shared" si="65"/>
        <v>0</v>
      </c>
      <c r="N249" s="26">
        <f t="shared" si="65"/>
        <v>0</v>
      </c>
      <c r="O249" s="26">
        <f t="shared" si="65"/>
        <v>0</v>
      </c>
      <c r="P249" s="26">
        <f t="shared" si="65"/>
        <v>0</v>
      </c>
      <c r="Q249" s="26">
        <f t="shared" si="65"/>
        <v>0</v>
      </c>
      <c r="R249" s="26">
        <f t="shared" si="65"/>
        <v>0</v>
      </c>
      <c r="S249" s="26">
        <f t="shared" si="65"/>
        <v>0</v>
      </c>
      <c r="T249" s="26">
        <f t="shared" si="65"/>
        <v>0</v>
      </c>
      <c r="U249" s="26">
        <f t="shared" si="65"/>
        <v>0</v>
      </c>
      <c r="V249" s="26">
        <f t="shared" si="65"/>
        <v>0</v>
      </c>
      <c r="W249" s="26">
        <f t="shared" si="65"/>
        <v>0</v>
      </c>
      <c r="X249" s="26">
        <f t="shared" si="65"/>
        <v>0</v>
      </c>
      <c r="Y249" s="26">
        <f t="shared" si="65"/>
        <v>0</v>
      </c>
      <c r="Z249" s="26">
        <f t="shared" si="65"/>
        <v>0</v>
      </c>
      <c r="AA249" s="26">
        <f t="shared" si="65"/>
        <v>0</v>
      </c>
      <c r="AB249" s="26">
        <f t="shared" si="65"/>
        <v>0</v>
      </c>
      <c r="AC249" s="26">
        <f t="shared" si="65"/>
        <v>0</v>
      </c>
      <c r="AD249" s="26">
        <f t="shared" si="65"/>
        <v>0</v>
      </c>
      <c r="AE249" s="26">
        <f t="shared" si="65"/>
        <v>0</v>
      </c>
      <c r="AF249" s="26">
        <f t="shared" si="65"/>
        <v>0</v>
      </c>
      <c r="AG249" s="26">
        <f t="shared" si="65"/>
        <v>0</v>
      </c>
      <c r="AH249" s="26">
        <f t="shared" si="65"/>
        <v>0</v>
      </c>
    </row>
    <row r="250" spans="1:34" ht="12" customHeight="1">
      <c r="A250" s="1"/>
      <c r="B250" s="1"/>
      <c r="C250" s="1"/>
      <c r="D250" s="25"/>
      <c r="E250" s="79"/>
      <c r="F250" s="25"/>
      <c r="G250" s="25"/>
      <c r="H250" s="79"/>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row>
    <row r="251" spans="1:34" ht="12" customHeight="1">
      <c r="A251" s="16" t="s">
        <v>236</v>
      </c>
      <c r="B251" s="1"/>
      <c r="C251" s="1"/>
      <c r="D251" s="25"/>
      <c r="E251" s="79"/>
      <c r="F251" s="25"/>
      <c r="G251" s="25"/>
      <c r="H251" s="79"/>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row>
    <row r="252" spans="1:34" ht="12" customHeight="1">
      <c r="A252" s="1"/>
      <c r="B252" s="16" t="s">
        <v>189</v>
      </c>
      <c r="C252" s="1"/>
      <c r="D252" s="25"/>
      <c r="E252" s="79"/>
      <c r="F252" s="25"/>
      <c r="G252" s="25"/>
      <c r="H252" s="79"/>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row>
    <row r="253" spans="1:34" ht="12" customHeight="1">
      <c r="A253" s="1"/>
      <c r="B253" s="16" t="s">
        <v>237</v>
      </c>
      <c r="C253" s="5" t="s">
        <v>238</v>
      </c>
      <c r="D253" s="25">
        <f>Classification!Z253</f>
        <v>0</v>
      </c>
      <c r="E253" s="79"/>
      <c r="F253" s="25">
        <v>0</v>
      </c>
      <c r="G253" s="25">
        <f t="shared" ref="G253:G258" si="66">D253-F253</f>
        <v>0</v>
      </c>
      <c r="H253" s="69"/>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row>
    <row r="254" spans="1:34" ht="12" customHeight="1">
      <c r="A254" s="1"/>
      <c r="B254" s="16" t="s">
        <v>239</v>
      </c>
      <c r="C254" s="1"/>
      <c r="D254" s="25">
        <f>Classification!Z254</f>
        <v>0</v>
      </c>
      <c r="E254" s="79"/>
      <c r="F254" s="25">
        <v>0</v>
      </c>
      <c r="G254" s="25">
        <f t="shared" si="66"/>
        <v>0</v>
      </c>
      <c r="H254" s="69"/>
      <c r="I254" s="25">
        <v>0</v>
      </c>
      <c r="J254" s="25">
        <v>0</v>
      </c>
      <c r="K254" s="25">
        <v>0</v>
      </c>
      <c r="L254" s="25">
        <v>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row>
    <row r="255" spans="1:34" ht="12" customHeight="1">
      <c r="A255" s="1"/>
      <c r="B255" s="16" t="s">
        <v>240</v>
      </c>
      <c r="C255" s="5" t="s">
        <v>241</v>
      </c>
      <c r="D255" s="25">
        <f>Classification!Z255</f>
        <v>0</v>
      </c>
      <c r="E255" s="79"/>
      <c r="F255" s="25">
        <v>0</v>
      </c>
      <c r="G255" s="25">
        <f t="shared" si="66"/>
        <v>0</v>
      </c>
      <c r="H255" s="69"/>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row>
    <row r="256" spans="1:34" ht="12" customHeight="1">
      <c r="A256" s="1"/>
      <c r="B256" s="16" t="s">
        <v>242</v>
      </c>
      <c r="C256" s="5" t="s">
        <v>243</v>
      </c>
      <c r="D256" s="25">
        <f>Classification!Z256</f>
        <v>0</v>
      </c>
      <c r="E256" s="79"/>
      <c r="F256" s="25">
        <v>0</v>
      </c>
      <c r="G256" s="25">
        <f t="shared" si="66"/>
        <v>0</v>
      </c>
      <c r="H256" s="69"/>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row>
    <row r="257" spans="1:34" ht="12" customHeight="1">
      <c r="A257" s="1"/>
      <c r="B257" s="16" t="s">
        <v>55</v>
      </c>
      <c r="C257" s="5" t="s">
        <v>244</v>
      </c>
      <c r="D257" s="25">
        <f>Classification!Z257</f>
        <v>0</v>
      </c>
      <c r="E257" s="79"/>
      <c r="F257" s="25">
        <v>0</v>
      </c>
      <c r="G257" s="25">
        <f t="shared" si="66"/>
        <v>0</v>
      </c>
      <c r="H257" s="69"/>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row>
    <row r="258" spans="1:34" ht="12" customHeight="1">
      <c r="A258" s="1"/>
      <c r="B258" s="16" t="s">
        <v>252</v>
      </c>
      <c r="C258" s="5" t="s">
        <v>245</v>
      </c>
      <c r="D258" s="25">
        <f>Classification!Z258</f>
        <v>0</v>
      </c>
      <c r="E258" s="79"/>
      <c r="F258" s="25">
        <v>0</v>
      </c>
      <c r="G258" s="25">
        <f t="shared" si="66"/>
        <v>0</v>
      </c>
      <c r="H258" s="69"/>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row>
    <row r="259" spans="1:34" ht="12" customHeight="1">
      <c r="A259" s="1"/>
      <c r="B259" s="1"/>
      <c r="C259" s="1"/>
      <c r="D259" s="25"/>
      <c r="E259" s="79"/>
      <c r="F259" s="25"/>
      <c r="G259" s="25"/>
      <c r="H259" s="79"/>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row>
    <row r="260" spans="1:34" ht="12" customHeight="1">
      <c r="A260" s="1"/>
      <c r="B260" s="16" t="s">
        <v>193</v>
      </c>
      <c r="C260" s="1"/>
      <c r="D260" s="25"/>
      <c r="E260" s="79"/>
      <c r="F260" s="25"/>
      <c r="G260" s="25"/>
      <c r="H260" s="79"/>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row>
    <row r="261" spans="1:34" ht="12" customHeight="1">
      <c r="A261" s="1"/>
      <c r="B261" s="16" t="s">
        <v>246</v>
      </c>
      <c r="C261" s="5" t="s">
        <v>247</v>
      </c>
      <c r="D261" s="25">
        <f>Classification!Z261</f>
        <v>0</v>
      </c>
      <c r="E261" s="79"/>
      <c r="F261" s="25">
        <v>0</v>
      </c>
      <c r="G261" s="25">
        <f t="shared" ref="G261:G265" si="67">D261-F261</f>
        <v>0</v>
      </c>
      <c r="H261" s="69"/>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row>
    <row r="262" spans="1:34" ht="12" customHeight="1">
      <c r="A262" s="1"/>
      <c r="B262" s="16" t="s">
        <v>242</v>
      </c>
      <c r="C262" s="5" t="s">
        <v>248</v>
      </c>
      <c r="D262" s="25">
        <f>Classification!Z262</f>
        <v>0</v>
      </c>
      <c r="E262" s="79"/>
      <c r="F262" s="25">
        <v>0</v>
      </c>
      <c r="G262" s="25">
        <f t="shared" si="67"/>
        <v>0</v>
      </c>
      <c r="H262" s="69"/>
      <c r="I262" s="25">
        <v>0</v>
      </c>
      <c r="J262" s="25">
        <v>0</v>
      </c>
      <c r="K262" s="25">
        <v>0</v>
      </c>
      <c r="L262" s="25">
        <v>0</v>
      </c>
      <c r="M262" s="25">
        <v>0</v>
      </c>
      <c r="N262" s="25">
        <v>0</v>
      </c>
      <c r="O262" s="25">
        <v>0</v>
      </c>
      <c r="P262" s="25">
        <v>0</v>
      </c>
      <c r="Q262" s="25">
        <v>0</v>
      </c>
      <c r="R262" s="25">
        <v>0</v>
      </c>
      <c r="S262" s="25">
        <v>0</v>
      </c>
      <c r="T262" s="25">
        <v>0</v>
      </c>
      <c r="U262" s="25">
        <v>0</v>
      </c>
      <c r="V262" s="25">
        <v>0</v>
      </c>
      <c r="W262" s="25">
        <v>0</v>
      </c>
      <c r="X262" s="25">
        <v>0</v>
      </c>
      <c r="Y262" s="25">
        <v>0</v>
      </c>
      <c r="Z262" s="25">
        <v>0</v>
      </c>
      <c r="AA262" s="25">
        <v>0</v>
      </c>
      <c r="AB262" s="25">
        <v>0</v>
      </c>
      <c r="AC262" s="25">
        <v>0</v>
      </c>
      <c r="AD262" s="25">
        <v>0</v>
      </c>
      <c r="AE262" s="25">
        <v>0</v>
      </c>
      <c r="AF262" s="25">
        <v>0</v>
      </c>
      <c r="AG262" s="25">
        <v>0</v>
      </c>
      <c r="AH262" s="25">
        <v>0</v>
      </c>
    </row>
    <row r="263" spans="1:34" ht="12" customHeight="1">
      <c r="A263" s="1"/>
      <c r="B263" s="16" t="s">
        <v>55</v>
      </c>
      <c r="C263" s="5" t="s">
        <v>249</v>
      </c>
      <c r="D263" s="25">
        <f>Classification!Z263</f>
        <v>0</v>
      </c>
      <c r="E263" s="79"/>
      <c r="F263" s="25">
        <v>0</v>
      </c>
      <c r="G263" s="25">
        <f t="shared" si="67"/>
        <v>0</v>
      </c>
      <c r="H263" s="69"/>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row>
    <row r="264" spans="1:34" ht="12" customHeight="1">
      <c r="A264" s="1"/>
      <c r="B264" s="16" t="s">
        <v>250</v>
      </c>
      <c r="C264" s="5" t="s">
        <v>251</v>
      </c>
      <c r="D264" s="25">
        <f>Classification!Z264</f>
        <v>0</v>
      </c>
      <c r="E264" s="79"/>
      <c r="F264" s="25">
        <v>0</v>
      </c>
      <c r="G264" s="25">
        <f t="shared" si="67"/>
        <v>0</v>
      </c>
      <c r="H264" s="69"/>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row>
    <row r="265" spans="1:34" ht="12" customHeight="1">
      <c r="A265" s="1"/>
      <c r="B265" s="16" t="s">
        <v>253</v>
      </c>
      <c r="C265" s="5" t="s">
        <v>254</v>
      </c>
      <c r="D265" s="25">
        <f>Classification!Z265</f>
        <v>0</v>
      </c>
      <c r="E265" s="79"/>
      <c r="F265" s="25">
        <v>0</v>
      </c>
      <c r="G265" s="25">
        <f t="shared" si="67"/>
        <v>0</v>
      </c>
      <c r="H265" s="69"/>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0</v>
      </c>
      <c r="AC265" s="25">
        <v>0</v>
      </c>
      <c r="AD265" s="25">
        <v>0</v>
      </c>
      <c r="AE265" s="25">
        <v>0</v>
      </c>
      <c r="AF265" s="25">
        <v>0</v>
      </c>
      <c r="AG265" s="25">
        <v>0</v>
      </c>
      <c r="AH265" s="25">
        <v>0</v>
      </c>
    </row>
    <row r="266" spans="1:34" ht="12" customHeight="1">
      <c r="A266" s="1"/>
      <c r="B266" s="16" t="s">
        <v>42</v>
      </c>
      <c r="C266" s="1"/>
      <c r="D266" s="26">
        <f>SUM(D253:D258,D261:D265)</f>
        <v>0</v>
      </c>
      <c r="E266" s="79"/>
      <c r="F266" s="26">
        <f t="shared" ref="F266:G266" si="68">SUM(F253:F258,F261:F265)</f>
        <v>0</v>
      </c>
      <c r="G266" s="26">
        <f t="shared" si="68"/>
        <v>0</v>
      </c>
      <c r="H266" s="79"/>
      <c r="I266" s="26">
        <f t="shared" ref="I266:AH266" si="69">SUM(I253:I258,I261:I265)</f>
        <v>0</v>
      </c>
      <c r="J266" s="26">
        <f t="shared" si="69"/>
        <v>0</v>
      </c>
      <c r="K266" s="26">
        <f t="shared" si="69"/>
        <v>0</v>
      </c>
      <c r="L266" s="26">
        <f t="shared" si="69"/>
        <v>0</v>
      </c>
      <c r="M266" s="26">
        <f t="shared" si="69"/>
        <v>0</v>
      </c>
      <c r="N266" s="26">
        <f t="shared" si="69"/>
        <v>0</v>
      </c>
      <c r="O266" s="26">
        <f t="shared" si="69"/>
        <v>0</v>
      </c>
      <c r="P266" s="26">
        <f t="shared" si="69"/>
        <v>0</v>
      </c>
      <c r="Q266" s="26">
        <f t="shared" si="69"/>
        <v>0</v>
      </c>
      <c r="R266" s="26">
        <f t="shared" si="69"/>
        <v>0</v>
      </c>
      <c r="S266" s="26">
        <f t="shared" si="69"/>
        <v>0</v>
      </c>
      <c r="T266" s="26">
        <f t="shared" si="69"/>
        <v>0</v>
      </c>
      <c r="U266" s="26">
        <f t="shared" si="69"/>
        <v>0</v>
      </c>
      <c r="V266" s="26">
        <f t="shared" si="69"/>
        <v>0</v>
      </c>
      <c r="W266" s="26">
        <f t="shared" si="69"/>
        <v>0</v>
      </c>
      <c r="X266" s="26">
        <f t="shared" si="69"/>
        <v>0</v>
      </c>
      <c r="Y266" s="26">
        <f t="shared" si="69"/>
        <v>0</v>
      </c>
      <c r="Z266" s="26">
        <f t="shared" si="69"/>
        <v>0</v>
      </c>
      <c r="AA266" s="26">
        <f t="shared" si="69"/>
        <v>0</v>
      </c>
      <c r="AB266" s="26">
        <f t="shared" si="69"/>
        <v>0</v>
      </c>
      <c r="AC266" s="26">
        <f t="shared" si="69"/>
        <v>0</v>
      </c>
      <c r="AD266" s="26">
        <f t="shared" si="69"/>
        <v>0</v>
      </c>
      <c r="AE266" s="26">
        <f t="shared" si="69"/>
        <v>0</v>
      </c>
      <c r="AF266" s="26">
        <f t="shared" si="69"/>
        <v>0</v>
      </c>
      <c r="AG266" s="26">
        <f t="shared" si="69"/>
        <v>0</v>
      </c>
      <c r="AH266" s="26">
        <f t="shared" si="69"/>
        <v>0</v>
      </c>
    </row>
    <row r="267" spans="1:34" ht="12" customHeight="1">
      <c r="A267" s="1"/>
      <c r="B267" s="1"/>
      <c r="C267" s="1"/>
      <c r="D267" s="25"/>
      <c r="E267" s="79"/>
      <c r="F267" s="25"/>
      <c r="G267" s="25"/>
      <c r="H267" s="79"/>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row>
    <row r="268" spans="1:34" ht="12" customHeight="1">
      <c r="A268" s="16" t="s">
        <v>255</v>
      </c>
      <c r="B268" s="1"/>
      <c r="C268" s="1"/>
      <c r="D268" s="25"/>
      <c r="E268" s="79"/>
      <c r="F268" s="25"/>
      <c r="G268" s="25"/>
      <c r="H268" s="79"/>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row>
    <row r="269" spans="1:34" ht="12" customHeight="1">
      <c r="A269" s="1"/>
      <c r="B269" s="16" t="s">
        <v>189</v>
      </c>
      <c r="C269" s="1"/>
      <c r="D269" s="25"/>
      <c r="E269" s="79"/>
      <c r="F269" s="25"/>
      <c r="G269" s="25"/>
      <c r="H269" s="79"/>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row>
    <row r="270" spans="1:34" ht="12" customHeight="1">
      <c r="A270" s="1"/>
      <c r="B270" s="16" t="s">
        <v>237</v>
      </c>
      <c r="C270" s="5" t="s">
        <v>238</v>
      </c>
      <c r="D270" s="25">
        <f>Classification!Z270</f>
        <v>0</v>
      </c>
      <c r="E270" s="79"/>
      <c r="F270" s="25">
        <v>0</v>
      </c>
      <c r="G270" s="25">
        <f t="shared" ref="G270:G275" si="70">D270-F270</f>
        <v>0</v>
      </c>
      <c r="H270" s="69"/>
      <c r="I270" s="25">
        <v>0</v>
      </c>
      <c r="J270" s="25">
        <v>0</v>
      </c>
      <c r="K270" s="25">
        <v>0</v>
      </c>
      <c r="L270" s="25">
        <v>0</v>
      </c>
      <c r="M270" s="25">
        <v>0</v>
      </c>
      <c r="N270" s="25">
        <v>0</v>
      </c>
      <c r="O270" s="25">
        <v>0</v>
      </c>
      <c r="P270" s="25">
        <v>0</v>
      </c>
      <c r="Q270" s="25">
        <v>0</v>
      </c>
      <c r="R270" s="25">
        <v>0</v>
      </c>
      <c r="S270" s="25">
        <v>0</v>
      </c>
      <c r="T270" s="25">
        <v>0</v>
      </c>
      <c r="U270" s="25">
        <v>0</v>
      </c>
      <c r="V270" s="25">
        <v>0</v>
      </c>
      <c r="W270" s="25">
        <v>0</v>
      </c>
      <c r="X270" s="25">
        <v>0</v>
      </c>
      <c r="Y270" s="25">
        <v>0</v>
      </c>
      <c r="Z270" s="25">
        <v>0</v>
      </c>
      <c r="AA270" s="25">
        <v>0</v>
      </c>
      <c r="AB270" s="25">
        <v>0</v>
      </c>
      <c r="AC270" s="25">
        <v>0</v>
      </c>
      <c r="AD270" s="25">
        <v>0</v>
      </c>
      <c r="AE270" s="25">
        <v>0</v>
      </c>
      <c r="AF270" s="25">
        <v>0</v>
      </c>
      <c r="AG270" s="25">
        <v>0</v>
      </c>
      <c r="AH270" s="25">
        <v>0</v>
      </c>
    </row>
    <row r="271" spans="1:34" ht="12" customHeight="1">
      <c r="A271" s="1"/>
      <c r="B271" s="16" t="s">
        <v>239</v>
      </c>
      <c r="C271" s="1"/>
      <c r="D271" s="25">
        <f>Classification!Z271</f>
        <v>0</v>
      </c>
      <c r="E271" s="79"/>
      <c r="F271" s="25">
        <v>0</v>
      </c>
      <c r="G271" s="25">
        <f t="shared" si="70"/>
        <v>0</v>
      </c>
      <c r="H271" s="69"/>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row>
    <row r="272" spans="1:34" ht="12" customHeight="1">
      <c r="A272" s="1"/>
      <c r="B272" s="16" t="s">
        <v>240</v>
      </c>
      <c r="C272" s="5" t="s">
        <v>241</v>
      </c>
      <c r="D272" s="25">
        <f>Classification!Z272</f>
        <v>0</v>
      </c>
      <c r="E272" s="79"/>
      <c r="F272" s="25">
        <v>0</v>
      </c>
      <c r="G272" s="25">
        <f t="shared" si="70"/>
        <v>0</v>
      </c>
      <c r="H272" s="69"/>
      <c r="I272" s="25">
        <v>0</v>
      </c>
      <c r="J272" s="25">
        <v>0</v>
      </c>
      <c r="K272" s="25">
        <v>0</v>
      </c>
      <c r="L272" s="25">
        <v>0</v>
      </c>
      <c r="M272" s="25">
        <v>0</v>
      </c>
      <c r="N272" s="25">
        <v>0</v>
      </c>
      <c r="O272" s="25">
        <v>0</v>
      </c>
      <c r="P272" s="25">
        <v>0</v>
      </c>
      <c r="Q272" s="25">
        <v>0</v>
      </c>
      <c r="R272" s="25">
        <v>0</v>
      </c>
      <c r="S272" s="25">
        <v>0</v>
      </c>
      <c r="T272" s="25">
        <v>0</v>
      </c>
      <c r="U272" s="25">
        <v>0</v>
      </c>
      <c r="V272" s="25">
        <v>0</v>
      </c>
      <c r="W272" s="25">
        <v>0</v>
      </c>
      <c r="X272" s="25">
        <v>0</v>
      </c>
      <c r="Y272" s="25">
        <v>0</v>
      </c>
      <c r="Z272" s="25">
        <v>0</v>
      </c>
      <c r="AA272" s="25">
        <v>0</v>
      </c>
      <c r="AB272" s="25">
        <v>0</v>
      </c>
      <c r="AC272" s="25">
        <v>0</v>
      </c>
      <c r="AD272" s="25">
        <v>0</v>
      </c>
      <c r="AE272" s="25">
        <v>0</v>
      </c>
      <c r="AF272" s="25">
        <v>0</v>
      </c>
      <c r="AG272" s="25">
        <v>0</v>
      </c>
      <c r="AH272" s="25">
        <v>0</v>
      </c>
    </row>
    <row r="273" spans="1:34" ht="12" customHeight="1">
      <c r="A273" s="1"/>
      <c r="B273" s="16" t="s">
        <v>242</v>
      </c>
      <c r="C273" s="5" t="s">
        <v>243</v>
      </c>
      <c r="D273" s="25">
        <f>Classification!Z273</f>
        <v>0</v>
      </c>
      <c r="E273" s="79"/>
      <c r="F273" s="25">
        <v>0</v>
      </c>
      <c r="G273" s="25">
        <f t="shared" si="70"/>
        <v>0</v>
      </c>
      <c r="H273" s="69"/>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row>
    <row r="274" spans="1:34" ht="12" customHeight="1">
      <c r="A274" s="1"/>
      <c r="B274" s="16" t="s">
        <v>55</v>
      </c>
      <c r="C274" s="5" t="s">
        <v>244</v>
      </c>
      <c r="D274" s="25">
        <f>Classification!Z274</f>
        <v>0</v>
      </c>
      <c r="E274" s="79"/>
      <c r="F274" s="25">
        <v>0</v>
      </c>
      <c r="G274" s="25">
        <f t="shared" si="70"/>
        <v>0</v>
      </c>
      <c r="H274" s="69"/>
      <c r="I274" s="25">
        <v>0</v>
      </c>
      <c r="J274" s="25">
        <v>0</v>
      </c>
      <c r="K274" s="25">
        <v>0</v>
      </c>
      <c r="L274" s="25">
        <v>0</v>
      </c>
      <c r="M274" s="25">
        <v>0</v>
      </c>
      <c r="N274" s="25">
        <v>0</v>
      </c>
      <c r="O274" s="25">
        <v>0</v>
      </c>
      <c r="P274" s="25">
        <v>0</v>
      </c>
      <c r="Q274" s="25">
        <v>0</v>
      </c>
      <c r="R274" s="25">
        <v>0</v>
      </c>
      <c r="S274" s="25">
        <v>0</v>
      </c>
      <c r="T274" s="25">
        <v>0</v>
      </c>
      <c r="U274" s="25">
        <v>0</v>
      </c>
      <c r="V274" s="25">
        <v>0</v>
      </c>
      <c r="W274" s="25">
        <v>0</v>
      </c>
      <c r="X274" s="25">
        <v>0</v>
      </c>
      <c r="Y274" s="25">
        <v>0</v>
      </c>
      <c r="Z274" s="25">
        <v>0</v>
      </c>
      <c r="AA274" s="25">
        <v>0</v>
      </c>
      <c r="AB274" s="25">
        <v>0</v>
      </c>
      <c r="AC274" s="25">
        <v>0</v>
      </c>
      <c r="AD274" s="25">
        <v>0</v>
      </c>
      <c r="AE274" s="25">
        <v>0</v>
      </c>
      <c r="AF274" s="25">
        <v>0</v>
      </c>
      <c r="AG274" s="25">
        <v>0</v>
      </c>
      <c r="AH274" s="25">
        <v>0</v>
      </c>
    </row>
    <row r="275" spans="1:34" ht="12" customHeight="1">
      <c r="A275" s="1"/>
      <c r="B275" s="16" t="s">
        <v>252</v>
      </c>
      <c r="C275" s="5" t="s">
        <v>245</v>
      </c>
      <c r="D275" s="25">
        <f>Classification!Z275</f>
        <v>0</v>
      </c>
      <c r="E275" s="79"/>
      <c r="F275" s="25">
        <v>0</v>
      </c>
      <c r="G275" s="25">
        <f t="shared" si="70"/>
        <v>0</v>
      </c>
      <c r="H275" s="69"/>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row>
    <row r="276" spans="1:34" ht="12" customHeight="1">
      <c r="A276" s="1"/>
      <c r="B276" s="1"/>
      <c r="C276" s="1"/>
      <c r="D276" s="25"/>
      <c r="E276" s="79"/>
      <c r="F276" s="25"/>
      <c r="G276" s="25"/>
      <c r="H276" s="79"/>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row>
    <row r="277" spans="1:34" ht="12" customHeight="1">
      <c r="A277" s="1"/>
      <c r="B277" s="16" t="s">
        <v>193</v>
      </c>
      <c r="C277" s="1"/>
      <c r="D277" s="25"/>
      <c r="E277" s="79"/>
      <c r="F277" s="25"/>
      <c r="G277" s="25"/>
      <c r="H277" s="79"/>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row>
    <row r="278" spans="1:34" ht="12" customHeight="1">
      <c r="A278" s="1"/>
      <c r="B278" s="16" t="s">
        <v>246</v>
      </c>
      <c r="C278" s="5" t="s">
        <v>247</v>
      </c>
      <c r="D278" s="25">
        <f>Classification!Z278</f>
        <v>0</v>
      </c>
      <c r="E278" s="79"/>
      <c r="F278" s="25">
        <v>0</v>
      </c>
      <c r="G278" s="25">
        <f t="shared" ref="G278:G282" si="71">D278-F278</f>
        <v>0</v>
      </c>
      <c r="H278" s="69"/>
      <c r="I278" s="25">
        <v>0</v>
      </c>
      <c r="J278" s="25">
        <v>0</v>
      </c>
      <c r="K278" s="25">
        <v>0</v>
      </c>
      <c r="L278" s="25">
        <v>0</v>
      </c>
      <c r="M278" s="25">
        <v>0</v>
      </c>
      <c r="N278" s="25">
        <v>0</v>
      </c>
      <c r="O278" s="25">
        <v>0</v>
      </c>
      <c r="P278" s="25">
        <v>0</v>
      </c>
      <c r="Q278" s="25">
        <v>0</v>
      </c>
      <c r="R278" s="25">
        <v>0</v>
      </c>
      <c r="S278" s="25">
        <v>0</v>
      </c>
      <c r="T278" s="25">
        <v>0</v>
      </c>
      <c r="U278" s="25">
        <v>0</v>
      </c>
      <c r="V278" s="25">
        <v>0</v>
      </c>
      <c r="W278" s="25">
        <v>0</v>
      </c>
      <c r="X278" s="25">
        <v>0</v>
      </c>
      <c r="Y278" s="25">
        <v>0</v>
      </c>
      <c r="Z278" s="25">
        <v>0</v>
      </c>
      <c r="AA278" s="25">
        <v>0</v>
      </c>
      <c r="AB278" s="25">
        <v>0</v>
      </c>
      <c r="AC278" s="25">
        <v>0</v>
      </c>
      <c r="AD278" s="25">
        <v>0</v>
      </c>
      <c r="AE278" s="25">
        <v>0</v>
      </c>
      <c r="AF278" s="25">
        <v>0</v>
      </c>
      <c r="AG278" s="25">
        <v>0</v>
      </c>
      <c r="AH278" s="25">
        <v>0</v>
      </c>
    </row>
    <row r="279" spans="1:34" ht="12" customHeight="1">
      <c r="A279" s="1"/>
      <c r="B279" s="16" t="s">
        <v>242</v>
      </c>
      <c r="C279" s="5" t="s">
        <v>248</v>
      </c>
      <c r="D279" s="25">
        <f>Classification!Z279</f>
        <v>0</v>
      </c>
      <c r="E279" s="79"/>
      <c r="F279" s="25">
        <v>0</v>
      </c>
      <c r="G279" s="25">
        <f t="shared" si="71"/>
        <v>0</v>
      </c>
      <c r="H279" s="69"/>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row>
    <row r="280" spans="1:34" ht="12" customHeight="1">
      <c r="A280" s="1"/>
      <c r="B280" s="16" t="s">
        <v>55</v>
      </c>
      <c r="C280" s="5" t="s">
        <v>249</v>
      </c>
      <c r="D280" s="25">
        <f>Classification!Z280</f>
        <v>0</v>
      </c>
      <c r="E280" s="79"/>
      <c r="F280" s="25">
        <v>0</v>
      </c>
      <c r="G280" s="25">
        <f t="shared" si="71"/>
        <v>0</v>
      </c>
      <c r="H280" s="69"/>
      <c r="I280" s="25">
        <v>0</v>
      </c>
      <c r="J280" s="25">
        <v>0</v>
      </c>
      <c r="K280" s="25">
        <v>0</v>
      </c>
      <c r="L280" s="25">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0</v>
      </c>
      <c r="AE280" s="25">
        <v>0</v>
      </c>
      <c r="AF280" s="25">
        <v>0</v>
      </c>
      <c r="AG280" s="25">
        <v>0</v>
      </c>
      <c r="AH280" s="25">
        <v>0</v>
      </c>
    </row>
    <row r="281" spans="1:34" ht="12" customHeight="1">
      <c r="A281" s="1"/>
      <c r="B281" s="16" t="s">
        <v>250</v>
      </c>
      <c r="C281" s="5" t="s">
        <v>251</v>
      </c>
      <c r="D281" s="25">
        <f>Classification!Z281</f>
        <v>0</v>
      </c>
      <c r="E281" s="79"/>
      <c r="F281" s="25">
        <v>0</v>
      </c>
      <c r="G281" s="25">
        <f t="shared" si="71"/>
        <v>0</v>
      </c>
      <c r="H281" s="69"/>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row>
    <row r="282" spans="1:34" ht="12" customHeight="1">
      <c r="A282" s="1"/>
      <c r="B282" s="16" t="s">
        <v>253</v>
      </c>
      <c r="C282" s="5" t="s">
        <v>254</v>
      </c>
      <c r="D282" s="25">
        <f>Classification!Z282</f>
        <v>0</v>
      </c>
      <c r="E282" s="79"/>
      <c r="F282" s="25">
        <v>0</v>
      </c>
      <c r="G282" s="25">
        <f t="shared" si="71"/>
        <v>0</v>
      </c>
      <c r="H282" s="69"/>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row>
    <row r="283" spans="1:34" ht="12" customHeight="1">
      <c r="A283" s="1"/>
      <c r="B283" s="16" t="s">
        <v>42</v>
      </c>
      <c r="C283" s="1"/>
      <c r="D283" s="26">
        <f>SUM(D270:D275,D278:D282)</f>
        <v>0</v>
      </c>
      <c r="E283" s="79"/>
      <c r="F283" s="26">
        <f t="shared" ref="F283:G283" si="72">SUM(F270:F275,F278:F282)</f>
        <v>0</v>
      </c>
      <c r="G283" s="26">
        <f t="shared" si="72"/>
        <v>0</v>
      </c>
      <c r="H283" s="79"/>
      <c r="I283" s="26">
        <f t="shared" ref="I283:AH283" si="73">SUM(I270:I275,I278:I282)</f>
        <v>0</v>
      </c>
      <c r="J283" s="26">
        <f t="shared" si="73"/>
        <v>0</v>
      </c>
      <c r="K283" s="26">
        <f t="shared" si="73"/>
        <v>0</v>
      </c>
      <c r="L283" s="26">
        <f t="shared" si="73"/>
        <v>0</v>
      </c>
      <c r="M283" s="26">
        <f t="shared" si="73"/>
        <v>0</v>
      </c>
      <c r="N283" s="26">
        <f t="shared" si="73"/>
        <v>0</v>
      </c>
      <c r="O283" s="26">
        <f t="shared" si="73"/>
        <v>0</v>
      </c>
      <c r="P283" s="26">
        <f t="shared" si="73"/>
        <v>0</v>
      </c>
      <c r="Q283" s="26">
        <f t="shared" si="73"/>
        <v>0</v>
      </c>
      <c r="R283" s="26">
        <f t="shared" si="73"/>
        <v>0</v>
      </c>
      <c r="S283" s="26">
        <f t="shared" si="73"/>
        <v>0</v>
      </c>
      <c r="T283" s="26">
        <f t="shared" si="73"/>
        <v>0</v>
      </c>
      <c r="U283" s="26">
        <f t="shared" si="73"/>
        <v>0</v>
      </c>
      <c r="V283" s="26">
        <f t="shared" si="73"/>
        <v>0</v>
      </c>
      <c r="W283" s="26">
        <f t="shared" si="73"/>
        <v>0</v>
      </c>
      <c r="X283" s="26">
        <f t="shared" si="73"/>
        <v>0</v>
      </c>
      <c r="Y283" s="26">
        <f t="shared" si="73"/>
        <v>0</v>
      </c>
      <c r="Z283" s="26">
        <f t="shared" si="73"/>
        <v>0</v>
      </c>
      <c r="AA283" s="26">
        <f t="shared" si="73"/>
        <v>0</v>
      </c>
      <c r="AB283" s="26">
        <f t="shared" si="73"/>
        <v>0</v>
      </c>
      <c r="AC283" s="26">
        <f t="shared" si="73"/>
        <v>0</v>
      </c>
      <c r="AD283" s="26">
        <f t="shared" si="73"/>
        <v>0</v>
      </c>
      <c r="AE283" s="26">
        <f t="shared" si="73"/>
        <v>0</v>
      </c>
      <c r="AF283" s="26">
        <f t="shared" si="73"/>
        <v>0</v>
      </c>
      <c r="AG283" s="26">
        <f t="shared" si="73"/>
        <v>0</v>
      </c>
      <c r="AH283" s="26">
        <f t="shared" si="73"/>
        <v>0</v>
      </c>
    </row>
    <row r="284" spans="1:34" ht="12" customHeight="1">
      <c r="A284" s="1"/>
      <c r="B284" s="1"/>
      <c r="C284" s="1"/>
      <c r="D284" s="25"/>
      <c r="E284" s="79"/>
      <c r="F284" s="25"/>
      <c r="G284" s="25"/>
      <c r="H284" s="79"/>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row>
    <row r="285" spans="1:34" ht="12" customHeight="1">
      <c r="A285" s="16" t="s">
        <v>256</v>
      </c>
      <c r="B285" s="1"/>
      <c r="C285" s="1"/>
      <c r="D285" s="25"/>
      <c r="E285" s="79"/>
      <c r="F285" s="25"/>
      <c r="G285" s="25"/>
      <c r="H285" s="79"/>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row>
    <row r="286" spans="1:34" ht="12" customHeight="1">
      <c r="A286" s="1"/>
      <c r="B286" s="16" t="s">
        <v>257</v>
      </c>
      <c r="C286" s="5" t="s">
        <v>258</v>
      </c>
      <c r="D286" s="25">
        <f>Classification!Z286</f>
        <v>863.3242865731944</v>
      </c>
      <c r="E286" s="79"/>
      <c r="F286" s="25">
        <v>0</v>
      </c>
      <c r="G286" s="25">
        <f t="shared" ref="G286:G288" si="74">D286-F286</f>
        <v>863.3242865731944</v>
      </c>
      <c r="H286" s="69" t="s">
        <v>415</v>
      </c>
      <c r="I286" s="25">
        <v>367.43389725939818</v>
      </c>
      <c r="J286" s="25">
        <v>117.91502742072916</v>
      </c>
      <c r="K286" s="25">
        <v>64.59251274767216</v>
      </c>
      <c r="L286" s="25">
        <v>0</v>
      </c>
      <c r="M286" s="25">
        <v>0.10784789671102912</v>
      </c>
      <c r="N286" s="25">
        <v>0</v>
      </c>
      <c r="O286" s="25">
        <v>24.919542149313688</v>
      </c>
      <c r="P286" s="25">
        <v>0</v>
      </c>
      <c r="Q286" s="25">
        <v>3.5033916464396788</v>
      </c>
      <c r="R286" s="25">
        <v>5.3647586153146666E-2</v>
      </c>
      <c r="S286" s="25">
        <v>15.183222634649429</v>
      </c>
      <c r="T286" s="25">
        <v>0</v>
      </c>
      <c r="U286" s="25">
        <v>74.51006443221182</v>
      </c>
      <c r="V286" s="25">
        <v>0</v>
      </c>
      <c r="W286" s="25">
        <v>26.301213667853659</v>
      </c>
      <c r="X286" s="25">
        <v>43.576600613719329</v>
      </c>
      <c r="Y286" s="25">
        <v>0</v>
      </c>
      <c r="Z286" s="25">
        <v>0</v>
      </c>
      <c r="AA286" s="25">
        <v>0</v>
      </c>
      <c r="AB286" s="25">
        <v>0</v>
      </c>
      <c r="AC286" s="25">
        <v>0</v>
      </c>
      <c r="AD286" s="25">
        <v>85.81815101598788</v>
      </c>
      <c r="AE286" s="25">
        <v>24.671718749375149</v>
      </c>
      <c r="AF286" s="25">
        <v>14.276367512730246</v>
      </c>
      <c r="AG286" s="25">
        <v>0.46108124024992692</v>
      </c>
      <c r="AH286" s="25">
        <v>0</v>
      </c>
    </row>
    <row r="287" spans="1:34" ht="12" customHeight="1">
      <c r="A287" s="1"/>
      <c r="B287" s="16" t="s">
        <v>148</v>
      </c>
      <c r="C287" s="5" t="s">
        <v>261</v>
      </c>
      <c r="D287" s="25">
        <f>Classification!Z287</f>
        <v>20.513867652661414</v>
      </c>
      <c r="E287" s="79"/>
      <c r="F287" s="25">
        <v>0</v>
      </c>
      <c r="G287" s="25">
        <f t="shared" si="74"/>
        <v>20.513867652661414</v>
      </c>
      <c r="H287" s="69" t="s">
        <v>415</v>
      </c>
      <c r="I287" s="25">
        <v>8.730775279587645</v>
      </c>
      <c r="J287" s="25">
        <v>2.8018362327904938</v>
      </c>
      <c r="K287" s="25">
        <v>1.5348140651968698</v>
      </c>
      <c r="L287" s="25">
        <v>0</v>
      </c>
      <c r="M287" s="25">
        <v>2.5626262508258303E-3</v>
      </c>
      <c r="N287" s="25">
        <v>0</v>
      </c>
      <c r="O287" s="25">
        <v>0.59212534335740419</v>
      </c>
      <c r="P287" s="25">
        <v>0</v>
      </c>
      <c r="Q287" s="25">
        <v>8.3245790357375768E-2</v>
      </c>
      <c r="R287" s="25">
        <v>1.2747463489052413E-3</v>
      </c>
      <c r="S287" s="25">
        <v>0.36077592685872478</v>
      </c>
      <c r="T287" s="25">
        <v>0</v>
      </c>
      <c r="U287" s="25">
        <v>1.7704698273006123</v>
      </c>
      <c r="V287" s="25">
        <v>0</v>
      </c>
      <c r="W287" s="25">
        <v>0.62495591132773742</v>
      </c>
      <c r="X287" s="25">
        <v>1.0354447704593026</v>
      </c>
      <c r="Y287" s="25">
        <v>0</v>
      </c>
      <c r="Z287" s="25">
        <v>0</v>
      </c>
      <c r="AA287" s="25">
        <v>0</v>
      </c>
      <c r="AB287" s="25">
        <v>0</v>
      </c>
      <c r="AC287" s="25">
        <v>0</v>
      </c>
      <c r="AD287" s="25">
        <v>2.0391667644679781</v>
      </c>
      <c r="AE287" s="25">
        <v>0.58623669119432065</v>
      </c>
      <c r="AF287" s="25">
        <v>0.33922770188635681</v>
      </c>
      <c r="AG287" s="25">
        <v>1.0955975276863783E-2</v>
      </c>
      <c r="AH287" s="25">
        <v>0</v>
      </c>
    </row>
    <row r="288" spans="1:34" ht="12" customHeight="1">
      <c r="A288" s="1"/>
      <c r="B288" s="16" t="s">
        <v>262</v>
      </c>
      <c r="C288" s="5" t="s">
        <v>263</v>
      </c>
      <c r="D288" s="25">
        <f>Classification!Z288</f>
        <v>81.837954547178938</v>
      </c>
      <c r="E288" s="79"/>
      <c r="F288" s="25">
        <v>0</v>
      </c>
      <c r="G288" s="25">
        <f t="shared" si="74"/>
        <v>81.837954547178938</v>
      </c>
      <c r="H288" s="69" t="s">
        <v>415</v>
      </c>
      <c r="I288" s="25">
        <v>34.830525505502557</v>
      </c>
      <c r="J288" s="25">
        <v>11.177636033836807</v>
      </c>
      <c r="K288" s="25">
        <v>6.1229820642650274</v>
      </c>
      <c r="L288" s="25">
        <v>0</v>
      </c>
      <c r="M288" s="25">
        <v>1.0223332537162164E-2</v>
      </c>
      <c r="N288" s="25">
        <v>0</v>
      </c>
      <c r="O288" s="25">
        <v>2.3622228512149497</v>
      </c>
      <c r="P288" s="25">
        <v>0</v>
      </c>
      <c r="Q288" s="25">
        <v>0.33210047577873736</v>
      </c>
      <c r="R288" s="25">
        <v>5.0854687924904744E-3</v>
      </c>
      <c r="S288" s="25">
        <v>1.4392782679452529</v>
      </c>
      <c r="T288" s="25">
        <v>0</v>
      </c>
      <c r="U288" s="25">
        <v>7.063106368192904</v>
      </c>
      <c r="V288" s="25">
        <v>0</v>
      </c>
      <c r="W288" s="25">
        <v>2.4931970085414261</v>
      </c>
      <c r="X288" s="25">
        <v>4.1307998811218214</v>
      </c>
      <c r="Y288" s="25">
        <v>0</v>
      </c>
      <c r="Z288" s="25">
        <v>0</v>
      </c>
      <c r="AA288" s="25">
        <v>0</v>
      </c>
      <c r="AB288" s="25">
        <v>0</v>
      </c>
      <c r="AC288" s="25">
        <v>0</v>
      </c>
      <c r="AD288" s="25">
        <v>8.1350450246761525</v>
      </c>
      <c r="AE288" s="25">
        <v>2.3387306821015326</v>
      </c>
      <c r="AF288" s="25">
        <v>1.353313851789324</v>
      </c>
      <c r="AG288" s="25">
        <v>4.3707730882804545E-2</v>
      </c>
      <c r="AH288" s="25">
        <v>0</v>
      </c>
    </row>
    <row r="289" spans="1:34" ht="12" customHeight="1">
      <c r="A289" s="1"/>
      <c r="B289" s="16" t="s">
        <v>42</v>
      </c>
      <c r="C289" s="1"/>
      <c r="D289" s="26">
        <f>SUM(D286:D288)</f>
        <v>965.67610877303468</v>
      </c>
      <c r="E289" s="79"/>
      <c r="F289" s="26">
        <f>SUM(F286:F288)</f>
        <v>0</v>
      </c>
      <c r="G289" s="26">
        <f>SUM(G286:G288)</f>
        <v>965.67610877303468</v>
      </c>
      <c r="H289" s="79"/>
      <c r="I289" s="26">
        <f t="shared" ref="I289:AH289" si="75">SUM(I286:I288)</f>
        <v>410.9951980444884</v>
      </c>
      <c r="J289" s="26">
        <f t="shared" si="75"/>
        <v>131.89449968735647</v>
      </c>
      <c r="K289" s="26">
        <f t="shared" si="75"/>
        <v>72.25030887713406</v>
      </c>
      <c r="L289" s="26">
        <f t="shared" si="75"/>
        <v>0</v>
      </c>
      <c r="M289" s="26">
        <f t="shared" si="75"/>
        <v>0.12063385549901712</v>
      </c>
      <c r="N289" s="26">
        <f t="shared" si="75"/>
        <v>0</v>
      </c>
      <c r="O289" s="26">
        <f t="shared" si="75"/>
        <v>27.873890343886043</v>
      </c>
      <c r="P289" s="26">
        <f t="shared" si="75"/>
        <v>0</v>
      </c>
      <c r="Q289" s="26">
        <f t="shared" si="75"/>
        <v>3.918737912575792</v>
      </c>
      <c r="R289" s="26">
        <f t="shared" si="75"/>
        <v>6.0007801294542376E-2</v>
      </c>
      <c r="S289" s="26">
        <f t="shared" si="75"/>
        <v>16.983276829453406</v>
      </c>
      <c r="T289" s="26">
        <f t="shared" si="75"/>
        <v>0</v>
      </c>
      <c r="U289" s="26">
        <f t="shared" si="75"/>
        <v>83.343640627705341</v>
      </c>
      <c r="V289" s="26">
        <f t="shared" si="75"/>
        <v>0</v>
      </c>
      <c r="W289" s="26">
        <f t="shared" si="75"/>
        <v>29.419366587722823</v>
      </c>
      <c r="X289" s="26">
        <f t="shared" si="75"/>
        <v>48.742845265300453</v>
      </c>
      <c r="Y289" s="26">
        <f t="shared" si="75"/>
        <v>0</v>
      </c>
      <c r="Z289" s="26">
        <f t="shared" si="75"/>
        <v>0</v>
      </c>
      <c r="AA289" s="26">
        <f t="shared" si="75"/>
        <v>0</v>
      </c>
      <c r="AB289" s="26">
        <f t="shared" si="75"/>
        <v>0</v>
      </c>
      <c r="AC289" s="26">
        <f t="shared" si="75"/>
        <v>0</v>
      </c>
      <c r="AD289" s="26">
        <f t="shared" si="75"/>
        <v>95.992362805132018</v>
      </c>
      <c r="AE289" s="26">
        <f t="shared" si="75"/>
        <v>27.596686122671002</v>
      </c>
      <c r="AF289" s="26">
        <f t="shared" si="75"/>
        <v>15.968909066405926</v>
      </c>
      <c r="AG289" s="26">
        <f t="shared" si="75"/>
        <v>0.51574494640959523</v>
      </c>
      <c r="AH289" s="26">
        <f t="shared" si="75"/>
        <v>0</v>
      </c>
    </row>
    <row r="290" spans="1:34" ht="12" customHeight="1">
      <c r="A290" s="1"/>
      <c r="B290" s="1"/>
      <c r="C290" s="1"/>
      <c r="D290" s="25"/>
      <c r="E290" s="79"/>
      <c r="F290" s="25"/>
      <c r="G290" s="25"/>
      <c r="H290" s="79"/>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row>
    <row r="291" spans="1:34" ht="12" customHeight="1">
      <c r="A291" s="16" t="s">
        <v>265</v>
      </c>
      <c r="B291" s="1"/>
      <c r="C291" s="1"/>
      <c r="D291" s="25"/>
      <c r="E291" s="79"/>
      <c r="F291" s="25"/>
      <c r="G291" s="25"/>
      <c r="H291" s="79"/>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row>
    <row r="292" spans="1:34" ht="12" customHeight="1">
      <c r="A292" s="1"/>
      <c r="B292" s="16" t="s">
        <v>266</v>
      </c>
      <c r="C292" s="5" t="s">
        <v>267</v>
      </c>
      <c r="D292" s="25">
        <f>Classification!Z292</f>
        <v>0</v>
      </c>
      <c r="E292" s="79"/>
      <c r="F292" s="25">
        <v>0</v>
      </c>
      <c r="G292" s="25">
        <f t="shared" ref="G292:G294" si="76">D292-F292</f>
        <v>0</v>
      </c>
      <c r="H292" s="69"/>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row>
    <row r="293" spans="1:34" ht="12" customHeight="1">
      <c r="A293" s="1"/>
      <c r="B293" s="16" t="s">
        <v>269</v>
      </c>
      <c r="C293" s="1"/>
      <c r="D293" s="25">
        <f>Classification!Z293</f>
        <v>0</v>
      </c>
      <c r="E293" s="79"/>
      <c r="F293" s="25">
        <v>0</v>
      </c>
      <c r="G293" s="25">
        <f t="shared" si="76"/>
        <v>0</v>
      </c>
      <c r="H293" s="69"/>
      <c r="I293" s="25">
        <v>0</v>
      </c>
      <c r="J293" s="25">
        <v>0</v>
      </c>
      <c r="K293" s="25">
        <v>0</v>
      </c>
      <c r="L293" s="25">
        <v>0</v>
      </c>
      <c r="M293" s="25">
        <v>0</v>
      </c>
      <c r="N293" s="25">
        <v>0</v>
      </c>
      <c r="O293" s="25">
        <v>0</v>
      </c>
      <c r="P293" s="25">
        <v>0</v>
      </c>
      <c r="Q293" s="25">
        <v>0</v>
      </c>
      <c r="R293" s="25">
        <v>0</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row>
    <row r="294" spans="1:34" ht="12" customHeight="1">
      <c r="A294" s="1"/>
      <c r="B294" s="16" t="s">
        <v>16</v>
      </c>
      <c r="C294" s="5" t="s">
        <v>270</v>
      </c>
      <c r="D294" s="25">
        <f>Classification!Z294</f>
        <v>0</v>
      </c>
      <c r="E294" s="79"/>
      <c r="F294" s="25">
        <v>0</v>
      </c>
      <c r="G294" s="25">
        <f t="shared" si="76"/>
        <v>0</v>
      </c>
      <c r="H294" s="69"/>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row>
    <row r="295" spans="1:34" ht="12" customHeight="1">
      <c r="A295" s="1"/>
      <c r="B295" s="16" t="s">
        <v>42</v>
      </c>
      <c r="C295" s="1"/>
      <c r="D295" s="26">
        <f>SUM(D292:D294)</f>
        <v>0</v>
      </c>
      <c r="E295" s="79"/>
      <c r="F295" s="26">
        <f>SUM(F292:F294)</f>
        <v>0</v>
      </c>
      <c r="G295" s="26">
        <f>SUM(G292:G294)</f>
        <v>0</v>
      </c>
      <c r="H295" s="79"/>
      <c r="I295" s="26">
        <f t="shared" ref="I295" si="77">SUM(I292:I294)</f>
        <v>0</v>
      </c>
      <c r="J295" s="26">
        <f t="shared" ref="J295" si="78">SUM(J292:J294)</f>
        <v>0</v>
      </c>
      <c r="K295" s="26">
        <f t="shared" ref="K295" si="79">SUM(K292:K294)</f>
        <v>0</v>
      </c>
      <c r="L295" s="26">
        <f t="shared" ref="L295" si="80">SUM(L292:L294)</f>
        <v>0</v>
      </c>
      <c r="M295" s="26">
        <f t="shared" ref="M295" si="81">SUM(M292:M294)</f>
        <v>0</v>
      </c>
      <c r="N295" s="26">
        <f t="shared" ref="N295" si="82">SUM(N292:N294)</f>
        <v>0</v>
      </c>
      <c r="O295" s="26">
        <f t="shared" ref="O295" si="83">SUM(O292:O294)</f>
        <v>0</v>
      </c>
      <c r="P295" s="26">
        <f t="shared" ref="P295" si="84">SUM(P292:P294)</f>
        <v>0</v>
      </c>
      <c r="Q295" s="26">
        <f t="shared" ref="Q295" si="85">SUM(Q292:Q294)</f>
        <v>0</v>
      </c>
      <c r="R295" s="26">
        <f t="shared" ref="R295" si="86">SUM(R292:R294)</f>
        <v>0</v>
      </c>
      <c r="S295" s="26">
        <f t="shared" ref="S295" si="87">SUM(S292:S294)</f>
        <v>0</v>
      </c>
      <c r="T295" s="26">
        <f t="shared" ref="T295" si="88">SUM(T292:T294)</f>
        <v>0</v>
      </c>
      <c r="U295" s="26">
        <f t="shared" ref="U295" si="89">SUM(U292:U294)</f>
        <v>0</v>
      </c>
      <c r="V295" s="26">
        <f t="shared" ref="V295" si="90">SUM(V292:V294)</f>
        <v>0</v>
      </c>
      <c r="W295" s="26">
        <f t="shared" ref="W295" si="91">SUM(W292:W294)</f>
        <v>0</v>
      </c>
      <c r="X295" s="26">
        <f t="shared" ref="X295" si="92">SUM(X292:X294)</f>
        <v>0</v>
      </c>
      <c r="Y295" s="26">
        <f t="shared" ref="Y295" si="93">SUM(Y292:Y294)</f>
        <v>0</v>
      </c>
      <c r="Z295" s="26">
        <f t="shared" ref="Z295" si="94">SUM(Z292:Z294)</f>
        <v>0</v>
      </c>
      <c r="AA295" s="26">
        <f t="shared" ref="AA295" si="95">SUM(AA292:AA294)</f>
        <v>0</v>
      </c>
      <c r="AB295" s="26">
        <f t="shared" ref="AB295" si="96">SUM(AB292:AB294)</f>
        <v>0</v>
      </c>
      <c r="AC295" s="26">
        <f t="shared" ref="AC295" si="97">SUM(AC292:AC294)</f>
        <v>0</v>
      </c>
      <c r="AD295" s="26">
        <f t="shared" ref="AD295" si="98">SUM(AD292:AD294)</f>
        <v>0</v>
      </c>
      <c r="AE295" s="26">
        <f t="shared" ref="AE295" si="99">SUM(AE292:AE294)</f>
        <v>0</v>
      </c>
      <c r="AF295" s="26">
        <f t="shared" ref="AF295" si="100">SUM(AF292:AF294)</f>
        <v>0</v>
      </c>
      <c r="AG295" s="26">
        <f t="shared" ref="AG295" si="101">SUM(AG292:AG294)</f>
        <v>0</v>
      </c>
      <c r="AH295" s="26">
        <f t="shared" ref="AH295" si="102">SUM(AH292:AH294)</f>
        <v>0</v>
      </c>
    </row>
    <row r="296" spans="1:34" ht="12" customHeight="1">
      <c r="A296" s="1"/>
      <c r="B296" s="1"/>
      <c r="C296" s="1"/>
      <c r="D296" s="25"/>
      <c r="E296" s="79"/>
      <c r="F296" s="25"/>
      <c r="G296" s="25"/>
      <c r="H296" s="79"/>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row>
    <row r="297" spans="1:34" ht="12" customHeight="1">
      <c r="A297" s="16" t="s">
        <v>271</v>
      </c>
      <c r="B297" s="1"/>
      <c r="C297" s="1"/>
      <c r="D297" s="25"/>
      <c r="E297" s="79"/>
      <c r="F297" s="25"/>
      <c r="G297" s="25"/>
      <c r="H297" s="79"/>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row>
    <row r="298" spans="1:34" ht="12" customHeight="1">
      <c r="A298" s="1"/>
      <c r="B298" s="16" t="s">
        <v>190</v>
      </c>
      <c r="C298" s="5" t="s">
        <v>272</v>
      </c>
      <c r="D298" s="25">
        <f>Classification!Z298</f>
        <v>0</v>
      </c>
      <c r="E298" s="79"/>
      <c r="F298" s="25">
        <v>0</v>
      </c>
      <c r="G298" s="25">
        <f t="shared" ref="G298:G304" si="103">D298-F298</f>
        <v>0</v>
      </c>
      <c r="H298" s="69"/>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row>
    <row r="299" spans="1:34" ht="12" customHeight="1">
      <c r="A299" s="1"/>
      <c r="B299" s="16" t="s">
        <v>273</v>
      </c>
      <c r="C299" s="5" t="s">
        <v>274</v>
      </c>
      <c r="D299" s="25">
        <f>Classification!Z299</f>
        <v>0</v>
      </c>
      <c r="E299" s="79"/>
      <c r="F299" s="25">
        <v>0</v>
      </c>
      <c r="G299" s="25">
        <f t="shared" si="103"/>
        <v>0</v>
      </c>
      <c r="H299" s="69"/>
      <c r="I299" s="25">
        <v>0</v>
      </c>
      <c r="J299" s="25">
        <v>0</v>
      </c>
      <c r="K299" s="25">
        <v>0</v>
      </c>
      <c r="L299" s="25">
        <v>0</v>
      </c>
      <c r="M299" s="25">
        <v>0</v>
      </c>
      <c r="N299" s="25">
        <v>0</v>
      </c>
      <c r="O299" s="25">
        <v>0</v>
      </c>
      <c r="P299" s="25">
        <v>0</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25">
        <v>0</v>
      </c>
      <c r="AH299" s="25">
        <v>0</v>
      </c>
    </row>
    <row r="300" spans="1:34" ht="12" customHeight="1">
      <c r="A300" s="1"/>
      <c r="B300" s="16" t="s">
        <v>275</v>
      </c>
      <c r="C300" s="5" t="s">
        <v>276</v>
      </c>
      <c r="D300" s="25">
        <f>Classification!Z300</f>
        <v>0</v>
      </c>
      <c r="E300" s="79"/>
      <c r="F300" s="25">
        <v>0</v>
      </c>
      <c r="G300" s="25">
        <f t="shared" si="103"/>
        <v>0</v>
      </c>
      <c r="H300" s="69"/>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row>
    <row r="301" spans="1:34" ht="12" customHeight="1">
      <c r="A301" s="1"/>
      <c r="B301" s="16" t="s">
        <v>390</v>
      </c>
      <c r="C301" s="5" t="s">
        <v>278</v>
      </c>
      <c r="D301" s="25">
        <f>Classification!Z301</f>
        <v>16.954864950235415</v>
      </c>
      <c r="E301" s="79"/>
      <c r="F301" s="25">
        <v>0</v>
      </c>
      <c r="G301" s="25">
        <f t="shared" si="103"/>
        <v>16.954864950235415</v>
      </c>
      <c r="H301" s="69" t="s">
        <v>417</v>
      </c>
      <c r="I301" s="25">
        <v>0</v>
      </c>
      <c r="J301" s="25">
        <v>0</v>
      </c>
      <c r="K301" s="25">
        <v>0</v>
      </c>
      <c r="L301" s="25">
        <v>0</v>
      </c>
      <c r="M301" s="25">
        <v>0</v>
      </c>
      <c r="N301" s="25">
        <v>0</v>
      </c>
      <c r="O301" s="25">
        <v>0</v>
      </c>
      <c r="P301" s="25">
        <v>0</v>
      </c>
      <c r="Q301" s="25">
        <v>0</v>
      </c>
      <c r="R301" s="25">
        <v>0</v>
      </c>
      <c r="S301" s="25">
        <v>0</v>
      </c>
      <c r="T301" s="25">
        <v>0</v>
      </c>
      <c r="U301" s="25">
        <v>0</v>
      </c>
      <c r="V301" s="25">
        <v>0</v>
      </c>
      <c r="W301" s="25">
        <v>0</v>
      </c>
      <c r="X301" s="25">
        <v>16.954864950235415</v>
      </c>
      <c r="Y301" s="25">
        <v>0</v>
      </c>
      <c r="Z301" s="25">
        <v>0</v>
      </c>
      <c r="AA301" s="25">
        <v>0</v>
      </c>
      <c r="AB301" s="25">
        <v>0</v>
      </c>
      <c r="AC301" s="25">
        <v>0</v>
      </c>
      <c r="AD301" s="25">
        <v>0</v>
      </c>
      <c r="AE301" s="25">
        <v>0</v>
      </c>
      <c r="AF301" s="25">
        <v>0</v>
      </c>
      <c r="AG301" s="25">
        <v>0</v>
      </c>
      <c r="AH301" s="25">
        <v>0</v>
      </c>
    </row>
    <row r="302" spans="1:34" ht="12" customHeight="1">
      <c r="A302" s="1"/>
      <c r="B302" s="16" t="s">
        <v>280</v>
      </c>
      <c r="C302" s="5" t="s">
        <v>281</v>
      </c>
      <c r="D302" s="25">
        <f>Classification!Z302</f>
        <v>0</v>
      </c>
      <c r="E302" s="79"/>
      <c r="F302" s="25">
        <v>0</v>
      </c>
      <c r="G302" s="25">
        <f t="shared" si="103"/>
        <v>0</v>
      </c>
      <c r="H302" s="69"/>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row>
    <row r="303" spans="1:34" ht="12" customHeight="1">
      <c r="A303" s="1"/>
      <c r="B303" s="16" t="s">
        <v>282</v>
      </c>
      <c r="C303" s="5" t="s">
        <v>283</v>
      </c>
      <c r="D303" s="25">
        <f>Classification!Z303</f>
        <v>0</v>
      </c>
      <c r="E303" s="79"/>
      <c r="F303" s="25">
        <v>0</v>
      </c>
      <c r="G303" s="25">
        <f t="shared" si="103"/>
        <v>0</v>
      </c>
      <c r="H303" s="69"/>
      <c r="I303" s="25">
        <v>0</v>
      </c>
      <c r="J303" s="25">
        <v>0</v>
      </c>
      <c r="K303" s="25">
        <v>0</v>
      </c>
      <c r="L303" s="25">
        <v>0</v>
      </c>
      <c r="M303" s="25">
        <v>0</v>
      </c>
      <c r="N303" s="25">
        <v>0</v>
      </c>
      <c r="O303" s="25">
        <v>0</v>
      </c>
      <c r="P303" s="25">
        <v>0</v>
      </c>
      <c r="Q303" s="25">
        <v>0</v>
      </c>
      <c r="R303" s="25">
        <v>0</v>
      </c>
      <c r="S303" s="25">
        <v>0</v>
      </c>
      <c r="T303" s="25">
        <v>0</v>
      </c>
      <c r="U303" s="25">
        <v>0</v>
      </c>
      <c r="V303" s="25">
        <v>0</v>
      </c>
      <c r="W303" s="25">
        <v>0</v>
      </c>
      <c r="X303" s="25">
        <v>0</v>
      </c>
      <c r="Y303" s="25">
        <v>0</v>
      </c>
      <c r="Z303" s="25">
        <v>0</v>
      </c>
      <c r="AA303" s="25">
        <v>0</v>
      </c>
      <c r="AB303" s="25">
        <v>0</v>
      </c>
      <c r="AC303" s="25">
        <v>0</v>
      </c>
      <c r="AD303" s="25">
        <v>0</v>
      </c>
      <c r="AE303" s="25">
        <v>0</v>
      </c>
      <c r="AF303" s="25">
        <v>0</v>
      </c>
      <c r="AG303" s="25">
        <v>0</v>
      </c>
      <c r="AH303" s="25">
        <v>0</v>
      </c>
    </row>
    <row r="304" spans="1:34" ht="12" customHeight="1">
      <c r="A304" s="1"/>
      <c r="B304" s="16" t="s">
        <v>16</v>
      </c>
      <c r="C304" s="5" t="s">
        <v>285</v>
      </c>
      <c r="D304" s="25">
        <f>Classification!Z304</f>
        <v>0</v>
      </c>
      <c r="E304" s="79"/>
      <c r="F304" s="25">
        <v>0</v>
      </c>
      <c r="G304" s="25">
        <f t="shared" si="103"/>
        <v>0</v>
      </c>
      <c r="H304" s="69"/>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row>
    <row r="305" spans="1:34" ht="12" customHeight="1">
      <c r="A305" s="1"/>
      <c r="B305" s="16" t="s">
        <v>42</v>
      </c>
      <c r="C305" s="1"/>
      <c r="D305" s="26">
        <f>SUM(D298:D304)</f>
        <v>16.954864950235415</v>
      </c>
      <c r="E305" s="79"/>
      <c r="F305" s="26">
        <f t="shared" ref="F305:G305" si="104">SUM(F298:F304)</f>
        <v>0</v>
      </c>
      <c r="G305" s="26">
        <f t="shared" si="104"/>
        <v>16.954864950235415</v>
      </c>
      <c r="H305" s="79"/>
      <c r="I305" s="26">
        <f t="shared" ref="I305:AH305" si="105">SUM(I298:I304)</f>
        <v>0</v>
      </c>
      <c r="J305" s="26">
        <f t="shared" si="105"/>
        <v>0</v>
      </c>
      <c r="K305" s="26">
        <f t="shared" si="105"/>
        <v>0</v>
      </c>
      <c r="L305" s="26">
        <f t="shared" si="105"/>
        <v>0</v>
      </c>
      <c r="M305" s="26">
        <f t="shared" si="105"/>
        <v>0</v>
      </c>
      <c r="N305" s="26">
        <f t="shared" si="105"/>
        <v>0</v>
      </c>
      <c r="O305" s="26">
        <f t="shared" si="105"/>
        <v>0</v>
      </c>
      <c r="P305" s="26">
        <f t="shared" si="105"/>
        <v>0</v>
      </c>
      <c r="Q305" s="26">
        <f t="shared" si="105"/>
        <v>0</v>
      </c>
      <c r="R305" s="26">
        <f t="shared" si="105"/>
        <v>0</v>
      </c>
      <c r="S305" s="26">
        <f t="shared" si="105"/>
        <v>0</v>
      </c>
      <c r="T305" s="26">
        <f t="shared" si="105"/>
        <v>0</v>
      </c>
      <c r="U305" s="26">
        <f t="shared" si="105"/>
        <v>0</v>
      </c>
      <c r="V305" s="26">
        <f t="shared" si="105"/>
        <v>0</v>
      </c>
      <c r="W305" s="26">
        <f t="shared" si="105"/>
        <v>0</v>
      </c>
      <c r="X305" s="26">
        <f t="shared" si="105"/>
        <v>16.954864950235415</v>
      </c>
      <c r="Y305" s="26">
        <f t="shared" si="105"/>
        <v>0</v>
      </c>
      <c r="Z305" s="26">
        <f t="shared" si="105"/>
        <v>0</v>
      </c>
      <c r="AA305" s="26">
        <f t="shared" si="105"/>
        <v>0</v>
      </c>
      <c r="AB305" s="26">
        <f t="shared" si="105"/>
        <v>0</v>
      </c>
      <c r="AC305" s="26">
        <f t="shared" si="105"/>
        <v>0</v>
      </c>
      <c r="AD305" s="26">
        <f t="shared" si="105"/>
        <v>0</v>
      </c>
      <c r="AE305" s="26">
        <f t="shared" si="105"/>
        <v>0</v>
      </c>
      <c r="AF305" s="26">
        <f t="shared" si="105"/>
        <v>0</v>
      </c>
      <c r="AG305" s="26">
        <f t="shared" si="105"/>
        <v>0</v>
      </c>
      <c r="AH305" s="26">
        <f t="shared" si="105"/>
        <v>0</v>
      </c>
    </row>
    <row r="306" spans="1:34" ht="12" customHeight="1">
      <c r="A306" s="1"/>
      <c r="B306" s="1"/>
      <c r="C306" s="1"/>
      <c r="D306" s="25"/>
      <c r="E306" s="79"/>
      <c r="F306" s="25"/>
      <c r="G306" s="25"/>
      <c r="H306" s="79"/>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row>
    <row r="307" spans="1:34" ht="12" customHeight="1">
      <c r="A307" s="16" t="s">
        <v>286</v>
      </c>
      <c r="B307" s="1"/>
      <c r="C307" s="1"/>
      <c r="D307" s="25"/>
      <c r="E307" s="79"/>
      <c r="F307" s="25"/>
      <c r="G307" s="25"/>
      <c r="H307" s="79"/>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row>
    <row r="308" spans="1:34" ht="12" customHeight="1">
      <c r="A308" s="1"/>
      <c r="B308" s="16" t="s">
        <v>287</v>
      </c>
      <c r="C308" s="5" t="s">
        <v>288</v>
      </c>
      <c r="D308" s="25">
        <f>Classification!Z308</f>
        <v>1976.1815415360502</v>
      </c>
      <c r="E308" s="79"/>
      <c r="F308" s="25">
        <v>0</v>
      </c>
      <c r="G308" s="25">
        <f t="shared" ref="G308:G312" si="106">D308-F308</f>
        <v>1976.1815415360502</v>
      </c>
      <c r="H308" s="69" t="s">
        <v>415</v>
      </c>
      <c r="I308" s="25">
        <v>841.06991635884503</v>
      </c>
      <c r="J308" s="25">
        <v>269.91190249436602</v>
      </c>
      <c r="K308" s="25">
        <v>147.85467453956491</v>
      </c>
      <c r="L308" s="25">
        <v>0</v>
      </c>
      <c r="M308" s="25">
        <v>0.24686786424113058</v>
      </c>
      <c r="N308" s="25">
        <v>0</v>
      </c>
      <c r="O308" s="25">
        <v>57.041762851910882</v>
      </c>
      <c r="P308" s="25">
        <v>0</v>
      </c>
      <c r="Q308" s="25">
        <v>8.0193943482658074</v>
      </c>
      <c r="R308" s="25">
        <v>0.12280132871580587</v>
      </c>
      <c r="S308" s="25">
        <v>34.75496378159945</v>
      </c>
      <c r="T308" s="25">
        <v>0</v>
      </c>
      <c r="U308" s="25">
        <v>170.55632081666801</v>
      </c>
      <c r="V308" s="25">
        <v>0</v>
      </c>
      <c r="W308" s="25">
        <v>60.20446057033454</v>
      </c>
      <c r="X308" s="25">
        <v>99.748466613327025</v>
      </c>
      <c r="Y308" s="25">
        <v>0</v>
      </c>
      <c r="Z308" s="25">
        <v>0</v>
      </c>
      <c r="AA308" s="25">
        <v>0</v>
      </c>
      <c r="AB308" s="25">
        <v>0</v>
      </c>
      <c r="AC308" s="25">
        <v>0</v>
      </c>
      <c r="AD308" s="25">
        <v>196.44095342170141</v>
      </c>
      <c r="AE308" s="25">
        <v>56.47448583198225</v>
      </c>
      <c r="AF308" s="25">
        <v>32.679138531857475</v>
      </c>
      <c r="AG308" s="25">
        <v>1.0554321826705644</v>
      </c>
      <c r="AH308" s="25">
        <v>0</v>
      </c>
    </row>
    <row r="309" spans="1:34" ht="12" customHeight="1">
      <c r="A309" s="1"/>
      <c r="B309" s="16" t="s">
        <v>291</v>
      </c>
      <c r="C309" s="5" t="s">
        <v>292</v>
      </c>
      <c r="D309" s="25">
        <f>Classification!Z309</f>
        <v>33.381858828938761</v>
      </c>
      <c r="E309" s="79"/>
      <c r="F309" s="25">
        <v>0</v>
      </c>
      <c r="G309" s="25">
        <f t="shared" si="106"/>
        <v>33.381858828938761</v>
      </c>
      <c r="H309" s="69" t="s">
        <v>415</v>
      </c>
      <c r="I309" s="25">
        <v>14.20743824544326</v>
      </c>
      <c r="J309" s="25">
        <v>4.5593792047636352</v>
      </c>
      <c r="K309" s="25">
        <v>2.497576143152334</v>
      </c>
      <c r="L309" s="25">
        <v>0</v>
      </c>
      <c r="M309" s="25">
        <v>4.1701169757377308E-3</v>
      </c>
      <c r="N309" s="25">
        <v>0</v>
      </c>
      <c r="O309" s="25">
        <v>0.96355523764088147</v>
      </c>
      <c r="P309" s="25">
        <v>0</v>
      </c>
      <c r="Q309" s="25">
        <v>0.13546442186648419</v>
      </c>
      <c r="R309" s="25">
        <v>2.0743724870594606E-3</v>
      </c>
      <c r="S309" s="25">
        <v>0.5870843696173994</v>
      </c>
      <c r="T309" s="25">
        <v>0</v>
      </c>
      <c r="U309" s="25">
        <v>2.8810546522258056</v>
      </c>
      <c r="V309" s="25">
        <v>0</v>
      </c>
      <c r="W309" s="25">
        <v>1.0169798479491845</v>
      </c>
      <c r="X309" s="25">
        <v>1.6849612046780931</v>
      </c>
      <c r="Y309" s="25">
        <v>0</v>
      </c>
      <c r="Z309" s="25">
        <v>0</v>
      </c>
      <c r="AA309" s="25">
        <v>0</v>
      </c>
      <c r="AB309" s="25">
        <v>0</v>
      </c>
      <c r="AC309" s="25">
        <v>0</v>
      </c>
      <c r="AD309" s="25">
        <v>3.3183004888550345</v>
      </c>
      <c r="AE309" s="25">
        <v>0.95397273674299365</v>
      </c>
      <c r="AF309" s="25">
        <v>0.55201931917341462</v>
      </c>
      <c r="AG309" s="25">
        <v>1.7828467367447462E-2</v>
      </c>
      <c r="AH309" s="25">
        <v>0</v>
      </c>
    </row>
    <row r="310" spans="1:34" ht="12" customHeight="1">
      <c r="A310" s="1"/>
      <c r="B310" s="16" t="s">
        <v>293</v>
      </c>
      <c r="C310" s="5" t="s">
        <v>294</v>
      </c>
      <c r="D310" s="25">
        <f>Classification!Z310</f>
        <v>131.8383984531651</v>
      </c>
      <c r="E310" s="79"/>
      <c r="F310" s="25">
        <v>0</v>
      </c>
      <c r="G310" s="25">
        <f t="shared" si="106"/>
        <v>131.8383984531651</v>
      </c>
      <c r="H310" s="69" t="s">
        <v>415</v>
      </c>
      <c r="I310" s="25">
        <v>56.110892865489731</v>
      </c>
      <c r="J310" s="25">
        <v>18.006823867327842</v>
      </c>
      <c r="K310" s="25">
        <v>9.8639335938532788</v>
      </c>
      <c r="L310" s="25">
        <v>0</v>
      </c>
      <c r="M310" s="25">
        <v>1.6469470626573158E-2</v>
      </c>
      <c r="N310" s="25">
        <v>0</v>
      </c>
      <c r="O310" s="25">
        <v>3.8054675146372374</v>
      </c>
      <c r="P310" s="25">
        <v>0</v>
      </c>
      <c r="Q310" s="25">
        <v>0.53500353343951157</v>
      </c>
      <c r="R310" s="25">
        <v>8.1925319944180734E-3</v>
      </c>
      <c r="S310" s="25">
        <v>2.3186325076704715</v>
      </c>
      <c r="T310" s="25">
        <v>0</v>
      </c>
      <c r="U310" s="25">
        <v>11.378444596267139</v>
      </c>
      <c r="V310" s="25">
        <v>0</v>
      </c>
      <c r="W310" s="25">
        <v>4.0164628069342978</v>
      </c>
      <c r="X310" s="25">
        <v>6.6545900819609214</v>
      </c>
      <c r="Y310" s="25">
        <v>0</v>
      </c>
      <c r="Z310" s="25">
        <v>0</v>
      </c>
      <c r="AA310" s="25">
        <v>0</v>
      </c>
      <c r="AB310" s="25">
        <v>0</v>
      </c>
      <c r="AC310" s="25">
        <v>0</v>
      </c>
      <c r="AD310" s="25">
        <v>13.10530441934981</v>
      </c>
      <c r="AE310" s="25">
        <v>3.7676223611355293</v>
      </c>
      <c r="AF310" s="25">
        <v>2.1801465079571547</v>
      </c>
      <c r="AG310" s="25">
        <v>7.0411794521195434E-2</v>
      </c>
      <c r="AH310" s="25">
        <v>0</v>
      </c>
    </row>
    <row r="311" spans="1:34" ht="12" customHeight="1">
      <c r="A311" s="1"/>
      <c r="B311" s="16" t="s">
        <v>295</v>
      </c>
      <c r="C311" s="5" t="s">
        <v>296</v>
      </c>
      <c r="D311" s="25">
        <f>Classification!Z311</f>
        <v>909.73077295912401</v>
      </c>
      <c r="E311" s="79"/>
      <c r="F311" s="25">
        <v>0</v>
      </c>
      <c r="G311" s="25">
        <f t="shared" si="106"/>
        <v>909.73077295912401</v>
      </c>
      <c r="H311" s="69" t="s">
        <v>415</v>
      </c>
      <c r="I311" s="25">
        <v>387.18466347330764</v>
      </c>
      <c r="J311" s="25">
        <v>124.25334339283827</v>
      </c>
      <c r="K311" s="25">
        <v>68.064570246895187</v>
      </c>
      <c r="L311" s="25">
        <v>0</v>
      </c>
      <c r="M311" s="25">
        <v>0.11364507168723338</v>
      </c>
      <c r="N311" s="25">
        <v>0</v>
      </c>
      <c r="O311" s="25">
        <v>26.25904853350908</v>
      </c>
      <c r="P311" s="25">
        <v>0</v>
      </c>
      <c r="Q311" s="25">
        <v>3.6917103341837874</v>
      </c>
      <c r="R311" s="25">
        <v>5.6531318274637164E-2</v>
      </c>
      <c r="S311" s="25">
        <v>15.99937019987799</v>
      </c>
      <c r="T311" s="25">
        <v>0</v>
      </c>
      <c r="U311" s="25">
        <v>78.515222568574544</v>
      </c>
      <c r="V311" s="25">
        <v>0</v>
      </c>
      <c r="W311" s="25">
        <v>27.714989386888984</v>
      </c>
      <c r="X311" s="25">
        <v>45.918984529678134</v>
      </c>
      <c r="Y311" s="25">
        <v>0</v>
      </c>
      <c r="Z311" s="25">
        <v>0</v>
      </c>
      <c r="AA311" s="25">
        <v>0</v>
      </c>
      <c r="AB311" s="25">
        <v>0</v>
      </c>
      <c r="AC311" s="25">
        <v>0</v>
      </c>
      <c r="AD311" s="25">
        <v>90.431155559850495</v>
      </c>
      <c r="AE311" s="25">
        <v>25.997903820346497</v>
      </c>
      <c r="AF311" s="25">
        <v>15.043768667688806</v>
      </c>
      <c r="AG311" s="25">
        <v>0.48586585552282491</v>
      </c>
      <c r="AH311" s="25">
        <v>0</v>
      </c>
    </row>
    <row r="312" spans="1:34" ht="12" customHeight="1">
      <c r="A312" s="1"/>
      <c r="B312" s="16" t="s">
        <v>299</v>
      </c>
      <c r="C312" s="5" t="s">
        <v>300</v>
      </c>
      <c r="D312" s="25">
        <f>Classification!Z312</f>
        <v>72.779437640890976</v>
      </c>
      <c r="E312" s="79"/>
      <c r="F312" s="25">
        <v>0</v>
      </c>
      <c r="G312" s="25">
        <f t="shared" si="106"/>
        <v>72.779437640890976</v>
      </c>
      <c r="H312" s="69" t="s">
        <v>415</v>
      </c>
      <c r="I312" s="25">
        <v>30.97518838359785</v>
      </c>
      <c r="J312" s="25">
        <v>9.9404007492418955</v>
      </c>
      <c r="K312" s="25">
        <v>5.4452386278248177</v>
      </c>
      <c r="L312" s="25">
        <v>0</v>
      </c>
      <c r="M312" s="25">
        <v>9.0917276340471993E-3</v>
      </c>
      <c r="N312" s="25">
        <v>0</v>
      </c>
      <c r="O312" s="25">
        <v>2.1007520489136229</v>
      </c>
      <c r="P312" s="25">
        <v>0</v>
      </c>
      <c r="Q312" s="25">
        <v>0.29534078657250618</v>
      </c>
      <c r="R312" s="25">
        <v>4.5225660991366507E-3</v>
      </c>
      <c r="S312" s="25">
        <v>1.2799667773884016</v>
      </c>
      <c r="T312" s="25">
        <v>0</v>
      </c>
      <c r="U312" s="25">
        <v>6.281302023238255</v>
      </c>
      <c r="V312" s="25">
        <v>0</v>
      </c>
      <c r="W312" s="25">
        <v>2.21722887886928</v>
      </c>
      <c r="X312" s="25">
        <v>3.6735680164365592</v>
      </c>
      <c r="Y312" s="25">
        <v>0</v>
      </c>
      <c r="Z312" s="25">
        <v>0</v>
      </c>
      <c r="AA312" s="25">
        <v>0</v>
      </c>
      <c r="AB312" s="25">
        <v>0</v>
      </c>
      <c r="AC312" s="25">
        <v>0</v>
      </c>
      <c r="AD312" s="25">
        <v>7.2345894439228466</v>
      </c>
      <c r="AE312" s="25">
        <v>2.0798601917490656</v>
      </c>
      <c r="AF312" s="25">
        <v>1.2035176298067713</v>
      </c>
      <c r="AG312" s="25">
        <v>3.8869789595927434E-2</v>
      </c>
      <c r="AH312" s="25">
        <v>0</v>
      </c>
    </row>
    <row r="313" spans="1:34" ht="12" customHeight="1">
      <c r="A313" s="1"/>
      <c r="B313" s="16" t="s">
        <v>42</v>
      </c>
      <c r="C313" s="1"/>
      <c r="D313" s="26">
        <f>SUM(D308:D312)</f>
        <v>3123.912009418169</v>
      </c>
      <c r="E313" s="79"/>
      <c r="F313" s="26">
        <f>SUM(F308:F312)</f>
        <v>0</v>
      </c>
      <c r="G313" s="26">
        <f>SUM(G308:G312)</f>
        <v>3123.912009418169</v>
      </c>
      <c r="H313" s="79"/>
      <c r="I313" s="26">
        <f t="shared" ref="I313:AH313" si="107">SUM(I308:I312)</f>
        <v>1329.5480993266838</v>
      </c>
      <c r="J313" s="26">
        <f t="shared" si="107"/>
        <v>426.67184970853771</v>
      </c>
      <c r="K313" s="26">
        <f t="shared" si="107"/>
        <v>233.72599315129054</v>
      </c>
      <c r="L313" s="26">
        <f t="shared" si="107"/>
        <v>0</v>
      </c>
      <c r="M313" s="26">
        <f t="shared" si="107"/>
        <v>0.39024425116472206</v>
      </c>
      <c r="N313" s="26">
        <f t="shared" si="107"/>
        <v>0</v>
      </c>
      <c r="O313" s="26">
        <f t="shared" si="107"/>
        <v>90.1705861866117</v>
      </c>
      <c r="P313" s="26">
        <f t="shared" si="107"/>
        <v>0</v>
      </c>
      <c r="Q313" s="26">
        <f t="shared" si="107"/>
        <v>12.676913424328095</v>
      </c>
      <c r="R313" s="26">
        <f t="shared" si="107"/>
        <v>0.19412211757105724</v>
      </c>
      <c r="S313" s="26">
        <f t="shared" si="107"/>
        <v>54.940017636153719</v>
      </c>
      <c r="T313" s="26">
        <f t="shared" si="107"/>
        <v>0</v>
      </c>
      <c r="U313" s="26">
        <f t="shared" si="107"/>
        <v>269.61234465697373</v>
      </c>
      <c r="V313" s="26">
        <f t="shared" si="107"/>
        <v>0</v>
      </c>
      <c r="W313" s="26">
        <f t="shared" si="107"/>
        <v>95.170121490976285</v>
      </c>
      <c r="X313" s="26">
        <f t="shared" si="107"/>
        <v>157.68057044608071</v>
      </c>
      <c r="Y313" s="26">
        <f t="shared" si="107"/>
        <v>0</v>
      </c>
      <c r="Z313" s="26">
        <f t="shared" si="107"/>
        <v>0</v>
      </c>
      <c r="AA313" s="26">
        <f t="shared" si="107"/>
        <v>0</v>
      </c>
      <c r="AB313" s="26">
        <f t="shared" si="107"/>
        <v>0</v>
      </c>
      <c r="AC313" s="26">
        <f t="shared" si="107"/>
        <v>0</v>
      </c>
      <c r="AD313" s="26">
        <f t="shared" si="107"/>
        <v>310.53030333367963</v>
      </c>
      <c r="AE313" s="26">
        <f t="shared" si="107"/>
        <v>89.273844941956327</v>
      </c>
      <c r="AF313" s="26">
        <f t="shared" si="107"/>
        <v>51.658590656483625</v>
      </c>
      <c r="AG313" s="26">
        <f t="shared" si="107"/>
        <v>1.6684080896779596</v>
      </c>
      <c r="AH313" s="26">
        <f t="shared" si="107"/>
        <v>0</v>
      </c>
    </row>
    <row r="314" spans="1:34" ht="12" customHeight="1">
      <c r="A314" s="1"/>
      <c r="B314" s="1"/>
      <c r="C314" s="1"/>
      <c r="D314" s="25"/>
      <c r="E314" s="79"/>
      <c r="F314" s="25"/>
      <c r="G314" s="25"/>
      <c r="H314" s="79"/>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row>
    <row r="315" spans="1:34" ht="12" customHeight="1">
      <c r="A315" s="16" t="s">
        <v>301</v>
      </c>
      <c r="B315" s="1"/>
      <c r="C315" s="1"/>
      <c r="D315" s="25">
        <f>SUM(D216, D235,D249,D266,D283,D289,D295,D305,D313)</f>
        <v>7753.3325904161047</v>
      </c>
      <c r="E315" s="79"/>
      <c r="F315" s="25">
        <f t="shared" ref="F315:G315" si="108">SUM(F216, F235,F249,F266,F283,F289,F295,F305,F313)</f>
        <v>0</v>
      </c>
      <c r="G315" s="25">
        <f t="shared" si="108"/>
        <v>7753.3325904161047</v>
      </c>
      <c r="H315" s="69"/>
      <c r="I315" s="25">
        <f t="shared" ref="I315:AH315" si="109">SUM(I216, I235,I249,I266,I283,I289,I295,I305,I313)</f>
        <v>3292.6299683076518</v>
      </c>
      <c r="J315" s="25">
        <f t="shared" si="109"/>
        <v>1056.6541516587872</v>
      </c>
      <c r="K315" s="25">
        <f t="shared" si="109"/>
        <v>578.82314284991958</v>
      </c>
      <c r="L315" s="25">
        <f t="shared" si="109"/>
        <v>0</v>
      </c>
      <c r="M315" s="25">
        <f t="shared" si="109"/>
        <v>0.96644109152234703</v>
      </c>
      <c r="N315" s="25">
        <f t="shared" si="109"/>
        <v>0</v>
      </c>
      <c r="O315" s="25">
        <f t="shared" si="109"/>
        <v>223.30773477714902</v>
      </c>
      <c r="P315" s="25">
        <f t="shared" si="109"/>
        <v>0</v>
      </c>
      <c r="Q315" s="25">
        <f t="shared" si="109"/>
        <v>31.394415190937909</v>
      </c>
      <c r="R315" s="25">
        <f t="shared" si="109"/>
        <v>0.48074402283715589</v>
      </c>
      <c r="S315" s="25">
        <f t="shared" si="109"/>
        <v>136.0591231108987</v>
      </c>
      <c r="T315" s="25">
        <f t="shared" si="109"/>
        <v>0</v>
      </c>
      <c r="U315" s="25">
        <f t="shared" si="109"/>
        <v>667.6958030272192</v>
      </c>
      <c r="V315" s="25">
        <f t="shared" si="109"/>
        <v>0</v>
      </c>
      <c r="W315" s="25">
        <f t="shared" si="109"/>
        <v>235.6890993769702</v>
      </c>
      <c r="X315" s="25">
        <f t="shared" si="109"/>
        <v>407.45128394668905</v>
      </c>
      <c r="Y315" s="25">
        <f t="shared" si="109"/>
        <v>0</v>
      </c>
      <c r="Z315" s="25">
        <f t="shared" si="109"/>
        <v>0</v>
      </c>
      <c r="AA315" s="25">
        <f t="shared" si="109"/>
        <v>0</v>
      </c>
      <c r="AB315" s="25">
        <f t="shared" si="109"/>
        <v>0</v>
      </c>
      <c r="AC315" s="25">
        <f t="shared" si="109"/>
        <v>0</v>
      </c>
      <c r="AD315" s="25">
        <f t="shared" si="109"/>
        <v>769.02925388102835</v>
      </c>
      <c r="AE315" s="25">
        <f t="shared" si="109"/>
        <v>221.08695231921081</v>
      </c>
      <c r="AF315" s="25">
        <f t="shared" si="109"/>
        <v>127.93265907582791</v>
      </c>
      <c r="AG315" s="25">
        <f t="shared" si="109"/>
        <v>4.1318177794564868</v>
      </c>
      <c r="AH315" s="25">
        <f t="shared" si="109"/>
        <v>0</v>
      </c>
    </row>
    <row r="316" spans="1:34" ht="12" customHeight="1">
      <c r="A316" s="1"/>
      <c r="B316" s="1"/>
      <c r="C316" s="1"/>
      <c r="D316" s="25"/>
      <c r="E316" s="79"/>
      <c r="F316" s="25"/>
      <c r="G316" s="25"/>
      <c r="H316" s="79"/>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row>
    <row r="317" spans="1:34" ht="12" customHeight="1">
      <c r="A317" s="16" t="s">
        <v>187</v>
      </c>
      <c r="B317" s="1"/>
      <c r="C317" s="1"/>
      <c r="D317" s="30">
        <f>D207</f>
        <v>26623.229559991847</v>
      </c>
      <c r="E317" s="79"/>
      <c r="F317" s="30">
        <f t="shared" ref="F317:G317" si="110">F207</f>
        <v>0</v>
      </c>
      <c r="G317" s="30">
        <f t="shared" si="110"/>
        <v>26623.229559991847</v>
      </c>
      <c r="H317" s="69"/>
      <c r="I317" s="30">
        <f t="shared" ref="I317:AH317" si="111">I207</f>
        <v>0</v>
      </c>
      <c r="J317" s="30">
        <f t="shared" si="111"/>
        <v>0</v>
      </c>
      <c r="K317" s="30">
        <f t="shared" si="111"/>
        <v>0</v>
      </c>
      <c r="L317" s="30">
        <f t="shared" si="111"/>
        <v>0</v>
      </c>
      <c r="M317" s="30">
        <f t="shared" si="111"/>
        <v>0</v>
      </c>
      <c r="N317" s="30">
        <f t="shared" si="111"/>
        <v>0</v>
      </c>
      <c r="O317" s="30">
        <f t="shared" si="111"/>
        <v>0</v>
      </c>
      <c r="P317" s="30">
        <f t="shared" si="111"/>
        <v>0</v>
      </c>
      <c r="Q317" s="30">
        <f t="shared" si="111"/>
        <v>0</v>
      </c>
      <c r="R317" s="30">
        <f t="shared" si="111"/>
        <v>0</v>
      </c>
      <c r="S317" s="30">
        <f t="shared" si="111"/>
        <v>0</v>
      </c>
      <c r="T317" s="30">
        <f t="shared" si="111"/>
        <v>0</v>
      </c>
      <c r="U317" s="30">
        <f t="shared" si="111"/>
        <v>0</v>
      </c>
      <c r="V317" s="30">
        <f t="shared" si="111"/>
        <v>0</v>
      </c>
      <c r="W317" s="30">
        <f t="shared" si="111"/>
        <v>0</v>
      </c>
      <c r="X317" s="30">
        <f t="shared" si="111"/>
        <v>0</v>
      </c>
      <c r="Y317" s="30">
        <f t="shared" si="111"/>
        <v>0</v>
      </c>
      <c r="Z317" s="30">
        <f t="shared" si="111"/>
        <v>0</v>
      </c>
      <c r="AA317" s="30">
        <f t="shared" si="111"/>
        <v>0</v>
      </c>
      <c r="AB317" s="30">
        <f t="shared" si="111"/>
        <v>0</v>
      </c>
      <c r="AC317" s="30">
        <f t="shared" si="111"/>
        <v>0</v>
      </c>
      <c r="AD317" s="30">
        <f t="shared" si="111"/>
        <v>17888.855488929279</v>
      </c>
      <c r="AE317" s="30">
        <f t="shared" si="111"/>
        <v>5272.9980095083083</v>
      </c>
      <c r="AF317" s="30">
        <f t="shared" si="111"/>
        <v>3347.3582166283072</v>
      </c>
      <c r="AG317" s="30">
        <f t="shared" si="111"/>
        <v>114.01784492595128</v>
      </c>
      <c r="AH317" s="30">
        <f t="shared" si="111"/>
        <v>0</v>
      </c>
    </row>
    <row r="318" spans="1:34" ht="12" customHeight="1">
      <c r="A318" s="1"/>
      <c r="B318" s="1"/>
      <c r="C318" s="1"/>
      <c r="D318" s="25"/>
      <c r="E318" s="79"/>
      <c r="F318" s="25"/>
      <c r="G318" s="25"/>
      <c r="H318" s="79"/>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row>
    <row r="319" spans="1:34" ht="12" customHeight="1" thickBot="1">
      <c r="A319" s="16" t="s">
        <v>302</v>
      </c>
      <c r="B319" s="1"/>
      <c r="C319" s="1"/>
      <c r="D319" s="40">
        <f>D315+D317</f>
        <v>34376.562150407954</v>
      </c>
      <c r="E319" s="79"/>
      <c r="F319" s="40">
        <f t="shared" ref="F319:G319" si="112">F315+F317</f>
        <v>0</v>
      </c>
      <c r="G319" s="40">
        <f t="shared" si="112"/>
        <v>34376.562150407954</v>
      </c>
      <c r="H319" s="69"/>
      <c r="I319" s="40">
        <f t="shared" ref="I319:AH319" si="113">I315+I317</f>
        <v>3292.6299683076518</v>
      </c>
      <c r="J319" s="40">
        <f t="shared" si="113"/>
        <v>1056.6541516587872</v>
      </c>
      <c r="K319" s="40">
        <f t="shared" si="113"/>
        <v>578.82314284991958</v>
      </c>
      <c r="L319" s="40">
        <f t="shared" si="113"/>
        <v>0</v>
      </c>
      <c r="M319" s="40">
        <f t="shared" si="113"/>
        <v>0.96644109152234703</v>
      </c>
      <c r="N319" s="40">
        <f t="shared" si="113"/>
        <v>0</v>
      </c>
      <c r="O319" s="40">
        <f t="shared" si="113"/>
        <v>223.30773477714902</v>
      </c>
      <c r="P319" s="40">
        <f t="shared" si="113"/>
        <v>0</v>
      </c>
      <c r="Q319" s="40">
        <f t="shared" si="113"/>
        <v>31.394415190937909</v>
      </c>
      <c r="R319" s="40">
        <f t="shared" si="113"/>
        <v>0.48074402283715589</v>
      </c>
      <c r="S319" s="40">
        <f t="shared" si="113"/>
        <v>136.0591231108987</v>
      </c>
      <c r="T319" s="40">
        <f t="shared" si="113"/>
        <v>0</v>
      </c>
      <c r="U319" s="40">
        <f t="shared" si="113"/>
        <v>667.6958030272192</v>
      </c>
      <c r="V319" s="40">
        <f t="shared" si="113"/>
        <v>0</v>
      </c>
      <c r="W319" s="40">
        <f t="shared" si="113"/>
        <v>235.6890993769702</v>
      </c>
      <c r="X319" s="40">
        <f t="shared" si="113"/>
        <v>407.45128394668905</v>
      </c>
      <c r="Y319" s="40">
        <f t="shared" si="113"/>
        <v>0</v>
      </c>
      <c r="Z319" s="40">
        <f t="shared" si="113"/>
        <v>0</v>
      </c>
      <c r="AA319" s="40">
        <f t="shared" si="113"/>
        <v>0</v>
      </c>
      <c r="AB319" s="40">
        <f t="shared" si="113"/>
        <v>0</v>
      </c>
      <c r="AC319" s="40">
        <f t="shared" si="113"/>
        <v>0</v>
      </c>
      <c r="AD319" s="40">
        <f t="shared" si="113"/>
        <v>18657.884742810307</v>
      </c>
      <c r="AE319" s="40">
        <f t="shared" si="113"/>
        <v>5494.0849618275188</v>
      </c>
      <c r="AF319" s="40">
        <f t="shared" si="113"/>
        <v>3475.290875704135</v>
      </c>
      <c r="AG319" s="40">
        <f t="shared" si="113"/>
        <v>118.14966270540776</v>
      </c>
      <c r="AH319" s="40">
        <f t="shared" si="113"/>
        <v>0</v>
      </c>
    </row>
    <row r="320" spans="1:34" ht="12" customHeight="1">
      <c r="A320" s="1"/>
      <c r="B320" s="1"/>
      <c r="C320" s="1"/>
      <c r="D320" s="25"/>
      <c r="E320" s="79"/>
      <c r="F320" s="25"/>
      <c r="G320" s="25"/>
      <c r="H320" s="79"/>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row>
    <row r="321" spans="1:34" ht="12" customHeight="1">
      <c r="A321" s="16" t="s">
        <v>303</v>
      </c>
      <c r="B321" s="1"/>
      <c r="C321" s="1"/>
      <c r="D321" s="25"/>
      <c r="E321" s="79"/>
      <c r="F321" s="25"/>
      <c r="G321" s="25"/>
      <c r="H321" s="69"/>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row>
    <row r="322" spans="1:34" ht="12" customHeight="1">
      <c r="A322" s="1"/>
      <c r="B322" s="16" t="s">
        <v>304</v>
      </c>
      <c r="C322" s="1"/>
      <c r="D322" s="25">
        <f>Classification!Z322</f>
        <v>0</v>
      </c>
      <c r="E322" s="79"/>
      <c r="F322" s="25">
        <v>0</v>
      </c>
      <c r="G322" s="25">
        <f t="shared" ref="G322:G327" si="114">D322-F322</f>
        <v>0</v>
      </c>
      <c r="H322" s="69"/>
      <c r="I322" s="25">
        <v>0</v>
      </c>
      <c r="J322" s="25">
        <v>0</v>
      </c>
      <c r="K322" s="25">
        <v>0</v>
      </c>
      <c r="L322" s="25">
        <v>0</v>
      </c>
      <c r="M322" s="25">
        <v>0</v>
      </c>
      <c r="N322" s="25">
        <v>0</v>
      </c>
      <c r="O322" s="25">
        <v>0</v>
      </c>
      <c r="P322" s="25">
        <v>0</v>
      </c>
      <c r="Q322" s="25">
        <v>0</v>
      </c>
      <c r="R322" s="25">
        <v>0</v>
      </c>
      <c r="S322" s="25">
        <v>0</v>
      </c>
      <c r="T322" s="25">
        <v>0</v>
      </c>
      <c r="U322" s="25">
        <v>0</v>
      </c>
      <c r="V322" s="25">
        <v>0</v>
      </c>
      <c r="W322" s="25">
        <v>0</v>
      </c>
      <c r="X322" s="25">
        <v>0</v>
      </c>
      <c r="Y322" s="25">
        <v>0</v>
      </c>
      <c r="Z322" s="25">
        <v>0</v>
      </c>
      <c r="AA322" s="25">
        <v>0</v>
      </c>
      <c r="AB322" s="25">
        <v>0</v>
      </c>
      <c r="AC322" s="25">
        <v>0</v>
      </c>
      <c r="AD322" s="25">
        <v>0</v>
      </c>
      <c r="AE322" s="25">
        <v>0</v>
      </c>
      <c r="AF322" s="25">
        <v>0</v>
      </c>
      <c r="AG322" s="25">
        <v>0</v>
      </c>
      <c r="AH322" s="25">
        <v>0</v>
      </c>
    </row>
    <row r="323" spans="1:34" ht="12" customHeight="1">
      <c r="A323" s="1"/>
      <c r="B323" s="16" t="s">
        <v>305</v>
      </c>
      <c r="C323" s="1"/>
      <c r="D323" s="25">
        <f>Classification!Z323</f>
        <v>0</v>
      </c>
      <c r="E323" s="79"/>
      <c r="F323" s="25">
        <v>0</v>
      </c>
      <c r="G323" s="25">
        <f t="shared" si="114"/>
        <v>0</v>
      </c>
      <c r="H323" s="69"/>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row>
    <row r="324" spans="1:34" ht="12" customHeight="1">
      <c r="A324" s="1"/>
      <c r="B324" s="16" t="s">
        <v>306</v>
      </c>
      <c r="C324" s="1"/>
      <c r="D324" s="25">
        <f>Classification!Z324</f>
        <v>0</v>
      </c>
      <c r="E324" s="79"/>
      <c r="F324" s="25">
        <v>0</v>
      </c>
      <c r="G324" s="25">
        <f t="shared" si="114"/>
        <v>0</v>
      </c>
      <c r="H324" s="69"/>
      <c r="I324" s="25">
        <v>0</v>
      </c>
      <c r="J324" s="25">
        <v>0</v>
      </c>
      <c r="K324" s="25">
        <v>0</v>
      </c>
      <c r="L324" s="25">
        <v>0</v>
      </c>
      <c r="M324" s="25">
        <v>0</v>
      </c>
      <c r="N324" s="25">
        <v>0</v>
      </c>
      <c r="O324" s="25">
        <v>0</v>
      </c>
      <c r="P324" s="25">
        <v>0</v>
      </c>
      <c r="Q324" s="25">
        <v>0</v>
      </c>
      <c r="R324" s="25">
        <v>0</v>
      </c>
      <c r="S324" s="25">
        <v>0</v>
      </c>
      <c r="T324" s="25">
        <v>0</v>
      </c>
      <c r="U324" s="25">
        <v>0</v>
      </c>
      <c r="V324" s="25">
        <v>0</v>
      </c>
      <c r="W324" s="25">
        <v>0</v>
      </c>
      <c r="X324" s="25">
        <v>0</v>
      </c>
      <c r="Y324" s="25">
        <v>0</v>
      </c>
      <c r="Z324" s="25">
        <v>0</v>
      </c>
      <c r="AA324" s="25">
        <v>0</v>
      </c>
      <c r="AB324" s="25">
        <v>0</v>
      </c>
      <c r="AC324" s="25">
        <v>0</v>
      </c>
      <c r="AD324" s="25">
        <v>0</v>
      </c>
      <c r="AE324" s="25">
        <v>0</v>
      </c>
      <c r="AF324" s="25">
        <v>0</v>
      </c>
      <c r="AG324" s="25">
        <v>0</v>
      </c>
      <c r="AH324" s="25">
        <v>0</v>
      </c>
    </row>
    <row r="325" spans="1:34" ht="12" customHeight="1">
      <c r="A325" s="1"/>
      <c r="B325" s="16" t="s">
        <v>307</v>
      </c>
      <c r="C325" s="1"/>
      <c r="D325" s="25">
        <f>Classification!Z325</f>
        <v>0</v>
      </c>
      <c r="E325" s="79"/>
      <c r="F325" s="25">
        <v>0</v>
      </c>
      <c r="G325" s="25">
        <f t="shared" si="114"/>
        <v>0</v>
      </c>
      <c r="H325" s="69"/>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row>
    <row r="326" spans="1:34" ht="12" customHeight="1">
      <c r="A326" s="1"/>
      <c r="B326" s="16" t="s">
        <v>308</v>
      </c>
      <c r="C326" s="1"/>
      <c r="D326" s="25">
        <f>Classification!Z326</f>
        <v>0</v>
      </c>
      <c r="E326" s="79"/>
      <c r="F326" s="25">
        <v>0</v>
      </c>
      <c r="G326" s="25">
        <f t="shared" si="114"/>
        <v>0</v>
      </c>
      <c r="H326" s="69"/>
      <c r="I326" s="25">
        <v>0</v>
      </c>
      <c r="J326" s="25">
        <v>0</v>
      </c>
      <c r="K326" s="25">
        <v>0</v>
      </c>
      <c r="L326" s="25">
        <v>0</v>
      </c>
      <c r="M326" s="25">
        <v>0</v>
      </c>
      <c r="N326" s="25">
        <v>0</v>
      </c>
      <c r="O326" s="25">
        <v>0</v>
      </c>
      <c r="P326" s="25">
        <v>0</v>
      </c>
      <c r="Q326" s="25">
        <v>0</v>
      </c>
      <c r="R326" s="25">
        <v>0</v>
      </c>
      <c r="S326" s="25">
        <v>0</v>
      </c>
      <c r="T326" s="25">
        <v>0</v>
      </c>
      <c r="U326" s="25">
        <v>0</v>
      </c>
      <c r="V326" s="25">
        <v>0</v>
      </c>
      <c r="W326" s="25">
        <v>0</v>
      </c>
      <c r="X326" s="25">
        <v>0</v>
      </c>
      <c r="Y326" s="25">
        <v>0</v>
      </c>
      <c r="Z326" s="25">
        <v>0</v>
      </c>
      <c r="AA326" s="25">
        <v>0</v>
      </c>
      <c r="AB326" s="25">
        <v>0</v>
      </c>
      <c r="AC326" s="25">
        <v>0</v>
      </c>
      <c r="AD326" s="25">
        <v>0</v>
      </c>
      <c r="AE326" s="25">
        <v>0</v>
      </c>
      <c r="AF326" s="25">
        <v>0</v>
      </c>
      <c r="AG326" s="25">
        <v>0</v>
      </c>
      <c r="AH326" s="25">
        <v>0</v>
      </c>
    </row>
    <row r="327" spans="1:34" ht="12" customHeight="1">
      <c r="A327" s="1"/>
      <c r="B327" s="16" t="s">
        <v>309</v>
      </c>
      <c r="C327" s="1"/>
      <c r="D327" s="25">
        <f>Classification!Z327</f>
        <v>0</v>
      </c>
      <c r="E327" s="79"/>
      <c r="F327" s="25">
        <v>0</v>
      </c>
      <c r="G327" s="25">
        <f t="shared" si="114"/>
        <v>0</v>
      </c>
      <c r="H327" s="69"/>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row>
    <row r="328" spans="1:34" ht="12" customHeight="1" thickBot="1">
      <c r="A328" s="1"/>
      <c r="B328" s="16" t="s">
        <v>42</v>
      </c>
      <c r="C328" s="1"/>
      <c r="D328" s="47">
        <f>SUM(D322:D327)</f>
        <v>0</v>
      </c>
      <c r="E328" s="79"/>
      <c r="F328" s="47">
        <f t="shared" ref="F328:G328" si="115">SUM(F322:F327)</f>
        <v>0</v>
      </c>
      <c r="G328" s="47">
        <f t="shared" si="115"/>
        <v>0</v>
      </c>
      <c r="H328" s="79"/>
      <c r="I328" s="47">
        <f t="shared" ref="I328:AH328" si="116">SUM(I322:I327)</f>
        <v>0</v>
      </c>
      <c r="J328" s="47">
        <f t="shared" si="116"/>
        <v>0</v>
      </c>
      <c r="K328" s="47">
        <f t="shared" si="116"/>
        <v>0</v>
      </c>
      <c r="L328" s="47">
        <f t="shared" si="116"/>
        <v>0</v>
      </c>
      <c r="M328" s="47">
        <f t="shared" si="116"/>
        <v>0</v>
      </c>
      <c r="N328" s="47">
        <f t="shared" si="116"/>
        <v>0</v>
      </c>
      <c r="O328" s="47">
        <f t="shared" si="116"/>
        <v>0</v>
      </c>
      <c r="P328" s="47">
        <f t="shared" si="116"/>
        <v>0</v>
      </c>
      <c r="Q328" s="47">
        <f t="shared" si="116"/>
        <v>0</v>
      </c>
      <c r="R328" s="47">
        <f t="shared" si="116"/>
        <v>0</v>
      </c>
      <c r="S328" s="47">
        <f t="shared" si="116"/>
        <v>0</v>
      </c>
      <c r="T328" s="47">
        <f t="shared" si="116"/>
        <v>0</v>
      </c>
      <c r="U328" s="47">
        <f t="shared" si="116"/>
        <v>0</v>
      </c>
      <c r="V328" s="47">
        <f t="shared" si="116"/>
        <v>0</v>
      </c>
      <c r="W328" s="47">
        <f t="shared" si="116"/>
        <v>0</v>
      </c>
      <c r="X328" s="47">
        <f t="shared" si="116"/>
        <v>0</v>
      </c>
      <c r="Y328" s="47">
        <f t="shared" si="116"/>
        <v>0</v>
      </c>
      <c r="Z328" s="47">
        <f t="shared" si="116"/>
        <v>0</v>
      </c>
      <c r="AA328" s="47">
        <f t="shared" si="116"/>
        <v>0</v>
      </c>
      <c r="AB328" s="47">
        <f t="shared" si="116"/>
        <v>0</v>
      </c>
      <c r="AC328" s="47">
        <f t="shared" si="116"/>
        <v>0</v>
      </c>
      <c r="AD328" s="47">
        <f t="shared" si="116"/>
        <v>0</v>
      </c>
      <c r="AE328" s="47">
        <f t="shared" si="116"/>
        <v>0</v>
      </c>
      <c r="AF328" s="47">
        <f t="shared" si="116"/>
        <v>0</v>
      </c>
      <c r="AG328" s="47">
        <f t="shared" si="116"/>
        <v>0</v>
      </c>
      <c r="AH328" s="47">
        <f t="shared" si="116"/>
        <v>0</v>
      </c>
    </row>
    <row r="329" spans="1:34" ht="12" customHeight="1">
      <c r="A329" s="1"/>
      <c r="B329" s="1"/>
      <c r="C329" s="1"/>
      <c r="D329" s="25"/>
      <c r="E329" s="79"/>
      <c r="F329" s="25"/>
      <c r="G329" s="25"/>
      <c r="H329" s="79"/>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row>
    <row r="330" spans="1:34" ht="12" customHeight="1">
      <c r="A330" s="1"/>
      <c r="B330" s="1"/>
      <c r="C330" s="1"/>
      <c r="D330" s="1"/>
      <c r="E330" s="5"/>
      <c r="F330" s="1"/>
      <c r="G330" s="1"/>
      <c r="H330" s="5"/>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ht="12" customHeight="1">
      <c r="A331" s="58" t="s">
        <v>311</v>
      </c>
      <c r="B331" s="1"/>
      <c r="C331" s="1"/>
      <c r="D331" s="1"/>
      <c r="E331" s="5"/>
      <c r="F331" s="1"/>
      <c r="G331" s="1"/>
      <c r="H331" s="5"/>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12" customHeight="1">
      <c r="A332" s="1"/>
      <c r="B332" s="1"/>
      <c r="C332" s="1"/>
      <c r="D332" s="1"/>
      <c r="E332" s="5"/>
      <c r="F332" s="1"/>
      <c r="G332" s="1"/>
      <c r="H332" s="5"/>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12" customHeight="1">
      <c r="A333" s="16" t="s">
        <v>312</v>
      </c>
      <c r="B333" s="1"/>
      <c r="C333" s="1"/>
      <c r="D333" s="59">
        <f>D174</f>
        <v>5.9316239560111665E-2</v>
      </c>
      <c r="E333" s="5"/>
      <c r="F333" s="59"/>
      <c r="G333" s="59"/>
      <c r="H333" s="5"/>
      <c r="I333" s="59">
        <f t="shared" ref="I333:AH333" si="117">I174</f>
        <v>5.9316239560111665E-2</v>
      </c>
      <c r="J333" s="59">
        <f t="shared" si="117"/>
        <v>5.9316239560111665E-2</v>
      </c>
      <c r="K333" s="59">
        <f t="shared" si="117"/>
        <v>5.9316239560111665E-2</v>
      </c>
      <c r="L333" s="59">
        <f t="shared" si="117"/>
        <v>5.9316239560111665E-2</v>
      </c>
      <c r="M333" s="59">
        <f t="shared" si="117"/>
        <v>5.9316239560111665E-2</v>
      </c>
      <c r="N333" s="59">
        <f t="shared" si="117"/>
        <v>5.9316239560111665E-2</v>
      </c>
      <c r="O333" s="59">
        <f t="shared" si="117"/>
        <v>5.9316239560111665E-2</v>
      </c>
      <c r="P333" s="59">
        <f t="shared" si="117"/>
        <v>5.9316239560111665E-2</v>
      </c>
      <c r="Q333" s="59">
        <f t="shared" si="117"/>
        <v>5.9316239560111665E-2</v>
      </c>
      <c r="R333" s="59">
        <f t="shared" si="117"/>
        <v>5.9316239560111665E-2</v>
      </c>
      <c r="S333" s="59">
        <f t="shared" si="117"/>
        <v>5.9316239560111665E-2</v>
      </c>
      <c r="T333" s="59">
        <f t="shared" si="117"/>
        <v>5.9316239560111665E-2</v>
      </c>
      <c r="U333" s="59">
        <f t="shared" si="117"/>
        <v>5.9316239560111665E-2</v>
      </c>
      <c r="V333" s="59">
        <f t="shared" si="117"/>
        <v>5.9316239560111665E-2</v>
      </c>
      <c r="W333" s="59">
        <f t="shared" si="117"/>
        <v>5.9316239560111665E-2</v>
      </c>
      <c r="X333" s="59">
        <f t="shared" si="117"/>
        <v>5.9316239560111665E-2</v>
      </c>
      <c r="Y333" s="59">
        <f t="shared" si="117"/>
        <v>5.9316239560111665E-2</v>
      </c>
      <c r="Z333" s="59">
        <f t="shared" si="117"/>
        <v>5.9316239560111665E-2</v>
      </c>
      <c r="AA333" s="59">
        <f t="shared" si="117"/>
        <v>5.9316239560111665E-2</v>
      </c>
      <c r="AB333" s="59">
        <f t="shared" si="117"/>
        <v>5.9316239560111665E-2</v>
      </c>
      <c r="AC333" s="59">
        <f t="shared" si="117"/>
        <v>5.9316239560111665E-2</v>
      </c>
      <c r="AD333" s="59">
        <f t="shared" si="117"/>
        <v>5.9316239560111665E-2</v>
      </c>
      <c r="AE333" s="59">
        <f t="shared" si="117"/>
        <v>5.9316239560111665E-2</v>
      </c>
      <c r="AF333" s="59">
        <f t="shared" si="117"/>
        <v>5.9316239560111665E-2</v>
      </c>
      <c r="AG333" s="59">
        <f t="shared" si="117"/>
        <v>5.9316239560111665E-2</v>
      </c>
      <c r="AH333" s="59">
        <f t="shared" si="117"/>
        <v>5.9316239560111665E-2</v>
      </c>
    </row>
    <row r="334" spans="1:34" ht="12" customHeight="1">
      <c r="A334" s="1"/>
      <c r="B334" s="1"/>
      <c r="C334" s="1"/>
      <c r="D334" s="1"/>
      <c r="E334" s="5"/>
      <c r="F334" s="1"/>
      <c r="G334" s="1"/>
      <c r="H334" s="5"/>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12" customHeight="1">
      <c r="A335" s="16" t="s">
        <v>313</v>
      </c>
      <c r="B335" s="1"/>
      <c r="C335" s="1"/>
      <c r="D335" s="33">
        <f>D171</f>
        <v>122829.82978421093</v>
      </c>
      <c r="E335" s="81"/>
      <c r="F335" s="33"/>
      <c r="G335" s="33"/>
      <c r="H335" s="81"/>
      <c r="I335" s="33">
        <f t="shared" ref="I335:AH335" si="118">I171</f>
        <v>52276.81389164157</v>
      </c>
      <c r="J335" s="33">
        <f t="shared" si="118"/>
        <v>16776.410640059974</v>
      </c>
      <c r="K335" s="33">
        <f t="shared" si="118"/>
        <v>9189.9272029322092</v>
      </c>
      <c r="L335" s="33">
        <f t="shared" si="118"/>
        <v>0</v>
      </c>
      <c r="M335" s="33">
        <f t="shared" si="118"/>
        <v>15.344105339816322</v>
      </c>
      <c r="N335" s="33">
        <f t="shared" si="118"/>
        <v>0</v>
      </c>
      <c r="O335" s="33">
        <f t="shared" si="118"/>
        <v>3545.4384500755777</v>
      </c>
      <c r="P335" s="33">
        <f t="shared" si="118"/>
        <v>0</v>
      </c>
      <c r="Q335" s="33">
        <f t="shared" si="118"/>
        <v>498.44653543535946</v>
      </c>
      <c r="R335" s="33">
        <f t="shared" si="118"/>
        <v>7.6327331201125874</v>
      </c>
      <c r="S335" s="33">
        <f t="shared" si="118"/>
        <v>2160.1994532000845</v>
      </c>
      <c r="T335" s="33">
        <f t="shared" si="118"/>
        <v>0</v>
      </c>
      <c r="U335" s="33">
        <f t="shared" si="118"/>
        <v>10600.95108380023</v>
      </c>
      <c r="V335" s="33">
        <f t="shared" si="118"/>
        <v>0</v>
      </c>
      <c r="W335" s="33">
        <f t="shared" si="118"/>
        <v>3742.0163525849462</v>
      </c>
      <c r="X335" s="33">
        <f t="shared" si="118"/>
        <v>6199.8793723311846</v>
      </c>
      <c r="Y335" s="33">
        <f t="shared" si="118"/>
        <v>0</v>
      </c>
      <c r="Z335" s="33">
        <f t="shared" si="118"/>
        <v>0</v>
      </c>
      <c r="AA335" s="33">
        <f t="shared" si="118"/>
        <v>0</v>
      </c>
      <c r="AB335" s="33">
        <f t="shared" si="118"/>
        <v>0</v>
      </c>
      <c r="AC335" s="33">
        <f t="shared" si="118"/>
        <v>0</v>
      </c>
      <c r="AD335" s="33">
        <f t="shared" si="118"/>
        <v>12209.813908433129</v>
      </c>
      <c r="AE335" s="33">
        <f t="shared" si="118"/>
        <v>3510.1792705246098</v>
      </c>
      <c r="AF335" s="33">
        <f t="shared" si="118"/>
        <v>2031.1762553164592</v>
      </c>
      <c r="AG335" s="33">
        <f t="shared" si="118"/>
        <v>65.600529415651707</v>
      </c>
      <c r="AH335" s="33">
        <f t="shared" si="118"/>
        <v>0</v>
      </c>
    </row>
    <row r="336" spans="1:34" ht="12" customHeight="1">
      <c r="A336" s="1"/>
      <c r="B336" s="1"/>
      <c r="C336" s="1"/>
      <c r="D336" s="27"/>
      <c r="E336" s="81"/>
      <c r="F336" s="33"/>
      <c r="G336" s="33"/>
      <c r="H336" s="81"/>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row>
    <row r="337" spans="1:34" ht="12" customHeight="1">
      <c r="A337" s="16" t="s">
        <v>314</v>
      </c>
      <c r="B337" s="1"/>
      <c r="C337" s="1"/>
      <c r="D337" s="61">
        <f>D175</f>
        <v>7285.8036086079946</v>
      </c>
      <c r="E337" s="81"/>
      <c r="F337" s="33"/>
      <c r="G337" s="33"/>
      <c r="H337" s="81"/>
      <c r="I337" s="61">
        <f t="shared" ref="I337:AH337" si="119">I175</f>
        <v>3100.8640162359848</v>
      </c>
      <c r="J337" s="61">
        <f t="shared" si="119"/>
        <v>995.11359248460371</v>
      </c>
      <c r="K337" s="61">
        <f t="shared" si="119"/>
        <v>545.11192350911381</v>
      </c>
      <c r="L337" s="61">
        <f t="shared" si="119"/>
        <v>0</v>
      </c>
      <c r="M337" s="61">
        <f t="shared" si="119"/>
        <v>0.91015462817213355</v>
      </c>
      <c r="N337" s="61">
        <f t="shared" si="119"/>
        <v>0</v>
      </c>
      <c r="O337" s="61">
        <f t="shared" si="119"/>
        <v>210.30207645031396</v>
      </c>
      <c r="P337" s="61">
        <f t="shared" si="119"/>
        <v>0</v>
      </c>
      <c r="Q337" s="61">
        <f t="shared" si="119"/>
        <v>29.565974103791469</v>
      </c>
      <c r="R337" s="61">
        <f t="shared" si="119"/>
        <v>0.45274502625099677</v>
      </c>
      <c r="S337" s="61">
        <f t="shared" si="119"/>
        <v>128.13490826363844</v>
      </c>
      <c r="T337" s="61">
        <f t="shared" si="119"/>
        <v>0</v>
      </c>
      <c r="U337" s="61">
        <f t="shared" si="119"/>
        <v>628.80855405171985</v>
      </c>
      <c r="V337" s="61">
        <f t="shared" si="119"/>
        <v>0</v>
      </c>
      <c r="W337" s="61">
        <f t="shared" si="119"/>
        <v>221.96233840778393</v>
      </c>
      <c r="X337" s="61">
        <f t="shared" si="119"/>
        <v>367.7535300929913</v>
      </c>
      <c r="Y337" s="61">
        <f t="shared" si="119"/>
        <v>0</v>
      </c>
      <c r="Z337" s="61">
        <f t="shared" si="119"/>
        <v>0</v>
      </c>
      <c r="AA337" s="61">
        <f t="shared" si="119"/>
        <v>0</v>
      </c>
      <c r="AB337" s="61">
        <f t="shared" si="119"/>
        <v>0</v>
      </c>
      <c r="AC337" s="61">
        <f t="shared" si="119"/>
        <v>0</v>
      </c>
      <c r="AD337" s="61">
        <f t="shared" si="119"/>
        <v>724.24024677700277</v>
      </c>
      <c r="AE337" s="61">
        <f t="shared" si="119"/>
        <v>208.21063450937578</v>
      </c>
      <c r="AF337" s="61">
        <f t="shared" si="119"/>
        <v>120.48173734916163</v>
      </c>
      <c r="AG337" s="61">
        <f t="shared" si="119"/>
        <v>3.8911767180889489</v>
      </c>
      <c r="AH337" s="61">
        <f t="shared" si="119"/>
        <v>0</v>
      </c>
    </row>
    <row r="338" spans="1:34" ht="12" customHeight="1">
      <c r="A338" s="16"/>
      <c r="B338" s="1"/>
      <c r="C338" s="1"/>
      <c r="D338" s="27"/>
      <c r="E338" s="81"/>
      <c r="F338" s="33"/>
      <c r="G338" s="33"/>
      <c r="H338" s="81"/>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row>
    <row r="339" spans="1:34" ht="12" customHeight="1">
      <c r="A339" s="62" t="s">
        <v>315</v>
      </c>
      <c r="B339" s="1"/>
      <c r="C339" s="1"/>
      <c r="D339" s="27"/>
      <c r="E339" s="81"/>
      <c r="F339" s="33"/>
      <c r="G339" s="33"/>
      <c r="H339" s="81"/>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row>
    <row r="340" spans="1:34" ht="12" customHeight="1">
      <c r="A340" s="16" t="s">
        <v>187</v>
      </c>
      <c r="B340" s="1"/>
      <c r="C340" s="1"/>
      <c r="D340" s="27">
        <f>D207</f>
        <v>26623.229559991847</v>
      </c>
      <c r="E340" s="81"/>
      <c r="F340" s="33"/>
      <c r="G340" s="33"/>
      <c r="H340" s="81"/>
      <c r="I340" s="27">
        <f t="shared" ref="I340:AH340" si="120">I207</f>
        <v>0</v>
      </c>
      <c r="J340" s="27">
        <f t="shared" si="120"/>
        <v>0</v>
      </c>
      <c r="K340" s="27">
        <f t="shared" si="120"/>
        <v>0</v>
      </c>
      <c r="L340" s="27">
        <f t="shared" si="120"/>
        <v>0</v>
      </c>
      <c r="M340" s="27">
        <f t="shared" si="120"/>
        <v>0</v>
      </c>
      <c r="N340" s="27">
        <f t="shared" si="120"/>
        <v>0</v>
      </c>
      <c r="O340" s="27">
        <f t="shared" si="120"/>
        <v>0</v>
      </c>
      <c r="P340" s="27">
        <f t="shared" si="120"/>
        <v>0</v>
      </c>
      <c r="Q340" s="27">
        <f t="shared" si="120"/>
        <v>0</v>
      </c>
      <c r="R340" s="27">
        <f t="shared" si="120"/>
        <v>0</v>
      </c>
      <c r="S340" s="27">
        <f t="shared" si="120"/>
        <v>0</v>
      </c>
      <c r="T340" s="27">
        <f t="shared" si="120"/>
        <v>0</v>
      </c>
      <c r="U340" s="27">
        <f t="shared" si="120"/>
        <v>0</v>
      </c>
      <c r="V340" s="27">
        <f t="shared" si="120"/>
        <v>0</v>
      </c>
      <c r="W340" s="27">
        <f t="shared" si="120"/>
        <v>0</v>
      </c>
      <c r="X340" s="27">
        <f t="shared" si="120"/>
        <v>0</v>
      </c>
      <c r="Y340" s="27">
        <f t="shared" si="120"/>
        <v>0</v>
      </c>
      <c r="Z340" s="27">
        <f t="shared" si="120"/>
        <v>0</v>
      </c>
      <c r="AA340" s="27">
        <f t="shared" si="120"/>
        <v>0</v>
      </c>
      <c r="AB340" s="27">
        <f t="shared" si="120"/>
        <v>0</v>
      </c>
      <c r="AC340" s="27">
        <f t="shared" si="120"/>
        <v>0</v>
      </c>
      <c r="AD340" s="27">
        <f t="shared" si="120"/>
        <v>17888.855488929279</v>
      </c>
      <c r="AE340" s="27">
        <f t="shared" si="120"/>
        <v>5272.9980095083083</v>
      </c>
      <c r="AF340" s="27">
        <f t="shared" si="120"/>
        <v>3347.3582166283072</v>
      </c>
      <c r="AG340" s="27">
        <f t="shared" si="120"/>
        <v>114.01784492595128</v>
      </c>
      <c r="AH340" s="27">
        <f t="shared" si="120"/>
        <v>0</v>
      </c>
    </row>
    <row r="341" spans="1:34" ht="12" customHeight="1">
      <c r="A341" s="16" t="s">
        <v>316</v>
      </c>
      <c r="B341" s="1"/>
      <c r="C341" s="1"/>
      <c r="D341" s="27">
        <f>D216</f>
        <v>0</v>
      </c>
      <c r="E341" s="81"/>
      <c r="F341" s="33"/>
      <c r="G341" s="33"/>
      <c r="H341" s="81"/>
      <c r="I341" s="27">
        <f t="shared" ref="I341:AH341" si="121">I216</f>
        <v>0</v>
      </c>
      <c r="J341" s="27">
        <f t="shared" si="121"/>
        <v>0</v>
      </c>
      <c r="K341" s="27">
        <f t="shared" si="121"/>
        <v>0</v>
      </c>
      <c r="L341" s="27">
        <f t="shared" si="121"/>
        <v>0</v>
      </c>
      <c r="M341" s="27">
        <f t="shared" si="121"/>
        <v>0</v>
      </c>
      <c r="N341" s="27">
        <f t="shared" si="121"/>
        <v>0</v>
      </c>
      <c r="O341" s="27">
        <f t="shared" si="121"/>
        <v>0</v>
      </c>
      <c r="P341" s="27">
        <f t="shared" si="121"/>
        <v>0</v>
      </c>
      <c r="Q341" s="27">
        <f t="shared" si="121"/>
        <v>0</v>
      </c>
      <c r="R341" s="27">
        <f t="shared" si="121"/>
        <v>0</v>
      </c>
      <c r="S341" s="27">
        <f t="shared" si="121"/>
        <v>0</v>
      </c>
      <c r="T341" s="27">
        <f t="shared" si="121"/>
        <v>0</v>
      </c>
      <c r="U341" s="27">
        <f t="shared" si="121"/>
        <v>0</v>
      </c>
      <c r="V341" s="27">
        <f t="shared" si="121"/>
        <v>0</v>
      </c>
      <c r="W341" s="27">
        <f t="shared" si="121"/>
        <v>0</v>
      </c>
      <c r="X341" s="27">
        <f t="shared" si="121"/>
        <v>0</v>
      </c>
      <c r="Y341" s="27">
        <f t="shared" si="121"/>
        <v>0</v>
      </c>
      <c r="Z341" s="27">
        <f t="shared" si="121"/>
        <v>0</v>
      </c>
      <c r="AA341" s="27">
        <f t="shared" si="121"/>
        <v>0</v>
      </c>
      <c r="AB341" s="27">
        <f t="shared" si="121"/>
        <v>0</v>
      </c>
      <c r="AC341" s="27">
        <f t="shared" si="121"/>
        <v>0</v>
      </c>
      <c r="AD341" s="27">
        <f t="shared" si="121"/>
        <v>0</v>
      </c>
      <c r="AE341" s="27">
        <f t="shared" si="121"/>
        <v>0</v>
      </c>
      <c r="AF341" s="27">
        <f t="shared" si="121"/>
        <v>0</v>
      </c>
      <c r="AG341" s="27">
        <f t="shared" si="121"/>
        <v>0</v>
      </c>
      <c r="AH341" s="27">
        <f t="shared" si="121"/>
        <v>0</v>
      </c>
    </row>
    <row r="342" spans="1:34" ht="12" customHeight="1">
      <c r="A342" s="16" t="s">
        <v>317</v>
      </c>
      <c r="B342" s="1"/>
      <c r="C342" s="1"/>
      <c r="D342" s="27">
        <f>D235</f>
        <v>3646.7896072746653</v>
      </c>
      <c r="E342" s="81"/>
      <c r="F342" s="33"/>
      <c r="G342" s="33"/>
      <c r="H342" s="81"/>
      <c r="I342" s="27">
        <f t="shared" ref="I342:AH342" si="122">I235</f>
        <v>1552.0866709364795</v>
      </c>
      <c r="J342" s="27">
        <f t="shared" si="122"/>
        <v>498.08780226289286</v>
      </c>
      <c r="K342" s="27">
        <f t="shared" si="122"/>
        <v>272.84684082149505</v>
      </c>
      <c r="L342" s="27">
        <f t="shared" si="122"/>
        <v>0</v>
      </c>
      <c r="M342" s="27">
        <f t="shared" si="122"/>
        <v>0.4555629848586078</v>
      </c>
      <c r="N342" s="27">
        <f t="shared" si="122"/>
        <v>0</v>
      </c>
      <c r="O342" s="27">
        <f t="shared" si="122"/>
        <v>105.26325824665128</v>
      </c>
      <c r="P342" s="27">
        <f t="shared" si="122"/>
        <v>0</v>
      </c>
      <c r="Q342" s="27">
        <f t="shared" si="122"/>
        <v>14.798763854034021</v>
      </c>
      <c r="R342" s="27">
        <f t="shared" si="122"/>
        <v>0.22661410397155626</v>
      </c>
      <c r="S342" s="27">
        <f t="shared" si="122"/>
        <v>64.135828645291582</v>
      </c>
      <c r="T342" s="27">
        <f t="shared" si="122"/>
        <v>0</v>
      </c>
      <c r="U342" s="27">
        <f t="shared" si="122"/>
        <v>314.7398177425402</v>
      </c>
      <c r="V342" s="27">
        <f t="shared" si="122"/>
        <v>0</v>
      </c>
      <c r="W342" s="27">
        <f t="shared" si="122"/>
        <v>111.09961129827109</v>
      </c>
      <c r="X342" s="27">
        <f t="shared" si="122"/>
        <v>184.07300328507245</v>
      </c>
      <c r="Y342" s="27">
        <f t="shared" si="122"/>
        <v>0</v>
      </c>
      <c r="Z342" s="27">
        <f t="shared" si="122"/>
        <v>0</v>
      </c>
      <c r="AA342" s="27">
        <f t="shared" si="122"/>
        <v>0</v>
      </c>
      <c r="AB342" s="27">
        <f t="shared" si="122"/>
        <v>0</v>
      </c>
      <c r="AC342" s="27">
        <f t="shared" si="122"/>
        <v>0</v>
      </c>
      <c r="AD342" s="27">
        <f t="shared" si="122"/>
        <v>362.50658774221671</v>
      </c>
      <c r="AE342" s="27">
        <f t="shared" si="122"/>
        <v>104.21642125458347</v>
      </c>
      <c r="AF342" s="27">
        <f t="shared" si="122"/>
        <v>60.305159352938368</v>
      </c>
      <c r="AG342" s="27">
        <f t="shared" si="122"/>
        <v>1.9476647433689314</v>
      </c>
      <c r="AH342" s="27">
        <f t="shared" si="122"/>
        <v>0</v>
      </c>
    </row>
    <row r="343" spans="1:34" ht="12" customHeight="1">
      <c r="A343" s="16" t="s">
        <v>318</v>
      </c>
      <c r="B343" s="1"/>
      <c r="C343" s="1"/>
      <c r="D343" s="27">
        <f>D249</f>
        <v>0</v>
      </c>
      <c r="E343" s="81"/>
      <c r="F343" s="33"/>
      <c r="G343" s="33"/>
      <c r="H343" s="81"/>
      <c r="I343" s="27">
        <f t="shared" ref="I343:AH343" si="123">I249</f>
        <v>0</v>
      </c>
      <c r="J343" s="27">
        <f t="shared" si="123"/>
        <v>0</v>
      </c>
      <c r="K343" s="27">
        <f t="shared" si="123"/>
        <v>0</v>
      </c>
      <c r="L343" s="27">
        <f t="shared" si="123"/>
        <v>0</v>
      </c>
      <c r="M343" s="27">
        <f t="shared" si="123"/>
        <v>0</v>
      </c>
      <c r="N343" s="27">
        <f t="shared" si="123"/>
        <v>0</v>
      </c>
      <c r="O343" s="27">
        <f t="shared" si="123"/>
        <v>0</v>
      </c>
      <c r="P343" s="27">
        <f t="shared" si="123"/>
        <v>0</v>
      </c>
      <c r="Q343" s="27">
        <f t="shared" si="123"/>
        <v>0</v>
      </c>
      <c r="R343" s="27">
        <f t="shared" si="123"/>
        <v>0</v>
      </c>
      <c r="S343" s="27">
        <f t="shared" si="123"/>
        <v>0</v>
      </c>
      <c r="T343" s="27">
        <f t="shared" si="123"/>
        <v>0</v>
      </c>
      <c r="U343" s="27">
        <f t="shared" si="123"/>
        <v>0</v>
      </c>
      <c r="V343" s="27">
        <f t="shared" si="123"/>
        <v>0</v>
      </c>
      <c r="W343" s="27">
        <f t="shared" si="123"/>
        <v>0</v>
      </c>
      <c r="X343" s="27">
        <f t="shared" si="123"/>
        <v>0</v>
      </c>
      <c r="Y343" s="27">
        <f t="shared" si="123"/>
        <v>0</v>
      </c>
      <c r="Z343" s="27">
        <f t="shared" si="123"/>
        <v>0</v>
      </c>
      <c r="AA343" s="27">
        <f t="shared" si="123"/>
        <v>0</v>
      </c>
      <c r="AB343" s="27">
        <f t="shared" si="123"/>
        <v>0</v>
      </c>
      <c r="AC343" s="27">
        <f t="shared" si="123"/>
        <v>0</v>
      </c>
      <c r="AD343" s="27">
        <f t="shared" si="123"/>
        <v>0</v>
      </c>
      <c r="AE343" s="27">
        <f t="shared" si="123"/>
        <v>0</v>
      </c>
      <c r="AF343" s="27">
        <f t="shared" si="123"/>
        <v>0</v>
      </c>
      <c r="AG343" s="27">
        <f t="shared" si="123"/>
        <v>0</v>
      </c>
      <c r="AH343" s="27">
        <f t="shared" si="123"/>
        <v>0</v>
      </c>
    </row>
    <row r="344" spans="1:34" ht="12" customHeight="1">
      <c r="A344" s="16" t="s">
        <v>319</v>
      </c>
      <c r="B344" s="1"/>
      <c r="C344" s="1"/>
      <c r="D344" s="27">
        <f>D266</f>
        <v>0</v>
      </c>
      <c r="E344" s="81"/>
      <c r="F344" s="33"/>
      <c r="G344" s="33"/>
      <c r="H344" s="81"/>
      <c r="I344" s="27">
        <f t="shared" ref="I344:AH344" si="124">I266</f>
        <v>0</v>
      </c>
      <c r="J344" s="27">
        <f t="shared" si="124"/>
        <v>0</v>
      </c>
      <c r="K344" s="27">
        <f t="shared" si="124"/>
        <v>0</v>
      </c>
      <c r="L344" s="27">
        <f t="shared" si="124"/>
        <v>0</v>
      </c>
      <c r="M344" s="27">
        <f t="shared" si="124"/>
        <v>0</v>
      </c>
      <c r="N344" s="27">
        <f t="shared" si="124"/>
        <v>0</v>
      </c>
      <c r="O344" s="27">
        <f t="shared" si="124"/>
        <v>0</v>
      </c>
      <c r="P344" s="27">
        <f t="shared" si="124"/>
        <v>0</v>
      </c>
      <c r="Q344" s="27">
        <f t="shared" si="124"/>
        <v>0</v>
      </c>
      <c r="R344" s="27">
        <f t="shared" si="124"/>
        <v>0</v>
      </c>
      <c r="S344" s="27">
        <f t="shared" si="124"/>
        <v>0</v>
      </c>
      <c r="T344" s="27">
        <f t="shared" si="124"/>
        <v>0</v>
      </c>
      <c r="U344" s="27">
        <f t="shared" si="124"/>
        <v>0</v>
      </c>
      <c r="V344" s="27">
        <f t="shared" si="124"/>
        <v>0</v>
      </c>
      <c r="W344" s="27">
        <f t="shared" si="124"/>
        <v>0</v>
      </c>
      <c r="X344" s="27">
        <f t="shared" si="124"/>
        <v>0</v>
      </c>
      <c r="Y344" s="27">
        <f t="shared" si="124"/>
        <v>0</v>
      </c>
      <c r="Z344" s="27">
        <f t="shared" si="124"/>
        <v>0</v>
      </c>
      <c r="AA344" s="27">
        <f t="shared" si="124"/>
        <v>0</v>
      </c>
      <c r="AB344" s="27">
        <f t="shared" si="124"/>
        <v>0</v>
      </c>
      <c r="AC344" s="27">
        <f t="shared" si="124"/>
        <v>0</v>
      </c>
      <c r="AD344" s="27">
        <f t="shared" si="124"/>
        <v>0</v>
      </c>
      <c r="AE344" s="27">
        <f t="shared" si="124"/>
        <v>0</v>
      </c>
      <c r="AF344" s="27">
        <f t="shared" si="124"/>
        <v>0</v>
      </c>
      <c r="AG344" s="27">
        <f t="shared" si="124"/>
        <v>0</v>
      </c>
      <c r="AH344" s="27">
        <f t="shared" si="124"/>
        <v>0</v>
      </c>
    </row>
    <row r="345" spans="1:34" ht="12" customHeight="1">
      <c r="A345" s="16" t="s">
        <v>320</v>
      </c>
      <c r="B345" s="1"/>
      <c r="C345" s="1"/>
      <c r="D345" s="27">
        <f>D283</f>
        <v>0</v>
      </c>
      <c r="E345" s="81"/>
      <c r="F345" s="33"/>
      <c r="G345" s="33"/>
      <c r="H345" s="81"/>
      <c r="I345" s="27">
        <f t="shared" ref="I345:AH345" si="125">I283</f>
        <v>0</v>
      </c>
      <c r="J345" s="27">
        <f t="shared" si="125"/>
        <v>0</v>
      </c>
      <c r="K345" s="27">
        <f t="shared" si="125"/>
        <v>0</v>
      </c>
      <c r="L345" s="27">
        <f t="shared" si="125"/>
        <v>0</v>
      </c>
      <c r="M345" s="27">
        <f t="shared" si="125"/>
        <v>0</v>
      </c>
      <c r="N345" s="27">
        <f t="shared" si="125"/>
        <v>0</v>
      </c>
      <c r="O345" s="27">
        <f t="shared" si="125"/>
        <v>0</v>
      </c>
      <c r="P345" s="27">
        <f t="shared" si="125"/>
        <v>0</v>
      </c>
      <c r="Q345" s="27">
        <f t="shared" si="125"/>
        <v>0</v>
      </c>
      <c r="R345" s="27">
        <f t="shared" si="125"/>
        <v>0</v>
      </c>
      <c r="S345" s="27">
        <f t="shared" si="125"/>
        <v>0</v>
      </c>
      <c r="T345" s="27">
        <f t="shared" si="125"/>
        <v>0</v>
      </c>
      <c r="U345" s="27">
        <f t="shared" si="125"/>
        <v>0</v>
      </c>
      <c r="V345" s="27">
        <f t="shared" si="125"/>
        <v>0</v>
      </c>
      <c r="W345" s="27">
        <f t="shared" si="125"/>
        <v>0</v>
      </c>
      <c r="X345" s="27">
        <f t="shared" si="125"/>
        <v>0</v>
      </c>
      <c r="Y345" s="27">
        <f t="shared" si="125"/>
        <v>0</v>
      </c>
      <c r="Z345" s="27">
        <f t="shared" si="125"/>
        <v>0</v>
      </c>
      <c r="AA345" s="27">
        <f t="shared" si="125"/>
        <v>0</v>
      </c>
      <c r="AB345" s="27">
        <f t="shared" si="125"/>
        <v>0</v>
      </c>
      <c r="AC345" s="27">
        <f t="shared" si="125"/>
        <v>0</v>
      </c>
      <c r="AD345" s="27">
        <f t="shared" si="125"/>
        <v>0</v>
      </c>
      <c r="AE345" s="27">
        <f t="shared" si="125"/>
        <v>0</v>
      </c>
      <c r="AF345" s="27">
        <f t="shared" si="125"/>
        <v>0</v>
      </c>
      <c r="AG345" s="27">
        <f t="shared" si="125"/>
        <v>0</v>
      </c>
      <c r="AH345" s="27">
        <f t="shared" si="125"/>
        <v>0</v>
      </c>
    </row>
    <row r="346" spans="1:34" ht="12" customHeight="1">
      <c r="A346" s="16" t="s">
        <v>321</v>
      </c>
      <c r="B346" s="1"/>
      <c r="C346" s="1"/>
      <c r="D346" s="27">
        <f>D289</f>
        <v>965.67610877303468</v>
      </c>
      <c r="E346" s="81"/>
      <c r="F346" s="33"/>
      <c r="G346" s="33"/>
      <c r="H346" s="81"/>
      <c r="I346" s="27">
        <f t="shared" ref="I346:AH346" si="126">I289</f>
        <v>410.9951980444884</v>
      </c>
      <c r="J346" s="27">
        <f t="shared" si="126"/>
        <v>131.89449968735647</v>
      </c>
      <c r="K346" s="27">
        <f t="shared" si="126"/>
        <v>72.25030887713406</v>
      </c>
      <c r="L346" s="27">
        <f t="shared" si="126"/>
        <v>0</v>
      </c>
      <c r="M346" s="27">
        <f t="shared" si="126"/>
        <v>0.12063385549901712</v>
      </c>
      <c r="N346" s="27">
        <f t="shared" si="126"/>
        <v>0</v>
      </c>
      <c r="O346" s="27">
        <f t="shared" si="126"/>
        <v>27.873890343886043</v>
      </c>
      <c r="P346" s="27">
        <f t="shared" si="126"/>
        <v>0</v>
      </c>
      <c r="Q346" s="27">
        <f t="shared" si="126"/>
        <v>3.918737912575792</v>
      </c>
      <c r="R346" s="27">
        <f t="shared" si="126"/>
        <v>6.0007801294542376E-2</v>
      </c>
      <c r="S346" s="27">
        <f t="shared" si="126"/>
        <v>16.983276829453406</v>
      </c>
      <c r="T346" s="27">
        <f t="shared" si="126"/>
        <v>0</v>
      </c>
      <c r="U346" s="27">
        <f t="shared" si="126"/>
        <v>83.343640627705341</v>
      </c>
      <c r="V346" s="27">
        <f t="shared" si="126"/>
        <v>0</v>
      </c>
      <c r="W346" s="27">
        <f t="shared" si="126"/>
        <v>29.419366587722823</v>
      </c>
      <c r="X346" s="27">
        <f t="shared" si="126"/>
        <v>48.742845265300453</v>
      </c>
      <c r="Y346" s="27">
        <f t="shared" si="126"/>
        <v>0</v>
      </c>
      <c r="Z346" s="27">
        <f t="shared" si="126"/>
        <v>0</v>
      </c>
      <c r="AA346" s="27">
        <f t="shared" si="126"/>
        <v>0</v>
      </c>
      <c r="AB346" s="27">
        <f t="shared" si="126"/>
        <v>0</v>
      </c>
      <c r="AC346" s="27">
        <f t="shared" si="126"/>
        <v>0</v>
      </c>
      <c r="AD346" s="27">
        <f t="shared" si="126"/>
        <v>95.992362805132018</v>
      </c>
      <c r="AE346" s="27">
        <f t="shared" si="126"/>
        <v>27.596686122671002</v>
      </c>
      <c r="AF346" s="27">
        <f t="shared" si="126"/>
        <v>15.968909066405926</v>
      </c>
      <c r="AG346" s="27">
        <f t="shared" si="126"/>
        <v>0.51574494640959523</v>
      </c>
      <c r="AH346" s="27">
        <f t="shared" si="126"/>
        <v>0</v>
      </c>
    </row>
    <row r="347" spans="1:34" ht="12" customHeight="1">
      <c r="A347" s="16" t="s">
        <v>322</v>
      </c>
      <c r="B347" s="1"/>
      <c r="C347" s="1"/>
      <c r="D347" s="27">
        <f>D295</f>
        <v>0</v>
      </c>
      <c r="E347" s="81"/>
      <c r="F347" s="33"/>
      <c r="G347" s="33"/>
      <c r="H347" s="81"/>
      <c r="I347" s="27">
        <f t="shared" ref="I347:AH347" si="127">I295</f>
        <v>0</v>
      </c>
      <c r="J347" s="27">
        <f t="shared" si="127"/>
        <v>0</v>
      </c>
      <c r="K347" s="27">
        <f t="shared" si="127"/>
        <v>0</v>
      </c>
      <c r="L347" s="27">
        <f t="shared" si="127"/>
        <v>0</v>
      </c>
      <c r="M347" s="27">
        <f t="shared" si="127"/>
        <v>0</v>
      </c>
      <c r="N347" s="27">
        <f t="shared" si="127"/>
        <v>0</v>
      </c>
      <c r="O347" s="27">
        <f t="shared" si="127"/>
        <v>0</v>
      </c>
      <c r="P347" s="27">
        <f t="shared" si="127"/>
        <v>0</v>
      </c>
      <c r="Q347" s="27">
        <f t="shared" si="127"/>
        <v>0</v>
      </c>
      <c r="R347" s="27">
        <f t="shared" si="127"/>
        <v>0</v>
      </c>
      <c r="S347" s="27">
        <f t="shared" si="127"/>
        <v>0</v>
      </c>
      <c r="T347" s="27">
        <f t="shared" si="127"/>
        <v>0</v>
      </c>
      <c r="U347" s="27">
        <f t="shared" si="127"/>
        <v>0</v>
      </c>
      <c r="V347" s="27">
        <f t="shared" si="127"/>
        <v>0</v>
      </c>
      <c r="W347" s="27">
        <f t="shared" si="127"/>
        <v>0</v>
      </c>
      <c r="X347" s="27">
        <f t="shared" si="127"/>
        <v>0</v>
      </c>
      <c r="Y347" s="27">
        <f t="shared" si="127"/>
        <v>0</v>
      </c>
      <c r="Z347" s="27">
        <f t="shared" si="127"/>
        <v>0</v>
      </c>
      <c r="AA347" s="27">
        <f t="shared" si="127"/>
        <v>0</v>
      </c>
      <c r="AB347" s="27">
        <f t="shared" si="127"/>
        <v>0</v>
      </c>
      <c r="AC347" s="27">
        <f t="shared" si="127"/>
        <v>0</v>
      </c>
      <c r="AD347" s="27">
        <f t="shared" si="127"/>
        <v>0</v>
      </c>
      <c r="AE347" s="27">
        <f t="shared" si="127"/>
        <v>0</v>
      </c>
      <c r="AF347" s="27">
        <f t="shared" si="127"/>
        <v>0</v>
      </c>
      <c r="AG347" s="27">
        <f t="shared" si="127"/>
        <v>0</v>
      </c>
      <c r="AH347" s="27">
        <f t="shared" si="127"/>
        <v>0</v>
      </c>
    </row>
    <row r="348" spans="1:34" ht="12" customHeight="1">
      <c r="A348" s="16" t="s">
        <v>323</v>
      </c>
      <c r="B348" s="1"/>
      <c r="C348" s="1"/>
      <c r="D348" s="27">
        <f>D305</f>
        <v>16.954864950235415</v>
      </c>
      <c r="E348" s="81"/>
      <c r="F348" s="33"/>
      <c r="G348" s="33"/>
      <c r="H348" s="81"/>
      <c r="I348" s="27">
        <f t="shared" ref="I348:AH348" si="128">I305</f>
        <v>0</v>
      </c>
      <c r="J348" s="27">
        <f t="shared" si="128"/>
        <v>0</v>
      </c>
      <c r="K348" s="27">
        <f t="shared" si="128"/>
        <v>0</v>
      </c>
      <c r="L348" s="27">
        <f t="shared" si="128"/>
        <v>0</v>
      </c>
      <c r="M348" s="27">
        <f t="shared" si="128"/>
        <v>0</v>
      </c>
      <c r="N348" s="27">
        <f t="shared" si="128"/>
        <v>0</v>
      </c>
      <c r="O348" s="27">
        <f t="shared" si="128"/>
        <v>0</v>
      </c>
      <c r="P348" s="27">
        <f t="shared" si="128"/>
        <v>0</v>
      </c>
      <c r="Q348" s="27">
        <f t="shared" si="128"/>
        <v>0</v>
      </c>
      <c r="R348" s="27">
        <f t="shared" si="128"/>
        <v>0</v>
      </c>
      <c r="S348" s="27">
        <f t="shared" si="128"/>
        <v>0</v>
      </c>
      <c r="T348" s="27">
        <f t="shared" si="128"/>
        <v>0</v>
      </c>
      <c r="U348" s="27">
        <f t="shared" si="128"/>
        <v>0</v>
      </c>
      <c r="V348" s="27">
        <f t="shared" si="128"/>
        <v>0</v>
      </c>
      <c r="W348" s="27">
        <f t="shared" si="128"/>
        <v>0</v>
      </c>
      <c r="X348" s="27">
        <f t="shared" si="128"/>
        <v>16.954864950235415</v>
      </c>
      <c r="Y348" s="27">
        <f t="shared" si="128"/>
        <v>0</v>
      </c>
      <c r="Z348" s="27">
        <f t="shared" si="128"/>
        <v>0</v>
      </c>
      <c r="AA348" s="27">
        <f t="shared" si="128"/>
        <v>0</v>
      </c>
      <c r="AB348" s="27">
        <f t="shared" si="128"/>
        <v>0</v>
      </c>
      <c r="AC348" s="27">
        <f t="shared" si="128"/>
        <v>0</v>
      </c>
      <c r="AD348" s="27">
        <f t="shared" si="128"/>
        <v>0</v>
      </c>
      <c r="AE348" s="27">
        <f t="shared" si="128"/>
        <v>0</v>
      </c>
      <c r="AF348" s="27">
        <f t="shared" si="128"/>
        <v>0</v>
      </c>
      <c r="AG348" s="27">
        <f t="shared" si="128"/>
        <v>0</v>
      </c>
      <c r="AH348" s="27">
        <f t="shared" si="128"/>
        <v>0</v>
      </c>
    </row>
    <row r="349" spans="1:34" ht="12" customHeight="1">
      <c r="A349" s="16" t="s">
        <v>324</v>
      </c>
      <c r="B349" s="1"/>
      <c r="C349" s="1"/>
      <c r="D349" s="27">
        <f>D313</f>
        <v>3123.912009418169</v>
      </c>
      <c r="E349" s="81"/>
      <c r="F349" s="33"/>
      <c r="G349" s="33"/>
      <c r="H349" s="81"/>
      <c r="I349" s="27">
        <f t="shared" ref="I349:AH349" si="129">I313</f>
        <v>1329.5480993266838</v>
      </c>
      <c r="J349" s="27">
        <f t="shared" si="129"/>
        <v>426.67184970853771</v>
      </c>
      <c r="K349" s="27">
        <f t="shared" si="129"/>
        <v>233.72599315129054</v>
      </c>
      <c r="L349" s="27">
        <f t="shared" si="129"/>
        <v>0</v>
      </c>
      <c r="M349" s="27">
        <f t="shared" si="129"/>
        <v>0.39024425116472206</v>
      </c>
      <c r="N349" s="27">
        <f t="shared" si="129"/>
        <v>0</v>
      </c>
      <c r="O349" s="27">
        <f t="shared" si="129"/>
        <v>90.1705861866117</v>
      </c>
      <c r="P349" s="27">
        <f t="shared" si="129"/>
        <v>0</v>
      </c>
      <c r="Q349" s="27">
        <f t="shared" si="129"/>
        <v>12.676913424328095</v>
      </c>
      <c r="R349" s="27">
        <f t="shared" si="129"/>
        <v>0.19412211757105724</v>
      </c>
      <c r="S349" s="27">
        <f t="shared" si="129"/>
        <v>54.940017636153719</v>
      </c>
      <c r="T349" s="27">
        <f t="shared" si="129"/>
        <v>0</v>
      </c>
      <c r="U349" s="27">
        <f t="shared" si="129"/>
        <v>269.61234465697373</v>
      </c>
      <c r="V349" s="27">
        <f t="shared" si="129"/>
        <v>0</v>
      </c>
      <c r="W349" s="27">
        <f t="shared" si="129"/>
        <v>95.170121490976285</v>
      </c>
      <c r="X349" s="27">
        <f t="shared" si="129"/>
        <v>157.68057044608071</v>
      </c>
      <c r="Y349" s="27">
        <f t="shared" si="129"/>
        <v>0</v>
      </c>
      <c r="Z349" s="27">
        <f t="shared" si="129"/>
        <v>0</v>
      </c>
      <c r="AA349" s="27">
        <f t="shared" si="129"/>
        <v>0</v>
      </c>
      <c r="AB349" s="27">
        <f t="shared" si="129"/>
        <v>0</v>
      </c>
      <c r="AC349" s="27">
        <f t="shared" si="129"/>
        <v>0</v>
      </c>
      <c r="AD349" s="27">
        <f t="shared" si="129"/>
        <v>310.53030333367963</v>
      </c>
      <c r="AE349" s="27">
        <f t="shared" si="129"/>
        <v>89.273844941956327</v>
      </c>
      <c r="AF349" s="27">
        <f t="shared" si="129"/>
        <v>51.658590656483625</v>
      </c>
      <c r="AG349" s="27">
        <f t="shared" si="129"/>
        <v>1.6684080896779596</v>
      </c>
      <c r="AH349" s="27">
        <f t="shared" si="129"/>
        <v>0</v>
      </c>
    </row>
    <row r="350" spans="1:34" ht="12" customHeight="1">
      <c r="A350" s="1" t="s">
        <v>302</v>
      </c>
      <c r="B350" s="1"/>
      <c r="C350" s="1"/>
      <c r="D350" s="63">
        <f>SUM(D340:D349)</f>
        <v>34376.562150407954</v>
      </c>
      <c r="E350" s="81"/>
      <c r="F350" s="33"/>
      <c r="G350" s="33"/>
      <c r="H350" s="81"/>
      <c r="I350" s="63">
        <f t="shared" ref="I350:AH350" si="130">SUM(I340:I349)</f>
        <v>3292.6299683076518</v>
      </c>
      <c r="J350" s="63">
        <f t="shared" si="130"/>
        <v>1056.6541516587872</v>
      </c>
      <c r="K350" s="63">
        <f t="shared" si="130"/>
        <v>578.82314284991958</v>
      </c>
      <c r="L350" s="63">
        <f t="shared" si="130"/>
        <v>0</v>
      </c>
      <c r="M350" s="63">
        <f t="shared" si="130"/>
        <v>0.96644109152234703</v>
      </c>
      <c r="N350" s="63">
        <f t="shared" si="130"/>
        <v>0</v>
      </c>
      <c r="O350" s="63">
        <f t="shared" si="130"/>
        <v>223.30773477714902</v>
      </c>
      <c r="P350" s="63">
        <f t="shared" si="130"/>
        <v>0</v>
      </c>
      <c r="Q350" s="63">
        <f t="shared" si="130"/>
        <v>31.394415190937909</v>
      </c>
      <c r="R350" s="63">
        <f t="shared" si="130"/>
        <v>0.48074402283715589</v>
      </c>
      <c r="S350" s="63">
        <f t="shared" si="130"/>
        <v>136.0591231108987</v>
      </c>
      <c r="T350" s="63">
        <f t="shared" si="130"/>
        <v>0</v>
      </c>
      <c r="U350" s="63">
        <f t="shared" si="130"/>
        <v>667.6958030272192</v>
      </c>
      <c r="V350" s="63">
        <f t="shared" si="130"/>
        <v>0</v>
      </c>
      <c r="W350" s="63">
        <f t="shared" si="130"/>
        <v>235.6890993769702</v>
      </c>
      <c r="X350" s="63">
        <f t="shared" si="130"/>
        <v>407.45128394668905</v>
      </c>
      <c r="Y350" s="63">
        <f t="shared" si="130"/>
        <v>0</v>
      </c>
      <c r="Z350" s="63">
        <f t="shared" si="130"/>
        <v>0</v>
      </c>
      <c r="AA350" s="63">
        <f t="shared" si="130"/>
        <v>0</v>
      </c>
      <c r="AB350" s="63">
        <f t="shared" si="130"/>
        <v>0</v>
      </c>
      <c r="AC350" s="63">
        <f t="shared" si="130"/>
        <v>0</v>
      </c>
      <c r="AD350" s="63">
        <f t="shared" si="130"/>
        <v>18657.884742810307</v>
      </c>
      <c r="AE350" s="63">
        <f t="shared" si="130"/>
        <v>5494.0849618275188</v>
      </c>
      <c r="AF350" s="63">
        <f t="shared" si="130"/>
        <v>3475.2908757041355</v>
      </c>
      <c r="AG350" s="63">
        <f t="shared" si="130"/>
        <v>118.14966270540776</v>
      </c>
      <c r="AH350" s="63">
        <f t="shared" si="130"/>
        <v>0</v>
      </c>
    </row>
    <row r="351" spans="1:34" ht="12" customHeight="1">
      <c r="A351" s="16"/>
      <c r="B351" s="1"/>
      <c r="C351" s="1"/>
      <c r="D351" s="27"/>
      <c r="E351" s="81"/>
      <c r="F351" s="33"/>
      <c r="G351" s="33"/>
      <c r="H351" s="81"/>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row>
    <row r="352" spans="1:34" ht="12" customHeight="1">
      <c r="A352" s="1" t="s">
        <v>325</v>
      </c>
      <c r="B352" s="1"/>
      <c r="C352" s="1"/>
      <c r="D352" s="61">
        <f>D191</f>
        <v>6887.0491235330182</v>
      </c>
      <c r="E352" s="81"/>
      <c r="F352" s="33"/>
      <c r="G352" s="33"/>
      <c r="H352" s="81"/>
      <c r="I352" s="61">
        <f t="shared" ref="I352:AH352" si="131">I191</f>
        <v>2931.1526843767474</v>
      </c>
      <c r="J352" s="61">
        <f t="shared" si="131"/>
        <v>940.65069045228825</v>
      </c>
      <c r="K352" s="61">
        <f t="shared" si="131"/>
        <v>515.27776436292265</v>
      </c>
      <c r="L352" s="61">
        <f t="shared" si="131"/>
        <v>0</v>
      </c>
      <c r="M352" s="61">
        <f t="shared" si="131"/>
        <v>0.86034155886752117</v>
      </c>
      <c r="N352" s="61">
        <f t="shared" si="131"/>
        <v>0</v>
      </c>
      <c r="O352" s="61">
        <f t="shared" si="131"/>
        <v>198.79217298461171</v>
      </c>
      <c r="P352" s="61">
        <f t="shared" si="131"/>
        <v>0</v>
      </c>
      <c r="Q352" s="61">
        <f t="shared" si="131"/>
        <v>27.947818384418479</v>
      </c>
      <c r="R352" s="61">
        <f t="shared" si="131"/>
        <v>0.42796613849732829</v>
      </c>
      <c r="S352" s="61">
        <f t="shared" si="131"/>
        <v>121.12204158350592</v>
      </c>
      <c r="T352" s="61">
        <f t="shared" si="131"/>
        <v>0</v>
      </c>
      <c r="U352" s="61">
        <f t="shared" si="131"/>
        <v>594.39365013015515</v>
      </c>
      <c r="V352" s="61">
        <f t="shared" si="131"/>
        <v>0</v>
      </c>
      <c r="W352" s="61">
        <f t="shared" si="131"/>
        <v>209.8142648784258</v>
      </c>
      <c r="X352" s="61">
        <f t="shared" si="131"/>
        <v>347.62625554588726</v>
      </c>
      <c r="Y352" s="61">
        <f t="shared" si="131"/>
        <v>0</v>
      </c>
      <c r="Z352" s="61">
        <f t="shared" si="131"/>
        <v>0</v>
      </c>
      <c r="AA352" s="61">
        <f t="shared" si="131"/>
        <v>0</v>
      </c>
      <c r="AB352" s="61">
        <f t="shared" si="131"/>
        <v>0</v>
      </c>
      <c r="AC352" s="61">
        <f t="shared" si="131"/>
        <v>0</v>
      </c>
      <c r="AD352" s="61">
        <f t="shared" si="131"/>
        <v>684.60233417489349</v>
      </c>
      <c r="AE352" s="61">
        <f t="shared" si="131"/>
        <v>196.81519636541753</v>
      </c>
      <c r="AF352" s="61">
        <f t="shared" si="131"/>
        <v>113.88773129046932</v>
      </c>
      <c r="AG352" s="61">
        <f t="shared" si="131"/>
        <v>3.6782113059106574</v>
      </c>
      <c r="AH352" s="61">
        <f t="shared" si="131"/>
        <v>0</v>
      </c>
    </row>
    <row r="353" spans="1:34" ht="12" customHeight="1">
      <c r="A353" s="1"/>
      <c r="B353" s="1"/>
      <c r="C353" s="1"/>
      <c r="D353" s="27"/>
      <c r="E353" s="81"/>
      <c r="F353" s="33"/>
      <c r="G353" s="33"/>
      <c r="H353" s="81"/>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row>
    <row r="354" spans="1:34" ht="12" customHeight="1">
      <c r="A354" s="1" t="s">
        <v>326</v>
      </c>
      <c r="B354" s="1"/>
      <c r="C354" s="1"/>
      <c r="D354" s="61">
        <v>0</v>
      </c>
      <c r="E354" s="81"/>
      <c r="F354" s="33"/>
      <c r="G354" s="33"/>
      <c r="H354" s="81"/>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row>
    <row r="355" spans="1:34" ht="12" customHeight="1">
      <c r="A355" s="1"/>
      <c r="B355" s="1"/>
      <c r="C355" s="1"/>
      <c r="D355" s="27"/>
      <c r="E355" s="69"/>
      <c r="F355" s="33"/>
      <c r="G355" s="33"/>
      <c r="H355" s="81"/>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row>
    <row r="356" spans="1:34" ht="12" customHeight="1">
      <c r="A356" s="10" t="s">
        <v>327</v>
      </c>
      <c r="B356" s="1"/>
      <c r="C356" s="1"/>
      <c r="D356" s="27"/>
      <c r="E356" s="69"/>
      <c r="F356" s="33"/>
      <c r="G356" s="33"/>
      <c r="H356" s="81"/>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row>
    <row r="357" spans="1:34" ht="12" customHeight="1">
      <c r="A357" s="1" t="s">
        <v>328</v>
      </c>
      <c r="B357" s="1"/>
      <c r="C357" s="1"/>
      <c r="D357" s="27">
        <f>D177</f>
        <v>1040.1000362364628</v>
      </c>
      <c r="E357" s="81"/>
      <c r="F357" s="33"/>
      <c r="G357" s="33"/>
      <c r="H357" s="81"/>
      <c r="I357" s="27">
        <f t="shared" ref="I357:AH357" si="132">I177</f>
        <v>442.67028716515068</v>
      </c>
      <c r="J357" s="27">
        <f t="shared" si="132"/>
        <v>142.05950904026366</v>
      </c>
      <c r="K357" s="27">
        <f t="shared" si="132"/>
        <v>77.818585546952647</v>
      </c>
      <c r="L357" s="27">
        <f t="shared" si="132"/>
        <v>0</v>
      </c>
      <c r="M357" s="27">
        <f t="shared" si="132"/>
        <v>0.12993101551957495</v>
      </c>
      <c r="N357" s="27">
        <f t="shared" si="132"/>
        <v>0</v>
      </c>
      <c r="O357" s="27">
        <f t="shared" si="132"/>
        <v>30.02210999458519</v>
      </c>
      <c r="P357" s="27">
        <f t="shared" si="132"/>
        <v>0</v>
      </c>
      <c r="Q357" s="27">
        <f t="shared" si="132"/>
        <v>4.2207520801669185</v>
      </c>
      <c r="R357" s="27">
        <f t="shared" si="132"/>
        <v>6.4632557162697016E-2</v>
      </c>
      <c r="S357" s="27">
        <f t="shared" si="132"/>
        <v>18.292165132025705</v>
      </c>
      <c r="T357" s="27">
        <f t="shared" si="132"/>
        <v>0</v>
      </c>
      <c r="U357" s="27">
        <f t="shared" si="132"/>
        <v>89.766871986815417</v>
      </c>
      <c r="V357" s="27">
        <f t="shared" si="132"/>
        <v>0</v>
      </c>
      <c r="W357" s="27">
        <f t="shared" si="132"/>
        <v>31.686694923852638</v>
      </c>
      <c r="X357" s="27">
        <f t="shared" si="132"/>
        <v>52.499419490787922</v>
      </c>
      <c r="Y357" s="27">
        <f t="shared" si="132"/>
        <v>0</v>
      </c>
      <c r="Z357" s="27">
        <f t="shared" si="132"/>
        <v>0</v>
      </c>
      <c r="AA357" s="27">
        <f t="shared" si="132"/>
        <v>0</v>
      </c>
      <c r="AB357" s="27">
        <f t="shared" si="132"/>
        <v>0</v>
      </c>
      <c r="AC357" s="27">
        <f t="shared" si="132"/>
        <v>0</v>
      </c>
      <c r="AD357" s="27">
        <f t="shared" si="132"/>
        <v>103.39042161755243</v>
      </c>
      <c r="AE357" s="27">
        <f t="shared" si="132"/>
        <v>29.723541853661629</v>
      </c>
      <c r="AF357" s="27">
        <f t="shared" si="132"/>
        <v>17.199620812540264</v>
      </c>
      <c r="AG357" s="27">
        <f t="shared" si="132"/>
        <v>0.55549301942549156</v>
      </c>
      <c r="AH357" s="27">
        <f t="shared" si="132"/>
        <v>0</v>
      </c>
    </row>
    <row r="358" spans="1:34" ht="12" customHeight="1">
      <c r="A358" s="1" t="s">
        <v>329</v>
      </c>
      <c r="B358" s="1"/>
      <c r="C358" s="10"/>
      <c r="D358" s="27">
        <f>D176</f>
        <v>304.40487529464565</v>
      </c>
      <c r="E358" s="81"/>
      <c r="F358" s="33"/>
      <c r="G358" s="33"/>
      <c r="H358" s="81"/>
      <c r="I358" s="27">
        <f t="shared" ref="I358:AH358" si="133">I176</f>
        <v>129.55580123690868</v>
      </c>
      <c r="J358" s="27">
        <f t="shared" si="133"/>
        <v>41.576392296162538</v>
      </c>
      <c r="K358" s="27">
        <f t="shared" si="133"/>
        <v>22.77507547710572</v>
      </c>
      <c r="L358" s="27">
        <f t="shared" si="133"/>
        <v>0</v>
      </c>
      <c r="M358" s="27">
        <f t="shared" si="133"/>
        <v>3.8026760117476785E-2</v>
      </c>
      <c r="N358" s="27">
        <f t="shared" si="133"/>
        <v>0</v>
      </c>
      <c r="O358" s="27">
        <f t="shared" si="133"/>
        <v>8.7865362278539063</v>
      </c>
      <c r="P358" s="27">
        <f t="shared" si="133"/>
        <v>0</v>
      </c>
      <c r="Q358" s="27">
        <f t="shared" si="133"/>
        <v>1.2352826322955042</v>
      </c>
      <c r="R358" s="27">
        <f t="shared" si="133"/>
        <v>1.8915935792364426E-2</v>
      </c>
      <c r="S358" s="27">
        <f t="shared" si="133"/>
        <v>5.3535468242378137</v>
      </c>
      <c r="T358" s="27">
        <f t="shared" si="133"/>
        <v>0</v>
      </c>
      <c r="U358" s="27">
        <f t="shared" si="133"/>
        <v>26.271966657757741</v>
      </c>
      <c r="V358" s="27">
        <f t="shared" si="133"/>
        <v>0</v>
      </c>
      <c r="W358" s="27">
        <f t="shared" si="133"/>
        <v>9.2737083749143885</v>
      </c>
      <c r="X358" s="27">
        <f t="shared" si="133"/>
        <v>15.364944415309443</v>
      </c>
      <c r="Y358" s="27">
        <f t="shared" si="133"/>
        <v>0</v>
      </c>
      <c r="Z358" s="27">
        <f t="shared" si="133"/>
        <v>0</v>
      </c>
      <c r="AA358" s="27">
        <f t="shared" si="133"/>
        <v>0</v>
      </c>
      <c r="AB358" s="27">
        <f t="shared" si="133"/>
        <v>0</v>
      </c>
      <c r="AC358" s="27">
        <f t="shared" si="133"/>
        <v>0</v>
      </c>
      <c r="AD358" s="27">
        <f t="shared" si="133"/>
        <v>30.259155179951097</v>
      </c>
      <c r="AE358" s="27">
        <f t="shared" si="133"/>
        <v>8.6991546351816709</v>
      </c>
      <c r="AF358" s="27">
        <f t="shared" si="133"/>
        <v>5.0337931411880135</v>
      </c>
      <c r="AG358" s="27">
        <f t="shared" si="133"/>
        <v>0.16257549986934131</v>
      </c>
      <c r="AH358" s="27">
        <f t="shared" si="133"/>
        <v>0</v>
      </c>
    </row>
    <row r="359" spans="1:34" ht="12" customHeight="1">
      <c r="A359" s="1" t="s">
        <v>330</v>
      </c>
      <c r="B359" s="1"/>
      <c r="C359" s="1"/>
      <c r="D359" s="63">
        <f>SUM(D357:D358)</f>
        <v>1344.5049115311085</v>
      </c>
      <c r="E359" s="81"/>
      <c r="F359" s="33"/>
      <c r="G359" s="33"/>
      <c r="H359" s="81"/>
      <c r="I359" s="63">
        <f t="shared" ref="I359:AH359" si="134">SUM(I357:I358)</f>
        <v>572.2260884020593</v>
      </c>
      <c r="J359" s="63">
        <f t="shared" si="134"/>
        <v>183.6359013364262</v>
      </c>
      <c r="K359" s="63">
        <f t="shared" si="134"/>
        <v>100.59366102405836</v>
      </c>
      <c r="L359" s="63">
        <f t="shared" si="134"/>
        <v>0</v>
      </c>
      <c r="M359" s="63">
        <f t="shared" si="134"/>
        <v>0.16795777563705172</v>
      </c>
      <c r="N359" s="63">
        <f t="shared" si="134"/>
        <v>0</v>
      </c>
      <c r="O359" s="63">
        <f t="shared" si="134"/>
        <v>38.808646222439094</v>
      </c>
      <c r="P359" s="63">
        <f t="shared" si="134"/>
        <v>0</v>
      </c>
      <c r="Q359" s="63">
        <f t="shared" si="134"/>
        <v>5.4560347124624222</v>
      </c>
      <c r="R359" s="63">
        <f t="shared" si="134"/>
        <v>8.3548492955061449E-2</v>
      </c>
      <c r="S359" s="63">
        <f t="shared" si="134"/>
        <v>23.645711956263519</v>
      </c>
      <c r="T359" s="63">
        <f t="shared" si="134"/>
        <v>0</v>
      </c>
      <c r="U359" s="63">
        <f t="shared" si="134"/>
        <v>116.03883864457316</v>
      </c>
      <c r="V359" s="63">
        <f t="shared" si="134"/>
        <v>0</v>
      </c>
      <c r="W359" s="63">
        <f t="shared" si="134"/>
        <v>40.960403298767027</v>
      </c>
      <c r="X359" s="63">
        <f t="shared" si="134"/>
        <v>67.864363906097367</v>
      </c>
      <c r="Y359" s="63">
        <f t="shared" si="134"/>
        <v>0</v>
      </c>
      <c r="Z359" s="63">
        <f t="shared" si="134"/>
        <v>0</v>
      </c>
      <c r="AA359" s="63">
        <f t="shared" si="134"/>
        <v>0</v>
      </c>
      <c r="AB359" s="63">
        <f t="shared" si="134"/>
        <v>0</v>
      </c>
      <c r="AC359" s="63">
        <f t="shared" si="134"/>
        <v>0</v>
      </c>
      <c r="AD359" s="63">
        <f t="shared" si="134"/>
        <v>133.64957679750353</v>
      </c>
      <c r="AE359" s="63">
        <f t="shared" si="134"/>
        <v>38.4226964888433</v>
      </c>
      <c r="AF359" s="63">
        <f t="shared" si="134"/>
        <v>22.233413953728277</v>
      </c>
      <c r="AG359" s="63">
        <f t="shared" si="134"/>
        <v>0.71806851929483284</v>
      </c>
      <c r="AH359" s="63">
        <f t="shared" si="134"/>
        <v>0</v>
      </c>
    </row>
    <row r="360" spans="1:34" ht="12" customHeight="1">
      <c r="A360" s="1"/>
      <c r="B360" s="1"/>
      <c r="C360" s="1"/>
      <c r="D360" s="27"/>
      <c r="E360" s="81"/>
      <c r="F360" s="33"/>
      <c r="G360" s="33"/>
      <c r="H360" s="81"/>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row>
    <row r="361" spans="1:34" ht="12" customHeight="1" thickBot="1">
      <c r="A361" s="1" t="s">
        <v>331</v>
      </c>
      <c r="B361" s="1"/>
      <c r="C361" s="1"/>
      <c r="D361" s="66">
        <f>SUM(D337,D350,D352,D354,D359)</f>
        <v>49893.91979408008</v>
      </c>
      <c r="E361" s="81"/>
      <c r="F361" s="33"/>
      <c r="G361" s="33"/>
      <c r="H361" s="81"/>
      <c r="I361" s="66">
        <f t="shared" ref="I361:AH361" si="135">SUM(I337,I350,I352,I354,I359)</f>
        <v>9896.8727573224442</v>
      </c>
      <c r="J361" s="66">
        <f t="shared" si="135"/>
        <v>3176.0543359321055</v>
      </c>
      <c r="K361" s="66">
        <f t="shared" si="135"/>
        <v>1739.8064917460144</v>
      </c>
      <c r="L361" s="66">
        <f t="shared" si="135"/>
        <v>0</v>
      </c>
      <c r="M361" s="66">
        <f t="shared" si="135"/>
        <v>2.9048950541990535</v>
      </c>
      <c r="N361" s="66">
        <f t="shared" si="135"/>
        <v>0</v>
      </c>
      <c r="O361" s="66">
        <f t="shared" si="135"/>
        <v>671.21063043451375</v>
      </c>
      <c r="P361" s="66">
        <f t="shared" si="135"/>
        <v>0</v>
      </c>
      <c r="Q361" s="66">
        <f t="shared" si="135"/>
        <v>94.36424239161029</v>
      </c>
      <c r="R361" s="66">
        <f t="shared" si="135"/>
        <v>1.4450036805405424</v>
      </c>
      <c r="S361" s="66">
        <f t="shared" si="135"/>
        <v>408.96178491430658</v>
      </c>
      <c r="T361" s="66">
        <f t="shared" si="135"/>
        <v>0</v>
      </c>
      <c r="U361" s="66">
        <f t="shared" si="135"/>
        <v>2006.9368458536671</v>
      </c>
      <c r="V361" s="66">
        <f t="shared" si="135"/>
        <v>0</v>
      </c>
      <c r="W361" s="66">
        <f t="shared" si="135"/>
        <v>708.42610596194697</v>
      </c>
      <c r="X361" s="66">
        <f t="shared" si="135"/>
        <v>1190.695433491665</v>
      </c>
      <c r="Y361" s="66">
        <f t="shared" si="135"/>
        <v>0</v>
      </c>
      <c r="Z361" s="66">
        <f t="shared" si="135"/>
        <v>0</v>
      </c>
      <c r="AA361" s="66">
        <f t="shared" si="135"/>
        <v>0</v>
      </c>
      <c r="AB361" s="66">
        <f t="shared" si="135"/>
        <v>0</v>
      </c>
      <c r="AC361" s="66">
        <f t="shared" si="135"/>
        <v>0</v>
      </c>
      <c r="AD361" s="66">
        <f t="shared" si="135"/>
        <v>20200.37690055971</v>
      </c>
      <c r="AE361" s="66">
        <f t="shared" si="135"/>
        <v>5937.5334891911552</v>
      </c>
      <c r="AF361" s="66">
        <f t="shared" si="135"/>
        <v>3731.8937582974945</v>
      </c>
      <c r="AG361" s="66">
        <f t="shared" si="135"/>
        <v>126.43711924870219</v>
      </c>
      <c r="AH361" s="66">
        <f t="shared" si="135"/>
        <v>0</v>
      </c>
    </row>
    <row r="362" spans="1:34" ht="12" customHeight="1"/>
    <row r="363" spans="1:34" ht="12" customHeight="1">
      <c r="A363" s="1" t="s">
        <v>332</v>
      </c>
      <c r="B363" s="1"/>
      <c r="D363" s="27">
        <f>D328</f>
        <v>0</v>
      </c>
      <c r="I363" s="27">
        <f t="shared" ref="I363:AH363" si="136">I328</f>
        <v>0</v>
      </c>
      <c r="J363" s="27">
        <f t="shared" si="136"/>
        <v>0</v>
      </c>
      <c r="K363" s="27">
        <f t="shared" si="136"/>
        <v>0</v>
      </c>
      <c r="L363" s="27">
        <f t="shared" si="136"/>
        <v>0</v>
      </c>
      <c r="M363" s="27">
        <f t="shared" si="136"/>
        <v>0</v>
      </c>
      <c r="N363" s="27">
        <f t="shared" si="136"/>
        <v>0</v>
      </c>
      <c r="O363" s="27">
        <f t="shared" si="136"/>
        <v>0</v>
      </c>
      <c r="P363" s="27">
        <f t="shared" si="136"/>
        <v>0</v>
      </c>
      <c r="Q363" s="27">
        <f t="shared" si="136"/>
        <v>0</v>
      </c>
      <c r="R363" s="27">
        <f t="shared" si="136"/>
        <v>0</v>
      </c>
      <c r="S363" s="27">
        <f t="shared" si="136"/>
        <v>0</v>
      </c>
      <c r="T363" s="27">
        <f t="shared" si="136"/>
        <v>0</v>
      </c>
      <c r="U363" s="27">
        <f t="shared" si="136"/>
        <v>0</v>
      </c>
      <c r="V363" s="27">
        <f t="shared" si="136"/>
        <v>0</v>
      </c>
      <c r="W363" s="27">
        <f t="shared" si="136"/>
        <v>0</v>
      </c>
      <c r="X363" s="27">
        <f t="shared" si="136"/>
        <v>0</v>
      </c>
      <c r="Y363" s="27">
        <f t="shared" si="136"/>
        <v>0</v>
      </c>
      <c r="Z363" s="27">
        <f t="shared" si="136"/>
        <v>0</v>
      </c>
      <c r="AA363" s="27">
        <f t="shared" si="136"/>
        <v>0</v>
      </c>
      <c r="AB363" s="27">
        <f t="shared" si="136"/>
        <v>0</v>
      </c>
      <c r="AC363" s="27">
        <f t="shared" si="136"/>
        <v>0</v>
      </c>
      <c r="AD363" s="27">
        <f t="shared" si="136"/>
        <v>0</v>
      </c>
      <c r="AE363" s="27">
        <f t="shared" si="136"/>
        <v>0</v>
      </c>
      <c r="AF363" s="27">
        <f t="shared" si="136"/>
        <v>0</v>
      </c>
      <c r="AG363" s="27">
        <f t="shared" si="136"/>
        <v>0</v>
      </c>
      <c r="AH363" s="27">
        <f t="shared" si="136"/>
        <v>0</v>
      </c>
    </row>
    <row r="364" spans="1:34" ht="12" customHeight="1">
      <c r="A364" s="1"/>
      <c r="B364" s="1"/>
    </row>
    <row r="365" spans="1:34" ht="12" customHeight="1" thickBot="1">
      <c r="A365" s="1" t="s">
        <v>333</v>
      </c>
      <c r="B365" s="1"/>
      <c r="D365" s="48">
        <f>D361-D363</f>
        <v>49893.91979408008</v>
      </c>
      <c r="I365" s="48">
        <f t="shared" ref="I365:AH365" si="137">I361-I363</f>
        <v>9896.8727573224442</v>
      </c>
      <c r="J365" s="48">
        <f t="shared" si="137"/>
        <v>3176.0543359321055</v>
      </c>
      <c r="K365" s="48">
        <f t="shared" si="137"/>
        <v>1739.8064917460144</v>
      </c>
      <c r="L365" s="48">
        <f t="shared" si="137"/>
        <v>0</v>
      </c>
      <c r="M365" s="48">
        <f t="shared" si="137"/>
        <v>2.9048950541990535</v>
      </c>
      <c r="N365" s="48">
        <f t="shared" si="137"/>
        <v>0</v>
      </c>
      <c r="O365" s="48">
        <f t="shared" si="137"/>
        <v>671.21063043451375</v>
      </c>
      <c r="P365" s="48">
        <f t="shared" si="137"/>
        <v>0</v>
      </c>
      <c r="Q365" s="48">
        <f t="shared" si="137"/>
        <v>94.36424239161029</v>
      </c>
      <c r="R365" s="48">
        <f t="shared" si="137"/>
        <v>1.4450036805405424</v>
      </c>
      <c r="S365" s="48">
        <f t="shared" si="137"/>
        <v>408.96178491430658</v>
      </c>
      <c r="T365" s="48">
        <f t="shared" si="137"/>
        <v>0</v>
      </c>
      <c r="U365" s="48">
        <f t="shared" si="137"/>
        <v>2006.9368458536671</v>
      </c>
      <c r="V365" s="48">
        <f t="shared" si="137"/>
        <v>0</v>
      </c>
      <c r="W365" s="48">
        <f t="shared" si="137"/>
        <v>708.42610596194697</v>
      </c>
      <c r="X365" s="48">
        <f t="shared" si="137"/>
        <v>1190.695433491665</v>
      </c>
      <c r="Y365" s="48">
        <f t="shared" si="137"/>
        <v>0</v>
      </c>
      <c r="Z365" s="48">
        <f t="shared" si="137"/>
        <v>0</v>
      </c>
      <c r="AA365" s="48">
        <f t="shared" si="137"/>
        <v>0</v>
      </c>
      <c r="AB365" s="48">
        <f t="shared" si="137"/>
        <v>0</v>
      </c>
      <c r="AC365" s="48">
        <f t="shared" si="137"/>
        <v>0</v>
      </c>
      <c r="AD365" s="48">
        <f t="shared" si="137"/>
        <v>20200.37690055971</v>
      </c>
      <c r="AE365" s="48">
        <f t="shared" si="137"/>
        <v>5937.5334891911552</v>
      </c>
      <c r="AF365" s="48">
        <f t="shared" si="137"/>
        <v>3731.8937582974945</v>
      </c>
      <c r="AG365" s="48">
        <f t="shared" si="137"/>
        <v>126.43711924870219</v>
      </c>
      <c r="AH365" s="48">
        <f t="shared" si="137"/>
        <v>0</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2.6/Schedule 5.7
Page &amp;P of &amp;N</oddHeader>
  </headerFooter>
  <ignoredErrors>
    <ignoredError sqref="C14:C294 C366:C471 C296:C362" numberStoredAsText="1"/>
    <ignoredError sqref="D337:AH365"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320C9-9EAC-418C-9355-32E0C9EC6E96}">
  <dimension ref="A1:AH365"/>
  <sheetViews>
    <sheetView workbookViewId="0">
      <pane xSplit="2" ySplit="9" topLeftCell="C335" activePane="bottomRight" state="frozen"/>
      <selection activeCell="D4" sqref="D4"/>
      <selection pane="topRight" activeCell="D4" sqref="D4"/>
      <selection pane="bottomLeft" activeCell="D4" sqref="D4"/>
      <selection pane="bottomRight" activeCell="D365" sqref="D365"/>
    </sheetView>
  </sheetViews>
  <sheetFormatPr defaultRowHeight="15"/>
  <cols>
    <col min="1" max="1" width="3.5703125" customWidth="1"/>
    <col min="2" max="2" width="34.42578125" customWidth="1"/>
    <col min="3" max="3" width="9.42578125" customWidth="1"/>
    <col min="4" max="4" width="13.5703125" style="172" customWidth="1"/>
    <col min="5" max="5" width="22.42578125" customWidth="1"/>
    <col min="6" max="7" width="13.5703125" customWidth="1"/>
    <col min="8" max="8" width="22.42578125" customWidth="1"/>
    <col min="9" max="34" width="13.5703125" customWidth="1"/>
  </cols>
  <sheetData>
    <row r="1" spans="1:34" s="248" customFormat="1" ht="12" customHeight="1">
      <c r="A1" s="295" t="s">
        <v>1169</v>
      </c>
      <c r="B1" s="295"/>
      <c r="C1" s="249"/>
    </row>
    <row r="2" spans="1:34" s="248" customFormat="1" ht="12" customHeight="1">
      <c r="A2" s="296" t="s">
        <v>1043</v>
      </c>
      <c r="B2" s="296"/>
      <c r="C2" s="249"/>
    </row>
    <row r="3" spans="1:34" s="248" customFormat="1" ht="12" customHeight="1">
      <c r="A3" s="305" t="s">
        <v>1174</v>
      </c>
      <c r="B3" s="305"/>
      <c r="C3" s="249"/>
    </row>
    <row r="4" spans="1:34" ht="12" customHeight="1">
      <c r="A4" s="267" t="s">
        <v>1182</v>
      </c>
      <c r="C4" s="249"/>
    </row>
    <row r="5" spans="1:34" ht="12" customHeight="1">
      <c r="A5" s="1"/>
      <c r="B5" s="1"/>
      <c r="C5" s="250"/>
      <c r="E5" s="5"/>
      <c r="F5" s="5"/>
      <c r="G5" s="5"/>
      <c r="H5" s="5"/>
      <c r="I5" s="5"/>
      <c r="J5" s="5"/>
      <c r="K5" s="5"/>
      <c r="L5" s="111"/>
      <c r="M5" s="5"/>
      <c r="N5" s="5"/>
      <c r="O5" s="5" t="s">
        <v>334</v>
      </c>
      <c r="P5" s="5" t="s">
        <v>334</v>
      </c>
      <c r="Q5" s="5"/>
      <c r="R5" s="5"/>
      <c r="S5" s="5" t="s">
        <v>335</v>
      </c>
      <c r="T5" s="5" t="s">
        <v>335</v>
      </c>
      <c r="U5" s="5" t="s">
        <v>335</v>
      </c>
      <c r="V5" s="5" t="s">
        <v>335</v>
      </c>
      <c r="W5" s="7" t="s">
        <v>336</v>
      </c>
      <c r="X5" s="5"/>
      <c r="Y5" s="5"/>
      <c r="Z5" s="5"/>
      <c r="AA5" s="5" t="s">
        <v>6</v>
      </c>
      <c r="AB5" s="5" t="s">
        <v>337</v>
      </c>
      <c r="AC5" s="1"/>
      <c r="AD5" s="5" t="s">
        <v>338</v>
      </c>
      <c r="AE5" s="5" t="s">
        <v>339</v>
      </c>
      <c r="AF5" s="1"/>
      <c r="AG5" s="5" t="s">
        <v>340</v>
      </c>
      <c r="AH5" s="5" t="s">
        <v>339</v>
      </c>
    </row>
    <row r="6" spans="1:34" ht="12" customHeight="1">
      <c r="A6" s="1"/>
      <c r="B6" s="70"/>
      <c r="C6" s="1"/>
      <c r="D6" s="7"/>
      <c r="E6" s="5" t="s">
        <v>2</v>
      </c>
      <c r="F6" s="7" t="s">
        <v>3</v>
      </c>
      <c r="G6" s="7" t="s">
        <v>4</v>
      </c>
      <c r="H6" s="5"/>
      <c r="I6" s="7"/>
      <c r="J6" s="7"/>
      <c r="K6" s="7"/>
      <c r="L6" s="112"/>
      <c r="M6" s="7" t="s">
        <v>341</v>
      </c>
      <c r="N6" s="7" t="s">
        <v>341</v>
      </c>
      <c r="O6" s="7" t="s">
        <v>340</v>
      </c>
      <c r="P6" s="7" t="s">
        <v>340</v>
      </c>
      <c r="Q6" s="7" t="s">
        <v>339</v>
      </c>
      <c r="R6" s="7" t="s">
        <v>338</v>
      </c>
      <c r="S6" s="7" t="s">
        <v>310</v>
      </c>
      <c r="T6" s="7" t="s">
        <v>310</v>
      </c>
      <c r="U6" s="7" t="s">
        <v>310</v>
      </c>
      <c r="V6" s="7" t="s">
        <v>310</v>
      </c>
      <c r="W6" s="8" t="s">
        <v>342</v>
      </c>
      <c r="X6" s="7"/>
      <c r="Y6" s="7" t="s">
        <v>343</v>
      </c>
      <c r="Z6" s="7" t="s">
        <v>341</v>
      </c>
      <c r="AA6" s="7" t="s">
        <v>344</v>
      </c>
      <c r="AB6" s="7" t="s">
        <v>22</v>
      </c>
      <c r="AC6" s="5" t="s">
        <v>345</v>
      </c>
      <c r="AD6" s="5" t="s">
        <v>346</v>
      </c>
      <c r="AE6" s="5" t="s">
        <v>346</v>
      </c>
      <c r="AF6" s="5" t="s">
        <v>347</v>
      </c>
      <c r="AG6" s="5" t="s">
        <v>348</v>
      </c>
      <c r="AH6" s="5" t="s">
        <v>346</v>
      </c>
    </row>
    <row r="7" spans="1:34" ht="12" customHeight="1">
      <c r="A7" s="1"/>
      <c r="B7" s="5" t="s">
        <v>7</v>
      </c>
      <c r="C7" s="5" t="s">
        <v>7</v>
      </c>
      <c r="D7" s="8" t="s">
        <v>7</v>
      </c>
      <c r="E7" s="5" t="s">
        <v>8</v>
      </c>
      <c r="F7" s="8" t="s">
        <v>2</v>
      </c>
      <c r="G7" s="8" t="s">
        <v>9</v>
      </c>
      <c r="H7" s="5" t="s">
        <v>10</v>
      </c>
      <c r="I7" s="7" t="s">
        <v>349</v>
      </c>
      <c r="J7" s="7" t="s">
        <v>349</v>
      </c>
      <c r="K7" s="7" t="s">
        <v>343</v>
      </c>
      <c r="L7" s="113"/>
      <c r="M7" s="8" t="s">
        <v>350</v>
      </c>
      <c r="N7" s="8" t="s">
        <v>350</v>
      </c>
      <c r="O7" s="7" t="s">
        <v>351</v>
      </c>
      <c r="P7" s="8" t="s">
        <v>351</v>
      </c>
      <c r="Q7" s="8" t="s">
        <v>352</v>
      </c>
      <c r="R7" s="8" t="s">
        <v>352</v>
      </c>
      <c r="S7" s="8" t="s">
        <v>353</v>
      </c>
      <c r="T7" s="8" t="s">
        <v>353</v>
      </c>
      <c r="U7" s="8" t="s">
        <v>353</v>
      </c>
      <c r="V7" s="8" t="s">
        <v>353</v>
      </c>
      <c r="W7" s="71" t="s">
        <v>310</v>
      </c>
      <c r="X7" s="8" t="s">
        <v>354</v>
      </c>
      <c r="Y7" s="8" t="s">
        <v>310</v>
      </c>
      <c r="Z7" s="8" t="s">
        <v>355</v>
      </c>
      <c r="AA7" s="8" t="s">
        <v>356</v>
      </c>
      <c r="AB7" s="8" t="s">
        <v>310</v>
      </c>
      <c r="AC7" s="5" t="s">
        <v>310</v>
      </c>
      <c r="AD7" s="7" t="s">
        <v>357</v>
      </c>
      <c r="AE7" s="7" t="s">
        <v>357</v>
      </c>
      <c r="AF7" s="5" t="s">
        <v>346</v>
      </c>
      <c r="AG7" s="5" t="s">
        <v>20</v>
      </c>
      <c r="AH7" s="5" t="s">
        <v>341</v>
      </c>
    </row>
    <row r="8" spans="1:34" ht="12" customHeight="1">
      <c r="A8" s="10"/>
      <c r="B8" s="11" t="s">
        <v>17</v>
      </c>
      <c r="C8" s="11" t="s">
        <v>18</v>
      </c>
      <c r="D8" s="12" t="s">
        <v>19</v>
      </c>
      <c r="E8" s="12" t="s">
        <v>20</v>
      </c>
      <c r="F8" s="12" t="s">
        <v>8</v>
      </c>
      <c r="G8" s="12" t="s">
        <v>21</v>
      </c>
      <c r="H8" s="12" t="s">
        <v>20</v>
      </c>
      <c r="I8" s="12" t="s">
        <v>358</v>
      </c>
      <c r="J8" s="12" t="s">
        <v>340</v>
      </c>
      <c r="K8" s="12" t="s">
        <v>359</v>
      </c>
      <c r="L8" s="114" t="s">
        <v>341</v>
      </c>
      <c r="M8" s="12" t="s">
        <v>343</v>
      </c>
      <c r="N8" s="12" t="s">
        <v>341</v>
      </c>
      <c r="O8" s="12" t="s">
        <v>343</v>
      </c>
      <c r="P8" s="12" t="s">
        <v>341</v>
      </c>
      <c r="Q8" s="12" t="s">
        <v>360</v>
      </c>
      <c r="R8" s="12" t="s">
        <v>360</v>
      </c>
      <c r="S8" s="12" t="s">
        <v>343</v>
      </c>
      <c r="T8" s="12" t="s">
        <v>341</v>
      </c>
      <c r="U8" s="12" t="s">
        <v>343</v>
      </c>
      <c r="V8" s="12" t="s">
        <v>341</v>
      </c>
      <c r="W8" s="12" t="s">
        <v>360</v>
      </c>
      <c r="X8" s="86" t="s">
        <v>361</v>
      </c>
      <c r="Y8" s="12" t="s">
        <v>360</v>
      </c>
      <c r="Z8" s="12" t="s">
        <v>362</v>
      </c>
      <c r="AA8" s="12" t="s">
        <v>360</v>
      </c>
      <c r="AB8" s="12" t="s">
        <v>360</v>
      </c>
      <c r="AC8" s="11" t="s">
        <v>360</v>
      </c>
      <c r="AD8" s="12" t="s">
        <v>363</v>
      </c>
      <c r="AE8" s="12" t="s">
        <v>363</v>
      </c>
      <c r="AF8" s="12" t="s">
        <v>363</v>
      </c>
      <c r="AG8" s="11" t="s">
        <v>363</v>
      </c>
      <c r="AH8" s="11" t="s">
        <v>360</v>
      </c>
    </row>
    <row r="9" spans="1:34" ht="12" customHeight="1">
      <c r="A9" s="1"/>
      <c r="B9" s="1"/>
      <c r="C9" s="1"/>
      <c r="D9" s="14"/>
      <c r="E9" s="5"/>
      <c r="F9" s="14"/>
      <c r="G9" s="14"/>
      <c r="H9" s="5"/>
      <c r="I9" s="7" t="s">
        <v>364</v>
      </c>
      <c r="J9" s="7" t="s">
        <v>365</v>
      </c>
      <c r="K9" s="7" t="s">
        <v>366</v>
      </c>
      <c r="L9" s="112" t="s">
        <v>366</v>
      </c>
      <c r="M9" s="5" t="s">
        <v>367</v>
      </c>
      <c r="N9" s="5" t="s">
        <v>367</v>
      </c>
      <c r="O9" s="7" t="s">
        <v>368</v>
      </c>
      <c r="P9" s="7" t="s">
        <v>368</v>
      </c>
      <c r="Q9" s="7" t="s">
        <v>369</v>
      </c>
      <c r="R9" s="7" t="s">
        <v>370</v>
      </c>
      <c r="S9" s="7" t="s">
        <v>371</v>
      </c>
      <c r="T9" s="7" t="s">
        <v>371</v>
      </c>
      <c r="U9" s="7" t="s">
        <v>372</v>
      </c>
      <c r="V9" s="7" t="s">
        <v>372</v>
      </c>
      <c r="W9" s="5" t="s">
        <v>373</v>
      </c>
      <c r="X9" s="5"/>
      <c r="Y9" s="7" t="s">
        <v>374</v>
      </c>
      <c r="Z9" s="7" t="s">
        <v>374</v>
      </c>
      <c r="AA9" s="7" t="s">
        <v>375</v>
      </c>
      <c r="AB9" s="7" t="s">
        <v>376</v>
      </c>
      <c r="AC9" s="7" t="s">
        <v>377</v>
      </c>
      <c r="AD9" s="7" t="s">
        <v>378</v>
      </c>
      <c r="AE9" s="7" t="s">
        <v>379</v>
      </c>
      <c r="AF9" s="7" t="s">
        <v>380</v>
      </c>
      <c r="AG9" s="5" t="s">
        <v>381</v>
      </c>
      <c r="AH9" s="5" t="s">
        <v>382</v>
      </c>
    </row>
    <row r="10" spans="1:34" ht="12" customHeight="1">
      <c r="A10" s="73"/>
      <c r="B10" s="73"/>
      <c r="C10" s="73"/>
      <c r="D10" s="74"/>
      <c r="E10" s="75"/>
      <c r="F10" s="74"/>
      <c r="G10" s="74"/>
      <c r="H10" s="75"/>
      <c r="I10" s="76">
        <v>2</v>
      </c>
      <c r="J10" s="76">
        <v>3</v>
      </c>
      <c r="K10" s="76">
        <v>4</v>
      </c>
      <c r="L10" s="115">
        <v>5</v>
      </c>
      <c r="M10" s="76">
        <v>6</v>
      </c>
      <c r="N10" s="76">
        <v>7</v>
      </c>
      <c r="O10" s="76">
        <v>8</v>
      </c>
      <c r="P10" s="76">
        <v>9</v>
      </c>
      <c r="Q10" s="76">
        <v>10</v>
      </c>
      <c r="R10" s="76">
        <v>11</v>
      </c>
      <c r="S10" s="76">
        <v>12</v>
      </c>
      <c r="T10" s="76">
        <v>13</v>
      </c>
      <c r="U10" s="76">
        <v>14</v>
      </c>
      <c r="V10" s="76">
        <v>15</v>
      </c>
      <c r="W10" s="76">
        <v>16</v>
      </c>
      <c r="X10" s="76">
        <v>17</v>
      </c>
      <c r="Y10" s="76">
        <v>18</v>
      </c>
      <c r="Z10" s="76">
        <v>19</v>
      </c>
      <c r="AA10" s="76">
        <v>20</v>
      </c>
      <c r="AB10" s="76">
        <v>21</v>
      </c>
      <c r="AC10" s="76">
        <v>22</v>
      </c>
      <c r="AD10" s="76">
        <v>23</v>
      </c>
      <c r="AE10" s="76">
        <v>24</v>
      </c>
      <c r="AF10" s="76">
        <v>25</v>
      </c>
      <c r="AG10" s="76">
        <v>26</v>
      </c>
      <c r="AH10" s="76">
        <v>27</v>
      </c>
    </row>
    <row r="11" spans="1:34" ht="12" customHeight="1">
      <c r="A11" s="16" t="s">
        <v>31</v>
      </c>
      <c r="B11" s="1"/>
      <c r="C11" s="1"/>
      <c r="D11" s="1"/>
      <c r="E11" s="5"/>
      <c r="F11" s="1"/>
      <c r="G11" s="1"/>
      <c r="H11" s="5"/>
      <c r="I11" s="1"/>
      <c r="J11" s="1"/>
      <c r="K11" s="1"/>
      <c r="L11" s="116"/>
      <c r="M11" s="1"/>
      <c r="N11" s="1"/>
      <c r="O11" s="1"/>
      <c r="P11" s="1"/>
      <c r="Q11" s="1"/>
      <c r="R11" s="1"/>
      <c r="S11" s="1"/>
      <c r="T11" s="1"/>
      <c r="U11" s="1"/>
      <c r="V11" s="1"/>
      <c r="W11" s="1"/>
      <c r="X11" s="1"/>
      <c r="Y11" s="1"/>
      <c r="Z11" s="1"/>
      <c r="AA11" s="1"/>
      <c r="AB11" s="1"/>
      <c r="AC11" s="1"/>
      <c r="AD11" s="1"/>
      <c r="AE11" s="1"/>
      <c r="AF11" s="1"/>
      <c r="AG11" s="1"/>
      <c r="AH11" s="1"/>
    </row>
    <row r="12" spans="1:34" ht="12" customHeight="1">
      <c r="A12" s="1"/>
      <c r="B12" s="1"/>
      <c r="C12" s="1"/>
      <c r="D12" s="1"/>
      <c r="E12" s="5"/>
      <c r="F12" s="1"/>
      <c r="G12" s="1"/>
      <c r="H12" s="5"/>
      <c r="I12" s="1"/>
      <c r="J12" s="1"/>
      <c r="K12" s="1"/>
      <c r="L12" s="116"/>
      <c r="M12" s="1"/>
      <c r="N12" s="1"/>
      <c r="O12" s="1"/>
      <c r="P12" s="1"/>
      <c r="Q12" s="1"/>
      <c r="R12" s="1"/>
      <c r="S12" s="1"/>
      <c r="T12" s="1"/>
      <c r="U12" s="1"/>
      <c r="V12" s="1"/>
      <c r="W12" s="1"/>
      <c r="X12" s="1"/>
      <c r="Y12" s="1"/>
      <c r="Z12" s="1"/>
      <c r="AA12" s="1"/>
      <c r="AB12" s="1"/>
      <c r="AC12" s="1"/>
      <c r="AD12" s="1"/>
      <c r="AE12" s="1"/>
      <c r="AF12" s="1"/>
      <c r="AG12" s="1"/>
      <c r="AH12" s="1"/>
    </row>
    <row r="13" spans="1:34" ht="12" customHeight="1">
      <c r="A13" s="16" t="s">
        <v>32</v>
      </c>
      <c r="B13" s="1"/>
      <c r="C13" s="1"/>
      <c r="D13" s="25"/>
      <c r="E13" s="79"/>
      <c r="F13" s="25"/>
      <c r="G13" s="25"/>
      <c r="H13" s="79"/>
      <c r="I13" s="25"/>
      <c r="J13" s="25"/>
      <c r="K13" s="25"/>
      <c r="L13" s="117"/>
      <c r="M13" s="25"/>
      <c r="N13" s="25"/>
      <c r="O13" s="25"/>
      <c r="P13" s="25"/>
      <c r="Q13" s="25"/>
      <c r="R13" s="25"/>
      <c r="S13" s="25"/>
      <c r="T13" s="25"/>
      <c r="U13" s="25"/>
      <c r="V13" s="25"/>
      <c r="W13" s="25"/>
      <c r="X13" s="25"/>
      <c r="Y13" s="25"/>
      <c r="Z13" s="25"/>
      <c r="AA13" s="25"/>
      <c r="AB13" s="25"/>
      <c r="AC13" s="25"/>
      <c r="AD13" s="25"/>
      <c r="AE13" s="25"/>
      <c r="AF13" s="25"/>
      <c r="AG13" s="25"/>
      <c r="AH13" s="25"/>
    </row>
    <row r="14" spans="1:34" ht="12" customHeight="1">
      <c r="A14" s="1"/>
      <c r="B14" s="16" t="s">
        <v>34</v>
      </c>
      <c r="C14" s="5" t="s">
        <v>35</v>
      </c>
      <c r="D14" s="25">
        <f>Classification!AA14</f>
        <v>0</v>
      </c>
      <c r="E14" s="69"/>
      <c r="F14" s="25">
        <v>0</v>
      </c>
      <c r="G14" s="25">
        <f>D14-F14</f>
        <v>0</v>
      </c>
      <c r="H14" s="69"/>
      <c r="I14" s="25">
        <v>0</v>
      </c>
      <c r="J14" s="25">
        <v>0</v>
      </c>
      <c r="K14" s="25">
        <v>0</v>
      </c>
      <c r="L14" s="96">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row>
    <row r="15" spans="1:34" ht="12" customHeight="1">
      <c r="A15" s="1"/>
      <c r="B15" s="16" t="s">
        <v>37</v>
      </c>
      <c r="C15" s="5" t="s">
        <v>38</v>
      </c>
      <c r="D15" s="25">
        <f>Classification!AA15</f>
        <v>0</v>
      </c>
      <c r="E15" s="69"/>
      <c r="F15" s="25">
        <v>0</v>
      </c>
      <c r="G15" s="25">
        <f t="shared" ref="G15:G17" si="0">D15-F15</f>
        <v>0</v>
      </c>
      <c r="H15" s="69"/>
      <c r="I15" s="25">
        <v>0</v>
      </c>
      <c r="J15" s="25">
        <v>0</v>
      </c>
      <c r="K15" s="25">
        <v>0</v>
      </c>
      <c r="L15" s="96">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row>
    <row r="16" spans="1:34" ht="12" customHeight="1">
      <c r="A16" s="1"/>
      <c r="B16" s="16" t="s">
        <v>39</v>
      </c>
      <c r="C16" s="5" t="s">
        <v>40</v>
      </c>
      <c r="D16" s="25">
        <f>Classification!AA16</f>
        <v>0</v>
      </c>
      <c r="E16" s="69"/>
      <c r="F16" s="25">
        <v>0</v>
      </c>
      <c r="G16" s="25">
        <f t="shared" si="0"/>
        <v>0</v>
      </c>
      <c r="H16" s="69"/>
      <c r="I16" s="25">
        <v>0</v>
      </c>
      <c r="J16" s="25">
        <v>0</v>
      </c>
      <c r="K16" s="25">
        <v>0</v>
      </c>
      <c r="L16" s="96">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row>
    <row r="17" spans="1:34" ht="12" customHeight="1">
      <c r="A17" s="1"/>
      <c r="B17" s="16" t="s">
        <v>16</v>
      </c>
      <c r="C17" s="5" t="s">
        <v>41</v>
      </c>
      <c r="D17" s="25">
        <f>Classification!AA17</f>
        <v>0</v>
      </c>
      <c r="E17" s="69"/>
      <c r="F17" s="25">
        <v>0</v>
      </c>
      <c r="G17" s="25">
        <f t="shared" si="0"/>
        <v>0</v>
      </c>
      <c r="H17" s="69"/>
      <c r="I17" s="25">
        <v>0</v>
      </c>
      <c r="J17" s="25">
        <v>0</v>
      </c>
      <c r="K17" s="25">
        <v>0</v>
      </c>
      <c r="L17" s="96">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row>
    <row r="18" spans="1:34" ht="12" customHeight="1">
      <c r="A18" s="1"/>
      <c r="B18" s="16" t="s">
        <v>42</v>
      </c>
      <c r="C18" s="1"/>
      <c r="D18" s="26">
        <f>SUM(D14:D17)</f>
        <v>0</v>
      </c>
      <c r="E18" s="79"/>
      <c r="F18" s="26">
        <f>SUM(F14:F17)</f>
        <v>0</v>
      </c>
      <c r="G18" s="26">
        <f>SUM(G14:G17)</f>
        <v>0</v>
      </c>
      <c r="H18" s="79"/>
      <c r="I18" s="26">
        <f t="shared" ref="I18:AH18" si="1">SUM(I14:I17)</f>
        <v>0</v>
      </c>
      <c r="J18" s="26">
        <f t="shared" si="1"/>
        <v>0</v>
      </c>
      <c r="K18" s="26">
        <f t="shared" si="1"/>
        <v>0</v>
      </c>
      <c r="L18" s="26">
        <f t="shared" si="1"/>
        <v>0</v>
      </c>
      <c r="M18" s="26">
        <f t="shared" si="1"/>
        <v>0</v>
      </c>
      <c r="N18" s="26">
        <f t="shared" si="1"/>
        <v>0</v>
      </c>
      <c r="O18" s="26">
        <f t="shared" si="1"/>
        <v>0</v>
      </c>
      <c r="P18" s="26">
        <f t="shared" si="1"/>
        <v>0</v>
      </c>
      <c r="Q18" s="26">
        <f t="shared" si="1"/>
        <v>0</v>
      </c>
      <c r="R18" s="26">
        <f t="shared" si="1"/>
        <v>0</v>
      </c>
      <c r="S18" s="26">
        <f t="shared" si="1"/>
        <v>0</v>
      </c>
      <c r="T18" s="26">
        <f t="shared" si="1"/>
        <v>0</v>
      </c>
      <c r="U18" s="26">
        <f t="shared" si="1"/>
        <v>0</v>
      </c>
      <c r="V18" s="26">
        <f t="shared" si="1"/>
        <v>0</v>
      </c>
      <c r="W18" s="26">
        <f t="shared" si="1"/>
        <v>0</v>
      </c>
      <c r="X18" s="26">
        <f t="shared" si="1"/>
        <v>0</v>
      </c>
      <c r="Y18" s="26">
        <f t="shared" si="1"/>
        <v>0</v>
      </c>
      <c r="Z18" s="26">
        <f t="shared" si="1"/>
        <v>0</v>
      </c>
      <c r="AA18" s="26">
        <f t="shared" si="1"/>
        <v>0</v>
      </c>
      <c r="AB18" s="26">
        <f t="shared" si="1"/>
        <v>0</v>
      </c>
      <c r="AC18" s="26">
        <f t="shared" si="1"/>
        <v>0</v>
      </c>
      <c r="AD18" s="26">
        <f t="shared" si="1"/>
        <v>0</v>
      </c>
      <c r="AE18" s="26">
        <f t="shared" si="1"/>
        <v>0</v>
      </c>
      <c r="AF18" s="26">
        <f t="shared" si="1"/>
        <v>0</v>
      </c>
      <c r="AG18" s="26">
        <f t="shared" si="1"/>
        <v>0</v>
      </c>
      <c r="AH18" s="26">
        <f t="shared" si="1"/>
        <v>0</v>
      </c>
    </row>
    <row r="19" spans="1:34" ht="12" customHeight="1">
      <c r="A19" s="1"/>
      <c r="B19" s="1"/>
      <c r="C19" s="1"/>
      <c r="D19" s="25"/>
      <c r="E19" s="79"/>
      <c r="F19" s="25"/>
      <c r="G19" s="25"/>
      <c r="H19" s="79"/>
      <c r="I19" s="25"/>
      <c r="J19" s="25"/>
      <c r="K19" s="25"/>
      <c r="L19" s="96"/>
      <c r="M19" s="25"/>
      <c r="N19" s="25"/>
      <c r="O19" s="25"/>
      <c r="P19" s="25"/>
      <c r="Q19" s="25"/>
      <c r="R19" s="25"/>
      <c r="S19" s="25"/>
      <c r="T19" s="25"/>
      <c r="U19" s="25"/>
      <c r="V19" s="25"/>
      <c r="W19" s="25"/>
      <c r="X19" s="25"/>
      <c r="Y19" s="25"/>
      <c r="Z19" s="25"/>
      <c r="AA19" s="25"/>
      <c r="AB19" s="25"/>
      <c r="AC19" s="25"/>
      <c r="AD19" s="25"/>
      <c r="AE19" s="25"/>
      <c r="AF19" s="25"/>
      <c r="AG19" s="25"/>
      <c r="AH19" s="25"/>
    </row>
    <row r="20" spans="1:34" ht="12" customHeight="1">
      <c r="A20" s="16" t="s">
        <v>43</v>
      </c>
      <c r="B20" s="1"/>
      <c r="C20" s="1"/>
      <c r="D20" s="25"/>
      <c r="E20" s="79"/>
      <c r="F20" s="25"/>
      <c r="G20" s="25"/>
      <c r="H20" s="79"/>
      <c r="I20" s="25"/>
      <c r="J20" s="25"/>
      <c r="K20" s="25"/>
      <c r="L20" s="96"/>
      <c r="M20" s="25"/>
      <c r="N20" s="25"/>
      <c r="O20" s="25"/>
      <c r="P20" s="25"/>
      <c r="Q20" s="25"/>
      <c r="R20" s="25"/>
      <c r="S20" s="25"/>
      <c r="T20" s="25"/>
      <c r="U20" s="25"/>
      <c r="V20" s="25"/>
      <c r="W20" s="25"/>
      <c r="X20" s="25"/>
      <c r="Y20" s="25"/>
      <c r="Z20" s="25"/>
      <c r="AA20" s="25"/>
      <c r="AB20" s="25"/>
      <c r="AC20" s="25"/>
      <c r="AD20" s="25"/>
      <c r="AE20" s="25"/>
      <c r="AF20" s="25"/>
      <c r="AG20" s="25"/>
      <c r="AH20" s="25"/>
    </row>
    <row r="21" spans="1:34" ht="12" customHeight="1">
      <c r="A21" s="1"/>
      <c r="B21" s="16" t="s">
        <v>44</v>
      </c>
      <c r="C21" s="5" t="s">
        <v>45</v>
      </c>
      <c r="D21" s="25">
        <f>Classification!AA21</f>
        <v>0</v>
      </c>
      <c r="E21" s="69"/>
      <c r="F21" s="25">
        <v>0</v>
      </c>
      <c r="G21" s="25">
        <f>D21-F21</f>
        <v>0</v>
      </c>
      <c r="H21" s="69"/>
      <c r="I21" s="25">
        <v>0</v>
      </c>
      <c r="J21" s="25">
        <v>0</v>
      </c>
      <c r="K21" s="25">
        <v>0</v>
      </c>
      <c r="L21" s="96">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row>
    <row r="22" spans="1:34" ht="12" customHeight="1">
      <c r="A22" s="1"/>
      <c r="B22" s="16" t="s">
        <v>48</v>
      </c>
      <c r="C22" s="5" t="s">
        <v>49</v>
      </c>
      <c r="D22" s="25">
        <f>Classification!AA22</f>
        <v>0</v>
      </c>
      <c r="E22" s="69"/>
      <c r="F22" s="25">
        <v>0</v>
      </c>
      <c r="G22" s="25">
        <f t="shared" ref="G22:G24" si="2">D22-F22</f>
        <v>0</v>
      </c>
      <c r="H22" s="69"/>
      <c r="I22" s="25">
        <v>0</v>
      </c>
      <c r="J22" s="25">
        <v>0</v>
      </c>
      <c r="K22" s="25">
        <v>0</v>
      </c>
      <c r="L22" s="96">
        <v>0</v>
      </c>
      <c r="M22" s="25">
        <v>0</v>
      </c>
      <c r="N22" s="25">
        <v>0</v>
      </c>
      <c r="O22" s="25">
        <v>0</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row>
    <row r="23" spans="1:34" ht="12" customHeight="1">
      <c r="A23" s="1"/>
      <c r="B23" s="16" t="s">
        <v>50</v>
      </c>
      <c r="C23" s="5" t="s">
        <v>51</v>
      </c>
      <c r="D23" s="25">
        <f>Classification!AA23</f>
        <v>0</v>
      </c>
      <c r="E23" s="69"/>
      <c r="F23" s="25">
        <v>0</v>
      </c>
      <c r="G23" s="25">
        <f t="shared" si="2"/>
        <v>0</v>
      </c>
      <c r="H23" s="69"/>
      <c r="I23" s="25">
        <v>0</v>
      </c>
      <c r="J23" s="25">
        <v>0</v>
      </c>
      <c r="K23" s="25">
        <v>0</v>
      </c>
      <c r="L23" s="96">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row>
    <row r="24" spans="1:34" ht="12" customHeight="1">
      <c r="A24" s="1"/>
      <c r="B24" s="16" t="s">
        <v>53</v>
      </c>
      <c r="C24" s="5" t="s">
        <v>54</v>
      </c>
      <c r="D24" s="25">
        <f>Classification!AA24</f>
        <v>0</v>
      </c>
      <c r="E24" s="69"/>
      <c r="F24" s="25">
        <v>0</v>
      </c>
      <c r="G24" s="25">
        <f t="shared" si="2"/>
        <v>0</v>
      </c>
      <c r="H24" s="69"/>
      <c r="I24" s="25">
        <v>0</v>
      </c>
      <c r="J24" s="25">
        <v>0</v>
      </c>
      <c r="K24" s="25">
        <v>0</v>
      </c>
      <c r="L24" s="96">
        <v>0</v>
      </c>
      <c r="M24" s="25">
        <v>0</v>
      </c>
      <c r="N24" s="25">
        <v>0</v>
      </c>
      <c r="O24" s="25">
        <v>0</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row>
    <row r="25" spans="1:34" ht="12" customHeight="1">
      <c r="A25" s="1"/>
      <c r="B25" s="16" t="s">
        <v>55</v>
      </c>
      <c r="C25" s="5" t="s">
        <v>56</v>
      </c>
      <c r="D25" s="25">
        <f>Classification!AA25</f>
        <v>0</v>
      </c>
      <c r="E25" s="69"/>
      <c r="F25" s="25">
        <v>0</v>
      </c>
      <c r="G25" s="25">
        <f>D25-F25</f>
        <v>0</v>
      </c>
      <c r="H25" s="69"/>
      <c r="I25" s="25">
        <v>0</v>
      </c>
      <c r="J25" s="25">
        <v>0</v>
      </c>
      <c r="K25" s="25">
        <v>0</v>
      </c>
      <c r="L25" s="96">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25">
        <v>0</v>
      </c>
      <c r="AH25" s="25">
        <v>0</v>
      </c>
    </row>
    <row r="26" spans="1:34" ht="12" customHeight="1">
      <c r="A26" s="1"/>
      <c r="B26" s="16" t="s">
        <v>59</v>
      </c>
      <c r="C26" s="5" t="s">
        <v>60</v>
      </c>
      <c r="D26" s="25">
        <f>Classification!AA26</f>
        <v>0</v>
      </c>
      <c r="E26" s="69"/>
      <c r="F26" s="25">
        <v>0</v>
      </c>
      <c r="G26" s="25">
        <f t="shared" ref="G26:G28" si="3">D26-F26</f>
        <v>0</v>
      </c>
      <c r="H26" s="69"/>
      <c r="I26" s="25">
        <v>0</v>
      </c>
      <c r="J26" s="25">
        <v>0</v>
      </c>
      <c r="K26" s="25">
        <v>0</v>
      </c>
      <c r="L26" s="96">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row>
    <row r="27" spans="1:34" ht="12" customHeight="1">
      <c r="A27" s="1"/>
      <c r="B27" s="16" t="s">
        <v>61</v>
      </c>
      <c r="C27" s="5" t="s">
        <v>62</v>
      </c>
      <c r="D27" s="25">
        <f>Classification!AA27</f>
        <v>0</v>
      </c>
      <c r="E27" s="69"/>
      <c r="F27" s="25">
        <v>0</v>
      </c>
      <c r="G27" s="25">
        <f t="shared" si="3"/>
        <v>0</v>
      </c>
      <c r="H27" s="69"/>
      <c r="I27" s="25">
        <v>0</v>
      </c>
      <c r="J27" s="25">
        <v>0</v>
      </c>
      <c r="K27" s="25">
        <v>0</v>
      </c>
      <c r="L27" s="96">
        <v>0</v>
      </c>
      <c r="M27" s="25">
        <v>0</v>
      </c>
      <c r="N27" s="25">
        <v>0</v>
      </c>
      <c r="O27" s="25">
        <v>0</v>
      </c>
      <c r="P27" s="25">
        <v>0</v>
      </c>
      <c r="Q27" s="25">
        <v>0</v>
      </c>
      <c r="R27" s="25">
        <v>0</v>
      </c>
      <c r="S27" s="25">
        <v>0</v>
      </c>
      <c r="T27" s="25">
        <v>0</v>
      </c>
      <c r="U27" s="25">
        <v>0</v>
      </c>
      <c r="V27" s="25">
        <v>0</v>
      </c>
      <c r="W27" s="25">
        <v>0</v>
      </c>
      <c r="X27" s="25">
        <v>0</v>
      </c>
      <c r="Y27" s="25">
        <v>0</v>
      </c>
      <c r="Z27" s="25">
        <v>0</v>
      </c>
      <c r="AA27" s="25">
        <v>0</v>
      </c>
      <c r="AB27" s="25">
        <v>0</v>
      </c>
      <c r="AC27" s="25">
        <v>0</v>
      </c>
      <c r="AD27" s="25">
        <v>0</v>
      </c>
      <c r="AE27" s="25">
        <v>0</v>
      </c>
      <c r="AF27" s="25">
        <v>0</v>
      </c>
      <c r="AG27" s="25">
        <v>0</v>
      </c>
      <c r="AH27" s="25">
        <v>0</v>
      </c>
    </row>
    <row r="28" spans="1:34" ht="12" customHeight="1">
      <c r="A28" s="1"/>
      <c r="B28" s="16" t="s">
        <v>16</v>
      </c>
      <c r="C28" s="5" t="s">
        <v>64</v>
      </c>
      <c r="D28" s="25">
        <f>Classification!AA28</f>
        <v>0</v>
      </c>
      <c r="E28" s="69"/>
      <c r="F28" s="25">
        <v>0</v>
      </c>
      <c r="G28" s="25">
        <f t="shared" si="3"/>
        <v>0</v>
      </c>
      <c r="H28" s="69"/>
      <c r="I28" s="25">
        <v>0</v>
      </c>
      <c r="J28" s="25">
        <v>0</v>
      </c>
      <c r="K28" s="25">
        <v>0</v>
      </c>
      <c r="L28" s="96">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0</v>
      </c>
      <c r="AG28" s="25">
        <v>0</v>
      </c>
      <c r="AH28" s="25">
        <v>0</v>
      </c>
    </row>
    <row r="29" spans="1:34" ht="12" customHeight="1">
      <c r="A29" s="1"/>
      <c r="B29" s="16" t="s">
        <v>42</v>
      </c>
      <c r="C29" s="1"/>
      <c r="D29" s="26">
        <f>SUM(D21:D28)</f>
        <v>0</v>
      </c>
      <c r="E29" s="79"/>
      <c r="F29" s="26">
        <f>SUM(F21:F28)</f>
        <v>0</v>
      </c>
      <c r="G29" s="26">
        <f>SUM(G21:G28)</f>
        <v>0</v>
      </c>
      <c r="H29" s="79"/>
      <c r="I29" s="26">
        <f>SUM(I21:I28)</f>
        <v>0</v>
      </c>
      <c r="J29" s="26">
        <f t="shared" ref="J29:AH29" si="4">SUM(J21:J28)</f>
        <v>0</v>
      </c>
      <c r="K29" s="26">
        <f t="shared" si="4"/>
        <v>0</v>
      </c>
      <c r="L29" s="26">
        <f t="shared" si="4"/>
        <v>0</v>
      </c>
      <c r="M29" s="26">
        <f t="shared" si="4"/>
        <v>0</v>
      </c>
      <c r="N29" s="26">
        <f t="shared" si="4"/>
        <v>0</v>
      </c>
      <c r="O29" s="26">
        <f t="shared" si="4"/>
        <v>0</v>
      </c>
      <c r="P29" s="26">
        <f t="shared" si="4"/>
        <v>0</v>
      </c>
      <c r="Q29" s="26">
        <f t="shared" si="4"/>
        <v>0</v>
      </c>
      <c r="R29" s="26">
        <f t="shared" si="4"/>
        <v>0</v>
      </c>
      <c r="S29" s="26">
        <f t="shared" si="4"/>
        <v>0</v>
      </c>
      <c r="T29" s="26">
        <f t="shared" si="4"/>
        <v>0</v>
      </c>
      <c r="U29" s="26">
        <f t="shared" si="4"/>
        <v>0</v>
      </c>
      <c r="V29" s="26">
        <f t="shared" si="4"/>
        <v>0</v>
      </c>
      <c r="W29" s="26">
        <f t="shared" si="4"/>
        <v>0</v>
      </c>
      <c r="X29" s="26">
        <f t="shared" si="4"/>
        <v>0</v>
      </c>
      <c r="Y29" s="26">
        <f t="shared" si="4"/>
        <v>0</v>
      </c>
      <c r="Z29" s="26">
        <f t="shared" si="4"/>
        <v>0</v>
      </c>
      <c r="AA29" s="26">
        <f t="shared" si="4"/>
        <v>0</v>
      </c>
      <c r="AB29" s="26">
        <f t="shared" si="4"/>
        <v>0</v>
      </c>
      <c r="AC29" s="26">
        <f t="shared" si="4"/>
        <v>0</v>
      </c>
      <c r="AD29" s="26">
        <f t="shared" si="4"/>
        <v>0</v>
      </c>
      <c r="AE29" s="26">
        <f t="shared" si="4"/>
        <v>0</v>
      </c>
      <c r="AF29" s="26">
        <f t="shared" si="4"/>
        <v>0</v>
      </c>
      <c r="AG29" s="26">
        <f t="shared" si="4"/>
        <v>0</v>
      </c>
      <c r="AH29" s="26">
        <f t="shared" si="4"/>
        <v>0</v>
      </c>
    </row>
    <row r="30" spans="1:34" ht="12" customHeight="1">
      <c r="A30" s="1"/>
      <c r="B30" s="1"/>
      <c r="C30" s="1"/>
      <c r="D30" s="25"/>
      <c r="E30" s="79"/>
      <c r="F30" s="25"/>
      <c r="G30" s="25"/>
      <c r="H30" s="79"/>
      <c r="I30" s="25"/>
      <c r="J30" s="25"/>
      <c r="K30" s="25"/>
      <c r="L30" s="96"/>
      <c r="M30" s="25"/>
      <c r="N30" s="25"/>
      <c r="O30" s="25"/>
      <c r="P30" s="25"/>
      <c r="Q30" s="25"/>
      <c r="R30" s="25"/>
      <c r="S30" s="25"/>
      <c r="T30" s="25"/>
      <c r="U30" s="25"/>
      <c r="V30" s="25"/>
      <c r="W30" s="25"/>
      <c r="X30" s="25"/>
      <c r="Y30" s="25"/>
      <c r="Z30" s="25"/>
      <c r="AA30" s="25"/>
      <c r="AB30" s="25"/>
      <c r="AC30" s="25"/>
      <c r="AD30" s="25"/>
      <c r="AE30" s="25"/>
      <c r="AF30" s="25"/>
      <c r="AG30" s="25"/>
      <c r="AH30" s="25"/>
    </row>
    <row r="31" spans="1:34" ht="12" customHeight="1">
      <c r="A31" s="16" t="s">
        <v>65</v>
      </c>
      <c r="B31" s="1"/>
      <c r="C31" s="1"/>
      <c r="D31" s="25"/>
      <c r="E31" s="79"/>
      <c r="F31" s="25"/>
      <c r="G31" s="25"/>
      <c r="H31" s="79"/>
      <c r="I31" s="25"/>
      <c r="J31" s="25"/>
      <c r="K31" s="25"/>
      <c r="L31" s="96"/>
      <c r="M31" s="25"/>
      <c r="N31" s="25"/>
      <c r="O31" s="25"/>
      <c r="P31" s="25"/>
      <c r="Q31" s="25"/>
      <c r="R31" s="25"/>
      <c r="S31" s="25"/>
      <c r="T31" s="25"/>
      <c r="U31" s="25"/>
      <c r="V31" s="25"/>
      <c r="W31" s="25"/>
      <c r="X31" s="25"/>
      <c r="Y31" s="25"/>
      <c r="Z31" s="25"/>
      <c r="AA31" s="25"/>
      <c r="AB31" s="25"/>
      <c r="AC31" s="25"/>
      <c r="AD31" s="25"/>
      <c r="AE31" s="25"/>
      <c r="AF31" s="25"/>
      <c r="AG31" s="25"/>
      <c r="AH31" s="25"/>
    </row>
    <row r="32" spans="1:34" ht="12" customHeight="1">
      <c r="A32" s="1"/>
      <c r="B32" s="16" t="s">
        <v>37</v>
      </c>
      <c r="C32" s="5" t="s">
        <v>66</v>
      </c>
      <c r="D32" s="25">
        <f>Classification!AA32</f>
        <v>0</v>
      </c>
      <c r="E32" s="69"/>
      <c r="F32" s="25">
        <v>0</v>
      </c>
      <c r="G32" s="25">
        <f>D32-F32</f>
        <v>0</v>
      </c>
      <c r="H32" s="69"/>
      <c r="I32" s="25">
        <v>0</v>
      </c>
      <c r="J32" s="25">
        <v>0</v>
      </c>
      <c r="K32" s="25">
        <v>0</v>
      </c>
      <c r="L32" s="96">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row>
    <row r="33" spans="1:34" ht="12" customHeight="1">
      <c r="A33" s="1"/>
      <c r="B33" s="16" t="s">
        <v>48</v>
      </c>
      <c r="C33" s="5" t="s">
        <v>69</v>
      </c>
      <c r="D33" s="25">
        <f>Classification!AA33</f>
        <v>0</v>
      </c>
      <c r="E33" s="69"/>
      <c r="F33" s="25">
        <v>0</v>
      </c>
      <c r="G33" s="25">
        <f t="shared" ref="G33:G34" si="5">D33-F33</f>
        <v>0</v>
      </c>
      <c r="H33" s="69"/>
      <c r="I33" s="25">
        <v>0</v>
      </c>
      <c r="J33" s="25">
        <v>0</v>
      </c>
      <c r="K33" s="25">
        <v>0</v>
      </c>
      <c r="L33" s="96">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25">
        <v>0</v>
      </c>
      <c r="AH33" s="25">
        <v>0</v>
      </c>
    </row>
    <row r="34" spans="1:34" ht="12" customHeight="1">
      <c r="A34" s="1"/>
      <c r="B34" s="16" t="s">
        <v>71</v>
      </c>
      <c r="C34" s="5" t="s">
        <v>72</v>
      </c>
      <c r="D34" s="25">
        <f>Classification!AA34</f>
        <v>0</v>
      </c>
      <c r="E34" s="69"/>
      <c r="F34" s="25">
        <v>0</v>
      </c>
      <c r="G34" s="25">
        <f t="shared" si="5"/>
        <v>0</v>
      </c>
      <c r="H34" s="69"/>
      <c r="I34" s="25">
        <v>0</v>
      </c>
      <c r="J34" s="25">
        <v>0</v>
      </c>
      <c r="K34" s="25">
        <v>0</v>
      </c>
      <c r="L34" s="96">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row>
    <row r="35" spans="1:34" ht="12" customHeight="1">
      <c r="A35" s="1"/>
      <c r="B35" s="16" t="s">
        <v>74</v>
      </c>
      <c r="C35" s="5" t="s">
        <v>75</v>
      </c>
      <c r="D35" s="25">
        <f>Classification!AA35</f>
        <v>0</v>
      </c>
      <c r="E35" s="69"/>
      <c r="F35" s="25">
        <v>0</v>
      </c>
      <c r="G35" s="25">
        <f>D35-F35</f>
        <v>0</v>
      </c>
      <c r="H35" s="69"/>
      <c r="I35" s="25">
        <v>0</v>
      </c>
      <c r="J35" s="25">
        <v>0</v>
      </c>
      <c r="K35" s="25">
        <v>0</v>
      </c>
      <c r="L35" s="96">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row>
    <row r="36" spans="1:34" ht="12" customHeight="1">
      <c r="A36" s="1"/>
      <c r="B36" s="16" t="s">
        <v>55</v>
      </c>
      <c r="C36" s="5" t="s">
        <v>77</v>
      </c>
      <c r="D36" s="25">
        <f>Classification!AA36</f>
        <v>0</v>
      </c>
      <c r="E36" s="69"/>
      <c r="F36" s="25">
        <v>0</v>
      </c>
      <c r="G36" s="25">
        <f t="shared" ref="G36:G38" si="6">D36-F36</f>
        <v>0</v>
      </c>
      <c r="H36" s="69"/>
      <c r="I36" s="25">
        <v>0</v>
      </c>
      <c r="J36" s="25">
        <v>0</v>
      </c>
      <c r="K36" s="25">
        <v>0</v>
      </c>
      <c r="L36" s="96">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row>
    <row r="37" spans="1:34" ht="12" customHeight="1">
      <c r="A37" s="1"/>
      <c r="B37" s="16" t="s">
        <v>39</v>
      </c>
      <c r="C37" s="5" t="s">
        <v>79</v>
      </c>
      <c r="D37" s="25">
        <f>Classification!AA37</f>
        <v>0</v>
      </c>
      <c r="E37" s="69"/>
      <c r="F37" s="25">
        <v>0</v>
      </c>
      <c r="G37" s="25">
        <f t="shared" si="6"/>
        <v>0</v>
      </c>
      <c r="H37" s="69"/>
      <c r="I37" s="25">
        <v>0</v>
      </c>
      <c r="J37" s="25">
        <v>0</v>
      </c>
      <c r="K37" s="25">
        <v>0</v>
      </c>
      <c r="L37" s="96">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0</v>
      </c>
      <c r="AE37" s="25">
        <v>0</v>
      </c>
      <c r="AF37" s="25">
        <v>0</v>
      </c>
      <c r="AG37" s="25">
        <v>0</v>
      </c>
      <c r="AH37" s="25">
        <v>0</v>
      </c>
    </row>
    <row r="38" spans="1:34" ht="12" customHeight="1">
      <c r="A38" s="1"/>
      <c r="B38" s="16" t="s">
        <v>16</v>
      </c>
      <c r="C38" s="5" t="s">
        <v>81</v>
      </c>
      <c r="D38" s="25">
        <f>Classification!AA38</f>
        <v>0</v>
      </c>
      <c r="E38" s="69"/>
      <c r="F38" s="25">
        <v>0</v>
      </c>
      <c r="G38" s="25">
        <f t="shared" si="6"/>
        <v>0</v>
      </c>
      <c r="H38" s="69"/>
      <c r="I38" s="25">
        <v>0</v>
      </c>
      <c r="J38" s="25">
        <v>0</v>
      </c>
      <c r="K38" s="25">
        <v>0</v>
      </c>
      <c r="L38" s="96">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row>
    <row r="39" spans="1:34" ht="12" customHeight="1">
      <c r="A39" s="1"/>
      <c r="B39" s="16" t="s">
        <v>42</v>
      </c>
      <c r="C39" s="1"/>
      <c r="D39" s="26">
        <f>SUM(D32:D38)</f>
        <v>0</v>
      </c>
      <c r="E39" s="79"/>
      <c r="F39" s="26">
        <f>SUM(F32:F38)</f>
        <v>0</v>
      </c>
      <c r="G39" s="26">
        <f>SUM(G32:G38)</f>
        <v>0</v>
      </c>
      <c r="H39" s="79"/>
      <c r="I39" s="26">
        <f>SUM(I32:I38)</f>
        <v>0</v>
      </c>
      <c r="J39" s="26">
        <f t="shared" ref="J39:AH39" si="7">SUM(J32:J38)</f>
        <v>0</v>
      </c>
      <c r="K39" s="26">
        <f t="shared" si="7"/>
        <v>0</v>
      </c>
      <c r="L39" s="26">
        <f t="shared" si="7"/>
        <v>0</v>
      </c>
      <c r="M39" s="26">
        <f t="shared" si="7"/>
        <v>0</v>
      </c>
      <c r="N39" s="26">
        <f t="shared" si="7"/>
        <v>0</v>
      </c>
      <c r="O39" s="26">
        <f t="shared" si="7"/>
        <v>0</v>
      </c>
      <c r="P39" s="26">
        <f t="shared" si="7"/>
        <v>0</v>
      </c>
      <c r="Q39" s="26">
        <f t="shared" si="7"/>
        <v>0</v>
      </c>
      <c r="R39" s="26">
        <f t="shared" si="7"/>
        <v>0</v>
      </c>
      <c r="S39" s="26">
        <f t="shared" si="7"/>
        <v>0</v>
      </c>
      <c r="T39" s="26">
        <f t="shared" si="7"/>
        <v>0</v>
      </c>
      <c r="U39" s="26">
        <f t="shared" si="7"/>
        <v>0</v>
      </c>
      <c r="V39" s="26">
        <f t="shared" si="7"/>
        <v>0</v>
      </c>
      <c r="W39" s="26">
        <f t="shared" si="7"/>
        <v>0</v>
      </c>
      <c r="X39" s="26">
        <f t="shared" si="7"/>
        <v>0</v>
      </c>
      <c r="Y39" s="26">
        <f t="shared" si="7"/>
        <v>0</v>
      </c>
      <c r="Z39" s="26">
        <f t="shared" si="7"/>
        <v>0</v>
      </c>
      <c r="AA39" s="26">
        <f t="shared" si="7"/>
        <v>0</v>
      </c>
      <c r="AB39" s="26">
        <f t="shared" si="7"/>
        <v>0</v>
      </c>
      <c r="AC39" s="26">
        <f t="shared" si="7"/>
        <v>0</v>
      </c>
      <c r="AD39" s="26">
        <f t="shared" si="7"/>
        <v>0</v>
      </c>
      <c r="AE39" s="26">
        <f t="shared" si="7"/>
        <v>0</v>
      </c>
      <c r="AF39" s="26">
        <f t="shared" si="7"/>
        <v>0</v>
      </c>
      <c r="AG39" s="26">
        <f t="shared" si="7"/>
        <v>0</v>
      </c>
      <c r="AH39" s="26">
        <f t="shared" si="7"/>
        <v>0</v>
      </c>
    </row>
    <row r="40" spans="1:34" ht="12" customHeight="1">
      <c r="A40" s="1"/>
      <c r="B40" s="1"/>
      <c r="C40" s="1"/>
      <c r="D40" s="25"/>
      <c r="E40" s="79"/>
      <c r="F40" s="25"/>
      <c r="G40" s="25"/>
      <c r="H40" s="79"/>
      <c r="I40" s="25"/>
      <c r="J40" s="25"/>
      <c r="K40" s="25"/>
      <c r="L40" s="96"/>
      <c r="M40" s="25"/>
      <c r="N40" s="25"/>
      <c r="O40" s="25"/>
      <c r="P40" s="25"/>
      <c r="Q40" s="25"/>
      <c r="R40" s="25"/>
      <c r="S40" s="25"/>
      <c r="T40" s="25"/>
      <c r="U40" s="25"/>
      <c r="V40" s="25"/>
      <c r="W40" s="25"/>
      <c r="X40" s="25"/>
      <c r="Y40" s="25"/>
      <c r="Z40" s="25"/>
      <c r="AA40" s="25"/>
      <c r="AB40" s="25"/>
      <c r="AC40" s="25"/>
      <c r="AD40" s="25"/>
      <c r="AE40" s="25"/>
      <c r="AF40" s="25"/>
      <c r="AG40" s="25"/>
      <c r="AH40" s="25"/>
    </row>
    <row r="41" spans="1:34" ht="12" customHeight="1">
      <c r="A41" s="16" t="s">
        <v>83</v>
      </c>
      <c r="B41" s="1"/>
      <c r="C41" s="1"/>
      <c r="D41" s="25"/>
      <c r="E41" s="79"/>
      <c r="F41" s="25"/>
      <c r="G41" s="25"/>
      <c r="H41" s="79"/>
      <c r="I41" s="25"/>
      <c r="J41" s="25"/>
      <c r="K41" s="25"/>
      <c r="L41" s="96"/>
      <c r="M41" s="25"/>
      <c r="N41" s="25"/>
      <c r="O41" s="25"/>
      <c r="P41" s="25"/>
      <c r="Q41" s="25"/>
      <c r="R41" s="25"/>
      <c r="S41" s="25"/>
      <c r="T41" s="25"/>
      <c r="U41" s="25"/>
      <c r="V41" s="25"/>
      <c r="W41" s="25"/>
      <c r="X41" s="25"/>
      <c r="Y41" s="25"/>
      <c r="Z41" s="25"/>
      <c r="AA41" s="25"/>
      <c r="AB41" s="25"/>
      <c r="AC41" s="25"/>
      <c r="AD41" s="25"/>
      <c r="AE41" s="25"/>
      <c r="AF41" s="25"/>
      <c r="AG41" s="25"/>
      <c r="AH41" s="25"/>
    </row>
    <row r="42" spans="1:34" ht="12" customHeight="1">
      <c r="A42" s="1"/>
      <c r="B42" s="16" t="s">
        <v>37</v>
      </c>
      <c r="C42" s="5" t="s">
        <v>84</v>
      </c>
      <c r="D42" s="25">
        <f>Classification!AA42</f>
        <v>0</v>
      </c>
      <c r="E42" s="69"/>
      <c r="F42" s="25">
        <v>0</v>
      </c>
      <c r="G42" s="25">
        <f>D42-F42</f>
        <v>0</v>
      </c>
      <c r="H42" s="69"/>
      <c r="I42" s="25">
        <v>0</v>
      </c>
      <c r="J42" s="25">
        <v>0</v>
      </c>
      <c r="K42" s="25">
        <v>0</v>
      </c>
      <c r="L42" s="96">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row>
    <row r="43" spans="1:34" ht="12" customHeight="1">
      <c r="A43" s="1"/>
      <c r="B43" s="16" t="s">
        <v>48</v>
      </c>
      <c r="C43" s="5" t="s">
        <v>86</v>
      </c>
      <c r="D43" s="25">
        <f>Classification!AA43</f>
        <v>0</v>
      </c>
      <c r="E43" s="69"/>
      <c r="F43" s="25">
        <v>0</v>
      </c>
      <c r="G43" s="25">
        <f t="shared" ref="G43:G45" si="8">D43-F43</f>
        <v>0</v>
      </c>
      <c r="H43" s="69"/>
      <c r="I43" s="25">
        <v>0</v>
      </c>
      <c r="J43" s="25">
        <v>0</v>
      </c>
      <c r="K43" s="25">
        <v>0</v>
      </c>
      <c r="L43" s="96">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0</v>
      </c>
    </row>
    <row r="44" spans="1:34" ht="12" customHeight="1">
      <c r="A44" s="1"/>
      <c r="B44" s="16" t="s">
        <v>71</v>
      </c>
      <c r="C44" s="5" t="s">
        <v>87</v>
      </c>
      <c r="D44" s="25">
        <f>Classification!AA44</f>
        <v>0</v>
      </c>
      <c r="E44" s="69"/>
      <c r="F44" s="25">
        <v>0</v>
      </c>
      <c r="G44" s="25">
        <f t="shared" si="8"/>
        <v>0</v>
      </c>
      <c r="H44" s="69"/>
      <c r="I44" s="25">
        <v>0</v>
      </c>
      <c r="J44" s="25">
        <v>0</v>
      </c>
      <c r="K44" s="25">
        <v>0</v>
      </c>
      <c r="L44" s="96">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row>
    <row r="45" spans="1:34" ht="12" customHeight="1">
      <c r="A45" s="1"/>
      <c r="B45" s="16" t="s">
        <v>106</v>
      </c>
      <c r="C45" s="5" t="s">
        <v>89</v>
      </c>
      <c r="D45" s="25">
        <f>Classification!AA45</f>
        <v>0</v>
      </c>
      <c r="E45" s="69"/>
      <c r="F45" s="25">
        <v>0</v>
      </c>
      <c r="G45" s="25">
        <f t="shared" si="8"/>
        <v>0</v>
      </c>
      <c r="H45" s="69"/>
      <c r="I45" s="25">
        <v>0</v>
      </c>
      <c r="J45" s="25">
        <v>0</v>
      </c>
      <c r="K45" s="25">
        <v>0</v>
      </c>
      <c r="L45" s="96">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row>
    <row r="46" spans="1:34" ht="12" customHeight="1">
      <c r="A46" s="1"/>
      <c r="B46" s="16" t="s">
        <v>39</v>
      </c>
      <c r="C46" s="5" t="s">
        <v>90</v>
      </c>
      <c r="D46" s="25">
        <f>Classification!AA46</f>
        <v>0</v>
      </c>
      <c r="E46" s="69"/>
      <c r="F46" s="25">
        <v>0</v>
      </c>
      <c r="G46" s="25">
        <f>D46-F46</f>
        <v>0</v>
      </c>
      <c r="H46" s="69"/>
      <c r="I46" s="25">
        <v>0</v>
      </c>
      <c r="J46" s="25">
        <v>0</v>
      </c>
      <c r="K46" s="25">
        <v>0</v>
      </c>
      <c r="L46" s="96">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row>
    <row r="47" spans="1:34" ht="12" customHeight="1">
      <c r="A47" s="1"/>
      <c r="B47" s="16" t="s">
        <v>91</v>
      </c>
      <c r="C47" s="5" t="s">
        <v>92</v>
      </c>
      <c r="D47" s="25">
        <f>Classification!AA47</f>
        <v>0</v>
      </c>
      <c r="E47" s="69"/>
      <c r="F47" s="25">
        <v>0</v>
      </c>
      <c r="G47" s="25">
        <f t="shared" ref="G47" si="9">D47-F47</f>
        <v>0</v>
      </c>
      <c r="H47" s="69"/>
      <c r="I47" s="25">
        <v>0</v>
      </c>
      <c r="J47" s="25">
        <v>0</v>
      </c>
      <c r="K47" s="25">
        <v>0</v>
      </c>
      <c r="L47" s="96">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row>
    <row r="48" spans="1:34" ht="12" customHeight="1">
      <c r="A48" s="1"/>
      <c r="B48" s="16" t="s">
        <v>93</v>
      </c>
      <c r="C48" s="5" t="s">
        <v>94</v>
      </c>
      <c r="D48" s="25">
        <f>Classification!AA48</f>
        <v>0</v>
      </c>
      <c r="E48" s="69"/>
      <c r="F48" s="25">
        <v>0</v>
      </c>
      <c r="G48" s="25">
        <f>D48-F48</f>
        <v>0</v>
      </c>
      <c r="H48" s="69"/>
      <c r="I48" s="25">
        <v>0</v>
      </c>
      <c r="J48" s="25">
        <v>0</v>
      </c>
      <c r="K48" s="25">
        <v>0</v>
      </c>
      <c r="L48" s="96">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row>
    <row r="49" spans="1:34" ht="12" customHeight="1">
      <c r="A49" s="1"/>
      <c r="B49" s="16" t="s">
        <v>95</v>
      </c>
      <c r="C49" s="5" t="s">
        <v>96</v>
      </c>
      <c r="D49" s="25">
        <f>Classification!AA49</f>
        <v>0</v>
      </c>
      <c r="E49" s="69"/>
      <c r="F49" s="25">
        <v>0</v>
      </c>
      <c r="G49" s="25">
        <f t="shared" ref="G49:G51" si="10">D49-F49</f>
        <v>0</v>
      </c>
      <c r="H49" s="69"/>
      <c r="I49" s="25">
        <v>0</v>
      </c>
      <c r="J49" s="25">
        <v>0</v>
      </c>
      <c r="K49" s="25">
        <v>0</v>
      </c>
      <c r="L49" s="96">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row>
    <row r="50" spans="1:34" ht="12" customHeight="1">
      <c r="A50" s="1"/>
      <c r="B50" s="16" t="s">
        <v>97</v>
      </c>
      <c r="C50" s="5" t="s">
        <v>98</v>
      </c>
      <c r="D50" s="25">
        <f>Classification!AA50</f>
        <v>0</v>
      </c>
      <c r="E50" s="69"/>
      <c r="F50" s="25">
        <v>0</v>
      </c>
      <c r="G50" s="25">
        <f t="shared" si="10"/>
        <v>0</v>
      </c>
      <c r="H50" s="69"/>
      <c r="I50" s="25">
        <v>0</v>
      </c>
      <c r="J50" s="25">
        <v>0</v>
      </c>
      <c r="K50" s="25">
        <v>0</v>
      </c>
      <c r="L50" s="96">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row>
    <row r="51" spans="1:34" ht="12" customHeight="1">
      <c r="A51" s="1"/>
      <c r="B51" s="16" t="s">
        <v>16</v>
      </c>
      <c r="C51" s="5" t="s">
        <v>99</v>
      </c>
      <c r="D51" s="25">
        <f>Classification!AA51</f>
        <v>0</v>
      </c>
      <c r="E51" s="69"/>
      <c r="F51" s="25">
        <v>0</v>
      </c>
      <c r="G51" s="25">
        <f t="shared" si="10"/>
        <v>0</v>
      </c>
      <c r="H51" s="69"/>
      <c r="I51" s="25">
        <v>0</v>
      </c>
      <c r="J51" s="25">
        <v>0</v>
      </c>
      <c r="K51" s="25">
        <v>0</v>
      </c>
      <c r="L51" s="96">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row>
    <row r="52" spans="1:34" ht="12" customHeight="1">
      <c r="A52" s="1"/>
      <c r="B52" s="16" t="s">
        <v>42</v>
      </c>
      <c r="C52" s="1"/>
      <c r="D52" s="26">
        <f>SUM(D42:D51)</f>
        <v>0</v>
      </c>
      <c r="E52" s="79"/>
      <c r="F52" s="26">
        <f>SUM(F42:F51)</f>
        <v>0</v>
      </c>
      <c r="G52" s="26">
        <f>SUM(G42:G51)</f>
        <v>0</v>
      </c>
      <c r="H52" s="79"/>
      <c r="I52" s="26">
        <f t="shared" ref="I52:AH52" si="11">SUM(I42:I51)</f>
        <v>0</v>
      </c>
      <c r="J52" s="26">
        <f t="shared" si="11"/>
        <v>0</v>
      </c>
      <c r="K52" s="26">
        <f t="shared" si="11"/>
        <v>0</v>
      </c>
      <c r="L52" s="26">
        <f t="shared" si="11"/>
        <v>0</v>
      </c>
      <c r="M52" s="26">
        <f t="shared" si="11"/>
        <v>0</v>
      </c>
      <c r="N52" s="26">
        <f t="shared" si="11"/>
        <v>0</v>
      </c>
      <c r="O52" s="26">
        <f t="shared" si="11"/>
        <v>0</v>
      </c>
      <c r="P52" s="26">
        <f t="shared" si="11"/>
        <v>0</v>
      </c>
      <c r="Q52" s="26">
        <f t="shared" si="11"/>
        <v>0</v>
      </c>
      <c r="R52" s="26">
        <f t="shared" si="11"/>
        <v>0</v>
      </c>
      <c r="S52" s="26">
        <f t="shared" si="11"/>
        <v>0</v>
      </c>
      <c r="T52" s="26">
        <f t="shared" si="11"/>
        <v>0</v>
      </c>
      <c r="U52" s="26">
        <f t="shared" si="11"/>
        <v>0</v>
      </c>
      <c r="V52" s="26">
        <f t="shared" si="11"/>
        <v>0</v>
      </c>
      <c r="W52" s="26">
        <f t="shared" si="11"/>
        <v>0</v>
      </c>
      <c r="X52" s="26">
        <f t="shared" si="11"/>
        <v>0</v>
      </c>
      <c r="Y52" s="26">
        <f t="shared" si="11"/>
        <v>0</v>
      </c>
      <c r="Z52" s="26">
        <f t="shared" si="11"/>
        <v>0</v>
      </c>
      <c r="AA52" s="26">
        <f t="shared" si="11"/>
        <v>0</v>
      </c>
      <c r="AB52" s="26">
        <f t="shared" si="11"/>
        <v>0</v>
      </c>
      <c r="AC52" s="26">
        <f t="shared" si="11"/>
        <v>0</v>
      </c>
      <c r="AD52" s="26">
        <f t="shared" si="11"/>
        <v>0</v>
      </c>
      <c r="AE52" s="26">
        <f t="shared" si="11"/>
        <v>0</v>
      </c>
      <c r="AF52" s="26">
        <f t="shared" si="11"/>
        <v>0</v>
      </c>
      <c r="AG52" s="26">
        <f t="shared" si="11"/>
        <v>0</v>
      </c>
      <c r="AH52" s="26">
        <f t="shared" si="11"/>
        <v>0</v>
      </c>
    </row>
    <row r="53" spans="1:34" ht="12" customHeight="1">
      <c r="A53" s="1"/>
      <c r="B53" s="1"/>
      <c r="C53" s="1"/>
      <c r="D53" s="25"/>
      <c r="E53" s="79"/>
      <c r="F53" s="25"/>
      <c r="G53" s="25"/>
      <c r="H53" s="79"/>
      <c r="I53" s="25"/>
      <c r="J53" s="25"/>
      <c r="K53" s="25"/>
      <c r="L53" s="96"/>
      <c r="M53" s="25"/>
      <c r="N53" s="25"/>
      <c r="O53" s="25"/>
      <c r="P53" s="25"/>
      <c r="Q53" s="25"/>
      <c r="R53" s="25"/>
      <c r="S53" s="25"/>
      <c r="T53" s="25"/>
      <c r="U53" s="25"/>
      <c r="V53" s="25"/>
      <c r="W53" s="25"/>
      <c r="X53" s="25"/>
      <c r="Y53" s="25"/>
      <c r="Z53" s="25"/>
      <c r="AA53" s="25"/>
      <c r="AB53" s="25"/>
      <c r="AC53" s="25"/>
      <c r="AD53" s="25"/>
      <c r="AE53" s="25"/>
      <c r="AF53" s="25"/>
      <c r="AG53" s="25"/>
      <c r="AH53" s="25"/>
    </row>
    <row r="54" spans="1:34" ht="12" customHeight="1">
      <c r="A54" s="16" t="s">
        <v>100</v>
      </c>
      <c r="B54" s="1"/>
      <c r="C54" s="1"/>
      <c r="D54" s="25"/>
      <c r="E54" s="79"/>
      <c r="F54" s="25"/>
      <c r="G54" s="25"/>
      <c r="H54" s="79"/>
      <c r="I54" s="25"/>
      <c r="J54" s="25"/>
      <c r="K54" s="25"/>
      <c r="L54" s="96"/>
      <c r="M54" s="25"/>
      <c r="N54" s="25"/>
      <c r="O54" s="25"/>
      <c r="P54" s="25"/>
      <c r="Q54" s="25"/>
      <c r="R54" s="25"/>
      <c r="S54" s="25"/>
      <c r="T54" s="25"/>
      <c r="U54" s="25"/>
      <c r="V54" s="25"/>
      <c r="W54" s="25"/>
      <c r="X54" s="25"/>
      <c r="Y54" s="25"/>
      <c r="Z54" s="25"/>
      <c r="AA54" s="25"/>
      <c r="AB54" s="25"/>
      <c r="AC54" s="25"/>
      <c r="AD54" s="25"/>
      <c r="AE54" s="25"/>
      <c r="AF54" s="25"/>
      <c r="AG54" s="25"/>
      <c r="AH54" s="25"/>
    </row>
    <row r="55" spans="1:34" ht="12" customHeight="1">
      <c r="A55" s="1"/>
      <c r="B55" s="16" t="s">
        <v>37</v>
      </c>
      <c r="C55" s="5" t="s">
        <v>84</v>
      </c>
      <c r="D55" s="25">
        <f>Classification!AA55</f>
        <v>0</v>
      </c>
      <c r="E55" s="69"/>
      <c r="F55" s="25">
        <v>0</v>
      </c>
      <c r="G55" s="25">
        <f>D55-F55</f>
        <v>0</v>
      </c>
      <c r="H55" s="69"/>
      <c r="I55" s="25">
        <v>0</v>
      </c>
      <c r="J55" s="25">
        <v>0</v>
      </c>
      <c r="K55" s="25">
        <v>0</v>
      </c>
      <c r="L55" s="96">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row>
    <row r="56" spans="1:34" ht="12" customHeight="1">
      <c r="A56" s="1"/>
      <c r="B56" s="16" t="s">
        <v>48</v>
      </c>
      <c r="C56" s="5" t="s">
        <v>86</v>
      </c>
      <c r="D56" s="25">
        <f>Classification!AA56</f>
        <v>0</v>
      </c>
      <c r="E56" s="69"/>
      <c r="F56" s="25">
        <v>0</v>
      </c>
      <c r="G56" s="25">
        <f t="shared" ref="G56:G58" si="12">D56-F56</f>
        <v>0</v>
      </c>
      <c r="H56" s="69"/>
      <c r="I56" s="25">
        <v>0</v>
      </c>
      <c r="J56" s="25">
        <v>0</v>
      </c>
      <c r="K56" s="25">
        <v>0</v>
      </c>
      <c r="L56" s="96">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row>
    <row r="57" spans="1:34" ht="12" customHeight="1">
      <c r="A57" s="1"/>
      <c r="B57" s="16" t="s">
        <v>101</v>
      </c>
      <c r="C57" s="5" t="s">
        <v>87</v>
      </c>
      <c r="D57" s="25">
        <f>Classification!AA57</f>
        <v>0</v>
      </c>
      <c r="E57" s="69"/>
      <c r="F57" s="25">
        <v>0</v>
      </c>
      <c r="G57" s="25">
        <f t="shared" si="12"/>
        <v>0</v>
      </c>
      <c r="H57" s="69"/>
      <c r="I57" s="25">
        <v>0</v>
      </c>
      <c r="J57" s="25">
        <v>0</v>
      </c>
      <c r="K57" s="25">
        <v>0</v>
      </c>
      <c r="L57" s="96">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row>
    <row r="58" spans="1:34" ht="12" customHeight="1">
      <c r="A58" s="1"/>
      <c r="B58" s="16" t="s">
        <v>102</v>
      </c>
      <c r="C58" s="5" t="s">
        <v>103</v>
      </c>
      <c r="D58" s="25">
        <f>Classification!AA58</f>
        <v>0</v>
      </c>
      <c r="E58" s="69"/>
      <c r="F58" s="25">
        <v>0</v>
      </c>
      <c r="G58" s="25">
        <f t="shared" si="12"/>
        <v>0</v>
      </c>
      <c r="H58" s="69"/>
      <c r="I58" s="25">
        <v>0</v>
      </c>
      <c r="J58" s="25">
        <v>0</v>
      </c>
      <c r="K58" s="25">
        <v>0</v>
      </c>
      <c r="L58" s="96">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row>
    <row r="59" spans="1:34" ht="12" customHeight="1">
      <c r="A59" s="1"/>
      <c r="B59" s="16" t="s">
        <v>104</v>
      </c>
      <c r="C59" s="5" t="s">
        <v>105</v>
      </c>
      <c r="D59" s="25">
        <f>Classification!AA59</f>
        <v>0</v>
      </c>
      <c r="E59" s="69"/>
      <c r="F59" s="25">
        <v>0</v>
      </c>
      <c r="G59" s="25">
        <f>D59-F59</f>
        <v>0</v>
      </c>
      <c r="H59" s="69"/>
      <c r="I59" s="25">
        <v>0</v>
      </c>
      <c r="J59" s="25">
        <v>0</v>
      </c>
      <c r="K59" s="25">
        <v>0</v>
      </c>
      <c r="L59" s="96">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row>
    <row r="60" spans="1:34" ht="12" customHeight="1">
      <c r="A60" s="1"/>
      <c r="B60" s="16" t="s">
        <v>106</v>
      </c>
      <c r="C60" s="5" t="s">
        <v>89</v>
      </c>
      <c r="D60" s="25">
        <f>Classification!AA60</f>
        <v>0</v>
      </c>
      <c r="E60" s="69"/>
      <c r="F60" s="25">
        <v>0</v>
      </c>
      <c r="G60" s="25">
        <f t="shared" ref="G60:G62" si="13">D60-F60</f>
        <v>0</v>
      </c>
      <c r="H60" s="69"/>
      <c r="I60" s="25">
        <v>0</v>
      </c>
      <c r="J60" s="25">
        <v>0</v>
      </c>
      <c r="K60" s="25">
        <v>0</v>
      </c>
      <c r="L60" s="96">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row>
    <row r="61" spans="1:34" ht="12" customHeight="1">
      <c r="A61" s="1"/>
      <c r="B61" s="16" t="s">
        <v>107</v>
      </c>
      <c r="C61" s="5" t="s">
        <v>108</v>
      </c>
      <c r="D61" s="25">
        <f>Classification!AA61</f>
        <v>0</v>
      </c>
      <c r="E61" s="69"/>
      <c r="F61" s="25">
        <v>0</v>
      </c>
      <c r="G61" s="25">
        <f t="shared" si="13"/>
        <v>0</v>
      </c>
      <c r="H61" s="69"/>
      <c r="I61" s="25">
        <v>0</v>
      </c>
      <c r="J61" s="25">
        <v>0</v>
      </c>
      <c r="K61" s="25">
        <v>0</v>
      </c>
      <c r="L61" s="96">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row>
    <row r="62" spans="1:34" ht="12" customHeight="1">
      <c r="A62" s="1"/>
      <c r="B62" s="16" t="s">
        <v>39</v>
      </c>
      <c r="C62" s="5" t="s">
        <v>90</v>
      </c>
      <c r="D62" s="25">
        <f>Classification!AA62</f>
        <v>0</v>
      </c>
      <c r="E62" s="69"/>
      <c r="F62" s="25">
        <v>0</v>
      </c>
      <c r="G62" s="25">
        <f t="shared" si="13"/>
        <v>0</v>
      </c>
      <c r="H62" s="69"/>
      <c r="I62" s="25">
        <v>0</v>
      </c>
      <c r="J62" s="25">
        <v>0</v>
      </c>
      <c r="K62" s="25">
        <v>0</v>
      </c>
      <c r="L62" s="96">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row>
    <row r="63" spans="1:34" ht="12" customHeight="1">
      <c r="A63" s="1"/>
      <c r="B63" s="16" t="s">
        <v>91</v>
      </c>
      <c r="C63" s="5" t="s">
        <v>92</v>
      </c>
      <c r="D63" s="25">
        <f>Classification!AA63</f>
        <v>0</v>
      </c>
      <c r="E63" s="69"/>
      <c r="F63" s="25">
        <v>0</v>
      </c>
      <c r="G63" s="25">
        <f>D63-F63</f>
        <v>0</v>
      </c>
      <c r="H63" s="69"/>
      <c r="I63" s="25">
        <v>0</v>
      </c>
      <c r="J63" s="25">
        <v>0</v>
      </c>
      <c r="K63" s="25">
        <v>0</v>
      </c>
      <c r="L63" s="96">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row>
    <row r="64" spans="1:34" ht="12" customHeight="1">
      <c r="A64" s="1"/>
      <c r="B64" s="16" t="s">
        <v>93</v>
      </c>
      <c r="C64" s="5" t="s">
        <v>94</v>
      </c>
      <c r="D64" s="25">
        <f>Classification!AA64</f>
        <v>0</v>
      </c>
      <c r="E64" s="69"/>
      <c r="F64" s="25">
        <v>0</v>
      </c>
      <c r="G64" s="25">
        <f>D64-F64</f>
        <v>0</v>
      </c>
      <c r="H64" s="69"/>
      <c r="I64" s="25">
        <v>0</v>
      </c>
      <c r="J64" s="25">
        <v>0</v>
      </c>
      <c r="K64" s="25">
        <v>0</v>
      </c>
      <c r="L64" s="96">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row>
    <row r="65" spans="1:34" ht="12" customHeight="1">
      <c r="A65" s="1"/>
      <c r="B65" s="16" t="s">
        <v>95</v>
      </c>
      <c r="C65" s="5" t="s">
        <v>96</v>
      </c>
      <c r="D65" s="25">
        <f>Classification!AA65</f>
        <v>0</v>
      </c>
      <c r="E65" s="69"/>
      <c r="F65" s="25">
        <v>0</v>
      </c>
      <c r="G65" s="25">
        <f t="shared" ref="G65:G67" si="14">D65-F65</f>
        <v>0</v>
      </c>
      <c r="H65" s="69"/>
      <c r="I65" s="25">
        <v>0</v>
      </c>
      <c r="J65" s="25">
        <v>0</v>
      </c>
      <c r="K65" s="25">
        <v>0</v>
      </c>
      <c r="L65" s="96">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row>
    <row r="66" spans="1:34" ht="12" customHeight="1">
      <c r="A66" s="1"/>
      <c r="B66" s="16" t="s">
        <v>97</v>
      </c>
      <c r="C66" s="5" t="s">
        <v>98</v>
      </c>
      <c r="D66" s="25">
        <f>Classification!AA66</f>
        <v>0</v>
      </c>
      <c r="E66" s="69"/>
      <c r="F66" s="25">
        <v>0</v>
      </c>
      <c r="G66" s="25">
        <f t="shared" si="14"/>
        <v>0</v>
      </c>
      <c r="H66" s="69"/>
      <c r="I66" s="25">
        <v>0</v>
      </c>
      <c r="J66" s="25">
        <v>0</v>
      </c>
      <c r="K66" s="25">
        <v>0</v>
      </c>
      <c r="L66" s="96">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row>
    <row r="67" spans="1:34" ht="12" customHeight="1">
      <c r="A67" s="1"/>
      <c r="B67" s="16" t="s">
        <v>16</v>
      </c>
      <c r="C67" s="5" t="s">
        <v>99</v>
      </c>
      <c r="D67" s="25">
        <f>Classification!AA67</f>
        <v>0</v>
      </c>
      <c r="E67" s="69"/>
      <c r="F67" s="25">
        <v>0</v>
      </c>
      <c r="G67" s="25">
        <f t="shared" si="14"/>
        <v>0</v>
      </c>
      <c r="H67" s="69"/>
      <c r="I67" s="25">
        <v>0</v>
      </c>
      <c r="J67" s="25">
        <v>0</v>
      </c>
      <c r="K67" s="25">
        <v>0</v>
      </c>
      <c r="L67" s="96">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row>
    <row r="68" spans="1:34" ht="12" customHeight="1">
      <c r="A68" s="1"/>
      <c r="B68" s="16" t="s">
        <v>42</v>
      </c>
      <c r="C68" s="1"/>
      <c r="D68" s="26">
        <f>SUM(D55:D67)</f>
        <v>0</v>
      </c>
      <c r="E68" s="79"/>
      <c r="F68" s="26">
        <f>SUM(F55:F67)</f>
        <v>0</v>
      </c>
      <c r="G68" s="26">
        <f>SUM(G55:G67)</f>
        <v>0</v>
      </c>
      <c r="H68" s="79"/>
      <c r="I68" s="26">
        <f t="shared" ref="I68:AH68" si="15">SUM(I55:I67)</f>
        <v>0</v>
      </c>
      <c r="J68" s="26">
        <f t="shared" si="15"/>
        <v>0</v>
      </c>
      <c r="K68" s="26">
        <f t="shared" si="15"/>
        <v>0</v>
      </c>
      <c r="L68" s="26">
        <f t="shared" si="15"/>
        <v>0</v>
      </c>
      <c r="M68" s="26">
        <f t="shared" si="15"/>
        <v>0</v>
      </c>
      <c r="N68" s="26">
        <f t="shared" si="15"/>
        <v>0</v>
      </c>
      <c r="O68" s="26">
        <f t="shared" si="15"/>
        <v>0</v>
      </c>
      <c r="P68" s="26">
        <f t="shared" si="15"/>
        <v>0</v>
      </c>
      <c r="Q68" s="26">
        <f t="shared" si="15"/>
        <v>0</v>
      </c>
      <c r="R68" s="26">
        <f t="shared" si="15"/>
        <v>0</v>
      </c>
      <c r="S68" s="26">
        <f t="shared" si="15"/>
        <v>0</v>
      </c>
      <c r="T68" s="26">
        <f t="shared" si="15"/>
        <v>0</v>
      </c>
      <c r="U68" s="26">
        <f t="shared" si="15"/>
        <v>0</v>
      </c>
      <c r="V68" s="26">
        <f t="shared" si="15"/>
        <v>0</v>
      </c>
      <c r="W68" s="26">
        <f t="shared" si="15"/>
        <v>0</v>
      </c>
      <c r="X68" s="26">
        <f t="shared" si="15"/>
        <v>0</v>
      </c>
      <c r="Y68" s="26">
        <f t="shared" si="15"/>
        <v>0</v>
      </c>
      <c r="Z68" s="26">
        <f t="shared" si="15"/>
        <v>0</v>
      </c>
      <c r="AA68" s="26">
        <f t="shared" si="15"/>
        <v>0</v>
      </c>
      <c r="AB68" s="26">
        <f t="shared" si="15"/>
        <v>0</v>
      </c>
      <c r="AC68" s="26">
        <f t="shared" si="15"/>
        <v>0</v>
      </c>
      <c r="AD68" s="26">
        <f t="shared" si="15"/>
        <v>0</v>
      </c>
      <c r="AE68" s="26">
        <f t="shared" si="15"/>
        <v>0</v>
      </c>
      <c r="AF68" s="26">
        <f t="shared" si="15"/>
        <v>0</v>
      </c>
      <c r="AG68" s="26">
        <f t="shared" si="15"/>
        <v>0</v>
      </c>
      <c r="AH68" s="26">
        <f t="shared" si="15"/>
        <v>0</v>
      </c>
    </row>
    <row r="69" spans="1:34" ht="12" customHeight="1">
      <c r="A69" s="1"/>
      <c r="B69" s="1"/>
      <c r="C69" s="1"/>
      <c r="D69" s="25"/>
      <c r="E69" s="79"/>
      <c r="F69" s="25"/>
      <c r="G69" s="25"/>
      <c r="H69" s="79"/>
      <c r="I69" s="25"/>
      <c r="J69" s="25"/>
      <c r="K69" s="25"/>
      <c r="L69" s="96"/>
      <c r="M69" s="25"/>
      <c r="N69" s="25"/>
      <c r="O69" s="25"/>
      <c r="P69" s="25"/>
      <c r="Q69" s="25"/>
      <c r="R69" s="25"/>
      <c r="S69" s="25"/>
      <c r="T69" s="25"/>
      <c r="U69" s="25"/>
      <c r="V69" s="25"/>
      <c r="W69" s="25"/>
      <c r="X69" s="25"/>
      <c r="Y69" s="25"/>
      <c r="Z69" s="25"/>
      <c r="AA69" s="25"/>
      <c r="AB69" s="25"/>
      <c r="AC69" s="25"/>
      <c r="AD69" s="25"/>
      <c r="AE69" s="25"/>
      <c r="AF69" s="25"/>
      <c r="AG69" s="25"/>
      <c r="AH69" s="25"/>
    </row>
    <row r="70" spans="1:34" ht="12" customHeight="1">
      <c r="A70" s="16" t="s">
        <v>109</v>
      </c>
      <c r="B70" s="1"/>
      <c r="C70" s="5" t="s">
        <v>110</v>
      </c>
      <c r="D70" s="30">
        <f>Classification!AA70</f>
        <v>0</v>
      </c>
      <c r="E70" s="69"/>
      <c r="F70" s="30">
        <v>0</v>
      </c>
      <c r="G70" s="30">
        <f t="shared" ref="G70" si="16">D70-F70</f>
        <v>0</v>
      </c>
      <c r="H70" s="69"/>
      <c r="I70" s="30">
        <v>0</v>
      </c>
      <c r="J70" s="30">
        <v>0</v>
      </c>
      <c r="K70" s="30">
        <v>0</v>
      </c>
      <c r="L70" s="98">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row>
    <row r="71" spans="1:34" ht="12" customHeight="1">
      <c r="A71" s="1"/>
      <c r="B71" s="1"/>
      <c r="C71" s="1"/>
      <c r="D71" s="25"/>
      <c r="E71" s="79"/>
      <c r="F71" s="25"/>
      <c r="G71" s="25"/>
      <c r="H71" s="79"/>
      <c r="I71" s="25"/>
      <c r="J71" s="25"/>
      <c r="K71" s="25"/>
      <c r="L71" s="96"/>
      <c r="M71" s="25"/>
      <c r="N71" s="25"/>
      <c r="O71" s="25"/>
      <c r="P71" s="25"/>
      <c r="Q71" s="25"/>
      <c r="R71" s="25"/>
      <c r="S71" s="25"/>
      <c r="T71" s="25"/>
      <c r="U71" s="25"/>
      <c r="V71" s="25"/>
      <c r="W71" s="25"/>
      <c r="X71" s="25"/>
      <c r="Y71" s="25"/>
      <c r="Z71" s="25"/>
      <c r="AA71" s="25"/>
      <c r="AB71" s="25"/>
      <c r="AC71" s="25"/>
      <c r="AD71" s="25"/>
      <c r="AE71" s="25"/>
      <c r="AF71" s="25"/>
      <c r="AG71" s="25"/>
      <c r="AH71" s="25"/>
    </row>
    <row r="72" spans="1:34" ht="12" customHeight="1">
      <c r="A72" s="16" t="s">
        <v>111</v>
      </c>
      <c r="B72" s="1"/>
      <c r="C72" s="1"/>
      <c r="D72" s="25"/>
      <c r="E72" s="79"/>
      <c r="F72" s="25"/>
      <c r="G72" s="25"/>
      <c r="H72" s="79"/>
      <c r="I72" s="25"/>
      <c r="J72" s="25"/>
      <c r="K72" s="25"/>
      <c r="L72" s="96"/>
      <c r="M72" s="25"/>
      <c r="N72" s="25"/>
      <c r="O72" s="25"/>
      <c r="P72" s="25"/>
      <c r="Q72" s="25"/>
      <c r="R72" s="25"/>
      <c r="S72" s="25"/>
      <c r="T72" s="25"/>
      <c r="U72" s="25"/>
      <c r="V72" s="25"/>
      <c r="W72" s="25"/>
      <c r="X72" s="25"/>
      <c r="Y72" s="25"/>
      <c r="Z72" s="25"/>
      <c r="AA72" s="25"/>
      <c r="AB72" s="25"/>
      <c r="AC72" s="25"/>
      <c r="AD72" s="25"/>
      <c r="AE72" s="25"/>
      <c r="AF72" s="25"/>
      <c r="AG72" s="25"/>
      <c r="AH72" s="25"/>
    </row>
    <row r="73" spans="1:34" ht="12" customHeight="1">
      <c r="A73" s="1"/>
      <c r="B73" s="16" t="s">
        <v>37</v>
      </c>
      <c r="C73" s="5" t="s">
        <v>112</v>
      </c>
      <c r="D73" s="25">
        <f>Classification!AA73</f>
        <v>0.77757075976759316</v>
      </c>
      <c r="E73" s="69"/>
      <c r="F73" s="25">
        <v>0</v>
      </c>
      <c r="G73" s="25">
        <f>D73-F73</f>
        <v>0.77757075976759316</v>
      </c>
      <c r="H73" s="69" t="s">
        <v>418</v>
      </c>
      <c r="I73" s="25">
        <v>0.22505924512852385</v>
      </c>
      <c r="J73" s="25">
        <v>8.7384058557471403E-2</v>
      </c>
      <c r="K73" s="25">
        <v>4.9068786022146302E-2</v>
      </c>
      <c r="L73" s="96">
        <v>1.6271034533201409E-4</v>
      </c>
      <c r="M73" s="25">
        <v>6.772948400261135E-4</v>
      </c>
      <c r="N73" s="25">
        <v>4.7921201987256136E-3</v>
      </c>
      <c r="O73" s="25">
        <v>2.9718899899219248E-2</v>
      </c>
      <c r="P73" s="25">
        <v>6.6151865075822717E-3</v>
      </c>
      <c r="Q73" s="25">
        <v>5.9923740648847711E-3</v>
      </c>
      <c r="R73" s="25">
        <v>2.0431083394289143E-5</v>
      </c>
      <c r="S73" s="25">
        <v>1.9280415578312626E-2</v>
      </c>
      <c r="T73" s="25">
        <v>0</v>
      </c>
      <c r="U73" s="25">
        <v>0.13636406749902277</v>
      </c>
      <c r="V73" s="25">
        <v>0</v>
      </c>
      <c r="W73" s="25">
        <v>1.8930394084605631E-2</v>
      </c>
      <c r="X73" s="25">
        <v>6.4902010390979592E-2</v>
      </c>
      <c r="Y73" s="25">
        <v>0</v>
      </c>
      <c r="Z73" s="25">
        <v>0</v>
      </c>
      <c r="AA73" s="25">
        <v>0</v>
      </c>
      <c r="AB73" s="25">
        <v>0</v>
      </c>
      <c r="AC73" s="25">
        <v>0</v>
      </c>
      <c r="AD73" s="25">
        <v>8.5899110023591047E-2</v>
      </c>
      <c r="AE73" s="25">
        <v>2.9845735176187386E-2</v>
      </c>
      <c r="AF73" s="25">
        <v>1.262900111228389E-2</v>
      </c>
      <c r="AG73" s="25">
        <v>2.2891925530418145E-4</v>
      </c>
      <c r="AH73" s="25">
        <v>0</v>
      </c>
    </row>
    <row r="74" spans="1:34" ht="12" customHeight="1">
      <c r="A74" s="1"/>
      <c r="B74" s="16" t="s">
        <v>39</v>
      </c>
      <c r="C74" s="5" t="s">
        <v>114</v>
      </c>
      <c r="D74" s="25">
        <f>Classification!AA74</f>
        <v>92.96452031717719</v>
      </c>
      <c r="E74" s="69"/>
      <c r="F74" s="25">
        <v>0</v>
      </c>
      <c r="G74" s="25">
        <f t="shared" ref="G74:G79" si="17">D74-F74</f>
        <v>92.96452031717719</v>
      </c>
      <c r="H74" s="69" t="s">
        <v>418</v>
      </c>
      <c r="I74" s="25">
        <v>26.907550860802321</v>
      </c>
      <c r="J74" s="25">
        <v>10.447431291772732</v>
      </c>
      <c r="K74" s="25">
        <v>5.8665479608035493</v>
      </c>
      <c r="L74" s="96">
        <v>1.9453263917683854E-2</v>
      </c>
      <c r="M74" s="25">
        <v>8.0975768604192658E-2</v>
      </c>
      <c r="N74" s="25">
        <v>0.57293455287585193</v>
      </c>
      <c r="O74" s="25">
        <v>3.5531213574837777</v>
      </c>
      <c r="P74" s="25">
        <v>0.79089604741548947</v>
      </c>
      <c r="Q74" s="25">
        <v>0.71643406533137921</v>
      </c>
      <c r="R74" s="25">
        <v>2.4426919909874604E-3</v>
      </c>
      <c r="S74" s="25">
        <v>2.3051208693719265</v>
      </c>
      <c r="T74" s="25">
        <v>0</v>
      </c>
      <c r="U74" s="25">
        <v>16.303365274865577</v>
      </c>
      <c r="V74" s="25">
        <v>0</v>
      </c>
      <c r="W74" s="25">
        <v>2.2632731277298692</v>
      </c>
      <c r="X74" s="25">
        <v>7.7595308051722975</v>
      </c>
      <c r="Y74" s="25">
        <v>0</v>
      </c>
      <c r="Z74" s="25">
        <v>0</v>
      </c>
      <c r="AA74" s="25">
        <v>0</v>
      </c>
      <c r="AB74" s="25">
        <v>0</v>
      </c>
      <c r="AC74" s="25">
        <v>0</v>
      </c>
      <c r="AD74" s="25">
        <v>10.269894358427729</v>
      </c>
      <c r="AE74" s="25">
        <v>3.5682854831077448</v>
      </c>
      <c r="AF74" s="25">
        <v>1.5098934929593784</v>
      </c>
      <c r="AG74" s="25">
        <v>2.7369044544678353E-2</v>
      </c>
      <c r="AH74" s="25">
        <v>0</v>
      </c>
    </row>
    <row r="75" spans="1:34" ht="12" customHeight="1">
      <c r="A75" s="1"/>
      <c r="B75" s="16" t="s">
        <v>115</v>
      </c>
      <c r="C75" s="5" t="s">
        <v>116</v>
      </c>
      <c r="D75" s="25">
        <f>Classification!AA75</f>
        <v>217.44683665927712</v>
      </c>
      <c r="E75" s="69"/>
      <c r="F75" s="25">
        <v>0</v>
      </c>
      <c r="G75" s="25">
        <f t="shared" si="17"/>
        <v>217.44683665927712</v>
      </c>
      <c r="H75" s="69" t="s">
        <v>418</v>
      </c>
      <c r="I75" s="25">
        <v>62.937578733991309</v>
      </c>
      <c r="J75" s="25">
        <v>24.436859114211654</v>
      </c>
      <c r="K75" s="25">
        <v>13.722033866622972</v>
      </c>
      <c r="L75" s="96">
        <v>4.5501775162893172E-2</v>
      </c>
      <c r="M75" s="25">
        <v>0.18940478226489446</v>
      </c>
      <c r="N75" s="25">
        <v>1.340111321078177</v>
      </c>
      <c r="O75" s="25">
        <v>8.310858775104192</v>
      </c>
      <c r="P75" s="25">
        <v>1.8499298770118779</v>
      </c>
      <c r="Q75" s="25">
        <v>1.6757610392625177</v>
      </c>
      <c r="R75" s="25">
        <v>5.7135307594873086E-3</v>
      </c>
      <c r="S75" s="25">
        <v>5.3917477275423868</v>
      </c>
      <c r="T75" s="25">
        <v>0</v>
      </c>
      <c r="U75" s="25">
        <v>38.134066564587975</v>
      </c>
      <c r="V75" s="25">
        <v>0</v>
      </c>
      <c r="W75" s="25">
        <v>5.293864588788443</v>
      </c>
      <c r="X75" s="25">
        <v>18.149778235699319</v>
      </c>
      <c r="Y75" s="25">
        <v>0</v>
      </c>
      <c r="Z75" s="25">
        <v>0</v>
      </c>
      <c r="AA75" s="25">
        <v>0</v>
      </c>
      <c r="AB75" s="25">
        <v>0</v>
      </c>
      <c r="AC75" s="25">
        <v>0</v>
      </c>
      <c r="AD75" s="25">
        <v>24.021594834738718</v>
      </c>
      <c r="AE75" s="25">
        <v>8.3463281255228843</v>
      </c>
      <c r="AF75" s="25">
        <v>3.5316867404497208</v>
      </c>
      <c r="AG75" s="25">
        <v>6.4017026477654199E-2</v>
      </c>
      <c r="AH75" s="25">
        <v>0</v>
      </c>
    </row>
    <row r="76" spans="1:34" ht="12" customHeight="1">
      <c r="A76" s="1"/>
      <c r="B76" s="16" t="s">
        <v>117</v>
      </c>
      <c r="C76" s="5" t="s">
        <v>118</v>
      </c>
      <c r="D76" s="25">
        <f>Classification!AA76</f>
        <v>96.516890499686824</v>
      </c>
      <c r="E76" s="69"/>
      <c r="F76" s="25">
        <v>0</v>
      </c>
      <c r="G76" s="25">
        <f t="shared" si="17"/>
        <v>96.516890499686824</v>
      </c>
      <c r="H76" s="69" t="s">
        <v>418</v>
      </c>
      <c r="I76" s="25">
        <v>27.935745069046025</v>
      </c>
      <c r="J76" s="25">
        <v>10.846649652477318</v>
      </c>
      <c r="K76" s="25">
        <v>6.0907211182524197</v>
      </c>
      <c r="L76" s="96">
        <v>2.0196614116855506E-2</v>
      </c>
      <c r="M76" s="25">
        <v>8.4070023325390666E-2</v>
      </c>
      <c r="N76" s="25">
        <v>0.5948275892215642</v>
      </c>
      <c r="O76" s="25">
        <v>3.6888936104045658</v>
      </c>
      <c r="P76" s="25">
        <v>0.82111785167713514</v>
      </c>
      <c r="Q76" s="25">
        <v>0.74381052037825257</v>
      </c>
      <c r="R76" s="25">
        <v>2.5360323983195641E-3</v>
      </c>
      <c r="S76" s="25">
        <v>2.3932043943070247</v>
      </c>
      <c r="T76" s="25">
        <v>0</v>
      </c>
      <c r="U76" s="25">
        <v>16.926351210568775</v>
      </c>
      <c r="V76" s="25">
        <v>0</v>
      </c>
      <c r="W76" s="25">
        <v>2.3497575622904092</v>
      </c>
      <c r="X76" s="25">
        <v>8.0560388253128146</v>
      </c>
      <c r="Y76" s="25">
        <v>0</v>
      </c>
      <c r="Z76" s="25">
        <v>0</v>
      </c>
      <c r="AA76" s="25">
        <v>0</v>
      </c>
      <c r="AB76" s="25">
        <v>0</v>
      </c>
      <c r="AC76" s="25">
        <v>0</v>
      </c>
      <c r="AD76" s="25">
        <v>10.662328658867633</v>
      </c>
      <c r="AE76" s="25">
        <v>3.7046371892169816</v>
      </c>
      <c r="AF76" s="25">
        <v>1.5675897044264444</v>
      </c>
      <c r="AG76" s="25">
        <v>2.8414873398875422E-2</v>
      </c>
      <c r="AH76" s="25">
        <v>0</v>
      </c>
    </row>
    <row r="77" spans="1:34" ht="12" customHeight="1">
      <c r="A77" s="1"/>
      <c r="B77" s="16" t="s">
        <v>119</v>
      </c>
      <c r="C77" s="5" t="s">
        <v>120</v>
      </c>
      <c r="D77" s="25">
        <f>Classification!AA77</f>
        <v>73.025882769860246</v>
      </c>
      <c r="E77" s="69"/>
      <c r="F77" s="25">
        <v>0</v>
      </c>
      <c r="G77" s="25">
        <f t="shared" si="17"/>
        <v>73.025882769860246</v>
      </c>
      <c r="H77" s="69" t="s">
        <v>418</v>
      </c>
      <c r="I77" s="25">
        <v>21.136533035194248</v>
      </c>
      <c r="J77" s="25">
        <v>8.2067103681725442</v>
      </c>
      <c r="K77" s="25">
        <v>4.6083155400334466</v>
      </c>
      <c r="L77" s="96">
        <v>1.5281010061657347E-2</v>
      </c>
      <c r="M77" s="25">
        <v>6.3608427872417994E-2</v>
      </c>
      <c r="N77" s="25">
        <v>0.45005397059402241</v>
      </c>
      <c r="O77" s="25">
        <v>2.7910629004854277</v>
      </c>
      <c r="P77" s="25">
        <v>0.62126800466088916</v>
      </c>
      <c r="Q77" s="25">
        <v>0.56277631389613891</v>
      </c>
      <c r="R77" s="25">
        <v>1.9187937330083476E-3</v>
      </c>
      <c r="S77" s="25">
        <v>1.8107282843260086</v>
      </c>
      <c r="T77" s="25">
        <v>0</v>
      </c>
      <c r="U77" s="25">
        <v>12.80668837159117</v>
      </c>
      <c r="V77" s="25">
        <v>0</v>
      </c>
      <c r="W77" s="25">
        <v>1.7778558695067863</v>
      </c>
      <c r="X77" s="25">
        <v>6.0952994216970255</v>
      </c>
      <c r="Y77" s="25">
        <v>0</v>
      </c>
      <c r="Z77" s="25">
        <v>0</v>
      </c>
      <c r="AA77" s="25">
        <v>0</v>
      </c>
      <c r="AB77" s="25">
        <v>0</v>
      </c>
      <c r="AC77" s="25">
        <v>0</v>
      </c>
      <c r="AD77" s="25">
        <v>8.0672508062069763</v>
      </c>
      <c r="AE77" s="25">
        <v>2.8029746885132161</v>
      </c>
      <c r="AF77" s="25">
        <v>1.1860579158117082</v>
      </c>
      <c r="AG77" s="25">
        <v>2.1499047503539599E-2</v>
      </c>
      <c r="AH77" s="25">
        <v>0</v>
      </c>
    </row>
    <row r="78" spans="1:34" ht="12" customHeight="1">
      <c r="A78" s="1"/>
      <c r="B78" s="16" t="s">
        <v>121</v>
      </c>
      <c r="C78" s="5" t="s">
        <v>122</v>
      </c>
      <c r="D78" s="25">
        <f>Classification!AA78</f>
        <v>0</v>
      </c>
      <c r="E78" s="69"/>
      <c r="F78" s="25">
        <v>0</v>
      </c>
      <c r="G78" s="25">
        <f t="shared" si="17"/>
        <v>0</v>
      </c>
      <c r="H78" s="69"/>
      <c r="I78" s="25">
        <v>0</v>
      </c>
      <c r="J78" s="25">
        <v>0</v>
      </c>
      <c r="K78" s="25">
        <v>0</v>
      </c>
      <c r="L78" s="96">
        <v>0</v>
      </c>
      <c r="M78" s="25">
        <v>0</v>
      </c>
      <c r="N78" s="25">
        <v>0</v>
      </c>
      <c r="O78" s="25">
        <v>0</v>
      </c>
      <c r="P78" s="25">
        <v>0</v>
      </c>
      <c r="Q78" s="25">
        <v>0</v>
      </c>
      <c r="R78" s="25">
        <v>0</v>
      </c>
      <c r="S78" s="25">
        <v>0</v>
      </c>
      <c r="T78" s="25">
        <v>0</v>
      </c>
      <c r="U78" s="25">
        <v>0</v>
      </c>
      <c r="V78" s="25">
        <v>0</v>
      </c>
      <c r="W78" s="25">
        <v>0</v>
      </c>
      <c r="X78" s="25">
        <v>0</v>
      </c>
      <c r="Y78" s="25">
        <v>0</v>
      </c>
      <c r="Z78" s="25">
        <v>0</v>
      </c>
      <c r="AA78" s="25">
        <v>0</v>
      </c>
      <c r="AB78" s="25">
        <v>0</v>
      </c>
      <c r="AC78" s="25">
        <v>0</v>
      </c>
      <c r="AD78" s="25">
        <v>0</v>
      </c>
      <c r="AE78" s="25">
        <v>0</v>
      </c>
      <c r="AF78" s="25">
        <v>0</v>
      </c>
      <c r="AG78" s="25">
        <v>0</v>
      </c>
      <c r="AH78" s="25">
        <v>0</v>
      </c>
    </row>
    <row r="79" spans="1:34" ht="12" customHeight="1">
      <c r="A79" s="1"/>
      <c r="B79" s="16" t="s">
        <v>16</v>
      </c>
      <c r="C79" s="5" t="s">
        <v>123</v>
      </c>
      <c r="D79" s="25">
        <f>Classification!AA79</f>
        <v>0</v>
      </c>
      <c r="E79" s="69"/>
      <c r="F79" s="25">
        <v>0</v>
      </c>
      <c r="G79" s="25">
        <f t="shared" si="17"/>
        <v>0</v>
      </c>
      <c r="H79" s="69"/>
      <c r="I79" s="25">
        <v>0</v>
      </c>
      <c r="J79" s="25">
        <v>0</v>
      </c>
      <c r="K79" s="25">
        <v>0</v>
      </c>
      <c r="L79" s="96">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row>
    <row r="80" spans="1:34" ht="12" customHeight="1">
      <c r="A80" s="1"/>
      <c r="B80" s="16" t="s">
        <v>42</v>
      </c>
      <c r="C80" s="1"/>
      <c r="D80" s="26">
        <f>SUM(D73:D79)</f>
        <v>480.73170100576897</v>
      </c>
      <c r="E80" s="79"/>
      <c r="F80" s="26">
        <f t="shared" ref="F80:G80" si="18">SUM(F73:F79)</f>
        <v>0</v>
      </c>
      <c r="G80" s="26">
        <f t="shared" si="18"/>
        <v>480.73170100576897</v>
      </c>
      <c r="H80" s="79"/>
      <c r="I80" s="26">
        <f t="shared" ref="I80:AH80" si="19">SUM(I73:I79)</f>
        <v>139.14246694416244</v>
      </c>
      <c r="J80" s="26">
        <f t="shared" si="19"/>
        <v>54.025034485191718</v>
      </c>
      <c r="K80" s="26">
        <f t="shared" si="19"/>
        <v>30.336687271734533</v>
      </c>
      <c r="L80" s="26">
        <f t="shared" si="19"/>
        <v>0.10059537360442188</v>
      </c>
      <c r="M80" s="26">
        <f t="shared" si="19"/>
        <v>0.41873629690692188</v>
      </c>
      <c r="N80" s="26">
        <f t="shared" si="19"/>
        <v>2.9627195539683413</v>
      </c>
      <c r="O80" s="26">
        <f t="shared" si="19"/>
        <v>18.373655543377183</v>
      </c>
      <c r="P80" s="26">
        <f t="shared" si="19"/>
        <v>4.0898269672729741</v>
      </c>
      <c r="Q80" s="26">
        <f t="shared" si="19"/>
        <v>3.7047743129331732</v>
      </c>
      <c r="R80" s="26">
        <f t="shared" si="19"/>
        <v>1.2631479965196969E-2</v>
      </c>
      <c r="S80" s="26">
        <f t="shared" si="19"/>
        <v>11.92008169112566</v>
      </c>
      <c r="T80" s="26">
        <f t="shared" si="19"/>
        <v>0</v>
      </c>
      <c r="U80" s="26">
        <f t="shared" si="19"/>
        <v>84.306835489112515</v>
      </c>
      <c r="V80" s="26">
        <f t="shared" si="19"/>
        <v>0</v>
      </c>
      <c r="W80" s="26">
        <f t="shared" si="19"/>
        <v>11.703681542400115</v>
      </c>
      <c r="X80" s="26">
        <f t="shared" si="19"/>
        <v>40.125549298272439</v>
      </c>
      <c r="Y80" s="26">
        <f t="shared" si="19"/>
        <v>0</v>
      </c>
      <c r="Z80" s="26">
        <f t="shared" si="19"/>
        <v>0</v>
      </c>
      <c r="AA80" s="26">
        <f t="shared" si="19"/>
        <v>0</v>
      </c>
      <c r="AB80" s="26">
        <f t="shared" si="19"/>
        <v>0</v>
      </c>
      <c r="AC80" s="26">
        <f t="shared" si="19"/>
        <v>0</v>
      </c>
      <c r="AD80" s="26">
        <f t="shared" si="19"/>
        <v>53.106967768264646</v>
      </c>
      <c r="AE80" s="26">
        <f t="shared" si="19"/>
        <v>18.452071221537015</v>
      </c>
      <c r="AF80" s="26">
        <f t="shared" si="19"/>
        <v>7.8078568547595353</v>
      </c>
      <c r="AG80" s="26">
        <f t="shared" si="19"/>
        <v>0.14152891118005176</v>
      </c>
      <c r="AH80" s="26">
        <f t="shared" si="19"/>
        <v>0</v>
      </c>
    </row>
    <row r="81" spans="1:34" ht="12" customHeight="1">
      <c r="A81" s="1"/>
      <c r="B81" s="1"/>
      <c r="C81" s="1"/>
      <c r="D81" s="25"/>
      <c r="E81" s="79"/>
      <c r="F81" s="25"/>
      <c r="G81" s="25"/>
      <c r="H81" s="79"/>
      <c r="I81" s="25"/>
      <c r="J81" s="25"/>
      <c r="K81" s="25"/>
      <c r="L81" s="96"/>
      <c r="M81" s="25"/>
      <c r="N81" s="25"/>
      <c r="O81" s="25"/>
      <c r="P81" s="25"/>
      <c r="Q81" s="25"/>
      <c r="R81" s="25"/>
      <c r="S81" s="25"/>
      <c r="T81" s="25"/>
      <c r="U81" s="25"/>
      <c r="V81" s="25"/>
      <c r="W81" s="25"/>
      <c r="X81" s="25"/>
      <c r="Y81" s="25"/>
      <c r="Z81" s="25"/>
      <c r="AA81" s="25"/>
      <c r="AB81" s="25"/>
      <c r="AC81" s="25"/>
      <c r="AD81" s="25"/>
      <c r="AE81" s="25"/>
      <c r="AF81" s="25"/>
      <c r="AG81" s="25"/>
      <c r="AH81" s="25"/>
    </row>
    <row r="82" spans="1:34" ht="12" customHeight="1" thickBot="1">
      <c r="A82" s="16" t="s">
        <v>124</v>
      </c>
      <c r="B82" s="1"/>
      <c r="C82" s="1"/>
      <c r="D82" s="32">
        <f>SUM(D18, D29, D39, D52, D68, D70, D80)</f>
        <v>480.73170100576897</v>
      </c>
      <c r="E82" s="79"/>
      <c r="F82" s="32">
        <f>SUM(F18, F29, F39, F52, F68, F70, F80)</f>
        <v>0</v>
      </c>
      <c r="G82" s="32">
        <f>SUM(G18, G29, G39, G52, G68, G70, G80)</f>
        <v>480.73170100576897</v>
      </c>
      <c r="H82" s="79"/>
      <c r="I82" s="32">
        <f t="shared" ref="I82:AH82" si="20">SUM(I18, I29, I39, I52, I68, I70, I80)</f>
        <v>139.14246694416244</v>
      </c>
      <c r="J82" s="32">
        <f t="shared" si="20"/>
        <v>54.025034485191718</v>
      </c>
      <c r="K82" s="32">
        <f t="shared" si="20"/>
        <v>30.336687271734533</v>
      </c>
      <c r="L82" s="32">
        <f t="shared" si="20"/>
        <v>0.10059537360442188</v>
      </c>
      <c r="M82" s="32">
        <f t="shared" si="20"/>
        <v>0.41873629690692188</v>
      </c>
      <c r="N82" s="32">
        <f t="shared" si="20"/>
        <v>2.9627195539683413</v>
      </c>
      <c r="O82" s="32">
        <f t="shared" si="20"/>
        <v>18.373655543377183</v>
      </c>
      <c r="P82" s="32">
        <f t="shared" si="20"/>
        <v>4.0898269672729741</v>
      </c>
      <c r="Q82" s="32">
        <f t="shared" si="20"/>
        <v>3.7047743129331732</v>
      </c>
      <c r="R82" s="32">
        <f t="shared" si="20"/>
        <v>1.2631479965196969E-2</v>
      </c>
      <c r="S82" s="32">
        <f t="shared" si="20"/>
        <v>11.92008169112566</v>
      </c>
      <c r="T82" s="32">
        <f t="shared" si="20"/>
        <v>0</v>
      </c>
      <c r="U82" s="32">
        <f t="shared" si="20"/>
        <v>84.306835489112515</v>
      </c>
      <c r="V82" s="32">
        <f t="shared" si="20"/>
        <v>0</v>
      </c>
      <c r="W82" s="32">
        <f t="shared" si="20"/>
        <v>11.703681542400115</v>
      </c>
      <c r="X82" s="32">
        <f t="shared" si="20"/>
        <v>40.125549298272439</v>
      </c>
      <c r="Y82" s="32">
        <f t="shared" si="20"/>
        <v>0</v>
      </c>
      <c r="Z82" s="32">
        <f t="shared" si="20"/>
        <v>0</v>
      </c>
      <c r="AA82" s="32">
        <f t="shared" si="20"/>
        <v>0</v>
      </c>
      <c r="AB82" s="32">
        <f t="shared" si="20"/>
        <v>0</v>
      </c>
      <c r="AC82" s="32">
        <f t="shared" si="20"/>
        <v>0</v>
      </c>
      <c r="AD82" s="32">
        <f t="shared" si="20"/>
        <v>53.106967768264646</v>
      </c>
      <c r="AE82" s="32">
        <f t="shared" si="20"/>
        <v>18.452071221537015</v>
      </c>
      <c r="AF82" s="32">
        <f t="shared" si="20"/>
        <v>7.8078568547595353</v>
      </c>
      <c r="AG82" s="32">
        <f t="shared" si="20"/>
        <v>0.14152891118005176</v>
      </c>
      <c r="AH82" s="32">
        <f t="shared" si="20"/>
        <v>0</v>
      </c>
    </row>
    <row r="83" spans="1:34" ht="12" customHeight="1" thickTop="1">
      <c r="A83" s="1"/>
      <c r="B83" s="1"/>
      <c r="C83" s="1"/>
      <c r="D83" s="25"/>
      <c r="E83" s="79"/>
      <c r="F83" s="25"/>
      <c r="G83" s="25"/>
      <c r="H83" s="79"/>
      <c r="I83" s="25"/>
      <c r="J83" s="25"/>
      <c r="K83" s="25"/>
      <c r="L83" s="96"/>
      <c r="M83" s="25"/>
      <c r="N83" s="25"/>
      <c r="O83" s="25"/>
      <c r="P83" s="25"/>
      <c r="Q83" s="25"/>
      <c r="R83" s="25"/>
      <c r="S83" s="25"/>
      <c r="T83" s="25"/>
      <c r="U83" s="25"/>
      <c r="V83" s="25"/>
      <c r="W83" s="25"/>
      <c r="X83" s="25"/>
      <c r="Y83" s="25"/>
      <c r="Z83" s="25"/>
      <c r="AA83" s="25"/>
      <c r="AB83" s="25"/>
      <c r="AC83" s="25"/>
      <c r="AD83" s="25"/>
      <c r="AE83" s="25"/>
      <c r="AF83" s="25"/>
      <c r="AG83" s="25"/>
      <c r="AH83" s="25"/>
    </row>
    <row r="84" spans="1:34" ht="12" customHeight="1">
      <c r="A84" s="16" t="s">
        <v>125</v>
      </c>
      <c r="B84" s="1"/>
      <c r="C84" s="1"/>
      <c r="D84" s="33"/>
      <c r="E84" s="81"/>
      <c r="F84" s="33"/>
      <c r="G84" s="33"/>
      <c r="H84" s="81"/>
      <c r="I84" s="33"/>
      <c r="J84" s="33"/>
      <c r="K84" s="33"/>
      <c r="L84" s="100"/>
      <c r="M84" s="33"/>
      <c r="N84" s="33"/>
      <c r="O84" s="33"/>
      <c r="P84" s="33"/>
      <c r="Q84" s="33"/>
      <c r="R84" s="33"/>
      <c r="S84" s="33"/>
      <c r="T84" s="33"/>
      <c r="U84" s="33"/>
      <c r="V84" s="33"/>
      <c r="W84" s="33"/>
      <c r="X84" s="33"/>
      <c r="Y84" s="33"/>
      <c r="Z84" s="33"/>
      <c r="AA84" s="33"/>
      <c r="AB84" s="33"/>
      <c r="AC84" s="33"/>
      <c r="AD84" s="33"/>
      <c r="AE84" s="33"/>
      <c r="AF84" s="33"/>
      <c r="AG84" s="33"/>
      <c r="AH84" s="33"/>
    </row>
    <row r="85" spans="1:34" ht="12" customHeight="1">
      <c r="A85" s="1"/>
      <c r="B85" s="1"/>
      <c r="C85" s="1"/>
      <c r="D85" s="33"/>
      <c r="E85" s="81"/>
      <c r="F85" s="33"/>
      <c r="G85" s="33"/>
      <c r="H85" s="81"/>
      <c r="I85" s="33"/>
      <c r="J85" s="33"/>
      <c r="K85" s="33"/>
      <c r="L85" s="100"/>
      <c r="M85" s="33"/>
      <c r="N85" s="33"/>
      <c r="O85" s="33"/>
      <c r="P85" s="33"/>
      <c r="Q85" s="33"/>
      <c r="R85" s="33"/>
      <c r="S85" s="33"/>
      <c r="T85" s="33"/>
      <c r="U85" s="33"/>
      <c r="V85" s="33"/>
      <c r="W85" s="33"/>
      <c r="X85" s="33"/>
      <c r="Y85" s="33"/>
      <c r="Z85" s="33"/>
      <c r="AA85" s="33"/>
      <c r="AB85" s="33"/>
      <c r="AC85" s="33"/>
      <c r="AD85" s="33"/>
      <c r="AE85" s="33"/>
      <c r="AF85" s="33"/>
      <c r="AG85" s="33"/>
      <c r="AH85" s="33"/>
    </row>
    <row r="86" spans="1:34" ht="12" customHeight="1">
      <c r="A86" s="16" t="s">
        <v>32</v>
      </c>
      <c r="B86" s="1"/>
      <c r="C86" s="1"/>
      <c r="D86" s="25"/>
      <c r="E86" s="79"/>
      <c r="F86" s="25"/>
      <c r="G86" s="25"/>
      <c r="H86" s="79"/>
      <c r="I86" s="25"/>
      <c r="J86" s="25"/>
      <c r="K86" s="25"/>
      <c r="L86" s="96"/>
      <c r="M86" s="25"/>
      <c r="N86" s="25"/>
      <c r="O86" s="25"/>
      <c r="P86" s="25"/>
      <c r="Q86" s="25"/>
      <c r="R86" s="25"/>
      <c r="S86" s="25"/>
      <c r="T86" s="25"/>
      <c r="U86" s="25"/>
      <c r="V86" s="25"/>
      <c r="W86" s="25"/>
      <c r="X86" s="25"/>
      <c r="Y86" s="25"/>
      <c r="Z86" s="25"/>
      <c r="AA86" s="25"/>
      <c r="AB86" s="25"/>
      <c r="AC86" s="25"/>
      <c r="AD86" s="25"/>
      <c r="AE86" s="25"/>
      <c r="AF86" s="25"/>
      <c r="AG86" s="25"/>
      <c r="AH86" s="25"/>
    </row>
    <row r="87" spans="1:34" ht="12" customHeight="1">
      <c r="A87" s="1"/>
      <c r="B87" s="16" t="s">
        <v>34</v>
      </c>
      <c r="C87" s="5" t="s">
        <v>35</v>
      </c>
      <c r="D87" s="25">
        <f>Classification!AA87</f>
        <v>0</v>
      </c>
      <c r="E87" s="69"/>
      <c r="F87" s="25">
        <v>0</v>
      </c>
      <c r="G87" s="25">
        <f t="shared" ref="G87:G90" si="21">D87-F87</f>
        <v>0</v>
      </c>
      <c r="H87" s="69"/>
      <c r="I87" s="25">
        <v>0</v>
      </c>
      <c r="J87" s="25">
        <v>0</v>
      </c>
      <c r="K87" s="25">
        <v>0</v>
      </c>
      <c r="L87" s="96">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row>
    <row r="88" spans="1:34" ht="12" customHeight="1">
      <c r="A88" s="1"/>
      <c r="B88" s="16" t="s">
        <v>37</v>
      </c>
      <c r="C88" s="5" t="s">
        <v>38</v>
      </c>
      <c r="D88" s="25">
        <f>Classification!AA88</f>
        <v>0</v>
      </c>
      <c r="E88" s="69"/>
      <c r="F88" s="25">
        <v>0</v>
      </c>
      <c r="G88" s="25">
        <f t="shared" si="21"/>
        <v>0</v>
      </c>
      <c r="H88" s="69"/>
      <c r="I88" s="25">
        <v>0</v>
      </c>
      <c r="J88" s="25">
        <v>0</v>
      </c>
      <c r="K88" s="25">
        <v>0</v>
      </c>
      <c r="L88" s="96">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row>
    <row r="89" spans="1:34" ht="12" customHeight="1">
      <c r="A89" s="1"/>
      <c r="B89" s="16" t="s">
        <v>39</v>
      </c>
      <c r="C89" s="5" t="s">
        <v>40</v>
      </c>
      <c r="D89" s="25">
        <f>Classification!AA89</f>
        <v>0</v>
      </c>
      <c r="E89" s="69"/>
      <c r="F89" s="25">
        <v>0</v>
      </c>
      <c r="G89" s="25">
        <f t="shared" si="21"/>
        <v>0</v>
      </c>
      <c r="H89" s="69"/>
      <c r="I89" s="25">
        <v>0</v>
      </c>
      <c r="J89" s="25">
        <v>0</v>
      </c>
      <c r="K89" s="25">
        <v>0</v>
      </c>
      <c r="L89" s="96">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row>
    <row r="90" spans="1:34" ht="12" customHeight="1">
      <c r="A90" s="1"/>
      <c r="B90" s="16" t="s">
        <v>16</v>
      </c>
      <c r="C90" s="5" t="s">
        <v>41</v>
      </c>
      <c r="D90" s="25">
        <f>Classification!AA90</f>
        <v>0</v>
      </c>
      <c r="E90" s="69"/>
      <c r="F90" s="25">
        <v>0</v>
      </c>
      <c r="G90" s="25">
        <f t="shared" si="21"/>
        <v>0</v>
      </c>
      <c r="H90" s="69"/>
      <c r="I90" s="25">
        <v>0</v>
      </c>
      <c r="J90" s="25">
        <v>0</v>
      </c>
      <c r="K90" s="25">
        <v>0</v>
      </c>
      <c r="L90" s="96">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row>
    <row r="91" spans="1:34" ht="12" customHeight="1">
      <c r="A91" s="1"/>
      <c r="B91" s="16" t="s">
        <v>42</v>
      </c>
      <c r="C91" s="1"/>
      <c r="D91" s="26">
        <f>SUM(D87:D90)</f>
        <v>0</v>
      </c>
      <c r="E91" s="79"/>
      <c r="F91" s="26">
        <f>SUM(F87:F90)</f>
        <v>0</v>
      </c>
      <c r="G91" s="26">
        <f>SUM(G87:G90)</f>
        <v>0</v>
      </c>
      <c r="H91" s="79"/>
      <c r="I91" s="26">
        <f t="shared" ref="I91:AH91" si="22">SUM(I87:I90)</f>
        <v>0</v>
      </c>
      <c r="J91" s="26">
        <f t="shared" si="22"/>
        <v>0</v>
      </c>
      <c r="K91" s="26">
        <f t="shared" si="22"/>
        <v>0</v>
      </c>
      <c r="L91" s="26">
        <f t="shared" si="22"/>
        <v>0</v>
      </c>
      <c r="M91" s="26">
        <f t="shared" si="22"/>
        <v>0</v>
      </c>
      <c r="N91" s="26">
        <f t="shared" si="22"/>
        <v>0</v>
      </c>
      <c r="O91" s="26">
        <f t="shared" si="22"/>
        <v>0</v>
      </c>
      <c r="P91" s="26">
        <f t="shared" si="22"/>
        <v>0</v>
      </c>
      <c r="Q91" s="26">
        <f t="shared" si="22"/>
        <v>0</v>
      </c>
      <c r="R91" s="26">
        <f t="shared" si="22"/>
        <v>0</v>
      </c>
      <c r="S91" s="26">
        <f t="shared" si="22"/>
        <v>0</v>
      </c>
      <c r="T91" s="26">
        <f t="shared" si="22"/>
        <v>0</v>
      </c>
      <c r="U91" s="26">
        <f t="shared" si="22"/>
        <v>0</v>
      </c>
      <c r="V91" s="26">
        <f t="shared" si="22"/>
        <v>0</v>
      </c>
      <c r="W91" s="26">
        <f t="shared" si="22"/>
        <v>0</v>
      </c>
      <c r="X91" s="26">
        <f t="shared" si="22"/>
        <v>0</v>
      </c>
      <c r="Y91" s="26">
        <f t="shared" si="22"/>
        <v>0</v>
      </c>
      <c r="Z91" s="26">
        <f t="shared" si="22"/>
        <v>0</v>
      </c>
      <c r="AA91" s="26">
        <f t="shared" si="22"/>
        <v>0</v>
      </c>
      <c r="AB91" s="26">
        <f t="shared" si="22"/>
        <v>0</v>
      </c>
      <c r="AC91" s="26">
        <f t="shared" si="22"/>
        <v>0</v>
      </c>
      <c r="AD91" s="26">
        <f t="shared" si="22"/>
        <v>0</v>
      </c>
      <c r="AE91" s="26">
        <f t="shared" si="22"/>
        <v>0</v>
      </c>
      <c r="AF91" s="26">
        <f t="shared" si="22"/>
        <v>0</v>
      </c>
      <c r="AG91" s="26">
        <f t="shared" si="22"/>
        <v>0</v>
      </c>
      <c r="AH91" s="26">
        <f t="shared" si="22"/>
        <v>0</v>
      </c>
    </row>
    <row r="92" spans="1:34" ht="12" customHeight="1">
      <c r="A92" s="1"/>
      <c r="B92" s="1"/>
      <c r="C92" s="1"/>
      <c r="D92" s="25"/>
      <c r="E92" s="79"/>
      <c r="F92" s="25"/>
      <c r="G92" s="25"/>
      <c r="H92" s="79"/>
      <c r="I92" s="25"/>
      <c r="J92" s="25"/>
      <c r="K92" s="25"/>
      <c r="L92" s="96"/>
      <c r="M92" s="25"/>
      <c r="N92" s="25"/>
      <c r="O92" s="25"/>
      <c r="P92" s="25"/>
      <c r="Q92" s="25"/>
      <c r="R92" s="25"/>
      <c r="S92" s="25"/>
      <c r="T92" s="25"/>
      <c r="U92" s="25"/>
      <c r="V92" s="25"/>
      <c r="W92" s="25"/>
      <c r="X92" s="25"/>
      <c r="Y92" s="25"/>
      <c r="Z92" s="25"/>
      <c r="AA92" s="25"/>
      <c r="AB92" s="25"/>
      <c r="AC92" s="25"/>
      <c r="AD92" s="25"/>
      <c r="AE92" s="25"/>
      <c r="AF92" s="25"/>
      <c r="AG92" s="25"/>
      <c r="AH92" s="25"/>
    </row>
    <row r="93" spans="1:34" ht="12" customHeight="1">
      <c r="A93" s="16" t="s">
        <v>43</v>
      </c>
      <c r="B93" s="1"/>
      <c r="C93" s="1"/>
      <c r="D93" s="25"/>
      <c r="E93" s="79"/>
      <c r="F93" s="25"/>
      <c r="G93" s="25"/>
      <c r="H93" s="79"/>
      <c r="I93" s="25"/>
      <c r="J93" s="25"/>
      <c r="K93" s="25"/>
      <c r="L93" s="96"/>
      <c r="M93" s="25"/>
      <c r="N93" s="25"/>
      <c r="O93" s="25"/>
      <c r="P93" s="25"/>
      <c r="Q93" s="25"/>
      <c r="R93" s="25"/>
      <c r="S93" s="25"/>
      <c r="T93" s="25"/>
      <c r="U93" s="25"/>
      <c r="V93" s="25"/>
      <c r="W93" s="25"/>
      <c r="X93" s="25"/>
      <c r="Y93" s="25"/>
      <c r="Z93" s="25"/>
      <c r="AA93" s="25"/>
      <c r="AB93" s="25"/>
      <c r="AC93" s="25"/>
      <c r="AD93" s="25"/>
      <c r="AE93" s="25"/>
      <c r="AF93" s="25"/>
      <c r="AG93" s="25"/>
      <c r="AH93" s="25"/>
    </row>
    <row r="94" spans="1:34" ht="12" customHeight="1">
      <c r="A94" s="1"/>
      <c r="B94" s="16" t="s">
        <v>37</v>
      </c>
      <c r="C94" s="5" t="s">
        <v>45</v>
      </c>
      <c r="D94" s="25">
        <f>Classification!AA94</f>
        <v>0</v>
      </c>
      <c r="E94" s="69"/>
      <c r="F94" s="25">
        <v>0</v>
      </c>
      <c r="G94" s="25">
        <f t="shared" ref="G94:G101" si="23">D94-F94</f>
        <v>0</v>
      </c>
      <c r="H94" s="69"/>
      <c r="I94" s="25">
        <v>0</v>
      </c>
      <c r="J94" s="25">
        <v>0</v>
      </c>
      <c r="K94" s="25">
        <v>0</v>
      </c>
      <c r="L94" s="96">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row>
    <row r="95" spans="1:34" ht="12" customHeight="1">
      <c r="A95" s="1"/>
      <c r="B95" s="16" t="s">
        <v>48</v>
      </c>
      <c r="C95" s="5" t="s">
        <v>49</v>
      </c>
      <c r="D95" s="25">
        <f>Classification!AA95</f>
        <v>0</v>
      </c>
      <c r="E95" s="69"/>
      <c r="F95" s="25">
        <v>0</v>
      </c>
      <c r="G95" s="25">
        <f t="shared" si="23"/>
        <v>0</v>
      </c>
      <c r="H95" s="69"/>
      <c r="I95" s="25">
        <v>0</v>
      </c>
      <c r="J95" s="25">
        <v>0</v>
      </c>
      <c r="K95" s="25">
        <v>0</v>
      </c>
      <c r="L95" s="96">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row>
    <row r="96" spans="1:34" ht="12" customHeight="1">
      <c r="A96" s="1"/>
      <c r="B96" s="16" t="s">
        <v>39</v>
      </c>
      <c r="C96" s="5" t="s">
        <v>51</v>
      </c>
      <c r="D96" s="25">
        <f>Classification!AA96</f>
        <v>0</v>
      </c>
      <c r="E96" s="69"/>
      <c r="F96" s="25">
        <v>0</v>
      </c>
      <c r="G96" s="25">
        <f t="shared" si="23"/>
        <v>0</v>
      </c>
      <c r="H96" s="69"/>
      <c r="I96" s="25">
        <v>0</v>
      </c>
      <c r="J96" s="25">
        <v>0</v>
      </c>
      <c r="K96" s="25">
        <v>0</v>
      </c>
      <c r="L96" s="96">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row>
    <row r="97" spans="1:34" ht="12" customHeight="1">
      <c r="A97" s="1"/>
      <c r="B97" s="16" t="s">
        <v>53</v>
      </c>
      <c r="C97" s="5" t="s">
        <v>54</v>
      </c>
      <c r="D97" s="25">
        <f>Classification!AA97</f>
        <v>0</v>
      </c>
      <c r="E97" s="69"/>
      <c r="F97" s="25">
        <v>0</v>
      </c>
      <c r="G97" s="25">
        <f t="shared" si="23"/>
        <v>0</v>
      </c>
      <c r="H97" s="69"/>
      <c r="I97" s="25">
        <v>0</v>
      </c>
      <c r="J97" s="25">
        <v>0</v>
      </c>
      <c r="K97" s="25">
        <v>0</v>
      </c>
      <c r="L97" s="96">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row>
    <row r="98" spans="1:34" ht="12" customHeight="1">
      <c r="A98" s="1"/>
      <c r="B98" s="16" t="s">
        <v>55</v>
      </c>
      <c r="C98" s="5" t="s">
        <v>56</v>
      </c>
      <c r="D98" s="25">
        <f>Classification!AA98</f>
        <v>0</v>
      </c>
      <c r="E98" s="69"/>
      <c r="F98" s="25">
        <v>0</v>
      </c>
      <c r="G98" s="25">
        <f t="shared" si="23"/>
        <v>0</v>
      </c>
      <c r="H98" s="69"/>
      <c r="I98" s="25">
        <v>0</v>
      </c>
      <c r="J98" s="25">
        <v>0</v>
      </c>
      <c r="K98" s="25">
        <v>0</v>
      </c>
      <c r="L98" s="96">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row>
    <row r="99" spans="1:34" ht="12" customHeight="1">
      <c r="A99" s="1"/>
      <c r="B99" s="16" t="s">
        <v>59</v>
      </c>
      <c r="C99" s="5" t="s">
        <v>60</v>
      </c>
      <c r="D99" s="25">
        <f>Classification!AA99</f>
        <v>0</v>
      </c>
      <c r="E99" s="69"/>
      <c r="F99" s="25">
        <v>0</v>
      </c>
      <c r="G99" s="25">
        <f t="shared" si="23"/>
        <v>0</v>
      </c>
      <c r="H99" s="69"/>
      <c r="I99" s="25">
        <v>0</v>
      </c>
      <c r="J99" s="25">
        <v>0</v>
      </c>
      <c r="K99" s="25">
        <v>0</v>
      </c>
      <c r="L99" s="96">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row>
    <row r="100" spans="1:34" ht="12" customHeight="1">
      <c r="A100" s="1"/>
      <c r="B100" s="16" t="s">
        <v>61</v>
      </c>
      <c r="C100" s="5" t="s">
        <v>62</v>
      </c>
      <c r="D100" s="25">
        <f>Classification!AA100</f>
        <v>0</v>
      </c>
      <c r="E100" s="69"/>
      <c r="F100" s="25">
        <v>0</v>
      </c>
      <c r="G100" s="25">
        <f t="shared" si="23"/>
        <v>0</v>
      </c>
      <c r="H100" s="69"/>
      <c r="I100" s="25">
        <v>0</v>
      </c>
      <c r="J100" s="25">
        <v>0</v>
      </c>
      <c r="K100" s="25">
        <v>0</v>
      </c>
      <c r="L100" s="96">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row>
    <row r="101" spans="1:34" ht="12" customHeight="1">
      <c r="A101" s="1"/>
      <c r="B101" s="16" t="s">
        <v>16</v>
      </c>
      <c r="C101" s="5" t="s">
        <v>64</v>
      </c>
      <c r="D101" s="25">
        <f>Classification!AA101</f>
        <v>0</v>
      </c>
      <c r="E101" s="69"/>
      <c r="F101" s="25">
        <v>0</v>
      </c>
      <c r="G101" s="25">
        <f t="shared" si="23"/>
        <v>0</v>
      </c>
      <c r="H101" s="69"/>
      <c r="I101" s="25">
        <v>0</v>
      </c>
      <c r="J101" s="25">
        <v>0</v>
      </c>
      <c r="K101" s="25">
        <v>0</v>
      </c>
      <c r="L101" s="96">
        <v>0</v>
      </c>
      <c r="M101" s="25">
        <v>0</v>
      </c>
      <c r="N101" s="25">
        <v>0</v>
      </c>
      <c r="O101" s="25">
        <v>0</v>
      </c>
      <c r="P101" s="25">
        <v>0</v>
      </c>
      <c r="Q101" s="25">
        <v>0</v>
      </c>
      <c r="R101" s="25">
        <v>0</v>
      </c>
      <c r="S101" s="25">
        <v>0</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row>
    <row r="102" spans="1:34" ht="12" customHeight="1">
      <c r="A102" s="1"/>
      <c r="B102" s="16" t="s">
        <v>42</v>
      </c>
      <c r="C102" s="1"/>
      <c r="D102" s="26">
        <f>SUM(D94:D101)</f>
        <v>0</v>
      </c>
      <c r="E102" s="79"/>
      <c r="F102" s="26">
        <f>SUM(F94:F101)</f>
        <v>0</v>
      </c>
      <c r="G102" s="26">
        <f>SUM(G94:G101)</f>
        <v>0</v>
      </c>
      <c r="H102" s="79"/>
      <c r="I102" s="26">
        <f t="shared" ref="I102:AH102" si="24">SUM(I94:I101)</f>
        <v>0</v>
      </c>
      <c r="J102" s="26">
        <f t="shared" si="24"/>
        <v>0</v>
      </c>
      <c r="K102" s="26">
        <f t="shared" si="24"/>
        <v>0</v>
      </c>
      <c r="L102" s="26">
        <f t="shared" si="24"/>
        <v>0</v>
      </c>
      <c r="M102" s="26">
        <f t="shared" si="24"/>
        <v>0</v>
      </c>
      <c r="N102" s="26">
        <f t="shared" si="24"/>
        <v>0</v>
      </c>
      <c r="O102" s="26">
        <f t="shared" si="24"/>
        <v>0</v>
      </c>
      <c r="P102" s="26">
        <f t="shared" si="24"/>
        <v>0</v>
      </c>
      <c r="Q102" s="26">
        <f t="shared" si="24"/>
        <v>0</v>
      </c>
      <c r="R102" s="26">
        <f t="shared" si="24"/>
        <v>0</v>
      </c>
      <c r="S102" s="26">
        <f t="shared" si="24"/>
        <v>0</v>
      </c>
      <c r="T102" s="26">
        <f t="shared" si="24"/>
        <v>0</v>
      </c>
      <c r="U102" s="26">
        <f t="shared" si="24"/>
        <v>0</v>
      </c>
      <c r="V102" s="26">
        <f t="shared" si="24"/>
        <v>0</v>
      </c>
      <c r="W102" s="26">
        <f t="shared" si="24"/>
        <v>0</v>
      </c>
      <c r="X102" s="26">
        <f t="shared" si="24"/>
        <v>0</v>
      </c>
      <c r="Y102" s="26">
        <f t="shared" si="24"/>
        <v>0</v>
      </c>
      <c r="Z102" s="26">
        <f t="shared" si="24"/>
        <v>0</v>
      </c>
      <c r="AA102" s="26">
        <f t="shared" si="24"/>
        <v>0</v>
      </c>
      <c r="AB102" s="26">
        <f t="shared" si="24"/>
        <v>0</v>
      </c>
      <c r="AC102" s="26">
        <f t="shared" si="24"/>
        <v>0</v>
      </c>
      <c r="AD102" s="26">
        <f t="shared" si="24"/>
        <v>0</v>
      </c>
      <c r="AE102" s="26">
        <f t="shared" si="24"/>
        <v>0</v>
      </c>
      <c r="AF102" s="26">
        <f t="shared" si="24"/>
        <v>0</v>
      </c>
      <c r="AG102" s="26">
        <f t="shared" si="24"/>
        <v>0</v>
      </c>
      <c r="AH102" s="26">
        <f t="shared" si="24"/>
        <v>0</v>
      </c>
    </row>
    <row r="103" spans="1:34" ht="12" customHeight="1">
      <c r="A103" s="1"/>
      <c r="B103" s="1"/>
      <c r="C103" s="1"/>
      <c r="D103" s="25"/>
      <c r="E103" s="79"/>
      <c r="F103" s="25"/>
      <c r="G103" s="25"/>
      <c r="H103" s="79"/>
      <c r="I103" s="25"/>
      <c r="J103" s="25"/>
      <c r="K103" s="25"/>
      <c r="L103" s="96"/>
      <c r="M103" s="25"/>
      <c r="N103" s="25"/>
      <c r="O103" s="25"/>
      <c r="P103" s="25"/>
      <c r="Q103" s="25"/>
      <c r="R103" s="25"/>
      <c r="S103" s="25"/>
      <c r="T103" s="25"/>
      <c r="U103" s="25"/>
      <c r="V103" s="25"/>
      <c r="W103" s="25"/>
      <c r="X103" s="25"/>
      <c r="Y103" s="25"/>
      <c r="Z103" s="25"/>
      <c r="AA103" s="25"/>
      <c r="AB103" s="25"/>
      <c r="AC103" s="25"/>
      <c r="AD103" s="25"/>
      <c r="AE103" s="25"/>
      <c r="AF103" s="25"/>
      <c r="AG103" s="25"/>
      <c r="AH103" s="25"/>
    </row>
    <row r="104" spans="1:34" ht="12" customHeight="1">
      <c r="A104" s="16" t="s">
        <v>65</v>
      </c>
      <c r="B104" s="1"/>
      <c r="C104" s="1"/>
      <c r="D104" s="25"/>
      <c r="E104" s="79"/>
      <c r="F104" s="25"/>
      <c r="G104" s="25"/>
      <c r="H104" s="79"/>
      <c r="I104" s="25"/>
      <c r="J104" s="25"/>
      <c r="K104" s="25"/>
      <c r="L104" s="96"/>
      <c r="M104" s="25"/>
      <c r="N104" s="25"/>
      <c r="O104" s="25"/>
      <c r="P104" s="25"/>
      <c r="Q104" s="25"/>
      <c r="R104" s="25"/>
      <c r="S104" s="25"/>
      <c r="T104" s="25"/>
      <c r="U104" s="25"/>
      <c r="V104" s="25"/>
      <c r="W104" s="25"/>
      <c r="X104" s="25"/>
      <c r="Y104" s="25"/>
      <c r="Z104" s="25"/>
      <c r="AA104" s="25"/>
      <c r="AB104" s="25"/>
      <c r="AC104" s="25"/>
      <c r="AD104" s="25"/>
      <c r="AE104" s="25"/>
      <c r="AF104" s="25"/>
      <c r="AG104" s="25"/>
      <c r="AH104" s="25"/>
    </row>
    <row r="105" spans="1:34" ht="12" customHeight="1">
      <c r="A105" s="1"/>
      <c r="B105" s="16" t="s">
        <v>37</v>
      </c>
      <c r="C105" s="5" t="s">
        <v>66</v>
      </c>
      <c r="D105" s="25">
        <f>Classification!AA105</f>
        <v>0</v>
      </c>
      <c r="E105" s="69"/>
      <c r="F105" s="25">
        <v>0</v>
      </c>
      <c r="G105" s="25">
        <f t="shared" ref="G105:G111" si="25">D105-F105</f>
        <v>0</v>
      </c>
      <c r="H105" s="69"/>
      <c r="I105" s="25">
        <v>0</v>
      </c>
      <c r="J105" s="25">
        <v>0</v>
      </c>
      <c r="K105" s="25">
        <v>0</v>
      </c>
      <c r="L105" s="96">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row>
    <row r="106" spans="1:34" ht="12" customHeight="1">
      <c r="A106" s="1"/>
      <c r="B106" s="16" t="s">
        <v>48</v>
      </c>
      <c r="C106" s="5" t="s">
        <v>69</v>
      </c>
      <c r="D106" s="25">
        <f>Classification!AA106</f>
        <v>0</v>
      </c>
      <c r="E106" s="69"/>
      <c r="F106" s="25">
        <v>0</v>
      </c>
      <c r="G106" s="25">
        <f t="shared" si="25"/>
        <v>0</v>
      </c>
      <c r="H106" s="69"/>
      <c r="I106" s="25">
        <v>0</v>
      </c>
      <c r="J106" s="25">
        <v>0</v>
      </c>
      <c r="K106" s="25">
        <v>0</v>
      </c>
      <c r="L106" s="96">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row>
    <row r="107" spans="1:34" ht="12" customHeight="1">
      <c r="A107" s="1"/>
      <c r="B107" s="16" t="s">
        <v>71</v>
      </c>
      <c r="C107" s="5" t="s">
        <v>72</v>
      </c>
      <c r="D107" s="25">
        <f>Classification!AA107</f>
        <v>0</v>
      </c>
      <c r="E107" s="69"/>
      <c r="F107" s="25">
        <v>0</v>
      </c>
      <c r="G107" s="25">
        <f t="shared" si="25"/>
        <v>0</v>
      </c>
      <c r="H107" s="69"/>
      <c r="I107" s="25">
        <v>0</v>
      </c>
      <c r="J107" s="25">
        <v>0</v>
      </c>
      <c r="K107" s="25">
        <v>0</v>
      </c>
      <c r="L107" s="96">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row>
    <row r="108" spans="1:34" ht="12" customHeight="1">
      <c r="A108" s="1"/>
      <c r="B108" s="16" t="s">
        <v>74</v>
      </c>
      <c r="C108" s="5" t="s">
        <v>75</v>
      </c>
      <c r="D108" s="25">
        <f>Classification!AA108</f>
        <v>0</v>
      </c>
      <c r="E108" s="69"/>
      <c r="F108" s="25">
        <v>0</v>
      </c>
      <c r="G108" s="25">
        <f t="shared" si="25"/>
        <v>0</v>
      </c>
      <c r="H108" s="69"/>
      <c r="I108" s="25">
        <v>0</v>
      </c>
      <c r="J108" s="25">
        <v>0</v>
      </c>
      <c r="K108" s="25">
        <v>0</v>
      </c>
      <c r="L108" s="96">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row>
    <row r="109" spans="1:34" ht="12" customHeight="1">
      <c r="A109" s="1"/>
      <c r="B109" s="16" t="s">
        <v>55</v>
      </c>
      <c r="C109" s="5" t="s">
        <v>77</v>
      </c>
      <c r="D109" s="25">
        <f>Classification!AA109</f>
        <v>0</v>
      </c>
      <c r="E109" s="69"/>
      <c r="F109" s="25">
        <v>0</v>
      </c>
      <c r="G109" s="25">
        <f t="shared" si="25"/>
        <v>0</v>
      </c>
      <c r="H109" s="69"/>
      <c r="I109" s="25">
        <v>0</v>
      </c>
      <c r="J109" s="25">
        <v>0</v>
      </c>
      <c r="K109" s="25">
        <v>0</v>
      </c>
      <c r="L109" s="96">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row>
    <row r="110" spans="1:34" ht="12" customHeight="1">
      <c r="A110" s="1"/>
      <c r="B110" s="16" t="s">
        <v>39</v>
      </c>
      <c r="C110" s="5" t="s">
        <v>79</v>
      </c>
      <c r="D110" s="25">
        <f>Classification!AA110</f>
        <v>0</v>
      </c>
      <c r="E110" s="69"/>
      <c r="F110" s="25">
        <v>0</v>
      </c>
      <c r="G110" s="25">
        <f t="shared" si="25"/>
        <v>0</v>
      </c>
      <c r="H110" s="69"/>
      <c r="I110" s="25">
        <v>0</v>
      </c>
      <c r="J110" s="25">
        <v>0</v>
      </c>
      <c r="K110" s="25">
        <v>0</v>
      </c>
      <c r="L110" s="96">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row>
    <row r="111" spans="1:34" ht="12" customHeight="1">
      <c r="A111" s="1"/>
      <c r="B111" s="16" t="s">
        <v>16</v>
      </c>
      <c r="C111" s="5" t="s">
        <v>81</v>
      </c>
      <c r="D111" s="25">
        <f>Classification!AA111</f>
        <v>0</v>
      </c>
      <c r="E111" s="69"/>
      <c r="F111" s="25">
        <v>0</v>
      </c>
      <c r="G111" s="25">
        <f t="shared" si="25"/>
        <v>0</v>
      </c>
      <c r="H111" s="69"/>
      <c r="I111" s="25">
        <v>0</v>
      </c>
      <c r="J111" s="25">
        <v>0</v>
      </c>
      <c r="K111" s="25">
        <v>0</v>
      </c>
      <c r="L111" s="96">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row>
    <row r="112" spans="1:34" ht="12" customHeight="1">
      <c r="A112" s="1"/>
      <c r="B112" s="16" t="s">
        <v>42</v>
      </c>
      <c r="C112" s="1"/>
      <c r="D112" s="26">
        <f>SUM(D105:D111)</f>
        <v>0</v>
      </c>
      <c r="E112" s="79"/>
      <c r="F112" s="26">
        <f>SUM(F105:F111)</f>
        <v>0</v>
      </c>
      <c r="G112" s="26">
        <f>SUM(G105:G111)</f>
        <v>0</v>
      </c>
      <c r="H112" s="79"/>
      <c r="I112" s="26">
        <f t="shared" ref="I112:AH112" si="26">SUM(I105:I111)</f>
        <v>0</v>
      </c>
      <c r="J112" s="26">
        <f t="shared" si="26"/>
        <v>0</v>
      </c>
      <c r="K112" s="26">
        <f t="shared" si="26"/>
        <v>0</v>
      </c>
      <c r="L112" s="26">
        <f t="shared" si="26"/>
        <v>0</v>
      </c>
      <c r="M112" s="26">
        <f t="shared" si="26"/>
        <v>0</v>
      </c>
      <c r="N112" s="26">
        <f t="shared" si="26"/>
        <v>0</v>
      </c>
      <c r="O112" s="26">
        <f t="shared" si="26"/>
        <v>0</v>
      </c>
      <c r="P112" s="26">
        <f t="shared" si="26"/>
        <v>0</v>
      </c>
      <c r="Q112" s="26">
        <f t="shared" si="26"/>
        <v>0</v>
      </c>
      <c r="R112" s="26">
        <f t="shared" si="26"/>
        <v>0</v>
      </c>
      <c r="S112" s="26">
        <f t="shared" si="26"/>
        <v>0</v>
      </c>
      <c r="T112" s="26">
        <f t="shared" si="26"/>
        <v>0</v>
      </c>
      <c r="U112" s="26">
        <f t="shared" si="26"/>
        <v>0</v>
      </c>
      <c r="V112" s="26">
        <f t="shared" si="26"/>
        <v>0</v>
      </c>
      <c r="W112" s="26">
        <f t="shared" si="26"/>
        <v>0</v>
      </c>
      <c r="X112" s="26">
        <f t="shared" si="26"/>
        <v>0</v>
      </c>
      <c r="Y112" s="26">
        <f t="shared" si="26"/>
        <v>0</v>
      </c>
      <c r="Z112" s="26">
        <f t="shared" si="26"/>
        <v>0</v>
      </c>
      <c r="AA112" s="26">
        <f t="shared" si="26"/>
        <v>0</v>
      </c>
      <c r="AB112" s="26">
        <f t="shared" si="26"/>
        <v>0</v>
      </c>
      <c r="AC112" s="26">
        <f t="shared" si="26"/>
        <v>0</v>
      </c>
      <c r="AD112" s="26">
        <f t="shared" si="26"/>
        <v>0</v>
      </c>
      <c r="AE112" s="26">
        <f t="shared" si="26"/>
        <v>0</v>
      </c>
      <c r="AF112" s="26">
        <f t="shared" si="26"/>
        <v>0</v>
      </c>
      <c r="AG112" s="26">
        <f t="shared" si="26"/>
        <v>0</v>
      </c>
      <c r="AH112" s="26">
        <f t="shared" si="26"/>
        <v>0</v>
      </c>
    </row>
    <row r="113" spans="1:34" ht="12" customHeight="1">
      <c r="A113" s="1"/>
      <c r="B113" s="1"/>
      <c r="C113" s="1"/>
      <c r="D113" s="25"/>
      <c r="E113" s="79"/>
      <c r="F113" s="25"/>
      <c r="G113" s="25"/>
      <c r="H113" s="79"/>
      <c r="I113" s="25"/>
      <c r="J113" s="25"/>
      <c r="K113" s="25"/>
      <c r="L113" s="96"/>
      <c r="M113" s="25"/>
      <c r="N113" s="25"/>
      <c r="O113" s="25"/>
      <c r="P113" s="25"/>
      <c r="Q113" s="25"/>
      <c r="R113" s="25"/>
      <c r="S113" s="25"/>
      <c r="T113" s="25"/>
      <c r="U113" s="25"/>
      <c r="V113" s="25"/>
      <c r="W113" s="25"/>
      <c r="X113" s="25"/>
      <c r="Y113" s="25"/>
      <c r="Z113" s="25"/>
      <c r="AA113" s="25"/>
      <c r="AB113" s="25"/>
      <c r="AC113" s="25"/>
      <c r="AD113" s="25"/>
      <c r="AE113" s="25"/>
      <c r="AF113" s="25"/>
      <c r="AG113" s="25"/>
      <c r="AH113" s="25"/>
    </row>
    <row r="114" spans="1:34" ht="12" customHeight="1">
      <c r="A114" s="16" t="s">
        <v>83</v>
      </c>
      <c r="B114" s="1"/>
      <c r="C114" s="1"/>
      <c r="D114" s="25"/>
      <c r="E114" s="79"/>
      <c r="F114" s="25"/>
      <c r="G114" s="25"/>
      <c r="H114" s="79"/>
      <c r="I114" s="25"/>
      <c r="J114" s="25"/>
      <c r="K114" s="25"/>
      <c r="L114" s="96"/>
      <c r="M114" s="25"/>
      <c r="N114" s="25"/>
      <c r="O114" s="25"/>
      <c r="P114" s="25"/>
      <c r="Q114" s="25"/>
      <c r="R114" s="25"/>
      <c r="S114" s="25"/>
      <c r="T114" s="25"/>
      <c r="U114" s="25"/>
      <c r="V114" s="25"/>
      <c r="W114" s="25"/>
      <c r="X114" s="25"/>
      <c r="Y114" s="25"/>
      <c r="Z114" s="25"/>
      <c r="AA114" s="25"/>
      <c r="AB114" s="25"/>
      <c r="AC114" s="25"/>
      <c r="AD114" s="25"/>
      <c r="AE114" s="25"/>
      <c r="AF114" s="25"/>
      <c r="AG114" s="25"/>
      <c r="AH114" s="25"/>
    </row>
    <row r="115" spans="1:34" ht="12" customHeight="1">
      <c r="A115" s="1"/>
      <c r="B115" s="16" t="s">
        <v>37</v>
      </c>
      <c r="C115" s="5" t="s">
        <v>84</v>
      </c>
      <c r="D115" s="25">
        <f>Classification!AA115</f>
        <v>0</v>
      </c>
      <c r="E115" s="69"/>
      <c r="F115" s="25">
        <v>0</v>
      </c>
      <c r="G115" s="25">
        <f t="shared" ref="G115:G124" si="27">D115-F115</f>
        <v>0</v>
      </c>
      <c r="H115" s="69"/>
      <c r="I115" s="25">
        <v>0</v>
      </c>
      <c r="J115" s="25">
        <v>0</v>
      </c>
      <c r="K115" s="25">
        <v>0</v>
      </c>
      <c r="L115" s="96">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row>
    <row r="116" spans="1:34" ht="12" customHeight="1">
      <c r="A116" s="1"/>
      <c r="B116" s="16" t="s">
        <v>48</v>
      </c>
      <c r="C116" s="5" t="s">
        <v>86</v>
      </c>
      <c r="D116" s="25">
        <f>Classification!AA116</f>
        <v>0</v>
      </c>
      <c r="E116" s="69"/>
      <c r="F116" s="25">
        <v>0</v>
      </c>
      <c r="G116" s="25">
        <f t="shared" si="27"/>
        <v>0</v>
      </c>
      <c r="H116" s="69"/>
      <c r="I116" s="25">
        <v>0</v>
      </c>
      <c r="J116" s="25">
        <v>0</v>
      </c>
      <c r="K116" s="25">
        <v>0</v>
      </c>
      <c r="L116" s="96">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row>
    <row r="117" spans="1:34" ht="12" customHeight="1">
      <c r="A117" s="1"/>
      <c r="B117" s="16" t="s">
        <v>71</v>
      </c>
      <c r="C117" s="5" t="s">
        <v>87</v>
      </c>
      <c r="D117" s="25">
        <f>Classification!AA117</f>
        <v>0</v>
      </c>
      <c r="E117" s="69"/>
      <c r="F117" s="25">
        <v>0</v>
      </c>
      <c r="G117" s="25">
        <f t="shared" si="27"/>
        <v>0</v>
      </c>
      <c r="H117" s="69"/>
      <c r="I117" s="25">
        <v>0</v>
      </c>
      <c r="J117" s="25">
        <v>0</v>
      </c>
      <c r="K117" s="25">
        <v>0</v>
      </c>
      <c r="L117" s="96">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row>
    <row r="118" spans="1:34" ht="12" customHeight="1">
      <c r="A118" s="1"/>
      <c r="B118" s="16" t="s">
        <v>385</v>
      </c>
      <c r="C118" s="5" t="s">
        <v>89</v>
      </c>
      <c r="D118" s="25">
        <f>Classification!AA118</f>
        <v>0</v>
      </c>
      <c r="E118" s="69"/>
      <c r="F118" s="25">
        <v>0</v>
      </c>
      <c r="G118" s="25">
        <f t="shared" si="27"/>
        <v>0</v>
      </c>
      <c r="H118" s="69"/>
      <c r="I118" s="25">
        <v>0</v>
      </c>
      <c r="J118" s="25">
        <v>0</v>
      </c>
      <c r="K118" s="25">
        <v>0</v>
      </c>
      <c r="L118" s="96">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row>
    <row r="119" spans="1:34" ht="12" customHeight="1">
      <c r="A119" s="1"/>
      <c r="B119" s="16" t="s">
        <v>39</v>
      </c>
      <c r="C119" s="5" t="s">
        <v>90</v>
      </c>
      <c r="D119" s="25">
        <f>Classification!AA119</f>
        <v>0</v>
      </c>
      <c r="E119" s="69"/>
      <c r="F119" s="25">
        <v>0</v>
      </c>
      <c r="G119" s="25">
        <f t="shared" si="27"/>
        <v>0</v>
      </c>
      <c r="H119" s="69"/>
      <c r="I119" s="25">
        <v>0</v>
      </c>
      <c r="J119" s="25">
        <v>0</v>
      </c>
      <c r="K119" s="25">
        <v>0</v>
      </c>
      <c r="L119" s="96">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row>
    <row r="120" spans="1:34" ht="12" customHeight="1">
      <c r="A120" s="1"/>
      <c r="B120" s="16" t="s">
        <v>91</v>
      </c>
      <c r="C120" s="5" t="s">
        <v>92</v>
      </c>
      <c r="D120" s="25">
        <f>Classification!AA120</f>
        <v>0</v>
      </c>
      <c r="E120" s="69"/>
      <c r="F120" s="25">
        <v>0</v>
      </c>
      <c r="G120" s="25">
        <f t="shared" si="27"/>
        <v>0</v>
      </c>
      <c r="H120" s="69"/>
      <c r="I120" s="25">
        <v>0</v>
      </c>
      <c r="J120" s="25">
        <v>0</v>
      </c>
      <c r="K120" s="25">
        <v>0</v>
      </c>
      <c r="L120" s="96">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row>
    <row r="121" spans="1:34" ht="12" customHeight="1">
      <c r="A121" s="1"/>
      <c r="B121" s="16" t="s">
        <v>93</v>
      </c>
      <c r="C121" s="5" t="s">
        <v>94</v>
      </c>
      <c r="D121" s="25">
        <f>Classification!AA121</f>
        <v>0</v>
      </c>
      <c r="E121" s="69"/>
      <c r="F121" s="25">
        <v>0</v>
      </c>
      <c r="G121" s="25">
        <f t="shared" si="27"/>
        <v>0</v>
      </c>
      <c r="H121" s="69"/>
      <c r="I121" s="25">
        <v>0</v>
      </c>
      <c r="J121" s="25">
        <v>0</v>
      </c>
      <c r="K121" s="25">
        <v>0</v>
      </c>
      <c r="L121" s="96">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row>
    <row r="122" spans="1:34" ht="12" customHeight="1">
      <c r="A122" s="1"/>
      <c r="B122" s="16" t="s">
        <v>95</v>
      </c>
      <c r="C122" s="5" t="s">
        <v>96</v>
      </c>
      <c r="D122" s="25">
        <f>Classification!AA122</f>
        <v>0</v>
      </c>
      <c r="E122" s="69"/>
      <c r="F122" s="25">
        <v>0</v>
      </c>
      <c r="G122" s="25">
        <f t="shared" si="27"/>
        <v>0</v>
      </c>
      <c r="H122" s="69"/>
      <c r="I122" s="25">
        <v>0</v>
      </c>
      <c r="J122" s="25">
        <v>0</v>
      </c>
      <c r="K122" s="25">
        <v>0</v>
      </c>
      <c r="L122" s="96">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row>
    <row r="123" spans="1:34" ht="12" customHeight="1">
      <c r="A123" s="1"/>
      <c r="B123" s="16" t="s">
        <v>97</v>
      </c>
      <c r="C123" s="5" t="s">
        <v>98</v>
      </c>
      <c r="D123" s="25">
        <f>Classification!AA123</f>
        <v>0</v>
      </c>
      <c r="E123" s="69"/>
      <c r="F123" s="25">
        <v>0</v>
      </c>
      <c r="G123" s="25">
        <f t="shared" si="27"/>
        <v>0</v>
      </c>
      <c r="H123" s="69"/>
      <c r="I123" s="25">
        <v>0</v>
      </c>
      <c r="J123" s="25">
        <v>0</v>
      </c>
      <c r="K123" s="25">
        <v>0</v>
      </c>
      <c r="L123" s="96">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row>
    <row r="124" spans="1:34" ht="12" customHeight="1">
      <c r="A124" s="1"/>
      <c r="B124" s="16" t="s">
        <v>16</v>
      </c>
      <c r="C124" s="5" t="s">
        <v>99</v>
      </c>
      <c r="D124" s="25">
        <f>Classification!AA124</f>
        <v>0</v>
      </c>
      <c r="E124" s="69"/>
      <c r="F124" s="25">
        <v>0</v>
      </c>
      <c r="G124" s="25">
        <f t="shared" si="27"/>
        <v>0</v>
      </c>
      <c r="H124" s="69"/>
      <c r="I124" s="25">
        <v>0</v>
      </c>
      <c r="J124" s="25">
        <v>0</v>
      </c>
      <c r="K124" s="25">
        <v>0</v>
      </c>
      <c r="L124" s="96">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row>
    <row r="125" spans="1:34" ht="12" customHeight="1">
      <c r="A125" s="1"/>
      <c r="B125" s="16" t="s">
        <v>42</v>
      </c>
      <c r="C125" s="1"/>
      <c r="D125" s="26">
        <f>SUM(D115:D124)</f>
        <v>0</v>
      </c>
      <c r="E125" s="79"/>
      <c r="F125" s="26">
        <f>SUM(F115:F124)</f>
        <v>0</v>
      </c>
      <c r="G125" s="26">
        <f>SUM(G115:G124)</f>
        <v>0</v>
      </c>
      <c r="H125" s="79"/>
      <c r="I125" s="26">
        <f t="shared" ref="I125:AH125" si="28">SUM(I115:I124)</f>
        <v>0</v>
      </c>
      <c r="J125" s="26">
        <f t="shared" si="28"/>
        <v>0</v>
      </c>
      <c r="K125" s="26">
        <f t="shared" si="28"/>
        <v>0</v>
      </c>
      <c r="L125" s="26">
        <f t="shared" si="28"/>
        <v>0</v>
      </c>
      <c r="M125" s="26">
        <f t="shared" si="28"/>
        <v>0</v>
      </c>
      <c r="N125" s="26">
        <f t="shared" si="28"/>
        <v>0</v>
      </c>
      <c r="O125" s="26">
        <f t="shared" si="28"/>
        <v>0</v>
      </c>
      <c r="P125" s="26">
        <f t="shared" si="28"/>
        <v>0</v>
      </c>
      <c r="Q125" s="26">
        <f t="shared" si="28"/>
        <v>0</v>
      </c>
      <c r="R125" s="26">
        <f t="shared" si="28"/>
        <v>0</v>
      </c>
      <c r="S125" s="26">
        <f t="shared" si="28"/>
        <v>0</v>
      </c>
      <c r="T125" s="26">
        <f t="shared" si="28"/>
        <v>0</v>
      </c>
      <c r="U125" s="26">
        <f t="shared" si="28"/>
        <v>0</v>
      </c>
      <c r="V125" s="26">
        <f t="shared" si="28"/>
        <v>0</v>
      </c>
      <c r="W125" s="26">
        <f t="shared" si="28"/>
        <v>0</v>
      </c>
      <c r="X125" s="26">
        <f t="shared" si="28"/>
        <v>0</v>
      </c>
      <c r="Y125" s="26">
        <f t="shared" si="28"/>
        <v>0</v>
      </c>
      <c r="Z125" s="26">
        <f t="shared" si="28"/>
        <v>0</v>
      </c>
      <c r="AA125" s="26">
        <f t="shared" si="28"/>
        <v>0</v>
      </c>
      <c r="AB125" s="26">
        <f t="shared" si="28"/>
        <v>0</v>
      </c>
      <c r="AC125" s="26">
        <f t="shared" si="28"/>
        <v>0</v>
      </c>
      <c r="AD125" s="26">
        <f t="shared" si="28"/>
        <v>0</v>
      </c>
      <c r="AE125" s="26">
        <f t="shared" si="28"/>
        <v>0</v>
      </c>
      <c r="AF125" s="26">
        <f t="shared" si="28"/>
        <v>0</v>
      </c>
      <c r="AG125" s="26">
        <f t="shared" si="28"/>
        <v>0</v>
      </c>
      <c r="AH125" s="26">
        <f t="shared" si="28"/>
        <v>0</v>
      </c>
    </row>
    <row r="126" spans="1:34" ht="12" customHeight="1">
      <c r="A126" s="1"/>
      <c r="B126" s="1"/>
      <c r="C126" s="1"/>
      <c r="D126" s="25"/>
      <c r="E126" s="79"/>
      <c r="F126" s="25"/>
      <c r="G126" s="25"/>
      <c r="H126" s="79"/>
      <c r="I126" s="25"/>
      <c r="J126" s="25"/>
      <c r="K126" s="25"/>
      <c r="L126" s="96"/>
      <c r="M126" s="25"/>
      <c r="N126" s="25"/>
      <c r="O126" s="25"/>
      <c r="P126" s="25"/>
      <c r="Q126" s="25"/>
      <c r="R126" s="25"/>
      <c r="S126" s="25"/>
      <c r="T126" s="25"/>
      <c r="U126" s="25"/>
      <c r="V126" s="25"/>
      <c r="W126" s="25"/>
      <c r="X126" s="25"/>
      <c r="Y126" s="25"/>
      <c r="Z126" s="25"/>
      <c r="AA126" s="25"/>
      <c r="AB126" s="25"/>
      <c r="AC126" s="25"/>
      <c r="AD126" s="25"/>
      <c r="AE126" s="25"/>
      <c r="AF126" s="25"/>
      <c r="AG126" s="25"/>
      <c r="AH126" s="25"/>
    </row>
    <row r="127" spans="1:34" ht="12" customHeight="1">
      <c r="A127" s="16" t="s">
        <v>100</v>
      </c>
      <c r="B127" s="1"/>
      <c r="C127" s="1"/>
      <c r="D127" s="25"/>
      <c r="E127" s="79"/>
      <c r="F127" s="25"/>
      <c r="G127" s="25"/>
      <c r="H127" s="79"/>
      <c r="I127" s="25"/>
      <c r="J127" s="25"/>
      <c r="K127" s="25"/>
      <c r="L127" s="96"/>
      <c r="M127" s="25"/>
      <c r="N127" s="25"/>
      <c r="O127" s="25"/>
      <c r="P127" s="25"/>
      <c r="Q127" s="25"/>
      <c r="R127" s="25"/>
      <c r="S127" s="25"/>
      <c r="T127" s="25"/>
      <c r="U127" s="25"/>
      <c r="V127" s="25"/>
      <c r="W127" s="25"/>
      <c r="X127" s="25"/>
      <c r="Y127" s="25"/>
      <c r="Z127" s="25"/>
      <c r="AA127" s="25"/>
      <c r="AB127" s="25"/>
      <c r="AC127" s="25"/>
      <c r="AD127" s="25"/>
      <c r="AE127" s="25"/>
      <c r="AF127" s="25"/>
      <c r="AG127" s="25"/>
      <c r="AH127" s="25"/>
    </row>
    <row r="128" spans="1:34" ht="12" customHeight="1">
      <c r="A128" s="1"/>
      <c r="B128" s="16" t="s">
        <v>37</v>
      </c>
      <c r="C128" s="5" t="s">
        <v>84</v>
      </c>
      <c r="D128" s="25">
        <f>Classification!AA128</f>
        <v>0</v>
      </c>
      <c r="E128" s="69"/>
      <c r="F128" s="25">
        <v>0</v>
      </c>
      <c r="G128" s="25">
        <f t="shared" ref="G128:G140" si="29">D128-F128</f>
        <v>0</v>
      </c>
      <c r="H128" s="69"/>
      <c r="I128" s="25">
        <v>0</v>
      </c>
      <c r="J128" s="25">
        <v>0</v>
      </c>
      <c r="K128" s="25">
        <v>0</v>
      </c>
      <c r="L128" s="96">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row>
    <row r="129" spans="1:34" ht="12" customHeight="1">
      <c r="A129" s="1"/>
      <c r="B129" s="16" t="s">
        <v>48</v>
      </c>
      <c r="C129" s="5" t="s">
        <v>86</v>
      </c>
      <c r="D129" s="25">
        <f>Classification!AA129</f>
        <v>0</v>
      </c>
      <c r="E129" s="69"/>
      <c r="F129" s="25">
        <v>0</v>
      </c>
      <c r="G129" s="25">
        <f t="shared" si="29"/>
        <v>0</v>
      </c>
      <c r="H129" s="69"/>
      <c r="I129" s="25">
        <v>0</v>
      </c>
      <c r="J129" s="25">
        <v>0</v>
      </c>
      <c r="K129" s="25">
        <v>0</v>
      </c>
      <c r="L129" s="96">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row>
    <row r="130" spans="1:34" ht="12" customHeight="1">
      <c r="A130" s="1"/>
      <c r="B130" s="16" t="s">
        <v>134</v>
      </c>
      <c r="C130" s="5" t="s">
        <v>87</v>
      </c>
      <c r="D130" s="25">
        <f>Classification!AA130</f>
        <v>0</v>
      </c>
      <c r="E130" s="69"/>
      <c r="F130" s="25">
        <v>0</v>
      </c>
      <c r="G130" s="25">
        <f t="shared" si="29"/>
        <v>0</v>
      </c>
      <c r="H130" s="69"/>
      <c r="I130" s="25">
        <v>0</v>
      </c>
      <c r="J130" s="25">
        <v>0</v>
      </c>
      <c r="K130" s="25">
        <v>0</v>
      </c>
      <c r="L130" s="96">
        <v>0</v>
      </c>
      <c r="M130" s="25">
        <v>0</v>
      </c>
      <c r="N130" s="25">
        <v>0</v>
      </c>
      <c r="O130" s="25">
        <v>0</v>
      </c>
      <c r="P130" s="25">
        <v>0</v>
      </c>
      <c r="Q130" s="25">
        <v>0</v>
      </c>
      <c r="R130" s="25">
        <v>0</v>
      </c>
      <c r="S130" s="25">
        <v>0</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row>
    <row r="131" spans="1:34" ht="12" customHeight="1">
      <c r="A131" s="1"/>
      <c r="B131" s="16" t="s">
        <v>102</v>
      </c>
      <c r="C131" s="5" t="s">
        <v>103</v>
      </c>
      <c r="D131" s="25">
        <f>Classification!AA131</f>
        <v>0</v>
      </c>
      <c r="E131" s="69"/>
      <c r="F131" s="25">
        <v>0</v>
      </c>
      <c r="G131" s="25">
        <f t="shared" si="29"/>
        <v>0</v>
      </c>
      <c r="H131" s="69"/>
      <c r="I131" s="25">
        <v>0</v>
      </c>
      <c r="J131" s="25">
        <v>0</v>
      </c>
      <c r="K131" s="25">
        <v>0</v>
      </c>
      <c r="L131" s="96">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row>
    <row r="132" spans="1:34" ht="12" customHeight="1">
      <c r="A132" s="1"/>
      <c r="B132" s="16" t="s">
        <v>104</v>
      </c>
      <c r="C132" s="5" t="s">
        <v>105</v>
      </c>
      <c r="D132" s="25">
        <f>Classification!AA132</f>
        <v>0</v>
      </c>
      <c r="E132" s="69"/>
      <c r="F132" s="25">
        <v>0</v>
      </c>
      <c r="G132" s="25">
        <f t="shared" si="29"/>
        <v>0</v>
      </c>
      <c r="H132" s="69"/>
      <c r="I132" s="25">
        <v>0</v>
      </c>
      <c r="J132" s="25">
        <v>0</v>
      </c>
      <c r="K132" s="25">
        <v>0</v>
      </c>
      <c r="L132" s="96">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0</v>
      </c>
      <c r="AF132" s="25">
        <v>0</v>
      </c>
      <c r="AG132" s="25">
        <v>0</v>
      </c>
      <c r="AH132" s="25">
        <v>0</v>
      </c>
    </row>
    <row r="133" spans="1:34" ht="12" customHeight="1">
      <c r="A133" s="1"/>
      <c r="B133" s="16" t="s">
        <v>106</v>
      </c>
      <c r="C133" s="5" t="s">
        <v>89</v>
      </c>
      <c r="D133" s="25">
        <f>Classification!AA133</f>
        <v>0</v>
      </c>
      <c r="E133" s="69"/>
      <c r="F133" s="25">
        <v>0</v>
      </c>
      <c r="G133" s="25">
        <f t="shared" si="29"/>
        <v>0</v>
      </c>
      <c r="H133" s="69"/>
      <c r="I133" s="25">
        <v>0</v>
      </c>
      <c r="J133" s="25">
        <v>0</v>
      </c>
      <c r="K133" s="25">
        <v>0</v>
      </c>
      <c r="L133" s="96">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0</v>
      </c>
      <c r="AH133" s="25">
        <v>0</v>
      </c>
    </row>
    <row r="134" spans="1:34" ht="12" customHeight="1">
      <c r="A134" s="1"/>
      <c r="B134" s="16" t="s">
        <v>107</v>
      </c>
      <c r="C134" s="5" t="s">
        <v>108</v>
      </c>
      <c r="D134" s="25">
        <f>Classification!AA134</f>
        <v>0</v>
      </c>
      <c r="E134" s="69"/>
      <c r="F134" s="25">
        <v>0</v>
      </c>
      <c r="G134" s="25">
        <f t="shared" si="29"/>
        <v>0</v>
      </c>
      <c r="H134" s="69"/>
      <c r="I134" s="25">
        <v>0</v>
      </c>
      <c r="J134" s="25">
        <v>0</v>
      </c>
      <c r="K134" s="25">
        <v>0</v>
      </c>
      <c r="L134" s="96">
        <v>0</v>
      </c>
      <c r="M134" s="25">
        <v>0</v>
      </c>
      <c r="N134" s="25">
        <v>0</v>
      </c>
      <c r="O134" s="25">
        <v>0</v>
      </c>
      <c r="P134" s="25">
        <v>0</v>
      </c>
      <c r="Q134" s="25">
        <v>0</v>
      </c>
      <c r="R134" s="25">
        <v>0</v>
      </c>
      <c r="S134" s="25">
        <v>0</v>
      </c>
      <c r="T134" s="25">
        <v>0</v>
      </c>
      <c r="U134" s="25">
        <v>0</v>
      </c>
      <c r="V134" s="25">
        <v>0</v>
      </c>
      <c r="W134" s="25">
        <v>0</v>
      </c>
      <c r="X134" s="25">
        <v>0</v>
      </c>
      <c r="Y134" s="25">
        <v>0</v>
      </c>
      <c r="Z134" s="25">
        <v>0</v>
      </c>
      <c r="AA134" s="25">
        <v>0</v>
      </c>
      <c r="AB134" s="25">
        <v>0</v>
      </c>
      <c r="AC134" s="25">
        <v>0</v>
      </c>
      <c r="AD134" s="25">
        <v>0</v>
      </c>
      <c r="AE134" s="25">
        <v>0</v>
      </c>
      <c r="AF134" s="25">
        <v>0</v>
      </c>
      <c r="AG134" s="25">
        <v>0</v>
      </c>
      <c r="AH134" s="25">
        <v>0</v>
      </c>
    </row>
    <row r="135" spans="1:34" ht="12" customHeight="1">
      <c r="A135" s="1"/>
      <c r="B135" s="16" t="s">
        <v>39</v>
      </c>
      <c r="C135" s="5" t="s">
        <v>90</v>
      </c>
      <c r="D135" s="25">
        <f>Classification!AA135</f>
        <v>0</v>
      </c>
      <c r="E135" s="69"/>
      <c r="F135" s="25">
        <v>0</v>
      </c>
      <c r="G135" s="25">
        <f t="shared" si="29"/>
        <v>0</v>
      </c>
      <c r="H135" s="69"/>
      <c r="I135" s="25">
        <v>0</v>
      </c>
      <c r="J135" s="25">
        <v>0</v>
      </c>
      <c r="K135" s="25">
        <v>0</v>
      </c>
      <c r="L135" s="96">
        <v>0</v>
      </c>
      <c r="M135" s="25">
        <v>0</v>
      </c>
      <c r="N135" s="25">
        <v>0</v>
      </c>
      <c r="O135" s="25">
        <v>0</v>
      </c>
      <c r="P135" s="25">
        <v>0</v>
      </c>
      <c r="Q135" s="25">
        <v>0</v>
      </c>
      <c r="R135" s="25">
        <v>0</v>
      </c>
      <c r="S135" s="25">
        <v>0</v>
      </c>
      <c r="T135" s="25">
        <v>0</v>
      </c>
      <c r="U135" s="25">
        <v>0</v>
      </c>
      <c r="V135" s="25">
        <v>0</v>
      </c>
      <c r="W135" s="25">
        <v>0</v>
      </c>
      <c r="X135" s="25">
        <v>0</v>
      </c>
      <c r="Y135" s="25">
        <v>0</v>
      </c>
      <c r="Z135" s="25">
        <v>0</v>
      </c>
      <c r="AA135" s="25">
        <v>0</v>
      </c>
      <c r="AB135" s="25">
        <v>0</v>
      </c>
      <c r="AC135" s="25">
        <v>0</v>
      </c>
      <c r="AD135" s="25">
        <v>0</v>
      </c>
      <c r="AE135" s="25">
        <v>0</v>
      </c>
      <c r="AF135" s="25">
        <v>0</v>
      </c>
      <c r="AG135" s="25">
        <v>0</v>
      </c>
      <c r="AH135" s="25">
        <v>0</v>
      </c>
    </row>
    <row r="136" spans="1:34" ht="12" customHeight="1">
      <c r="A136" s="1"/>
      <c r="B136" s="16" t="s">
        <v>91</v>
      </c>
      <c r="C136" s="5" t="s">
        <v>92</v>
      </c>
      <c r="D136" s="25">
        <f>Classification!AA136</f>
        <v>0</v>
      </c>
      <c r="E136" s="69"/>
      <c r="F136" s="25">
        <v>0</v>
      </c>
      <c r="G136" s="25">
        <f t="shared" si="29"/>
        <v>0</v>
      </c>
      <c r="H136" s="69"/>
      <c r="I136" s="25">
        <v>0</v>
      </c>
      <c r="J136" s="25">
        <v>0</v>
      </c>
      <c r="K136" s="25">
        <v>0</v>
      </c>
      <c r="L136" s="96">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0</v>
      </c>
      <c r="AC136" s="25">
        <v>0</v>
      </c>
      <c r="AD136" s="25">
        <v>0</v>
      </c>
      <c r="AE136" s="25">
        <v>0</v>
      </c>
      <c r="AF136" s="25">
        <v>0</v>
      </c>
      <c r="AG136" s="25">
        <v>0</v>
      </c>
      <c r="AH136" s="25">
        <v>0</v>
      </c>
    </row>
    <row r="137" spans="1:34" ht="12" customHeight="1">
      <c r="A137" s="1"/>
      <c r="B137" s="16" t="s">
        <v>93</v>
      </c>
      <c r="C137" s="5" t="s">
        <v>94</v>
      </c>
      <c r="D137" s="25">
        <f>Classification!AA137</f>
        <v>0</v>
      </c>
      <c r="E137" s="69"/>
      <c r="F137" s="25">
        <v>0</v>
      </c>
      <c r="G137" s="25">
        <f t="shared" si="29"/>
        <v>0</v>
      </c>
      <c r="H137" s="69"/>
      <c r="I137" s="25">
        <v>0</v>
      </c>
      <c r="J137" s="25">
        <v>0</v>
      </c>
      <c r="K137" s="25">
        <v>0</v>
      </c>
      <c r="L137" s="96">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row>
    <row r="138" spans="1:34" ht="12" customHeight="1">
      <c r="A138" s="1"/>
      <c r="B138" s="16" t="s">
        <v>95</v>
      </c>
      <c r="C138" s="5" t="s">
        <v>96</v>
      </c>
      <c r="D138" s="25">
        <f>Classification!AA138</f>
        <v>0</v>
      </c>
      <c r="E138" s="69"/>
      <c r="F138" s="25">
        <v>0</v>
      </c>
      <c r="G138" s="25">
        <f t="shared" si="29"/>
        <v>0</v>
      </c>
      <c r="H138" s="69"/>
      <c r="I138" s="25">
        <v>0</v>
      </c>
      <c r="J138" s="25">
        <v>0</v>
      </c>
      <c r="K138" s="25">
        <v>0</v>
      </c>
      <c r="L138" s="96">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row>
    <row r="139" spans="1:34" ht="12" customHeight="1">
      <c r="A139" s="1"/>
      <c r="B139" s="16" t="s">
        <v>97</v>
      </c>
      <c r="C139" s="5" t="s">
        <v>98</v>
      </c>
      <c r="D139" s="25">
        <f>Classification!AA139</f>
        <v>0</v>
      </c>
      <c r="E139" s="69"/>
      <c r="F139" s="25">
        <v>0</v>
      </c>
      <c r="G139" s="25">
        <f t="shared" si="29"/>
        <v>0</v>
      </c>
      <c r="H139" s="69"/>
      <c r="I139" s="25">
        <v>0</v>
      </c>
      <c r="J139" s="25">
        <v>0</v>
      </c>
      <c r="K139" s="25">
        <v>0</v>
      </c>
      <c r="L139" s="96">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row>
    <row r="140" spans="1:34" ht="12" customHeight="1">
      <c r="A140" s="1"/>
      <c r="B140" s="16" t="s">
        <v>16</v>
      </c>
      <c r="C140" s="5" t="s">
        <v>99</v>
      </c>
      <c r="D140" s="25">
        <f>Classification!AA140</f>
        <v>0</v>
      </c>
      <c r="E140" s="69"/>
      <c r="F140" s="25">
        <v>0</v>
      </c>
      <c r="G140" s="25">
        <f t="shared" si="29"/>
        <v>0</v>
      </c>
      <c r="H140" s="69"/>
      <c r="I140" s="25">
        <v>0</v>
      </c>
      <c r="J140" s="25">
        <v>0</v>
      </c>
      <c r="K140" s="25">
        <v>0</v>
      </c>
      <c r="L140" s="96">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row>
    <row r="141" spans="1:34" ht="12" customHeight="1">
      <c r="A141" s="1"/>
      <c r="B141" s="16" t="s">
        <v>42</v>
      </c>
      <c r="C141" s="1"/>
      <c r="D141" s="26">
        <f>SUM(D128:D140)</f>
        <v>0</v>
      </c>
      <c r="E141" s="79"/>
      <c r="F141" s="26">
        <f>SUM(F128:F140)</f>
        <v>0</v>
      </c>
      <c r="G141" s="26">
        <f>SUM(G128:G140)</f>
        <v>0</v>
      </c>
      <c r="H141" s="79"/>
      <c r="I141" s="26">
        <f t="shared" ref="I141:AH141" si="30">SUM(I128:I140)</f>
        <v>0</v>
      </c>
      <c r="J141" s="26">
        <f t="shared" si="30"/>
        <v>0</v>
      </c>
      <c r="K141" s="26">
        <f t="shared" si="30"/>
        <v>0</v>
      </c>
      <c r="L141" s="26">
        <f t="shared" si="30"/>
        <v>0</v>
      </c>
      <c r="M141" s="26">
        <f t="shared" si="30"/>
        <v>0</v>
      </c>
      <c r="N141" s="26">
        <f t="shared" si="30"/>
        <v>0</v>
      </c>
      <c r="O141" s="26">
        <f t="shared" si="30"/>
        <v>0</v>
      </c>
      <c r="P141" s="26">
        <f t="shared" si="30"/>
        <v>0</v>
      </c>
      <c r="Q141" s="26">
        <f t="shared" si="30"/>
        <v>0</v>
      </c>
      <c r="R141" s="26">
        <f t="shared" si="30"/>
        <v>0</v>
      </c>
      <c r="S141" s="26">
        <f t="shared" si="30"/>
        <v>0</v>
      </c>
      <c r="T141" s="26">
        <f t="shared" si="30"/>
        <v>0</v>
      </c>
      <c r="U141" s="26">
        <f t="shared" si="30"/>
        <v>0</v>
      </c>
      <c r="V141" s="26">
        <f t="shared" si="30"/>
        <v>0</v>
      </c>
      <c r="W141" s="26">
        <f t="shared" si="30"/>
        <v>0</v>
      </c>
      <c r="X141" s="26">
        <f t="shared" si="30"/>
        <v>0</v>
      </c>
      <c r="Y141" s="26">
        <f t="shared" si="30"/>
        <v>0</v>
      </c>
      <c r="Z141" s="26">
        <f t="shared" si="30"/>
        <v>0</v>
      </c>
      <c r="AA141" s="26">
        <f t="shared" si="30"/>
        <v>0</v>
      </c>
      <c r="AB141" s="26">
        <f t="shared" si="30"/>
        <v>0</v>
      </c>
      <c r="AC141" s="26">
        <f t="shared" si="30"/>
        <v>0</v>
      </c>
      <c r="AD141" s="26">
        <f t="shared" si="30"/>
        <v>0</v>
      </c>
      <c r="AE141" s="26">
        <f t="shared" si="30"/>
        <v>0</v>
      </c>
      <c r="AF141" s="26">
        <f t="shared" si="30"/>
        <v>0</v>
      </c>
      <c r="AG141" s="26">
        <f t="shared" si="30"/>
        <v>0</v>
      </c>
      <c r="AH141" s="26">
        <f t="shared" si="30"/>
        <v>0</v>
      </c>
    </row>
    <row r="142" spans="1:34" ht="12" customHeight="1">
      <c r="A142" s="1"/>
      <c r="B142" s="1"/>
      <c r="C142" s="1"/>
      <c r="D142" s="25"/>
      <c r="E142" s="79"/>
      <c r="F142" s="25"/>
      <c r="G142" s="25"/>
      <c r="H142" s="79"/>
      <c r="I142" s="25"/>
      <c r="J142" s="25"/>
      <c r="K142" s="25"/>
      <c r="L142" s="96"/>
      <c r="M142" s="25"/>
      <c r="N142" s="25"/>
      <c r="O142" s="25"/>
      <c r="P142" s="25"/>
      <c r="Q142" s="25"/>
      <c r="R142" s="25"/>
      <c r="S142" s="25"/>
      <c r="T142" s="25"/>
      <c r="U142" s="25"/>
      <c r="V142" s="25"/>
      <c r="W142" s="25"/>
      <c r="X142" s="25"/>
      <c r="Y142" s="25"/>
      <c r="Z142" s="25"/>
      <c r="AA142" s="25"/>
      <c r="AB142" s="25"/>
      <c r="AC142" s="25"/>
      <c r="AD142" s="25"/>
      <c r="AE142" s="25"/>
      <c r="AF142" s="25"/>
      <c r="AG142" s="25"/>
      <c r="AH142" s="25"/>
    </row>
    <row r="143" spans="1:34" ht="12" customHeight="1">
      <c r="A143" s="16" t="s">
        <v>109</v>
      </c>
      <c r="B143" s="1"/>
      <c r="C143" s="5" t="s">
        <v>110</v>
      </c>
      <c r="D143" s="30">
        <f>Classification!AA143</f>
        <v>0</v>
      </c>
      <c r="E143" s="69"/>
      <c r="F143" s="30">
        <v>0</v>
      </c>
      <c r="G143" s="30">
        <f t="shared" ref="G143" si="31">D143-F143</f>
        <v>0</v>
      </c>
      <c r="H143" s="69"/>
      <c r="I143" s="30">
        <v>0</v>
      </c>
      <c r="J143" s="30">
        <v>0</v>
      </c>
      <c r="K143" s="30">
        <v>0</v>
      </c>
      <c r="L143" s="98">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row>
    <row r="144" spans="1:34" ht="12" customHeight="1">
      <c r="A144" s="1"/>
      <c r="B144" s="1"/>
      <c r="C144" s="1"/>
      <c r="D144" s="25"/>
      <c r="E144" s="79"/>
      <c r="F144" s="25"/>
      <c r="G144" s="25"/>
      <c r="H144" s="79"/>
      <c r="I144" s="25"/>
      <c r="J144" s="25"/>
      <c r="K144" s="25"/>
      <c r="L144" s="96"/>
      <c r="M144" s="25"/>
      <c r="N144" s="25"/>
      <c r="O144" s="25"/>
      <c r="P144" s="25"/>
      <c r="Q144" s="25"/>
      <c r="R144" s="25"/>
      <c r="S144" s="25"/>
      <c r="T144" s="25"/>
      <c r="U144" s="25"/>
      <c r="V144" s="25"/>
      <c r="W144" s="25"/>
      <c r="X144" s="25"/>
      <c r="Y144" s="25"/>
      <c r="Z144" s="25"/>
      <c r="AA144" s="25"/>
      <c r="AB144" s="25"/>
      <c r="AC144" s="25"/>
      <c r="AD144" s="25"/>
      <c r="AE144" s="25"/>
      <c r="AF144" s="25"/>
      <c r="AG144" s="25"/>
      <c r="AH144" s="25"/>
    </row>
    <row r="145" spans="1:34" ht="12" customHeight="1">
      <c r="A145" s="16" t="s">
        <v>111</v>
      </c>
      <c r="B145" s="1"/>
      <c r="C145" s="1"/>
      <c r="D145" s="25"/>
      <c r="E145" s="79"/>
      <c r="F145" s="25"/>
      <c r="G145" s="25"/>
      <c r="H145" s="79"/>
      <c r="I145" s="25"/>
      <c r="J145" s="25"/>
      <c r="K145" s="25"/>
      <c r="L145" s="96"/>
      <c r="M145" s="25"/>
      <c r="N145" s="25"/>
      <c r="O145" s="25"/>
      <c r="P145" s="25"/>
      <c r="Q145" s="25"/>
      <c r="R145" s="25"/>
      <c r="S145" s="25"/>
      <c r="T145" s="25"/>
      <c r="U145" s="25"/>
      <c r="V145" s="25"/>
      <c r="W145" s="25"/>
      <c r="X145" s="25"/>
      <c r="Y145" s="25"/>
      <c r="Z145" s="25"/>
      <c r="AA145" s="25"/>
      <c r="AB145" s="25"/>
      <c r="AC145" s="25"/>
      <c r="AD145" s="25"/>
      <c r="AE145" s="25"/>
      <c r="AF145" s="25"/>
      <c r="AG145" s="25"/>
      <c r="AH145" s="25"/>
    </row>
    <row r="146" spans="1:34" ht="12" customHeight="1">
      <c r="A146" s="1"/>
      <c r="B146" s="16" t="s">
        <v>37</v>
      </c>
      <c r="C146" s="5" t="s">
        <v>112</v>
      </c>
      <c r="D146" s="25">
        <f>Classification!AA146</f>
        <v>0</v>
      </c>
      <c r="E146" s="69"/>
      <c r="F146" s="25">
        <v>0</v>
      </c>
      <c r="G146" s="25">
        <f t="shared" ref="G146:G152" si="32">D146-F146</f>
        <v>0</v>
      </c>
      <c r="H146" s="69"/>
      <c r="I146" s="25">
        <v>0</v>
      </c>
      <c r="J146" s="25">
        <v>0</v>
      </c>
      <c r="K146" s="25">
        <v>0</v>
      </c>
      <c r="L146" s="96">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row>
    <row r="147" spans="1:34" ht="12" customHeight="1">
      <c r="A147" s="1"/>
      <c r="B147" s="16" t="s">
        <v>39</v>
      </c>
      <c r="C147" s="5" t="s">
        <v>114</v>
      </c>
      <c r="D147" s="25">
        <f>Classification!AA147</f>
        <v>21.312307261027751</v>
      </c>
      <c r="E147" s="69"/>
      <c r="F147" s="25">
        <v>0</v>
      </c>
      <c r="G147" s="25">
        <f t="shared" si="32"/>
        <v>21.312307261027751</v>
      </c>
      <c r="H147" s="69" t="s">
        <v>418</v>
      </c>
      <c r="I147" s="25">
        <v>6.1686113113971661</v>
      </c>
      <c r="J147" s="25">
        <v>2.3950950859431859</v>
      </c>
      <c r="K147" s="25">
        <v>1.3449181717457763</v>
      </c>
      <c r="L147" s="96">
        <v>4.4597007162412872E-3</v>
      </c>
      <c r="M147" s="25">
        <v>1.8563861302165651E-2</v>
      </c>
      <c r="N147" s="25">
        <v>0.13134642323425774</v>
      </c>
      <c r="O147" s="25">
        <v>0.81456037043007723</v>
      </c>
      <c r="P147" s="25">
        <v>0.18131454361881766</v>
      </c>
      <c r="Q147" s="25">
        <v>0.1642439812577437</v>
      </c>
      <c r="R147" s="25">
        <v>5.5999215699021145E-4</v>
      </c>
      <c r="S147" s="25">
        <v>0.52845369474557014</v>
      </c>
      <c r="T147" s="25">
        <v>0</v>
      </c>
      <c r="U147" s="25">
        <v>3.7375799814943407</v>
      </c>
      <c r="V147" s="25">
        <v>0</v>
      </c>
      <c r="W147" s="25">
        <v>0.51886001400572734</v>
      </c>
      <c r="X147" s="25">
        <v>1.7788883775984563</v>
      </c>
      <c r="Y147" s="25">
        <v>0</v>
      </c>
      <c r="Z147" s="25">
        <v>0</v>
      </c>
      <c r="AA147" s="25">
        <v>0</v>
      </c>
      <c r="AB147" s="25">
        <v>0</v>
      </c>
      <c r="AC147" s="25">
        <v>0</v>
      </c>
      <c r="AD147" s="25">
        <v>2.3543943792572377</v>
      </c>
      <c r="AE147" s="25">
        <v>0.81803677738124714</v>
      </c>
      <c r="AF147" s="25">
        <v>0.34614618505626704</v>
      </c>
      <c r="AG147" s="25">
        <v>6.2744096864786785E-3</v>
      </c>
      <c r="AH147" s="25">
        <v>0</v>
      </c>
    </row>
    <row r="148" spans="1:34" ht="12" customHeight="1">
      <c r="A148" s="1"/>
      <c r="B148" s="16" t="s">
        <v>115</v>
      </c>
      <c r="C148" s="5" t="s">
        <v>116</v>
      </c>
      <c r="D148" s="25">
        <f>Classification!AA148</f>
        <v>105.26659866306478</v>
      </c>
      <c r="E148" s="69"/>
      <c r="F148" s="25">
        <v>0</v>
      </c>
      <c r="G148" s="25">
        <f t="shared" si="32"/>
        <v>105.26659866306478</v>
      </c>
      <c r="H148" s="69" t="s">
        <v>418</v>
      </c>
      <c r="I148" s="25">
        <v>30.46825119740571</v>
      </c>
      <c r="J148" s="25">
        <v>11.829949244064236</v>
      </c>
      <c r="K148" s="25">
        <v>6.6428735136863013</v>
      </c>
      <c r="L148" s="96">
        <v>2.2027531777960831E-2</v>
      </c>
      <c r="M148" s="25">
        <v>9.1691364684164889E-2</v>
      </c>
      <c r="N148" s="25">
        <v>0.64875149607630522</v>
      </c>
      <c r="O148" s="25">
        <v>4.0233090932251026</v>
      </c>
      <c r="P148" s="25">
        <v>0.89555603066030609</v>
      </c>
      <c r="Q148" s="25">
        <v>0.81124042770811133</v>
      </c>
      <c r="R148" s="25">
        <v>2.7659356128065631E-3</v>
      </c>
      <c r="S148" s="25">
        <v>2.6101595812912977</v>
      </c>
      <c r="T148" s="25">
        <v>0</v>
      </c>
      <c r="U148" s="25">
        <v>18.460804222850562</v>
      </c>
      <c r="V148" s="25">
        <v>0</v>
      </c>
      <c r="W148" s="25">
        <v>2.5627740904679119</v>
      </c>
      <c r="X148" s="25">
        <v>8.7863564755126831</v>
      </c>
      <c r="Y148" s="25">
        <v>0</v>
      </c>
      <c r="Z148" s="25">
        <v>0</v>
      </c>
      <c r="AA148" s="25">
        <v>0</v>
      </c>
      <c r="AB148" s="25">
        <v>0</v>
      </c>
      <c r="AC148" s="25">
        <v>0</v>
      </c>
      <c r="AD148" s="25">
        <v>11.628918689111257</v>
      </c>
      <c r="AE148" s="25">
        <v>4.0404799011923593</v>
      </c>
      <c r="AF148" s="25">
        <v>1.7096990529833358</v>
      </c>
      <c r="AG148" s="25">
        <v>3.0990814754345199E-2</v>
      </c>
      <c r="AH148" s="25">
        <v>0</v>
      </c>
    </row>
    <row r="149" spans="1:34" ht="12" customHeight="1">
      <c r="A149" s="1"/>
      <c r="B149" s="16" t="s">
        <v>117</v>
      </c>
      <c r="C149" s="5" t="s">
        <v>118</v>
      </c>
      <c r="D149" s="25">
        <f>Classification!AA149</f>
        <v>57.579285249246759</v>
      </c>
      <c r="E149" s="69"/>
      <c r="F149" s="25">
        <v>0</v>
      </c>
      <c r="G149" s="25">
        <f t="shared" si="32"/>
        <v>57.579285249246759</v>
      </c>
      <c r="H149" s="69" t="s">
        <v>418</v>
      </c>
      <c r="I149" s="25">
        <v>16.66568644776283</v>
      </c>
      <c r="J149" s="25">
        <v>6.470808695817456</v>
      </c>
      <c r="K149" s="25">
        <v>3.6335543636541545</v>
      </c>
      <c r="L149" s="96">
        <v>1.2048736747348491E-2</v>
      </c>
      <c r="M149" s="25">
        <v>5.0153831406112327E-2</v>
      </c>
      <c r="N149" s="25">
        <v>0.35485755142537828</v>
      </c>
      <c r="O149" s="25">
        <v>2.2006910536378856</v>
      </c>
      <c r="P149" s="25">
        <v>0.48985601131772749</v>
      </c>
      <c r="Q149" s="25">
        <v>0.44373661337948972</v>
      </c>
      <c r="R149" s="25">
        <v>1.5129262050215695E-3</v>
      </c>
      <c r="S149" s="25">
        <v>1.4277190009556111</v>
      </c>
      <c r="T149" s="25">
        <v>0</v>
      </c>
      <c r="U149" s="25">
        <v>10.097789097188487</v>
      </c>
      <c r="V149" s="25">
        <v>0</v>
      </c>
      <c r="W149" s="25">
        <v>1.4017998326016645</v>
      </c>
      <c r="X149" s="25">
        <v>4.8060080997242487</v>
      </c>
      <c r="Y149" s="25">
        <v>0</v>
      </c>
      <c r="Z149" s="25">
        <v>0</v>
      </c>
      <c r="AA149" s="25">
        <v>0</v>
      </c>
      <c r="AB149" s="25">
        <v>0</v>
      </c>
      <c r="AC149" s="25">
        <v>0</v>
      </c>
      <c r="AD149" s="25">
        <v>6.3608479312970623</v>
      </c>
      <c r="AE149" s="25">
        <v>2.2100832337070004</v>
      </c>
      <c r="AF149" s="25">
        <v>0.93518030137166031</v>
      </c>
      <c r="AG149" s="25">
        <v>1.6951521047607627E-2</v>
      </c>
      <c r="AH149" s="25">
        <v>0</v>
      </c>
    </row>
    <row r="150" spans="1:34" ht="12" customHeight="1">
      <c r="A150" s="1"/>
      <c r="B150" s="16" t="s">
        <v>119</v>
      </c>
      <c r="C150" s="5" t="s">
        <v>120</v>
      </c>
      <c r="D150" s="25">
        <f>Classification!AA150</f>
        <v>31.150384025231531</v>
      </c>
      <c r="E150" s="69"/>
      <c r="F150" s="25">
        <v>0</v>
      </c>
      <c r="G150" s="25">
        <f t="shared" si="32"/>
        <v>31.150384025231531</v>
      </c>
      <c r="H150" s="69" t="s">
        <v>418</v>
      </c>
      <c r="I150" s="25">
        <v>9.0161336780174803</v>
      </c>
      <c r="J150" s="25">
        <v>3.5007064599010151</v>
      </c>
      <c r="K150" s="25">
        <v>1.9657523241982824</v>
      </c>
      <c r="L150" s="96">
        <v>6.5183646353743942E-3</v>
      </c>
      <c r="M150" s="25">
        <v>2.7133214694733551E-2</v>
      </c>
      <c r="N150" s="25">
        <v>0.19197787803902075</v>
      </c>
      <c r="O150" s="25">
        <v>1.1905735047763264</v>
      </c>
      <c r="P150" s="25">
        <v>0.26501202304894872</v>
      </c>
      <c r="Q150" s="25">
        <v>0.24006143620908565</v>
      </c>
      <c r="R150" s="25">
        <v>8.1849283269584498E-4</v>
      </c>
      <c r="S150" s="25">
        <v>0.7723957490505492</v>
      </c>
      <c r="T150" s="25">
        <v>0</v>
      </c>
      <c r="U150" s="25">
        <v>5.4629022715653157</v>
      </c>
      <c r="V150" s="25">
        <v>0</v>
      </c>
      <c r="W150" s="25">
        <v>0.75837348315500952</v>
      </c>
      <c r="X150" s="25">
        <v>2.6000496061514076</v>
      </c>
      <c r="Y150" s="25">
        <v>0</v>
      </c>
      <c r="Z150" s="25">
        <v>0</v>
      </c>
      <c r="AA150" s="25">
        <v>0</v>
      </c>
      <c r="AB150" s="25">
        <v>0</v>
      </c>
      <c r="AC150" s="25">
        <v>0</v>
      </c>
      <c r="AD150" s="25">
        <v>3.4412177040456595</v>
      </c>
      <c r="AE150" s="25">
        <v>1.1956546726776052</v>
      </c>
      <c r="AF150" s="25">
        <v>0.50593239208262075</v>
      </c>
      <c r="AG150" s="25">
        <v>9.1707701503932863E-3</v>
      </c>
      <c r="AH150" s="25">
        <v>0</v>
      </c>
    </row>
    <row r="151" spans="1:34" ht="12" customHeight="1">
      <c r="A151" s="1"/>
      <c r="B151" s="16" t="s">
        <v>121</v>
      </c>
      <c r="C151" s="5" t="s">
        <v>122</v>
      </c>
      <c r="D151" s="25">
        <f>Classification!AA151</f>
        <v>0</v>
      </c>
      <c r="E151" s="69"/>
      <c r="F151" s="25">
        <v>0</v>
      </c>
      <c r="G151" s="25">
        <f t="shared" si="32"/>
        <v>0</v>
      </c>
      <c r="H151" s="69"/>
      <c r="I151" s="25">
        <v>0</v>
      </c>
      <c r="J151" s="25">
        <v>0</v>
      </c>
      <c r="K151" s="25">
        <v>0</v>
      </c>
      <c r="L151" s="96">
        <v>0</v>
      </c>
      <c r="M151" s="25">
        <v>0</v>
      </c>
      <c r="N151" s="25">
        <v>0</v>
      </c>
      <c r="O151" s="25">
        <v>0</v>
      </c>
      <c r="P151" s="25">
        <v>0</v>
      </c>
      <c r="Q151" s="25">
        <v>0</v>
      </c>
      <c r="R151" s="25">
        <v>0</v>
      </c>
      <c r="S151" s="25">
        <v>0</v>
      </c>
      <c r="T151" s="25">
        <v>0</v>
      </c>
      <c r="U151" s="25">
        <v>0</v>
      </c>
      <c r="V151" s="25">
        <v>0</v>
      </c>
      <c r="W151" s="25">
        <v>0</v>
      </c>
      <c r="X151" s="25">
        <v>0</v>
      </c>
      <c r="Y151" s="25">
        <v>0</v>
      </c>
      <c r="Z151" s="25">
        <v>0</v>
      </c>
      <c r="AA151" s="25">
        <v>0</v>
      </c>
      <c r="AB151" s="25">
        <v>0</v>
      </c>
      <c r="AC151" s="25">
        <v>0</v>
      </c>
      <c r="AD151" s="25">
        <v>0</v>
      </c>
      <c r="AE151" s="25">
        <v>0</v>
      </c>
      <c r="AF151" s="25">
        <v>0</v>
      </c>
      <c r="AG151" s="25">
        <v>0</v>
      </c>
      <c r="AH151" s="25">
        <v>0</v>
      </c>
    </row>
    <row r="152" spans="1:34" ht="12" customHeight="1">
      <c r="A152" s="1"/>
      <c r="B152" s="16" t="s">
        <v>16</v>
      </c>
      <c r="C152" s="5" t="s">
        <v>123</v>
      </c>
      <c r="D152" s="25">
        <f>Classification!AA152</f>
        <v>0</v>
      </c>
      <c r="E152" s="69"/>
      <c r="F152" s="25">
        <v>0</v>
      </c>
      <c r="G152" s="25">
        <f t="shared" si="32"/>
        <v>0</v>
      </c>
      <c r="H152" s="69"/>
      <c r="I152" s="25">
        <v>0</v>
      </c>
      <c r="J152" s="25">
        <v>0</v>
      </c>
      <c r="K152" s="25">
        <v>0</v>
      </c>
      <c r="L152" s="96">
        <v>0</v>
      </c>
      <c r="M152" s="25">
        <v>0</v>
      </c>
      <c r="N152" s="25">
        <v>0</v>
      </c>
      <c r="O152" s="25">
        <v>0</v>
      </c>
      <c r="P152" s="25">
        <v>0</v>
      </c>
      <c r="Q152" s="25">
        <v>0</v>
      </c>
      <c r="R152" s="25">
        <v>0</v>
      </c>
      <c r="S152" s="25">
        <v>0</v>
      </c>
      <c r="T152" s="25">
        <v>0</v>
      </c>
      <c r="U152" s="25">
        <v>0</v>
      </c>
      <c r="V152" s="25">
        <v>0</v>
      </c>
      <c r="W152" s="25">
        <v>0</v>
      </c>
      <c r="X152" s="25">
        <v>0</v>
      </c>
      <c r="Y152" s="25">
        <v>0</v>
      </c>
      <c r="Z152" s="25">
        <v>0</v>
      </c>
      <c r="AA152" s="25">
        <v>0</v>
      </c>
      <c r="AB152" s="25">
        <v>0</v>
      </c>
      <c r="AC152" s="25">
        <v>0</v>
      </c>
      <c r="AD152" s="25">
        <v>0</v>
      </c>
      <c r="AE152" s="25">
        <v>0</v>
      </c>
      <c r="AF152" s="25">
        <v>0</v>
      </c>
      <c r="AG152" s="25">
        <v>0</v>
      </c>
      <c r="AH152" s="25">
        <v>0</v>
      </c>
    </row>
    <row r="153" spans="1:34" ht="12" customHeight="1">
      <c r="A153" s="1"/>
      <c r="B153" s="16" t="s">
        <v>42</v>
      </c>
      <c r="C153" s="1"/>
      <c r="D153" s="26">
        <f>SUM(D146:D152)</f>
        <v>215.30857519857085</v>
      </c>
      <c r="E153" s="79"/>
      <c r="F153" s="26">
        <f t="shared" ref="F153:G153" si="33">SUM(F146:F152)</f>
        <v>0</v>
      </c>
      <c r="G153" s="26">
        <f t="shared" si="33"/>
        <v>215.30857519857085</v>
      </c>
      <c r="H153" s="79"/>
      <c r="I153" s="26">
        <f t="shared" ref="I153:AH153" si="34">SUM(I146:I152)</f>
        <v>62.31868263458319</v>
      </c>
      <c r="J153" s="26">
        <f t="shared" si="34"/>
        <v>24.196559485725892</v>
      </c>
      <c r="K153" s="26">
        <f t="shared" si="34"/>
        <v>13.587098373284515</v>
      </c>
      <c r="L153" s="26">
        <f t="shared" si="34"/>
        <v>4.5054333876925007E-2</v>
      </c>
      <c r="M153" s="26">
        <f t="shared" si="34"/>
        <v>0.18754227208717644</v>
      </c>
      <c r="N153" s="26">
        <f t="shared" si="34"/>
        <v>1.3269333487749619</v>
      </c>
      <c r="O153" s="26">
        <f t="shared" si="34"/>
        <v>8.2291340220693918</v>
      </c>
      <c r="P153" s="26">
        <f t="shared" si="34"/>
        <v>1.8317386086458001</v>
      </c>
      <c r="Q153" s="26">
        <f t="shared" si="34"/>
        <v>1.6592824585544304</v>
      </c>
      <c r="R153" s="26">
        <f t="shared" si="34"/>
        <v>5.6573468075141889E-3</v>
      </c>
      <c r="S153" s="26">
        <f t="shared" si="34"/>
        <v>5.3387280260430279</v>
      </c>
      <c r="T153" s="26">
        <f t="shared" si="34"/>
        <v>0</v>
      </c>
      <c r="U153" s="26">
        <f t="shared" si="34"/>
        <v>37.759075573098713</v>
      </c>
      <c r="V153" s="26">
        <f t="shared" si="34"/>
        <v>0</v>
      </c>
      <c r="W153" s="26">
        <f t="shared" si="34"/>
        <v>5.2418074202303142</v>
      </c>
      <c r="X153" s="26">
        <f t="shared" si="34"/>
        <v>17.971302558986796</v>
      </c>
      <c r="Y153" s="26">
        <f t="shared" si="34"/>
        <v>0</v>
      </c>
      <c r="Z153" s="26">
        <f t="shared" si="34"/>
        <v>0</v>
      </c>
      <c r="AA153" s="26">
        <f t="shared" si="34"/>
        <v>0</v>
      </c>
      <c r="AB153" s="26">
        <f t="shared" si="34"/>
        <v>0</v>
      </c>
      <c r="AC153" s="26">
        <f t="shared" si="34"/>
        <v>0</v>
      </c>
      <c r="AD153" s="26">
        <f t="shared" si="34"/>
        <v>23.785378703711217</v>
      </c>
      <c r="AE153" s="26">
        <f t="shared" si="34"/>
        <v>8.264254584958211</v>
      </c>
      <c r="AF153" s="26">
        <f t="shared" si="34"/>
        <v>3.4969579314938839</v>
      </c>
      <c r="AG153" s="26">
        <f t="shared" si="34"/>
        <v>6.338751563882479E-2</v>
      </c>
      <c r="AH153" s="26">
        <f t="shared" si="34"/>
        <v>0</v>
      </c>
    </row>
    <row r="154" spans="1:34" ht="12" customHeight="1">
      <c r="A154" s="1"/>
      <c r="B154" s="1"/>
      <c r="C154" s="1"/>
      <c r="D154" s="25"/>
      <c r="E154" s="79"/>
      <c r="F154" s="25"/>
      <c r="G154" s="25"/>
      <c r="H154" s="79"/>
      <c r="I154" s="25"/>
      <c r="J154" s="25"/>
      <c r="K154" s="25"/>
      <c r="L154" s="96"/>
      <c r="M154" s="25"/>
      <c r="N154" s="25"/>
      <c r="O154" s="25"/>
      <c r="P154" s="25"/>
      <c r="Q154" s="25"/>
      <c r="R154" s="25"/>
      <c r="S154" s="25"/>
      <c r="T154" s="25"/>
      <c r="U154" s="25"/>
      <c r="V154" s="25"/>
      <c r="W154" s="25"/>
      <c r="X154" s="25"/>
      <c r="Y154" s="25"/>
      <c r="Z154" s="25"/>
      <c r="AA154" s="25"/>
      <c r="AB154" s="25"/>
      <c r="AC154" s="25"/>
      <c r="AD154" s="25"/>
      <c r="AE154" s="25"/>
      <c r="AF154" s="25"/>
      <c r="AG154" s="25"/>
      <c r="AH154" s="25"/>
    </row>
    <row r="155" spans="1:34" ht="12" customHeight="1" thickBot="1">
      <c r="A155" s="16" t="s">
        <v>135</v>
      </c>
      <c r="B155" s="1"/>
      <c r="C155" s="1"/>
      <c r="D155" s="32">
        <f>SUM(D91, D102, D112, D125, D141, D143, D153)</f>
        <v>215.30857519857085</v>
      </c>
      <c r="E155" s="79"/>
      <c r="F155" s="32">
        <f t="shared" ref="F155:G155" si="35">SUM(F91, F102, F112, F125, F141, F143, F153)</f>
        <v>0</v>
      </c>
      <c r="G155" s="32">
        <f t="shared" si="35"/>
        <v>215.30857519857085</v>
      </c>
      <c r="H155" s="79"/>
      <c r="I155" s="32">
        <f t="shared" ref="I155:AH155" si="36">SUM(I91, I102, I112, I125, I141, I143, I153)</f>
        <v>62.31868263458319</v>
      </c>
      <c r="J155" s="32">
        <f t="shared" si="36"/>
        <v>24.196559485725892</v>
      </c>
      <c r="K155" s="32">
        <f t="shared" si="36"/>
        <v>13.587098373284515</v>
      </c>
      <c r="L155" s="32">
        <f t="shared" si="36"/>
        <v>4.5054333876925007E-2</v>
      </c>
      <c r="M155" s="32">
        <f t="shared" si="36"/>
        <v>0.18754227208717644</v>
      </c>
      <c r="N155" s="32">
        <f t="shared" si="36"/>
        <v>1.3269333487749619</v>
      </c>
      <c r="O155" s="32">
        <f t="shared" si="36"/>
        <v>8.2291340220693918</v>
      </c>
      <c r="P155" s="32">
        <f t="shared" si="36"/>
        <v>1.8317386086458001</v>
      </c>
      <c r="Q155" s="32">
        <f t="shared" si="36"/>
        <v>1.6592824585544304</v>
      </c>
      <c r="R155" s="32">
        <f t="shared" si="36"/>
        <v>5.6573468075141889E-3</v>
      </c>
      <c r="S155" s="32">
        <f t="shared" si="36"/>
        <v>5.3387280260430279</v>
      </c>
      <c r="T155" s="32">
        <f t="shared" si="36"/>
        <v>0</v>
      </c>
      <c r="U155" s="32">
        <f t="shared" si="36"/>
        <v>37.759075573098713</v>
      </c>
      <c r="V155" s="32">
        <f t="shared" si="36"/>
        <v>0</v>
      </c>
      <c r="W155" s="32">
        <f t="shared" si="36"/>
        <v>5.2418074202303142</v>
      </c>
      <c r="X155" s="32">
        <f t="shared" si="36"/>
        <v>17.971302558986796</v>
      </c>
      <c r="Y155" s="32">
        <f t="shared" si="36"/>
        <v>0</v>
      </c>
      <c r="Z155" s="32">
        <f t="shared" si="36"/>
        <v>0</v>
      </c>
      <c r="AA155" s="32">
        <f t="shared" si="36"/>
        <v>0</v>
      </c>
      <c r="AB155" s="32">
        <f t="shared" si="36"/>
        <v>0</v>
      </c>
      <c r="AC155" s="32">
        <f t="shared" si="36"/>
        <v>0</v>
      </c>
      <c r="AD155" s="32">
        <f t="shared" si="36"/>
        <v>23.785378703711217</v>
      </c>
      <c r="AE155" s="32">
        <f t="shared" si="36"/>
        <v>8.264254584958211</v>
      </c>
      <c r="AF155" s="32">
        <f t="shared" si="36"/>
        <v>3.4969579314938839</v>
      </c>
      <c r="AG155" s="32">
        <f t="shared" si="36"/>
        <v>6.338751563882479E-2</v>
      </c>
      <c r="AH155" s="32">
        <f t="shared" si="36"/>
        <v>0</v>
      </c>
    </row>
    <row r="156" spans="1:34" ht="12" customHeight="1" thickTop="1">
      <c r="A156" s="1"/>
      <c r="B156" s="16"/>
      <c r="C156" s="1"/>
      <c r="D156" s="25"/>
      <c r="E156" s="69"/>
      <c r="F156" s="25"/>
      <c r="G156" s="25"/>
      <c r="H156" s="69"/>
      <c r="I156" s="25"/>
      <c r="J156" s="25"/>
      <c r="K156" s="25"/>
      <c r="L156" s="96"/>
      <c r="M156" s="25"/>
      <c r="N156" s="25"/>
      <c r="O156" s="25"/>
      <c r="P156" s="25"/>
      <c r="Q156" s="25"/>
      <c r="R156" s="25"/>
      <c r="S156" s="25"/>
      <c r="T156" s="25"/>
      <c r="U156" s="25"/>
      <c r="V156" s="25"/>
      <c r="W156" s="25"/>
      <c r="X156" s="25"/>
      <c r="Y156" s="25"/>
      <c r="Z156" s="25"/>
      <c r="AA156" s="25"/>
      <c r="AB156" s="25"/>
      <c r="AC156" s="25"/>
      <c r="AD156" s="25"/>
      <c r="AE156" s="25"/>
      <c r="AF156" s="25"/>
      <c r="AG156" s="25"/>
      <c r="AH156" s="25"/>
    </row>
    <row r="157" spans="1:34" ht="12" customHeight="1">
      <c r="A157" s="16" t="s">
        <v>136</v>
      </c>
      <c r="B157" s="1"/>
      <c r="C157" s="1"/>
      <c r="D157" s="25"/>
      <c r="E157" s="79"/>
      <c r="F157" s="25"/>
      <c r="G157" s="25"/>
      <c r="H157" s="79"/>
      <c r="I157" s="25"/>
      <c r="J157" s="25"/>
      <c r="K157" s="25"/>
      <c r="L157" s="96"/>
      <c r="M157" s="25"/>
      <c r="N157" s="25"/>
      <c r="O157" s="25"/>
      <c r="P157" s="25"/>
      <c r="Q157" s="25"/>
      <c r="R157" s="25"/>
      <c r="S157" s="25"/>
      <c r="T157" s="25"/>
      <c r="U157" s="25"/>
      <c r="V157" s="25"/>
      <c r="W157" s="25"/>
      <c r="X157" s="25"/>
      <c r="Y157" s="25"/>
      <c r="Z157" s="25"/>
      <c r="AA157" s="25"/>
      <c r="AB157" s="25"/>
      <c r="AC157" s="25"/>
      <c r="AD157" s="25"/>
      <c r="AE157" s="25"/>
      <c r="AF157" s="25"/>
      <c r="AG157" s="25"/>
      <c r="AH157" s="25"/>
    </row>
    <row r="158" spans="1:34" ht="12" customHeight="1">
      <c r="A158" s="1"/>
      <c r="B158" s="16" t="s">
        <v>137</v>
      </c>
      <c r="C158" s="1"/>
      <c r="D158" s="25">
        <f>Classification!AA158</f>
        <v>84.813004967240033</v>
      </c>
      <c r="E158" s="69"/>
      <c r="F158" s="25">
        <v>0</v>
      </c>
      <c r="G158" s="25">
        <f t="shared" ref="G158:G166" si="37">D158-F158</f>
        <v>84.813004967240033</v>
      </c>
      <c r="H158" s="69" t="s">
        <v>418</v>
      </c>
      <c r="I158" s="25">
        <v>24.548185017546121</v>
      </c>
      <c r="J158" s="25">
        <v>9.5313571136697171</v>
      </c>
      <c r="K158" s="25">
        <v>5.3521446638201882</v>
      </c>
      <c r="L158" s="96">
        <v>1.7747520921427264E-2</v>
      </c>
      <c r="M158" s="25">
        <v>7.3875476810097609E-2</v>
      </c>
      <c r="N158" s="25">
        <v>0.52269727110058151</v>
      </c>
      <c r="O158" s="25">
        <v>3.2415689158974472</v>
      </c>
      <c r="P158" s="25">
        <v>0.7215469963074318</v>
      </c>
      <c r="Q158" s="25">
        <v>0.6536141501546906</v>
      </c>
      <c r="R158" s="25">
        <v>2.228506609384155E-3</v>
      </c>
      <c r="S158" s="25">
        <v>2.1029982952324904</v>
      </c>
      <c r="T158" s="25">
        <v>0</v>
      </c>
      <c r="U158" s="25">
        <v>14.87381847743921</v>
      </c>
      <c r="V158" s="25">
        <v>0</v>
      </c>
      <c r="W158" s="25">
        <v>2.0648199374283918</v>
      </c>
      <c r="X158" s="25">
        <v>7.0791429082534654</v>
      </c>
      <c r="Y158" s="25">
        <v>0</v>
      </c>
      <c r="Z158" s="25">
        <v>0</v>
      </c>
      <c r="AA158" s="25">
        <v>0</v>
      </c>
      <c r="AB158" s="25">
        <v>0</v>
      </c>
      <c r="AC158" s="25">
        <v>0</v>
      </c>
      <c r="AD158" s="25">
        <v>9.3693873561935828</v>
      </c>
      <c r="AE158" s="25">
        <v>3.255403387989396</v>
      </c>
      <c r="AF158" s="25">
        <v>1.3774997588483828</v>
      </c>
      <c r="AG158" s="25">
        <v>2.4969213018006808E-2</v>
      </c>
      <c r="AH158" s="25">
        <v>0</v>
      </c>
    </row>
    <row r="159" spans="1:34" ht="12" customHeight="1">
      <c r="A159" s="1"/>
      <c r="B159" s="16" t="s">
        <v>139</v>
      </c>
      <c r="C159" s="1"/>
      <c r="D159" s="25">
        <f>Classification!AA159</f>
        <v>0</v>
      </c>
      <c r="E159" s="69"/>
      <c r="F159" s="25">
        <v>0</v>
      </c>
      <c r="G159" s="25">
        <f t="shared" si="37"/>
        <v>0</v>
      </c>
      <c r="H159" s="69"/>
      <c r="I159" s="25">
        <v>0</v>
      </c>
      <c r="J159" s="25">
        <v>0</v>
      </c>
      <c r="K159" s="25">
        <v>0</v>
      </c>
      <c r="L159" s="96">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0</v>
      </c>
      <c r="AC159" s="25">
        <v>0</v>
      </c>
      <c r="AD159" s="25">
        <v>0</v>
      </c>
      <c r="AE159" s="25">
        <v>0</v>
      </c>
      <c r="AF159" s="25">
        <v>0</v>
      </c>
      <c r="AG159" s="25">
        <v>0</v>
      </c>
      <c r="AH159" s="25">
        <v>0</v>
      </c>
    </row>
    <row r="160" spans="1:34" ht="12" customHeight="1">
      <c r="A160" s="1"/>
      <c r="B160" s="16" t="s">
        <v>141</v>
      </c>
      <c r="C160" s="1"/>
      <c r="D160" s="25">
        <f>Classification!AA160</f>
        <v>0</v>
      </c>
      <c r="E160" s="69"/>
      <c r="F160" s="25">
        <v>0</v>
      </c>
      <c r="G160" s="25">
        <f t="shared" si="37"/>
        <v>0</v>
      </c>
      <c r="H160" s="69"/>
      <c r="I160" s="25">
        <v>0</v>
      </c>
      <c r="J160" s="25">
        <v>0</v>
      </c>
      <c r="K160" s="25">
        <v>0</v>
      </c>
      <c r="L160" s="96">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row>
    <row r="161" spans="1:34" ht="12" customHeight="1">
      <c r="A161" s="1"/>
      <c r="B161" s="16" t="s">
        <v>142</v>
      </c>
      <c r="C161" s="1"/>
      <c r="D161" s="25">
        <f>Classification!AA161</f>
        <v>0</v>
      </c>
      <c r="E161" s="69"/>
      <c r="F161" s="25">
        <v>0</v>
      </c>
      <c r="G161" s="25">
        <f t="shared" si="37"/>
        <v>0</v>
      </c>
      <c r="H161" s="69"/>
      <c r="I161" s="25">
        <v>0</v>
      </c>
      <c r="J161" s="25">
        <v>0</v>
      </c>
      <c r="K161" s="25">
        <v>0</v>
      </c>
      <c r="L161" s="96">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row>
    <row r="162" spans="1:34" ht="12" customHeight="1">
      <c r="A162" s="1"/>
      <c r="B162" s="16" t="s">
        <v>143</v>
      </c>
      <c r="C162" s="1"/>
      <c r="D162" s="25">
        <f>Classification!AA162</f>
        <v>0</v>
      </c>
      <c r="E162" s="69"/>
      <c r="F162" s="25">
        <v>0</v>
      </c>
      <c r="G162" s="25">
        <f t="shared" si="37"/>
        <v>0</v>
      </c>
      <c r="H162" s="69"/>
      <c r="I162" s="25">
        <v>0</v>
      </c>
      <c r="J162" s="25">
        <v>0</v>
      </c>
      <c r="K162" s="25">
        <v>0</v>
      </c>
      <c r="L162" s="96">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0</v>
      </c>
      <c r="AC162" s="25">
        <v>0</v>
      </c>
      <c r="AD162" s="25">
        <v>0</v>
      </c>
      <c r="AE162" s="25">
        <v>0</v>
      </c>
      <c r="AF162" s="25">
        <v>0</v>
      </c>
      <c r="AG162" s="25">
        <v>0</v>
      </c>
      <c r="AH162" s="25">
        <v>0</v>
      </c>
    </row>
    <row r="163" spans="1:34" ht="12" customHeight="1">
      <c r="A163" s="1"/>
      <c r="B163" s="16" t="s">
        <v>145</v>
      </c>
      <c r="C163" s="1"/>
      <c r="D163" s="25">
        <f>Classification!AA163</f>
        <v>0</v>
      </c>
      <c r="E163" s="69"/>
      <c r="F163" s="25">
        <v>0</v>
      </c>
      <c r="G163" s="25">
        <f t="shared" si="37"/>
        <v>0</v>
      </c>
      <c r="H163" s="69"/>
      <c r="I163" s="25">
        <v>0</v>
      </c>
      <c r="J163" s="25">
        <v>0</v>
      </c>
      <c r="K163" s="25">
        <v>0</v>
      </c>
      <c r="L163" s="96">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row>
    <row r="164" spans="1:34" ht="12" customHeight="1">
      <c r="A164" s="1"/>
      <c r="B164" s="16" t="s">
        <v>146</v>
      </c>
      <c r="C164" s="1"/>
      <c r="D164" s="25">
        <f>Classification!AA164</f>
        <v>0</v>
      </c>
      <c r="E164" s="69"/>
      <c r="F164" s="25">
        <v>0</v>
      </c>
      <c r="G164" s="25">
        <f t="shared" si="37"/>
        <v>0</v>
      </c>
      <c r="H164" s="69"/>
      <c r="I164" s="25">
        <v>0</v>
      </c>
      <c r="J164" s="25">
        <v>0</v>
      </c>
      <c r="K164" s="25">
        <v>0</v>
      </c>
      <c r="L164" s="96">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row>
    <row r="165" spans="1:34" ht="12" customHeight="1">
      <c r="A165" s="1"/>
      <c r="B165" s="16" t="s">
        <v>147</v>
      </c>
      <c r="C165" s="1"/>
      <c r="D165" s="25">
        <f>Classification!AA165</f>
        <v>0</v>
      </c>
      <c r="E165" s="69"/>
      <c r="F165" s="25">
        <v>0</v>
      </c>
      <c r="G165" s="25">
        <f t="shared" si="37"/>
        <v>0</v>
      </c>
      <c r="H165" s="69"/>
      <c r="I165" s="25">
        <v>0</v>
      </c>
      <c r="J165" s="25">
        <v>0</v>
      </c>
      <c r="K165" s="25">
        <v>0</v>
      </c>
      <c r="L165" s="96">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row>
    <row r="166" spans="1:34" ht="12" customHeight="1">
      <c r="A166" s="1"/>
      <c r="B166" s="16" t="s">
        <v>148</v>
      </c>
      <c r="C166" s="1"/>
      <c r="D166" s="25">
        <f>Classification!AA166</f>
        <v>0</v>
      </c>
      <c r="E166" s="69"/>
      <c r="F166" s="25">
        <v>0</v>
      </c>
      <c r="G166" s="25">
        <f t="shared" si="37"/>
        <v>0</v>
      </c>
      <c r="H166" s="92"/>
      <c r="I166" s="25">
        <v>0</v>
      </c>
      <c r="J166" s="25">
        <v>0</v>
      </c>
      <c r="K166" s="25">
        <v>0</v>
      </c>
      <c r="L166" s="96">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row>
    <row r="167" spans="1:34" ht="12" customHeight="1" thickBot="1">
      <c r="A167" s="1"/>
      <c r="B167" s="16" t="s">
        <v>42</v>
      </c>
      <c r="C167" s="1"/>
      <c r="D167" s="38">
        <f>SUM(D158:D166)</f>
        <v>84.813004967240033</v>
      </c>
      <c r="E167" s="79"/>
      <c r="F167" s="38">
        <f t="shared" ref="F167:G167" si="38">SUM(F158:F166)</f>
        <v>0</v>
      </c>
      <c r="G167" s="38">
        <f t="shared" si="38"/>
        <v>84.813004967240033</v>
      </c>
      <c r="H167" s="79"/>
      <c r="I167" s="38">
        <f t="shared" ref="I167:AH167" si="39">SUM(I158:I166)</f>
        <v>24.548185017546121</v>
      </c>
      <c r="J167" s="38">
        <f t="shared" si="39"/>
        <v>9.5313571136697171</v>
      </c>
      <c r="K167" s="38">
        <f t="shared" si="39"/>
        <v>5.3521446638201882</v>
      </c>
      <c r="L167" s="38">
        <f t="shared" si="39"/>
        <v>1.7747520921427264E-2</v>
      </c>
      <c r="M167" s="38">
        <f t="shared" si="39"/>
        <v>7.3875476810097609E-2</v>
      </c>
      <c r="N167" s="38">
        <f t="shared" si="39"/>
        <v>0.52269727110058151</v>
      </c>
      <c r="O167" s="38">
        <f t="shared" si="39"/>
        <v>3.2415689158974472</v>
      </c>
      <c r="P167" s="38">
        <f t="shared" si="39"/>
        <v>0.7215469963074318</v>
      </c>
      <c r="Q167" s="38">
        <f t="shared" si="39"/>
        <v>0.6536141501546906</v>
      </c>
      <c r="R167" s="38">
        <f t="shared" si="39"/>
        <v>2.228506609384155E-3</v>
      </c>
      <c r="S167" s="38">
        <f t="shared" si="39"/>
        <v>2.1029982952324904</v>
      </c>
      <c r="T167" s="38">
        <f t="shared" si="39"/>
        <v>0</v>
      </c>
      <c r="U167" s="38">
        <f t="shared" si="39"/>
        <v>14.87381847743921</v>
      </c>
      <c r="V167" s="38">
        <f t="shared" si="39"/>
        <v>0</v>
      </c>
      <c r="W167" s="38">
        <f t="shared" si="39"/>
        <v>2.0648199374283918</v>
      </c>
      <c r="X167" s="38">
        <f t="shared" si="39"/>
        <v>7.0791429082534654</v>
      </c>
      <c r="Y167" s="38">
        <f t="shared" si="39"/>
        <v>0</v>
      </c>
      <c r="Z167" s="38">
        <f t="shared" si="39"/>
        <v>0</v>
      </c>
      <c r="AA167" s="38">
        <f t="shared" si="39"/>
        <v>0</v>
      </c>
      <c r="AB167" s="38">
        <f t="shared" si="39"/>
        <v>0</v>
      </c>
      <c r="AC167" s="38">
        <f t="shared" si="39"/>
        <v>0</v>
      </c>
      <c r="AD167" s="38">
        <f t="shared" si="39"/>
        <v>9.3693873561935828</v>
      </c>
      <c r="AE167" s="38">
        <f t="shared" si="39"/>
        <v>3.255403387989396</v>
      </c>
      <c r="AF167" s="38">
        <f t="shared" si="39"/>
        <v>1.3774997588483828</v>
      </c>
      <c r="AG167" s="38">
        <f t="shared" si="39"/>
        <v>2.4969213018006808E-2</v>
      </c>
      <c r="AH167" s="38">
        <f t="shared" si="39"/>
        <v>0</v>
      </c>
    </row>
    <row r="168" spans="1:34" ht="12" customHeight="1" thickTop="1">
      <c r="A168" s="1"/>
      <c r="B168" s="1"/>
      <c r="C168" s="1"/>
      <c r="D168" s="25"/>
      <c r="E168" s="79"/>
      <c r="F168" s="25"/>
      <c r="G168" s="25"/>
      <c r="H168" s="79"/>
      <c r="I168" s="25"/>
      <c r="J168" s="25"/>
      <c r="K168" s="25"/>
      <c r="L168" s="96"/>
      <c r="M168" s="25"/>
      <c r="N168" s="25"/>
      <c r="O168" s="25"/>
      <c r="P168" s="25"/>
      <c r="Q168" s="25"/>
      <c r="R168" s="25"/>
      <c r="S168" s="25"/>
      <c r="T168" s="25"/>
      <c r="U168" s="25"/>
      <c r="V168" s="25"/>
      <c r="W168" s="25"/>
      <c r="X168" s="25"/>
      <c r="Y168" s="25"/>
      <c r="Z168" s="25"/>
      <c r="AA168" s="25"/>
      <c r="AB168" s="25"/>
      <c r="AC168" s="25"/>
      <c r="AD168" s="25"/>
      <c r="AE168" s="25"/>
      <c r="AF168" s="25"/>
      <c r="AG168" s="25"/>
      <c r="AH168" s="25"/>
    </row>
    <row r="169" spans="1:34" ht="12" customHeight="1" thickBot="1">
      <c r="A169" s="16" t="s">
        <v>149</v>
      </c>
      <c r="B169" s="1"/>
      <c r="C169" s="1"/>
      <c r="D169" s="32">
        <f>Classification!AA169</f>
        <v>0</v>
      </c>
      <c r="E169" s="69"/>
      <c r="F169" s="32">
        <v>0</v>
      </c>
      <c r="G169" s="32">
        <f t="shared" ref="G169" si="40">D169-F169</f>
        <v>0</v>
      </c>
      <c r="H169" s="69"/>
      <c r="I169" s="32">
        <v>0</v>
      </c>
      <c r="J169" s="32">
        <v>0</v>
      </c>
      <c r="K169" s="32">
        <v>0</v>
      </c>
      <c r="L169" s="99">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row>
    <row r="170" spans="1:34" ht="12" customHeight="1" thickTop="1">
      <c r="A170" s="1"/>
      <c r="B170" s="1"/>
      <c r="C170" s="1"/>
      <c r="D170" s="25"/>
      <c r="E170" s="79"/>
      <c r="F170" s="25"/>
      <c r="G170" s="25"/>
      <c r="H170" s="79"/>
      <c r="I170" s="25"/>
      <c r="J170" s="25"/>
      <c r="K170" s="25"/>
      <c r="L170" s="96"/>
      <c r="M170" s="25"/>
      <c r="N170" s="25"/>
      <c r="O170" s="25"/>
      <c r="P170" s="25"/>
      <c r="Q170" s="25"/>
      <c r="R170" s="25"/>
      <c r="S170" s="25"/>
      <c r="T170" s="25"/>
      <c r="U170" s="25"/>
      <c r="V170" s="25"/>
      <c r="W170" s="25"/>
      <c r="X170" s="25"/>
      <c r="Y170" s="25"/>
      <c r="Z170" s="25"/>
      <c r="AA170" s="25"/>
      <c r="AB170" s="25"/>
      <c r="AC170" s="25"/>
      <c r="AD170" s="25"/>
      <c r="AE170" s="25"/>
      <c r="AF170" s="25"/>
      <c r="AG170" s="25"/>
      <c r="AH170" s="25"/>
    </row>
    <row r="171" spans="1:34" ht="12" customHeight="1" thickBot="1">
      <c r="A171" s="16" t="s">
        <v>150</v>
      </c>
      <c r="B171" s="1"/>
      <c r="C171" s="1"/>
      <c r="D171" s="40">
        <f>D82-D155+D167+D169</f>
        <v>350.23613077443815</v>
      </c>
      <c r="E171" s="79"/>
      <c r="F171" s="40">
        <f t="shared" ref="F171:G171" si="41">F82-F155+F167+F169</f>
        <v>0</v>
      </c>
      <c r="G171" s="40">
        <f t="shared" si="41"/>
        <v>350.23613077443815</v>
      </c>
      <c r="H171" s="79"/>
      <c r="I171" s="40">
        <f t="shared" ref="I171:AH171" si="42">I82-I155+I167+I169</f>
        <v>101.37196932712537</v>
      </c>
      <c r="J171" s="40">
        <f t="shared" si="42"/>
        <v>39.359832113135539</v>
      </c>
      <c r="K171" s="40">
        <f t="shared" si="42"/>
        <v>22.101733562270205</v>
      </c>
      <c r="L171" s="40">
        <f t="shared" si="42"/>
        <v>7.3288560648924139E-2</v>
      </c>
      <c r="M171" s="40">
        <f t="shared" si="42"/>
        <v>0.30506950162984303</v>
      </c>
      <c r="N171" s="40">
        <f t="shared" si="42"/>
        <v>2.1584834762939611</v>
      </c>
      <c r="O171" s="40">
        <f t="shared" si="42"/>
        <v>13.386090437205239</v>
      </c>
      <c r="P171" s="40">
        <f t="shared" si="42"/>
        <v>2.9796353549346057</v>
      </c>
      <c r="Q171" s="40">
        <f t="shared" si="42"/>
        <v>2.6991060045334336</v>
      </c>
      <c r="R171" s="40">
        <f t="shared" si="42"/>
        <v>9.2026397670669346E-3</v>
      </c>
      <c r="S171" s="40">
        <f t="shared" si="42"/>
        <v>8.6843519603151229</v>
      </c>
      <c r="T171" s="40">
        <f t="shared" si="42"/>
        <v>0</v>
      </c>
      <c r="U171" s="40">
        <f t="shared" si="42"/>
        <v>61.421578393453011</v>
      </c>
      <c r="V171" s="40">
        <f t="shared" si="42"/>
        <v>0</v>
      </c>
      <c r="W171" s="40">
        <f t="shared" si="42"/>
        <v>8.5266940595981922</v>
      </c>
      <c r="X171" s="40">
        <f t="shared" si="42"/>
        <v>29.233389647539109</v>
      </c>
      <c r="Y171" s="40">
        <f t="shared" si="42"/>
        <v>0</v>
      </c>
      <c r="Z171" s="40">
        <f t="shared" si="42"/>
        <v>0</v>
      </c>
      <c r="AA171" s="40">
        <f t="shared" si="42"/>
        <v>0</v>
      </c>
      <c r="AB171" s="40">
        <f t="shared" si="42"/>
        <v>0</v>
      </c>
      <c r="AC171" s="40">
        <f t="shared" si="42"/>
        <v>0</v>
      </c>
      <c r="AD171" s="40">
        <f t="shared" si="42"/>
        <v>38.690976420747013</v>
      </c>
      <c r="AE171" s="40">
        <f t="shared" si="42"/>
        <v>13.4432200245682</v>
      </c>
      <c r="AF171" s="40">
        <f t="shared" si="42"/>
        <v>5.688398682114034</v>
      </c>
      <c r="AG171" s="40">
        <f t="shared" si="42"/>
        <v>0.10311060855923378</v>
      </c>
      <c r="AH171" s="40">
        <f t="shared" si="42"/>
        <v>0</v>
      </c>
    </row>
    <row r="172" spans="1:34" ht="12" customHeight="1">
      <c r="A172" s="1"/>
      <c r="B172" s="1"/>
      <c r="C172" s="1"/>
      <c r="D172" s="33"/>
      <c r="E172" s="5"/>
      <c r="F172" s="33"/>
      <c r="G172" s="33"/>
      <c r="H172" s="5"/>
      <c r="I172" s="33"/>
      <c r="J172" s="33"/>
      <c r="K172" s="33"/>
      <c r="L172" s="100"/>
      <c r="M172" s="33"/>
      <c r="N172" s="33"/>
      <c r="O172" s="33"/>
      <c r="P172" s="33"/>
      <c r="Q172" s="33"/>
      <c r="R172" s="33"/>
      <c r="S172" s="33"/>
      <c r="T172" s="33"/>
      <c r="U172" s="33"/>
      <c r="V172" s="33"/>
      <c r="W172" s="33"/>
      <c r="X172" s="33"/>
      <c r="Y172" s="33"/>
      <c r="Z172" s="33"/>
      <c r="AA172" s="33"/>
      <c r="AB172" s="33"/>
      <c r="AC172" s="33"/>
      <c r="AD172" s="33"/>
      <c r="AE172" s="33"/>
      <c r="AF172" s="33"/>
      <c r="AG172" s="33"/>
      <c r="AH172" s="33"/>
    </row>
    <row r="173" spans="1:34" ht="12" customHeight="1">
      <c r="A173" s="16" t="s">
        <v>151</v>
      </c>
      <c r="B173" s="1"/>
      <c r="C173" s="1"/>
      <c r="D173" s="33"/>
      <c r="E173" s="5"/>
      <c r="F173" s="33"/>
      <c r="G173" s="33"/>
      <c r="H173" s="5"/>
      <c r="I173" s="33"/>
      <c r="J173" s="33"/>
      <c r="K173" s="33"/>
      <c r="L173" s="100"/>
      <c r="M173" s="33"/>
      <c r="N173" s="33"/>
      <c r="O173" s="33"/>
      <c r="P173" s="33"/>
      <c r="Q173" s="33"/>
      <c r="R173" s="33"/>
      <c r="S173" s="33"/>
      <c r="T173" s="33"/>
      <c r="U173" s="33"/>
      <c r="V173" s="33"/>
      <c r="W173" s="33"/>
      <c r="X173" s="33"/>
      <c r="Y173" s="33"/>
      <c r="Z173" s="33"/>
      <c r="AA173" s="33"/>
      <c r="AB173" s="33"/>
      <c r="AC173" s="33"/>
      <c r="AD173" s="33"/>
      <c r="AE173" s="33"/>
      <c r="AF173" s="33"/>
      <c r="AG173" s="33"/>
      <c r="AH173" s="33"/>
    </row>
    <row r="174" spans="1:34" ht="12" customHeight="1">
      <c r="A174" s="1"/>
      <c r="B174" s="16" t="s">
        <v>152</v>
      </c>
      <c r="C174" s="1"/>
      <c r="D174" s="44">
        <v>5.9316239560111665E-2</v>
      </c>
      <c r="E174" s="87"/>
      <c r="F174" s="44"/>
      <c r="G174" s="44"/>
      <c r="H174" s="69"/>
      <c r="I174" s="44">
        <v>5.9316239560111665E-2</v>
      </c>
      <c r="J174" s="44">
        <v>5.9316239560111665E-2</v>
      </c>
      <c r="K174" s="44">
        <v>5.9316239560111665E-2</v>
      </c>
      <c r="L174" s="105">
        <v>5.9316239560111665E-2</v>
      </c>
      <c r="M174" s="44">
        <v>5.9316239560111665E-2</v>
      </c>
      <c r="N174" s="44">
        <v>5.9316239560111665E-2</v>
      </c>
      <c r="O174" s="44">
        <v>5.9316239560111665E-2</v>
      </c>
      <c r="P174" s="44">
        <v>5.9316239560111665E-2</v>
      </c>
      <c r="Q174" s="44">
        <v>5.9316239560111665E-2</v>
      </c>
      <c r="R174" s="44">
        <v>5.9316239560111665E-2</v>
      </c>
      <c r="S174" s="44">
        <v>5.9316239560111665E-2</v>
      </c>
      <c r="T174" s="44">
        <v>5.9316239560111665E-2</v>
      </c>
      <c r="U174" s="44">
        <v>5.9316239560111665E-2</v>
      </c>
      <c r="V174" s="44">
        <v>5.9316239560111665E-2</v>
      </c>
      <c r="W174" s="44">
        <v>5.9316239560111665E-2</v>
      </c>
      <c r="X174" s="44">
        <v>5.9316239560111665E-2</v>
      </c>
      <c r="Y174" s="44">
        <v>5.9316239560111665E-2</v>
      </c>
      <c r="Z174" s="44">
        <v>5.9316239560111665E-2</v>
      </c>
      <c r="AA174" s="44">
        <v>5.9316239560111665E-2</v>
      </c>
      <c r="AB174" s="44">
        <v>5.9316239560111665E-2</v>
      </c>
      <c r="AC174" s="44">
        <v>5.9316239560111665E-2</v>
      </c>
      <c r="AD174" s="44">
        <v>5.9316239560111665E-2</v>
      </c>
      <c r="AE174" s="44">
        <v>5.9316239560111665E-2</v>
      </c>
      <c r="AF174" s="44">
        <v>5.9316239560111665E-2</v>
      </c>
      <c r="AG174" s="44">
        <v>5.9316239560111665E-2</v>
      </c>
      <c r="AH174" s="44">
        <v>5.9316239560111665E-2</v>
      </c>
    </row>
    <row r="175" spans="1:34" ht="12" customHeight="1">
      <c r="A175" s="1"/>
      <c r="B175" s="16" t="s">
        <v>153</v>
      </c>
      <c r="C175" s="1"/>
      <c r="D175" s="25">
        <f>Classification!AA175</f>
        <v>20.774690235623172</v>
      </c>
      <c r="E175" s="69"/>
      <c r="F175" s="25">
        <v>0</v>
      </c>
      <c r="G175" s="25">
        <f t="shared" ref="G175:G177" si="43">D175-F175</f>
        <v>20.774690235623172</v>
      </c>
      <c r="H175" s="69"/>
      <c r="I175" s="25">
        <f>+I174*I171</f>
        <v>6.0130040172880603</v>
      </c>
      <c r="J175" s="25">
        <f t="shared" ref="J175:AH175" si="44">+J174*J171</f>
        <v>2.334677230668524</v>
      </c>
      <c r="K175" s="25">
        <f t="shared" si="44"/>
        <v>1.3109917226733796</v>
      </c>
      <c r="L175" s="25">
        <f t="shared" si="44"/>
        <v>4.3472018204673574E-3</v>
      </c>
      <c r="M175" s="25">
        <f t="shared" si="44"/>
        <v>1.8095575641159645E-2</v>
      </c>
      <c r="N175" s="25">
        <f t="shared" si="44"/>
        <v>0.12803312296639521</v>
      </c>
      <c r="O175" s="25">
        <f t="shared" si="44"/>
        <v>0.79401254714658587</v>
      </c>
      <c r="P175" s="25">
        <f t="shared" si="44"/>
        <v>0.17674076451507942</v>
      </c>
      <c r="Q175" s="25">
        <f t="shared" si="44"/>
        <v>0.16010081836304099</v>
      </c>
      <c r="R175" s="25">
        <f t="shared" si="44"/>
        <v>5.4586598500875249E-4</v>
      </c>
      <c r="S175" s="25">
        <f t="shared" si="44"/>
        <v>0.51512310130237715</v>
      </c>
      <c r="T175" s="25">
        <f t="shared" si="44"/>
        <v>0</v>
      </c>
      <c r="U175" s="25">
        <f t="shared" si="44"/>
        <v>3.6432970581462372</v>
      </c>
      <c r="V175" s="25">
        <f t="shared" si="44"/>
        <v>0</v>
      </c>
      <c r="W175" s="25">
        <f t="shared" si="44"/>
        <v>0.50577142749490744</v>
      </c>
      <c r="X175" s="25">
        <f t="shared" si="44"/>
        <v>1.7340147434875182</v>
      </c>
      <c r="Y175" s="25">
        <f t="shared" si="44"/>
        <v>0</v>
      </c>
      <c r="Z175" s="25">
        <f t="shared" si="44"/>
        <v>0</v>
      </c>
      <c r="AA175" s="25">
        <f t="shared" si="44"/>
        <v>0</v>
      </c>
      <c r="AB175" s="25">
        <f t="shared" si="44"/>
        <v>0</v>
      </c>
      <c r="AC175" s="25">
        <f t="shared" si="44"/>
        <v>0</v>
      </c>
      <c r="AD175" s="25">
        <f t="shared" si="44"/>
        <v>2.2950032261876618</v>
      </c>
      <c r="AE175" s="25">
        <f t="shared" si="44"/>
        <v>0.79740125943657758</v>
      </c>
      <c r="AF175" s="25">
        <f t="shared" si="44"/>
        <v>0.33741441894169955</v>
      </c>
      <c r="AG175" s="25">
        <f t="shared" si="44"/>
        <v>6.1161335584884111E-3</v>
      </c>
      <c r="AH175" s="25">
        <f t="shared" si="44"/>
        <v>0</v>
      </c>
    </row>
    <row r="176" spans="1:34" ht="12" customHeight="1">
      <c r="A176" s="1"/>
      <c r="B176" s="16" t="s">
        <v>154</v>
      </c>
      <c r="C176" s="1"/>
      <c r="D176" s="25">
        <f>Classification!AA176</f>
        <v>0.86797796511948455</v>
      </c>
      <c r="E176" s="69"/>
      <c r="F176" s="25">
        <v>0</v>
      </c>
      <c r="G176" s="25">
        <f t="shared" si="43"/>
        <v>0.86797796511948455</v>
      </c>
      <c r="H176" s="69" t="s">
        <v>418</v>
      </c>
      <c r="I176" s="25">
        <v>0.25122660949386805</v>
      </c>
      <c r="J176" s="25">
        <v>9.7544096634068156E-2</v>
      </c>
      <c r="K176" s="25">
        <v>5.477395401945901E-2</v>
      </c>
      <c r="L176" s="96">
        <v>1.8162847904335024E-4</v>
      </c>
      <c r="M176" s="25">
        <v>7.5604308630059902E-4</v>
      </c>
      <c r="N176" s="25">
        <v>5.3492941786301871E-3</v>
      </c>
      <c r="O176" s="25">
        <v>3.3174280200330461E-2</v>
      </c>
      <c r="P176" s="25">
        <v>7.3843261871797987E-3</v>
      </c>
      <c r="Q176" s="25">
        <v>6.6891001001993062E-3</v>
      </c>
      <c r="R176" s="25">
        <v>2.2806580580604634E-5</v>
      </c>
      <c r="S176" s="25">
        <v>2.1522126018889511E-2</v>
      </c>
      <c r="T176" s="25">
        <v>0</v>
      </c>
      <c r="U176" s="25">
        <v>0.15221895156987969</v>
      </c>
      <c r="V176" s="25">
        <v>0</v>
      </c>
      <c r="W176" s="25">
        <v>2.1131407952347653E-2</v>
      </c>
      <c r="X176" s="25">
        <v>7.2448088104757877E-2</v>
      </c>
      <c r="Y176" s="25">
        <v>0</v>
      </c>
      <c r="Z176" s="25">
        <v>0</v>
      </c>
      <c r="AA176" s="25">
        <v>0</v>
      </c>
      <c r="AB176" s="25">
        <v>0</v>
      </c>
      <c r="AC176" s="25">
        <v>0</v>
      </c>
      <c r="AD176" s="25">
        <v>9.588649494244865E-2</v>
      </c>
      <c r="AE176" s="25">
        <v>3.3315862460498107E-2</v>
      </c>
      <c r="AF176" s="25">
        <v>1.4097359692651251E-2</v>
      </c>
      <c r="AG176" s="25">
        <v>2.5553541835212447E-4</v>
      </c>
      <c r="AH176" s="25">
        <v>0</v>
      </c>
    </row>
    <row r="177" spans="1:34" ht="12" customHeight="1">
      <c r="A177" s="1"/>
      <c r="B177" s="16" t="s">
        <v>156</v>
      </c>
      <c r="C177" s="1"/>
      <c r="D177" s="25">
        <f>Classification!AA177</f>
        <v>1.0473145731109419</v>
      </c>
      <c r="E177" s="69"/>
      <c r="F177" s="25">
        <v>0</v>
      </c>
      <c r="G177" s="25">
        <f t="shared" si="43"/>
        <v>1.0473145731109419</v>
      </c>
      <c r="H177" s="69" t="s">
        <v>418</v>
      </c>
      <c r="I177" s="25">
        <v>0.30313360459554972</v>
      </c>
      <c r="J177" s="25">
        <v>0.11769809607060526</v>
      </c>
      <c r="K177" s="25">
        <v>6.6091032925693238E-2</v>
      </c>
      <c r="L177" s="96">
        <v>2.1915550928518134E-4</v>
      </c>
      <c r="M177" s="25">
        <v>9.1225235432490601E-4</v>
      </c>
      <c r="N177" s="25">
        <v>6.4545345322973768E-3</v>
      </c>
      <c r="O177" s="25">
        <v>4.0028558906433843E-2</v>
      </c>
      <c r="P177" s="25">
        <v>8.9100331335871513E-3</v>
      </c>
      <c r="Q177" s="25">
        <v>8.0711634367033915E-3</v>
      </c>
      <c r="R177" s="25">
        <v>2.7518744904553164E-5</v>
      </c>
      <c r="S177" s="25">
        <v>2.5968903739175316E-2</v>
      </c>
      <c r="T177" s="25">
        <v>0</v>
      </c>
      <c r="U177" s="25">
        <v>0.1836695546307538</v>
      </c>
      <c r="V177" s="25">
        <v>0</v>
      </c>
      <c r="W177" s="25">
        <v>2.5497457756084387E-2</v>
      </c>
      <c r="X177" s="25">
        <v>8.7416894800657091E-2</v>
      </c>
      <c r="Y177" s="25">
        <v>0</v>
      </c>
      <c r="Z177" s="25">
        <v>0</v>
      </c>
      <c r="AA177" s="25">
        <v>0</v>
      </c>
      <c r="AB177" s="25">
        <v>0</v>
      </c>
      <c r="AC177" s="25">
        <v>0</v>
      </c>
      <c r="AD177" s="25">
        <v>0.11569801026450133</v>
      </c>
      <c r="AE177" s="25">
        <v>4.0199394077747377E-2</v>
      </c>
      <c r="AF177" s="25">
        <v>1.7010074957914401E-2</v>
      </c>
      <c r="AG177" s="25">
        <v>3.0833267472330384E-4</v>
      </c>
      <c r="AH177" s="25">
        <v>0</v>
      </c>
    </row>
    <row r="178" spans="1:34" ht="12" customHeight="1" thickBot="1">
      <c r="A178" s="1"/>
      <c r="B178" s="16" t="s">
        <v>42</v>
      </c>
      <c r="C178" s="1"/>
      <c r="D178" s="47">
        <f>SUM(D175:D177)</f>
        <v>22.689982773853597</v>
      </c>
      <c r="E178" s="69"/>
      <c r="F178" s="47">
        <f t="shared" ref="F178:G178" si="45">SUM(F175:F177)</f>
        <v>0</v>
      </c>
      <c r="G178" s="47">
        <f t="shared" si="45"/>
        <v>22.689982773853597</v>
      </c>
      <c r="H178" s="69"/>
      <c r="I178" s="47">
        <f t="shared" ref="I178:AH178" si="46">SUM(I175:I177)</f>
        <v>6.5673642313774776</v>
      </c>
      <c r="J178" s="47">
        <f t="shared" si="46"/>
        <v>2.5499194233731974</v>
      </c>
      <c r="K178" s="47">
        <f t="shared" si="46"/>
        <v>1.4318567096185317</v>
      </c>
      <c r="L178" s="47">
        <f t="shared" si="46"/>
        <v>4.7479858087958893E-3</v>
      </c>
      <c r="M178" s="47">
        <f t="shared" si="46"/>
        <v>1.976387108178515E-2</v>
      </c>
      <c r="N178" s="47">
        <f t="shared" si="46"/>
        <v>0.1398369516773228</v>
      </c>
      <c r="O178" s="47">
        <f t="shared" si="46"/>
        <v>0.86721538625335015</v>
      </c>
      <c r="P178" s="47">
        <f t="shared" si="46"/>
        <v>0.19303512383584637</v>
      </c>
      <c r="Q178" s="47">
        <f t="shared" si="46"/>
        <v>0.17486108189994368</v>
      </c>
      <c r="R178" s="47">
        <f t="shared" si="46"/>
        <v>5.9619131049391035E-4</v>
      </c>
      <c r="S178" s="47">
        <f t="shared" si="46"/>
        <v>0.56261413106044189</v>
      </c>
      <c r="T178" s="47">
        <f t="shared" si="46"/>
        <v>0</v>
      </c>
      <c r="U178" s="47">
        <f t="shared" si="46"/>
        <v>3.9791855643468708</v>
      </c>
      <c r="V178" s="47">
        <f t="shared" si="46"/>
        <v>0</v>
      </c>
      <c r="W178" s="47">
        <f t="shared" si="46"/>
        <v>0.5524002932033395</v>
      </c>
      <c r="X178" s="47">
        <f t="shared" si="46"/>
        <v>1.893879726392933</v>
      </c>
      <c r="Y178" s="47">
        <f t="shared" si="46"/>
        <v>0</v>
      </c>
      <c r="Z178" s="47">
        <f t="shared" si="46"/>
        <v>0</v>
      </c>
      <c r="AA178" s="47">
        <f t="shared" si="46"/>
        <v>0</v>
      </c>
      <c r="AB178" s="47">
        <f t="shared" si="46"/>
        <v>0</v>
      </c>
      <c r="AC178" s="47">
        <f t="shared" si="46"/>
        <v>0</v>
      </c>
      <c r="AD178" s="47">
        <f t="shared" si="46"/>
        <v>2.5065877313946117</v>
      </c>
      <c r="AE178" s="47">
        <f t="shared" si="46"/>
        <v>0.87091651597482311</v>
      </c>
      <c r="AF178" s="47">
        <f t="shared" si="46"/>
        <v>0.36852185359226519</v>
      </c>
      <c r="AG178" s="47">
        <f t="shared" si="46"/>
        <v>6.680001651563839E-3</v>
      </c>
      <c r="AH178" s="47">
        <f t="shared" si="46"/>
        <v>0</v>
      </c>
    </row>
    <row r="179" spans="1:34" ht="12" customHeight="1">
      <c r="A179" s="1"/>
      <c r="B179" s="1"/>
      <c r="C179" s="1"/>
      <c r="D179" s="25"/>
      <c r="E179" s="69"/>
      <c r="F179" s="25"/>
      <c r="G179" s="25"/>
      <c r="H179" s="69"/>
      <c r="I179" s="25"/>
      <c r="J179" s="25"/>
      <c r="K179" s="25"/>
      <c r="L179" s="96"/>
      <c r="M179" s="25"/>
      <c r="N179" s="25"/>
      <c r="O179" s="25"/>
      <c r="P179" s="25"/>
      <c r="Q179" s="25"/>
      <c r="R179" s="25"/>
      <c r="S179" s="25"/>
      <c r="T179" s="25"/>
      <c r="U179" s="25"/>
      <c r="V179" s="25"/>
      <c r="W179" s="25"/>
      <c r="X179" s="25"/>
      <c r="Y179" s="25"/>
      <c r="Z179" s="25"/>
      <c r="AA179" s="25"/>
      <c r="AB179" s="25"/>
      <c r="AC179" s="25"/>
      <c r="AD179" s="25"/>
      <c r="AE179" s="25"/>
      <c r="AF179" s="25"/>
      <c r="AG179" s="25"/>
      <c r="AH179" s="25"/>
    </row>
    <row r="180" spans="1:34" ht="12" customHeight="1" thickBot="1">
      <c r="A180" s="16" t="s">
        <v>158</v>
      </c>
      <c r="B180" s="1"/>
      <c r="C180" s="1"/>
      <c r="D180" s="40">
        <f>Classification!AA180</f>
        <v>0</v>
      </c>
      <c r="E180" s="69"/>
      <c r="F180" s="40">
        <v>0</v>
      </c>
      <c r="G180" s="40">
        <f t="shared" ref="G180" si="47">D180-F180</f>
        <v>0</v>
      </c>
      <c r="H180" s="92"/>
      <c r="I180" s="40">
        <v>0</v>
      </c>
      <c r="J180" s="40">
        <v>0</v>
      </c>
      <c r="K180" s="40">
        <v>0</v>
      </c>
      <c r="L180" s="102">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v>0</v>
      </c>
      <c r="AC180" s="40">
        <v>0</v>
      </c>
      <c r="AD180" s="40">
        <v>0</v>
      </c>
      <c r="AE180" s="40">
        <v>0</v>
      </c>
      <c r="AF180" s="40">
        <v>0</v>
      </c>
      <c r="AG180" s="40">
        <v>0</v>
      </c>
      <c r="AH180" s="40">
        <v>0</v>
      </c>
    </row>
    <row r="181" spans="1:34" ht="12" customHeight="1">
      <c r="A181" s="1"/>
      <c r="B181" s="1"/>
      <c r="C181" s="1"/>
      <c r="D181" s="25"/>
      <c r="E181" s="69"/>
      <c r="F181" s="25"/>
      <c r="G181" s="25"/>
      <c r="H181" s="69"/>
      <c r="I181" s="25"/>
      <c r="J181" s="25"/>
      <c r="K181" s="25"/>
      <c r="L181" s="96"/>
      <c r="M181" s="25"/>
      <c r="N181" s="25"/>
      <c r="O181" s="25"/>
      <c r="P181" s="25"/>
      <c r="Q181" s="25"/>
      <c r="R181" s="25"/>
      <c r="S181" s="25"/>
      <c r="T181" s="25"/>
      <c r="U181" s="25"/>
      <c r="V181" s="25"/>
      <c r="W181" s="25"/>
      <c r="X181" s="25"/>
      <c r="Y181" s="25"/>
      <c r="Z181" s="25"/>
      <c r="AA181" s="25"/>
      <c r="AB181" s="25"/>
      <c r="AC181" s="25"/>
      <c r="AD181" s="25"/>
      <c r="AE181" s="25"/>
      <c r="AF181" s="25"/>
      <c r="AG181" s="25"/>
      <c r="AH181" s="25"/>
    </row>
    <row r="182" spans="1:34" ht="12" customHeight="1">
      <c r="A182" s="16" t="s">
        <v>159</v>
      </c>
      <c r="B182" s="1"/>
      <c r="C182" s="1"/>
      <c r="D182" s="25"/>
      <c r="E182" s="69"/>
      <c r="F182" s="25"/>
      <c r="G182" s="25"/>
      <c r="H182" s="69"/>
      <c r="I182" s="25"/>
      <c r="J182" s="25"/>
      <c r="K182" s="25"/>
      <c r="L182" s="96"/>
      <c r="M182" s="25"/>
      <c r="N182" s="25"/>
      <c r="O182" s="25"/>
      <c r="P182" s="25"/>
      <c r="Q182" s="25"/>
      <c r="R182" s="25"/>
      <c r="S182" s="25"/>
      <c r="T182" s="25"/>
      <c r="U182" s="25"/>
      <c r="V182" s="25"/>
      <c r="W182" s="25"/>
      <c r="X182" s="25"/>
      <c r="Y182" s="25"/>
      <c r="Z182" s="25"/>
      <c r="AA182" s="25"/>
      <c r="AB182" s="25"/>
      <c r="AC182" s="25"/>
      <c r="AD182" s="25"/>
      <c r="AE182" s="25"/>
      <c r="AF182" s="25"/>
      <c r="AG182" s="25"/>
      <c r="AH182" s="25"/>
    </row>
    <row r="183" spans="1:34" ht="12" customHeight="1">
      <c r="A183" s="1"/>
      <c r="B183" s="1"/>
      <c r="C183" s="1"/>
      <c r="D183" s="25"/>
      <c r="E183" s="69"/>
      <c r="F183" s="25"/>
      <c r="G183" s="25"/>
      <c r="H183" s="69"/>
      <c r="I183" s="25"/>
      <c r="J183" s="25"/>
      <c r="K183" s="25"/>
      <c r="L183" s="96"/>
      <c r="M183" s="25"/>
      <c r="N183" s="25"/>
      <c r="O183" s="25"/>
      <c r="P183" s="25"/>
      <c r="Q183" s="25"/>
      <c r="R183" s="25"/>
      <c r="S183" s="25"/>
      <c r="T183" s="25"/>
      <c r="U183" s="25"/>
      <c r="V183" s="25"/>
      <c r="W183" s="25"/>
      <c r="X183" s="25"/>
      <c r="Y183" s="25"/>
      <c r="Z183" s="25"/>
      <c r="AA183" s="25"/>
      <c r="AB183" s="25"/>
      <c r="AC183" s="25"/>
      <c r="AD183" s="25"/>
      <c r="AE183" s="25"/>
      <c r="AF183" s="25"/>
      <c r="AG183" s="25"/>
      <c r="AH183" s="25"/>
    </row>
    <row r="184" spans="1:34" ht="12" customHeight="1">
      <c r="A184" s="1"/>
      <c r="B184" s="16" t="s">
        <v>160</v>
      </c>
      <c r="C184" s="1"/>
      <c r="D184" s="25">
        <f>Classification!AA184</f>
        <v>0</v>
      </c>
      <c r="E184" s="69"/>
      <c r="F184" s="25">
        <v>0</v>
      </c>
      <c r="G184" s="25">
        <f t="shared" ref="G184:G190" si="48">D184-F184</f>
        <v>0</v>
      </c>
      <c r="H184" s="69"/>
      <c r="I184" s="25">
        <v>0</v>
      </c>
      <c r="J184" s="25">
        <v>0</v>
      </c>
      <c r="K184" s="25">
        <v>0</v>
      </c>
      <c r="L184" s="96">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row>
    <row r="185" spans="1:34" ht="12" customHeight="1">
      <c r="A185" s="1"/>
      <c r="B185" s="16" t="s">
        <v>161</v>
      </c>
      <c r="C185" s="1"/>
      <c r="D185" s="25">
        <f>Classification!AA185</f>
        <v>0</v>
      </c>
      <c r="E185" s="69"/>
      <c r="F185" s="25">
        <v>0</v>
      </c>
      <c r="G185" s="25">
        <f t="shared" si="48"/>
        <v>0</v>
      </c>
      <c r="H185" s="69"/>
      <c r="I185" s="25">
        <v>0</v>
      </c>
      <c r="J185" s="25">
        <v>0</v>
      </c>
      <c r="K185" s="25">
        <v>0</v>
      </c>
      <c r="L185" s="96">
        <v>0</v>
      </c>
      <c r="M185" s="25">
        <v>0</v>
      </c>
      <c r="N185" s="25">
        <v>0</v>
      </c>
      <c r="O185" s="25">
        <v>0</v>
      </c>
      <c r="P185" s="25">
        <v>0</v>
      </c>
      <c r="Q185" s="25">
        <v>0</v>
      </c>
      <c r="R185" s="25">
        <v>0</v>
      </c>
      <c r="S185" s="25">
        <v>0</v>
      </c>
      <c r="T185" s="25">
        <v>0</v>
      </c>
      <c r="U185" s="25">
        <v>0</v>
      </c>
      <c r="V185" s="25">
        <v>0</v>
      </c>
      <c r="W185" s="25">
        <v>0</v>
      </c>
      <c r="X185" s="25">
        <v>0</v>
      </c>
      <c r="Y185" s="25">
        <v>0</v>
      </c>
      <c r="Z185" s="25">
        <v>0</v>
      </c>
      <c r="AA185" s="25">
        <v>0</v>
      </c>
      <c r="AB185" s="25">
        <v>0</v>
      </c>
      <c r="AC185" s="25">
        <v>0</v>
      </c>
      <c r="AD185" s="25">
        <v>0</v>
      </c>
      <c r="AE185" s="25">
        <v>0</v>
      </c>
      <c r="AF185" s="25">
        <v>0</v>
      </c>
      <c r="AG185" s="25">
        <v>0</v>
      </c>
      <c r="AH185" s="25">
        <v>0</v>
      </c>
    </row>
    <row r="186" spans="1:34" ht="12" customHeight="1">
      <c r="A186" s="1"/>
      <c r="B186" s="16" t="s">
        <v>164</v>
      </c>
      <c r="C186" s="1"/>
      <c r="D186" s="25">
        <f>Classification!AA186</f>
        <v>0</v>
      </c>
      <c r="E186" s="69"/>
      <c r="F186" s="25">
        <v>0</v>
      </c>
      <c r="G186" s="25">
        <f t="shared" si="48"/>
        <v>0</v>
      </c>
      <c r="H186" s="69"/>
      <c r="I186" s="25">
        <v>0</v>
      </c>
      <c r="J186" s="25">
        <v>0</v>
      </c>
      <c r="K186" s="25">
        <v>0</v>
      </c>
      <c r="L186" s="96">
        <v>0</v>
      </c>
      <c r="M186" s="25">
        <v>0</v>
      </c>
      <c r="N186" s="25">
        <v>0</v>
      </c>
      <c r="O186" s="25">
        <v>0</v>
      </c>
      <c r="P186" s="25">
        <v>0</v>
      </c>
      <c r="Q186" s="25">
        <v>0</v>
      </c>
      <c r="R186" s="25">
        <v>0</v>
      </c>
      <c r="S186" s="25">
        <v>0</v>
      </c>
      <c r="T186" s="25">
        <v>0</v>
      </c>
      <c r="U186" s="25">
        <v>0</v>
      </c>
      <c r="V186" s="25">
        <v>0</v>
      </c>
      <c r="W186" s="25">
        <v>0</v>
      </c>
      <c r="X186" s="25">
        <v>0</v>
      </c>
      <c r="Y186" s="25">
        <v>0</v>
      </c>
      <c r="Z186" s="25">
        <v>0</v>
      </c>
      <c r="AA186" s="25">
        <v>0</v>
      </c>
      <c r="AB186" s="25">
        <v>0</v>
      </c>
      <c r="AC186" s="25">
        <v>0</v>
      </c>
      <c r="AD186" s="25">
        <v>0</v>
      </c>
      <c r="AE186" s="25">
        <v>0</v>
      </c>
      <c r="AF186" s="25">
        <v>0</v>
      </c>
      <c r="AG186" s="25">
        <v>0</v>
      </c>
      <c r="AH186" s="25">
        <v>0</v>
      </c>
    </row>
    <row r="187" spans="1:34" ht="12" customHeight="1">
      <c r="A187" s="1"/>
      <c r="B187" s="16" t="s">
        <v>166</v>
      </c>
      <c r="C187" s="1"/>
      <c r="D187" s="25">
        <f>Classification!AA187</f>
        <v>0</v>
      </c>
      <c r="E187" s="69"/>
      <c r="F187" s="25">
        <v>0</v>
      </c>
      <c r="G187" s="25">
        <f t="shared" si="48"/>
        <v>0</v>
      </c>
      <c r="H187" s="69"/>
      <c r="I187" s="25">
        <v>0</v>
      </c>
      <c r="J187" s="25">
        <v>0</v>
      </c>
      <c r="K187" s="25">
        <v>0</v>
      </c>
      <c r="L187" s="96">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row>
    <row r="188" spans="1:34" ht="12" customHeight="1">
      <c r="A188" s="1"/>
      <c r="B188" s="16" t="s">
        <v>167</v>
      </c>
      <c r="C188" s="1"/>
      <c r="D188" s="25">
        <f>Classification!AA188</f>
        <v>0</v>
      </c>
      <c r="E188" s="69"/>
      <c r="F188" s="25">
        <v>0</v>
      </c>
      <c r="G188" s="25">
        <f t="shared" si="48"/>
        <v>0</v>
      </c>
      <c r="H188" s="69"/>
      <c r="I188" s="25">
        <v>0</v>
      </c>
      <c r="J188" s="25">
        <v>0</v>
      </c>
      <c r="K188" s="25">
        <v>0</v>
      </c>
      <c r="L188" s="96">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row>
    <row r="189" spans="1:34" ht="12" customHeight="1">
      <c r="A189" s="1"/>
      <c r="B189" s="16" t="s">
        <v>168</v>
      </c>
      <c r="C189" s="1"/>
      <c r="D189" s="25">
        <f>Classification!AA189</f>
        <v>0</v>
      </c>
      <c r="E189" s="69"/>
      <c r="F189" s="84">
        <v>0</v>
      </c>
      <c r="G189" s="25">
        <f t="shared" si="48"/>
        <v>0</v>
      </c>
      <c r="H189" s="69"/>
      <c r="I189" s="25">
        <v>0</v>
      </c>
      <c r="J189" s="25">
        <v>0</v>
      </c>
      <c r="K189" s="25">
        <v>0</v>
      </c>
      <c r="L189" s="96">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row>
    <row r="190" spans="1:34" ht="12" customHeight="1">
      <c r="A190" s="1"/>
      <c r="B190" s="16" t="s">
        <v>169</v>
      </c>
      <c r="C190" s="1"/>
      <c r="D190" s="25">
        <f>Classification!AA190</f>
        <v>58.554873195734437</v>
      </c>
      <c r="E190" s="69"/>
      <c r="F190" s="25">
        <v>0</v>
      </c>
      <c r="G190" s="25">
        <f t="shared" si="48"/>
        <v>58.554873195734437</v>
      </c>
      <c r="H190" s="69" t="s">
        <v>418</v>
      </c>
      <c r="I190" s="25">
        <v>16.948059574626072</v>
      </c>
      <c r="J190" s="25">
        <v>6.5804460930227249</v>
      </c>
      <c r="K190" s="25">
        <v>3.6951190709051023</v>
      </c>
      <c r="L190" s="96">
        <v>1.2252883122042681E-2</v>
      </c>
      <c r="M190" s="25">
        <v>5.1003607035979469E-2</v>
      </c>
      <c r="N190" s="25">
        <v>0.36087003922185124</v>
      </c>
      <c r="O190" s="25">
        <v>2.23797820745681</v>
      </c>
      <c r="P190" s="25">
        <v>0.49815582987378293</v>
      </c>
      <c r="Q190" s="25">
        <v>0.45125501326157158</v>
      </c>
      <c r="R190" s="25">
        <v>1.5385602948362516E-3</v>
      </c>
      <c r="S190" s="25">
        <v>1.4519093923832633</v>
      </c>
      <c r="T190" s="25">
        <v>0</v>
      </c>
      <c r="U190" s="25">
        <v>10.268879816476648</v>
      </c>
      <c r="V190" s="25">
        <v>0</v>
      </c>
      <c r="W190" s="25">
        <v>1.4255510656042054</v>
      </c>
      <c r="X190" s="25">
        <v>4.887438140971148</v>
      </c>
      <c r="Y190" s="25">
        <v>0</v>
      </c>
      <c r="Z190" s="25">
        <v>0</v>
      </c>
      <c r="AA190" s="25">
        <v>0</v>
      </c>
      <c r="AB190" s="25">
        <v>0</v>
      </c>
      <c r="AC190" s="25">
        <v>0</v>
      </c>
      <c r="AD190" s="25">
        <v>6.4686222210325486</v>
      </c>
      <c r="AE190" s="25">
        <v>2.2475295228404222</v>
      </c>
      <c r="AF190" s="25">
        <v>0.95102542042552773</v>
      </c>
      <c r="AG190" s="25">
        <v>1.723873717988663E-2</v>
      </c>
      <c r="AH190" s="25">
        <v>0</v>
      </c>
    </row>
    <row r="191" spans="1:34" ht="12" customHeight="1" thickBot="1">
      <c r="A191" s="1"/>
      <c r="B191" s="16" t="s">
        <v>42</v>
      </c>
      <c r="C191" s="1"/>
      <c r="D191" s="47">
        <f>SUM(D184:D190)</f>
        <v>58.554873195734437</v>
      </c>
      <c r="E191" s="69"/>
      <c r="F191" s="47">
        <f t="shared" ref="F191:G191" si="49">SUM(F184:F190)</f>
        <v>0</v>
      </c>
      <c r="G191" s="47">
        <f t="shared" si="49"/>
        <v>58.554873195734437</v>
      </c>
      <c r="H191" s="69"/>
      <c r="I191" s="47">
        <f t="shared" ref="I191:AH191" si="50">SUM(I184:I190)</f>
        <v>16.948059574626072</v>
      </c>
      <c r="J191" s="47">
        <f t="shared" si="50"/>
        <v>6.5804460930227249</v>
      </c>
      <c r="K191" s="47">
        <f t="shared" si="50"/>
        <v>3.6951190709051023</v>
      </c>
      <c r="L191" s="47">
        <f t="shared" si="50"/>
        <v>1.2252883122042681E-2</v>
      </c>
      <c r="M191" s="47">
        <f t="shared" si="50"/>
        <v>5.1003607035979469E-2</v>
      </c>
      <c r="N191" s="47">
        <f t="shared" si="50"/>
        <v>0.36087003922185124</v>
      </c>
      <c r="O191" s="47">
        <f t="shared" si="50"/>
        <v>2.23797820745681</v>
      </c>
      <c r="P191" s="47">
        <f t="shared" si="50"/>
        <v>0.49815582987378293</v>
      </c>
      <c r="Q191" s="47">
        <f t="shared" si="50"/>
        <v>0.45125501326157158</v>
      </c>
      <c r="R191" s="47">
        <f t="shared" si="50"/>
        <v>1.5385602948362516E-3</v>
      </c>
      <c r="S191" s="47">
        <f t="shared" si="50"/>
        <v>1.4519093923832633</v>
      </c>
      <c r="T191" s="47">
        <f t="shared" si="50"/>
        <v>0</v>
      </c>
      <c r="U191" s="47">
        <f t="shared" si="50"/>
        <v>10.268879816476648</v>
      </c>
      <c r="V191" s="47">
        <f t="shared" si="50"/>
        <v>0</v>
      </c>
      <c r="W191" s="47">
        <f t="shared" si="50"/>
        <v>1.4255510656042054</v>
      </c>
      <c r="X191" s="47">
        <f t="shared" si="50"/>
        <v>4.887438140971148</v>
      </c>
      <c r="Y191" s="47">
        <f t="shared" si="50"/>
        <v>0</v>
      </c>
      <c r="Z191" s="47">
        <f t="shared" si="50"/>
        <v>0</v>
      </c>
      <c r="AA191" s="47">
        <f t="shared" si="50"/>
        <v>0</v>
      </c>
      <c r="AB191" s="47">
        <f t="shared" si="50"/>
        <v>0</v>
      </c>
      <c r="AC191" s="47">
        <f t="shared" si="50"/>
        <v>0</v>
      </c>
      <c r="AD191" s="47">
        <f t="shared" si="50"/>
        <v>6.4686222210325486</v>
      </c>
      <c r="AE191" s="47">
        <f t="shared" si="50"/>
        <v>2.2475295228404222</v>
      </c>
      <c r="AF191" s="47">
        <f t="shared" si="50"/>
        <v>0.95102542042552773</v>
      </c>
      <c r="AG191" s="47">
        <f t="shared" si="50"/>
        <v>1.723873717988663E-2</v>
      </c>
      <c r="AH191" s="47">
        <f t="shared" si="50"/>
        <v>0</v>
      </c>
    </row>
    <row r="192" spans="1:34" ht="12" customHeight="1">
      <c r="A192" s="1"/>
      <c r="B192" s="1"/>
      <c r="C192" s="1"/>
      <c r="D192" s="25"/>
      <c r="E192" s="79"/>
      <c r="F192" s="25"/>
      <c r="G192" s="25"/>
      <c r="H192" s="79"/>
      <c r="I192" s="25"/>
      <c r="J192" s="25"/>
      <c r="K192" s="25"/>
      <c r="L192" s="96"/>
      <c r="M192" s="25"/>
      <c r="N192" s="25"/>
      <c r="O192" s="25"/>
      <c r="P192" s="25"/>
      <c r="Q192" s="25"/>
      <c r="R192" s="25"/>
      <c r="S192" s="25"/>
      <c r="T192" s="25"/>
      <c r="U192" s="25"/>
      <c r="V192" s="25"/>
      <c r="W192" s="25"/>
      <c r="X192" s="25"/>
      <c r="Y192" s="25"/>
      <c r="Z192" s="25"/>
      <c r="AA192" s="25"/>
      <c r="AB192" s="25"/>
      <c r="AC192" s="25"/>
      <c r="AD192" s="25"/>
      <c r="AE192" s="25"/>
      <c r="AF192" s="25"/>
      <c r="AG192" s="25"/>
      <c r="AH192" s="25"/>
    </row>
    <row r="193" spans="1:34" ht="12" customHeight="1">
      <c r="A193" s="16" t="s">
        <v>170</v>
      </c>
      <c r="B193" s="1"/>
      <c r="C193" s="1"/>
      <c r="D193" s="25"/>
      <c r="E193" s="69"/>
      <c r="F193" s="25"/>
      <c r="G193" s="25"/>
      <c r="H193" s="69"/>
      <c r="I193" s="25"/>
      <c r="J193" s="25"/>
      <c r="K193" s="25"/>
      <c r="L193" s="96"/>
      <c r="M193" s="25"/>
      <c r="N193" s="25"/>
      <c r="O193" s="25"/>
      <c r="P193" s="25"/>
      <c r="Q193" s="25"/>
      <c r="R193" s="25"/>
      <c r="S193" s="25"/>
      <c r="T193" s="25"/>
      <c r="U193" s="25"/>
      <c r="V193" s="25"/>
      <c r="W193" s="25"/>
      <c r="X193" s="25"/>
      <c r="Y193" s="25"/>
      <c r="Z193" s="25"/>
      <c r="AA193" s="25"/>
      <c r="AB193" s="25"/>
      <c r="AC193" s="25"/>
      <c r="AD193" s="25"/>
      <c r="AE193" s="25"/>
      <c r="AF193" s="25"/>
      <c r="AG193" s="25"/>
      <c r="AH193" s="25"/>
    </row>
    <row r="194" spans="1:34" ht="12" customHeight="1">
      <c r="A194" s="1"/>
      <c r="B194" s="1"/>
      <c r="C194" s="1"/>
      <c r="D194" s="25"/>
      <c r="E194" s="79"/>
      <c r="F194" s="25"/>
      <c r="G194" s="25"/>
      <c r="H194" s="79"/>
      <c r="I194" s="25"/>
      <c r="J194" s="25"/>
      <c r="K194" s="25"/>
      <c r="L194" s="96"/>
      <c r="M194" s="25"/>
      <c r="N194" s="25"/>
      <c r="O194" s="25"/>
      <c r="P194" s="25"/>
      <c r="Q194" s="25"/>
      <c r="R194" s="25"/>
      <c r="S194" s="25"/>
      <c r="T194" s="25"/>
      <c r="U194" s="25"/>
      <c r="V194" s="25"/>
      <c r="W194" s="25"/>
      <c r="X194" s="25"/>
      <c r="Y194" s="25"/>
      <c r="Z194" s="25"/>
      <c r="AA194" s="25"/>
      <c r="AB194" s="25"/>
      <c r="AC194" s="25"/>
      <c r="AD194" s="25"/>
      <c r="AE194" s="25"/>
      <c r="AF194" s="25"/>
      <c r="AG194" s="25"/>
      <c r="AH194" s="25"/>
    </row>
    <row r="195" spans="1:34" ht="12" customHeight="1">
      <c r="A195" s="16" t="s">
        <v>171</v>
      </c>
      <c r="B195" s="1"/>
      <c r="C195" s="1"/>
      <c r="D195" s="25"/>
      <c r="E195" s="79"/>
      <c r="F195" s="25"/>
      <c r="G195" s="25"/>
      <c r="H195" s="79"/>
      <c r="I195" s="25"/>
      <c r="J195" s="25"/>
      <c r="K195" s="25"/>
      <c r="L195" s="96"/>
      <c r="M195" s="25"/>
      <c r="N195" s="25"/>
      <c r="O195" s="25"/>
      <c r="P195" s="25"/>
      <c r="Q195" s="25"/>
      <c r="R195" s="25"/>
      <c r="S195" s="25"/>
      <c r="T195" s="25"/>
      <c r="U195" s="25"/>
      <c r="V195" s="25"/>
      <c r="W195" s="25"/>
      <c r="X195" s="25"/>
      <c r="Y195" s="25"/>
      <c r="Z195" s="25"/>
      <c r="AA195" s="25"/>
      <c r="AB195" s="25"/>
      <c r="AC195" s="25"/>
      <c r="AD195" s="25"/>
      <c r="AE195" s="25"/>
      <c r="AF195" s="25"/>
      <c r="AG195" s="25"/>
      <c r="AH195" s="25"/>
    </row>
    <row r="196" spans="1:34" ht="12" customHeight="1">
      <c r="A196" s="1"/>
      <c r="B196" s="16" t="s">
        <v>172</v>
      </c>
      <c r="C196" s="1"/>
      <c r="D196" s="25">
        <f>Classification!AA196</f>
        <v>0</v>
      </c>
      <c r="E196" s="69"/>
      <c r="F196" s="25">
        <v>0</v>
      </c>
      <c r="G196" s="25">
        <f t="shared" ref="G196:G206" si="51">D196-F196</f>
        <v>0</v>
      </c>
      <c r="H196" s="69"/>
      <c r="I196" s="25">
        <v>0</v>
      </c>
      <c r="J196" s="25">
        <v>0</v>
      </c>
      <c r="K196" s="25">
        <v>0</v>
      </c>
      <c r="L196" s="96">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row>
    <row r="197" spans="1:34" ht="12" customHeight="1">
      <c r="A197" s="1"/>
      <c r="B197" s="16" t="s">
        <v>173</v>
      </c>
      <c r="C197" s="1"/>
      <c r="D197" s="25">
        <f>Classification!AA197</f>
        <v>0</v>
      </c>
      <c r="E197" s="69"/>
      <c r="F197" s="25">
        <v>0</v>
      </c>
      <c r="G197" s="25">
        <f t="shared" si="51"/>
        <v>0</v>
      </c>
      <c r="H197" s="69"/>
      <c r="I197" s="25">
        <v>0</v>
      </c>
      <c r="J197" s="25">
        <v>0</v>
      </c>
      <c r="K197" s="25">
        <v>0</v>
      </c>
      <c r="L197" s="96">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row>
    <row r="198" spans="1:34" ht="12" customHeight="1">
      <c r="A198" s="1"/>
      <c r="B198" s="16" t="s">
        <v>174</v>
      </c>
      <c r="C198" s="1"/>
      <c r="D198" s="25">
        <f>Classification!AA198</f>
        <v>0</v>
      </c>
      <c r="E198" s="69"/>
      <c r="F198" s="25">
        <v>0</v>
      </c>
      <c r="G198" s="25">
        <f t="shared" si="51"/>
        <v>0</v>
      </c>
      <c r="H198" s="69"/>
      <c r="I198" s="25">
        <v>0</v>
      </c>
      <c r="J198" s="25">
        <v>0</v>
      </c>
      <c r="K198" s="25">
        <v>0</v>
      </c>
      <c r="L198" s="96">
        <v>0</v>
      </c>
      <c r="M198" s="25">
        <v>0</v>
      </c>
      <c r="N198" s="25">
        <v>0</v>
      </c>
      <c r="O198" s="25">
        <v>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row>
    <row r="199" spans="1:34" ht="12" customHeight="1">
      <c r="A199" s="1"/>
      <c r="B199" s="16" t="s">
        <v>175</v>
      </c>
      <c r="C199" s="1"/>
      <c r="D199" s="25">
        <f>Classification!AA199</f>
        <v>0</v>
      </c>
      <c r="E199" s="69"/>
      <c r="F199" s="25">
        <v>0</v>
      </c>
      <c r="G199" s="25">
        <f t="shared" si="51"/>
        <v>0</v>
      </c>
      <c r="H199" s="69"/>
      <c r="I199" s="25">
        <v>0</v>
      </c>
      <c r="J199" s="25">
        <v>0</v>
      </c>
      <c r="K199" s="25">
        <v>0</v>
      </c>
      <c r="L199" s="96">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row>
    <row r="200" spans="1:34" ht="12" customHeight="1">
      <c r="A200" s="1"/>
      <c r="B200" s="16" t="s">
        <v>176</v>
      </c>
      <c r="C200" s="1"/>
      <c r="D200" s="25">
        <f>Classification!AA200</f>
        <v>436.32814081120472</v>
      </c>
      <c r="E200" s="69"/>
      <c r="F200" s="25">
        <v>0</v>
      </c>
      <c r="G200" s="25">
        <f t="shared" si="51"/>
        <v>436.32814081120472</v>
      </c>
      <c r="H200" s="69" t="s">
        <v>419</v>
      </c>
      <c r="I200" s="25">
        <v>0</v>
      </c>
      <c r="J200" s="25">
        <v>0</v>
      </c>
      <c r="K200" s="25">
        <v>0</v>
      </c>
      <c r="L200" s="96">
        <v>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299.13838242855456</v>
      </c>
      <c r="AE200" s="25">
        <v>97.468628604308577</v>
      </c>
      <c r="AF200" s="25">
        <v>39.263883754708175</v>
      </c>
      <c r="AG200" s="25">
        <v>0.45724602363337014</v>
      </c>
      <c r="AH200" s="25">
        <v>0</v>
      </c>
    </row>
    <row r="201" spans="1:34" ht="12" customHeight="1">
      <c r="A201" s="1"/>
      <c r="B201" s="16" t="s">
        <v>177</v>
      </c>
      <c r="C201" s="1"/>
      <c r="D201" s="25">
        <f>Classification!AA201</f>
        <v>3629.4065140547332</v>
      </c>
      <c r="E201" s="69"/>
      <c r="F201" s="25">
        <v>0</v>
      </c>
      <c r="G201" s="25">
        <f t="shared" si="51"/>
        <v>3629.4065140547332</v>
      </c>
      <c r="H201" s="69" t="s">
        <v>420</v>
      </c>
      <c r="I201" s="49">
        <v>788.36923980466111</v>
      </c>
      <c r="J201" s="49">
        <v>306.10119471723283</v>
      </c>
      <c r="K201" s="49">
        <v>171.88505858679898</v>
      </c>
      <c r="L201" s="96">
        <v>0.56996472721882541</v>
      </c>
      <c r="M201" s="49">
        <v>2.3725238118970888</v>
      </c>
      <c r="N201" s="49">
        <v>16.786513950868386</v>
      </c>
      <c r="O201" s="49">
        <v>104.10355063618255</v>
      </c>
      <c r="P201" s="49">
        <v>23.172607529055089</v>
      </c>
      <c r="Q201" s="49">
        <v>20.990932336330101</v>
      </c>
      <c r="R201" s="49">
        <v>7.1568878118039816E-2</v>
      </c>
      <c r="S201" s="49">
        <v>67.538156736960559</v>
      </c>
      <c r="T201" s="49">
        <v>0</v>
      </c>
      <c r="U201" s="49">
        <v>477.67527243541332</v>
      </c>
      <c r="V201" s="49">
        <v>0</v>
      </c>
      <c r="W201" s="49">
        <v>66.31205212281111</v>
      </c>
      <c r="X201" s="49">
        <v>446.9953492790716</v>
      </c>
      <c r="Y201" s="49">
        <v>0</v>
      </c>
      <c r="Z201" s="49">
        <v>0</v>
      </c>
      <c r="AA201" s="49">
        <v>0</v>
      </c>
      <c r="AB201" s="49">
        <v>0</v>
      </c>
      <c r="AC201" s="49">
        <v>0</v>
      </c>
      <c r="AD201" s="49">
        <v>759.09036125941054</v>
      </c>
      <c r="AE201" s="49">
        <v>263.74673603396724</v>
      </c>
      <c r="AF201" s="49">
        <v>111.6024719468718</v>
      </c>
      <c r="AG201" s="49">
        <v>2.022959261863861</v>
      </c>
      <c r="AH201" s="49">
        <v>0</v>
      </c>
    </row>
    <row r="202" spans="1:34" ht="12" customHeight="1">
      <c r="A202" s="1"/>
      <c r="B202" s="16" t="s">
        <v>179</v>
      </c>
      <c r="C202" s="1"/>
      <c r="D202" s="25">
        <f>Classification!AA202</f>
        <v>1590.5672682314944</v>
      </c>
      <c r="E202" s="69"/>
      <c r="F202" s="25">
        <v>0</v>
      </c>
      <c r="G202" s="25">
        <f t="shared" si="51"/>
        <v>1590.5672682314944</v>
      </c>
      <c r="H202" s="69" t="s">
        <v>421</v>
      </c>
      <c r="I202" s="25">
        <v>390.04032496515879</v>
      </c>
      <c r="J202" s="25">
        <v>151.44148633870503</v>
      </c>
      <c r="K202" s="25">
        <v>85.038964894751388</v>
      </c>
      <c r="L202" s="96">
        <v>0.28198617627216355</v>
      </c>
      <c r="M202" s="25">
        <v>1.1737900362642315</v>
      </c>
      <c r="N202" s="25">
        <v>8.3050137243446613</v>
      </c>
      <c r="O202" s="25">
        <v>51.504524365035266</v>
      </c>
      <c r="P202" s="25">
        <v>11.464490133027249</v>
      </c>
      <c r="Q202" s="25">
        <v>10.385121154412964</v>
      </c>
      <c r="R202" s="25">
        <v>3.5408216187466535E-2</v>
      </c>
      <c r="S202" s="25">
        <v>33.414044170164459</v>
      </c>
      <c r="T202" s="25">
        <v>0</v>
      </c>
      <c r="U202" s="25">
        <v>236.32659556160908</v>
      </c>
      <c r="V202" s="25">
        <v>0</v>
      </c>
      <c r="W202" s="25">
        <v>32.807437242853823</v>
      </c>
      <c r="X202" s="25">
        <v>355.4722582903189</v>
      </c>
      <c r="Y202" s="25">
        <v>0</v>
      </c>
      <c r="Z202" s="25">
        <v>0</v>
      </c>
      <c r="AA202" s="25">
        <v>0</v>
      </c>
      <c r="AB202" s="25">
        <v>0</v>
      </c>
      <c r="AC202" s="25">
        <v>0</v>
      </c>
      <c r="AD202" s="25">
        <v>148.86798704352847</v>
      </c>
      <c r="AE202" s="25">
        <v>51.724337030884421</v>
      </c>
      <c r="AF202" s="25">
        <v>21.886768948361073</v>
      </c>
      <c r="AG202" s="25">
        <v>0.39672993961494818</v>
      </c>
      <c r="AH202" s="25">
        <v>0</v>
      </c>
    </row>
    <row r="203" spans="1:34" ht="12" customHeight="1">
      <c r="A203" s="1"/>
      <c r="B203" s="16" t="s">
        <v>181</v>
      </c>
      <c r="C203" s="1"/>
      <c r="D203" s="25">
        <f>Classification!AA203</f>
        <v>0</v>
      </c>
      <c r="E203" s="69"/>
      <c r="F203" s="25">
        <v>0</v>
      </c>
      <c r="G203" s="25">
        <f t="shared" si="51"/>
        <v>0</v>
      </c>
      <c r="H203" s="69"/>
      <c r="I203" s="25">
        <v>0</v>
      </c>
      <c r="J203" s="25">
        <v>0</v>
      </c>
      <c r="K203" s="25">
        <v>0</v>
      </c>
      <c r="L203" s="96">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row>
    <row r="204" spans="1:34" ht="12" customHeight="1">
      <c r="A204" s="1"/>
      <c r="B204" s="16" t="s">
        <v>183</v>
      </c>
      <c r="C204" s="1"/>
      <c r="D204" s="25">
        <f>Classification!AA204</f>
        <v>0</v>
      </c>
      <c r="E204" s="69"/>
      <c r="F204" s="25">
        <v>0</v>
      </c>
      <c r="G204" s="25">
        <f t="shared" si="51"/>
        <v>0</v>
      </c>
      <c r="H204" s="69"/>
      <c r="I204" s="25">
        <v>0</v>
      </c>
      <c r="J204" s="25">
        <v>0</v>
      </c>
      <c r="K204" s="25">
        <v>0</v>
      </c>
      <c r="L204" s="96">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row>
    <row r="205" spans="1:34" ht="12" customHeight="1">
      <c r="A205" s="1"/>
      <c r="B205" s="16" t="s">
        <v>184</v>
      </c>
      <c r="C205" s="1"/>
      <c r="D205" s="25">
        <f>Classification!AA205</f>
        <v>0</v>
      </c>
      <c r="E205" s="69"/>
      <c r="F205" s="25">
        <v>0</v>
      </c>
      <c r="G205" s="25">
        <f t="shared" si="51"/>
        <v>0</v>
      </c>
      <c r="H205" s="69"/>
      <c r="I205" s="25">
        <v>0</v>
      </c>
      <c r="J205" s="25">
        <v>0</v>
      </c>
      <c r="K205" s="25">
        <v>0</v>
      </c>
      <c r="L205" s="96">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row>
    <row r="206" spans="1:34" ht="12" customHeight="1">
      <c r="A206" s="1"/>
      <c r="B206" s="16" t="s">
        <v>185</v>
      </c>
      <c r="C206" s="1"/>
      <c r="D206" s="25">
        <f>Classification!AA206</f>
        <v>0</v>
      </c>
      <c r="E206" s="69"/>
      <c r="F206" s="25">
        <v>0</v>
      </c>
      <c r="G206" s="25">
        <f t="shared" si="51"/>
        <v>0</v>
      </c>
      <c r="H206" s="69"/>
      <c r="I206" s="25">
        <v>0</v>
      </c>
      <c r="J206" s="25">
        <v>0</v>
      </c>
      <c r="K206" s="25">
        <v>0</v>
      </c>
      <c r="L206" s="96">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row>
    <row r="207" spans="1:34" ht="12" customHeight="1" thickBot="1">
      <c r="A207" s="1"/>
      <c r="B207" s="16" t="s">
        <v>187</v>
      </c>
      <c r="C207" s="1"/>
      <c r="D207" s="38">
        <f>SUM(D196:D206)</f>
        <v>5656.3019230974323</v>
      </c>
      <c r="E207" s="79"/>
      <c r="F207" s="38">
        <f t="shared" ref="F207:G207" si="52">SUM(F196:F206)</f>
        <v>0</v>
      </c>
      <c r="G207" s="38">
        <f t="shared" si="52"/>
        <v>5656.3019230974323</v>
      </c>
      <c r="H207" s="79"/>
      <c r="I207" s="38">
        <f t="shared" ref="I207:AH207" si="53">SUM(I196:I206)</f>
        <v>1178.40956476982</v>
      </c>
      <c r="J207" s="38">
        <f t="shared" si="53"/>
        <v>457.54268105593786</v>
      </c>
      <c r="K207" s="38">
        <f t="shared" si="53"/>
        <v>256.92402348155036</v>
      </c>
      <c r="L207" s="38">
        <f t="shared" si="53"/>
        <v>0.8519509034909889</v>
      </c>
      <c r="M207" s="38">
        <f t="shared" si="53"/>
        <v>3.5463138481613203</v>
      </c>
      <c r="N207" s="38">
        <f t="shared" si="53"/>
        <v>25.091527675213047</v>
      </c>
      <c r="O207" s="38">
        <f t="shared" si="53"/>
        <v>155.6080750012178</v>
      </c>
      <c r="P207" s="38">
        <f t="shared" si="53"/>
        <v>34.63709766208234</v>
      </c>
      <c r="Q207" s="38">
        <f t="shared" si="53"/>
        <v>31.376053490743065</v>
      </c>
      <c r="R207" s="38">
        <f t="shared" si="53"/>
        <v>0.10697709430550635</v>
      </c>
      <c r="S207" s="38">
        <f t="shared" si="53"/>
        <v>100.95220090712502</v>
      </c>
      <c r="T207" s="38">
        <f t="shared" si="53"/>
        <v>0</v>
      </c>
      <c r="U207" s="38">
        <f t="shared" si="53"/>
        <v>714.00186799702237</v>
      </c>
      <c r="V207" s="38">
        <f t="shared" si="53"/>
        <v>0</v>
      </c>
      <c r="W207" s="38">
        <f t="shared" si="53"/>
        <v>99.119489365664933</v>
      </c>
      <c r="X207" s="38">
        <f t="shared" si="53"/>
        <v>802.46760756939057</v>
      </c>
      <c r="Y207" s="38">
        <f t="shared" si="53"/>
        <v>0</v>
      </c>
      <c r="Z207" s="38">
        <f t="shared" si="53"/>
        <v>0</v>
      </c>
      <c r="AA207" s="38">
        <f t="shared" si="53"/>
        <v>0</v>
      </c>
      <c r="AB207" s="38">
        <f t="shared" si="53"/>
        <v>0</v>
      </c>
      <c r="AC207" s="38">
        <f t="shared" si="53"/>
        <v>0</v>
      </c>
      <c r="AD207" s="38">
        <f t="shared" si="53"/>
        <v>1207.0967307314936</v>
      </c>
      <c r="AE207" s="38">
        <f t="shared" si="53"/>
        <v>412.93970166916023</v>
      </c>
      <c r="AF207" s="38">
        <f t="shared" si="53"/>
        <v>172.75312464994104</v>
      </c>
      <c r="AG207" s="38">
        <f t="shared" si="53"/>
        <v>2.8769352251121791</v>
      </c>
      <c r="AH207" s="38">
        <f t="shared" si="53"/>
        <v>0</v>
      </c>
    </row>
    <row r="208" spans="1:34" ht="12" customHeight="1" thickTop="1">
      <c r="A208" s="1"/>
      <c r="B208" s="1"/>
      <c r="C208" s="1"/>
      <c r="D208" s="25"/>
      <c r="E208" s="79"/>
      <c r="F208" s="25"/>
      <c r="G208" s="25"/>
      <c r="H208" s="79"/>
      <c r="I208" s="25"/>
      <c r="J208" s="25"/>
      <c r="K208" s="25"/>
      <c r="L208" s="96"/>
      <c r="M208" s="25"/>
      <c r="N208" s="25"/>
      <c r="O208" s="25"/>
      <c r="P208" s="25"/>
      <c r="Q208" s="25"/>
      <c r="R208" s="25"/>
      <c r="S208" s="25"/>
      <c r="T208" s="25"/>
      <c r="U208" s="25"/>
      <c r="V208" s="25"/>
      <c r="W208" s="25"/>
      <c r="X208" s="25"/>
      <c r="Y208" s="25"/>
      <c r="Z208" s="25"/>
      <c r="AA208" s="25"/>
      <c r="AB208" s="25"/>
      <c r="AC208" s="25"/>
      <c r="AD208" s="25"/>
      <c r="AE208" s="25"/>
      <c r="AF208" s="25"/>
      <c r="AG208" s="25"/>
      <c r="AH208" s="25"/>
    </row>
    <row r="209" spans="1:34" ht="12" customHeight="1">
      <c r="A209" s="16" t="s">
        <v>188</v>
      </c>
      <c r="B209" s="1"/>
      <c r="C209" s="1"/>
      <c r="D209" s="25"/>
      <c r="E209" s="79"/>
      <c r="F209" s="25"/>
      <c r="G209" s="25"/>
      <c r="H209" s="79"/>
      <c r="I209" s="25"/>
      <c r="J209" s="25"/>
      <c r="K209" s="25"/>
      <c r="L209" s="96"/>
      <c r="M209" s="25"/>
      <c r="N209" s="25"/>
      <c r="O209" s="25"/>
      <c r="P209" s="25"/>
      <c r="Q209" s="25"/>
      <c r="R209" s="25"/>
      <c r="S209" s="25"/>
      <c r="T209" s="25"/>
      <c r="U209" s="25"/>
      <c r="V209" s="25"/>
      <c r="W209" s="25"/>
      <c r="X209" s="25"/>
      <c r="Y209" s="25"/>
      <c r="Z209" s="25"/>
      <c r="AA209" s="25"/>
      <c r="AB209" s="25"/>
      <c r="AC209" s="25"/>
      <c r="AD209" s="25"/>
      <c r="AE209" s="25"/>
      <c r="AF209" s="25"/>
      <c r="AG209" s="25"/>
      <c r="AH209" s="25"/>
    </row>
    <row r="210" spans="1:34" ht="12" customHeight="1">
      <c r="A210" s="1"/>
      <c r="B210" s="16" t="s">
        <v>189</v>
      </c>
      <c r="C210" s="1"/>
      <c r="D210" s="25"/>
      <c r="E210" s="79"/>
      <c r="F210" s="25"/>
      <c r="G210" s="25"/>
      <c r="H210" s="79"/>
      <c r="I210" s="25"/>
      <c r="J210" s="25"/>
      <c r="K210" s="25"/>
      <c r="L210" s="96"/>
      <c r="M210" s="25"/>
      <c r="N210" s="25"/>
      <c r="O210" s="25"/>
      <c r="P210" s="25"/>
      <c r="Q210" s="25"/>
      <c r="R210" s="25"/>
      <c r="S210" s="25"/>
      <c r="T210" s="25"/>
      <c r="U210" s="25"/>
      <c r="V210" s="25"/>
      <c r="W210" s="25"/>
      <c r="X210" s="25"/>
      <c r="Y210" s="25"/>
      <c r="Z210" s="25"/>
      <c r="AA210" s="25"/>
      <c r="AB210" s="25"/>
      <c r="AC210" s="25"/>
      <c r="AD210" s="25"/>
      <c r="AE210" s="25"/>
      <c r="AF210" s="25"/>
      <c r="AG210" s="25"/>
      <c r="AH210" s="25"/>
    </row>
    <row r="211" spans="1:34" ht="12" customHeight="1">
      <c r="A211" s="1"/>
      <c r="B211" s="16" t="s">
        <v>190</v>
      </c>
      <c r="C211" s="5" t="s">
        <v>191</v>
      </c>
      <c r="D211" s="25">
        <f>Classification!AA211</f>
        <v>0</v>
      </c>
      <c r="E211" s="69"/>
      <c r="F211" s="25">
        <v>0</v>
      </c>
      <c r="G211" s="25">
        <f t="shared" ref="G211:G212" si="54">D211-F211</f>
        <v>0</v>
      </c>
      <c r="H211" s="69"/>
      <c r="I211" s="25">
        <v>0</v>
      </c>
      <c r="J211" s="25">
        <v>0</v>
      </c>
      <c r="K211" s="25">
        <v>0</v>
      </c>
      <c r="L211" s="96">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row>
    <row r="212" spans="1:34" ht="12" customHeight="1">
      <c r="A212" s="1"/>
      <c r="B212" s="16" t="s">
        <v>16</v>
      </c>
      <c r="C212" s="5" t="s">
        <v>192</v>
      </c>
      <c r="D212" s="25">
        <f>Classification!AA212</f>
        <v>0</v>
      </c>
      <c r="E212" s="69"/>
      <c r="F212" s="25">
        <v>0</v>
      </c>
      <c r="G212" s="25">
        <f t="shared" si="54"/>
        <v>0</v>
      </c>
      <c r="H212" s="69"/>
      <c r="I212" s="25">
        <v>0</v>
      </c>
      <c r="J212" s="25">
        <v>0</v>
      </c>
      <c r="K212" s="25">
        <v>0</v>
      </c>
      <c r="L212" s="96">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row>
    <row r="213" spans="1:34" ht="12" customHeight="1">
      <c r="A213" s="1"/>
      <c r="B213" s="1"/>
      <c r="C213" s="1"/>
      <c r="D213" s="25"/>
      <c r="E213" s="79"/>
      <c r="F213" s="25"/>
      <c r="G213" s="25"/>
      <c r="H213" s="79"/>
      <c r="I213" s="25"/>
      <c r="J213" s="25"/>
      <c r="K213" s="25"/>
      <c r="L213" s="96"/>
      <c r="M213" s="25"/>
      <c r="N213" s="25"/>
      <c r="O213" s="25"/>
      <c r="P213" s="25"/>
      <c r="Q213" s="25"/>
      <c r="R213" s="25"/>
      <c r="S213" s="25"/>
      <c r="T213" s="25"/>
      <c r="U213" s="25"/>
      <c r="V213" s="25"/>
      <c r="W213" s="25"/>
      <c r="X213" s="25"/>
      <c r="Y213" s="25"/>
      <c r="Z213" s="25"/>
      <c r="AA213" s="25"/>
      <c r="AB213" s="25"/>
      <c r="AC213" s="25"/>
      <c r="AD213" s="25"/>
      <c r="AE213" s="25"/>
      <c r="AF213" s="25"/>
      <c r="AG213" s="25"/>
      <c r="AH213" s="25"/>
    </row>
    <row r="214" spans="1:34" ht="12" customHeight="1">
      <c r="A214" s="1"/>
      <c r="B214" s="16" t="s">
        <v>193</v>
      </c>
      <c r="C214" s="1"/>
      <c r="D214" s="25"/>
      <c r="E214" s="79"/>
      <c r="F214" s="25"/>
      <c r="G214" s="25"/>
      <c r="H214" s="79"/>
      <c r="I214" s="25"/>
      <c r="J214" s="25"/>
      <c r="K214" s="25"/>
      <c r="L214" s="96"/>
      <c r="M214" s="25"/>
      <c r="N214" s="25"/>
      <c r="O214" s="25"/>
      <c r="P214" s="25"/>
      <c r="Q214" s="25"/>
      <c r="R214" s="25"/>
      <c r="S214" s="25"/>
      <c r="T214" s="25"/>
      <c r="U214" s="25"/>
      <c r="V214" s="25"/>
      <c r="W214" s="25"/>
      <c r="X214" s="25"/>
      <c r="Y214" s="25"/>
      <c r="Z214" s="25"/>
      <c r="AA214" s="25"/>
      <c r="AB214" s="25"/>
      <c r="AC214" s="25"/>
      <c r="AD214" s="25"/>
      <c r="AE214" s="25"/>
      <c r="AF214" s="25"/>
      <c r="AG214" s="25"/>
      <c r="AH214" s="25"/>
    </row>
    <row r="215" spans="1:34" ht="12" customHeight="1">
      <c r="A215" s="1"/>
      <c r="B215" s="16" t="s">
        <v>16</v>
      </c>
      <c r="C215" s="5" t="s">
        <v>194</v>
      </c>
      <c r="D215" s="25">
        <f>Classification!AA215</f>
        <v>0</v>
      </c>
      <c r="E215" s="69"/>
      <c r="F215" s="25">
        <v>0</v>
      </c>
      <c r="G215" s="25">
        <f t="shared" ref="G215" si="55">D215-F215</f>
        <v>0</v>
      </c>
      <c r="H215" s="69"/>
      <c r="I215" s="25">
        <v>0</v>
      </c>
      <c r="J215" s="25">
        <v>0</v>
      </c>
      <c r="K215" s="25">
        <v>0</v>
      </c>
      <c r="L215" s="96">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row>
    <row r="216" spans="1:34" ht="12" customHeight="1">
      <c r="A216" s="1"/>
      <c r="B216" s="16" t="s">
        <v>42</v>
      </c>
      <c r="C216" s="1"/>
      <c r="D216" s="26">
        <f>SUM(D211,D212,D215)</f>
        <v>0</v>
      </c>
      <c r="E216" s="79"/>
      <c r="F216" s="26">
        <f t="shared" ref="F216:G216" si="56">SUM(F211,F212,F215)</f>
        <v>0</v>
      </c>
      <c r="G216" s="26">
        <f t="shared" si="56"/>
        <v>0</v>
      </c>
      <c r="H216" s="79"/>
      <c r="I216" s="26">
        <f t="shared" ref="I216:AH216" si="57">SUM(I211,I212,I215)</f>
        <v>0</v>
      </c>
      <c r="J216" s="26">
        <f t="shared" si="57"/>
        <v>0</v>
      </c>
      <c r="K216" s="26">
        <f t="shared" si="57"/>
        <v>0</v>
      </c>
      <c r="L216" s="26">
        <f t="shared" si="57"/>
        <v>0</v>
      </c>
      <c r="M216" s="26">
        <f t="shared" si="57"/>
        <v>0</v>
      </c>
      <c r="N216" s="26">
        <f t="shared" si="57"/>
        <v>0</v>
      </c>
      <c r="O216" s="26">
        <f t="shared" si="57"/>
        <v>0</v>
      </c>
      <c r="P216" s="26">
        <f t="shared" si="57"/>
        <v>0</v>
      </c>
      <c r="Q216" s="26">
        <f t="shared" si="57"/>
        <v>0</v>
      </c>
      <c r="R216" s="26">
        <f t="shared" si="57"/>
        <v>0</v>
      </c>
      <c r="S216" s="26">
        <f t="shared" si="57"/>
        <v>0</v>
      </c>
      <c r="T216" s="26">
        <f t="shared" si="57"/>
        <v>0</v>
      </c>
      <c r="U216" s="26">
        <f t="shared" si="57"/>
        <v>0</v>
      </c>
      <c r="V216" s="26">
        <f t="shared" si="57"/>
        <v>0</v>
      </c>
      <c r="W216" s="26">
        <f t="shared" si="57"/>
        <v>0</v>
      </c>
      <c r="X216" s="26">
        <f t="shared" si="57"/>
        <v>0</v>
      </c>
      <c r="Y216" s="26">
        <f t="shared" si="57"/>
        <v>0</v>
      </c>
      <c r="Z216" s="26">
        <f t="shared" si="57"/>
        <v>0</v>
      </c>
      <c r="AA216" s="26">
        <f t="shared" si="57"/>
        <v>0</v>
      </c>
      <c r="AB216" s="26">
        <f t="shared" si="57"/>
        <v>0</v>
      </c>
      <c r="AC216" s="26">
        <f t="shared" si="57"/>
        <v>0</v>
      </c>
      <c r="AD216" s="26">
        <f t="shared" si="57"/>
        <v>0</v>
      </c>
      <c r="AE216" s="26">
        <f t="shared" si="57"/>
        <v>0</v>
      </c>
      <c r="AF216" s="26">
        <f t="shared" si="57"/>
        <v>0</v>
      </c>
      <c r="AG216" s="26">
        <f t="shared" si="57"/>
        <v>0</v>
      </c>
      <c r="AH216" s="26">
        <f t="shared" si="57"/>
        <v>0</v>
      </c>
    </row>
    <row r="217" spans="1:34" ht="12" customHeight="1">
      <c r="A217" s="1"/>
      <c r="B217" s="1"/>
      <c r="C217" s="1"/>
      <c r="D217" s="25"/>
      <c r="E217" s="79"/>
      <c r="F217" s="25"/>
      <c r="G217" s="25"/>
      <c r="H217" s="79"/>
      <c r="I217" s="25"/>
      <c r="J217" s="25"/>
      <c r="K217" s="25"/>
      <c r="L217" s="96"/>
      <c r="M217" s="25"/>
      <c r="N217" s="25"/>
      <c r="O217" s="25"/>
      <c r="P217" s="25"/>
      <c r="Q217" s="25"/>
      <c r="R217" s="25"/>
      <c r="S217" s="25"/>
      <c r="T217" s="25"/>
      <c r="U217" s="25"/>
      <c r="V217" s="25"/>
      <c r="W217" s="25"/>
      <c r="X217" s="25"/>
      <c r="Y217" s="25"/>
      <c r="Z217" s="25"/>
      <c r="AA217" s="25"/>
      <c r="AB217" s="25"/>
      <c r="AC217" s="25"/>
      <c r="AD217" s="25"/>
      <c r="AE217" s="25"/>
      <c r="AF217" s="25"/>
      <c r="AG217" s="25"/>
      <c r="AH217" s="25"/>
    </row>
    <row r="218" spans="1:34" ht="12" customHeight="1">
      <c r="A218" s="16" t="s">
        <v>195</v>
      </c>
      <c r="B218" s="1"/>
      <c r="C218" s="1"/>
      <c r="D218" s="25"/>
      <c r="E218" s="79"/>
      <c r="F218" s="25"/>
      <c r="G218" s="25"/>
      <c r="H218" s="79"/>
      <c r="I218" s="25"/>
      <c r="J218" s="25"/>
      <c r="K218" s="25"/>
      <c r="L218" s="96"/>
      <c r="M218" s="25"/>
      <c r="N218" s="25"/>
      <c r="O218" s="25"/>
      <c r="P218" s="25"/>
      <c r="Q218" s="25"/>
      <c r="R218" s="25"/>
      <c r="S218" s="25"/>
      <c r="T218" s="25"/>
      <c r="U218" s="25"/>
      <c r="V218" s="25"/>
      <c r="W218" s="25"/>
      <c r="X218" s="25"/>
      <c r="Y218" s="25"/>
      <c r="Z218" s="25"/>
      <c r="AA218" s="25"/>
      <c r="AB218" s="25"/>
      <c r="AC218" s="25"/>
      <c r="AD218" s="25"/>
      <c r="AE218" s="25"/>
      <c r="AF218" s="25"/>
      <c r="AG218" s="25"/>
      <c r="AH218" s="25"/>
    </row>
    <row r="219" spans="1:34" ht="12" customHeight="1">
      <c r="A219" s="1"/>
      <c r="B219" s="16" t="s">
        <v>189</v>
      </c>
      <c r="C219" s="1"/>
      <c r="D219" s="25"/>
      <c r="E219" s="79"/>
      <c r="F219" s="25"/>
      <c r="G219" s="25"/>
      <c r="H219" s="79"/>
      <c r="I219" s="25"/>
      <c r="J219" s="25"/>
      <c r="K219" s="25"/>
      <c r="L219" s="96"/>
      <c r="M219" s="25"/>
      <c r="N219" s="25"/>
      <c r="O219" s="25"/>
      <c r="P219" s="25"/>
      <c r="Q219" s="25"/>
      <c r="R219" s="25"/>
      <c r="S219" s="25"/>
      <c r="T219" s="25"/>
      <c r="U219" s="25"/>
      <c r="V219" s="25"/>
      <c r="W219" s="25"/>
      <c r="X219" s="25"/>
      <c r="Y219" s="25"/>
      <c r="Z219" s="25"/>
      <c r="AA219" s="25"/>
      <c r="AB219" s="25"/>
      <c r="AC219" s="25"/>
      <c r="AD219" s="25"/>
      <c r="AE219" s="25"/>
      <c r="AF219" s="25"/>
      <c r="AG219" s="25"/>
      <c r="AH219" s="25"/>
    </row>
    <row r="220" spans="1:34" ht="12" customHeight="1">
      <c r="A220" s="1"/>
      <c r="B220" s="16" t="s">
        <v>196</v>
      </c>
      <c r="C220" s="5" t="s">
        <v>197</v>
      </c>
      <c r="D220" s="25">
        <f>Classification!AA220</f>
        <v>0</v>
      </c>
      <c r="E220" s="69"/>
      <c r="F220" s="25">
        <v>0</v>
      </c>
      <c r="G220" s="25">
        <f t="shared" ref="G220:G226" si="58">D220-F220</f>
        <v>0</v>
      </c>
      <c r="H220" s="69"/>
      <c r="I220" s="25">
        <v>0</v>
      </c>
      <c r="J220" s="25">
        <v>0</v>
      </c>
      <c r="K220" s="25">
        <v>0</v>
      </c>
      <c r="L220" s="96">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row>
    <row r="221" spans="1:34" ht="12" customHeight="1">
      <c r="A221" s="1"/>
      <c r="B221" s="16" t="s">
        <v>198</v>
      </c>
      <c r="C221" s="5" t="s">
        <v>199</v>
      </c>
      <c r="D221" s="25">
        <f>Classification!AA221</f>
        <v>0</v>
      </c>
      <c r="E221" s="69"/>
      <c r="F221" s="25">
        <v>0</v>
      </c>
      <c r="G221" s="25">
        <f t="shared" si="58"/>
        <v>0</v>
      </c>
      <c r="H221" s="69"/>
      <c r="I221" s="25">
        <v>0</v>
      </c>
      <c r="J221" s="25">
        <v>0</v>
      </c>
      <c r="K221" s="25">
        <v>0</v>
      </c>
      <c r="L221" s="96">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row>
    <row r="222" spans="1:34" ht="12" customHeight="1">
      <c r="A222" s="1"/>
      <c r="B222" s="16" t="s">
        <v>200</v>
      </c>
      <c r="C222" s="5" t="s">
        <v>201</v>
      </c>
      <c r="D222" s="25">
        <f>Classification!AA222</f>
        <v>0</v>
      </c>
      <c r="E222" s="69"/>
      <c r="F222" s="25">
        <v>0</v>
      </c>
      <c r="G222" s="25">
        <f t="shared" si="58"/>
        <v>0</v>
      </c>
      <c r="H222" s="69"/>
      <c r="I222" s="25">
        <v>0</v>
      </c>
      <c r="J222" s="25">
        <v>0</v>
      </c>
      <c r="K222" s="25">
        <v>0</v>
      </c>
      <c r="L222" s="96">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row>
    <row r="223" spans="1:34" ht="12" customHeight="1">
      <c r="A223" s="1"/>
      <c r="B223" s="16" t="s">
        <v>203</v>
      </c>
      <c r="C223" s="5" t="s">
        <v>204</v>
      </c>
      <c r="D223" s="25">
        <f>Classification!AA223</f>
        <v>0</v>
      </c>
      <c r="E223" s="69"/>
      <c r="F223" s="25">
        <v>0</v>
      </c>
      <c r="G223" s="25">
        <f t="shared" si="58"/>
        <v>0</v>
      </c>
      <c r="H223" s="69"/>
      <c r="I223" s="25">
        <v>0</v>
      </c>
      <c r="J223" s="25">
        <v>0</v>
      </c>
      <c r="K223" s="25">
        <v>0</v>
      </c>
      <c r="L223" s="96">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row>
    <row r="224" spans="1:34" ht="12" customHeight="1">
      <c r="A224" s="1"/>
      <c r="B224" s="16" t="s">
        <v>206</v>
      </c>
      <c r="C224" s="5" t="s">
        <v>207</v>
      </c>
      <c r="D224" s="25">
        <f>Classification!AA224</f>
        <v>0</v>
      </c>
      <c r="E224" s="69"/>
      <c r="F224" s="25">
        <v>0</v>
      </c>
      <c r="G224" s="25">
        <f t="shared" si="58"/>
        <v>0</v>
      </c>
      <c r="H224" s="69"/>
      <c r="I224" s="25">
        <v>0</v>
      </c>
      <c r="J224" s="25">
        <v>0</v>
      </c>
      <c r="K224" s="25">
        <v>0</v>
      </c>
      <c r="L224" s="96">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row>
    <row r="225" spans="1:34" ht="12" customHeight="1">
      <c r="A225" s="1"/>
      <c r="B225" s="16" t="s">
        <v>209</v>
      </c>
      <c r="C225" s="5" t="s">
        <v>210</v>
      </c>
      <c r="D225" s="25">
        <f>Classification!AA225</f>
        <v>0</v>
      </c>
      <c r="E225" s="69"/>
      <c r="F225" s="25">
        <v>0</v>
      </c>
      <c r="G225" s="25">
        <f t="shared" si="58"/>
        <v>0</v>
      </c>
      <c r="H225" s="69"/>
      <c r="I225" s="25">
        <v>0</v>
      </c>
      <c r="J225" s="25">
        <v>0</v>
      </c>
      <c r="K225" s="25">
        <v>0</v>
      </c>
      <c r="L225" s="96">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row>
    <row r="226" spans="1:34" ht="12" customHeight="1">
      <c r="A226" s="1"/>
      <c r="B226" s="16" t="s">
        <v>16</v>
      </c>
      <c r="C226" s="5" t="s">
        <v>211</v>
      </c>
      <c r="D226" s="25">
        <f>Classification!AA226</f>
        <v>0</v>
      </c>
      <c r="E226" s="69"/>
      <c r="F226" s="25">
        <v>0</v>
      </c>
      <c r="G226" s="25">
        <f t="shared" si="58"/>
        <v>0</v>
      </c>
      <c r="H226" s="69"/>
      <c r="I226" s="25">
        <v>0</v>
      </c>
      <c r="J226" s="25">
        <v>0</v>
      </c>
      <c r="K226" s="25">
        <v>0</v>
      </c>
      <c r="L226" s="96">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row>
    <row r="227" spans="1:34" ht="12" customHeight="1">
      <c r="A227" s="1"/>
      <c r="B227" s="1"/>
      <c r="C227" s="1"/>
      <c r="D227" s="25"/>
      <c r="E227" s="79"/>
      <c r="F227" s="25"/>
      <c r="G227" s="25"/>
      <c r="H227" s="79"/>
      <c r="I227" s="25"/>
      <c r="J227" s="25"/>
      <c r="K227" s="25"/>
      <c r="L227" s="96"/>
      <c r="M227" s="25"/>
      <c r="N227" s="25"/>
      <c r="O227" s="25"/>
      <c r="P227" s="25"/>
      <c r="Q227" s="25"/>
      <c r="R227" s="25"/>
      <c r="S227" s="25"/>
      <c r="T227" s="25"/>
      <c r="U227" s="25"/>
      <c r="V227" s="25"/>
      <c r="W227" s="25"/>
      <c r="X227" s="25"/>
      <c r="Y227" s="25"/>
      <c r="Z227" s="25"/>
      <c r="AA227" s="25"/>
      <c r="AB227" s="25"/>
      <c r="AC227" s="25"/>
      <c r="AD227" s="25"/>
      <c r="AE227" s="25"/>
      <c r="AF227" s="25"/>
      <c r="AG227" s="25"/>
      <c r="AH227" s="25"/>
    </row>
    <row r="228" spans="1:34" ht="12" customHeight="1">
      <c r="A228" s="1"/>
      <c r="B228" s="16" t="s">
        <v>193</v>
      </c>
      <c r="C228" s="1"/>
      <c r="D228" s="25"/>
      <c r="E228" s="79"/>
      <c r="F228" s="25"/>
      <c r="G228" s="25"/>
      <c r="H228" s="79"/>
      <c r="I228" s="25"/>
      <c r="J228" s="25"/>
      <c r="K228" s="25"/>
      <c r="L228" s="96"/>
      <c r="M228" s="25"/>
      <c r="N228" s="25"/>
      <c r="O228" s="25"/>
      <c r="P228" s="25"/>
      <c r="Q228" s="25"/>
      <c r="R228" s="25"/>
      <c r="S228" s="25"/>
      <c r="T228" s="25"/>
      <c r="U228" s="25"/>
      <c r="V228" s="25"/>
      <c r="W228" s="25"/>
      <c r="X228" s="25"/>
      <c r="Y228" s="25"/>
      <c r="Z228" s="25"/>
      <c r="AA228" s="25"/>
      <c r="AB228" s="25"/>
      <c r="AC228" s="25"/>
      <c r="AD228" s="25"/>
      <c r="AE228" s="25"/>
      <c r="AF228" s="25"/>
      <c r="AG228" s="25"/>
      <c r="AH228" s="25"/>
    </row>
    <row r="229" spans="1:34" ht="12" customHeight="1">
      <c r="A229" s="1"/>
      <c r="B229" s="16" t="s">
        <v>196</v>
      </c>
      <c r="C229" s="5" t="s">
        <v>212</v>
      </c>
      <c r="D229" s="25">
        <f>Classification!AA229</f>
        <v>0</v>
      </c>
      <c r="E229" s="69"/>
      <c r="F229" s="25">
        <v>0</v>
      </c>
      <c r="G229" s="25">
        <f t="shared" ref="G229:G234" si="59">D229-F229</f>
        <v>0</v>
      </c>
      <c r="H229" s="69"/>
      <c r="I229" s="25">
        <v>0</v>
      </c>
      <c r="J229" s="25">
        <v>0</v>
      </c>
      <c r="K229" s="25">
        <v>0</v>
      </c>
      <c r="L229" s="96">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row>
    <row r="230" spans="1:34" ht="12" customHeight="1">
      <c r="A230" s="1"/>
      <c r="B230" s="16" t="s">
        <v>198</v>
      </c>
      <c r="C230" s="5" t="s">
        <v>213</v>
      </c>
      <c r="D230" s="25">
        <f>Classification!AA230</f>
        <v>0</v>
      </c>
      <c r="E230" s="69"/>
      <c r="F230" s="25">
        <v>0</v>
      </c>
      <c r="G230" s="25">
        <f t="shared" si="59"/>
        <v>0</v>
      </c>
      <c r="H230" s="69"/>
      <c r="I230" s="25">
        <v>0</v>
      </c>
      <c r="J230" s="25">
        <v>0</v>
      </c>
      <c r="K230" s="25">
        <v>0</v>
      </c>
      <c r="L230" s="96">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row>
    <row r="231" spans="1:34" ht="12" customHeight="1">
      <c r="A231" s="1"/>
      <c r="B231" s="16" t="s">
        <v>200</v>
      </c>
      <c r="C231" s="5" t="s">
        <v>214</v>
      </c>
      <c r="D231" s="25">
        <f>Classification!AA231</f>
        <v>791.50346516950538</v>
      </c>
      <c r="E231" s="69"/>
      <c r="F231" s="25">
        <v>0</v>
      </c>
      <c r="G231" s="25">
        <f t="shared" si="59"/>
        <v>791.50346516950538</v>
      </c>
      <c r="H231" s="69" t="s">
        <v>418</v>
      </c>
      <c r="I231" s="25">
        <v>229.09191240794894</v>
      </c>
      <c r="J231" s="25">
        <v>88.949827755207934</v>
      </c>
      <c r="K231" s="25">
        <v>49.948012679640954</v>
      </c>
      <c r="L231" s="96">
        <v>0.16562582958714728</v>
      </c>
      <c r="M231" s="25">
        <v>0.68943077666953823</v>
      </c>
      <c r="N231" s="25">
        <v>4.8779865949869041</v>
      </c>
      <c r="O231" s="25">
        <v>30.251410506084788</v>
      </c>
      <c r="P231" s="25">
        <v>6.7337190573612737</v>
      </c>
      <c r="Q231" s="25">
        <v>6.0997469071056551</v>
      </c>
      <c r="R231" s="25">
        <v>2.0797172605333564E-2</v>
      </c>
      <c r="S231" s="25">
        <v>19.625886838522252</v>
      </c>
      <c r="T231" s="25">
        <v>0</v>
      </c>
      <c r="U231" s="25">
        <v>138.80747262454241</v>
      </c>
      <c r="V231" s="25">
        <v>0</v>
      </c>
      <c r="W231" s="25">
        <v>19.269593573024853</v>
      </c>
      <c r="X231" s="25">
        <v>66.064940683059547</v>
      </c>
      <c r="Y231" s="25">
        <v>0</v>
      </c>
      <c r="Z231" s="25">
        <v>0</v>
      </c>
      <c r="AA231" s="25">
        <v>0</v>
      </c>
      <c r="AB231" s="25">
        <v>0</v>
      </c>
      <c r="AC231" s="25">
        <v>0</v>
      </c>
      <c r="AD231" s="25">
        <v>87.438271545820669</v>
      </c>
      <c r="AE231" s="25">
        <v>30.380518448950362</v>
      </c>
      <c r="AF231" s="25">
        <v>12.855290681184941</v>
      </c>
      <c r="AG231" s="25">
        <v>0.2330210872016818</v>
      </c>
      <c r="AH231" s="25">
        <v>0</v>
      </c>
    </row>
    <row r="232" spans="1:34" ht="12" customHeight="1">
      <c r="A232" s="1"/>
      <c r="B232" s="16" t="s">
        <v>215</v>
      </c>
      <c r="C232" s="5" t="s">
        <v>216</v>
      </c>
      <c r="D232" s="25">
        <f>Classification!AA232</f>
        <v>0</v>
      </c>
      <c r="E232" s="69"/>
      <c r="F232" s="25">
        <v>0</v>
      </c>
      <c r="G232" s="25">
        <f t="shared" si="59"/>
        <v>0</v>
      </c>
      <c r="H232" s="69"/>
      <c r="I232" s="25">
        <v>0</v>
      </c>
      <c r="J232" s="25">
        <v>0</v>
      </c>
      <c r="K232" s="25">
        <v>0</v>
      </c>
      <c r="L232" s="96">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row>
    <row r="233" spans="1:34" ht="12" customHeight="1">
      <c r="A233" s="1"/>
      <c r="B233" s="16" t="s">
        <v>206</v>
      </c>
      <c r="C233" s="5" t="s">
        <v>217</v>
      </c>
      <c r="D233" s="25">
        <f>Classification!AA233</f>
        <v>0</v>
      </c>
      <c r="E233" s="69"/>
      <c r="F233" s="25">
        <v>0</v>
      </c>
      <c r="G233" s="25">
        <f t="shared" si="59"/>
        <v>0</v>
      </c>
      <c r="H233" s="69"/>
      <c r="I233" s="25">
        <v>0</v>
      </c>
      <c r="J233" s="25">
        <v>0</v>
      </c>
      <c r="K233" s="25">
        <v>0</v>
      </c>
      <c r="L233" s="96">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row>
    <row r="234" spans="1:34" ht="12" customHeight="1">
      <c r="A234" s="1"/>
      <c r="B234" s="16" t="s">
        <v>16</v>
      </c>
      <c r="C234" s="5" t="s">
        <v>218</v>
      </c>
      <c r="D234" s="25">
        <f>Classification!AA234</f>
        <v>0</v>
      </c>
      <c r="E234" s="69"/>
      <c r="F234" s="25">
        <v>0</v>
      </c>
      <c r="G234" s="25">
        <f t="shared" si="59"/>
        <v>0</v>
      </c>
      <c r="H234" s="69"/>
      <c r="I234" s="25">
        <v>0</v>
      </c>
      <c r="J234" s="25">
        <v>0</v>
      </c>
      <c r="K234" s="25">
        <v>0</v>
      </c>
      <c r="L234" s="96">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row>
    <row r="235" spans="1:34" ht="12" customHeight="1">
      <c r="A235" s="1"/>
      <c r="B235" s="16" t="s">
        <v>42</v>
      </c>
      <c r="C235" s="1"/>
      <c r="D235" s="26">
        <f>SUM(D220:D226,D229:D234)</f>
        <v>791.50346516950538</v>
      </c>
      <c r="E235" s="79"/>
      <c r="F235" s="26">
        <f t="shared" ref="F235:G235" si="60">SUM(F220:F226,F229:F234)</f>
        <v>0</v>
      </c>
      <c r="G235" s="26">
        <f t="shared" si="60"/>
        <v>791.50346516950538</v>
      </c>
      <c r="H235" s="79"/>
      <c r="I235" s="26">
        <f t="shared" ref="I235:AH235" si="61">SUM(I220:I226,I229:I234)</f>
        <v>229.09191240794894</v>
      </c>
      <c r="J235" s="26">
        <f t="shared" si="61"/>
        <v>88.949827755207934</v>
      </c>
      <c r="K235" s="26">
        <f t="shared" si="61"/>
        <v>49.948012679640954</v>
      </c>
      <c r="L235" s="26">
        <f t="shared" si="61"/>
        <v>0.16562582958714728</v>
      </c>
      <c r="M235" s="26">
        <f t="shared" si="61"/>
        <v>0.68943077666953823</v>
      </c>
      <c r="N235" s="26">
        <f t="shared" si="61"/>
        <v>4.8779865949869041</v>
      </c>
      <c r="O235" s="26">
        <f t="shared" si="61"/>
        <v>30.251410506084788</v>
      </c>
      <c r="P235" s="26">
        <f t="shared" si="61"/>
        <v>6.7337190573612737</v>
      </c>
      <c r="Q235" s="26">
        <f t="shared" si="61"/>
        <v>6.0997469071056551</v>
      </c>
      <c r="R235" s="26">
        <f t="shared" si="61"/>
        <v>2.0797172605333564E-2</v>
      </c>
      <c r="S235" s="26">
        <f t="shared" si="61"/>
        <v>19.625886838522252</v>
      </c>
      <c r="T235" s="26">
        <f t="shared" si="61"/>
        <v>0</v>
      </c>
      <c r="U235" s="26">
        <f t="shared" si="61"/>
        <v>138.80747262454241</v>
      </c>
      <c r="V235" s="26">
        <f t="shared" si="61"/>
        <v>0</v>
      </c>
      <c r="W235" s="26">
        <f t="shared" si="61"/>
        <v>19.269593573024853</v>
      </c>
      <c r="X235" s="26">
        <f t="shared" si="61"/>
        <v>66.064940683059547</v>
      </c>
      <c r="Y235" s="26">
        <f t="shared" si="61"/>
        <v>0</v>
      </c>
      <c r="Z235" s="26">
        <f t="shared" si="61"/>
        <v>0</v>
      </c>
      <c r="AA235" s="26">
        <f t="shared" si="61"/>
        <v>0</v>
      </c>
      <c r="AB235" s="26">
        <f t="shared" si="61"/>
        <v>0</v>
      </c>
      <c r="AC235" s="26">
        <f t="shared" si="61"/>
        <v>0</v>
      </c>
      <c r="AD235" s="26">
        <f t="shared" si="61"/>
        <v>87.438271545820669</v>
      </c>
      <c r="AE235" s="26">
        <f t="shared" si="61"/>
        <v>30.380518448950362</v>
      </c>
      <c r="AF235" s="26">
        <f t="shared" si="61"/>
        <v>12.855290681184941</v>
      </c>
      <c r="AG235" s="26">
        <f t="shared" si="61"/>
        <v>0.2330210872016818</v>
      </c>
      <c r="AH235" s="26">
        <f t="shared" si="61"/>
        <v>0</v>
      </c>
    </row>
    <row r="236" spans="1:34" ht="12" customHeight="1">
      <c r="A236" s="1"/>
      <c r="B236" s="1"/>
      <c r="C236" s="1"/>
      <c r="D236" s="25"/>
      <c r="E236" s="79"/>
      <c r="F236" s="25"/>
      <c r="G236" s="25"/>
      <c r="H236" s="79"/>
      <c r="I236" s="25"/>
      <c r="J236" s="25"/>
      <c r="K236" s="25"/>
      <c r="L236" s="96"/>
      <c r="M236" s="25"/>
      <c r="N236" s="25"/>
      <c r="O236" s="25"/>
      <c r="P236" s="25"/>
      <c r="Q236" s="25"/>
      <c r="R236" s="25"/>
      <c r="S236" s="25"/>
      <c r="T236" s="25"/>
      <c r="U236" s="25"/>
      <c r="V236" s="25"/>
      <c r="W236" s="25"/>
      <c r="X236" s="25"/>
      <c r="Y236" s="25"/>
      <c r="Z236" s="25"/>
      <c r="AA236" s="25"/>
      <c r="AB236" s="25"/>
      <c r="AC236" s="25"/>
      <c r="AD236" s="25"/>
      <c r="AE236" s="25"/>
      <c r="AF236" s="25"/>
      <c r="AG236" s="25"/>
      <c r="AH236" s="25"/>
    </row>
    <row r="237" spans="1:34" ht="12" customHeight="1">
      <c r="A237" s="16" t="s">
        <v>219</v>
      </c>
      <c r="B237" s="1"/>
      <c r="C237" s="1"/>
      <c r="D237" s="25"/>
      <c r="E237" s="79"/>
      <c r="F237" s="25"/>
      <c r="G237" s="25"/>
      <c r="H237" s="79"/>
      <c r="I237" s="25"/>
      <c r="J237" s="25"/>
      <c r="K237" s="25"/>
      <c r="L237" s="96"/>
      <c r="M237" s="25"/>
      <c r="N237" s="25"/>
      <c r="O237" s="25"/>
      <c r="P237" s="25"/>
      <c r="Q237" s="25"/>
      <c r="R237" s="25"/>
      <c r="S237" s="25"/>
      <c r="T237" s="25"/>
      <c r="U237" s="25"/>
      <c r="V237" s="25"/>
      <c r="W237" s="25"/>
      <c r="X237" s="25"/>
      <c r="Y237" s="25"/>
      <c r="Z237" s="25"/>
      <c r="AA237" s="25"/>
      <c r="AB237" s="25"/>
      <c r="AC237" s="25"/>
      <c r="AD237" s="25"/>
      <c r="AE237" s="25"/>
      <c r="AF237" s="25"/>
      <c r="AG237" s="25"/>
      <c r="AH237" s="25"/>
    </row>
    <row r="238" spans="1:34" ht="12" customHeight="1">
      <c r="A238" s="1"/>
      <c r="B238" s="16" t="s">
        <v>189</v>
      </c>
      <c r="C238" s="1"/>
      <c r="D238" s="25"/>
      <c r="E238" s="79"/>
      <c r="F238" s="25"/>
      <c r="G238" s="25"/>
      <c r="H238" s="79"/>
      <c r="I238" s="25"/>
      <c r="J238" s="25"/>
      <c r="K238" s="25"/>
      <c r="L238" s="96"/>
      <c r="M238" s="25"/>
      <c r="N238" s="25"/>
      <c r="O238" s="25"/>
      <c r="P238" s="25"/>
      <c r="Q238" s="25"/>
      <c r="R238" s="25"/>
      <c r="S238" s="25"/>
      <c r="T238" s="25"/>
      <c r="U238" s="25"/>
      <c r="V238" s="25"/>
      <c r="W238" s="25"/>
      <c r="X238" s="25"/>
      <c r="Y238" s="25"/>
      <c r="Z238" s="25"/>
      <c r="AA238" s="25"/>
      <c r="AB238" s="25"/>
      <c r="AC238" s="25"/>
      <c r="AD238" s="25"/>
      <c r="AE238" s="25"/>
      <c r="AF238" s="25"/>
      <c r="AG238" s="25"/>
      <c r="AH238" s="25"/>
    </row>
    <row r="239" spans="1:34" ht="12" customHeight="1">
      <c r="A239" s="1"/>
      <c r="B239" s="16" t="s">
        <v>198</v>
      </c>
      <c r="C239" s="5" t="s">
        <v>220</v>
      </c>
      <c r="D239" s="25">
        <f>Classification!AA239</f>
        <v>0</v>
      </c>
      <c r="E239" s="69"/>
      <c r="F239" s="25">
        <v>0</v>
      </c>
      <c r="G239" s="25">
        <f t="shared" ref="G239:G242" si="62">D239-F239</f>
        <v>0</v>
      </c>
      <c r="H239" s="69"/>
      <c r="I239" s="25">
        <v>0</v>
      </c>
      <c r="J239" s="25">
        <v>0</v>
      </c>
      <c r="K239" s="25">
        <v>0</v>
      </c>
      <c r="L239" s="96">
        <v>0</v>
      </c>
      <c r="M239" s="25">
        <v>0</v>
      </c>
      <c r="N239" s="25">
        <v>0</v>
      </c>
      <c r="O239" s="25">
        <v>0</v>
      </c>
      <c r="P239" s="25">
        <v>0</v>
      </c>
      <c r="Q239" s="25">
        <v>0</v>
      </c>
      <c r="R239" s="25">
        <v>0</v>
      </c>
      <c r="S239" s="25">
        <v>0</v>
      </c>
      <c r="T239" s="25">
        <v>0</v>
      </c>
      <c r="U239" s="25">
        <v>0</v>
      </c>
      <c r="V239" s="25">
        <v>0</v>
      </c>
      <c r="W239" s="25">
        <v>0</v>
      </c>
      <c r="X239" s="25">
        <v>0</v>
      </c>
      <c r="Y239" s="25">
        <v>0</v>
      </c>
      <c r="Z239" s="25">
        <v>0</v>
      </c>
      <c r="AA239" s="25">
        <v>0</v>
      </c>
      <c r="AB239" s="25">
        <v>0</v>
      </c>
      <c r="AC239" s="25">
        <v>0</v>
      </c>
      <c r="AD239" s="25">
        <v>0</v>
      </c>
      <c r="AE239" s="25">
        <v>0</v>
      </c>
      <c r="AF239" s="25">
        <v>0</v>
      </c>
      <c r="AG239" s="25">
        <v>0</v>
      </c>
      <c r="AH239" s="25">
        <v>0</v>
      </c>
    </row>
    <row r="240" spans="1:34" ht="12" customHeight="1">
      <c r="A240" s="1"/>
      <c r="B240" s="16" t="s">
        <v>222</v>
      </c>
      <c r="C240" s="5" t="s">
        <v>223</v>
      </c>
      <c r="D240" s="25">
        <f>Classification!AA240</f>
        <v>0</v>
      </c>
      <c r="E240" s="69"/>
      <c r="F240" s="25">
        <v>0</v>
      </c>
      <c r="G240" s="25">
        <f t="shared" si="62"/>
        <v>0</v>
      </c>
      <c r="H240" s="69"/>
      <c r="I240" s="25">
        <v>0</v>
      </c>
      <c r="J240" s="25">
        <v>0</v>
      </c>
      <c r="K240" s="25">
        <v>0</v>
      </c>
      <c r="L240" s="96">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row>
    <row r="241" spans="1:34" ht="12" customHeight="1">
      <c r="A241" s="1"/>
      <c r="B241" s="16" t="s">
        <v>225</v>
      </c>
      <c r="C241" s="5" t="s">
        <v>226</v>
      </c>
      <c r="D241" s="25">
        <f>Classification!AA241</f>
        <v>0</v>
      </c>
      <c r="E241" s="69"/>
      <c r="F241" s="25">
        <v>0</v>
      </c>
      <c r="G241" s="25">
        <f t="shared" si="62"/>
        <v>0</v>
      </c>
      <c r="H241" s="69"/>
      <c r="I241" s="25">
        <v>0</v>
      </c>
      <c r="J241" s="25">
        <v>0</v>
      </c>
      <c r="K241" s="25">
        <v>0</v>
      </c>
      <c r="L241" s="96">
        <v>0</v>
      </c>
      <c r="M241" s="25">
        <v>0</v>
      </c>
      <c r="N241" s="25">
        <v>0</v>
      </c>
      <c r="O241" s="25">
        <v>0</v>
      </c>
      <c r="P241" s="25">
        <v>0</v>
      </c>
      <c r="Q241" s="25">
        <v>0</v>
      </c>
      <c r="R241" s="25">
        <v>0</v>
      </c>
      <c r="S241" s="25">
        <v>0</v>
      </c>
      <c r="T241" s="25">
        <v>0</v>
      </c>
      <c r="U241" s="25">
        <v>0</v>
      </c>
      <c r="V241" s="25">
        <v>0</v>
      </c>
      <c r="W241" s="25">
        <v>0</v>
      </c>
      <c r="X241" s="25">
        <v>0</v>
      </c>
      <c r="Y241" s="25">
        <v>0</v>
      </c>
      <c r="Z241" s="25">
        <v>0</v>
      </c>
      <c r="AA241" s="25">
        <v>0</v>
      </c>
      <c r="AB241" s="25">
        <v>0</v>
      </c>
      <c r="AC241" s="25">
        <v>0</v>
      </c>
      <c r="AD241" s="25">
        <v>0</v>
      </c>
      <c r="AE241" s="25">
        <v>0</v>
      </c>
      <c r="AF241" s="25">
        <v>0</v>
      </c>
      <c r="AG241" s="25">
        <v>0</v>
      </c>
      <c r="AH241" s="25">
        <v>0</v>
      </c>
    </row>
    <row r="242" spans="1:34" ht="12" customHeight="1">
      <c r="A242" s="1"/>
      <c r="B242" s="16" t="s">
        <v>16</v>
      </c>
      <c r="C242" s="5" t="s">
        <v>228</v>
      </c>
      <c r="D242" s="25">
        <f>Classification!AA242</f>
        <v>0</v>
      </c>
      <c r="E242" s="69"/>
      <c r="F242" s="25">
        <v>0</v>
      </c>
      <c r="G242" s="25">
        <f t="shared" si="62"/>
        <v>0</v>
      </c>
      <c r="H242" s="69"/>
      <c r="I242" s="25">
        <v>0</v>
      </c>
      <c r="J242" s="25">
        <v>0</v>
      </c>
      <c r="K242" s="25">
        <v>0</v>
      </c>
      <c r="L242" s="96">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row>
    <row r="243" spans="1:34" ht="12" customHeight="1">
      <c r="A243" s="1"/>
      <c r="B243" s="1"/>
      <c r="C243" s="1"/>
      <c r="D243" s="25"/>
      <c r="E243" s="79"/>
      <c r="F243" s="25"/>
      <c r="G243" s="25"/>
      <c r="H243" s="79"/>
      <c r="I243" s="25"/>
      <c r="J243" s="25"/>
      <c r="K243" s="25"/>
      <c r="L243" s="96"/>
      <c r="M243" s="25"/>
      <c r="N243" s="25"/>
      <c r="O243" s="25"/>
      <c r="P243" s="25"/>
      <c r="Q243" s="25"/>
      <c r="R243" s="25"/>
      <c r="S243" s="25"/>
      <c r="T243" s="25"/>
      <c r="U243" s="25"/>
      <c r="V243" s="25"/>
      <c r="W243" s="25"/>
      <c r="X243" s="25"/>
      <c r="Y243" s="25"/>
      <c r="Z243" s="25"/>
      <c r="AA243" s="25"/>
      <c r="AB243" s="25"/>
      <c r="AC243" s="25"/>
      <c r="AD243" s="25"/>
      <c r="AE243" s="25"/>
      <c r="AF243" s="25"/>
      <c r="AG243" s="25"/>
      <c r="AH243" s="25"/>
    </row>
    <row r="244" spans="1:34" ht="12" customHeight="1">
      <c r="A244" s="1"/>
      <c r="B244" s="16" t="s">
        <v>193</v>
      </c>
      <c r="C244" s="1"/>
      <c r="D244" s="25"/>
      <c r="E244" s="79"/>
      <c r="F244" s="25"/>
      <c r="G244" s="25"/>
      <c r="H244" s="79"/>
      <c r="I244" s="25"/>
      <c r="J244" s="25"/>
      <c r="K244" s="25"/>
      <c r="L244" s="96"/>
      <c r="M244" s="25"/>
      <c r="N244" s="25"/>
      <c r="O244" s="25"/>
      <c r="P244" s="25"/>
      <c r="Q244" s="25"/>
      <c r="R244" s="25"/>
      <c r="S244" s="25"/>
      <c r="T244" s="25"/>
      <c r="U244" s="25"/>
      <c r="V244" s="25"/>
      <c r="W244" s="25"/>
      <c r="X244" s="25"/>
      <c r="Y244" s="25"/>
      <c r="Z244" s="25"/>
      <c r="AA244" s="25"/>
      <c r="AB244" s="25"/>
      <c r="AC244" s="25"/>
      <c r="AD244" s="25"/>
      <c r="AE244" s="25"/>
      <c r="AF244" s="25"/>
      <c r="AG244" s="25"/>
      <c r="AH244" s="25"/>
    </row>
    <row r="245" spans="1:34" ht="12" customHeight="1">
      <c r="A245" s="1"/>
      <c r="B245" s="16" t="s">
        <v>198</v>
      </c>
      <c r="C245" s="5" t="s">
        <v>229</v>
      </c>
      <c r="D245" s="25">
        <f>Classification!AA245</f>
        <v>0</v>
      </c>
      <c r="E245" s="69"/>
      <c r="F245" s="25">
        <v>0</v>
      </c>
      <c r="G245" s="25">
        <f t="shared" ref="G245:G248" si="63">D245-F245</f>
        <v>0</v>
      </c>
      <c r="H245" s="69"/>
      <c r="I245" s="25">
        <v>0</v>
      </c>
      <c r="J245" s="25">
        <v>0</v>
      </c>
      <c r="K245" s="25">
        <v>0</v>
      </c>
      <c r="L245" s="96">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row>
    <row r="246" spans="1:34" ht="12" customHeight="1">
      <c r="A246" s="1"/>
      <c r="B246" s="16" t="s">
        <v>222</v>
      </c>
      <c r="C246" s="5" t="s">
        <v>231</v>
      </c>
      <c r="D246" s="25">
        <f>Classification!AA246</f>
        <v>0</v>
      </c>
      <c r="E246" s="69"/>
      <c r="F246" s="25">
        <v>0</v>
      </c>
      <c r="G246" s="25">
        <f t="shared" si="63"/>
        <v>0</v>
      </c>
      <c r="H246" s="69"/>
      <c r="I246" s="25">
        <v>0</v>
      </c>
      <c r="J246" s="25">
        <v>0</v>
      </c>
      <c r="K246" s="25">
        <v>0</v>
      </c>
      <c r="L246" s="96">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row>
    <row r="247" spans="1:34" ht="12" customHeight="1">
      <c r="A247" s="1"/>
      <c r="B247" s="16" t="s">
        <v>225</v>
      </c>
      <c r="C247" s="5" t="s">
        <v>233</v>
      </c>
      <c r="D247" s="25">
        <f>Classification!AA247</f>
        <v>0</v>
      </c>
      <c r="E247" s="69"/>
      <c r="F247" s="25">
        <v>0</v>
      </c>
      <c r="G247" s="25">
        <f t="shared" si="63"/>
        <v>0</v>
      </c>
      <c r="H247" s="69"/>
      <c r="I247" s="25">
        <v>0</v>
      </c>
      <c r="J247" s="25">
        <v>0</v>
      </c>
      <c r="K247" s="25">
        <v>0</v>
      </c>
      <c r="L247" s="96">
        <v>0</v>
      </c>
      <c r="M247" s="25">
        <v>0</v>
      </c>
      <c r="N247" s="25">
        <v>0</v>
      </c>
      <c r="O247" s="25">
        <v>0</v>
      </c>
      <c r="P247" s="25">
        <v>0</v>
      </c>
      <c r="Q247" s="25">
        <v>0</v>
      </c>
      <c r="R247" s="25">
        <v>0</v>
      </c>
      <c r="S247" s="25">
        <v>0</v>
      </c>
      <c r="T247" s="25">
        <v>0</v>
      </c>
      <c r="U247" s="25">
        <v>0</v>
      </c>
      <c r="V247" s="25">
        <v>0</v>
      </c>
      <c r="W247" s="25">
        <v>0</v>
      </c>
      <c r="X247" s="25">
        <v>0</v>
      </c>
      <c r="Y247" s="25">
        <v>0</v>
      </c>
      <c r="Z247" s="25">
        <v>0</v>
      </c>
      <c r="AA247" s="25">
        <v>0</v>
      </c>
      <c r="AB247" s="25">
        <v>0</v>
      </c>
      <c r="AC247" s="25">
        <v>0</v>
      </c>
      <c r="AD247" s="25">
        <v>0</v>
      </c>
      <c r="AE247" s="25">
        <v>0</v>
      </c>
      <c r="AF247" s="25">
        <v>0</v>
      </c>
      <c r="AG247" s="25">
        <v>0</v>
      </c>
      <c r="AH247" s="25">
        <v>0</v>
      </c>
    </row>
    <row r="248" spans="1:34" ht="12" customHeight="1">
      <c r="A248" s="1"/>
      <c r="B248" s="16" t="s">
        <v>16</v>
      </c>
      <c r="C248" s="5" t="s">
        <v>235</v>
      </c>
      <c r="D248" s="25">
        <f>Classification!AA248</f>
        <v>0</v>
      </c>
      <c r="E248" s="69"/>
      <c r="F248" s="25">
        <v>0</v>
      </c>
      <c r="G248" s="25">
        <f t="shared" si="63"/>
        <v>0</v>
      </c>
      <c r="H248" s="69"/>
      <c r="I248" s="25">
        <v>0</v>
      </c>
      <c r="J248" s="25">
        <v>0</v>
      </c>
      <c r="K248" s="25">
        <v>0</v>
      </c>
      <c r="L248" s="96">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row>
    <row r="249" spans="1:34" ht="12" customHeight="1">
      <c r="A249" s="1"/>
      <c r="B249" s="16" t="s">
        <v>42</v>
      </c>
      <c r="C249" s="1"/>
      <c r="D249" s="26">
        <f>SUM(D239:D242,D245:D248)</f>
        <v>0</v>
      </c>
      <c r="E249" s="79"/>
      <c r="F249" s="26">
        <f t="shared" ref="F249:G249" si="64">SUM(F239:F242,F245:F248)</f>
        <v>0</v>
      </c>
      <c r="G249" s="26">
        <f t="shared" si="64"/>
        <v>0</v>
      </c>
      <c r="H249" s="79"/>
      <c r="I249" s="26">
        <f t="shared" ref="I249:AH249" si="65">SUM(I239:I242,I245:I248)</f>
        <v>0</v>
      </c>
      <c r="J249" s="26">
        <f t="shared" si="65"/>
        <v>0</v>
      </c>
      <c r="K249" s="26">
        <f t="shared" si="65"/>
        <v>0</v>
      </c>
      <c r="L249" s="26">
        <f t="shared" si="65"/>
        <v>0</v>
      </c>
      <c r="M249" s="26">
        <f t="shared" si="65"/>
        <v>0</v>
      </c>
      <c r="N249" s="26">
        <f t="shared" si="65"/>
        <v>0</v>
      </c>
      <c r="O249" s="26">
        <f t="shared" si="65"/>
        <v>0</v>
      </c>
      <c r="P249" s="26">
        <f t="shared" si="65"/>
        <v>0</v>
      </c>
      <c r="Q249" s="26">
        <f t="shared" si="65"/>
        <v>0</v>
      </c>
      <c r="R249" s="26">
        <f t="shared" si="65"/>
        <v>0</v>
      </c>
      <c r="S249" s="26">
        <f t="shared" si="65"/>
        <v>0</v>
      </c>
      <c r="T249" s="26">
        <f t="shared" si="65"/>
        <v>0</v>
      </c>
      <c r="U249" s="26">
        <f t="shared" si="65"/>
        <v>0</v>
      </c>
      <c r="V249" s="26">
        <f t="shared" si="65"/>
        <v>0</v>
      </c>
      <c r="W249" s="26">
        <f t="shared" si="65"/>
        <v>0</v>
      </c>
      <c r="X249" s="26">
        <f t="shared" si="65"/>
        <v>0</v>
      </c>
      <c r="Y249" s="26">
        <f t="shared" si="65"/>
        <v>0</v>
      </c>
      <c r="Z249" s="26">
        <f t="shared" si="65"/>
        <v>0</v>
      </c>
      <c r="AA249" s="26">
        <f t="shared" si="65"/>
        <v>0</v>
      </c>
      <c r="AB249" s="26">
        <f t="shared" si="65"/>
        <v>0</v>
      </c>
      <c r="AC249" s="26">
        <f t="shared" si="65"/>
        <v>0</v>
      </c>
      <c r="AD249" s="26">
        <f t="shared" si="65"/>
        <v>0</v>
      </c>
      <c r="AE249" s="26">
        <f t="shared" si="65"/>
        <v>0</v>
      </c>
      <c r="AF249" s="26">
        <f t="shared" si="65"/>
        <v>0</v>
      </c>
      <c r="AG249" s="26">
        <f t="shared" si="65"/>
        <v>0</v>
      </c>
      <c r="AH249" s="26">
        <f t="shared" si="65"/>
        <v>0</v>
      </c>
    </row>
    <row r="250" spans="1:34" ht="12" customHeight="1">
      <c r="A250" s="1"/>
      <c r="B250" s="1"/>
      <c r="C250" s="1"/>
      <c r="D250" s="25"/>
      <c r="E250" s="79"/>
      <c r="F250" s="25"/>
      <c r="G250" s="25"/>
      <c r="H250" s="79"/>
      <c r="I250" s="25"/>
      <c r="J250" s="25"/>
      <c r="K250" s="25"/>
      <c r="L250" s="96"/>
      <c r="M250" s="25"/>
      <c r="N250" s="25"/>
      <c r="O250" s="25"/>
      <c r="P250" s="25"/>
      <c r="Q250" s="25"/>
      <c r="R250" s="25"/>
      <c r="S250" s="25"/>
      <c r="T250" s="25"/>
      <c r="U250" s="25"/>
      <c r="V250" s="25"/>
      <c r="W250" s="25"/>
      <c r="X250" s="25"/>
      <c r="Y250" s="25"/>
      <c r="Z250" s="25"/>
      <c r="AA250" s="25"/>
      <c r="AB250" s="25"/>
      <c r="AC250" s="25"/>
      <c r="AD250" s="25"/>
      <c r="AE250" s="25"/>
      <c r="AF250" s="25"/>
      <c r="AG250" s="25"/>
      <c r="AH250" s="25"/>
    </row>
    <row r="251" spans="1:34" ht="12" customHeight="1">
      <c r="A251" s="16" t="s">
        <v>236</v>
      </c>
      <c r="B251" s="1"/>
      <c r="C251" s="1"/>
      <c r="D251" s="25"/>
      <c r="E251" s="79"/>
      <c r="F251" s="25"/>
      <c r="G251" s="25"/>
      <c r="H251" s="79"/>
      <c r="I251" s="25"/>
      <c r="J251" s="25"/>
      <c r="K251" s="25"/>
      <c r="L251" s="96"/>
      <c r="M251" s="25"/>
      <c r="N251" s="25"/>
      <c r="O251" s="25"/>
      <c r="P251" s="25"/>
      <c r="Q251" s="25"/>
      <c r="R251" s="25"/>
      <c r="S251" s="25"/>
      <c r="T251" s="25"/>
      <c r="U251" s="25"/>
      <c r="V251" s="25"/>
      <c r="W251" s="25"/>
      <c r="X251" s="25"/>
      <c r="Y251" s="25"/>
      <c r="Z251" s="25"/>
      <c r="AA251" s="25"/>
      <c r="AB251" s="25"/>
      <c r="AC251" s="25"/>
      <c r="AD251" s="25"/>
      <c r="AE251" s="25"/>
      <c r="AF251" s="25"/>
      <c r="AG251" s="25"/>
      <c r="AH251" s="25"/>
    </row>
    <row r="252" spans="1:34" ht="12" customHeight="1">
      <c r="A252" s="1"/>
      <c r="B252" s="16" t="s">
        <v>189</v>
      </c>
      <c r="C252" s="1"/>
      <c r="D252" s="25"/>
      <c r="E252" s="79"/>
      <c r="F252" s="25"/>
      <c r="G252" s="25"/>
      <c r="H252" s="79"/>
      <c r="I252" s="25"/>
      <c r="J252" s="25"/>
      <c r="K252" s="25"/>
      <c r="L252" s="96"/>
      <c r="M252" s="25"/>
      <c r="N252" s="25"/>
      <c r="O252" s="25"/>
      <c r="P252" s="25"/>
      <c r="Q252" s="25"/>
      <c r="R252" s="25"/>
      <c r="S252" s="25"/>
      <c r="T252" s="25"/>
      <c r="U252" s="25"/>
      <c r="V252" s="25"/>
      <c r="W252" s="25"/>
      <c r="X252" s="25"/>
      <c r="Y252" s="25"/>
      <c r="Z252" s="25"/>
      <c r="AA252" s="25"/>
      <c r="AB252" s="25"/>
      <c r="AC252" s="25"/>
      <c r="AD252" s="25"/>
      <c r="AE252" s="25"/>
      <c r="AF252" s="25"/>
      <c r="AG252" s="25"/>
      <c r="AH252" s="25"/>
    </row>
    <row r="253" spans="1:34" ht="12" customHeight="1">
      <c r="A253" s="1"/>
      <c r="B253" s="16" t="s">
        <v>237</v>
      </c>
      <c r="C253" s="5" t="s">
        <v>238</v>
      </c>
      <c r="D253" s="25">
        <f>Classification!AA253</f>
        <v>0</v>
      </c>
      <c r="E253" s="69"/>
      <c r="F253" s="25">
        <v>0</v>
      </c>
      <c r="G253" s="25">
        <f t="shared" ref="G253:G258" si="66">D253-F253</f>
        <v>0</v>
      </c>
      <c r="H253" s="69"/>
      <c r="I253" s="25">
        <v>0</v>
      </c>
      <c r="J253" s="25">
        <v>0</v>
      </c>
      <c r="K253" s="25">
        <v>0</v>
      </c>
      <c r="L253" s="96">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row>
    <row r="254" spans="1:34" ht="12" customHeight="1">
      <c r="A254" s="1"/>
      <c r="B254" s="16" t="s">
        <v>239</v>
      </c>
      <c r="C254" s="1"/>
      <c r="D254" s="25">
        <f>Classification!AA254</f>
        <v>0</v>
      </c>
      <c r="E254" s="69"/>
      <c r="F254" s="25">
        <v>0</v>
      </c>
      <c r="G254" s="25">
        <f t="shared" si="66"/>
        <v>0</v>
      </c>
      <c r="H254" s="69"/>
      <c r="I254" s="25">
        <v>0</v>
      </c>
      <c r="J254" s="25">
        <v>0</v>
      </c>
      <c r="K254" s="25">
        <v>0</v>
      </c>
      <c r="L254" s="96">
        <v>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row>
    <row r="255" spans="1:34" ht="12" customHeight="1">
      <c r="A255" s="1"/>
      <c r="B255" s="16" t="s">
        <v>240</v>
      </c>
      <c r="C255" s="5" t="s">
        <v>241</v>
      </c>
      <c r="D255" s="25">
        <f>Classification!AA255</f>
        <v>0</v>
      </c>
      <c r="E255" s="69"/>
      <c r="F255" s="25">
        <v>0</v>
      </c>
      <c r="G255" s="25">
        <f t="shared" si="66"/>
        <v>0</v>
      </c>
      <c r="H255" s="69"/>
      <c r="I255" s="25">
        <v>0</v>
      </c>
      <c r="J255" s="25">
        <v>0</v>
      </c>
      <c r="K255" s="25">
        <v>0</v>
      </c>
      <c r="L255" s="96">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row>
    <row r="256" spans="1:34" ht="12" customHeight="1">
      <c r="A256" s="1"/>
      <c r="B256" s="16" t="s">
        <v>242</v>
      </c>
      <c r="C256" s="5" t="s">
        <v>243</v>
      </c>
      <c r="D256" s="25">
        <f>Classification!AA256</f>
        <v>0</v>
      </c>
      <c r="E256" s="69"/>
      <c r="F256" s="25">
        <v>0</v>
      </c>
      <c r="G256" s="25">
        <f t="shared" si="66"/>
        <v>0</v>
      </c>
      <c r="H256" s="69"/>
      <c r="I256" s="25">
        <v>0</v>
      </c>
      <c r="J256" s="25">
        <v>0</v>
      </c>
      <c r="K256" s="25">
        <v>0</v>
      </c>
      <c r="L256" s="96">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row>
    <row r="257" spans="1:34" ht="12" customHeight="1">
      <c r="A257" s="1"/>
      <c r="B257" s="16" t="s">
        <v>55</v>
      </c>
      <c r="C257" s="5" t="s">
        <v>244</v>
      </c>
      <c r="D257" s="25">
        <f>Classification!AA257</f>
        <v>0</v>
      </c>
      <c r="E257" s="69"/>
      <c r="F257" s="25">
        <v>0</v>
      </c>
      <c r="G257" s="25">
        <f t="shared" si="66"/>
        <v>0</v>
      </c>
      <c r="H257" s="69"/>
      <c r="I257" s="25">
        <v>0</v>
      </c>
      <c r="J257" s="25">
        <v>0</v>
      </c>
      <c r="K257" s="25">
        <v>0</v>
      </c>
      <c r="L257" s="96">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row>
    <row r="258" spans="1:34" ht="12" customHeight="1">
      <c r="A258" s="1"/>
      <c r="B258" s="16" t="s">
        <v>252</v>
      </c>
      <c r="C258" s="5" t="s">
        <v>245</v>
      </c>
      <c r="D258" s="25">
        <f>Classification!AA258</f>
        <v>0</v>
      </c>
      <c r="E258" s="69"/>
      <c r="F258" s="25">
        <v>0</v>
      </c>
      <c r="G258" s="25">
        <f t="shared" si="66"/>
        <v>0</v>
      </c>
      <c r="H258" s="69"/>
      <c r="I258" s="25">
        <v>0</v>
      </c>
      <c r="J258" s="25">
        <v>0</v>
      </c>
      <c r="K258" s="25">
        <v>0</v>
      </c>
      <c r="L258" s="96">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row>
    <row r="259" spans="1:34" ht="12" customHeight="1">
      <c r="A259" s="1"/>
      <c r="B259" s="1"/>
      <c r="C259" s="1"/>
      <c r="D259" s="25"/>
      <c r="E259" s="79"/>
      <c r="F259" s="25"/>
      <c r="G259" s="25"/>
      <c r="H259" s="79"/>
      <c r="I259" s="25"/>
      <c r="J259" s="25"/>
      <c r="K259" s="25"/>
      <c r="L259" s="96"/>
      <c r="M259" s="25"/>
      <c r="N259" s="25"/>
      <c r="O259" s="25"/>
      <c r="P259" s="25"/>
      <c r="Q259" s="25"/>
      <c r="R259" s="25"/>
      <c r="S259" s="25"/>
      <c r="T259" s="25"/>
      <c r="U259" s="25"/>
      <c r="V259" s="25"/>
      <c r="W259" s="25"/>
      <c r="X259" s="25"/>
      <c r="Y259" s="25"/>
      <c r="Z259" s="25"/>
      <c r="AA259" s="25"/>
      <c r="AB259" s="25"/>
      <c r="AC259" s="25"/>
      <c r="AD259" s="25"/>
      <c r="AE259" s="25"/>
      <c r="AF259" s="25"/>
      <c r="AG259" s="25"/>
      <c r="AH259" s="25"/>
    </row>
    <row r="260" spans="1:34" ht="12" customHeight="1">
      <c r="A260" s="1"/>
      <c r="B260" s="16" t="s">
        <v>193</v>
      </c>
      <c r="C260" s="1"/>
      <c r="D260" s="25"/>
      <c r="E260" s="79"/>
      <c r="F260" s="25"/>
      <c r="G260" s="25"/>
      <c r="H260" s="79"/>
      <c r="I260" s="25"/>
      <c r="J260" s="25"/>
      <c r="K260" s="25"/>
      <c r="L260" s="96"/>
      <c r="M260" s="25"/>
      <c r="N260" s="25"/>
      <c r="O260" s="25"/>
      <c r="P260" s="25"/>
      <c r="Q260" s="25"/>
      <c r="R260" s="25"/>
      <c r="S260" s="25"/>
      <c r="T260" s="25"/>
      <c r="U260" s="25"/>
      <c r="V260" s="25"/>
      <c r="W260" s="25"/>
      <c r="X260" s="25"/>
      <c r="Y260" s="25"/>
      <c r="Z260" s="25"/>
      <c r="AA260" s="25"/>
      <c r="AB260" s="25"/>
      <c r="AC260" s="25"/>
      <c r="AD260" s="25"/>
      <c r="AE260" s="25"/>
      <c r="AF260" s="25"/>
      <c r="AG260" s="25"/>
      <c r="AH260" s="25"/>
    </row>
    <row r="261" spans="1:34" ht="12" customHeight="1">
      <c r="A261" s="1"/>
      <c r="B261" s="16" t="s">
        <v>246</v>
      </c>
      <c r="C261" s="5" t="s">
        <v>247</v>
      </c>
      <c r="D261" s="25">
        <f>Classification!AA261</f>
        <v>0</v>
      </c>
      <c r="E261" s="69"/>
      <c r="F261" s="25">
        <v>0</v>
      </c>
      <c r="G261" s="25">
        <f t="shared" ref="G261:G265" si="67">D261-F261</f>
        <v>0</v>
      </c>
      <c r="H261" s="69"/>
      <c r="I261" s="25">
        <v>0</v>
      </c>
      <c r="J261" s="25">
        <v>0</v>
      </c>
      <c r="K261" s="25">
        <v>0</v>
      </c>
      <c r="L261" s="96">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row>
    <row r="262" spans="1:34" ht="12" customHeight="1">
      <c r="A262" s="1"/>
      <c r="B262" s="16" t="s">
        <v>242</v>
      </c>
      <c r="C262" s="5" t="s">
        <v>248</v>
      </c>
      <c r="D262" s="25">
        <f>Classification!AA262</f>
        <v>0</v>
      </c>
      <c r="E262" s="69"/>
      <c r="F262" s="25">
        <v>0</v>
      </c>
      <c r="G262" s="25">
        <f t="shared" si="67"/>
        <v>0</v>
      </c>
      <c r="H262" s="69"/>
      <c r="I262" s="25">
        <v>0</v>
      </c>
      <c r="J262" s="25">
        <v>0</v>
      </c>
      <c r="K262" s="25">
        <v>0</v>
      </c>
      <c r="L262" s="96">
        <v>0</v>
      </c>
      <c r="M262" s="25">
        <v>0</v>
      </c>
      <c r="N262" s="25">
        <v>0</v>
      </c>
      <c r="O262" s="25">
        <v>0</v>
      </c>
      <c r="P262" s="25">
        <v>0</v>
      </c>
      <c r="Q262" s="25">
        <v>0</v>
      </c>
      <c r="R262" s="25">
        <v>0</v>
      </c>
      <c r="S262" s="25">
        <v>0</v>
      </c>
      <c r="T262" s="25">
        <v>0</v>
      </c>
      <c r="U262" s="25">
        <v>0</v>
      </c>
      <c r="V262" s="25">
        <v>0</v>
      </c>
      <c r="W262" s="25">
        <v>0</v>
      </c>
      <c r="X262" s="25">
        <v>0</v>
      </c>
      <c r="Y262" s="25">
        <v>0</v>
      </c>
      <c r="Z262" s="25">
        <v>0</v>
      </c>
      <c r="AA262" s="25">
        <v>0</v>
      </c>
      <c r="AB262" s="25">
        <v>0</v>
      </c>
      <c r="AC262" s="25">
        <v>0</v>
      </c>
      <c r="AD262" s="25">
        <v>0</v>
      </c>
      <c r="AE262" s="25">
        <v>0</v>
      </c>
      <c r="AF262" s="25">
        <v>0</v>
      </c>
      <c r="AG262" s="25">
        <v>0</v>
      </c>
      <c r="AH262" s="25">
        <v>0</v>
      </c>
    </row>
    <row r="263" spans="1:34" ht="12" customHeight="1">
      <c r="A263" s="1"/>
      <c r="B263" s="16" t="s">
        <v>55</v>
      </c>
      <c r="C263" s="5" t="s">
        <v>249</v>
      </c>
      <c r="D263" s="25">
        <f>Classification!AA263</f>
        <v>0</v>
      </c>
      <c r="E263" s="69"/>
      <c r="F263" s="25">
        <v>0</v>
      </c>
      <c r="G263" s="25">
        <f t="shared" si="67"/>
        <v>0</v>
      </c>
      <c r="H263" s="69"/>
      <c r="I263" s="25">
        <v>0</v>
      </c>
      <c r="J263" s="25">
        <v>0</v>
      </c>
      <c r="K263" s="25">
        <v>0</v>
      </c>
      <c r="L263" s="96">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row>
    <row r="264" spans="1:34" ht="12" customHeight="1">
      <c r="A264" s="1"/>
      <c r="B264" s="16" t="s">
        <v>250</v>
      </c>
      <c r="C264" s="5" t="s">
        <v>251</v>
      </c>
      <c r="D264" s="25">
        <f>Classification!AA264</f>
        <v>0</v>
      </c>
      <c r="E264" s="69"/>
      <c r="F264" s="25">
        <v>0</v>
      </c>
      <c r="G264" s="25">
        <f t="shared" si="67"/>
        <v>0</v>
      </c>
      <c r="H264" s="69"/>
      <c r="I264" s="25">
        <v>0</v>
      </c>
      <c r="J264" s="25">
        <v>0</v>
      </c>
      <c r="K264" s="25">
        <v>0</v>
      </c>
      <c r="L264" s="96">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row>
    <row r="265" spans="1:34" ht="12" customHeight="1">
      <c r="A265" s="1"/>
      <c r="B265" s="16" t="s">
        <v>253</v>
      </c>
      <c r="C265" s="5" t="s">
        <v>254</v>
      </c>
      <c r="D265" s="25">
        <f>Classification!AA265</f>
        <v>0</v>
      </c>
      <c r="E265" s="69"/>
      <c r="F265" s="25">
        <v>0</v>
      </c>
      <c r="G265" s="25">
        <f t="shared" si="67"/>
        <v>0</v>
      </c>
      <c r="H265" s="69"/>
      <c r="I265" s="25">
        <v>0</v>
      </c>
      <c r="J265" s="25">
        <v>0</v>
      </c>
      <c r="K265" s="25">
        <v>0</v>
      </c>
      <c r="L265" s="96">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0</v>
      </c>
      <c r="AC265" s="25">
        <v>0</v>
      </c>
      <c r="AD265" s="25">
        <v>0</v>
      </c>
      <c r="AE265" s="25">
        <v>0</v>
      </c>
      <c r="AF265" s="25">
        <v>0</v>
      </c>
      <c r="AG265" s="25">
        <v>0</v>
      </c>
      <c r="AH265" s="25">
        <v>0</v>
      </c>
    </row>
    <row r="266" spans="1:34" ht="12" customHeight="1">
      <c r="A266" s="1"/>
      <c r="B266" s="16" t="s">
        <v>42</v>
      </c>
      <c r="C266" s="1"/>
      <c r="D266" s="26">
        <f>SUM(D253:D258,D261:D265)</f>
        <v>0</v>
      </c>
      <c r="E266" s="79"/>
      <c r="F266" s="26">
        <f t="shared" ref="F266:G266" si="68">SUM(F253:F258,F261:F265)</f>
        <v>0</v>
      </c>
      <c r="G266" s="26">
        <f t="shared" si="68"/>
        <v>0</v>
      </c>
      <c r="H266" s="79"/>
      <c r="I266" s="26">
        <f t="shared" ref="I266:AH266" si="69">SUM(I253:I258,I261:I265)</f>
        <v>0</v>
      </c>
      <c r="J266" s="26">
        <f t="shared" si="69"/>
        <v>0</v>
      </c>
      <c r="K266" s="26">
        <f t="shared" si="69"/>
        <v>0</v>
      </c>
      <c r="L266" s="26">
        <f t="shared" si="69"/>
        <v>0</v>
      </c>
      <c r="M266" s="26">
        <f t="shared" si="69"/>
        <v>0</v>
      </c>
      <c r="N266" s="26">
        <f t="shared" si="69"/>
        <v>0</v>
      </c>
      <c r="O266" s="26">
        <f t="shared" si="69"/>
        <v>0</v>
      </c>
      <c r="P266" s="26">
        <f t="shared" si="69"/>
        <v>0</v>
      </c>
      <c r="Q266" s="26">
        <f t="shared" si="69"/>
        <v>0</v>
      </c>
      <c r="R266" s="26">
        <f t="shared" si="69"/>
        <v>0</v>
      </c>
      <c r="S266" s="26">
        <f t="shared" si="69"/>
        <v>0</v>
      </c>
      <c r="T266" s="26">
        <f t="shared" si="69"/>
        <v>0</v>
      </c>
      <c r="U266" s="26">
        <f t="shared" si="69"/>
        <v>0</v>
      </c>
      <c r="V266" s="26">
        <f t="shared" si="69"/>
        <v>0</v>
      </c>
      <c r="W266" s="26">
        <f t="shared" si="69"/>
        <v>0</v>
      </c>
      <c r="X266" s="26">
        <f t="shared" si="69"/>
        <v>0</v>
      </c>
      <c r="Y266" s="26">
        <f t="shared" si="69"/>
        <v>0</v>
      </c>
      <c r="Z266" s="26">
        <f t="shared" si="69"/>
        <v>0</v>
      </c>
      <c r="AA266" s="26">
        <f t="shared" si="69"/>
        <v>0</v>
      </c>
      <c r="AB266" s="26">
        <f t="shared" si="69"/>
        <v>0</v>
      </c>
      <c r="AC266" s="26">
        <f t="shared" si="69"/>
        <v>0</v>
      </c>
      <c r="AD266" s="26">
        <f t="shared" si="69"/>
        <v>0</v>
      </c>
      <c r="AE266" s="26">
        <f t="shared" si="69"/>
        <v>0</v>
      </c>
      <c r="AF266" s="26">
        <f t="shared" si="69"/>
        <v>0</v>
      </c>
      <c r="AG266" s="26">
        <f t="shared" si="69"/>
        <v>0</v>
      </c>
      <c r="AH266" s="26">
        <f t="shared" si="69"/>
        <v>0</v>
      </c>
    </row>
    <row r="267" spans="1:34" ht="12" customHeight="1">
      <c r="A267" s="1"/>
      <c r="B267" s="1"/>
      <c r="C267" s="1"/>
      <c r="D267" s="25"/>
      <c r="E267" s="79"/>
      <c r="F267" s="25"/>
      <c r="G267" s="25"/>
      <c r="H267" s="79"/>
      <c r="I267" s="25"/>
      <c r="J267" s="25"/>
      <c r="K267" s="25"/>
      <c r="L267" s="96"/>
      <c r="M267" s="25"/>
      <c r="N267" s="25"/>
      <c r="O267" s="25"/>
      <c r="P267" s="25"/>
      <c r="Q267" s="25"/>
      <c r="R267" s="25"/>
      <c r="S267" s="25"/>
      <c r="T267" s="25"/>
      <c r="U267" s="25"/>
      <c r="V267" s="25"/>
      <c r="W267" s="25"/>
      <c r="X267" s="25"/>
      <c r="Y267" s="25"/>
      <c r="Z267" s="25"/>
      <c r="AA267" s="25"/>
      <c r="AB267" s="25"/>
      <c r="AC267" s="25"/>
      <c r="AD267" s="25"/>
      <c r="AE267" s="25"/>
      <c r="AF267" s="25"/>
      <c r="AG267" s="25"/>
      <c r="AH267" s="25"/>
    </row>
    <row r="268" spans="1:34" ht="12" customHeight="1">
      <c r="A268" s="16" t="s">
        <v>255</v>
      </c>
      <c r="B268" s="1"/>
      <c r="C268" s="1"/>
      <c r="D268" s="25"/>
      <c r="E268" s="79"/>
      <c r="F268" s="25"/>
      <c r="G268" s="25"/>
      <c r="H268" s="79"/>
      <c r="I268" s="25"/>
      <c r="J268" s="25"/>
      <c r="K268" s="25"/>
      <c r="L268" s="96"/>
      <c r="M268" s="25"/>
      <c r="N268" s="25"/>
      <c r="O268" s="25"/>
      <c r="P268" s="25"/>
      <c r="Q268" s="25"/>
      <c r="R268" s="25"/>
      <c r="S268" s="25"/>
      <c r="T268" s="25"/>
      <c r="U268" s="25"/>
      <c r="V268" s="25"/>
      <c r="W268" s="25"/>
      <c r="X268" s="25"/>
      <c r="Y268" s="25"/>
      <c r="Z268" s="25"/>
      <c r="AA268" s="25"/>
      <c r="AB268" s="25"/>
      <c r="AC268" s="25"/>
      <c r="AD268" s="25"/>
      <c r="AE268" s="25"/>
      <c r="AF268" s="25"/>
      <c r="AG268" s="25"/>
      <c r="AH268" s="25"/>
    </row>
    <row r="269" spans="1:34" ht="12" customHeight="1">
      <c r="A269" s="1"/>
      <c r="B269" s="16" t="s">
        <v>189</v>
      </c>
      <c r="C269" s="1"/>
      <c r="D269" s="25"/>
      <c r="E269" s="79"/>
      <c r="F269" s="25"/>
      <c r="G269" s="25"/>
      <c r="H269" s="79"/>
      <c r="I269" s="25"/>
      <c r="J269" s="25"/>
      <c r="K269" s="25"/>
      <c r="L269" s="96"/>
      <c r="M269" s="25"/>
      <c r="N269" s="25"/>
      <c r="O269" s="25"/>
      <c r="P269" s="25"/>
      <c r="Q269" s="25"/>
      <c r="R269" s="25"/>
      <c r="S269" s="25"/>
      <c r="T269" s="25"/>
      <c r="U269" s="25"/>
      <c r="V269" s="25"/>
      <c r="W269" s="25"/>
      <c r="X269" s="25"/>
      <c r="Y269" s="25"/>
      <c r="Z269" s="25"/>
      <c r="AA269" s="25"/>
      <c r="AB269" s="25"/>
      <c r="AC269" s="25"/>
      <c r="AD269" s="25"/>
      <c r="AE269" s="25"/>
      <c r="AF269" s="25"/>
      <c r="AG269" s="25"/>
      <c r="AH269" s="25"/>
    </row>
    <row r="270" spans="1:34" ht="12" customHeight="1">
      <c r="A270" s="1"/>
      <c r="B270" s="16" t="s">
        <v>237</v>
      </c>
      <c r="C270" s="5" t="s">
        <v>238</v>
      </c>
      <c r="D270" s="25">
        <f>Classification!AA270</f>
        <v>0</v>
      </c>
      <c r="E270" s="69"/>
      <c r="F270" s="25">
        <v>0</v>
      </c>
      <c r="G270" s="25">
        <f t="shared" ref="G270:G275" si="70">D270-F270</f>
        <v>0</v>
      </c>
      <c r="H270" s="69"/>
      <c r="I270" s="25">
        <v>0</v>
      </c>
      <c r="J270" s="25">
        <v>0</v>
      </c>
      <c r="K270" s="25">
        <v>0</v>
      </c>
      <c r="L270" s="96">
        <v>0</v>
      </c>
      <c r="M270" s="25">
        <v>0</v>
      </c>
      <c r="N270" s="25">
        <v>0</v>
      </c>
      <c r="O270" s="25">
        <v>0</v>
      </c>
      <c r="P270" s="25">
        <v>0</v>
      </c>
      <c r="Q270" s="25">
        <v>0</v>
      </c>
      <c r="R270" s="25">
        <v>0</v>
      </c>
      <c r="S270" s="25">
        <v>0</v>
      </c>
      <c r="T270" s="25">
        <v>0</v>
      </c>
      <c r="U270" s="25">
        <v>0</v>
      </c>
      <c r="V270" s="25">
        <v>0</v>
      </c>
      <c r="W270" s="25">
        <v>0</v>
      </c>
      <c r="X270" s="25">
        <v>0</v>
      </c>
      <c r="Y270" s="25">
        <v>0</v>
      </c>
      <c r="Z270" s="25">
        <v>0</v>
      </c>
      <c r="AA270" s="25">
        <v>0</v>
      </c>
      <c r="AB270" s="25">
        <v>0</v>
      </c>
      <c r="AC270" s="25">
        <v>0</v>
      </c>
      <c r="AD270" s="25">
        <v>0</v>
      </c>
      <c r="AE270" s="25">
        <v>0</v>
      </c>
      <c r="AF270" s="25">
        <v>0</v>
      </c>
      <c r="AG270" s="25">
        <v>0</v>
      </c>
      <c r="AH270" s="25">
        <v>0</v>
      </c>
    </row>
    <row r="271" spans="1:34" ht="12" customHeight="1">
      <c r="A271" s="1"/>
      <c r="B271" s="16" t="s">
        <v>239</v>
      </c>
      <c r="C271" s="1"/>
      <c r="D271" s="25">
        <f>Classification!AA271</f>
        <v>0</v>
      </c>
      <c r="E271" s="69"/>
      <c r="F271" s="25">
        <v>0</v>
      </c>
      <c r="G271" s="25">
        <f t="shared" si="70"/>
        <v>0</v>
      </c>
      <c r="H271" s="69"/>
      <c r="I271" s="25">
        <v>0</v>
      </c>
      <c r="J271" s="25">
        <v>0</v>
      </c>
      <c r="K271" s="25">
        <v>0</v>
      </c>
      <c r="L271" s="96">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row>
    <row r="272" spans="1:34" ht="12" customHeight="1">
      <c r="A272" s="1"/>
      <c r="B272" s="16" t="s">
        <v>240</v>
      </c>
      <c r="C272" s="5" t="s">
        <v>241</v>
      </c>
      <c r="D272" s="25">
        <f>Classification!AA272</f>
        <v>0</v>
      </c>
      <c r="E272" s="69"/>
      <c r="F272" s="25">
        <v>0</v>
      </c>
      <c r="G272" s="25">
        <f t="shared" si="70"/>
        <v>0</v>
      </c>
      <c r="H272" s="69"/>
      <c r="I272" s="25">
        <v>0</v>
      </c>
      <c r="J272" s="25">
        <v>0</v>
      </c>
      <c r="K272" s="25">
        <v>0</v>
      </c>
      <c r="L272" s="96">
        <v>0</v>
      </c>
      <c r="M272" s="25">
        <v>0</v>
      </c>
      <c r="N272" s="25">
        <v>0</v>
      </c>
      <c r="O272" s="25">
        <v>0</v>
      </c>
      <c r="P272" s="25">
        <v>0</v>
      </c>
      <c r="Q272" s="25">
        <v>0</v>
      </c>
      <c r="R272" s="25">
        <v>0</v>
      </c>
      <c r="S272" s="25">
        <v>0</v>
      </c>
      <c r="T272" s="25">
        <v>0</v>
      </c>
      <c r="U272" s="25">
        <v>0</v>
      </c>
      <c r="V272" s="25">
        <v>0</v>
      </c>
      <c r="W272" s="25">
        <v>0</v>
      </c>
      <c r="X272" s="25">
        <v>0</v>
      </c>
      <c r="Y272" s="25">
        <v>0</v>
      </c>
      <c r="Z272" s="25">
        <v>0</v>
      </c>
      <c r="AA272" s="25">
        <v>0</v>
      </c>
      <c r="AB272" s="25">
        <v>0</v>
      </c>
      <c r="AC272" s="25">
        <v>0</v>
      </c>
      <c r="AD272" s="25">
        <v>0</v>
      </c>
      <c r="AE272" s="25">
        <v>0</v>
      </c>
      <c r="AF272" s="25">
        <v>0</v>
      </c>
      <c r="AG272" s="25">
        <v>0</v>
      </c>
      <c r="AH272" s="25">
        <v>0</v>
      </c>
    </row>
    <row r="273" spans="1:34" ht="12" customHeight="1">
      <c r="A273" s="1"/>
      <c r="B273" s="16" t="s">
        <v>242</v>
      </c>
      <c r="C273" s="5" t="s">
        <v>243</v>
      </c>
      <c r="D273" s="25">
        <f>Classification!AA273</f>
        <v>0</v>
      </c>
      <c r="E273" s="69"/>
      <c r="F273" s="25">
        <v>0</v>
      </c>
      <c r="G273" s="25">
        <f t="shared" si="70"/>
        <v>0</v>
      </c>
      <c r="H273" s="69"/>
      <c r="I273" s="25">
        <v>0</v>
      </c>
      <c r="J273" s="25">
        <v>0</v>
      </c>
      <c r="K273" s="25">
        <v>0</v>
      </c>
      <c r="L273" s="96">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row>
    <row r="274" spans="1:34" ht="12" customHeight="1">
      <c r="A274" s="1"/>
      <c r="B274" s="16" t="s">
        <v>55</v>
      </c>
      <c r="C274" s="5" t="s">
        <v>244</v>
      </c>
      <c r="D274" s="25">
        <f>Classification!AA274</f>
        <v>0</v>
      </c>
      <c r="E274" s="69"/>
      <c r="F274" s="25">
        <v>0</v>
      </c>
      <c r="G274" s="25">
        <f t="shared" si="70"/>
        <v>0</v>
      </c>
      <c r="H274" s="69"/>
      <c r="I274" s="25">
        <v>0</v>
      </c>
      <c r="J274" s="25">
        <v>0</v>
      </c>
      <c r="K274" s="25">
        <v>0</v>
      </c>
      <c r="L274" s="96">
        <v>0</v>
      </c>
      <c r="M274" s="25">
        <v>0</v>
      </c>
      <c r="N274" s="25">
        <v>0</v>
      </c>
      <c r="O274" s="25">
        <v>0</v>
      </c>
      <c r="P274" s="25">
        <v>0</v>
      </c>
      <c r="Q274" s="25">
        <v>0</v>
      </c>
      <c r="R274" s="25">
        <v>0</v>
      </c>
      <c r="S274" s="25">
        <v>0</v>
      </c>
      <c r="T274" s="25">
        <v>0</v>
      </c>
      <c r="U274" s="25">
        <v>0</v>
      </c>
      <c r="V274" s="25">
        <v>0</v>
      </c>
      <c r="W274" s="25">
        <v>0</v>
      </c>
      <c r="X274" s="25">
        <v>0</v>
      </c>
      <c r="Y274" s="25">
        <v>0</v>
      </c>
      <c r="Z274" s="25">
        <v>0</v>
      </c>
      <c r="AA274" s="25">
        <v>0</v>
      </c>
      <c r="AB274" s="25">
        <v>0</v>
      </c>
      <c r="AC274" s="25">
        <v>0</v>
      </c>
      <c r="AD274" s="25">
        <v>0</v>
      </c>
      <c r="AE274" s="25">
        <v>0</v>
      </c>
      <c r="AF274" s="25">
        <v>0</v>
      </c>
      <c r="AG274" s="25">
        <v>0</v>
      </c>
      <c r="AH274" s="25">
        <v>0</v>
      </c>
    </row>
    <row r="275" spans="1:34" ht="12" customHeight="1">
      <c r="A275" s="1"/>
      <c r="B275" s="16" t="s">
        <v>252</v>
      </c>
      <c r="C275" s="5" t="s">
        <v>245</v>
      </c>
      <c r="D275" s="25">
        <f>Classification!AA275</f>
        <v>0</v>
      </c>
      <c r="E275" s="69"/>
      <c r="F275" s="25">
        <v>0</v>
      </c>
      <c r="G275" s="25">
        <f t="shared" si="70"/>
        <v>0</v>
      </c>
      <c r="H275" s="69"/>
      <c r="I275" s="25">
        <v>0</v>
      </c>
      <c r="J275" s="25">
        <v>0</v>
      </c>
      <c r="K275" s="25">
        <v>0</v>
      </c>
      <c r="L275" s="96">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row>
    <row r="276" spans="1:34" ht="12" customHeight="1">
      <c r="A276" s="1"/>
      <c r="B276" s="1"/>
      <c r="C276" s="1"/>
      <c r="D276" s="25"/>
      <c r="E276" s="79"/>
      <c r="F276" s="25"/>
      <c r="G276" s="25"/>
      <c r="H276" s="79"/>
      <c r="I276" s="25"/>
      <c r="J276" s="25"/>
      <c r="K276" s="25"/>
      <c r="L276" s="96"/>
      <c r="M276" s="25"/>
      <c r="N276" s="25"/>
      <c r="O276" s="25"/>
      <c r="P276" s="25"/>
      <c r="Q276" s="25"/>
      <c r="R276" s="25"/>
      <c r="S276" s="25"/>
      <c r="T276" s="25"/>
      <c r="U276" s="25"/>
      <c r="V276" s="25"/>
      <c r="W276" s="25"/>
      <c r="X276" s="25"/>
      <c r="Y276" s="25"/>
      <c r="Z276" s="25"/>
      <c r="AA276" s="25"/>
      <c r="AB276" s="25"/>
      <c r="AC276" s="25"/>
      <c r="AD276" s="25"/>
      <c r="AE276" s="25"/>
      <c r="AF276" s="25"/>
      <c r="AG276" s="25"/>
      <c r="AH276" s="25"/>
    </row>
    <row r="277" spans="1:34" ht="12" customHeight="1">
      <c r="A277" s="1"/>
      <c r="B277" s="16" t="s">
        <v>193</v>
      </c>
      <c r="C277" s="1"/>
      <c r="D277" s="25"/>
      <c r="E277" s="79"/>
      <c r="F277" s="25"/>
      <c r="G277" s="25"/>
      <c r="H277" s="79"/>
      <c r="I277" s="25"/>
      <c r="J277" s="25"/>
      <c r="K277" s="25"/>
      <c r="L277" s="96"/>
      <c r="M277" s="25"/>
      <c r="N277" s="25"/>
      <c r="O277" s="25"/>
      <c r="P277" s="25"/>
      <c r="Q277" s="25"/>
      <c r="R277" s="25"/>
      <c r="S277" s="25"/>
      <c r="T277" s="25"/>
      <c r="U277" s="25"/>
      <c r="V277" s="25"/>
      <c r="W277" s="25"/>
      <c r="X277" s="25"/>
      <c r="Y277" s="25"/>
      <c r="Z277" s="25"/>
      <c r="AA277" s="25"/>
      <c r="AB277" s="25"/>
      <c r="AC277" s="25"/>
      <c r="AD277" s="25"/>
      <c r="AE277" s="25"/>
      <c r="AF277" s="25"/>
      <c r="AG277" s="25"/>
      <c r="AH277" s="25"/>
    </row>
    <row r="278" spans="1:34" ht="12" customHeight="1">
      <c r="A278" s="1"/>
      <c r="B278" s="16" t="s">
        <v>246</v>
      </c>
      <c r="C278" s="5" t="s">
        <v>247</v>
      </c>
      <c r="D278" s="25">
        <f>Classification!AA278</f>
        <v>0</v>
      </c>
      <c r="E278" s="69"/>
      <c r="F278" s="25">
        <v>0</v>
      </c>
      <c r="G278" s="25">
        <f t="shared" ref="G278:G282" si="71">D278-F278</f>
        <v>0</v>
      </c>
      <c r="H278" s="69"/>
      <c r="I278" s="25">
        <v>0</v>
      </c>
      <c r="J278" s="25">
        <v>0</v>
      </c>
      <c r="K278" s="25">
        <v>0</v>
      </c>
      <c r="L278" s="96">
        <v>0</v>
      </c>
      <c r="M278" s="25">
        <v>0</v>
      </c>
      <c r="N278" s="25">
        <v>0</v>
      </c>
      <c r="O278" s="25">
        <v>0</v>
      </c>
      <c r="P278" s="25">
        <v>0</v>
      </c>
      <c r="Q278" s="25">
        <v>0</v>
      </c>
      <c r="R278" s="25">
        <v>0</v>
      </c>
      <c r="S278" s="25">
        <v>0</v>
      </c>
      <c r="T278" s="25">
        <v>0</v>
      </c>
      <c r="U278" s="25">
        <v>0</v>
      </c>
      <c r="V278" s="25">
        <v>0</v>
      </c>
      <c r="W278" s="25">
        <v>0</v>
      </c>
      <c r="X278" s="25">
        <v>0</v>
      </c>
      <c r="Y278" s="25">
        <v>0</v>
      </c>
      <c r="Z278" s="25">
        <v>0</v>
      </c>
      <c r="AA278" s="25">
        <v>0</v>
      </c>
      <c r="AB278" s="25">
        <v>0</v>
      </c>
      <c r="AC278" s="25">
        <v>0</v>
      </c>
      <c r="AD278" s="25">
        <v>0</v>
      </c>
      <c r="AE278" s="25">
        <v>0</v>
      </c>
      <c r="AF278" s="25">
        <v>0</v>
      </c>
      <c r="AG278" s="25">
        <v>0</v>
      </c>
      <c r="AH278" s="25">
        <v>0</v>
      </c>
    </row>
    <row r="279" spans="1:34" ht="12" customHeight="1">
      <c r="A279" s="1"/>
      <c r="B279" s="16" t="s">
        <v>242</v>
      </c>
      <c r="C279" s="5" t="s">
        <v>248</v>
      </c>
      <c r="D279" s="25">
        <f>Classification!AA279</f>
        <v>0</v>
      </c>
      <c r="E279" s="69"/>
      <c r="F279" s="25">
        <v>0</v>
      </c>
      <c r="G279" s="25">
        <f t="shared" si="71"/>
        <v>0</v>
      </c>
      <c r="H279" s="69"/>
      <c r="I279" s="25">
        <v>0</v>
      </c>
      <c r="J279" s="25">
        <v>0</v>
      </c>
      <c r="K279" s="25">
        <v>0</v>
      </c>
      <c r="L279" s="96">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row>
    <row r="280" spans="1:34" ht="12" customHeight="1">
      <c r="A280" s="1"/>
      <c r="B280" s="16" t="s">
        <v>55</v>
      </c>
      <c r="C280" s="5" t="s">
        <v>249</v>
      </c>
      <c r="D280" s="25">
        <f>Classification!AA280</f>
        <v>0</v>
      </c>
      <c r="E280" s="69"/>
      <c r="F280" s="25">
        <v>0</v>
      </c>
      <c r="G280" s="25">
        <f t="shared" si="71"/>
        <v>0</v>
      </c>
      <c r="H280" s="69"/>
      <c r="I280" s="25">
        <v>0</v>
      </c>
      <c r="J280" s="25">
        <v>0</v>
      </c>
      <c r="K280" s="25">
        <v>0</v>
      </c>
      <c r="L280" s="96">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0</v>
      </c>
      <c r="AE280" s="25">
        <v>0</v>
      </c>
      <c r="AF280" s="25">
        <v>0</v>
      </c>
      <c r="AG280" s="25">
        <v>0</v>
      </c>
      <c r="AH280" s="25">
        <v>0</v>
      </c>
    </row>
    <row r="281" spans="1:34" ht="12" customHeight="1">
      <c r="A281" s="1"/>
      <c r="B281" s="16" t="s">
        <v>250</v>
      </c>
      <c r="C281" s="5" t="s">
        <v>251</v>
      </c>
      <c r="D281" s="25">
        <f>Classification!AA281</f>
        <v>0</v>
      </c>
      <c r="E281" s="69"/>
      <c r="F281" s="25">
        <v>0</v>
      </c>
      <c r="G281" s="25">
        <f t="shared" si="71"/>
        <v>0</v>
      </c>
      <c r="H281" s="69"/>
      <c r="I281" s="25">
        <v>0</v>
      </c>
      <c r="J281" s="25">
        <v>0</v>
      </c>
      <c r="K281" s="25">
        <v>0</v>
      </c>
      <c r="L281" s="96">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row>
    <row r="282" spans="1:34" ht="12" customHeight="1">
      <c r="A282" s="1"/>
      <c r="B282" s="16" t="s">
        <v>253</v>
      </c>
      <c r="C282" s="5" t="s">
        <v>254</v>
      </c>
      <c r="D282" s="25">
        <f>Classification!AA282</f>
        <v>0</v>
      </c>
      <c r="E282" s="69"/>
      <c r="F282" s="25">
        <v>0</v>
      </c>
      <c r="G282" s="25">
        <f t="shared" si="71"/>
        <v>0</v>
      </c>
      <c r="H282" s="69"/>
      <c r="I282" s="25">
        <v>0</v>
      </c>
      <c r="J282" s="25">
        <v>0</v>
      </c>
      <c r="K282" s="25">
        <v>0</v>
      </c>
      <c r="L282" s="96">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row>
    <row r="283" spans="1:34" ht="12" customHeight="1">
      <c r="A283" s="1"/>
      <c r="B283" s="16" t="s">
        <v>42</v>
      </c>
      <c r="C283" s="1"/>
      <c r="D283" s="26">
        <f>SUM(D270:D275,D278:D282)</f>
        <v>0</v>
      </c>
      <c r="E283" s="79"/>
      <c r="F283" s="26">
        <f t="shared" ref="F283:G283" si="72">SUM(F270:F275,F278:F282)</f>
        <v>0</v>
      </c>
      <c r="G283" s="26">
        <f t="shared" si="72"/>
        <v>0</v>
      </c>
      <c r="H283" s="79"/>
      <c r="I283" s="26">
        <f t="shared" ref="I283:AH283" si="73">SUM(I270:I275,I278:I282)</f>
        <v>0</v>
      </c>
      <c r="J283" s="26">
        <f t="shared" si="73"/>
        <v>0</v>
      </c>
      <c r="K283" s="26">
        <f t="shared" si="73"/>
        <v>0</v>
      </c>
      <c r="L283" s="26">
        <f t="shared" si="73"/>
        <v>0</v>
      </c>
      <c r="M283" s="26">
        <f t="shared" si="73"/>
        <v>0</v>
      </c>
      <c r="N283" s="26">
        <f t="shared" si="73"/>
        <v>0</v>
      </c>
      <c r="O283" s="26">
        <f t="shared" si="73"/>
        <v>0</v>
      </c>
      <c r="P283" s="26">
        <f t="shared" si="73"/>
        <v>0</v>
      </c>
      <c r="Q283" s="26">
        <f t="shared" si="73"/>
        <v>0</v>
      </c>
      <c r="R283" s="26">
        <f t="shared" si="73"/>
        <v>0</v>
      </c>
      <c r="S283" s="26">
        <f t="shared" si="73"/>
        <v>0</v>
      </c>
      <c r="T283" s="26">
        <f t="shared" si="73"/>
        <v>0</v>
      </c>
      <c r="U283" s="26">
        <f t="shared" si="73"/>
        <v>0</v>
      </c>
      <c r="V283" s="26">
        <f t="shared" si="73"/>
        <v>0</v>
      </c>
      <c r="W283" s="26">
        <f t="shared" si="73"/>
        <v>0</v>
      </c>
      <c r="X283" s="26">
        <f t="shared" si="73"/>
        <v>0</v>
      </c>
      <c r="Y283" s="26">
        <f t="shared" si="73"/>
        <v>0</v>
      </c>
      <c r="Z283" s="26">
        <f t="shared" si="73"/>
        <v>0</v>
      </c>
      <c r="AA283" s="26">
        <f t="shared" si="73"/>
        <v>0</v>
      </c>
      <c r="AB283" s="26">
        <f t="shared" si="73"/>
        <v>0</v>
      </c>
      <c r="AC283" s="26">
        <f t="shared" si="73"/>
        <v>0</v>
      </c>
      <c r="AD283" s="26">
        <f t="shared" si="73"/>
        <v>0</v>
      </c>
      <c r="AE283" s="26">
        <f t="shared" si="73"/>
        <v>0</v>
      </c>
      <c r="AF283" s="26">
        <f t="shared" si="73"/>
        <v>0</v>
      </c>
      <c r="AG283" s="26">
        <f t="shared" si="73"/>
        <v>0</v>
      </c>
      <c r="AH283" s="26">
        <f t="shared" si="73"/>
        <v>0</v>
      </c>
    </row>
    <row r="284" spans="1:34" ht="12" customHeight="1">
      <c r="A284" s="1"/>
      <c r="B284" s="1"/>
      <c r="C284" s="1"/>
      <c r="D284" s="25"/>
      <c r="E284" s="79"/>
      <c r="F284" s="25"/>
      <c r="G284" s="25"/>
      <c r="H284" s="79"/>
      <c r="I284" s="25"/>
      <c r="J284" s="25"/>
      <c r="K284" s="25"/>
      <c r="L284" s="96"/>
      <c r="M284" s="25"/>
      <c r="N284" s="25"/>
      <c r="O284" s="25"/>
      <c r="P284" s="25"/>
      <c r="Q284" s="25"/>
      <c r="R284" s="25"/>
      <c r="S284" s="25"/>
      <c r="T284" s="25"/>
      <c r="U284" s="25"/>
      <c r="V284" s="25"/>
      <c r="W284" s="25"/>
      <c r="X284" s="25"/>
      <c r="Y284" s="25"/>
      <c r="Z284" s="25"/>
      <c r="AA284" s="25"/>
      <c r="AB284" s="25"/>
      <c r="AC284" s="25"/>
      <c r="AD284" s="25"/>
      <c r="AE284" s="25"/>
      <c r="AF284" s="25"/>
      <c r="AG284" s="25"/>
      <c r="AH284" s="25"/>
    </row>
    <row r="285" spans="1:34" ht="12" customHeight="1">
      <c r="A285" s="16" t="s">
        <v>256</v>
      </c>
      <c r="B285" s="1"/>
      <c r="C285" s="1"/>
      <c r="D285" s="25"/>
      <c r="E285" s="79"/>
      <c r="F285" s="25"/>
      <c r="G285" s="25"/>
      <c r="H285" s="79"/>
      <c r="I285" s="25"/>
      <c r="J285" s="25"/>
      <c r="K285" s="25"/>
      <c r="L285" s="96"/>
      <c r="M285" s="25"/>
      <c r="N285" s="25"/>
      <c r="O285" s="25"/>
      <c r="P285" s="25"/>
      <c r="Q285" s="25"/>
      <c r="R285" s="25"/>
      <c r="S285" s="25"/>
      <c r="T285" s="25"/>
      <c r="U285" s="25"/>
      <c r="V285" s="25"/>
      <c r="W285" s="25"/>
      <c r="X285" s="25"/>
      <c r="Y285" s="25"/>
      <c r="Z285" s="25"/>
      <c r="AA285" s="25"/>
      <c r="AB285" s="25"/>
      <c r="AC285" s="25"/>
      <c r="AD285" s="25"/>
      <c r="AE285" s="25"/>
      <c r="AF285" s="25"/>
      <c r="AG285" s="25"/>
      <c r="AH285" s="25"/>
    </row>
    <row r="286" spans="1:34" ht="12" customHeight="1">
      <c r="A286" s="1"/>
      <c r="B286" s="16" t="s">
        <v>257</v>
      </c>
      <c r="C286" s="5" t="s">
        <v>258</v>
      </c>
      <c r="D286" s="25">
        <f>Classification!AA286</f>
        <v>0</v>
      </c>
      <c r="E286" s="69"/>
      <c r="F286" s="25">
        <v>0</v>
      </c>
      <c r="G286" s="25">
        <f t="shared" ref="G286:G288" si="74">D286-F286</f>
        <v>0</v>
      </c>
      <c r="H286" s="69"/>
      <c r="I286" s="25">
        <v>0</v>
      </c>
      <c r="J286" s="25">
        <v>0</v>
      </c>
      <c r="K286" s="25">
        <v>0</v>
      </c>
      <c r="L286" s="96">
        <v>0</v>
      </c>
      <c r="M286" s="25">
        <v>0</v>
      </c>
      <c r="N286" s="25">
        <v>0</v>
      </c>
      <c r="O286" s="25">
        <v>0</v>
      </c>
      <c r="P286" s="25">
        <v>0</v>
      </c>
      <c r="Q286" s="25">
        <v>0</v>
      </c>
      <c r="R286" s="25">
        <v>0</v>
      </c>
      <c r="S286" s="25">
        <v>0</v>
      </c>
      <c r="T286" s="25">
        <v>0</v>
      </c>
      <c r="U286" s="25">
        <v>0</v>
      </c>
      <c r="V286" s="25">
        <v>0</v>
      </c>
      <c r="W286" s="25">
        <v>0</v>
      </c>
      <c r="X286" s="25">
        <v>0</v>
      </c>
      <c r="Y286" s="25">
        <v>0</v>
      </c>
      <c r="Z286" s="25">
        <v>0</v>
      </c>
      <c r="AA286" s="25">
        <v>0</v>
      </c>
      <c r="AB286" s="25">
        <v>0</v>
      </c>
      <c r="AC286" s="25">
        <v>0</v>
      </c>
      <c r="AD286" s="25">
        <v>0</v>
      </c>
      <c r="AE286" s="25">
        <v>0</v>
      </c>
      <c r="AF286" s="25">
        <v>0</v>
      </c>
      <c r="AG286" s="25">
        <v>0</v>
      </c>
      <c r="AH286" s="25">
        <v>0</v>
      </c>
    </row>
    <row r="287" spans="1:34" ht="12" customHeight="1">
      <c r="A287" s="1"/>
      <c r="B287" s="16" t="s">
        <v>148</v>
      </c>
      <c r="C287" s="5" t="s">
        <v>261</v>
      </c>
      <c r="D287" s="25">
        <f>Classification!AA287</f>
        <v>0</v>
      </c>
      <c r="E287" s="69"/>
      <c r="F287" s="25">
        <v>0</v>
      </c>
      <c r="G287" s="25">
        <f t="shared" si="74"/>
        <v>0</v>
      </c>
      <c r="H287" s="69"/>
      <c r="I287" s="25">
        <v>0</v>
      </c>
      <c r="J287" s="25">
        <v>0</v>
      </c>
      <c r="K287" s="25">
        <v>0</v>
      </c>
      <c r="L287" s="96">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row>
    <row r="288" spans="1:34" ht="12" customHeight="1">
      <c r="A288" s="1"/>
      <c r="B288" s="16" t="s">
        <v>262</v>
      </c>
      <c r="C288" s="5" t="s">
        <v>263</v>
      </c>
      <c r="D288" s="25">
        <f>Classification!AA288</f>
        <v>0</v>
      </c>
      <c r="E288" s="69"/>
      <c r="F288" s="25">
        <v>0</v>
      </c>
      <c r="G288" s="25">
        <f t="shared" si="74"/>
        <v>0</v>
      </c>
      <c r="H288" s="69"/>
      <c r="I288" s="25">
        <v>0</v>
      </c>
      <c r="J288" s="25">
        <v>0</v>
      </c>
      <c r="K288" s="25">
        <v>0</v>
      </c>
      <c r="L288" s="96">
        <v>0</v>
      </c>
      <c r="M288" s="25">
        <v>0</v>
      </c>
      <c r="N288" s="25">
        <v>0</v>
      </c>
      <c r="O288" s="25">
        <v>0</v>
      </c>
      <c r="P288" s="25">
        <v>0</v>
      </c>
      <c r="Q288" s="25">
        <v>0</v>
      </c>
      <c r="R288" s="25">
        <v>0</v>
      </c>
      <c r="S288" s="25">
        <v>0</v>
      </c>
      <c r="T288" s="25">
        <v>0</v>
      </c>
      <c r="U288" s="25">
        <v>0</v>
      </c>
      <c r="V288" s="25">
        <v>0</v>
      </c>
      <c r="W288" s="25">
        <v>0</v>
      </c>
      <c r="X288" s="25">
        <v>0</v>
      </c>
      <c r="Y288" s="25">
        <v>0</v>
      </c>
      <c r="Z288" s="25">
        <v>0</v>
      </c>
      <c r="AA288" s="25">
        <v>0</v>
      </c>
      <c r="AB288" s="25">
        <v>0</v>
      </c>
      <c r="AC288" s="25">
        <v>0</v>
      </c>
      <c r="AD288" s="25">
        <v>0</v>
      </c>
      <c r="AE288" s="25">
        <v>0</v>
      </c>
      <c r="AF288" s="25">
        <v>0</v>
      </c>
      <c r="AG288" s="25">
        <v>0</v>
      </c>
      <c r="AH288" s="25">
        <v>0</v>
      </c>
    </row>
    <row r="289" spans="1:34" ht="12" customHeight="1">
      <c r="A289" s="1"/>
      <c r="B289" s="16" t="s">
        <v>42</v>
      </c>
      <c r="C289" s="1"/>
      <c r="D289" s="26">
        <f>SUM(D286:D288)</f>
        <v>0</v>
      </c>
      <c r="E289" s="79"/>
      <c r="F289" s="26">
        <f>SUM(F286:F288)</f>
        <v>0</v>
      </c>
      <c r="G289" s="26">
        <f>SUM(G286:G288)</f>
        <v>0</v>
      </c>
      <c r="H289" s="79"/>
      <c r="I289" s="26">
        <f t="shared" ref="I289:AH289" si="75">SUM(I286:I288)</f>
        <v>0</v>
      </c>
      <c r="J289" s="26">
        <f t="shared" si="75"/>
        <v>0</v>
      </c>
      <c r="K289" s="26">
        <f t="shared" si="75"/>
        <v>0</v>
      </c>
      <c r="L289" s="26">
        <f t="shared" si="75"/>
        <v>0</v>
      </c>
      <c r="M289" s="26">
        <f t="shared" si="75"/>
        <v>0</v>
      </c>
      <c r="N289" s="26">
        <f t="shared" si="75"/>
        <v>0</v>
      </c>
      <c r="O289" s="26">
        <f t="shared" si="75"/>
        <v>0</v>
      </c>
      <c r="P289" s="26">
        <f t="shared" si="75"/>
        <v>0</v>
      </c>
      <c r="Q289" s="26">
        <f t="shared" si="75"/>
        <v>0</v>
      </c>
      <c r="R289" s="26">
        <f t="shared" si="75"/>
        <v>0</v>
      </c>
      <c r="S289" s="26">
        <f t="shared" si="75"/>
        <v>0</v>
      </c>
      <c r="T289" s="26">
        <f t="shared" si="75"/>
        <v>0</v>
      </c>
      <c r="U289" s="26">
        <f t="shared" si="75"/>
        <v>0</v>
      </c>
      <c r="V289" s="26">
        <f t="shared" si="75"/>
        <v>0</v>
      </c>
      <c r="W289" s="26">
        <f t="shared" si="75"/>
        <v>0</v>
      </c>
      <c r="X289" s="26">
        <f t="shared" si="75"/>
        <v>0</v>
      </c>
      <c r="Y289" s="26">
        <f t="shared" si="75"/>
        <v>0</v>
      </c>
      <c r="Z289" s="26">
        <f t="shared" si="75"/>
        <v>0</v>
      </c>
      <c r="AA289" s="26">
        <f t="shared" si="75"/>
        <v>0</v>
      </c>
      <c r="AB289" s="26">
        <f t="shared" si="75"/>
        <v>0</v>
      </c>
      <c r="AC289" s="26">
        <f t="shared" si="75"/>
        <v>0</v>
      </c>
      <c r="AD289" s="26">
        <f t="shared" si="75"/>
        <v>0</v>
      </c>
      <c r="AE289" s="26">
        <f t="shared" si="75"/>
        <v>0</v>
      </c>
      <c r="AF289" s="26">
        <f t="shared" si="75"/>
        <v>0</v>
      </c>
      <c r="AG289" s="26">
        <f t="shared" si="75"/>
        <v>0</v>
      </c>
      <c r="AH289" s="26">
        <f t="shared" si="75"/>
        <v>0</v>
      </c>
    </row>
    <row r="290" spans="1:34" ht="12" customHeight="1">
      <c r="A290" s="1"/>
      <c r="B290" s="1"/>
      <c r="C290" s="1"/>
      <c r="D290" s="25"/>
      <c r="E290" s="79"/>
      <c r="F290" s="25"/>
      <c r="G290" s="25"/>
      <c r="H290" s="79"/>
      <c r="I290" s="25"/>
      <c r="J290" s="25"/>
      <c r="K290" s="25"/>
      <c r="L290" s="96"/>
      <c r="M290" s="25"/>
      <c r="N290" s="25"/>
      <c r="O290" s="25"/>
      <c r="P290" s="25"/>
      <c r="Q290" s="25"/>
      <c r="R290" s="25"/>
      <c r="S290" s="25"/>
      <c r="T290" s="25"/>
      <c r="U290" s="25"/>
      <c r="V290" s="25"/>
      <c r="W290" s="25"/>
      <c r="X290" s="25"/>
      <c r="Y290" s="25"/>
      <c r="Z290" s="25"/>
      <c r="AA290" s="25"/>
      <c r="AB290" s="25"/>
      <c r="AC290" s="25"/>
      <c r="AD290" s="25"/>
      <c r="AE290" s="25"/>
      <c r="AF290" s="25"/>
      <c r="AG290" s="25"/>
      <c r="AH290" s="25"/>
    </row>
    <row r="291" spans="1:34" ht="12" customHeight="1">
      <c r="A291" s="16" t="s">
        <v>265</v>
      </c>
      <c r="B291" s="1"/>
      <c r="C291" s="1"/>
      <c r="D291" s="25"/>
      <c r="E291" s="79"/>
      <c r="F291" s="25"/>
      <c r="G291" s="25"/>
      <c r="H291" s="79"/>
      <c r="I291" s="25"/>
      <c r="J291" s="25"/>
      <c r="K291" s="25"/>
      <c r="L291" s="96"/>
      <c r="M291" s="25"/>
      <c r="N291" s="25"/>
      <c r="O291" s="25"/>
      <c r="P291" s="25"/>
      <c r="Q291" s="25"/>
      <c r="R291" s="25"/>
      <c r="S291" s="25"/>
      <c r="T291" s="25"/>
      <c r="U291" s="25"/>
      <c r="V291" s="25"/>
      <c r="W291" s="25"/>
      <c r="X291" s="25"/>
      <c r="Y291" s="25"/>
      <c r="Z291" s="25"/>
      <c r="AA291" s="25"/>
      <c r="AB291" s="25"/>
      <c r="AC291" s="25"/>
      <c r="AD291" s="25"/>
      <c r="AE291" s="25"/>
      <c r="AF291" s="25"/>
      <c r="AG291" s="25"/>
      <c r="AH291" s="25"/>
    </row>
    <row r="292" spans="1:34" ht="12" customHeight="1">
      <c r="A292" s="1"/>
      <c r="B292" s="16" t="s">
        <v>266</v>
      </c>
      <c r="C292" s="5" t="s">
        <v>267</v>
      </c>
      <c r="D292" s="25">
        <f>Classification!AA292</f>
        <v>0</v>
      </c>
      <c r="E292" s="69"/>
      <c r="F292" s="25">
        <v>0</v>
      </c>
      <c r="G292" s="25">
        <f t="shared" ref="G292:G294" si="76">D292-F292</f>
        <v>0</v>
      </c>
      <c r="H292" s="69"/>
      <c r="I292" s="25">
        <v>0</v>
      </c>
      <c r="J292" s="25">
        <v>0</v>
      </c>
      <c r="K292" s="25">
        <v>0</v>
      </c>
      <c r="L292" s="96">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row>
    <row r="293" spans="1:34" ht="12" customHeight="1">
      <c r="A293" s="1"/>
      <c r="B293" s="16" t="s">
        <v>269</v>
      </c>
      <c r="C293" s="1"/>
      <c r="D293" s="25">
        <f>Classification!AA293</f>
        <v>0</v>
      </c>
      <c r="E293" s="69"/>
      <c r="F293" s="25">
        <v>0</v>
      </c>
      <c r="G293" s="25">
        <f t="shared" si="76"/>
        <v>0</v>
      </c>
      <c r="H293" s="69"/>
      <c r="I293" s="25">
        <v>0</v>
      </c>
      <c r="J293" s="25">
        <v>0</v>
      </c>
      <c r="K293" s="25">
        <v>0</v>
      </c>
      <c r="L293" s="96">
        <v>0</v>
      </c>
      <c r="M293" s="25">
        <v>0</v>
      </c>
      <c r="N293" s="25">
        <v>0</v>
      </c>
      <c r="O293" s="25">
        <v>0</v>
      </c>
      <c r="P293" s="25">
        <v>0</v>
      </c>
      <c r="Q293" s="25">
        <v>0</v>
      </c>
      <c r="R293" s="25">
        <v>0</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row>
    <row r="294" spans="1:34" ht="12" customHeight="1">
      <c r="A294" s="1"/>
      <c r="B294" s="16" t="s">
        <v>16</v>
      </c>
      <c r="C294" s="5" t="s">
        <v>270</v>
      </c>
      <c r="D294" s="25">
        <f>Classification!AA294</f>
        <v>0</v>
      </c>
      <c r="E294" s="69"/>
      <c r="F294" s="25">
        <v>0</v>
      </c>
      <c r="G294" s="25">
        <f t="shared" si="76"/>
        <v>0</v>
      </c>
      <c r="H294" s="69"/>
      <c r="I294" s="25">
        <v>0</v>
      </c>
      <c r="J294" s="25">
        <v>0</v>
      </c>
      <c r="K294" s="25">
        <v>0</v>
      </c>
      <c r="L294" s="96">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row>
    <row r="295" spans="1:34" ht="12" customHeight="1">
      <c r="A295" s="1"/>
      <c r="B295" s="16" t="s">
        <v>42</v>
      </c>
      <c r="C295" s="1"/>
      <c r="D295" s="26">
        <f>SUM(D292:D294)</f>
        <v>0</v>
      </c>
      <c r="E295" s="79"/>
      <c r="F295" s="26">
        <f>SUM(F292:F294)</f>
        <v>0</v>
      </c>
      <c r="G295" s="26">
        <f>SUM(G292:G294)</f>
        <v>0</v>
      </c>
      <c r="H295" s="79"/>
      <c r="I295" s="26">
        <f t="shared" ref="I295" si="77">SUM(I292:I294)</f>
        <v>0</v>
      </c>
      <c r="J295" s="26">
        <f t="shared" ref="J295" si="78">SUM(J292:J294)</f>
        <v>0</v>
      </c>
      <c r="K295" s="26">
        <f t="shared" ref="K295" si="79">SUM(K292:K294)</f>
        <v>0</v>
      </c>
      <c r="L295" s="26">
        <f t="shared" ref="L295" si="80">SUM(L292:L294)</f>
        <v>0</v>
      </c>
      <c r="M295" s="26">
        <f t="shared" ref="M295" si="81">SUM(M292:M294)</f>
        <v>0</v>
      </c>
      <c r="N295" s="26">
        <f t="shared" ref="N295" si="82">SUM(N292:N294)</f>
        <v>0</v>
      </c>
      <c r="O295" s="26">
        <f t="shared" ref="O295" si="83">SUM(O292:O294)</f>
        <v>0</v>
      </c>
      <c r="P295" s="26">
        <f t="shared" ref="P295" si="84">SUM(P292:P294)</f>
        <v>0</v>
      </c>
      <c r="Q295" s="26">
        <f t="shared" ref="Q295" si="85">SUM(Q292:Q294)</f>
        <v>0</v>
      </c>
      <c r="R295" s="26">
        <f t="shared" ref="R295" si="86">SUM(R292:R294)</f>
        <v>0</v>
      </c>
      <c r="S295" s="26">
        <f t="shared" ref="S295" si="87">SUM(S292:S294)</f>
        <v>0</v>
      </c>
      <c r="T295" s="26">
        <f t="shared" ref="T295" si="88">SUM(T292:T294)</f>
        <v>0</v>
      </c>
      <c r="U295" s="26">
        <f t="shared" ref="U295" si="89">SUM(U292:U294)</f>
        <v>0</v>
      </c>
      <c r="V295" s="26">
        <f t="shared" ref="V295" si="90">SUM(V292:V294)</f>
        <v>0</v>
      </c>
      <c r="W295" s="26">
        <f t="shared" ref="W295" si="91">SUM(W292:W294)</f>
        <v>0</v>
      </c>
      <c r="X295" s="26">
        <f t="shared" ref="X295" si="92">SUM(X292:X294)</f>
        <v>0</v>
      </c>
      <c r="Y295" s="26">
        <f t="shared" ref="Y295" si="93">SUM(Y292:Y294)</f>
        <v>0</v>
      </c>
      <c r="Z295" s="26">
        <f t="shared" ref="Z295" si="94">SUM(Z292:Z294)</f>
        <v>0</v>
      </c>
      <c r="AA295" s="26">
        <f t="shared" ref="AA295" si="95">SUM(AA292:AA294)</f>
        <v>0</v>
      </c>
      <c r="AB295" s="26">
        <f t="shared" ref="AB295" si="96">SUM(AB292:AB294)</f>
        <v>0</v>
      </c>
      <c r="AC295" s="26">
        <f t="shared" ref="AC295" si="97">SUM(AC292:AC294)</f>
        <v>0</v>
      </c>
      <c r="AD295" s="26">
        <f t="shared" ref="AD295" si="98">SUM(AD292:AD294)</f>
        <v>0</v>
      </c>
      <c r="AE295" s="26">
        <f t="shared" ref="AE295" si="99">SUM(AE292:AE294)</f>
        <v>0</v>
      </c>
      <c r="AF295" s="26">
        <f t="shared" ref="AF295" si="100">SUM(AF292:AF294)</f>
        <v>0</v>
      </c>
      <c r="AG295" s="26">
        <f t="shared" ref="AG295" si="101">SUM(AG292:AG294)</f>
        <v>0</v>
      </c>
      <c r="AH295" s="26">
        <f t="shared" ref="AH295" si="102">SUM(AH292:AH294)</f>
        <v>0</v>
      </c>
    </row>
    <row r="296" spans="1:34" ht="12" customHeight="1">
      <c r="A296" s="1"/>
      <c r="B296" s="1"/>
      <c r="C296" s="1"/>
      <c r="D296" s="25"/>
      <c r="E296" s="79"/>
      <c r="F296" s="25"/>
      <c r="G296" s="25"/>
      <c r="H296" s="79"/>
      <c r="I296" s="25"/>
      <c r="J296" s="25"/>
      <c r="K296" s="25"/>
      <c r="L296" s="96"/>
      <c r="M296" s="25"/>
      <c r="N296" s="25"/>
      <c r="O296" s="25"/>
      <c r="P296" s="25"/>
      <c r="Q296" s="25"/>
      <c r="R296" s="25"/>
      <c r="S296" s="25"/>
      <c r="T296" s="25"/>
      <c r="U296" s="25"/>
      <c r="V296" s="25"/>
      <c r="W296" s="25"/>
      <c r="X296" s="25"/>
      <c r="Y296" s="25"/>
      <c r="Z296" s="25"/>
      <c r="AA296" s="25"/>
      <c r="AB296" s="25"/>
      <c r="AC296" s="25"/>
      <c r="AD296" s="25"/>
      <c r="AE296" s="25"/>
      <c r="AF296" s="25"/>
      <c r="AG296" s="25"/>
      <c r="AH296" s="25"/>
    </row>
    <row r="297" spans="1:34" ht="12" customHeight="1">
      <c r="A297" s="16" t="s">
        <v>271</v>
      </c>
      <c r="B297" s="1"/>
      <c r="C297" s="1"/>
      <c r="D297" s="25"/>
      <c r="E297" s="79"/>
      <c r="F297" s="25"/>
      <c r="G297" s="25"/>
      <c r="H297" s="79"/>
      <c r="I297" s="25"/>
      <c r="J297" s="25"/>
      <c r="K297" s="25"/>
      <c r="L297" s="96"/>
      <c r="M297" s="25"/>
      <c r="N297" s="25"/>
      <c r="O297" s="25"/>
      <c r="P297" s="25"/>
      <c r="Q297" s="25"/>
      <c r="R297" s="25"/>
      <c r="S297" s="25"/>
      <c r="T297" s="25"/>
      <c r="U297" s="25"/>
      <c r="V297" s="25"/>
      <c r="W297" s="25"/>
      <c r="X297" s="25"/>
      <c r="Y297" s="25"/>
      <c r="Z297" s="25"/>
      <c r="AA297" s="25"/>
      <c r="AB297" s="25"/>
      <c r="AC297" s="25"/>
      <c r="AD297" s="25"/>
      <c r="AE297" s="25"/>
      <c r="AF297" s="25"/>
      <c r="AG297" s="25"/>
      <c r="AH297" s="25"/>
    </row>
    <row r="298" spans="1:34" ht="12" customHeight="1">
      <c r="A298" s="1"/>
      <c r="B298" s="16" t="s">
        <v>190</v>
      </c>
      <c r="C298" s="5" t="s">
        <v>272</v>
      </c>
      <c r="D298" s="25">
        <f>Classification!AA298</f>
        <v>0</v>
      </c>
      <c r="E298" s="69"/>
      <c r="F298" s="25">
        <v>0</v>
      </c>
      <c r="G298" s="25">
        <f t="shared" ref="G298:G304" si="103">D298-F298</f>
        <v>0</v>
      </c>
      <c r="H298" s="69"/>
      <c r="I298" s="25">
        <v>0</v>
      </c>
      <c r="J298" s="25">
        <v>0</v>
      </c>
      <c r="K298" s="25">
        <v>0</v>
      </c>
      <c r="L298" s="96">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row>
    <row r="299" spans="1:34" ht="12" customHeight="1">
      <c r="A299" s="1"/>
      <c r="B299" s="16" t="s">
        <v>273</v>
      </c>
      <c r="C299" s="5" t="s">
        <v>274</v>
      </c>
      <c r="D299" s="25">
        <f>Classification!AA299</f>
        <v>0</v>
      </c>
      <c r="E299" s="69"/>
      <c r="F299" s="25">
        <v>0</v>
      </c>
      <c r="G299" s="25">
        <f t="shared" si="103"/>
        <v>0</v>
      </c>
      <c r="H299" s="69"/>
      <c r="I299" s="25">
        <v>0</v>
      </c>
      <c r="J299" s="25">
        <v>0</v>
      </c>
      <c r="K299" s="25">
        <v>0</v>
      </c>
      <c r="L299" s="96">
        <v>0</v>
      </c>
      <c r="M299" s="25">
        <v>0</v>
      </c>
      <c r="N299" s="25">
        <v>0</v>
      </c>
      <c r="O299" s="25">
        <v>0</v>
      </c>
      <c r="P299" s="25">
        <v>0</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25">
        <v>0</v>
      </c>
      <c r="AH299" s="25">
        <v>0</v>
      </c>
    </row>
    <row r="300" spans="1:34" ht="12" customHeight="1">
      <c r="A300" s="1"/>
      <c r="B300" s="16" t="s">
        <v>275</v>
      </c>
      <c r="C300" s="5" t="s">
        <v>276</v>
      </c>
      <c r="D300" s="25">
        <f>Classification!AA300</f>
        <v>0</v>
      </c>
      <c r="E300" s="69"/>
      <c r="F300" s="25">
        <v>0</v>
      </c>
      <c r="G300" s="25">
        <f t="shared" si="103"/>
        <v>0</v>
      </c>
      <c r="H300" s="69"/>
      <c r="I300" s="25">
        <v>0</v>
      </c>
      <c r="J300" s="25">
        <v>0</v>
      </c>
      <c r="K300" s="25">
        <v>0</v>
      </c>
      <c r="L300" s="96">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row>
    <row r="301" spans="1:34" ht="12" customHeight="1">
      <c r="A301" s="1"/>
      <c r="B301" s="16" t="s">
        <v>390</v>
      </c>
      <c r="C301" s="5" t="s">
        <v>278</v>
      </c>
      <c r="D301" s="25">
        <f>Classification!AA301</f>
        <v>0</v>
      </c>
      <c r="E301" s="69"/>
      <c r="F301" s="25">
        <v>0</v>
      </c>
      <c r="G301" s="25">
        <f t="shared" si="103"/>
        <v>0</v>
      </c>
      <c r="H301" s="69"/>
      <c r="I301" s="25">
        <v>0</v>
      </c>
      <c r="J301" s="25">
        <v>0</v>
      </c>
      <c r="K301" s="25">
        <v>0</v>
      </c>
      <c r="L301" s="96">
        <v>0</v>
      </c>
      <c r="M301" s="25">
        <v>0</v>
      </c>
      <c r="N301" s="25">
        <v>0</v>
      </c>
      <c r="O301" s="25">
        <v>0</v>
      </c>
      <c r="P301" s="25">
        <v>0</v>
      </c>
      <c r="Q301" s="25">
        <v>0</v>
      </c>
      <c r="R301" s="25">
        <v>0</v>
      </c>
      <c r="S301" s="25">
        <v>0</v>
      </c>
      <c r="T301" s="25">
        <v>0</v>
      </c>
      <c r="U301" s="25">
        <v>0</v>
      </c>
      <c r="V301" s="25">
        <v>0</v>
      </c>
      <c r="W301" s="25">
        <v>0</v>
      </c>
      <c r="X301" s="25">
        <v>0</v>
      </c>
      <c r="Y301" s="25">
        <v>0</v>
      </c>
      <c r="Z301" s="25">
        <v>0</v>
      </c>
      <c r="AA301" s="25">
        <v>0</v>
      </c>
      <c r="AB301" s="25">
        <v>0</v>
      </c>
      <c r="AC301" s="25">
        <v>0</v>
      </c>
      <c r="AD301" s="25">
        <v>0</v>
      </c>
      <c r="AE301" s="25">
        <v>0</v>
      </c>
      <c r="AF301" s="25">
        <v>0</v>
      </c>
      <c r="AG301" s="25">
        <v>0</v>
      </c>
      <c r="AH301" s="25">
        <v>0</v>
      </c>
    </row>
    <row r="302" spans="1:34" ht="12" customHeight="1">
      <c r="A302" s="1"/>
      <c r="B302" s="16" t="s">
        <v>280</v>
      </c>
      <c r="C302" s="5" t="s">
        <v>281</v>
      </c>
      <c r="D302" s="25">
        <f>Classification!AA302</f>
        <v>0</v>
      </c>
      <c r="E302" s="69"/>
      <c r="F302" s="25">
        <v>0</v>
      </c>
      <c r="G302" s="25">
        <f t="shared" si="103"/>
        <v>0</v>
      </c>
      <c r="H302" s="69"/>
      <c r="I302" s="25">
        <v>0</v>
      </c>
      <c r="J302" s="25">
        <v>0</v>
      </c>
      <c r="K302" s="25">
        <v>0</v>
      </c>
      <c r="L302" s="96">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row>
    <row r="303" spans="1:34" ht="12" customHeight="1">
      <c r="A303" s="1"/>
      <c r="B303" s="16" t="s">
        <v>282</v>
      </c>
      <c r="C303" s="5" t="s">
        <v>283</v>
      </c>
      <c r="D303" s="25">
        <f>Classification!AA303</f>
        <v>0</v>
      </c>
      <c r="E303" s="69"/>
      <c r="F303" s="25">
        <v>0</v>
      </c>
      <c r="G303" s="25">
        <f t="shared" si="103"/>
        <v>0</v>
      </c>
      <c r="H303" s="69"/>
      <c r="I303" s="25">
        <v>0</v>
      </c>
      <c r="J303" s="25">
        <v>0</v>
      </c>
      <c r="K303" s="25">
        <v>0</v>
      </c>
      <c r="L303" s="96">
        <v>0</v>
      </c>
      <c r="M303" s="25">
        <v>0</v>
      </c>
      <c r="N303" s="25">
        <v>0</v>
      </c>
      <c r="O303" s="25">
        <v>0</v>
      </c>
      <c r="P303" s="25">
        <v>0</v>
      </c>
      <c r="Q303" s="25">
        <v>0</v>
      </c>
      <c r="R303" s="25">
        <v>0</v>
      </c>
      <c r="S303" s="25">
        <v>0</v>
      </c>
      <c r="T303" s="25">
        <v>0</v>
      </c>
      <c r="U303" s="25">
        <v>0</v>
      </c>
      <c r="V303" s="25">
        <v>0</v>
      </c>
      <c r="W303" s="25">
        <v>0</v>
      </c>
      <c r="X303" s="25">
        <v>0</v>
      </c>
      <c r="Y303" s="25">
        <v>0</v>
      </c>
      <c r="Z303" s="25">
        <v>0</v>
      </c>
      <c r="AA303" s="25">
        <v>0</v>
      </c>
      <c r="AB303" s="25">
        <v>0</v>
      </c>
      <c r="AC303" s="25">
        <v>0</v>
      </c>
      <c r="AD303" s="25">
        <v>0</v>
      </c>
      <c r="AE303" s="25">
        <v>0</v>
      </c>
      <c r="AF303" s="25">
        <v>0</v>
      </c>
      <c r="AG303" s="25">
        <v>0</v>
      </c>
      <c r="AH303" s="25">
        <v>0</v>
      </c>
    </row>
    <row r="304" spans="1:34" ht="12" customHeight="1">
      <c r="A304" s="1"/>
      <c r="B304" s="16" t="s">
        <v>16</v>
      </c>
      <c r="C304" s="5" t="s">
        <v>285</v>
      </c>
      <c r="D304" s="25">
        <f>Classification!AA304</f>
        <v>0</v>
      </c>
      <c r="E304" s="69"/>
      <c r="F304" s="25">
        <v>0</v>
      </c>
      <c r="G304" s="25">
        <f t="shared" si="103"/>
        <v>0</v>
      </c>
      <c r="H304" s="69"/>
      <c r="I304" s="25">
        <v>0</v>
      </c>
      <c r="J304" s="25">
        <v>0</v>
      </c>
      <c r="K304" s="25">
        <v>0</v>
      </c>
      <c r="L304" s="96">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row>
    <row r="305" spans="1:34" ht="12" customHeight="1">
      <c r="A305" s="1"/>
      <c r="B305" s="16" t="s">
        <v>42</v>
      </c>
      <c r="C305" s="1"/>
      <c r="D305" s="26">
        <f>SUM(D298:D304)</f>
        <v>0</v>
      </c>
      <c r="E305" s="79"/>
      <c r="F305" s="26">
        <f t="shared" ref="F305:G305" si="104">SUM(F298:F304)</f>
        <v>0</v>
      </c>
      <c r="G305" s="26">
        <f t="shared" si="104"/>
        <v>0</v>
      </c>
      <c r="H305" s="79"/>
      <c r="I305" s="26">
        <f t="shared" ref="I305:AH305" si="105">SUM(I298:I304)</f>
        <v>0</v>
      </c>
      <c r="J305" s="26">
        <f t="shared" si="105"/>
        <v>0</v>
      </c>
      <c r="K305" s="26">
        <f t="shared" si="105"/>
        <v>0</v>
      </c>
      <c r="L305" s="26">
        <f t="shared" si="105"/>
        <v>0</v>
      </c>
      <c r="M305" s="26">
        <f t="shared" si="105"/>
        <v>0</v>
      </c>
      <c r="N305" s="26">
        <f t="shared" si="105"/>
        <v>0</v>
      </c>
      <c r="O305" s="26">
        <f t="shared" si="105"/>
        <v>0</v>
      </c>
      <c r="P305" s="26">
        <f t="shared" si="105"/>
        <v>0</v>
      </c>
      <c r="Q305" s="26">
        <f t="shared" si="105"/>
        <v>0</v>
      </c>
      <c r="R305" s="26">
        <f t="shared" si="105"/>
        <v>0</v>
      </c>
      <c r="S305" s="26">
        <f t="shared" si="105"/>
        <v>0</v>
      </c>
      <c r="T305" s="26">
        <f t="shared" si="105"/>
        <v>0</v>
      </c>
      <c r="U305" s="26">
        <f t="shared" si="105"/>
        <v>0</v>
      </c>
      <c r="V305" s="26">
        <f t="shared" si="105"/>
        <v>0</v>
      </c>
      <c r="W305" s="26">
        <f t="shared" si="105"/>
        <v>0</v>
      </c>
      <c r="X305" s="26">
        <f t="shared" si="105"/>
        <v>0</v>
      </c>
      <c r="Y305" s="26">
        <f t="shared" si="105"/>
        <v>0</v>
      </c>
      <c r="Z305" s="26">
        <f t="shared" si="105"/>
        <v>0</v>
      </c>
      <c r="AA305" s="26">
        <f t="shared" si="105"/>
        <v>0</v>
      </c>
      <c r="AB305" s="26">
        <f t="shared" si="105"/>
        <v>0</v>
      </c>
      <c r="AC305" s="26">
        <f t="shared" si="105"/>
        <v>0</v>
      </c>
      <c r="AD305" s="26">
        <f t="shared" si="105"/>
        <v>0</v>
      </c>
      <c r="AE305" s="26">
        <f t="shared" si="105"/>
        <v>0</v>
      </c>
      <c r="AF305" s="26">
        <f t="shared" si="105"/>
        <v>0</v>
      </c>
      <c r="AG305" s="26">
        <f t="shared" si="105"/>
        <v>0</v>
      </c>
      <c r="AH305" s="26">
        <f t="shared" si="105"/>
        <v>0</v>
      </c>
    </row>
    <row r="306" spans="1:34" ht="12" customHeight="1">
      <c r="A306" s="1"/>
      <c r="B306" s="1"/>
      <c r="C306" s="1"/>
      <c r="D306" s="25"/>
      <c r="E306" s="79"/>
      <c r="F306" s="25"/>
      <c r="G306" s="25"/>
      <c r="H306" s="79"/>
      <c r="I306" s="25"/>
      <c r="J306" s="25"/>
      <c r="K306" s="25"/>
      <c r="L306" s="96"/>
      <c r="M306" s="25"/>
      <c r="N306" s="25"/>
      <c r="O306" s="25"/>
      <c r="P306" s="25"/>
      <c r="Q306" s="25"/>
      <c r="R306" s="25"/>
      <c r="S306" s="25"/>
      <c r="T306" s="25"/>
      <c r="U306" s="25"/>
      <c r="V306" s="25"/>
      <c r="W306" s="25"/>
      <c r="X306" s="25"/>
      <c r="Y306" s="25"/>
      <c r="Z306" s="25"/>
      <c r="AA306" s="25"/>
      <c r="AB306" s="25"/>
      <c r="AC306" s="25"/>
      <c r="AD306" s="25"/>
      <c r="AE306" s="25"/>
      <c r="AF306" s="25"/>
      <c r="AG306" s="25"/>
      <c r="AH306" s="25"/>
    </row>
    <row r="307" spans="1:34" ht="12" customHeight="1">
      <c r="A307" s="16" t="s">
        <v>286</v>
      </c>
      <c r="B307" s="1"/>
      <c r="C307" s="1"/>
      <c r="D307" s="25"/>
      <c r="E307" s="79"/>
      <c r="F307" s="25"/>
      <c r="G307" s="25"/>
      <c r="H307" s="79"/>
      <c r="I307" s="25"/>
      <c r="J307" s="25"/>
      <c r="K307" s="25"/>
      <c r="L307" s="96"/>
      <c r="M307" s="25"/>
      <c r="N307" s="25"/>
      <c r="O307" s="25"/>
      <c r="P307" s="25"/>
      <c r="Q307" s="25"/>
      <c r="R307" s="25"/>
      <c r="S307" s="25"/>
      <c r="T307" s="25"/>
      <c r="U307" s="25"/>
      <c r="V307" s="25"/>
      <c r="W307" s="25"/>
      <c r="X307" s="25"/>
      <c r="Y307" s="25"/>
      <c r="Z307" s="25"/>
      <c r="AA307" s="25"/>
      <c r="AB307" s="25"/>
      <c r="AC307" s="25"/>
      <c r="AD307" s="25"/>
      <c r="AE307" s="25"/>
      <c r="AF307" s="25"/>
      <c r="AG307" s="25"/>
      <c r="AH307" s="25"/>
    </row>
    <row r="308" spans="1:34" ht="12" customHeight="1">
      <c r="A308" s="1"/>
      <c r="B308" s="16" t="s">
        <v>287</v>
      </c>
      <c r="C308" s="5" t="s">
        <v>288</v>
      </c>
      <c r="D308" s="25">
        <f>Classification!AA308</f>
        <v>352.32138473053487</v>
      </c>
      <c r="E308" s="69"/>
      <c r="F308" s="25">
        <v>0</v>
      </c>
      <c r="G308" s="25">
        <f t="shared" ref="G308:G312" si="106">D308-F308</f>
        <v>352.32138473053487</v>
      </c>
      <c r="H308" s="69" t="s">
        <v>418</v>
      </c>
      <c r="I308" s="25">
        <v>101.97552299136122</v>
      </c>
      <c r="J308" s="25">
        <v>39.594174713494148</v>
      </c>
      <c r="K308" s="25">
        <v>22.233324004539568</v>
      </c>
      <c r="L308" s="96">
        <v>7.3724909864785679E-2</v>
      </c>
      <c r="M308" s="25">
        <v>0.30688584017764348</v>
      </c>
      <c r="N308" s="25">
        <v>2.1713347666452982</v>
      </c>
      <c r="O308" s="25">
        <v>13.465789233497695</v>
      </c>
      <c r="P308" s="25">
        <v>2.9973756617323772</v>
      </c>
      <c r="Q308" s="25">
        <v>2.7151760812026575</v>
      </c>
      <c r="R308" s="25">
        <v>9.2574309187918504E-3</v>
      </c>
      <c r="S308" s="25">
        <v>8.7360573033399564</v>
      </c>
      <c r="T308" s="25">
        <v>0</v>
      </c>
      <c r="U308" s="25">
        <v>61.787273357737384</v>
      </c>
      <c r="V308" s="25">
        <v>0</v>
      </c>
      <c r="W308" s="25">
        <v>8.5774607308747601</v>
      </c>
      <c r="X308" s="25">
        <v>29.407440911975627</v>
      </c>
      <c r="Y308" s="25">
        <v>0</v>
      </c>
      <c r="Z308" s="25">
        <v>0</v>
      </c>
      <c r="AA308" s="25">
        <v>0</v>
      </c>
      <c r="AB308" s="25">
        <v>0</v>
      </c>
      <c r="AC308" s="25">
        <v>0</v>
      </c>
      <c r="AD308" s="25">
        <v>38.921336753555074</v>
      </c>
      <c r="AE308" s="25">
        <v>13.523258961947171</v>
      </c>
      <c r="AF308" s="25">
        <v>5.7222665638471524</v>
      </c>
      <c r="AG308" s="25">
        <v>0.10372451382348577</v>
      </c>
      <c r="AH308" s="25">
        <v>0</v>
      </c>
    </row>
    <row r="309" spans="1:34" ht="12" customHeight="1">
      <c r="A309" s="1"/>
      <c r="B309" s="16" t="s">
        <v>291</v>
      </c>
      <c r="C309" s="5" t="s">
        <v>292</v>
      </c>
      <c r="D309" s="25">
        <f>Classification!AA309</f>
        <v>5.9514485285340806</v>
      </c>
      <c r="E309" s="69"/>
      <c r="F309" s="25">
        <v>0</v>
      </c>
      <c r="G309" s="25">
        <f t="shared" si="106"/>
        <v>5.9514485285340806</v>
      </c>
      <c r="H309" s="69" t="s">
        <v>418</v>
      </c>
      <c r="I309" s="25">
        <v>1.7225808666641269</v>
      </c>
      <c r="J309" s="25">
        <v>0.66882881099417812</v>
      </c>
      <c r="K309" s="25">
        <v>0.37556756179429995</v>
      </c>
      <c r="L309" s="96">
        <v>1.2453686473407508E-3</v>
      </c>
      <c r="M309" s="25">
        <v>5.1839467063575324E-3</v>
      </c>
      <c r="N309" s="25">
        <v>3.6678406880665509E-2</v>
      </c>
      <c r="O309" s="25">
        <v>0.22746547610371121</v>
      </c>
      <c r="P309" s="25">
        <v>5.0631973376025909E-2</v>
      </c>
      <c r="Q309" s="25">
        <v>4.586502946888539E-2</v>
      </c>
      <c r="R309" s="25">
        <v>1.5637746105530304E-4</v>
      </c>
      <c r="S309" s="25">
        <v>0.1475703651168295</v>
      </c>
      <c r="T309" s="25">
        <v>0</v>
      </c>
      <c r="U309" s="25">
        <v>1.043716881926666</v>
      </c>
      <c r="V309" s="25">
        <v>0</v>
      </c>
      <c r="W309" s="25">
        <v>0.1448913357455342</v>
      </c>
      <c r="X309" s="25">
        <v>0.49675347148566645</v>
      </c>
      <c r="Y309" s="25">
        <v>0</v>
      </c>
      <c r="Z309" s="25">
        <v>0</v>
      </c>
      <c r="AA309" s="25">
        <v>0</v>
      </c>
      <c r="AB309" s="25">
        <v>0</v>
      </c>
      <c r="AC309" s="25">
        <v>0</v>
      </c>
      <c r="AD309" s="25">
        <v>0.65746316400206062</v>
      </c>
      <c r="AE309" s="25">
        <v>0.22843626057958819</v>
      </c>
      <c r="AF309" s="25">
        <v>9.6661106584077214E-2</v>
      </c>
      <c r="AG309" s="25">
        <v>1.7521249970104253E-3</v>
      </c>
      <c r="AH309" s="25">
        <v>0</v>
      </c>
    </row>
    <row r="310" spans="1:34" ht="12" customHeight="1">
      <c r="A310" s="1"/>
      <c r="B310" s="16" t="s">
        <v>293</v>
      </c>
      <c r="C310" s="5" t="s">
        <v>294</v>
      </c>
      <c r="D310" s="25">
        <f>Classification!AA310</f>
        <v>23.504666007339988</v>
      </c>
      <c r="E310" s="69"/>
      <c r="F310" s="25">
        <v>0</v>
      </c>
      <c r="G310" s="25">
        <f t="shared" si="106"/>
        <v>23.504666007339988</v>
      </c>
      <c r="H310" s="69" t="s">
        <v>418</v>
      </c>
      <c r="I310" s="25">
        <v>6.8031652710180541</v>
      </c>
      <c r="J310" s="25">
        <v>2.6414742130646753</v>
      </c>
      <c r="K310" s="25">
        <v>1.4832674870398976</v>
      </c>
      <c r="L310" s="96">
        <v>4.9184621141245416E-3</v>
      </c>
      <c r="M310" s="25">
        <v>2.0473492352087345E-2</v>
      </c>
      <c r="N310" s="25">
        <v>0.14485779374180585</v>
      </c>
      <c r="O310" s="25">
        <v>0.89835273184076747</v>
      </c>
      <c r="P310" s="25">
        <v>0.19996604486960987</v>
      </c>
      <c r="Q310" s="25">
        <v>0.18113946443698692</v>
      </c>
      <c r="R310" s="25">
        <v>6.1759754378419573E-4</v>
      </c>
      <c r="S310" s="25">
        <v>0.58281477660811631</v>
      </c>
      <c r="T310" s="25">
        <v>0</v>
      </c>
      <c r="U310" s="25">
        <v>4.1220581171607975</v>
      </c>
      <c r="V310" s="25">
        <v>0</v>
      </c>
      <c r="W310" s="25">
        <v>0.57223421117194684</v>
      </c>
      <c r="X310" s="25">
        <v>1.961879428054675</v>
      </c>
      <c r="Y310" s="25">
        <v>0</v>
      </c>
      <c r="Z310" s="25">
        <v>0</v>
      </c>
      <c r="AA310" s="25">
        <v>0</v>
      </c>
      <c r="AB310" s="25">
        <v>0</v>
      </c>
      <c r="AC310" s="25">
        <v>0</v>
      </c>
      <c r="AD310" s="25">
        <v>2.5965866978276324</v>
      </c>
      <c r="AE310" s="25">
        <v>0.90218675052734421</v>
      </c>
      <c r="AF310" s="25">
        <v>0.38175362103286931</v>
      </c>
      <c r="AG310" s="25">
        <v>6.9198469348075772E-3</v>
      </c>
      <c r="AH310" s="25">
        <v>0</v>
      </c>
    </row>
    <row r="311" spans="1:34" ht="12" customHeight="1">
      <c r="A311" s="1"/>
      <c r="B311" s="16" t="s">
        <v>295</v>
      </c>
      <c r="C311" s="5" t="s">
        <v>296</v>
      </c>
      <c r="D311" s="25">
        <f>Classification!AA311</f>
        <v>181.4477406666193</v>
      </c>
      <c r="E311" s="69"/>
      <c r="F311" s="25">
        <v>0</v>
      </c>
      <c r="G311" s="25">
        <f t="shared" si="106"/>
        <v>181.4477406666193</v>
      </c>
      <c r="H311" s="69" t="s">
        <v>418</v>
      </c>
      <c r="I311" s="25">
        <v>52.518039074554515</v>
      </c>
      <c r="J311" s="25">
        <v>20.391250309196053</v>
      </c>
      <c r="K311" s="25">
        <v>11.450302431168277</v>
      </c>
      <c r="L311" s="96">
        <v>3.7968794701595483E-2</v>
      </c>
      <c r="M311" s="25">
        <v>0.15804814795843034</v>
      </c>
      <c r="N311" s="25">
        <v>1.1182511329535108</v>
      </c>
      <c r="O311" s="25">
        <v>6.9349665918796717</v>
      </c>
      <c r="P311" s="25">
        <v>1.5436674165163644</v>
      </c>
      <c r="Q311" s="25">
        <v>1.3983328483539805</v>
      </c>
      <c r="R311" s="25">
        <v>4.7676354527182571E-3</v>
      </c>
      <c r="S311" s="25">
        <v>4.4991247444077542</v>
      </c>
      <c r="T311" s="25">
        <v>0</v>
      </c>
      <c r="U311" s="25">
        <v>31.820836425489343</v>
      </c>
      <c r="V311" s="25">
        <v>0</v>
      </c>
      <c r="W311" s="25">
        <v>4.4174465068710553</v>
      </c>
      <c r="X311" s="25">
        <v>15.145017996412959</v>
      </c>
      <c r="Y311" s="25">
        <v>0</v>
      </c>
      <c r="Z311" s="25">
        <v>0</v>
      </c>
      <c r="AA311" s="25">
        <v>0</v>
      </c>
      <c r="AB311" s="25">
        <v>0</v>
      </c>
      <c r="AC311" s="25">
        <v>0</v>
      </c>
      <c r="AD311" s="25">
        <v>20.044734505850606</v>
      </c>
      <c r="AE311" s="25">
        <v>6.9645638653799926</v>
      </c>
      <c r="AF311" s="25">
        <v>2.9470034590614462</v>
      </c>
      <c r="AG311" s="25">
        <v>5.3418780410986161E-2</v>
      </c>
      <c r="AH311" s="25">
        <v>0</v>
      </c>
    </row>
    <row r="312" spans="1:34" ht="12" customHeight="1">
      <c r="A312" s="1"/>
      <c r="B312" s="16" t="s">
        <v>299</v>
      </c>
      <c r="C312" s="5" t="s">
        <v>300</v>
      </c>
      <c r="D312" s="25">
        <f>Classification!AA312</f>
        <v>12.975403175569312</v>
      </c>
      <c r="E312" s="69"/>
      <c r="F312" s="25">
        <v>0</v>
      </c>
      <c r="G312" s="25">
        <f t="shared" si="106"/>
        <v>12.975403175569312</v>
      </c>
      <c r="H312" s="69" t="s">
        <v>418</v>
      </c>
      <c r="I312" s="25">
        <v>3.755586751750676</v>
      </c>
      <c r="J312" s="25">
        <v>1.4581867652014611</v>
      </c>
      <c r="K312" s="25">
        <v>0.81881587492228569</v>
      </c>
      <c r="L312" s="96">
        <v>2.7151642535401125E-3</v>
      </c>
      <c r="M312" s="25">
        <v>1.130208859795374E-2</v>
      </c>
      <c r="N312" s="25">
        <v>7.9966602220020402E-2</v>
      </c>
      <c r="O312" s="25">
        <v>0.49592233669127639</v>
      </c>
      <c r="P312" s="25">
        <v>0.11038829706394987</v>
      </c>
      <c r="Q312" s="25">
        <v>9.9995361829121068E-2</v>
      </c>
      <c r="R312" s="25">
        <v>3.4093558820783915E-4</v>
      </c>
      <c r="S312" s="25">
        <v>0.32173427611386379</v>
      </c>
      <c r="T312" s="25">
        <v>0</v>
      </c>
      <c r="U312" s="25">
        <v>2.2755212078566518</v>
      </c>
      <c r="V312" s="25">
        <v>0</v>
      </c>
      <c r="W312" s="25">
        <v>0.31589343147829563</v>
      </c>
      <c r="X312" s="25">
        <v>1.0830265170717734</v>
      </c>
      <c r="Y312" s="25">
        <v>0</v>
      </c>
      <c r="Z312" s="25">
        <v>0</v>
      </c>
      <c r="AA312" s="25">
        <v>0</v>
      </c>
      <c r="AB312" s="25">
        <v>0</v>
      </c>
      <c r="AC312" s="25">
        <v>0</v>
      </c>
      <c r="AD312" s="25">
        <v>1.4334072764153512</v>
      </c>
      <c r="AE312" s="25">
        <v>0.49803884999231474</v>
      </c>
      <c r="AF312" s="25">
        <v>0.21074143938433912</v>
      </c>
      <c r="AG312" s="25">
        <v>3.8199991382271525E-3</v>
      </c>
      <c r="AH312" s="25">
        <v>0</v>
      </c>
    </row>
    <row r="313" spans="1:34" ht="12" customHeight="1">
      <c r="A313" s="1"/>
      <c r="B313" s="16" t="s">
        <v>42</v>
      </c>
      <c r="C313" s="1"/>
      <c r="D313" s="26">
        <f>SUM(D308:D312)</f>
        <v>576.20064310859755</v>
      </c>
      <c r="E313" s="79"/>
      <c r="F313" s="26">
        <f>SUM(F308:F312)</f>
        <v>0</v>
      </c>
      <c r="G313" s="26">
        <f>SUM(G308:G312)</f>
        <v>576.20064310859755</v>
      </c>
      <c r="H313" s="79"/>
      <c r="I313" s="26">
        <f t="shared" ref="I313:AH313" si="107">SUM(I308:I312)</f>
        <v>166.7748949553486</v>
      </c>
      <c r="J313" s="26">
        <f t="shared" si="107"/>
        <v>64.753914811950523</v>
      </c>
      <c r="K313" s="26">
        <f t="shared" si="107"/>
        <v>36.361277359464324</v>
      </c>
      <c r="L313" s="26">
        <f t="shared" si="107"/>
        <v>0.12057269958138657</v>
      </c>
      <c r="M313" s="26">
        <f t="shared" si="107"/>
        <v>0.50189351579247243</v>
      </c>
      <c r="N313" s="26">
        <f t="shared" si="107"/>
        <v>3.5510887024413003</v>
      </c>
      <c r="O313" s="26">
        <f t="shared" si="107"/>
        <v>22.022496370013119</v>
      </c>
      <c r="P313" s="26">
        <f t="shared" si="107"/>
        <v>4.902029393558327</v>
      </c>
      <c r="Q313" s="26">
        <f t="shared" si="107"/>
        <v>4.4405087852916321</v>
      </c>
      <c r="R313" s="26">
        <f t="shared" si="107"/>
        <v>1.5139976964557446E-2</v>
      </c>
      <c r="S313" s="26">
        <f t="shared" si="107"/>
        <v>14.287301465586518</v>
      </c>
      <c r="T313" s="26">
        <f t="shared" si="107"/>
        <v>0</v>
      </c>
      <c r="U313" s="26">
        <f t="shared" si="107"/>
        <v>101.04940599017084</v>
      </c>
      <c r="V313" s="26">
        <f t="shared" si="107"/>
        <v>0</v>
      </c>
      <c r="W313" s="26">
        <f t="shared" si="107"/>
        <v>14.027926216141593</v>
      </c>
      <c r="X313" s="26">
        <f t="shared" si="107"/>
        <v>48.0941183250007</v>
      </c>
      <c r="Y313" s="26">
        <f t="shared" si="107"/>
        <v>0</v>
      </c>
      <c r="Z313" s="26">
        <f t="shared" si="107"/>
        <v>0</v>
      </c>
      <c r="AA313" s="26">
        <f t="shared" si="107"/>
        <v>0</v>
      </c>
      <c r="AB313" s="26">
        <f t="shared" si="107"/>
        <v>0</v>
      </c>
      <c r="AC313" s="26">
        <f t="shared" si="107"/>
        <v>0</v>
      </c>
      <c r="AD313" s="26">
        <f t="shared" si="107"/>
        <v>63.653528397650724</v>
      </c>
      <c r="AE313" s="26">
        <f t="shared" si="107"/>
        <v>22.116484688426411</v>
      </c>
      <c r="AF313" s="26">
        <f t="shared" si="107"/>
        <v>9.3584261899098848</v>
      </c>
      <c r="AG313" s="26">
        <f t="shared" si="107"/>
        <v>0.16963526530451709</v>
      </c>
      <c r="AH313" s="26">
        <f t="shared" si="107"/>
        <v>0</v>
      </c>
    </row>
    <row r="314" spans="1:34" ht="12" customHeight="1">
      <c r="A314" s="1"/>
      <c r="B314" s="1"/>
      <c r="C314" s="1"/>
      <c r="D314" s="25"/>
      <c r="E314" s="79"/>
      <c r="F314" s="25"/>
      <c r="G314" s="25"/>
      <c r="H314" s="79"/>
      <c r="I314" s="25"/>
      <c r="J314" s="25"/>
      <c r="K314" s="25"/>
      <c r="L314" s="96"/>
      <c r="M314" s="25"/>
      <c r="N314" s="25"/>
      <c r="O314" s="25"/>
      <c r="P314" s="25"/>
      <c r="Q314" s="25"/>
      <c r="R314" s="25"/>
      <c r="S314" s="25"/>
      <c r="T314" s="25"/>
      <c r="U314" s="25"/>
      <c r="V314" s="25"/>
      <c r="W314" s="25"/>
      <c r="X314" s="25"/>
      <c r="Y314" s="25"/>
      <c r="Z314" s="25"/>
      <c r="AA314" s="25"/>
      <c r="AB314" s="25"/>
      <c r="AC314" s="25"/>
      <c r="AD314" s="25"/>
      <c r="AE314" s="25"/>
      <c r="AF314" s="25"/>
      <c r="AG314" s="25"/>
      <c r="AH314" s="25"/>
    </row>
    <row r="315" spans="1:34" ht="12" customHeight="1">
      <c r="A315" s="16" t="s">
        <v>301</v>
      </c>
      <c r="B315" s="1"/>
      <c r="C315" s="1"/>
      <c r="D315" s="25">
        <f>SUM(D216, D235,D249,D266,D283,D289,D295,D305,D313)</f>
        <v>1367.7041082781029</v>
      </c>
      <c r="E315" s="79"/>
      <c r="F315" s="25">
        <f t="shared" ref="F315:G315" si="108">SUM(F216, F235,F249,F266,F283,F289,F295,F305,F313)</f>
        <v>0</v>
      </c>
      <c r="G315" s="25">
        <f t="shared" si="108"/>
        <v>1367.7041082781029</v>
      </c>
      <c r="H315" s="69"/>
      <c r="I315" s="25">
        <f t="shared" ref="I315:AH315" si="109">SUM(I216, I235,I249,I266,I283,I289,I295,I305,I313)</f>
        <v>395.86680736329754</v>
      </c>
      <c r="J315" s="25">
        <f t="shared" si="109"/>
        <v>153.70374256715846</v>
      </c>
      <c r="K315" s="25">
        <f t="shared" si="109"/>
        <v>86.309290039105278</v>
      </c>
      <c r="L315" s="25">
        <f t="shared" si="109"/>
        <v>0.28619852916853383</v>
      </c>
      <c r="M315" s="25">
        <f t="shared" si="109"/>
        <v>1.1913242924620107</v>
      </c>
      <c r="N315" s="25">
        <f t="shared" si="109"/>
        <v>8.4290752974282039</v>
      </c>
      <c r="O315" s="25">
        <f t="shared" si="109"/>
        <v>52.273906876097911</v>
      </c>
      <c r="P315" s="25">
        <f t="shared" si="109"/>
        <v>11.6357484509196</v>
      </c>
      <c r="Q315" s="25">
        <f t="shared" si="109"/>
        <v>10.540255692397288</v>
      </c>
      <c r="R315" s="25">
        <f t="shared" si="109"/>
        <v>3.5937149569891011E-2</v>
      </c>
      <c r="S315" s="25">
        <f t="shared" si="109"/>
        <v>33.913188304108772</v>
      </c>
      <c r="T315" s="25">
        <f t="shared" si="109"/>
        <v>0</v>
      </c>
      <c r="U315" s="25">
        <f t="shared" si="109"/>
        <v>239.85687861471325</v>
      </c>
      <c r="V315" s="25">
        <f t="shared" si="109"/>
        <v>0</v>
      </c>
      <c r="W315" s="25">
        <f t="shared" si="109"/>
        <v>33.297519789166444</v>
      </c>
      <c r="X315" s="25">
        <f t="shared" si="109"/>
        <v>114.15905900806024</v>
      </c>
      <c r="Y315" s="25">
        <f t="shared" si="109"/>
        <v>0</v>
      </c>
      <c r="Z315" s="25">
        <f t="shared" si="109"/>
        <v>0</v>
      </c>
      <c r="AA315" s="25">
        <f t="shared" si="109"/>
        <v>0</v>
      </c>
      <c r="AB315" s="25">
        <f t="shared" si="109"/>
        <v>0</v>
      </c>
      <c r="AC315" s="25">
        <f t="shared" si="109"/>
        <v>0</v>
      </c>
      <c r="AD315" s="25">
        <f t="shared" si="109"/>
        <v>151.09179994347139</v>
      </c>
      <c r="AE315" s="25">
        <f t="shared" si="109"/>
        <v>52.497003137376772</v>
      </c>
      <c r="AF315" s="25">
        <f t="shared" si="109"/>
        <v>22.213716871094825</v>
      </c>
      <c r="AG315" s="25">
        <f t="shared" si="109"/>
        <v>0.40265635250619891</v>
      </c>
      <c r="AH315" s="25">
        <f t="shared" si="109"/>
        <v>0</v>
      </c>
    </row>
    <row r="316" spans="1:34" ht="12" customHeight="1">
      <c r="A316" s="1"/>
      <c r="B316" s="1"/>
      <c r="C316" s="1"/>
      <c r="D316" s="25"/>
      <c r="E316" s="79"/>
      <c r="F316" s="25"/>
      <c r="G316" s="25"/>
      <c r="H316" s="79"/>
      <c r="I316" s="25"/>
      <c r="J316" s="25"/>
      <c r="K316" s="25"/>
      <c r="L316" s="96"/>
      <c r="M316" s="25"/>
      <c r="N316" s="25"/>
      <c r="O316" s="25"/>
      <c r="P316" s="25"/>
      <c r="Q316" s="25"/>
      <c r="R316" s="25"/>
      <c r="S316" s="25"/>
      <c r="T316" s="25"/>
      <c r="U316" s="25"/>
      <c r="V316" s="25"/>
      <c r="W316" s="25"/>
      <c r="X316" s="25"/>
      <c r="Y316" s="25"/>
      <c r="Z316" s="25"/>
      <c r="AA316" s="25"/>
      <c r="AB316" s="25"/>
      <c r="AC316" s="25"/>
      <c r="AD316" s="25"/>
      <c r="AE316" s="25"/>
      <c r="AF316" s="25"/>
      <c r="AG316" s="25"/>
      <c r="AH316" s="25"/>
    </row>
    <row r="317" spans="1:34" ht="12" customHeight="1">
      <c r="A317" s="16" t="s">
        <v>187</v>
      </c>
      <c r="B317" s="1"/>
      <c r="C317" s="1"/>
      <c r="D317" s="30">
        <f>D207</f>
        <v>5656.3019230974323</v>
      </c>
      <c r="E317" s="79"/>
      <c r="F317" s="30">
        <f t="shared" ref="F317:G317" si="110">F207</f>
        <v>0</v>
      </c>
      <c r="G317" s="30">
        <f t="shared" si="110"/>
        <v>5656.3019230974323</v>
      </c>
      <c r="H317" s="79"/>
      <c r="I317" s="30">
        <f t="shared" ref="I317:AH317" si="111">I207</f>
        <v>1178.40956476982</v>
      </c>
      <c r="J317" s="30">
        <f t="shared" si="111"/>
        <v>457.54268105593786</v>
      </c>
      <c r="K317" s="30">
        <f t="shared" si="111"/>
        <v>256.92402348155036</v>
      </c>
      <c r="L317" s="30">
        <f t="shared" si="111"/>
        <v>0.8519509034909889</v>
      </c>
      <c r="M317" s="30">
        <f t="shared" si="111"/>
        <v>3.5463138481613203</v>
      </c>
      <c r="N317" s="30">
        <f t="shared" si="111"/>
        <v>25.091527675213047</v>
      </c>
      <c r="O317" s="30">
        <f t="shared" si="111"/>
        <v>155.6080750012178</v>
      </c>
      <c r="P317" s="30">
        <f t="shared" si="111"/>
        <v>34.63709766208234</v>
      </c>
      <c r="Q317" s="30">
        <f t="shared" si="111"/>
        <v>31.376053490743065</v>
      </c>
      <c r="R317" s="30">
        <f t="shared" si="111"/>
        <v>0.10697709430550635</v>
      </c>
      <c r="S317" s="30">
        <f t="shared" si="111"/>
        <v>100.95220090712502</v>
      </c>
      <c r="T317" s="30">
        <f t="shared" si="111"/>
        <v>0</v>
      </c>
      <c r="U317" s="30">
        <f t="shared" si="111"/>
        <v>714.00186799702237</v>
      </c>
      <c r="V317" s="30">
        <f t="shared" si="111"/>
        <v>0</v>
      </c>
      <c r="W317" s="30">
        <f t="shared" si="111"/>
        <v>99.119489365664933</v>
      </c>
      <c r="X317" s="30">
        <f t="shared" si="111"/>
        <v>802.46760756939057</v>
      </c>
      <c r="Y317" s="30">
        <f t="shared" si="111"/>
        <v>0</v>
      </c>
      <c r="Z317" s="30">
        <f t="shared" si="111"/>
        <v>0</v>
      </c>
      <c r="AA317" s="30">
        <f t="shared" si="111"/>
        <v>0</v>
      </c>
      <c r="AB317" s="30">
        <f t="shared" si="111"/>
        <v>0</v>
      </c>
      <c r="AC317" s="30">
        <f t="shared" si="111"/>
        <v>0</v>
      </c>
      <c r="AD317" s="30">
        <f t="shared" si="111"/>
        <v>1207.0967307314936</v>
      </c>
      <c r="AE317" s="30">
        <f t="shared" si="111"/>
        <v>412.93970166916023</v>
      </c>
      <c r="AF317" s="30">
        <f t="shared" si="111"/>
        <v>172.75312464994104</v>
      </c>
      <c r="AG317" s="30">
        <f t="shared" si="111"/>
        <v>2.8769352251121791</v>
      </c>
      <c r="AH317" s="30">
        <f t="shared" si="111"/>
        <v>0</v>
      </c>
    </row>
    <row r="318" spans="1:34" ht="12" customHeight="1">
      <c r="A318" s="1"/>
      <c r="B318" s="1"/>
      <c r="C318" s="1"/>
      <c r="D318" s="25"/>
      <c r="E318" s="79"/>
      <c r="F318" s="25"/>
      <c r="G318" s="25"/>
      <c r="H318" s="79"/>
      <c r="I318" s="25"/>
      <c r="J318" s="25"/>
      <c r="K318" s="25"/>
      <c r="L318" s="96"/>
      <c r="M318" s="25"/>
      <c r="N318" s="25"/>
      <c r="O318" s="25"/>
      <c r="P318" s="25"/>
      <c r="Q318" s="25"/>
      <c r="R318" s="25"/>
      <c r="S318" s="25"/>
      <c r="T318" s="25"/>
      <c r="U318" s="25"/>
      <c r="V318" s="25"/>
      <c r="W318" s="25"/>
      <c r="X318" s="25"/>
      <c r="Y318" s="25"/>
      <c r="Z318" s="25"/>
      <c r="AA318" s="25"/>
      <c r="AB318" s="25"/>
      <c r="AC318" s="25"/>
      <c r="AD318" s="25"/>
      <c r="AE318" s="25"/>
      <c r="AF318" s="25"/>
      <c r="AG318" s="25"/>
      <c r="AH318" s="25"/>
    </row>
    <row r="319" spans="1:34" ht="12" customHeight="1" thickBot="1">
      <c r="A319" s="16" t="s">
        <v>302</v>
      </c>
      <c r="B319" s="1"/>
      <c r="C319" s="1"/>
      <c r="D319" s="40">
        <f>D315+D317</f>
        <v>7024.0060313755348</v>
      </c>
      <c r="E319" s="79"/>
      <c r="F319" s="40">
        <f t="shared" ref="F319:G319" si="112">F315+F317</f>
        <v>0</v>
      </c>
      <c r="G319" s="40">
        <f t="shared" si="112"/>
        <v>7024.0060313755348</v>
      </c>
      <c r="H319" s="79"/>
      <c r="I319" s="40">
        <f t="shared" ref="I319:AH319" si="113">I315+I317</f>
        <v>1574.2763721331175</v>
      </c>
      <c r="J319" s="40">
        <f t="shared" si="113"/>
        <v>611.24642362309635</v>
      </c>
      <c r="K319" s="40">
        <f t="shared" si="113"/>
        <v>343.23331352065566</v>
      </c>
      <c r="L319" s="40">
        <f t="shared" si="113"/>
        <v>1.1381494326595227</v>
      </c>
      <c r="M319" s="40">
        <f t="shared" si="113"/>
        <v>4.7376381406233312</v>
      </c>
      <c r="N319" s="40">
        <f t="shared" si="113"/>
        <v>33.52060297264125</v>
      </c>
      <c r="O319" s="40">
        <f t="shared" si="113"/>
        <v>207.8819818773157</v>
      </c>
      <c r="P319" s="40">
        <f t="shared" si="113"/>
        <v>46.27284611300194</v>
      </c>
      <c r="Q319" s="40">
        <f t="shared" si="113"/>
        <v>41.916309183140356</v>
      </c>
      <c r="R319" s="40">
        <f t="shared" si="113"/>
        <v>0.14291424387539736</v>
      </c>
      <c r="S319" s="40">
        <f t="shared" si="113"/>
        <v>134.86538921123378</v>
      </c>
      <c r="T319" s="40">
        <f t="shared" si="113"/>
        <v>0</v>
      </c>
      <c r="U319" s="40">
        <f t="shared" si="113"/>
        <v>953.85874661173557</v>
      </c>
      <c r="V319" s="40">
        <f t="shared" si="113"/>
        <v>0</v>
      </c>
      <c r="W319" s="40">
        <f t="shared" si="113"/>
        <v>132.41700915483136</v>
      </c>
      <c r="X319" s="40">
        <f t="shared" si="113"/>
        <v>916.62666657745081</v>
      </c>
      <c r="Y319" s="40">
        <f t="shared" si="113"/>
        <v>0</v>
      </c>
      <c r="Z319" s="40">
        <f t="shared" si="113"/>
        <v>0</v>
      </c>
      <c r="AA319" s="40">
        <f t="shared" si="113"/>
        <v>0</v>
      </c>
      <c r="AB319" s="40">
        <f t="shared" si="113"/>
        <v>0</v>
      </c>
      <c r="AC319" s="40">
        <f t="shared" si="113"/>
        <v>0</v>
      </c>
      <c r="AD319" s="40">
        <f t="shared" si="113"/>
        <v>1358.188530674965</v>
      </c>
      <c r="AE319" s="40">
        <f t="shared" si="113"/>
        <v>465.43670480653702</v>
      </c>
      <c r="AF319" s="40">
        <f t="shared" si="113"/>
        <v>194.96684152103586</v>
      </c>
      <c r="AG319" s="40">
        <f t="shared" si="113"/>
        <v>3.2795915776183779</v>
      </c>
      <c r="AH319" s="40">
        <f t="shared" si="113"/>
        <v>0</v>
      </c>
    </row>
    <row r="320" spans="1:34" ht="12" customHeight="1">
      <c r="A320" s="1"/>
      <c r="B320" s="1"/>
      <c r="C320" s="1"/>
      <c r="D320" s="25"/>
      <c r="E320" s="79"/>
      <c r="F320" s="25"/>
      <c r="G320" s="25"/>
      <c r="H320" s="79"/>
      <c r="I320" s="25"/>
      <c r="J320" s="25"/>
      <c r="K320" s="25"/>
      <c r="L320" s="96"/>
      <c r="M320" s="25"/>
      <c r="N320" s="25"/>
      <c r="O320" s="25"/>
      <c r="P320" s="25"/>
      <c r="Q320" s="25"/>
      <c r="R320" s="25"/>
      <c r="S320" s="25"/>
      <c r="T320" s="25"/>
      <c r="U320" s="25"/>
      <c r="V320" s="25"/>
      <c r="W320" s="25"/>
      <c r="X320" s="25"/>
      <c r="Y320" s="25"/>
      <c r="Z320" s="25"/>
      <c r="AA320" s="25"/>
      <c r="AB320" s="25"/>
      <c r="AC320" s="25"/>
      <c r="AD320" s="25"/>
      <c r="AE320" s="25"/>
      <c r="AF320" s="25"/>
      <c r="AG320" s="25"/>
      <c r="AH320" s="25"/>
    </row>
    <row r="321" spans="1:34" ht="12" customHeight="1">
      <c r="A321" s="16" t="s">
        <v>303</v>
      </c>
      <c r="B321" s="1"/>
      <c r="C321" s="1"/>
      <c r="D321" s="25"/>
      <c r="E321" s="69"/>
      <c r="F321" s="25"/>
      <c r="G321" s="25"/>
      <c r="H321" s="69"/>
      <c r="I321" s="25"/>
      <c r="J321" s="25"/>
      <c r="K321" s="25"/>
      <c r="L321" s="96"/>
      <c r="M321" s="25"/>
      <c r="N321" s="25"/>
      <c r="O321" s="25"/>
      <c r="P321" s="25"/>
      <c r="Q321" s="25"/>
      <c r="R321" s="25"/>
      <c r="S321" s="25"/>
      <c r="T321" s="25"/>
      <c r="U321" s="25"/>
      <c r="V321" s="25"/>
      <c r="W321" s="25"/>
      <c r="X321" s="25"/>
      <c r="Y321" s="25"/>
      <c r="Z321" s="25"/>
      <c r="AA321" s="25"/>
      <c r="AB321" s="25"/>
      <c r="AC321" s="25"/>
      <c r="AD321" s="25"/>
      <c r="AE321" s="25"/>
      <c r="AF321" s="25"/>
      <c r="AG321" s="25"/>
      <c r="AH321" s="25"/>
    </row>
    <row r="322" spans="1:34" ht="12" customHeight="1">
      <c r="A322" s="1"/>
      <c r="B322" s="16" t="s">
        <v>304</v>
      </c>
      <c r="C322" s="1"/>
      <c r="D322" s="25">
        <f>Classification!AA322</f>
        <v>0</v>
      </c>
      <c r="E322" s="69"/>
      <c r="F322" s="25">
        <v>0</v>
      </c>
      <c r="G322" s="25">
        <f t="shared" ref="G322:G327" si="114">D322-F322</f>
        <v>0</v>
      </c>
      <c r="H322" s="69"/>
      <c r="I322" s="25">
        <v>0</v>
      </c>
      <c r="J322" s="25">
        <v>0</v>
      </c>
      <c r="K322" s="25">
        <v>0</v>
      </c>
      <c r="L322" s="96">
        <v>0</v>
      </c>
      <c r="M322" s="25">
        <v>0</v>
      </c>
      <c r="N322" s="25">
        <v>0</v>
      </c>
      <c r="O322" s="25">
        <v>0</v>
      </c>
      <c r="P322" s="25">
        <v>0</v>
      </c>
      <c r="Q322" s="25">
        <v>0</v>
      </c>
      <c r="R322" s="25">
        <v>0</v>
      </c>
      <c r="S322" s="25">
        <v>0</v>
      </c>
      <c r="T322" s="25">
        <v>0</v>
      </c>
      <c r="U322" s="25">
        <v>0</v>
      </c>
      <c r="V322" s="25">
        <v>0</v>
      </c>
      <c r="W322" s="25">
        <v>0</v>
      </c>
      <c r="X322" s="25">
        <v>0</v>
      </c>
      <c r="Y322" s="25">
        <v>0</v>
      </c>
      <c r="Z322" s="25">
        <v>0</v>
      </c>
      <c r="AA322" s="25">
        <v>0</v>
      </c>
      <c r="AB322" s="25">
        <v>0</v>
      </c>
      <c r="AC322" s="25">
        <v>0</v>
      </c>
      <c r="AD322" s="25">
        <v>0</v>
      </c>
      <c r="AE322" s="25">
        <v>0</v>
      </c>
      <c r="AF322" s="25">
        <v>0</v>
      </c>
      <c r="AG322" s="25">
        <v>0</v>
      </c>
      <c r="AH322" s="25">
        <v>0</v>
      </c>
    </row>
    <row r="323" spans="1:34" ht="12" customHeight="1">
      <c r="A323" s="1"/>
      <c r="B323" s="16" t="s">
        <v>305</v>
      </c>
      <c r="C323" s="1"/>
      <c r="D323" s="25">
        <f>Classification!AA323</f>
        <v>0</v>
      </c>
      <c r="E323" s="69"/>
      <c r="F323" s="25">
        <v>0</v>
      </c>
      <c r="G323" s="25">
        <f t="shared" si="114"/>
        <v>0</v>
      </c>
      <c r="H323" s="69"/>
      <c r="I323" s="25">
        <v>0</v>
      </c>
      <c r="J323" s="25">
        <v>0</v>
      </c>
      <c r="K323" s="25">
        <v>0</v>
      </c>
      <c r="L323" s="96">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row>
    <row r="324" spans="1:34" ht="12" customHeight="1">
      <c r="A324" s="1"/>
      <c r="B324" s="16" t="s">
        <v>306</v>
      </c>
      <c r="C324" s="1"/>
      <c r="D324" s="25">
        <f>Classification!AA324</f>
        <v>0</v>
      </c>
      <c r="E324" s="69"/>
      <c r="F324" s="25">
        <v>0</v>
      </c>
      <c r="G324" s="25">
        <f t="shared" si="114"/>
        <v>0</v>
      </c>
      <c r="H324" s="69"/>
      <c r="I324" s="25">
        <v>0</v>
      </c>
      <c r="J324" s="25">
        <v>0</v>
      </c>
      <c r="K324" s="25">
        <v>0</v>
      </c>
      <c r="L324" s="96">
        <v>0</v>
      </c>
      <c r="M324" s="25">
        <v>0</v>
      </c>
      <c r="N324" s="25">
        <v>0</v>
      </c>
      <c r="O324" s="25">
        <v>0</v>
      </c>
      <c r="P324" s="25">
        <v>0</v>
      </c>
      <c r="Q324" s="25">
        <v>0</v>
      </c>
      <c r="R324" s="25">
        <v>0</v>
      </c>
      <c r="S324" s="25">
        <v>0</v>
      </c>
      <c r="T324" s="25">
        <v>0</v>
      </c>
      <c r="U324" s="25">
        <v>0</v>
      </c>
      <c r="V324" s="25">
        <v>0</v>
      </c>
      <c r="W324" s="25">
        <v>0</v>
      </c>
      <c r="X324" s="25">
        <v>0</v>
      </c>
      <c r="Y324" s="25">
        <v>0</v>
      </c>
      <c r="Z324" s="25">
        <v>0</v>
      </c>
      <c r="AA324" s="25">
        <v>0</v>
      </c>
      <c r="AB324" s="25">
        <v>0</v>
      </c>
      <c r="AC324" s="25">
        <v>0</v>
      </c>
      <c r="AD324" s="25">
        <v>0</v>
      </c>
      <c r="AE324" s="25">
        <v>0</v>
      </c>
      <c r="AF324" s="25">
        <v>0</v>
      </c>
      <c r="AG324" s="25">
        <v>0</v>
      </c>
      <c r="AH324" s="25">
        <v>0</v>
      </c>
    </row>
    <row r="325" spans="1:34" ht="12" customHeight="1">
      <c r="A325" s="1"/>
      <c r="B325" s="16" t="s">
        <v>307</v>
      </c>
      <c r="C325" s="1"/>
      <c r="D325" s="25">
        <f>Classification!AA325</f>
        <v>0</v>
      </c>
      <c r="E325" s="69"/>
      <c r="F325" s="25">
        <v>0</v>
      </c>
      <c r="G325" s="25">
        <f t="shared" si="114"/>
        <v>0</v>
      </c>
      <c r="H325" s="69"/>
      <c r="I325" s="25">
        <v>0</v>
      </c>
      <c r="J325" s="25">
        <v>0</v>
      </c>
      <c r="K325" s="25">
        <v>0</v>
      </c>
      <c r="L325" s="96">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row>
    <row r="326" spans="1:34" ht="12" customHeight="1">
      <c r="A326" s="1"/>
      <c r="B326" s="16" t="s">
        <v>308</v>
      </c>
      <c r="C326" s="1"/>
      <c r="D326" s="25">
        <f>Classification!AA326</f>
        <v>0</v>
      </c>
      <c r="E326" s="69"/>
      <c r="F326" s="25">
        <v>0</v>
      </c>
      <c r="G326" s="25">
        <f t="shared" si="114"/>
        <v>0</v>
      </c>
      <c r="H326" s="69"/>
      <c r="I326" s="25">
        <v>0</v>
      </c>
      <c r="J326" s="25">
        <v>0</v>
      </c>
      <c r="K326" s="25">
        <v>0</v>
      </c>
      <c r="L326" s="96">
        <v>0</v>
      </c>
      <c r="M326" s="25">
        <v>0</v>
      </c>
      <c r="N326" s="25">
        <v>0</v>
      </c>
      <c r="O326" s="25">
        <v>0</v>
      </c>
      <c r="P326" s="25">
        <v>0</v>
      </c>
      <c r="Q326" s="25">
        <v>0</v>
      </c>
      <c r="R326" s="25">
        <v>0</v>
      </c>
      <c r="S326" s="25">
        <v>0</v>
      </c>
      <c r="T326" s="25">
        <v>0</v>
      </c>
      <c r="U326" s="25">
        <v>0</v>
      </c>
      <c r="V326" s="25">
        <v>0</v>
      </c>
      <c r="W326" s="25">
        <v>0</v>
      </c>
      <c r="X326" s="25">
        <v>0</v>
      </c>
      <c r="Y326" s="25">
        <v>0</v>
      </c>
      <c r="Z326" s="25">
        <v>0</v>
      </c>
      <c r="AA326" s="25">
        <v>0</v>
      </c>
      <c r="AB326" s="25">
        <v>0</v>
      </c>
      <c r="AC326" s="25">
        <v>0</v>
      </c>
      <c r="AD326" s="25">
        <v>0</v>
      </c>
      <c r="AE326" s="25">
        <v>0</v>
      </c>
      <c r="AF326" s="25">
        <v>0</v>
      </c>
      <c r="AG326" s="25">
        <v>0</v>
      </c>
      <c r="AH326" s="25">
        <v>0</v>
      </c>
    </row>
    <row r="327" spans="1:34" ht="12" customHeight="1">
      <c r="A327" s="1"/>
      <c r="B327" s="16" t="s">
        <v>309</v>
      </c>
      <c r="C327" s="1"/>
      <c r="D327" s="25">
        <f>Classification!AA327</f>
        <v>0</v>
      </c>
      <c r="E327" s="69"/>
      <c r="F327" s="25">
        <v>0</v>
      </c>
      <c r="G327" s="25">
        <f t="shared" si="114"/>
        <v>0</v>
      </c>
      <c r="H327" s="69"/>
      <c r="I327" s="25">
        <v>0</v>
      </c>
      <c r="J327" s="25">
        <v>0</v>
      </c>
      <c r="K327" s="25">
        <v>0</v>
      </c>
      <c r="L327" s="96">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row>
    <row r="328" spans="1:34" ht="12" customHeight="1" thickBot="1">
      <c r="A328" s="1"/>
      <c r="B328" s="16" t="s">
        <v>42</v>
      </c>
      <c r="C328" s="1"/>
      <c r="D328" s="47">
        <f>SUM(D322:D327)</f>
        <v>0</v>
      </c>
      <c r="E328" s="79"/>
      <c r="F328" s="47">
        <f t="shared" ref="F328:G328" si="115">SUM(F322:F327)</f>
        <v>0</v>
      </c>
      <c r="G328" s="47">
        <f t="shared" si="115"/>
        <v>0</v>
      </c>
      <c r="H328" s="79"/>
      <c r="I328" s="47">
        <f t="shared" ref="I328:AH328" si="116">SUM(I322:I327)</f>
        <v>0</v>
      </c>
      <c r="J328" s="47">
        <f t="shared" si="116"/>
        <v>0</v>
      </c>
      <c r="K328" s="47">
        <f t="shared" si="116"/>
        <v>0</v>
      </c>
      <c r="L328" s="47">
        <f t="shared" si="116"/>
        <v>0</v>
      </c>
      <c r="M328" s="47">
        <f t="shared" si="116"/>
        <v>0</v>
      </c>
      <c r="N328" s="47">
        <f t="shared" si="116"/>
        <v>0</v>
      </c>
      <c r="O328" s="47">
        <f t="shared" si="116"/>
        <v>0</v>
      </c>
      <c r="P328" s="47">
        <f t="shared" si="116"/>
        <v>0</v>
      </c>
      <c r="Q328" s="47">
        <f t="shared" si="116"/>
        <v>0</v>
      </c>
      <c r="R328" s="47">
        <f t="shared" si="116"/>
        <v>0</v>
      </c>
      <c r="S328" s="47">
        <f t="shared" si="116"/>
        <v>0</v>
      </c>
      <c r="T328" s="47">
        <f t="shared" si="116"/>
        <v>0</v>
      </c>
      <c r="U328" s="47">
        <f t="shared" si="116"/>
        <v>0</v>
      </c>
      <c r="V328" s="47">
        <f t="shared" si="116"/>
        <v>0</v>
      </c>
      <c r="W328" s="47">
        <f t="shared" si="116"/>
        <v>0</v>
      </c>
      <c r="X328" s="47">
        <f t="shared" si="116"/>
        <v>0</v>
      </c>
      <c r="Y328" s="47">
        <f t="shared" si="116"/>
        <v>0</v>
      </c>
      <c r="Z328" s="47">
        <f t="shared" si="116"/>
        <v>0</v>
      </c>
      <c r="AA328" s="47">
        <f t="shared" si="116"/>
        <v>0</v>
      </c>
      <c r="AB328" s="47">
        <f t="shared" si="116"/>
        <v>0</v>
      </c>
      <c r="AC328" s="47">
        <f t="shared" si="116"/>
        <v>0</v>
      </c>
      <c r="AD328" s="47">
        <f t="shared" si="116"/>
        <v>0</v>
      </c>
      <c r="AE328" s="47">
        <f t="shared" si="116"/>
        <v>0</v>
      </c>
      <c r="AF328" s="47">
        <f t="shared" si="116"/>
        <v>0</v>
      </c>
      <c r="AG328" s="47">
        <f t="shared" si="116"/>
        <v>0</v>
      </c>
      <c r="AH328" s="47">
        <f t="shared" si="116"/>
        <v>0</v>
      </c>
    </row>
    <row r="329" spans="1:34" ht="12" customHeight="1">
      <c r="A329" s="1"/>
      <c r="B329" s="1"/>
      <c r="C329" s="1"/>
      <c r="D329" s="25"/>
      <c r="E329" s="79"/>
      <c r="F329" s="25"/>
      <c r="G329" s="25"/>
      <c r="H329" s="79"/>
      <c r="I329" s="25"/>
      <c r="J329" s="25"/>
      <c r="K329" s="25"/>
      <c r="L329" s="96"/>
      <c r="M329" s="25"/>
      <c r="N329" s="25"/>
      <c r="O329" s="25"/>
      <c r="P329" s="25"/>
      <c r="Q329" s="25"/>
      <c r="R329" s="25"/>
      <c r="S329" s="25"/>
      <c r="T329" s="25"/>
      <c r="U329" s="25"/>
      <c r="V329" s="25"/>
      <c r="W329" s="25"/>
      <c r="X329" s="25"/>
      <c r="Y329" s="25"/>
      <c r="Z329" s="25"/>
      <c r="AA329" s="25"/>
      <c r="AB329" s="25"/>
      <c r="AC329" s="25"/>
      <c r="AD329" s="25"/>
      <c r="AE329" s="25"/>
      <c r="AF329" s="25"/>
      <c r="AG329" s="25"/>
      <c r="AH329" s="25"/>
    </row>
    <row r="330" spans="1:34" ht="12" customHeight="1">
      <c r="A330" s="1"/>
      <c r="B330" s="1"/>
      <c r="C330" s="1"/>
      <c r="D330" s="1"/>
      <c r="E330" s="5"/>
      <c r="F330" s="1"/>
      <c r="G330" s="1"/>
      <c r="H330" s="5"/>
      <c r="I330" s="1"/>
      <c r="J330" s="1"/>
      <c r="K330" s="1"/>
      <c r="L330" s="78"/>
      <c r="M330" s="1"/>
      <c r="N330" s="1"/>
      <c r="O330" s="1"/>
      <c r="P330" s="1"/>
      <c r="Q330" s="1"/>
      <c r="R330" s="1"/>
      <c r="S330" s="1"/>
      <c r="T330" s="1"/>
      <c r="U330" s="1"/>
      <c r="V330" s="1"/>
      <c r="W330" s="1"/>
      <c r="X330" s="1"/>
      <c r="Y330" s="1"/>
      <c r="Z330" s="1"/>
      <c r="AA330" s="1"/>
      <c r="AB330" s="1"/>
      <c r="AC330" s="1"/>
      <c r="AD330" s="1"/>
      <c r="AE330" s="1"/>
      <c r="AF330" s="1"/>
      <c r="AG330" s="1"/>
      <c r="AH330" s="1"/>
    </row>
    <row r="331" spans="1:34" ht="12" customHeight="1">
      <c r="A331" s="58" t="s">
        <v>311</v>
      </c>
      <c r="B331" s="1"/>
      <c r="C331" s="1"/>
      <c r="D331" s="1"/>
      <c r="E331" s="5"/>
      <c r="F331" s="1"/>
      <c r="G331" s="1"/>
      <c r="H331" s="5"/>
      <c r="I331" s="1"/>
      <c r="J331" s="1"/>
      <c r="K331" s="1"/>
      <c r="L331" s="78"/>
      <c r="M331" s="1"/>
      <c r="N331" s="1"/>
      <c r="O331" s="1"/>
      <c r="P331" s="1"/>
      <c r="Q331" s="1"/>
      <c r="R331" s="1"/>
      <c r="S331" s="1"/>
      <c r="T331" s="1"/>
      <c r="U331" s="1"/>
      <c r="V331" s="1"/>
      <c r="W331" s="1"/>
      <c r="X331" s="1"/>
      <c r="Y331" s="1"/>
      <c r="Z331" s="1"/>
      <c r="AA331" s="1"/>
      <c r="AB331" s="1"/>
      <c r="AC331" s="1"/>
      <c r="AD331" s="1"/>
      <c r="AE331" s="1"/>
      <c r="AF331" s="1"/>
      <c r="AG331" s="1"/>
      <c r="AH331" s="1"/>
    </row>
    <row r="332" spans="1:34" ht="12" customHeight="1">
      <c r="A332" s="1"/>
      <c r="B332" s="1"/>
      <c r="C332" s="1"/>
      <c r="D332" s="1"/>
      <c r="E332" s="5"/>
      <c r="F332" s="1"/>
      <c r="G332" s="1"/>
      <c r="H332" s="5"/>
      <c r="I332" s="1"/>
      <c r="J332" s="1"/>
      <c r="K332" s="1"/>
      <c r="L332" s="78"/>
      <c r="M332" s="1"/>
      <c r="N332" s="1"/>
      <c r="O332" s="1"/>
      <c r="P332" s="1"/>
      <c r="Q332" s="1"/>
      <c r="R332" s="1"/>
      <c r="S332" s="1"/>
      <c r="T332" s="1"/>
      <c r="U332" s="1"/>
      <c r="V332" s="1"/>
      <c r="W332" s="1"/>
      <c r="X332" s="1"/>
      <c r="Y332" s="1"/>
      <c r="Z332" s="1"/>
      <c r="AA332" s="1"/>
      <c r="AB332" s="1"/>
      <c r="AC332" s="1"/>
      <c r="AD332" s="1"/>
      <c r="AE332" s="1"/>
      <c r="AF332" s="1"/>
      <c r="AG332" s="1"/>
      <c r="AH332" s="1"/>
    </row>
    <row r="333" spans="1:34" ht="12" customHeight="1">
      <c r="A333" s="16" t="s">
        <v>312</v>
      </c>
      <c r="B333" s="1"/>
      <c r="C333" s="1"/>
      <c r="D333" s="59">
        <f>D174</f>
        <v>5.9316239560111665E-2</v>
      </c>
      <c r="E333" s="5"/>
      <c r="F333" s="59"/>
      <c r="G333" s="59"/>
      <c r="H333" s="5"/>
      <c r="I333" s="59">
        <f t="shared" ref="I333:AH333" si="117">I174</f>
        <v>5.9316239560111665E-2</v>
      </c>
      <c r="J333" s="59">
        <f t="shared" si="117"/>
        <v>5.9316239560111665E-2</v>
      </c>
      <c r="K333" s="59">
        <f t="shared" si="117"/>
        <v>5.9316239560111665E-2</v>
      </c>
      <c r="L333" s="59">
        <f t="shared" si="117"/>
        <v>5.9316239560111665E-2</v>
      </c>
      <c r="M333" s="59">
        <f t="shared" si="117"/>
        <v>5.9316239560111665E-2</v>
      </c>
      <c r="N333" s="59">
        <f t="shared" si="117"/>
        <v>5.9316239560111665E-2</v>
      </c>
      <c r="O333" s="59">
        <f t="shared" si="117"/>
        <v>5.9316239560111665E-2</v>
      </c>
      <c r="P333" s="59">
        <f t="shared" si="117"/>
        <v>5.9316239560111665E-2</v>
      </c>
      <c r="Q333" s="59">
        <f t="shared" si="117"/>
        <v>5.9316239560111665E-2</v>
      </c>
      <c r="R333" s="59">
        <f t="shared" si="117"/>
        <v>5.9316239560111665E-2</v>
      </c>
      <c r="S333" s="59">
        <f t="shared" si="117"/>
        <v>5.9316239560111665E-2</v>
      </c>
      <c r="T333" s="59">
        <f t="shared" si="117"/>
        <v>5.9316239560111665E-2</v>
      </c>
      <c r="U333" s="59">
        <f t="shared" si="117"/>
        <v>5.9316239560111665E-2</v>
      </c>
      <c r="V333" s="59">
        <f t="shared" si="117"/>
        <v>5.9316239560111665E-2</v>
      </c>
      <c r="W333" s="59">
        <f t="shared" si="117"/>
        <v>5.9316239560111665E-2</v>
      </c>
      <c r="X333" s="59">
        <f t="shared" si="117"/>
        <v>5.9316239560111665E-2</v>
      </c>
      <c r="Y333" s="59">
        <f t="shared" si="117"/>
        <v>5.9316239560111665E-2</v>
      </c>
      <c r="Z333" s="59">
        <f t="shared" si="117"/>
        <v>5.9316239560111665E-2</v>
      </c>
      <c r="AA333" s="59">
        <f t="shared" si="117"/>
        <v>5.9316239560111665E-2</v>
      </c>
      <c r="AB333" s="59">
        <f t="shared" si="117"/>
        <v>5.9316239560111665E-2</v>
      </c>
      <c r="AC333" s="59">
        <f t="shared" si="117"/>
        <v>5.9316239560111665E-2</v>
      </c>
      <c r="AD333" s="59">
        <f t="shared" si="117"/>
        <v>5.9316239560111665E-2</v>
      </c>
      <c r="AE333" s="59">
        <f t="shared" si="117"/>
        <v>5.9316239560111665E-2</v>
      </c>
      <c r="AF333" s="59">
        <f t="shared" si="117"/>
        <v>5.9316239560111665E-2</v>
      </c>
      <c r="AG333" s="59">
        <f t="shared" si="117"/>
        <v>5.9316239560111665E-2</v>
      </c>
      <c r="AH333" s="59">
        <f t="shared" si="117"/>
        <v>5.9316239560111665E-2</v>
      </c>
    </row>
    <row r="334" spans="1:34" ht="12" customHeight="1">
      <c r="A334" s="1"/>
      <c r="B334" s="1"/>
      <c r="C334" s="1"/>
      <c r="D334" s="1"/>
      <c r="E334" s="5"/>
      <c r="F334" s="1"/>
      <c r="G334" s="1"/>
      <c r="H334" s="5"/>
      <c r="I334" s="1"/>
      <c r="J334" s="1"/>
      <c r="K334" s="1"/>
      <c r="L334" s="78"/>
      <c r="M334" s="1"/>
      <c r="N334" s="1"/>
      <c r="O334" s="1"/>
      <c r="P334" s="1"/>
      <c r="Q334" s="1"/>
      <c r="R334" s="1"/>
      <c r="S334" s="1"/>
      <c r="T334" s="1"/>
      <c r="U334" s="1"/>
      <c r="V334" s="1"/>
      <c r="W334" s="1"/>
      <c r="X334" s="1"/>
      <c r="Y334" s="1"/>
      <c r="Z334" s="1"/>
      <c r="AA334" s="1"/>
      <c r="AB334" s="1"/>
      <c r="AC334" s="1"/>
      <c r="AD334" s="1"/>
      <c r="AE334" s="1"/>
      <c r="AF334" s="1"/>
      <c r="AG334" s="1"/>
      <c r="AH334" s="1"/>
    </row>
    <row r="335" spans="1:34" ht="12" customHeight="1">
      <c r="A335" s="16" t="s">
        <v>313</v>
      </c>
      <c r="B335" s="1"/>
      <c r="C335" s="1"/>
      <c r="D335" s="33">
        <f>D171</f>
        <v>350.23613077443815</v>
      </c>
      <c r="E335" s="81"/>
      <c r="F335" s="33"/>
      <c r="G335" s="33"/>
      <c r="H335" s="81"/>
      <c r="I335" s="33">
        <f t="shared" ref="I335:AH335" si="118">I171</f>
        <v>101.37196932712537</v>
      </c>
      <c r="J335" s="33">
        <f t="shared" si="118"/>
        <v>39.359832113135539</v>
      </c>
      <c r="K335" s="33">
        <f t="shared" si="118"/>
        <v>22.101733562270205</v>
      </c>
      <c r="L335" s="33">
        <f t="shared" si="118"/>
        <v>7.3288560648924139E-2</v>
      </c>
      <c r="M335" s="33">
        <f t="shared" si="118"/>
        <v>0.30506950162984303</v>
      </c>
      <c r="N335" s="33">
        <f t="shared" si="118"/>
        <v>2.1584834762939611</v>
      </c>
      <c r="O335" s="33">
        <f t="shared" si="118"/>
        <v>13.386090437205239</v>
      </c>
      <c r="P335" s="33">
        <f t="shared" si="118"/>
        <v>2.9796353549346057</v>
      </c>
      <c r="Q335" s="33">
        <f t="shared" si="118"/>
        <v>2.6991060045334336</v>
      </c>
      <c r="R335" s="33">
        <f t="shared" si="118"/>
        <v>9.2026397670669346E-3</v>
      </c>
      <c r="S335" s="33">
        <f t="shared" si="118"/>
        <v>8.6843519603151229</v>
      </c>
      <c r="T335" s="33">
        <f t="shared" si="118"/>
        <v>0</v>
      </c>
      <c r="U335" s="33">
        <f t="shared" si="118"/>
        <v>61.421578393453011</v>
      </c>
      <c r="V335" s="33">
        <f t="shared" si="118"/>
        <v>0</v>
      </c>
      <c r="W335" s="33">
        <f t="shared" si="118"/>
        <v>8.5266940595981922</v>
      </c>
      <c r="X335" s="33">
        <f t="shared" si="118"/>
        <v>29.233389647539109</v>
      </c>
      <c r="Y335" s="33">
        <f t="shared" si="118"/>
        <v>0</v>
      </c>
      <c r="Z335" s="33">
        <f t="shared" si="118"/>
        <v>0</v>
      </c>
      <c r="AA335" s="33">
        <f t="shared" si="118"/>
        <v>0</v>
      </c>
      <c r="AB335" s="33">
        <f t="shared" si="118"/>
        <v>0</v>
      </c>
      <c r="AC335" s="33">
        <f t="shared" si="118"/>
        <v>0</v>
      </c>
      <c r="AD335" s="33">
        <f t="shared" si="118"/>
        <v>38.690976420747013</v>
      </c>
      <c r="AE335" s="33">
        <f t="shared" si="118"/>
        <v>13.4432200245682</v>
      </c>
      <c r="AF335" s="33">
        <f t="shared" si="118"/>
        <v>5.688398682114034</v>
      </c>
      <c r="AG335" s="33">
        <f t="shared" si="118"/>
        <v>0.10311060855923378</v>
      </c>
      <c r="AH335" s="33">
        <f t="shared" si="118"/>
        <v>0</v>
      </c>
    </row>
    <row r="336" spans="1:34" ht="12" customHeight="1">
      <c r="A336" s="1"/>
      <c r="B336" s="1"/>
      <c r="C336" s="1"/>
      <c r="D336" s="27"/>
      <c r="E336" s="81"/>
      <c r="F336" s="27"/>
      <c r="G336" s="27"/>
      <c r="H336" s="81"/>
      <c r="I336" s="27"/>
      <c r="J336" s="27"/>
      <c r="K336" s="27"/>
      <c r="L336" s="106"/>
      <c r="M336" s="27"/>
      <c r="N336" s="27"/>
      <c r="O336" s="27"/>
      <c r="P336" s="27"/>
      <c r="Q336" s="27"/>
      <c r="R336" s="27"/>
      <c r="S336" s="27"/>
      <c r="T336" s="27"/>
      <c r="U336" s="27"/>
      <c r="V336" s="27"/>
      <c r="W336" s="27"/>
      <c r="X336" s="27"/>
      <c r="Y336" s="27"/>
      <c r="Z336" s="27"/>
      <c r="AA336" s="27"/>
      <c r="AB336" s="27"/>
      <c r="AC336" s="27"/>
      <c r="AD336" s="27"/>
      <c r="AE336" s="27"/>
      <c r="AF336" s="27"/>
      <c r="AG336" s="27"/>
      <c r="AH336" s="27"/>
    </row>
    <row r="337" spans="1:34" ht="12" customHeight="1">
      <c r="A337" s="16" t="s">
        <v>314</v>
      </c>
      <c r="B337" s="1"/>
      <c r="C337" s="1"/>
      <c r="D337" s="61">
        <f>D175</f>
        <v>20.774690235623172</v>
      </c>
      <c r="E337" s="81"/>
      <c r="F337" s="27"/>
      <c r="G337" s="27"/>
      <c r="H337" s="81"/>
      <c r="I337" s="61">
        <f t="shared" ref="I337:AH337" si="119">I175</f>
        <v>6.0130040172880603</v>
      </c>
      <c r="J337" s="61">
        <f t="shared" si="119"/>
        <v>2.334677230668524</v>
      </c>
      <c r="K337" s="61">
        <f t="shared" si="119"/>
        <v>1.3109917226733796</v>
      </c>
      <c r="L337" s="61">
        <f t="shared" si="119"/>
        <v>4.3472018204673574E-3</v>
      </c>
      <c r="M337" s="61">
        <f t="shared" si="119"/>
        <v>1.8095575641159645E-2</v>
      </c>
      <c r="N337" s="61">
        <f t="shared" si="119"/>
        <v>0.12803312296639521</v>
      </c>
      <c r="O337" s="61">
        <f t="shared" si="119"/>
        <v>0.79401254714658587</v>
      </c>
      <c r="P337" s="61">
        <f t="shared" si="119"/>
        <v>0.17674076451507942</v>
      </c>
      <c r="Q337" s="61">
        <f t="shared" si="119"/>
        <v>0.16010081836304099</v>
      </c>
      <c r="R337" s="61">
        <f t="shared" si="119"/>
        <v>5.4586598500875249E-4</v>
      </c>
      <c r="S337" s="61">
        <f t="shared" si="119"/>
        <v>0.51512310130237715</v>
      </c>
      <c r="T337" s="61">
        <f t="shared" si="119"/>
        <v>0</v>
      </c>
      <c r="U337" s="61">
        <f t="shared" si="119"/>
        <v>3.6432970581462372</v>
      </c>
      <c r="V337" s="61">
        <f t="shared" si="119"/>
        <v>0</v>
      </c>
      <c r="W337" s="61">
        <f t="shared" si="119"/>
        <v>0.50577142749490744</v>
      </c>
      <c r="X337" s="61">
        <f t="shared" si="119"/>
        <v>1.7340147434875182</v>
      </c>
      <c r="Y337" s="61">
        <f t="shared" si="119"/>
        <v>0</v>
      </c>
      <c r="Z337" s="61">
        <f t="shared" si="119"/>
        <v>0</v>
      </c>
      <c r="AA337" s="61">
        <f t="shared" si="119"/>
        <v>0</v>
      </c>
      <c r="AB337" s="61">
        <f t="shared" si="119"/>
        <v>0</v>
      </c>
      <c r="AC337" s="61">
        <f t="shared" si="119"/>
        <v>0</v>
      </c>
      <c r="AD337" s="61">
        <f t="shared" si="119"/>
        <v>2.2950032261876618</v>
      </c>
      <c r="AE337" s="61">
        <f t="shared" si="119"/>
        <v>0.79740125943657758</v>
      </c>
      <c r="AF337" s="61">
        <f t="shared" si="119"/>
        <v>0.33741441894169955</v>
      </c>
      <c r="AG337" s="61">
        <f t="shared" si="119"/>
        <v>6.1161335584884111E-3</v>
      </c>
      <c r="AH337" s="61">
        <f t="shared" si="119"/>
        <v>0</v>
      </c>
    </row>
    <row r="338" spans="1:34" ht="12" customHeight="1">
      <c r="A338" s="16"/>
      <c r="B338" s="1"/>
      <c r="C338" s="1"/>
      <c r="D338" s="27"/>
      <c r="E338" s="81"/>
      <c r="F338" s="27"/>
      <c r="G338" s="27"/>
      <c r="H338" s="81"/>
      <c r="I338" s="27"/>
      <c r="J338" s="27"/>
      <c r="K338" s="27"/>
      <c r="L338" s="106"/>
      <c r="M338" s="27"/>
      <c r="N338" s="27"/>
      <c r="O338" s="27"/>
      <c r="P338" s="27"/>
      <c r="Q338" s="27"/>
      <c r="R338" s="27"/>
      <c r="S338" s="27"/>
      <c r="T338" s="27"/>
      <c r="U338" s="27"/>
      <c r="V338" s="27"/>
      <c r="W338" s="27"/>
      <c r="X338" s="27"/>
      <c r="Y338" s="27"/>
      <c r="Z338" s="27"/>
      <c r="AA338" s="27"/>
      <c r="AB338" s="27"/>
      <c r="AC338" s="27"/>
      <c r="AD338" s="27"/>
      <c r="AE338" s="27"/>
      <c r="AF338" s="27"/>
      <c r="AG338" s="27"/>
      <c r="AH338" s="27"/>
    </row>
    <row r="339" spans="1:34" ht="12" customHeight="1">
      <c r="A339" s="62" t="s">
        <v>315</v>
      </c>
      <c r="B339" s="1"/>
      <c r="C339" s="1"/>
      <c r="D339" s="27"/>
      <c r="E339" s="81"/>
      <c r="F339" s="27"/>
      <c r="G339" s="27"/>
      <c r="H339" s="81"/>
      <c r="I339" s="27"/>
      <c r="J339" s="27"/>
      <c r="K339" s="27"/>
      <c r="L339" s="106"/>
      <c r="M339" s="27"/>
      <c r="N339" s="27"/>
      <c r="O339" s="27"/>
      <c r="P339" s="27"/>
      <c r="Q339" s="27"/>
      <c r="R339" s="27"/>
      <c r="S339" s="27"/>
      <c r="T339" s="27"/>
      <c r="U339" s="27"/>
      <c r="V339" s="27"/>
      <c r="W339" s="27"/>
      <c r="X339" s="27"/>
      <c r="Y339" s="27"/>
      <c r="Z339" s="27"/>
      <c r="AA339" s="27"/>
      <c r="AB339" s="27"/>
      <c r="AC339" s="27"/>
      <c r="AD339" s="27"/>
      <c r="AE339" s="27"/>
      <c r="AF339" s="27"/>
      <c r="AG339" s="27"/>
      <c r="AH339" s="27"/>
    </row>
    <row r="340" spans="1:34" ht="12" customHeight="1">
      <c r="A340" s="16" t="s">
        <v>187</v>
      </c>
      <c r="B340" s="1"/>
      <c r="C340" s="1"/>
      <c r="D340" s="27">
        <f>D207</f>
        <v>5656.3019230974323</v>
      </c>
      <c r="E340" s="81"/>
      <c r="F340" s="27"/>
      <c r="G340" s="27"/>
      <c r="H340" s="81"/>
      <c r="I340" s="27">
        <f t="shared" ref="I340:AH340" si="120">I207</f>
        <v>1178.40956476982</v>
      </c>
      <c r="J340" s="27">
        <f t="shared" si="120"/>
        <v>457.54268105593786</v>
      </c>
      <c r="K340" s="27">
        <f t="shared" si="120"/>
        <v>256.92402348155036</v>
      </c>
      <c r="L340" s="27">
        <f t="shared" si="120"/>
        <v>0.8519509034909889</v>
      </c>
      <c r="M340" s="27">
        <f t="shared" si="120"/>
        <v>3.5463138481613203</v>
      </c>
      <c r="N340" s="27">
        <f t="shared" si="120"/>
        <v>25.091527675213047</v>
      </c>
      <c r="O340" s="27">
        <f t="shared" si="120"/>
        <v>155.6080750012178</v>
      </c>
      <c r="P340" s="27">
        <f t="shared" si="120"/>
        <v>34.63709766208234</v>
      </c>
      <c r="Q340" s="27">
        <f t="shared" si="120"/>
        <v>31.376053490743065</v>
      </c>
      <c r="R340" s="27">
        <f t="shared" si="120"/>
        <v>0.10697709430550635</v>
      </c>
      <c r="S340" s="27">
        <f t="shared" si="120"/>
        <v>100.95220090712502</v>
      </c>
      <c r="T340" s="27">
        <f t="shared" si="120"/>
        <v>0</v>
      </c>
      <c r="U340" s="27">
        <f t="shared" si="120"/>
        <v>714.00186799702237</v>
      </c>
      <c r="V340" s="27">
        <f t="shared" si="120"/>
        <v>0</v>
      </c>
      <c r="W340" s="27">
        <f t="shared" si="120"/>
        <v>99.119489365664933</v>
      </c>
      <c r="X340" s="27">
        <f t="shared" si="120"/>
        <v>802.46760756939057</v>
      </c>
      <c r="Y340" s="27">
        <f t="shared" si="120"/>
        <v>0</v>
      </c>
      <c r="Z340" s="27">
        <f t="shared" si="120"/>
        <v>0</v>
      </c>
      <c r="AA340" s="27">
        <f t="shared" si="120"/>
        <v>0</v>
      </c>
      <c r="AB340" s="27">
        <f t="shared" si="120"/>
        <v>0</v>
      </c>
      <c r="AC340" s="27">
        <f t="shared" si="120"/>
        <v>0</v>
      </c>
      <c r="AD340" s="27">
        <f t="shared" si="120"/>
        <v>1207.0967307314936</v>
      </c>
      <c r="AE340" s="27">
        <f t="shared" si="120"/>
        <v>412.93970166916023</v>
      </c>
      <c r="AF340" s="27">
        <f t="shared" si="120"/>
        <v>172.75312464994104</v>
      </c>
      <c r="AG340" s="27">
        <f t="shared" si="120"/>
        <v>2.8769352251121791</v>
      </c>
      <c r="AH340" s="27">
        <f t="shared" si="120"/>
        <v>0</v>
      </c>
    </row>
    <row r="341" spans="1:34" ht="12" customHeight="1">
      <c r="A341" s="16" t="s">
        <v>316</v>
      </c>
      <c r="B341" s="1"/>
      <c r="C341" s="1"/>
      <c r="D341" s="27">
        <f>D216</f>
        <v>0</v>
      </c>
      <c r="E341" s="81"/>
      <c r="F341" s="27"/>
      <c r="G341" s="27"/>
      <c r="H341" s="81"/>
      <c r="I341" s="27">
        <f t="shared" ref="I341:AH341" si="121">I216</f>
        <v>0</v>
      </c>
      <c r="J341" s="27">
        <f t="shared" si="121"/>
        <v>0</v>
      </c>
      <c r="K341" s="27">
        <f t="shared" si="121"/>
        <v>0</v>
      </c>
      <c r="L341" s="27">
        <f t="shared" si="121"/>
        <v>0</v>
      </c>
      <c r="M341" s="27">
        <f t="shared" si="121"/>
        <v>0</v>
      </c>
      <c r="N341" s="27">
        <f t="shared" si="121"/>
        <v>0</v>
      </c>
      <c r="O341" s="27">
        <f t="shared" si="121"/>
        <v>0</v>
      </c>
      <c r="P341" s="27">
        <f t="shared" si="121"/>
        <v>0</v>
      </c>
      <c r="Q341" s="27">
        <f t="shared" si="121"/>
        <v>0</v>
      </c>
      <c r="R341" s="27">
        <f t="shared" si="121"/>
        <v>0</v>
      </c>
      <c r="S341" s="27">
        <f t="shared" si="121"/>
        <v>0</v>
      </c>
      <c r="T341" s="27">
        <f t="shared" si="121"/>
        <v>0</v>
      </c>
      <c r="U341" s="27">
        <f t="shared" si="121"/>
        <v>0</v>
      </c>
      <c r="V341" s="27">
        <f t="shared" si="121"/>
        <v>0</v>
      </c>
      <c r="W341" s="27">
        <f t="shared" si="121"/>
        <v>0</v>
      </c>
      <c r="X341" s="27">
        <f t="shared" si="121"/>
        <v>0</v>
      </c>
      <c r="Y341" s="27">
        <f t="shared" si="121"/>
        <v>0</v>
      </c>
      <c r="Z341" s="27">
        <f t="shared" si="121"/>
        <v>0</v>
      </c>
      <c r="AA341" s="27">
        <f t="shared" si="121"/>
        <v>0</v>
      </c>
      <c r="AB341" s="27">
        <f t="shared" si="121"/>
        <v>0</v>
      </c>
      <c r="AC341" s="27">
        <f t="shared" si="121"/>
        <v>0</v>
      </c>
      <c r="AD341" s="27">
        <f t="shared" si="121"/>
        <v>0</v>
      </c>
      <c r="AE341" s="27">
        <f t="shared" si="121"/>
        <v>0</v>
      </c>
      <c r="AF341" s="27">
        <f t="shared" si="121"/>
        <v>0</v>
      </c>
      <c r="AG341" s="27">
        <f t="shared" si="121"/>
        <v>0</v>
      </c>
      <c r="AH341" s="27">
        <f t="shared" si="121"/>
        <v>0</v>
      </c>
    </row>
    <row r="342" spans="1:34" ht="12" customHeight="1">
      <c r="A342" s="16" t="s">
        <v>317</v>
      </c>
      <c r="B342" s="1"/>
      <c r="C342" s="1"/>
      <c r="D342" s="27">
        <f>D235</f>
        <v>791.50346516950538</v>
      </c>
      <c r="E342" s="81"/>
      <c r="F342" s="27"/>
      <c r="G342" s="27"/>
      <c r="H342" s="81"/>
      <c r="I342" s="27">
        <f t="shared" ref="I342:AH342" si="122">I235</f>
        <v>229.09191240794894</v>
      </c>
      <c r="J342" s="27">
        <f t="shared" si="122"/>
        <v>88.949827755207934</v>
      </c>
      <c r="K342" s="27">
        <f t="shared" si="122"/>
        <v>49.948012679640954</v>
      </c>
      <c r="L342" s="27">
        <f t="shared" si="122"/>
        <v>0.16562582958714728</v>
      </c>
      <c r="M342" s="27">
        <f t="shared" si="122"/>
        <v>0.68943077666953823</v>
      </c>
      <c r="N342" s="27">
        <f t="shared" si="122"/>
        <v>4.8779865949869041</v>
      </c>
      <c r="O342" s="27">
        <f t="shared" si="122"/>
        <v>30.251410506084788</v>
      </c>
      <c r="P342" s="27">
        <f t="shared" si="122"/>
        <v>6.7337190573612737</v>
      </c>
      <c r="Q342" s="27">
        <f t="shared" si="122"/>
        <v>6.0997469071056551</v>
      </c>
      <c r="R342" s="27">
        <f t="shared" si="122"/>
        <v>2.0797172605333564E-2</v>
      </c>
      <c r="S342" s="27">
        <f t="shared" si="122"/>
        <v>19.625886838522252</v>
      </c>
      <c r="T342" s="27">
        <f t="shared" si="122"/>
        <v>0</v>
      </c>
      <c r="U342" s="27">
        <f t="shared" si="122"/>
        <v>138.80747262454241</v>
      </c>
      <c r="V342" s="27">
        <f t="shared" si="122"/>
        <v>0</v>
      </c>
      <c r="W342" s="27">
        <f t="shared" si="122"/>
        <v>19.269593573024853</v>
      </c>
      <c r="X342" s="27">
        <f t="shared" si="122"/>
        <v>66.064940683059547</v>
      </c>
      <c r="Y342" s="27">
        <f t="shared" si="122"/>
        <v>0</v>
      </c>
      <c r="Z342" s="27">
        <f t="shared" si="122"/>
        <v>0</v>
      </c>
      <c r="AA342" s="27">
        <f t="shared" si="122"/>
        <v>0</v>
      </c>
      <c r="AB342" s="27">
        <f t="shared" si="122"/>
        <v>0</v>
      </c>
      <c r="AC342" s="27">
        <f t="shared" si="122"/>
        <v>0</v>
      </c>
      <c r="AD342" s="27">
        <f t="shared" si="122"/>
        <v>87.438271545820669</v>
      </c>
      <c r="AE342" s="27">
        <f t="shared" si="122"/>
        <v>30.380518448950362</v>
      </c>
      <c r="AF342" s="27">
        <f t="shared" si="122"/>
        <v>12.855290681184941</v>
      </c>
      <c r="AG342" s="27">
        <f t="shared" si="122"/>
        <v>0.2330210872016818</v>
      </c>
      <c r="AH342" s="27">
        <f t="shared" si="122"/>
        <v>0</v>
      </c>
    </row>
    <row r="343" spans="1:34" ht="12" customHeight="1">
      <c r="A343" s="16" t="s">
        <v>318</v>
      </c>
      <c r="B343" s="1"/>
      <c r="C343" s="1"/>
      <c r="D343" s="27">
        <f>D249</f>
        <v>0</v>
      </c>
      <c r="E343" s="81"/>
      <c r="F343" s="27"/>
      <c r="G343" s="27"/>
      <c r="H343" s="81"/>
      <c r="I343" s="27">
        <f t="shared" ref="I343:AH343" si="123">I249</f>
        <v>0</v>
      </c>
      <c r="J343" s="27">
        <f t="shared" si="123"/>
        <v>0</v>
      </c>
      <c r="K343" s="27">
        <f t="shared" si="123"/>
        <v>0</v>
      </c>
      <c r="L343" s="27">
        <f t="shared" si="123"/>
        <v>0</v>
      </c>
      <c r="M343" s="27">
        <f t="shared" si="123"/>
        <v>0</v>
      </c>
      <c r="N343" s="27">
        <f t="shared" si="123"/>
        <v>0</v>
      </c>
      <c r="O343" s="27">
        <f t="shared" si="123"/>
        <v>0</v>
      </c>
      <c r="P343" s="27">
        <f t="shared" si="123"/>
        <v>0</v>
      </c>
      <c r="Q343" s="27">
        <f t="shared" si="123"/>
        <v>0</v>
      </c>
      <c r="R343" s="27">
        <f t="shared" si="123"/>
        <v>0</v>
      </c>
      <c r="S343" s="27">
        <f t="shared" si="123"/>
        <v>0</v>
      </c>
      <c r="T343" s="27">
        <f t="shared" si="123"/>
        <v>0</v>
      </c>
      <c r="U343" s="27">
        <f t="shared" si="123"/>
        <v>0</v>
      </c>
      <c r="V343" s="27">
        <f t="shared" si="123"/>
        <v>0</v>
      </c>
      <c r="W343" s="27">
        <f t="shared" si="123"/>
        <v>0</v>
      </c>
      <c r="X343" s="27">
        <f t="shared" si="123"/>
        <v>0</v>
      </c>
      <c r="Y343" s="27">
        <f t="shared" si="123"/>
        <v>0</v>
      </c>
      <c r="Z343" s="27">
        <f t="shared" si="123"/>
        <v>0</v>
      </c>
      <c r="AA343" s="27">
        <f t="shared" si="123"/>
        <v>0</v>
      </c>
      <c r="AB343" s="27">
        <f t="shared" si="123"/>
        <v>0</v>
      </c>
      <c r="AC343" s="27">
        <f t="shared" si="123"/>
        <v>0</v>
      </c>
      <c r="AD343" s="27">
        <f t="shared" si="123"/>
        <v>0</v>
      </c>
      <c r="AE343" s="27">
        <f t="shared" si="123"/>
        <v>0</v>
      </c>
      <c r="AF343" s="27">
        <f t="shared" si="123"/>
        <v>0</v>
      </c>
      <c r="AG343" s="27">
        <f t="shared" si="123"/>
        <v>0</v>
      </c>
      <c r="AH343" s="27">
        <f t="shared" si="123"/>
        <v>0</v>
      </c>
    </row>
    <row r="344" spans="1:34" ht="12" customHeight="1">
      <c r="A344" s="16" t="s">
        <v>319</v>
      </c>
      <c r="B344" s="1"/>
      <c r="C344" s="1"/>
      <c r="D344" s="27">
        <f>D266</f>
        <v>0</v>
      </c>
      <c r="E344" s="81"/>
      <c r="F344" s="27"/>
      <c r="G344" s="27"/>
      <c r="H344" s="81"/>
      <c r="I344" s="27">
        <f t="shared" ref="I344:AH344" si="124">I266</f>
        <v>0</v>
      </c>
      <c r="J344" s="27">
        <f t="shared" si="124"/>
        <v>0</v>
      </c>
      <c r="K344" s="27">
        <f t="shared" si="124"/>
        <v>0</v>
      </c>
      <c r="L344" s="27">
        <f t="shared" si="124"/>
        <v>0</v>
      </c>
      <c r="M344" s="27">
        <f t="shared" si="124"/>
        <v>0</v>
      </c>
      <c r="N344" s="27">
        <f t="shared" si="124"/>
        <v>0</v>
      </c>
      <c r="O344" s="27">
        <f t="shared" si="124"/>
        <v>0</v>
      </c>
      <c r="P344" s="27">
        <f t="shared" si="124"/>
        <v>0</v>
      </c>
      <c r="Q344" s="27">
        <f t="shared" si="124"/>
        <v>0</v>
      </c>
      <c r="R344" s="27">
        <f t="shared" si="124"/>
        <v>0</v>
      </c>
      <c r="S344" s="27">
        <f t="shared" si="124"/>
        <v>0</v>
      </c>
      <c r="T344" s="27">
        <f t="shared" si="124"/>
        <v>0</v>
      </c>
      <c r="U344" s="27">
        <f t="shared" si="124"/>
        <v>0</v>
      </c>
      <c r="V344" s="27">
        <f t="shared" si="124"/>
        <v>0</v>
      </c>
      <c r="W344" s="27">
        <f t="shared" si="124"/>
        <v>0</v>
      </c>
      <c r="X344" s="27">
        <f t="shared" si="124"/>
        <v>0</v>
      </c>
      <c r="Y344" s="27">
        <f t="shared" si="124"/>
        <v>0</v>
      </c>
      <c r="Z344" s="27">
        <f t="shared" si="124"/>
        <v>0</v>
      </c>
      <c r="AA344" s="27">
        <f t="shared" si="124"/>
        <v>0</v>
      </c>
      <c r="AB344" s="27">
        <f t="shared" si="124"/>
        <v>0</v>
      </c>
      <c r="AC344" s="27">
        <f t="shared" si="124"/>
        <v>0</v>
      </c>
      <c r="AD344" s="27">
        <f t="shared" si="124"/>
        <v>0</v>
      </c>
      <c r="AE344" s="27">
        <f t="shared" si="124"/>
        <v>0</v>
      </c>
      <c r="AF344" s="27">
        <f t="shared" si="124"/>
        <v>0</v>
      </c>
      <c r="AG344" s="27">
        <f t="shared" si="124"/>
        <v>0</v>
      </c>
      <c r="AH344" s="27">
        <f t="shared" si="124"/>
        <v>0</v>
      </c>
    </row>
    <row r="345" spans="1:34" ht="12" customHeight="1">
      <c r="A345" s="16" t="s">
        <v>320</v>
      </c>
      <c r="B345" s="1"/>
      <c r="C345" s="1"/>
      <c r="D345" s="27">
        <f>D283</f>
        <v>0</v>
      </c>
      <c r="E345" s="81"/>
      <c r="F345" s="27"/>
      <c r="G345" s="27"/>
      <c r="H345" s="81"/>
      <c r="I345" s="27">
        <f t="shared" ref="I345:AH345" si="125">I283</f>
        <v>0</v>
      </c>
      <c r="J345" s="27">
        <f t="shared" si="125"/>
        <v>0</v>
      </c>
      <c r="K345" s="27">
        <f t="shared" si="125"/>
        <v>0</v>
      </c>
      <c r="L345" s="27">
        <f t="shared" si="125"/>
        <v>0</v>
      </c>
      <c r="M345" s="27">
        <f t="shared" si="125"/>
        <v>0</v>
      </c>
      <c r="N345" s="27">
        <f t="shared" si="125"/>
        <v>0</v>
      </c>
      <c r="O345" s="27">
        <f t="shared" si="125"/>
        <v>0</v>
      </c>
      <c r="P345" s="27">
        <f t="shared" si="125"/>
        <v>0</v>
      </c>
      <c r="Q345" s="27">
        <f t="shared" si="125"/>
        <v>0</v>
      </c>
      <c r="R345" s="27">
        <f t="shared" si="125"/>
        <v>0</v>
      </c>
      <c r="S345" s="27">
        <f t="shared" si="125"/>
        <v>0</v>
      </c>
      <c r="T345" s="27">
        <f t="shared" si="125"/>
        <v>0</v>
      </c>
      <c r="U345" s="27">
        <f t="shared" si="125"/>
        <v>0</v>
      </c>
      <c r="V345" s="27">
        <f t="shared" si="125"/>
        <v>0</v>
      </c>
      <c r="W345" s="27">
        <f t="shared" si="125"/>
        <v>0</v>
      </c>
      <c r="X345" s="27">
        <f t="shared" si="125"/>
        <v>0</v>
      </c>
      <c r="Y345" s="27">
        <f t="shared" si="125"/>
        <v>0</v>
      </c>
      <c r="Z345" s="27">
        <f t="shared" si="125"/>
        <v>0</v>
      </c>
      <c r="AA345" s="27">
        <f t="shared" si="125"/>
        <v>0</v>
      </c>
      <c r="AB345" s="27">
        <f t="shared" si="125"/>
        <v>0</v>
      </c>
      <c r="AC345" s="27">
        <f t="shared" si="125"/>
        <v>0</v>
      </c>
      <c r="AD345" s="27">
        <f t="shared" si="125"/>
        <v>0</v>
      </c>
      <c r="AE345" s="27">
        <f t="shared" si="125"/>
        <v>0</v>
      </c>
      <c r="AF345" s="27">
        <f t="shared" si="125"/>
        <v>0</v>
      </c>
      <c r="AG345" s="27">
        <f t="shared" si="125"/>
        <v>0</v>
      </c>
      <c r="AH345" s="27">
        <f t="shared" si="125"/>
        <v>0</v>
      </c>
    </row>
    <row r="346" spans="1:34" ht="12" customHeight="1">
      <c r="A346" s="16" t="s">
        <v>321</v>
      </c>
      <c r="B346" s="1"/>
      <c r="C346" s="1"/>
      <c r="D346" s="27">
        <f>D289</f>
        <v>0</v>
      </c>
      <c r="E346" s="81"/>
      <c r="F346" s="27"/>
      <c r="G346" s="27"/>
      <c r="H346" s="81"/>
      <c r="I346" s="27">
        <f t="shared" ref="I346:AH346" si="126">I289</f>
        <v>0</v>
      </c>
      <c r="J346" s="27">
        <f t="shared" si="126"/>
        <v>0</v>
      </c>
      <c r="K346" s="27">
        <f t="shared" si="126"/>
        <v>0</v>
      </c>
      <c r="L346" s="27">
        <f t="shared" si="126"/>
        <v>0</v>
      </c>
      <c r="M346" s="27">
        <f t="shared" si="126"/>
        <v>0</v>
      </c>
      <c r="N346" s="27">
        <f t="shared" si="126"/>
        <v>0</v>
      </c>
      <c r="O346" s="27">
        <f t="shared" si="126"/>
        <v>0</v>
      </c>
      <c r="P346" s="27">
        <f t="shared" si="126"/>
        <v>0</v>
      </c>
      <c r="Q346" s="27">
        <f t="shared" si="126"/>
        <v>0</v>
      </c>
      <c r="R346" s="27">
        <f t="shared" si="126"/>
        <v>0</v>
      </c>
      <c r="S346" s="27">
        <f t="shared" si="126"/>
        <v>0</v>
      </c>
      <c r="T346" s="27">
        <f t="shared" si="126"/>
        <v>0</v>
      </c>
      <c r="U346" s="27">
        <f t="shared" si="126"/>
        <v>0</v>
      </c>
      <c r="V346" s="27">
        <f t="shared" si="126"/>
        <v>0</v>
      </c>
      <c r="W346" s="27">
        <f t="shared" si="126"/>
        <v>0</v>
      </c>
      <c r="X346" s="27">
        <f t="shared" si="126"/>
        <v>0</v>
      </c>
      <c r="Y346" s="27">
        <f t="shared" si="126"/>
        <v>0</v>
      </c>
      <c r="Z346" s="27">
        <f t="shared" si="126"/>
        <v>0</v>
      </c>
      <c r="AA346" s="27">
        <f t="shared" si="126"/>
        <v>0</v>
      </c>
      <c r="AB346" s="27">
        <f t="shared" si="126"/>
        <v>0</v>
      </c>
      <c r="AC346" s="27">
        <f t="shared" si="126"/>
        <v>0</v>
      </c>
      <c r="AD346" s="27">
        <f t="shared" si="126"/>
        <v>0</v>
      </c>
      <c r="AE346" s="27">
        <f t="shared" si="126"/>
        <v>0</v>
      </c>
      <c r="AF346" s="27">
        <f t="shared" si="126"/>
        <v>0</v>
      </c>
      <c r="AG346" s="27">
        <f t="shared" si="126"/>
        <v>0</v>
      </c>
      <c r="AH346" s="27">
        <f t="shared" si="126"/>
        <v>0</v>
      </c>
    </row>
    <row r="347" spans="1:34" ht="12" customHeight="1">
      <c r="A347" s="16" t="s">
        <v>322</v>
      </c>
      <c r="B347" s="1"/>
      <c r="C347" s="1"/>
      <c r="D347" s="27">
        <f>D295</f>
        <v>0</v>
      </c>
      <c r="E347" s="81"/>
      <c r="F347" s="27"/>
      <c r="G347" s="27"/>
      <c r="H347" s="81"/>
      <c r="I347" s="27">
        <f t="shared" ref="I347:AH347" si="127">I295</f>
        <v>0</v>
      </c>
      <c r="J347" s="27">
        <f t="shared" si="127"/>
        <v>0</v>
      </c>
      <c r="K347" s="27">
        <f t="shared" si="127"/>
        <v>0</v>
      </c>
      <c r="L347" s="27">
        <f t="shared" si="127"/>
        <v>0</v>
      </c>
      <c r="M347" s="27">
        <f t="shared" si="127"/>
        <v>0</v>
      </c>
      <c r="N347" s="27">
        <f t="shared" si="127"/>
        <v>0</v>
      </c>
      <c r="O347" s="27">
        <f t="shared" si="127"/>
        <v>0</v>
      </c>
      <c r="P347" s="27">
        <f t="shared" si="127"/>
        <v>0</v>
      </c>
      <c r="Q347" s="27">
        <f t="shared" si="127"/>
        <v>0</v>
      </c>
      <c r="R347" s="27">
        <f t="shared" si="127"/>
        <v>0</v>
      </c>
      <c r="S347" s="27">
        <f t="shared" si="127"/>
        <v>0</v>
      </c>
      <c r="T347" s="27">
        <f t="shared" si="127"/>
        <v>0</v>
      </c>
      <c r="U347" s="27">
        <f t="shared" si="127"/>
        <v>0</v>
      </c>
      <c r="V347" s="27">
        <f t="shared" si="127"/>
        <v>0</v>
      </c>
      <c r="W347" s="27">
        <f t="shared" si="127"/>
        <v>0</v>
      </c>
      <c r="X347" s="27">
        <f t="shared" si="127"/>
        <v>0</v>
      </c>
      <c r="Y347" s="27">
        <f t="shared" si="127"/>
        <v>0</v>
      </c>
      <c r="Z347" s="27">
        <f t="shared" si="127"/>
        <v>0</v>
      </c>
      <c r="AA347" s="27">
        <f t="shared" si="127"/>
        <v>0</v>
      </c>
      <c r="AB347" s="27">
        <f t="shared" si="127"/>
        <v>0</v>
      </c>
      <c r="AC347" s="27">
        <f t="shared" si="127"/>
        <v>0</v>
      </c>
      <c r="AD347" s="27">
        <f t="shared" si="127"/>
        <v>0</v>
      </c>
      <c r="AE347" s="27">
        <f t="shared" si="127"/>
        <v>0</v>
      </c>
      <c r="AF347" s="27">
        <f t="shared" si="127"/>
        <v>0</v>
      </c>
      <c r="AG347" s="27">
        <f t="shared" si="127"/>
        <v>0</v>
      </c>
      <c r="AH347" s="27">
        <f t="shared" si="127"/>
        <v>0</v>
      </c>
    </row>
    <row r="348" spans="1:34" ht="12" customHeight="1">
      <c r="A348" s="16" t="s">
        <v>323</v>
      </c>
      <c r="B348" s="1"/>
      <c r="C348" s="1"/>
      <c r="D348" s="27">
        <f>D305</f>
        <v>0</v>
      </c>
      <c r="E348" s="81"/>
      <c r="F348" s="27"/>
      <c r="G348" s="27"/>
      <c r="H348" s="81"/>
      <c r="I348" s="27">
        <f t="shared" ref="I348:AH348" si="128">I305</f>
        <v>0</v>
      </c>
      <c r="J348" s="27">
        <f t="shared" si="128"/>
        <v>0</v>
      </c>
      <c r="K348" s="27">
        <f t="shared" si="128"/>
        <v>0</v>
      </c>
      <c r="L348" s="27">
        <f t="shared" si="128"/>
        <v>0</v>
      </c>
      <c r="M348" s="27">
        <f t="shared" si="128"/>
        <v>0</v>
      </c>
      <c r="N348" s="27">
        <f t="shared" si="128"/>
        <v>0</v>
      </c>
      <c r="O348" s="27">
        <f t="shared" si="128"/>
        <v>0</v>
      </c>
      <c r="P348" s="27">
        <f t="shared" si="128"/>
        <v>0</v>
      </c>
      <c r="Q348" s="27">
        <f t="shared" si="128"/>
        <v>0</v>
      </c>
      <c r="R348" s="27">
        <f t="shared" si="128"/>
        <v>0</v>
      </c>
      <c r="S348" s="27">
        <f t="shared" si="128"/>
        <v>0</v>
      </c>
      <c r="T348" s="27">
        <f t="shared" si="128"/>
        <v>0</v>
      </c>
      <c r="U348" s="27">
        <f t="shared" si="128"/>
        <v>0</v>
      </c>
      <c r="V348" s="27">
        <f t="shared" si="128"/>
        <v>0</v>
      </c>
      <c r="W348" s="27">
        <f t="shared" si="128"/>
        <v>0</v>
      </c>
      <c r="X348" s="27">
        <f t="shared" si="128"/>
        <v>0</v>
      </c>
      <c r="Y348" s="27">
        <f t="shared" si="128"/>
        <v>0</v>
      </c>
      <c r="Z348" s="27">
        <f t="shared" si="128"/>
        <v>0</v>
      </c>
      <c r="AA348" s="27">
        <f t="shared" si="128"/>
        <v>0</v>
      </c>
      <c r="AB348" s="27">
        <f t="shared" si="128"/>
        <v>0</v>
      </c>
      <c r="AC348" s="27">
        <f t="shared" si="128"/>
        <v>0</v>
      </c>
      <c r="AD348" s="27">
        <f t="shared" si="128"/>
        <v>0</v>
      </c>
      <c r="AE348" s="27">
        <f t="shared" si="128"/>
        <v>0</v>
      </c>
      <c r="AF348" s="27">
        <f t="shared" si="128"/>
        <v>0</v>
      </c>
      <c r="AG348" s="27">
        <f t="shared" si="128"/>
        <v>0</v>
      </c>
      <c r="AH348" s="27">
        <f t="shared" si="128"/>
        <v>0</v>
      </c>
    </row>
    <row r="349" spans="1:34" ht="12" customHeight="1">
      <c r="A349" s="16" t="s">
        <v>324</v>
      </c>
      <c r="B349" s="1"/>
      <c r="C349" s="1"/>
      <c r="D349" s="27">
        <f>D313</f>
        <v>576.20064310859755</v>
      </c>
      <c r="E349" s="81"/>
      <c r="F349" s="27"/>
      <c r="G349" s="27"/>
      <c r="H349" s="81"/>
      <c r="I349" s="27">
        <f t="shared" ref="I349:AH349" si="129">I313</f>
        <v>166.7748949553486</v>
      </c>
      <c r="J349" s="27">
        <f t="shared" si="129"/>
        <v>64.753914811950523</v>
      </c>
      <c r="K349" s="27">
        <f t="shared" si="129"/>
        <v>36.361277359464324</v>
      </c>
      <c r="L349" s="27">
        <f t="shared" si="129"/>
        <v>0.12057269958138657</v>
      </c>
      <c r="M349" s="27">
        <f t="shared" si="129"/>
        <v>0.50189351579247243</v>
      </c>
      <c r="N349" s="27">
        <f t="shared" si="129"/>
        <v>3.5510887024413003</v>
      </c>
      <c r="O349" s="27">
        <f t="shared" si="129"/>
        <v>22.022496370013119</v>
      </c>
      <c r="P349" s="27">
        <f t="shared" si="129"/>
        <v>4.902029393558327</v>
      </c>
      <c r="Q349" s="27">
        <f t="shared" si="129"/>
        <v>4.4405087852916321</v>
      </c>
      <c r="R349" s="27">
        <f t="shared" si="129"/>
        <v>1.5139976964557446E-2</v>
      </c>
      <c r="S349" s="27">
        <f t="shared" si="129"/>
        <v>14.287301465586518</v>
      </c>
      <c r="T349" s="27">
        <f t="shared" si="129"/>
        <v>0</v>
      </c>
      <c r="U349" s="27">
        <f t="shared" si="129"/>
        <v>101.04940599017084</v>
      </c>
      <c r="V349" s="27">
        <f t="shared" si="129"/>
        <v>0</v>
      </c>
      <c r="W349" s="27">
        <f t="shared" si="129"/>
        <v>14.027926216141593</v>
      </c>
      <c r="X349" s="27">
        <f t="shared" si="129"/>
        <v>48.0941183250007</v>
      </c>
      <c r="Y349" s="27">
        <f t="shared" si="129"/>
        <v>0</v>
      </c>
      <c r="Z349" s="27">
        <f t="shared" si="129"/>
        <v>0</v>
      </c>
      <c r="AA349" s="27">
        <f t="shared" si="129"/>
        <v>0</v>
      </c>
      <c r="AB349" s="27">
        <f t="shared" si="129"/>
        <v>0</v>
      </c>
      <c r="AC349" s="27">
        <f t="shared" si="129"/>
        <v>0</v>
      </c>
      <c r="AD349" s="27">
        <f t="shared" si="129"/>
        <v>63.653528397650724</v>
      </c>
      <c r="AE349" s="27">
        <f t="shared" si="129"/>
        <v>22.116484688426411</v>
      </c>
      <c r="AF349" s="27">
        <f t="shared" si="129"/>
        <v>9.3584261899098848</v>
      </c>
      <c r="AG349" s="27">
        <f t="shared" si="129"/>
        <v>0.16963526530451709</v>
      </c>
      <c r="AH349" s="27">
        <f t="shared" si="129"/>
        <v>0</v>
      </c>
    </row>
    <row r="350" spans="1:34" ht="12" customHeight="1">
      <c r="A350" s="1" t="s">
        <v>302</v>
      </c>
      <c r="B350" s="1"/>
      <c r="C350" s="1"/>
      <c r="D350" s="63">
        <f>SUM(D340:D349)</f>
        <v>7024.0060313755348</v>
      </c>
      <c r="E350" s="81"/>
      <c r="F350" s="27"/>
      <c r="G350" s="27"/>
      <c r="H350" s="81"/>
      <c r="I350" s="63">
        <f t="shared" ref="I350:AH350" si="130">SUM(I340:I349)</f>
        <v>1574.2763721331175</v>
      </c>
      <c r="J350" s="63">
        <f t="shared" si="130"/>
        <v>611.24642362309635</v>
      </c>
      <c r="K350" s="63">
        <f t="shared" si="130"/>
        <v>343.23331352065566</v>
      </c>
      <c r="L350" s="63">
        <f t="shared" si="130"/>
        <v>1.1381494326595227</v>
      </c>
      <c r="M350" s="63">
        <f t="shared" si="130"/>
        <v>4.7376381406233312</v>
      </c>
      <c r="N350" s="63">
        <f t="shared" si="130"/>
        <v>33.52060297264125</v>
      </c>
      <c r="O350" s="63">
        <f t="shared" si="130"/>
        <v>207.88198187731572</v>
      </c>
      <c r="P350" s="63">
        <f t="shared" si="130"/>
        <v>46.27284611300194</v>
      </c>
      <c r="Q350" s="63">
        <f t="shared" si="130"/>
        <v>41.916309183140356</v>
      </c>
      <c r="R350" s="63">
        <f t="shared" si="130"/>
        <v>0.14291424387539736</v>
      </c>
      <c r="S350" s="63">
        <f t="shared" si="130"/>
        <v>134.86538921123378</v>
      </c>
      <c r="T350" s="63">
        <f t="shared" si="130"/>
        <v>0</v>
      </c>
      <c r="U350" s="63">
        <f t="shared" si="130"/>
        <v>953.85874661173568</v>
      </c>
      <c r="V350" s="63">
        <f t="shared" si="130"/>
        <v>0</v>
      </c>
      <c r="W350" s="63">
        <f t="shared" si="130"/>
        <v>132.41700915483136</v>
      </c>
      <c r="X350" s="63">
        <f t="shared" si="130"/>
        <v>916.62666657745092</v>
      </c>
      <c r="Y350" s="63">
        <f t="shared" si="130"/>
        <v>0</v>
      </c>
      <c r="Z350" s="63">
        <f t="shared" si="130"/>
        <v>0</v>
      </c>
      <c r="AA350" s="63">
        <f t="shared" si="130"/>
        <v>0</v>
      </c>
      <c r="AB350" s="63">
        <f t="shared" si="130"/>
        <v>0</v>
      </c>
      <c r="AC350" s="63">
        <f t="shared" si="130"/>
        <v>0</v>
      </c>
      <c r="AD350" s="63">
        <f t="shared" si="130"/>
        <v>1358.188530674965</v>
      </c>
      <c r="AE350" s="63">
        <f t="shared" si="130"/>
        <v>465.43670480653697</v>
      </c>
      <c r="AF350" s="63">
        <f t="shared" si="130"/>
        <v>194.96684152103589</v>
      </c>
      <c r="AG350" s="63">
        <f t="shared" si="130"/>
        <v>3.2795915776183779</v>
      </c>
      <c r="AH350" s="63">
        <f t="shared" si="130"/>
        <v>0</v>
      </c>
    </row>
    <row r="351" spans="1:34" ht="12" customHeight="1">
      <c r="A351" s="16"/>
      <c r="B351" s="1"/>
      <c r="C351" s="1"/>
      <c r="D351" s="27"/>
      <c r="E351" s="81"/>
      <c r="F351" s="27"/>
      <c r="G351" s="27"/>
      <c r="H351" s="81"/>
      <c r="I351" s="27"/>
      <c r="J351" s="27"/>
      <c r="K351" s="27"/>
      <c r="L351" s="106"/>
      <c r="M351" s="27"/>
      <c r="N351" s="27"/>
      <c r="O351" s="27"/>
      <c r="P351" s="27"/>
      <c r="Q351" s="27"/>
      <c r="R351" s="27"/>
      <c r="S351" s="27"/>
      <c r="T351" s="27"/>
      <c r="U351" s="27"/>
      <c r="V351" s="27"/>
      <c r="W351" s="27"/>
      <c r="X351" s="27"/>
      <c r="Y351" s="27"/>
      <c r="Z351" s="27"/>
      <c r="AA351" s="27"/>
      <c r="AB351" s="27"/>
      <c r="AC351" s="27"/>
      <c r="AD351" s="27"/>
      <c r="AE351" s="27"/>
      <c r="AF351" s="27"/>
      <c r="AG351" s="27"/>
      <c r="AH351" s="27"/>
    </row>
    <row r="352" spans="1:34" ht="12" customHeight="1">
      <c r="A352" s="1" t="s">
        <v>325</v>
      </c>
      <c r="B352" s="1"/>
      <c r="C352" s="1"/>
      <c r="D352" s="61">
        <f>D191</f>
        <v>58.554873195734437</v>
      </c>
      <c r="E352" s="81"/>
      <c r="F352" s="27"/>
      <c r="G352" s="27"/>
      <c r="H352" s="81"/>
      <c r="I352" s="61">
        <f t="shared" ref="I352:AH352" si="131">I191</f>
        <v>16.948059574626072</v>
      </c>
      <c r="J352" s="61">
        <f t="shared" si="131"/>
        <v>6.5804460930227249</v>
      </c>
      <c r="K352" s="61">
        <f t="shared" si="131"/>
        <v>3.6951190709051023</v>
      </c>
      <c r="L352" s="61">
        <f t="shared" si="131"/>
        <v>1.2252883122042681E-2</v>
      </c>
      <c r="M352" s="61">
        <f t="shared" si="131"/>
        <v>5.1003607035979469E-2</v>
      </c>
      <c r="N352" s="61">
        <f t="shared" si="131"/>
        <v>0.36087003922185124</v>
      </c>
      <c r="O352" s="61">
        <f t="shared" si="131"/>
        <v>2.23797820745681</v>
      </c>
      <c r="P352" s="61">
        <f t="shared" si="131"/>
        <v>0.49815582987378293</v>
      </c>
      <c r="Q352" s="61">
        <f t="shared" si="131"/>
        <v>0.45125501326157158</v>
      </c>
      <c r="R352" s="61">
        <f t="shared" si="131"/>
        <v>1.5385602948362516E-3</v>
      </c>
      <c r="S352" s="61">
        <f t="shared" si="131"/>
        <v>1.4519093923832633</v>
      </c>
      <c r="T352" s="61">
        <f t="shared" si="131"/>
        <v>0</v>
      </c>
      <c r="U352" s="61">
        <f t="shared" si="131"/>
        <v>10.268879816476648</v>
      </c>
      <c r="V352" s="61">
        <f t="shared" si="131"/>
        <v>0</v>
      </c>
      <c r="W352" s="61">
        <f t="shared" si="131"/>
        <v>1.4255510656042054</v>
      </c>
      <c r="X352" s="61">
        <f t="shared" si="131"/>
        <v>4.887438140971148</v>
      </c>
      <c r="Y352" s="61">
        <f t="shared" si="131"/>
        <v>0</v>
      </c>
      <c r="Z352" s="61">
        <f t="shared" si="131"/>
        <v>0</v>
      </c>
      <c r="AA352" s="61">
        <f t="shared" si="131"/>
        <v>0</v>
      </c>
      <c r="AB352" s="61">
        <f t="shared" si="131"/>
        <v>0</v>
      </c>
      <c r="AC352" s="61">
        <f t="shared" si="131"/>
        <v>0</v>
      </c>
      <c r="AD352" s="61">
        <f t="shared" si="131"/>
        <v>6.4686222210325486</v>
      </c>
      <c r="AE352" s="61">
        <f t="shared" si="131"/>
        <v>2.2475295228404222</v>
      </c>
      <c r="AF352" s="61">
        <f t="shared" si="131"/>
        <v>0.95102542042552773</v>
      </c>
      <c r="AG352" s="61">
        <f t="shared" si="131"/>
        <v>1.723873717988663E-2</v>
      </c>
      <c r="AH352" s="61">
        <f t="shared" si="131"/>
        <v>0</v>
      </c>
    </row>
    <row r="353" spans="1:34" ht="12" customHeight="1">
      <c r="A353" s="1"/>
      <c r="B353" s="1"/>
      <c r="C353" s="1"/>
      <c r="D353" s="27"/>
      <c r="E353" s="81"/>
      <c r="F353" s="27"/>
      <c r="G353" s="27"/>
      <c r="H353" s="81"/>
      <c r="I353" s="27"/>
      <c r="J353" s="27"/>
      <c r="K353" s="27"/>
      <c r="L353" s="106"/>
      <c r="M353" s="27"/>
      <c r="N353" s="27"/>
      <c r="O353" s="27"/>
      <c r="P353" s="27"/>
      <c r="Q353" s="27"/>
      <c r="R353" s="27"/>
      <c r="S353" s="27"/>
      <c r="T353" s="27"/>
      <c r="U353" s="27"/>
      <c r="V353" s="27"/>
      <c r="W353" s="27"/>
      <c r="X353" s="27"/>
      <c r="Y353" s="27"/>
      <c r="Z353" s="27"/>
      <c r="AA353" s="27"/>
      <c r="AB353" s="27"/>
      <c r="AC353" s="27"/>
      <c r="AD353" s="27"/>
      <c r="AE353" s="27"/>
      <c r="AF353" s="27"/>
      <c r="AG353" s="27"/>
      <c r="AH353" s="27"/>
    </row>
    <row r="354" spans="1:34" ht="12" customHeight="1">
      <c r="A354" s="1" t="s">
        <v>326</v>
      </c>
      <c r="B354" s="1"/>
      <c r="C354" s="1"/>
      <c r="D354" s="61">
        <v>0</v>
      </c>
      <c r="E354" s="81"/>
      <c r="F354" s="27"/>
      <c r="G354" s="27"/>
      <c r="H354" s="81"/>
      <c r="I354" s="61">
        <v>0</v>
      </c>
      <c r="J354" s="61">
        <v>0</v>
      </c>
      <c r="K354" s="61">
        <v>0</v>
      </c>
      <c r="L354" s="107">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row>
    <row r="355" spans="1:34" ht="12" customHeight="1">
      <c r="A355" s="1"/>
      <c r="B355" s="1"/>
      <c r="C355" s="1"/>
      <c r="D355" s="27"/>
      <c r="E355" s="81"/>
      <c r="F355" s="27"/>
      <c r="G355" s="27"/>
      <c r="H355" s="81"/>
      <c r="I355" s="27"/>
      <c r="J355" s="27"/>
      <c r="K355" s="27"/>
      <c r="L355" s="106"/>
      <c r="M355" s="27"/>
      <c r="N355" s="27"/>
      <c r="O355" s="27"/>
      <c r="P355" s="27"/>
      <c r="Q355" s="27"/>
      <c r="R355" s="27"/>
      <c r="S355" s="27"/>
      <c r="T355" s="27"/>
      <c r="U355" s="27"/>
      <c r="V355" s="27"/>
      <c r="W355" s="27"/>
      <c r="X355" s="27"/>
      <c r="Y355" s="27"/>
      <c r="Z355" s="27"/>
      <c r="AA355" s="27"/>
      <c r="AB355" s="27"/>
      <c r="AC355" s="27"/>
      <c r="AD355" s="27"/>
      <c r="AE355" s="27"/>
      <c r="AF355" s="27"/>
      <c r="AG355" s="27"/>
      <c r="AH355" s="27"/>
    </row>
    <row r="356" spans="1:34" ht="12" customHeight="1">
      <c r="A356" s="10" t="s">
        <v>327</v>
      </c>
      <c r="B356" s="1"/>
      <c r="C356" s="1"/>
      <c r="D356" s="27"/>
      <c r="E356" s="81"/>
      <c r="F356" s="27"/>
      <c r="G356" s="27"/>
      <c r="H356" s="81"/>
      <c r="I356" s="27"/>
      <c r="J356" s="27"/>
      <c r="K356" s="27"/>
      <c r="L356" s="106"/>
      <c r="M356" s="27"/>
      <c r="N356" s="27"/>
      <c r="O356" s="27"/>
      <c r="P356" s="27"/>
      <c r="Q356" s="27"/>
      <c r="R356" s="27"/>
      <c r="S356" s="27"/>
      <c r="T356" s="27"/>
      <c r="U356" s="27"/>
      <c r="V356" s="27"/>
      <c r="W356" s="27"/>
      <c r="X356" s="27"/>
      <c r="Y356" s="27"/>
      <c r="Z356" s="27"/>
      <c r="AA356" s="27"/>
      <c r="AB356" s="27"/>
      <c r="AC356" s="27"/>
      <c r="AD356" s="27"/>
      <c r="AE356" s="27"/>
      <c r="AF356" s="27"/>
      <c r="AG356" s="27"/>
      <c r="AH356" s="27"/>
    </row>
    <row r="357" spans="1:34" ht="12" customHeight="1">
      <c r="A357" s="1" t="s">
        <v>328</v>
      </c>
      <c r="B357" s="1"/>
      <c r="C357" s="1"/>
      <c r="D357" s="27">
        <f>D177</f>
        <v>1.0473145731109419</v>
      </c>
      <c r="E357" s="81"/>
      <c r="F357" s="27"/>
      <c r="G357" s="27"/>
      <c r="H357" s="81"/>
      <c r="I357" s="27">
        <f t="shared" ref="I357:AH357" si="132">I177</f>
        <v>0.30313360459554972</v>
      </c>
      <c r="J357" s="27">
        <f t="shared" si="132"/>
        <v>0.11769809607060526</v>
      </c>
      <c r="K357" s="27">
        <f t="shared" si="132"/>
        <v>6.6091032925693238E-2</v>
      </c>
      <c r="L357" s="27">
        <f t="shared" si="132"/>
        <v>2.1915550928518134E-4</v>
      </c>
      <c r="M357" s="27">
        <f t="shared" si="132"/>
        <v>9.1225235432490601E-4</v>
      </c>
      <c r="N357" s="27">
        <f t="shared" si="132"/>
        <v>6.4545345322973768E-3</v>
      </c>
      <c r="O357" s="27">
        <f t="shared" si="132"/>
        <v>4.0028558906433843E-2</v>
      </c>
      <c r="P357" s="27">
        <f t="shared" si="132"/>
        <v>8.9100331335871513E-3</v>
      </c>
      <c r="Q357" s="27">
        <f t="shared" si="132"/>
        <v>8.0711634367033915E-3</v>
      </c>
      <c r="R357" s="27">
        <f t="shared" si="132"/>
        <v>2.7518744904553164E-5</v>
      </c>
      <c r="S357" s="27">
        <f t="shared" si="132"/>
        <v>2.5968903739175316E-2</v>
      </c>
      <c r="T357" s="27">
        <f t="shared" si="132"/>
        <v>0</v>
      </c>
      <c r="U357" s="27">
        <f t="shared" si="132"/>
        <v>0.1836695546307538</v>
      </c>
      <c r="V357" s="27">
        <f t="shared" si="132"/>
        <v>0</v>
      </c>
      <c r="W357" s="27">
        <f t="shared" si="132"/>
        <v>2.5497457756084387E-2</v>
      </c>
      <c r="X357" s="27">
        <f t="shared" si="132"/>
        <v>8.7416894800657091E-2</v>
      </c>
      <c r="Y357" s="27">
        <f t="shared" si="132"/>
        <v>0</v>
      </c>
      <c r="Z357" s="27">
        <f t="shared" si="132"/>
        <v>0</v>
      </c>
      <c r="AA357" s="27">
        <f t="shared" si="132"/>
        <v>0</v>
      </c>
      <c r="AB357" s="27">
        <f t="shared" si="132"/>
        <v>0</v>
      </c>
      <c r="AC357" s="27">
        <f t="shared" si="132"/>
        <v>0</v>
      </c>
      <c r="AD357" s="27">
        <f t="shared" si="132"/>
        <v>0.11569801026450133</v>
      </c>
      <c r="AE357" s="27">
        <f t="shared" si="132"/>
        <v>4.0199394077747377E-2</v>
      </c>
      <c r="AF357" s="27">
        <f t="shared" si="132"/>
        <v>1.7010074957914401E-2</v>
      </c>
      <c r="AG357" s="27">
        <f t="shared" si="132"/>
        <v>3.0833267472330384E-4</v>
      </c>
      <c r="AH357" s="27">
        <f t="shared" si="132"/>
        <v>0</v>
      </c>
    </row>
    <row r="358" spans="1:34" ht="12" customHeight="1">
      <c r="A358" s="1" t="s">
        <v>329</v>
      </c>
      <c r="B358" s="1"/>
      <c r="C358" s="10"/>
      <c r="D358" s="27">
        <f>D176</f>
        <v>0.86797796511948455</v>
      </c>
      <c r="E358" s="81"/>
      <c r="F358" s="27"/>
      <c r="G358" s="27"/>
      <c r="H358" s="81"/>
      <c r="I358" s="27">
        <f t="shared" ref="I358:AH358" si="133">I176</f>
        <v>0.25122660949386805</v>
      </c>
      <c r="J358" s="27">
        <f t="shared" si="133"/>
        <v>9.7544096634068156E-2</v>
      </c>
      <c r="K358" s="27">
        <f t="shared" si="133"/>
        <v>5.477395401945901E-2</v>
      </c>
      <c r="L358" s="27">
        <f t="shared" si="133"/>
        <v>1.8162847904335024E-4</v>
      </c>
      <c r="M358" s="27">
        <f t="shared" si="133"/>
        <v>7.5604308630059902E-4</v>
      </c>
      <c r="N358" s="27">
        <f t="shared" si="133"/>
        <v>5.3492941786301871E-3</v>
      </c>
      <c r="O358" s="27">
        <f t="shared" si="133"/>
        <v>3.3174280200330461E-2</v>
      </c>
      <c r="P358" s="27">
        <f t="shared" si="133"/>
        <v>7.3843261871797987E-3</v>
      </c>
      <c r="Q358" s="27">
        <f t="shared" si="133"/>
        <v>6.6891001001993062E-3</v>
      </c>
      <c r="R358" s="27">
        <f t="shared" si="133"/>
        <v>2.2806580580604634E-5</v>
      </c>
      <c r="S358" s="27">
        <f t="shared" si="133"/>
        <v>2.1522126018889511E-2</v>
      </c>
      <c r="T358" s="27">
        <f t="shared" si="133"/>
        <v>0</v>
      </c>
      <c r="U358" s="27">
        <f t="shared" si="133"/>
        <v>0.15221895156987969</v>
      </c>
      <c r="V358" s="27">
        <f t="shared" si="133"/>
        <v>0</v>
      </c>
      <c r="W358" s="27">
        <f t="shared" si="133"/>
        <v>2.1131407952347653E-2</v>
      </c>
      <c r="X358" s="27">
        <f t="shared" si="133"/>
        <v>7.2448088104757877E-2</v>
      </c>
      <c r="Y358" s="27">
        <f t="shared" si="133"/>
        <v>0</v>
      </c>
      <c r="Z358" s="27">
        <f t="shared" si="133"/>
        <v>0</v>
      </c>
      <c r="AA358" s="27">
        <f t="shared" si="133"/>
        <v>0</v>
      </c>
      <c r="AB358" s="27">
        <f t="shared" si="133"/>
        <v>0</v>
      </c>
      <c r="AC358" s="27">
        <f t="shared" si="133"/>
        <v>0</v>
      </c>
      <c r="AD358" s="27">
        <f t="shared" si="133"/>
        <v>9.588649494244865E-2</v>
      </c>
      <c r="AE358" s="27">
        <f t="shared" si="133"/>
        <v>3.3315862460498107E-2</v>
      </c>
      <c r="AF358" s="27">
        <f t="shared" si="133"/>
        <v>1.4097359692651251E-2</v>
      </c>
      <c r="AG358" s="27">
        <f t="shared" si="133"/>
        <v>2.5553541835212447E-4</v>
      </c>
      <c r="AH358" s="27">
        <f t="shared" si="133"/>
        <v>0</v>
      </c>
    </row>
    <row r="359" spans="1:34" ht="12" customHeight="1">
      <c r="A359" s="1" t="s">
        <v>330</v>
      </c>
      <c r="B359" s="1"/>
      <c r="C359" s="1"/>
      <c r="D359" s="63">
        <f>SUM(D357:D358)</f>
        <v>1.9152925382304264</v>
      </c>
      <c r="E359" s="81"/>
      <c r="F359" s="27"/>
      <c r="G359" s="27"/>
      <c r="H359" s="81"/>
      <c r="I359" s="63">
        <f t="shared" ref="I359:AH359" si="134">SUM(I357:I358)</f>
        <v>0.55436021408941771</v>
      </c>
      <c r="J359" s="63">
        <f t="shared" si="134"/>
        <v>0.21524219270467343</v>
      </c>
      <c r="K359" s="63">
        <f t="shared" si="134"/>
        <v>0.12086498694515224</v>
      </c>
      <c r="L359" s="63">
        <f t="shared" si="134"/>
        <v>4.0078398832853158E-4</v>
      </c>
      <c r="M359" s="63">
        <f t="shared" si="134"/>
        <v>1.668295440625505E-3</v>
      </c>
      <c r="N359" s="63">
        <f t="shared" si="134"/>
        <v>1.1803828710927564E-2</v>
      </c>
      <c r="O359" s="63">
        <f t="shared" si="134"/>
        <v>7.3202839106764311E-2</v>
      </c>
      <c r="P359" s="63">
        <f t="shared" si="134"/>
        <v>1.6294359320766949E-2</v>
      </c>
      <c r="Q359" s="63">
        <f t="shared" si="134"/>
        <v>1.4760263536902699E-2</v>
      </c>
      <c r="R359" s="63">
        <f t="shared" si="134"/>
        <v>5.0325325485157798E-5</v>
      </c>
      <c r="S359" s="63">
        <f t="shared" si="134"/>
        <v>4.7491029758064823E-2</v>
      </c>
      <c r="T359" s="63">
        <f t="shared" si="134"/>
        <v>0</v>
      </c>
      <c r="U359" s="63">
        <f t="shared" si="134"/>
        <v>0.33588850620063349</v>
      </c>
      <c r="V359" s="63">
        <f t="shared" si="134"/>
        <v>0</v>
      </c>
      <c r="W359" s="63">
        <f t="shared" si="134"/>
        <v>4.6628865708432041E-2</v>
      </c>
      <c r="X359" s="63">
        <f t="shared" si="134"/>
        <v>0.15986498290541495</v>
      </c>
      <c r="Y359" s="63">
        <f t="shared" si="134"/>
        <v>0</v>
      </c>
      <c r="Z359" s="63">
        <f t="shared" si="134"/>
        <v>0</v>
      </c>
      <c r="AA359" s="63">
        <f t="shared" si="134"/>
        <v>0</v>
      </c>
      <c r="AB359" s="63">
        <f t="shared" si="134"/>
        <v>0</v>
      </c>
      <c r="AC359" s="63">
        <f t="shared" si="134"/>
        <v>0</v>
      </c>
      <c r="AD359" s="63">
        <f t="shared" si="134"/>
        <v>0.21158450520694999</v>
      </c>
      <c r="AE359" s="63">
        <f t="shared" si="134"/>
        <v>7.3515256538245477E-2</v>
      </c>
      <c r="AF359" s="63">
        <f t="shared" si="134"/>
        <v>3.1107434650565653E-2</v>
      </c>
      <c r="AG359" s="63">
        <f t="shared" si="134"/>
        <v>5.6386809307542836E-4</v>
      </c>
      <c r="AH359" s="63">
        <f t="shared" si="134"/>
        <v>0</v>
      </c>
    </row>
    <row r="360" spans="1:34" ht="12" customHeight="1">
      <c r="A360" s="1"/>
      <c r="B360" s="1"/>
      <c r="C360" s="1"/>
      <c r="D360" s="27"/>
      <c r="E360" s="81"/>
      <c r="F360" s="27"/>
      <c r="G360" s="27"/>
      <c r="H360" s="81"/>
      <c r="I360" s="27"/>
      <c r="J360" s="27"/>
      <c r="K360" s="27"/>
      <c r="L360" s="106"/>
      <c r="M360" s="27"/>
      <c r="N360" s="27"/>
      <c r="O360" s="27"/>
      <c r="P360" s="27"/>
      <c r="Q360" s="27"/>
      <c r="R360" s="27"/>
      <c r="S360" s="27"/>
      <c r="T360" s="27"/>
      <c r="U360" s="27"/>
      <c r="V360" s="27"/>
      <c r="W360" s="27"/>
      <c r="X360" s="27"/>
      <c r="Y360" s="27"/>
      <c r="Z360" s="27"/>
      <c r="AA360" s="27"/>
      <c r="AB360" s="27"/>
      <c r="AC360" s="27"/>
      <c r="AD360" s="27"/>
      <c r="AE360" s="27"/>
      <c r="AF360" s="27"/>
      <c r="AG360" s="27"/>
      <c r="AH360" s="27"/>
    </row>
    <row r="361" spans="1:34" ht="12" customHeight="1" thickBot="1">
      <c r="A361" s="1" t="s">
        <v>331</v>
      </c>
      <c r="B361" s="1"/>
      <c r="C361" s="1"/>
      <c r="D361" s="66">
        <f>SUM(D337,D350,D352,D354,D359)</f>
        <v>7105.2508873451225</v>
      </c>
      <c r="E361" s="81"/>
      <c r="F361" s="27"/>
      <c r="G361" s="27"/>
      <c r="H361" s="81"/>
      <c r="I361" s="66">
        <f t="shared" ref="I361:AH361" si="135">SUM(I337,I350,I352,I354,I359)</f>
        <v>1597.7917959391211</v>
      </c>
      <c r="J361" s="66">
        <f t="shared" si="135"/>
        <v>620.37678913949219</v>
      </c>
      <c r="K361" s="66">
        <f t="shared" si="135"/>
        <v>348.36028930117931</v>
      </c>
      <c r="L361" s="66">
        <f t="shared" si="135"/>
        <v>1.1551503015903613</v>
      </c>
      <c r="M361" s="66">
        <f t="shared" si="135"/>
        <v>4.8084056187410953</v>
      </c>
      <c r="N361" s="66">
        <f t="shared" si="135"/>
        <v>34.021309963540418</v>
      </c>
      <c r="O361" s="66">
        <f t="shared" si="135"/>
        <v>210.98717547102589</v>
      </c>
      <c r="P361" s="66">
        <f t="shared" si="135"/>
        <v>46.964037066711569</v>
      </c>
      <c r="Q361" s="66">
        <f t="shared" si="135"/>
        <v>42.54242527830187</v>
      </c>
      <c r="R361" s="66">
        <f t="shared" si="135"/>
        <v>0.14504899548072753</v>
      </c>
      <c r="S361" s="66">
        <f t="shared" si="135"/>
        <v>136.8799127346775</v>
      </c>
      <c r="T361" s="66">
        <f t="shared" si="135"/>
        <v>0</v>
      </c>
      <c r="U361" s="66">
        <f t="shared" si="135"/>
        <v>968.10681199255919</v>
      </c>
      <c r="V361" s="66">
        <f t="shared" si="135"/>
        <v>0</v>
      </c>
      <c r="W361" s="66">
        <f t="shared" si="135"/>
        <v>134.39496051363892</v>
      </c>
      <c r="X361" s="66">
        <f t="shared" si="135"/>
        <v>923.40798444481504</v>
      </c>
      <c r="Y361" s="66">
        <f t="shared" si="135"/>
        <v>0</v>
      </c>
      <c r="Z361" s="66">
        <f t="shared" si="135"/>
        <v>0</v>
      </c>
      <c r="AA361" s="66">
        <f t="shared" si="135"/>
        <v>0</v>
      </c>
      <c r="AB361" s="66">
        <f t="shared" si="135"/>
        <v>0</v>
      </c>
      <c r="AC361" s="66">
        <f t="shared" si="135"/>
        <v>0</v>
      </c>
      <c r="AD361" s="66">
        <f t="shared" si="135"/>
        <v>1367.1637406273921</v>
      </c>
      <c r="AE361" s="66">
        <f t="shared" si="135"/>
        <v>468.55515084535222</v>
      </c>
      <c r="AF361" s="66">
        <f t="shared" si="135"/>
        <v>196.28638879505371</v>
      </c>
      <c r="AG361" s="66">
        <f t="shared" si="135"/>
        <v>3.3035103164498283</v>
      </c>
      <c r="AH361" s="66">
        <f t="shared" si="135"/>
        <v>0</v>
      </c>
    </row>
    <row r="362" spans="1:34" ht="12" customHeight="1"/>
    <row r="363" spans="1:34" ht="12" customHeight="1">
      <c r="A363" s="1" t="s">
        <v>332</v>
      </c>
      <c r="B363" s="1"/>
      <c r="D363" s="27">
        <f>D328</f>
        <v>0</v>
      </c>
      <c r="I363" s="27">
        <f t="shared" ref="I363:AH363" si="136">I328</f>
        <v>0</v>
      </c>
      <c r="J363" s="27">
        <f t="shared" si="136"/>
        <v>0</v>
      </c>
      <c r="K363" s="27">
        <f t="shared" si="136"/>
        <v>0</v>
      </c>
      <c r="L363" s="27">
        <f t="shared" si="136"/>
        <v>0</v>
      </c>
      <c r="M363" s="27">
        <f t="shared" si="136"/>
        <v>0</v>
      </c>
      <c r="N363" s="27">
        <f t="shared" si="136"/>
        <v>0</v>
      </c>
      <c r="O363" s="27">
        <f t="shared" si="136"/>
        <v>0</v>
      </c>
      <c r="P363" s="27">
        <f t="shared" si="136"/>
        <v>0</v>
      </c>
      <c r="Q363" s="27">
        <f t="shared" si="136"/>
        <v>0</v>
      </c>
      <c r="R363" s="27">
        <f t="shared" si="136"/>
        <v>0</v>
      </c>
      <c r="S363" s="27">
        <f t="shared" si="136"/>
        <v>0</v>
      </c>
      <c r="T363" s="27">
        <f t="shared" si="136"/>
        <v>0</v>
      </c>
      <c r="U363" s="27">
        <f t="shared" si="136"/>
        <v>0</v>
      </c>
      <c r="V363" s="27">
        <f t="shared" si="136"/>
        <v>0</v>
      </c>
      <c r="W363" s="27">
        <f t="shared" si="136"/>
        <v>0</v>
      </c>
      <c r="X363" s="27">
        <f t="shared" si="136"/>
        <v>0</v>
      </c>
      <c r="Y363" s="27">
        <f t="shared" si="136"/>
        <v>0</v>
      </c>
      <c r="Z363" s="27">
        <f t="shared" si="136"/>
        <v>0</v>
      </c>
      <c r="AA363" s="27">
        <f t="shared" si="136"/>
        <v>0</v>
      </c>
      <c r="AB363" s="27">
        <f t="shared" si="136"/>
        <v>0</v>
      </c>
      <c r="AC363" s="27">
        <f t="shared" si="136"/>
        <v>0</v>
      </c>
      <c r="AD363" s="27">
        <f t="shared" si="136"/>
        <v>0</v>
      </c>
      <c r="AE363" s="27">
        <f t="shared" si="136"/>
        <v>0</v>
      </c>
      <c r="AF363" s="27">
        <f t="shared" si="136"/>
        <v>0</v>
      </c>
      <c r="AG363" s="27">
        <f t="shared" si="136"/>
        <v>0</v>
      </c>
      <c r="AH363" s="27">
        <f t="shared" si="136"/>
        <v>0</v>
      </c>
    </row>
    <row r="364" spans="1:34" ht="12" customHeight="1">
      <c r="A364" s="1"/>
      <c r="B364" s="1"/>
    </row>
    <row r="365" spans="1:34" ht="12" customHeight="1" thickBot="1">
      <c r="A365" s="1" t="s">
        <v>333</v>
      </c>
      <c r="B365" s="1"/>
      <c r="D365" s="48">
        <f>D361-D363</f>
        <v>7105.2508873451225</v>
      </c>
      <c r="I365" s="48">
        <f t="shared" ref="I365:AH365" si="137">I361-I363</f>
        <v>1597.7917959391211</v>
      </c>
      <c r="J365" s="48">
        <f t="shared" si="137"/>
        <v>620.37678913949219</v>
      </c>
      <c r="K365" s="48">
        <f t="shared" si="137"/>
        <v>348.36028930117931</v>
      </c>
      <c r="L365" s="48">
        <f t="shared" si="137"/>
        <v>1.1551503015903613</v>
      </c>
      <c r="M365" s="48">
        <f t="shared" si="137"/>
        <v>4.8084056187410953</v>
      </c>
      <c r="N365" s="48">
        <f t="shared" si="137"/>
        <v>34.021309963540418</v>
      </c>
      <c r="O365" s="48">
        <f t="shared" si="137"/>
        <v>210.98717547102589</v>
      </c>
      <c r="P365" s="48">
        <f t="shared" si="137"/>
        <v>46.964037066711569</v>
      </c>
      <c r="Q365" s="48">
        <f t="shared" si="137"/>
        <v>42.54242527830187</v>
      </c>
      <c r="R365" s="48">
        <f t="shared" si="137"/>
        <v>0.14504899548072753</v>
      </c>
      <c r="S365" s="48">
        <f t="shared" si="137"/>
        <v>136.8799127346775</v>
      </c>
      <c r="T365" s="48">
        <f t="shared" si="137"/>
        <v>0</v>
      </c>
      <c r="U365" s="48">
        <f t="shared" si="137"/>
        <v>968.10681199255919</v>
      </c>
      <c r="V365" s="48">
        <f t="shared" si="137"/>
        <v>0</v>
      </c>
      <c r="W365" s="48">
        <f t="shared" si="137"/>
        <v>134.39496051363892</v>
      </c>
      <c r="X365" s="48">
        <f t="shared" si="137"/>
        <v>923.40798444481504</v>
      </c>
      <c r="Y365" s="48">
        <f t="shared" si="137"/>
        <v>0</v>
      </c>
      <c r="Z365" s="48">
        <f t="shared" si="137"/>
        <v>0</v>
      </c>
      <c r="AA365" s="48">
        <f t="shared" si="137"/>
        <v>0</v>
      </c>
      <c r="AB365" s="48">
        <f t="shared" si="137"/>
        <v>0</v>
      </c>
      <c r="AC365" s="48">
        <f t="shared" si="137"/>
        <v>0</v>
      </c>
      <c r="AD365" s="48">
        <f t="shared" si="137"/>
        <v>1367.1637406273921</v>
      </c>
      <c r="AE365" s="48">
        <f t="shared" si="137"/>
        <v>468.55515084535222</v>
      </c>
      <c r="AF365" s="48">
        <f t="shared" si="137"/>
        <v>196.28638879505371</v>
      </c>
      <c r="AG365" s="48">
        <f t="shared" si="137"/>
        <v>3.3035103164498283</v>
      </c>
      <c r="AH365" s="48">
        <f t="shared" si="137"/>
        <v>0</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2.7/Schedule 5.8
Page &amp;P of &amp;N</oddHeader>
  </headerFooter>
  <ignoredErrors>
    <ignoredError sqref="C14:C160 C161:C206 C207:C264 C265:C281 C282:C294 C326:C329 C330:C361 C296:C325" numberStoredAsText="1"/>
    <ignoredError sqref="D337:AH365"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F423-0453-4191-A6C1-42A84DCBC9DC}">
  <dimension ref="A1:AH365"/>
  <sheetViews>
    <sheetView workbookViewId="0">
      <pane xSplit="2" ySplit="9" topLeftCell="C10" activePane="bottomRight" state="frozen"/>
      <selection activeCell="D4" sqref="D4"/>
      <selection pane="topRight" activeCell="D4" sqref="D4"/>
      <selection pane="bottomLeft" activeCell="D4" sqref="D4"/>
      <selection pane="bottomRight" sqref="A1:B1"/>
    </sheetView>
  </sheetViews>
  <sheetFormatPr defaultRowHeight="15"/>
  <cols>
    <col min="1" max="1" width="3.5703125" customWidth="1"/>
    <col min="2" max="2" width="34.42578125" customWidth="1"/>
    <col min="3" max="3" width="9.42578125" customWidth="1"/>
    <col min="4" max="4" width="13.5703125" style="172" customWidth="1"/>
    <col min="5" max="5" width="22.42578125" customWidth="1"/>
    <col min="6" max="7" width="13.5703125" customWidth="1"/>
    <col min="8" max="8" width="22.42578125" customWidth="1"/>
    <col min="9" max="34" width="13.5703125" customWidth="1"/>
  </cols>
  <sheetData>
    <row r="1" spans="1:34" s="248" customFormat="1" ht="12" customHeight="1">
      <c r="A1" s="295" t="s">
        <v>1169</v>
      </c>
      <c r="B1" s="295"/>
      <c r="C1" s="249"/>
    </row>
    <row r="2" spans="1:34" s="248" customFormat="1" ht="12" customHeight="1">
      <c r="A2" s="296" t="s">
        <v>1044</v>
      </c>
      <c r="B2" s="296"/>
      <c r="C2" s="249"/>
    </row>
    <row r="3" spans="1:34" s="248" customFormat="1" ht="12" customHeight="1">
      <c r="A3" s="305" t="s">
        <v>1174</v>
      </c>
      <c r="B3" s="305"/>
      <c r="C3" s="249"/>
    </row>
    <row r="4" spans="1:34" ht="12" customHeight="1">
      <c r="A4" s="267" t="s">
        <v>1182</v>
      </c>
      <c r="C4" s="249"/>
    </row>
    <row r="5" spans="1:34" ht="12" customHeight="1">
      <c r="A5" s="1"/>
      <c r="B5" s="1"/>
      <c r="C5" s="250"/>
      <c r="E5" s="5"/>
      <c r="F5" s="5"/>
      <c r="G5" s="5"/>
      <c r="H5" s="69"/>
      <c r="I5" s="5"/>
      <c r="J5" s="5"/>
      <c r="K5" s="5"/>
      <c r="L5" s="5"/>
      <c r="M5" s="5"/>
      <c r="N5" s="5"/>
      <c r="O5" s="5" t="s">
        <v>334</v>
      </c>
      <c r="P5" s="5" t="s">
        <v>334</v>
      </c>
      <c r="Q5" s="5"/>
      <c r="R5" s="5"/>
      <c r="S5" s="5" t="s">
        <v>335</v>
      </c>
      <c r="T5" s="5" t="s">
        <v>335</v>
      </c>
      <c r="U5" s="5" t="s">
        <v>335</v>
      </c>
      <c r="V5" s="5" t="s">
        <v>335</v>
      </c>
      <c r="W5" s="7" t="s">
        <v>336</v>
      </c>
      <c r="X5" s="5"/>
      <c r="Y5" s="5"/>
      <c r="Z5" s="5"/>
      <c r="AA5" s="5" t="s">
        <v>6</v>
      </c>
      <c r="AB5" s="5" t="s">
        <v>337</v>
      </c>
      <c r="AC5" s="1"/>
      <c r="AD5" s="5" t="s">
        <v>338</v>
      </c>
      <c r="AE5" s="5" t="s">
        <v>339</v>
      </c>
      <c r="AF5" s="1"/>
      <c r="AG5" s="5" t="s">
        <v>340</v>
      </c>
      <c r="AH5" s="5" t="s">
        <v>339</v>
      </c>
    </row>
    <row r="6" spans="1:34" ht="12" customHeight="1">
      <c r="A6" s="1"/>
      <c r="B6" s="70"/>
      <c r="C6" s="1"/>
      <c r="D6" s="7"/>
      <c r="E6" s="5" t="s">
        <v>2</v>
      </c>
      <c r="F6" s="7" t="s">
        <v>3</v>
      </c>
      <c r="G6" s="7" t="s">
        <v>4</v>
      </c>
      <c r="H6" s="69"/>
      <c r="I6" s="7"/>
      <c r="J6" s="7"/>
      <c r="K6" s="7"/>
      <c r="L6" s="7"/>
      <c r="M6" s="7" t="s">
        <v>341</v>
      </c>
      <c r="N6" s="7" t="s">
        <v>341</v>
      </c>
      <c r="O6" s="7" t="s">
        <v>340</v>
      </c>
      <c r="P6" s="7" t="s">
        <v>340</v>
      </c>
      <c r="Q6" s="7" t="s">
        <v>339</v>
      </c>
      <c r="R6" s="7" t="s">
        <v>338</v>
      </c>
      <c r="S6" s="7" t="s">
        <v>310</v>
      </c>
      <c r="T6" s="7" t="s">
        <v>310</v>
      </c>
      <c r="U6" s="7" t="s">
        <v>310</v>
      </c>
      <c r="V6" s="7" t="s">
        <v>310</v>
      </c>
      <c r="W6" s="8" t="s">
        <v>342</v>
      </c>
      <c r="X6" s="7"/>
      <c r="Y6" s="7" t="s">
        <v>343</v>
      </c>
      <c r="Z6" s="7" t="s">
        <v>341</v>
      </c>
      <c r="AA6" s="7" t="s">
        <v>344</v>
      </c>
      <c r="AB6" s="7" t="s">
        <v>22</v>
      </c>
      <c r="AC6" s="5" t="s">
        <v>345</v>
      </c>
      <c r="AD6" s="5" t="s">
        <v>346</v>
      </c>
      <c r="AE6" s="5" t="s">
        <v>346</v>
      </c>
      <c r="AF6" s="5" t="s">
        <v>347</v>
      </c>
      <c r="AG6" s="5" t="s">
        <v>348</v>
      </c>
      <c r="AH6" s="5" t="s">
        <v>346</v>
      </c>
    </row>
    <row r="7" spans="1:34" ht="12" customHeight="1">
      <c r="A7" s="1"/>
      <c r="B7" s="5" t="s">
        <v>7</v>
      </c>
      <c r="C7" s="5" t="s">
        <v>7</v>
      </c>
      <c r="D7" s="8" t="s">
        <v>7</v>
      </c>
      <c r="E7" s="5" t="s">
        <v>8</v>
      </c>
      <c r="F7" s="8" t="s">
        <v>2</v>
      </c>
      <c r="G7" s="8" t="s">
        <v>9</v>
      </c>
      <c r="H7" s="69" t="s">
        <v>10</v>
      </c>
      <c r="I7" s="7" t="s">
        <v>349</v>
      </c>
      <c r="J7" s="7" t="s">
        <v>349</v>
      </c>
      <c r="K7" s="7" t="s">
        <v>343</v>
      </c>
      <c r="L7" s="8"/>
      <c r="M7" s="8" t="s">
        <v>350</v>
      </c>
      <c r="N7" s="8" t="s">
        <v>350</v>
      </c>
      <c r="O7" s="7" t="s">
        <v>351</v>
      </c>
      <c r="P7" s="8" t="s">
        <v>351</v>
      </c>
      <c r="Q7" s="8" t="s">
        <v>352</v>
      </c>
      <c r="R7" s="8" t="s">
        <v>352</v>
      </c>
      <c r="S7" s="8" t="s">
        <v>353</v>
      </c>
      <c r="T7" s="8" t="s">
        <v>353</v>
      </c>
      <c r="U7" s="8" t="s">
        <v>353</v>
      </c>
      <c r="V7" s="8" t="s">
        <v>353</v>
      </c>
      <c r="W7" s="71" t="s">
        <v>310</v>
      </c>
      <c r="X7" s="8" t="s">
        <v>354</v>
      </c>
      <c r="Y7" s="8" t="s">
        <v>310</v>
      </c>
      <c r="Z7" s="8" t="s">
        <v>355</v>
      </c>
      <c r="AA7" s="8" t="s">
        <v>356</v>
      </c>
      <c r="AB7" s="8" t="s">
        <v>310</v>
      </c>
      <c r="AC7" s="5" t="s">
        <v>310</v>
      </c>
      <c r="AD7" s="7" t="s">
        <v>357</v>
      </c>
      <c r="AE7" s="7" t="s">
        <v>357</v>
      </c>
      <c r="AF7" s="5" t="s">
        <v>346</v>
      </c>
      <c r="AG7" s="5" t="s">
        <v>20</v>
      </c>
      <c r="AH7" s="5" t="s">
        <v>341</v>
      </c>
    </row>
    <row r="8" spans="1:34" ht="12" customHeight="1">
      <c r="A8" s="10"/>
      <c r="B8" s="11" t="s">
        <v>17</v>
      </c>
      <c r="C8" s="11" t="s">
        <v>18</v>
      </c>
      <c r="D8" s="12" t="s">
        <v>19</v>
      </c>
      <c r="E8" s="12" t="s">
        <v>20</v>
      </c>
      <c r="F8" s="12" t="s">
        <v>8</v>
      </c>
      <c r="G8" s="12" t="s">
        <v>21</v>
      </c>
      <c r="H8" s="12" t="s">
        <v>20</v>
      </c>
      <c r="I8" s="12" t="s">
        <v>358</v>
      </c>
      <c r="J8" s="12" t="s">
        <v>340</v>
      </c>
      <c r="K8" s="12" t="s">
        <v>359</v>
      </c>
      <c r="L8" s="12" t="s">
        <v>341</v>
      </c>
      <c r="M8" s="12" t="s">
        <v>343</v>
      </c>
      <c r="N8" s="12" t="s">
        <v>341</v>
      </c>
      <c r="O8" s="12" t="s">
        <v>343</v>
      </c>
      <c r="P8" s="12" t="s">
        <v>341</v>
      </c>
      <c r="Q8" s="12" t="s">
        <v>360</v>
      </c>
      <c r="R8" s="12" t="s">
        <v>360</v>
      </c>
      <c r="S8" s="12" t="s">
        <v>343</v>
      </c>
      <c r="T8" s="12" t="s">
        <v>341</v>
      </c>
      <c r="U8" s="12" t="s">
        <v>343</v>
      </c>
      <c r="V8" s="12" t="s">
        <v>341</v>
      </c>
      <c r="W8" s="12" t="s">
        <v>360</v>
      </c>
      <c r="X8" s="86" t="s">
        <v>361</v>
      </c>
      <c r="Y8" s="12" t="s">
        <v>360</v>
      </c>
      <c r="Z8" s="12" t="s">
        <v>362</v>
      </c>
      <c r="AA8" s="12" t="s">
        <v>360</v>
      </c>
      <c r="AB8" s="12" t="s">
        <v>360</v>
      </c>
      <c r="AC8" s="11" t="s">
        <v>360</v>
      </c>
      <c r="AD8" s="12" t="s">
        <v>363</v>
      </c>
      <c r="AE8" s="12" t="s">
        <v>363</v>
      </c>
      <c r="AF8" s="12" t="s">
        <v>363</v>
      </c>
      <c r="AG8" s="11" t="s">
        <v>363</v>
      </c>
      <c r="AH8" s="11" t="s">
        <v>360</v>
      </c>
    </row>
    <row r="9" spans="1:34" ht="12" customHeight="1">
      <c r="A9" s="1"/>
      <c r="B9" s="1"/>
      <c r="C9" s="1"/>
      <c r="D9" s="14"/>
      <c r="E9" s="5"/>
      <c r="F9" s="14"/>
      <c r="G9" s="14"/>
      <c r="H9" s="69"/>
      <c r="I9" s="7" t="s">
        <v>364</v>
      </c>
      <c r="J9" s="7" t="s">
        <v>365</v>
      </c>
      <c r="K9" s="7" t="s">
        <v>366</v>
      </c>
      <c r="L9" s="7" t="s">
        <v>366</v>
      </c>
      <c r="M9" s="5" t="s">
        <v>367</v>
      </c>
      <c r="N9" s="5" t="s">
        <v>367</v>
      </c>
      <c r="O9" s="7" t="s">
        <v>368</v>
      </c>
      <c r="P9" s="7" t="s">
        <v>368</v>
      </c>
      <c r="Q9" s="7" t="s">
        <v>369</v>
      </c>
      <c r="R9" s="7" t="s">
        <v>370</v>
      </c>
      <c r="S9" s="7" t="s">
        <v>371</v>
      </c>
      <c r="T9" s="7" t="s">
        <v>371</v>
      </c>
      <c r="U9" s="7" t="s">
        <v>372</v>
      </c>
      <c r="V9" s="7" t="s">
        <v>372</v>
      </c>
      <c r="W9" s="5" t="s">
        <v>373</v>
      </c>
      <c r="X9" s="5"/>
      <c r="Y9" s="7" t="s">
        <v>374</v>
      </c>
      <c r="Z9" s="7" t="s">
        <v>374</v>
      </c>
      <c r="AA9" s="7" t="s">
        <v>375</v>
      </c>
      <c r="AB9" s="7" t="s">
        <v>376</v>
      </c>
      <c r="AC9" s="7" t="s">
        <v>377</v>
      </c>
      <c r="AD9" s="7" t="s">
        <v>378</v>
      </c>
      <c r="AE9" s="7" t="s">
        <v>379</v>
      </c>
      <c r="AF9" s="7" t="s">
        <v>380</v>
      </c>
      <c r="AG9" s="5" t="s">
        <v>381</v>
      </c>
      <c r="AH9" s="5" t="s">
        <v>382</v>
      </c>
    </row>
    <row r="10" spans="1:34" ht="12" customHeight="1">
      <c r="A10" s="73"/>
      <c r="B10" s="73"/>
      <c r="C10" s="73"/>
      <c r="D10" s="74"/>
      <c r="E10" s="75"/>
      <c r="F10" s="74"/>
      <c r="G10" s="74"/>
      <c r="H10" s="69"/>
      <c r="I10" s="76">
        <v>2</v>
      </c>
      <c r="J10" s="76">
        <v>3</v>
      </c>
      <c r="K10" s="76">
        <v>4</v>
      </c>
      <c r="L10" s="76">
        <v>5</v>
      </c>
      <c r="M10" s="76">
        <v>6</v>
      </c>
      <c r="N10" s="76">
        <v>7</v>
      </c>
      <c r="O10" s="76">
        <v>8</v>
      </c>
      <c r="P10" s="76">
        <v>9</v>
      </c>
      <c r="Q10" s="76">
        <v>10</v>
      </c>
      <c r="R10" s="76">
        <v>11</v>
      </c>
      <c r="S10" s="76">
        <v>12</v>
      </c>
      <c r="T10" s="76">
        <v>13</v>
      </c>
      <c r="U10" s="76">
        <v>14</v>
      </c>
      <c r="V10" s="76">
        <v>15</v>
      </c>
      <c r="W10" s="76">
        <v>16</v>
      </c>
      <c r="X10" s="76">
        <v>17</v>
      </c>
      <c r="Y10" s="76">
        <v>18</v>
      </c>
      <c r="Z10" s="76">
        <v>19</v>
      </c>
      <c r="AA10" s="76">
        <v>20</v>
      </c>
      <c r="AB10" s="76">
        <v>21</v>
      </c>
      <c r="AC10" s="76">
        <v>22</v>
      </c>
      <c r="AD10" s="76">
        <v>23</v>
      </c>
      <c r="AE10" s="76">
        <v>24</v>
      </c>
      <c r="AF10" s="76">
        <v>25</v>
      </c>
      <c r="AG10" s="76">
        <v>26</v>
      </c>
      <c r="AH10" s="76">
        <v>27</v>
      </c>
    </row>
    <row r="11" spans="1:34" ht="12" customHeight="1">
      <c r="A11" s="16" t="s">
        <v>31</v>
      </c>
      <c r="B11" s="1"/>
      <c r="C11" s="1"/>
      <c r="D11" s="1"/>
      <c r="E11" s="5"/>
      <c r="F11" s="1"/>
      <c r="G11" s="1"/>
      <c r="H11" s="69"/>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34" ht="12" customHeight="1">
      <c r="A12" s="1"/>
      <c r="B12" s="1"/>
      <c r="C12" s="1"/>
      <c r="D12" s="1"/>
      <c r="E12" s="5"/>
      <c r="F12" s="1"/>
      <c r="G12" s="1"/>
      <c r="H12" s="69"/>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ht="12" customHeight="1">
      <c r="A13" s="16" t="s">
        <v>32</v>
      </c>
      <c r="B13" s="1"/>
      <c r="C13" s="1"/>
      <c r="D13" s="25"/>
      <c r="E13" s="79"/>
      <c r="F13" s="25"/>
      <c r="G13" s="25"/>
      <c r="H13" s="69"/>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row>
    <row r="14" spans="1:34" ht="12" customHeight="1">
      <c r="A14" s="1"/>
      <c r="B14" s="16" t="s">
        <v>34</v>
      </c>
      <c r="C14" s="5" t="s">
        <v>35</v>
      </c>
      <c r="D14" s="25">
        <f>Classification!AB14</f>
        <v>0</v>
      </c>
      <c r="E14" s="69"/>
      <c r="F14" s="25">
        <v>0</v>
      </c>
      <c r="G14" s="25">
        <f>D14-F14</f>
        <v>0</v>
      </c>
      <c r="H14" s="69"/>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row>
    <row r="15" spans="1:34" ht="12" customHeight="1">
      <c r="A15" s="1"/>
      <c r="B15" s="16" t="s">
        <v>37</v>
      </c>
      <c r="C15" s="5" t="s">
        <v>38</v>
      </c>
      <c r="D15" s="25">
        <f>Classification!AB15</f>
        <v>0</v>
      </c>
      <c r="E15" s="69"/>
      <c r="F15" s="25">
        <v>0</v>
      </c>
      <c r="G15" s="25">
        <f t="shared" ref="G15:G17" si="0">D15-F15</f>
        <v>0</v>
      </c>
      <c r="H15" s="69"/>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row>
    <row r="16" spans="1:34" ht="12" customHeight="1">
      <c r="A16" s="1"/>
      <c r="B16" s="16" t="s">
        <v>39</v>
      </c>
      <c r="C16" s="5" t="s">
        <v>40</v>
      </c>
      <c r="D16" s="25">
        <f>Classification!AB16</f>
        <v>0</v>
      </c>
      <c r="E16" s="69"/>
      <c r="F16" s="25">
        <v>0</v>
      </c>
      <c r="G16" s="25">
        <f t="shared" si="0"/>
        <v>0</v>
      </c>
      <c r="H16" s="69"/>
      <c r="I16" s="25">
        <v>0</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row>
    <row r="17" spans="1:34" ht="12" customHeight="1">
      <c r="A17" s="1"/>
      <c r="B17" s="16" t="s">
        <v>16</v>
      </c>
      <c r="C17" s="5" t="s">
        <v>41</v>
      </c>
      <c r="D17" s="25">
        <f>Classification!AB17</f>
        <v>0</v>
      </c>
      <c r="E17" s="69"/>
      <c r="F17" s="25">
        <v>0</v>
      </c>
      <c r="G17" s="25">
        <f t="shared" si="0"/>
        <v>0</v>
      </c>
      <c r="H17" s="69"/>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row>
    <row r="18" spans="1:34" ht="12" customHeight="1">
      <c r="A18" s="1"/>
      <c r="B18" s="16" t="s">
        <v>42</v>
      </c>
      <c r="C18" s="1"/>
      <c r="D18" s="26">
        <f>SUM(D14:D17)</f>
        <v>0</v>
      </c>
      <c r="E18" s="79"/>
      <c r="F18" s="26">
        <f>SUM(F14:F17)</f>
        <v>0</v>
      </c>
      <c r="G18" s="26">
        <f>SUM(G14:G17)</f>
        <v>0</v>
      </c>
      <c r="H18" s="69"/>
      <c r="I18" s="26">
        <f t="shared" ref="I18:AH18" si="1">SUM(I14:I17)</f>
        <v>0</v>
      </c>
      <c r="J18" s="26">
        <f t="shared" si="1"/>
        <v>0</v>
      </c>
      <c r="K18" s="26">
        <f t="shared" si="1"/>
        <v>0</v>
      </c>
      <c r="L18" s="26">
        <f t="shared" si="1"/>
        <v>0</v>
      </c>
      <c r="M18" s="26">
        <f t="shared" si="1"/>
        <v>0</v>
      </c>
      <c r="N18" s="26">
        <f t="shared" si="1"/>
        <v>0</v>
      </c>
      <c r="O18" s="26">
        <f t="shared" si="1"/>
        <v>0</v>
      </c>
      <c r="P18" s="26">
        <f t="shared" si="1"/>
        <v>0</v>
      </c>
      <c r="Q18" s="26">
        <f t="shared" si="1"/>
        <v>0</v>
      </c>
      <c r="R18" s="26">
        <f t="shared" si="1"/>
        <v>0</v>
      </c>
      <c r="S18" s="26">
        <f t="shared" si="1"/>
        <v>0</v>
      </c>
      <c r="T18" s="26">
        <f t="shared" si="1"/>
        <v>0</v>
      </c>
      <c r="U18" s="26">
        <f t="shared" si="1"/>
        <v>0</v>
      </c>
      <c r="V18" s="26">
        <f t="shared" si="1"/>
        <v>0</v>
      </c>
      <c r="W18" s="26">
        <f t="shared" si="1"/>
        <v>0</v>
      </c>
      <c r="X18" s="26">
        <f t="shared" si="1"/>
        <v>0</v>
      </c>
      <c r="Y18" s="26">
        <f t="shared" si="1"/>
        <v>0</v>
      </c>
      <c r="Z18" s="26">
        <f t="shared" si="1"/>
        <v>0</v>
      </c>
      <c r="AA18" s="26">
        <f t="shared" si="1"/>
        <v>0</v>
      </c>
      <c r="AB18" s="26">
        <f t="shared" si="1"/>
        <v>0</v>
      </c>
      <c r="AC18" s="26">
        <f t="shared" si="1"/>
        <v>0</v>
      </c>
      <c r="AD18" s="26">
        <f t="shared" si="1"/>
        <v>0</v>
      </c>
      <c r="AE18" s="26">
        <f t="shared" si="1"/>
        <v>0</v>
      </c>
      <c r="AF18" s="26">
        <f t="shared" si="1"/>
        <v>0</v>
      </c>
      <c r="AG18" s="26">
        <f t="shared" si="1"/>
        <v>0</v>
      </c>
      <c r="AH18" s="26">
        <f t="shared" si="1"/>
        <v>0</v>
      </c>
    </row>
    <row r="19" spans="1:34" ht="12" customHeight="1">
      <c r="A19" s="1"/>
      <c r="B19" s="1"/>
      <c r="C19" s="1"/>
      <c r="D19" s="25"/>
      <c r="E19" s="79"/>
      <c r="F19" s="25"/>
      <c r="G19" s="25"/>
      <c r="H19" s="69"/>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row>
    <row r="20" spans="1:34" ht="12" customHeight="1">
      <c r="A20" s="16" t="s">
        <v>43</v>
      </c>
      <c r="B20" s="1"/>
      <c r="C20" s="1"/>
      <c r="D20" s="25"/>
      <c r="E20" s="79"/>
      <c r="F20" s="25"/>
      <c r="G20" s="25"/>
      <c r="H20" s="69"/>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row>
    <row r="21" spans="1:34" ht="12" customHeight="1">
      <c r="A21" s="1"/>
      <c r="B21" s="16" t="s">
        <v>44</v>
      </c>
      <c r="C21" s="5" t="s">
        <v>45</v>
      </c>
      <c r="D21" s="25">
        <f>Classification!AB21</f>
        <v>0</v>
      </c>
      <c r="E21" s="69"/>
      <c r="F21" s="25">
        <v>0</v>
      </c>
      <c r="G21" s="25">
        <f>D21-F21</f>
        <v>0</v>
      </c>
      <c r="H21" s="69"/>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row>
    <row r="22" spans="1:34" ht="12" customHeight="1">
      <c r="A22" s="1"/>
      <c r="B22" s="16" t="s">
        <v>48</v>
      </c>
      <c r="C22" s="5" t="s">
        <v>49</v>
      </c>
      <c r="D22" s="25">
        <f>Classification!AB22</f>
        <v>14489.204999999998</v>
      </c>
      <c r="E22" s="69"/>
      <c r="F22" s="25">
        <v>0</v>
      </c>
      <c r="G22" s="25">
        <f t="shared" ref="G22:G24" si="2">D22-F22</f>
        <v>14489.204999999998</v>
      </c>
      <c r="H22" s="69" t="s">
        <v>422</v>
      </c>
      <c r="I22" s="25">
        <v>6108.3154892037119</v>
      </c>
      <c r="J22" s="25">
        <v>1613.1134552317571</v>
      </c>
      <c r="K22" s="25">
        <v>445.4127256201848</v>
      </c>
      <c r="L22" s="25">
        <v>1.8458604551107656E-2</v>
      </c>
      <c r="M22" s="25">
        <v>5.5169269825894496</v>
      </c>
      <c r="N22" s="25">
        <v>0.2745648834117036</v>
      </c>
      <c r="O22" s="25">
        <v>258.61035627321803</v>
      </c>
      <c r="P22" s="25">
        <v>66.402190627216626</v>
      </c>
      <c r="Q22" s="25">
        <v>50.467552952755781</v>
      </c>
      <c r="R22" s="25">
        <v>0.63014604487850479</v>
      </c>
      <c r="S22" s="25">
        <v>211.37634789021735</v>
      </c>
      <c r="T22" s="25">
        <v>0</v>
      </c>
      <c r="U22" s="25">
        <v>1350.6123804846036</v>
      </c>
      <c r="V22" s="25">
        <v>0</v>
      </c>
      <c r="W22" s="25">
        <v>470.29640947059147</v>
      </c>
      <c r="X22" s="25">
        <v>1338.0650454286301</v>
      </c>
      <c r="Y22" s="25">
        <v>0</v>
      </c>
      <c r="Z22" s="25">
        <v>0</v>
      </c>
      <c r="AA22" s="25">
        <v>0</v>
      </c>
      <c r="AB22" s="25">
        <v>0</v>
      </c>
      <c r="AC22" s="25">
        <v>0</v>
      </c>
      <c r="AD22" s="25">
        <v>1892.9993173026228</v>
      </c>
      <c r="AE22" s="25">
        <v>447.77776778843804</v>
      </c>
      <c r="AF22" s="25">
        <v>213.90231450609241</v>
      </c>
      <c r="AG22" s="25">
        <v>15.413550704531852</v>
      </c>
      <c r="AH22" s="25">
        <v>0</v>
      </c>
    </row>
    <row r="23" spans="1:34" ht="12" customHeight="1">
      <c r="A23" s="1"/>
      <c r="B23" s="16" t="s">
        <v>50</v>
      </c>
      <c r="C23" s="5" t="s">
        <v>51</v>
      </c>
      <c r="D23" s="25">
        <f>Classification!AB23</f>
        <v>0</v>
      </c>
      <c r="E23" s="69"/>
      <c r="F23" s="25">
        <v>0</v>
      </c>
      <c r="G23" s="25">
        <f t="shared" si="2"/>
        <v>0</v>
      </c>
      <c r="H23" s="69"/>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row>
    <row r="24" spans="1:34" ht="12" customHeight="1">
      <c r="A24" s="1"/>
      <c r="B24" s="16" t="s">
        <v>53</v>
      </c>
      <c r="C24" s="5" t="s">
        <v>54</v>
      </c>
      <c r="D24" s="25">
        <f>Classification!AB24</f>
        <v>46669.891881309733</v>
      </c>
      <c r="E24" s="69"/>
      <c r="F24" s="25">
        <v>0</v>
      </c>
      <c r="G24" s="25">
        <f t="shared" si="2"/>
        <v>46669.891881309733</v>
      </c>
      <c r="H24" s="69" t="s">
        <v>422</v>
      </c>
      <c r="I24" s="25">
        <v>19674.95272915711</v>
      </c>
      <c r="J24" s="25">
        <v>5195.8565392616147</v>
      </c>
      <c r="K24" s="25">
        <v>1434.6793869817911</v>
      </c>
      <c r="L24" s="25">
        <v>5.9455372374125855E-2</v>
      </c>
      <c r="M24" s="25">
        <v>17.770083713670282</v>
      </c>
      <c r="N24" s="25">
        <v>0.88437657022787808</v>
      </c>
      <c r="O24" s="25">
        <v>832.98685929684041</v>
      </c>
      <c r="P24" s="25">
        <v>213.88220107689267</v>
      </c>
      <c r="Q24" s="25">
        <v>162.55655433264877</v>
      </c>
      <c r="R24" s="25">
        <v>2.0297074811154077</v>
      </c>
      <c r="S24" s="25">
        <v>680.84558830540107</v>
      </c>
      <c r="T24" s="25">
        <v>0</v>
      </c>
      <c r="U24" s="25">
        <v>4350.3376321043716</v>
      </c>
      <c r="V24" s="25">
        <v>0</v>
      </c>
      <c r="W24" s="25">
        <v>1514.8300118716436</v>
      </c>
      <c r="X24" s="25">
        <v>4309.9225251015478</v>
      </c>
      <c r="Y24" s="25">
        <v>0</v>
      </c>
      <c r="Z24" s="25">
        <v>0</v>
      </c>
      <c r="AA24" s="25">
        <v>0</v>
      </c>
      <c r="AB24" s="25">
        <v>0</v>
      </c>
      <c r="AC24" s="25">
        <v>0</v>
      </c>
      <c r="AD24" s="25">
        <v>6097.3720414547624</v>
      </c>
      <c r="AE24" s="25">
        <v>1442.2972143427207</v>
      </c>
      <c r="AF24" s="25">
        <v>688.98175511777515</v>
      </c>
      <c r="AG24" s="25">
        <v>49.647219767239619</v>
      </c>
      <c r="AH24" s="25">
        <v>0</v>
      </c>
    </row>
    <row r="25" spans="1:34" ht="12" customHeight="1">
      <c r="A25" s="1"/>
      <c r="B25" s="16" t="s">
        <v>55</v>
      </c>
      <c r="C25" s="5" t="s">
        <v>56</v>
      </c>
      <c r="D25" s="25">
        <f>Classification!AB25</f>
        <v>0</v>
      </c>
      <c r="E25" s="69"/>
      <c r="F25" s="25">
        <v>0</v>
      </c>
      <c r="G25" s="25">
        <f>D25-F25</f>
        <v>0</v>
      </c>
      <c r="H25" s="69"/>
      <c r="I25" s="25">
        <v>0</v>
      </c>
      <c r="J25" s="25">
        <v>0</v>
      </c>
      <c r="K25" s="25">
        <v>0</v>
      </c>
      <c r="L25" s="25">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25">
        <v>0</v>
      </c>
      <c r="AH25" s="25">
        <v>0</v>
      </c>
    </row>
    <row r="26" spans="1:34" ht="12" customHeight="1">
      <c r="A26" s="1"/>
      <c r="B26" s="16" t="s">
        <v>59</v>
      </c>
      <c r="C26" s="5" t="s">
        <v>60</v>
      </c>
      <c r="D26" s="25">
        <f>Classification!AB26</f>
        <v>32021.664000000001</v>
      </c>
      <c r="E26" s="69"/>
      <c r="F26" s="25">
        <v>0</v>
      </c>
      <c r="G26" s="25">
        <f t="shared" ref="G26:G28" si="3">D26-F26</f>
        <v>32021.664000000001</v>
      </c>
      <c r="H26" s="69" t="s">
        <v>422</v>
      </c>
      <c r="I26" s="25">
        <v>13499.596851675225</v>
      </c>
      <c r="J26" s="25">
        <v>3565.0387345137551</v>
      </c>
      <c r="K26" s="25">
        <v>984.37813814724484</v>
      </c>
      <c r="L26" s="25">
        <v>4.079417972514298E-2</v>
      </c>
      <c r="M26" s="25">
        <v>12.192606989066221</v>
      </c>
      <c r="N26" s="25">
        <v>0.60679826414277027</v>
      </c>
      <c r="O26" s="25">
        <v>571.53818553200676</v>
      </c>
      <c r="P26" s="25">
        <v>146.75122873399059</v>
      </c>
      <c r="Q26" s="25">
        <v>111.53510655383465</v>
      </c>
      <c r="R26" s="25">
        <v>1.3926454156752148</v>
      </c>
      <c r="S26" s="25">
        <v>467.14932873733585</v>
      </c>
      <c r="T26" s="25">
        <v>0</v>
      </c>
      <c r="U26" s="25">
        <v>2984.9019212660833</v>
      </c>
      <c r="V26" s="25">
        <v>0</v>
      </c>
      <c r="W26" s="25">
        <v>1039.3719741334119</v>
      </c>
      <c r="X26" s="25">
        <v>2957.1718596610604</v>
      </c>
      <c r="Y26" s="25">
        <v>0</v>
      </c>
      <c r="Z26" s="25">
        <v>0</v>
      </c>
      <c r="AA26" s="25">
        <v>0</v>
      </c>
      <c r="AB26" s="25">
        <v>0</v>
      </c>
      <c r="AC26" s="25">
        <v>0</v>
      </c>
      <c r="AD26" s="25">
        <v>4183.5965528056222</v>
      </c>
      <c r="AE26" s="25">
        <v>989.60496637264691</v>
      </c>
      <c r="AF26" s="25">
        <v>472.73180577791658</v>
      </c>
      <c r="AG26" s="25">
        <v>34.064501241267713</v>
      </c>
      <c r="AH26" s="25">
        <v>0</v>
      </c>
    </row>
    <row r="27" spans="1:34" ht="12" customHeight="1">
      <c r="A27" s="1"/>
      <c r="B27" s="16" t="s">
        <v>61</v>
      </c>
      <c r="C27" s="5" t="s">
        <v>62</v>
      </c>
      <c r="D27" s="25">
        <f>Classification!AB27</f>
        <v>0</v>
      </c>
      <c r="E27" s="69"/>
      <c r="F27" s="25">
        <v>0</v>
      </c>
      <c r="G27" s="25">
        <f t="shared" si="3"/>
        <v>0</v>
      </c>
      <c r="H27" s="69"/>
      <c r="I27" s="25">
        <v>0</v>
      </c>
      <c r="J27" s="25">
        <v>0</v>
      </c>
      <c r="K27" s="25">
        <v>0</v>
      </c>
      <c r="L27" s="25">
        <v>0</v>
      </c>
      <c r="M27" s="25">
        <v>0</v>
      </c>
      <c r="N27" s="25">
        <v>0</v>
      </c>
      <c r="O27" s="25">
        <v>0</v>
      </c>
      <c r="P27" s="25">
        <v>0</v>
      </c>
      <c r="Q27" s="25">
        <v>0</v>
      </c>
      <c r="R27" s="25">
        <v>0</v>
      </c>
      <c r="S27" s="25">
        <v>0</v>
      </c>
      <c r="T27" s="25">
        <v>0</v>
      </c>
      <c r="U27" s="25">
        <v>0</v>
      </c>
      <c r="V27" s="25">
        <v>0</v>
      </c>
      <c r="W27" s="25">
        <v>0</v>
      </c>
      <c r="X27" s="25">
        <v>0</v>
      </c>
      <c r="Y27" s="25">
        <v>0</v>
      </c>
      <c r="Z27" s="25">
        <v>0</v>
      </c>
      <c r="AA27" s="25">
        <v>0</v>
      </c>
      <c r="AB27" s="25">
        <v>0</v>
      </c>
      <c r="AC27" s="25">
        <v>0</v>
      </c>
      <c r="AD27" s="25">
        <v>0</v>
      </c>
      <c r="AE27" s="25">
        <v>0</v>
      </c>
      <c r="AF27" s="25">
        <v>0</v>
      </c>
      <c r="AG27" s="25">
        <v>0</v>
      </c>
      <c r="AH27" s="25">
        <v>0</v>
      </c>
    </row>
    <row r="28" spans="1:34" ht="12" customHeight="1">
      <c r="A28" s="1"/>
      <c r="B28" s="16" t="s">
        <v>16</v>
      </c>
      <c r="C28" s="5" t="s">
        <v>64</v>
      </c>
      <c r="D28" s="25">
        <f>Classification!AB28</f>
        <v>0</v>
      </c>
      <c r="E28" s="69"/>
      <c r="F28" s="25">
        <v>0</v>
      </c>
      <c r="G28" s="25">
        <f t="shared" si="3"/>
        <v>0</v>
      </c>
      <c r="H28" s="82"/>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0</v>
      </c>
      <c r="AG28" s="25">
        <v>0</v>
      </c>
      <c r="AH28" s="25">
        <v>0</v>
      </c>
    </row>
    <row r="29" spans="1:34" ht="12" customHeight="1">
      <c r="A29" s="1"/>
      <c r="B29" s="16" t="s">
        <v>42</v>
      </c>
      <c r="C29" s="1"/>
      <c r="D29" s="26">
        <f>SUM(D21:D28)</f>
        <v>93180.760881309732</v>
      </c>
      <c r="E29" s="79"/>
      <c r="F29" s="26">
        <f>SUM(F21:F28)</f>
        <v>0</v>
      </c>
      <c r="G29" s="26">
        <f>SUM(G21:G28)</f>
        <v>93180.760881309732</v>
      </c>
      <c r="H29" s="69"/>
      <c r="I29" s="26">
        <f>SUM(I21:I28)</f>
        <v>39282.865070036045</v>
      </c>
      <c r="J29" s="26">
        <f t="shared" ref="J29:AH29" si="4">SUM(J21:J28)</f>
        <v>10374.008729007128</v>
      </c>
      <c r="K29" s="26">
        <f t="shared" si="4"/>
        <v>2864.4702507492207</v>
      </c>
      <c r="L29" s="26">
        <f t="shared" si="4"/>
        <v>0.11870815665037648</v>
      </c>
      <c r="M29" s="26">
        <f t="shared" si="4"/>
        <v>35.479617685325948</v>
      </c>
      <c r="N29" s="26">
        <f t="shared" si="4"/>
        <v>1.7657397177823519</v>
      </c>
      <c r="O29" s="26">
        <f t="shared" si="4"/>
        <v>1663.1354011020651</v>
      </c>
      <c r="P29" s="26">
        <f t="shared" si="4"/>
        <v>427.03562043809984</v>
      </c>
      <c r="Q29" s="26">
        <f t="shared" si="4"/>
        <v>324.55921383923919</v>
      </c>
      <c r="R29" s="26">
        <f t="shared" si="4"/>
        <v>4.0524989416691275</v>
      </c>
      <c r="S29" s="26">
        <f t="shared" si="4"/>
        <v>1359.3712649329541</v>
      </c>
      <c r="T29" s="26">
        <f t="shared" si="4"/>
        <v>0</v>
      </c>
      <c r="U29" s="26">
        <f t="shared" si="4"/>
        <v>8685.8519338550577</v>
      </c>
      <c r="V29" s="26">
        <f t="shared" si="4"/>
        <v>0</v>
      </c>
      <c r="W29" s="26">
        <f t="shared" si="4"/>
        <v>3024.4983954756472</v>
      </c>
      <c r="X29" s="26">
        <f t="shared" si="4"/>
        <v>8605.1594301912392</v>
      </c>
      <c r="Y29" s="26">
        <f t="shared" si="4"/>
        <v>0</v>
      </c>
      <c r="Z29" s="26">
        <f t="shared" si="4"/>
        <v>0</v>
      </c>
      <c r="AA29" s="26">
        <f t="shared" si="4"/>
        <v>0</v>
      </c>
      <c r="AB29" s="26">
        <f t="shared" si="4"/>
        <v>0</v>
      </c>
      <c r="AC29" s="26">
        <f t="shared" si="4"/>
        <v>0</v>
      </c>
      <c r="AD29" s="26">
        <f t="shared" si="4"/>
        <v>12173.967911563008</v>
      </c>
      <c r="AE29" s="26">
        <f t="shared" si="4"/>
        <v>2879.6799485038055</v>
      </c>
      <c r="AF29" s="26">
        <f t="shared" si="4"/>
        <v>1375.6158754017843</v>
      </c>
      <c r="AG29" s="26">
        <f t="shared" si="4"/>
        <v>99.125271713039183</v>
      </c>
      <c r="AH29" s="26">
        <f t="shared" si="4"/>
        <v>0</v>
      </c>
    </row>
    <row r="30" spans="1:34" ht="12" customHeight="1">
      <c r="A30" s="1"/>
      <c r="B30" s="1"/>
      <c r="C30" s="1"/>
      <c r="D30" s="25"/>
      <c r="E30" s="79"/>
      <c r="F30" s="25"/>
      <c r="G30" s="25"/>
      <c r="H30" s="6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row>
    <row r="31" spans="1:34" ht="12" customHeight="1">
      <c r="A31" s="16" t="s">
        <v>65</v>
      </c>
      <c r="B31" s="1"/>
      <c r="C31" s="1"/>
      <c r="D31" s="25"/>
      <c r="E31" s="79"/>
      <c r="F31" s="25"/>
      <c r="G31" s="25"/>
      <c r="H31" s="6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row>
    <row r="32" spans="1:34" ht="12" customHeight="1">
      <c r="A32" s="1"/>
      <c r="B32" s="16" t="s">
        <v>37</v>
      </c>
      <c r="C32" s="5" t="s">
        <v>66</v>
      </c>
      <c r="D32" s="25">
        <f>Classification!AB32</f>
        <v>0</v>
      </c>
      <c r="E32" s="69"/>
      <c r="F32" s="25">
        <v>0</v>
      </c>
      <c r="G32" s="25">
        <f>D32-F32</f>
        <v>0</v>
      </c>
      <c r="H32" s="69"/>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row>
    <row r="33" spans="1:34" ht="12" customHeight="1">
      <c r="A33" s="1"/>
      <c r="B33" s="16" t="s">
        <v>48</v>
      </c>
      <c r="C33" s="5" t="s">
        <v>69</v>
      </c>
      <c r="D33" s="25">
        <f>Classification!AB33</f>
        <v>0</v>
      </c>
      <c r="E33" s="69"/>
      <c r="F33" s="25">
        <v>0</v>
      </c>
      <c r="G33" s="25">
        <f t="shared" ref="G33:G34" si="5">D33-F33</f>
        <v>0</v>
      </c>
      <c r="H33" s="69"/>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25">
        <v>0</v>
      </c>
      <c r="AH33" s="25">
        <v>0</v>
      </c>
    </row>
    <row r="34" spans="1:34" ht="12" customHeight="1">
      <c r="A34" s="1"/>
      <c r="B34" s="16" t="s">
        <v>71</v>
      </c>
      <c r="C34" s="5" t="s">
        <v>72</v>
      </c>
      <c r="D34" s="25">
        <f>Classification!AB34</f>
        <v>0</v>
      </c>
      <c r="E34" s="69"/>
      <c r="F34" s="25">
        <v>0</v>
      </c>
      <c r="G34" s="25">
        <f t="shared" si="5"/>
        <v>0</v>
      </c>
      <c r="H34" s="69"/>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row>
    <row r="35" spans="1:34" ht="12" customHeight="1">
      <c r="A35" s="1"/>
      <c r="B35" s="16" t="s">
        <v>74</v>
      </c>
      <c r="C35" s="5" t="s">
        <v>75</v>
      </c>
      <c r="D35" s="25">
        <f>Classification!AB35</f>
        <v>0</v>
      </c>
      <c r="E35" s="69"/>
      <c r="F35" s="25">
        <v>0</v>
      </c>
      <c r="G35" s="25">
        <f>D35-F35</f>
        <v>0</v>
      </c>
      <c r="H35" s="69"/>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row>
    <row r="36" spans="1:34" ht="12" customHeight="1">
      <c r="A36" s="1"/>
      <c r="B36" s="16" t="s">
        <v>55</v>
      </c>
      <c r="C36" s="5" t="s">
        <v>77</v>
      </c>
      <c r="D36" s="25">
        <f>Classification!AB36</f>
        <v>0</v>
      </c>
      <c r="E36" s="69"/>
      <c r="F36" s="25">
        <v>0</v>
      </c>
      <c r="G36" s="25">
        <f t="shared" ref="G36:G38" si="6">D36-F36</f>
        <v>0</v>
      </c>
      <c r="H36" s="69"/>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row>
    <row r="37" spans="1:34" ht="12" customHeight="1">
      <c r="A37" s="1"/>
      <c r="B37" s="16" t="s">
        <v>39</v>
      </c>
      <c r="C37" s="5" t="s">
        <v>79</v>
      </c>
      <c r="D37" s="25">
        <f>Classification!AB37</f>
        <v>0</v>
      </c>
      <c r="E37" s="69"/>
      <c r="F37" s="25">
        <v>0</v>
      </c>
      <c r="G37" s="25">
        <f t="shared" si="6"/>
        <v>0</v>
      </c>
      <c r="H37" s="69"/>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0</v>
      </c>
      <c r="AE37" s="25">
        <v>0</v>
      </c>
      <c r="AF37" s="25">
        <v>0</v>
      </c>
      <c r="AG37" s="25">
        <v>0</v>
      </c>
      <c r="AH37" s="25">
        <v>0</v>
      </c>
    </row>
    <row r="38" spans="1:34" ht="12" customHeight="1">
      <c r="A38" s="1"/>
      <c r="B38" s="16" t="s">
        <v>16</v>
      </c>
      <c r="C38" s="5" t="s">
        <v>81</v>
      </c>
      <c r="D38" s="25">
        <f>Classification!AB38</f>
        <v>0</v>
      </c>
      <c r="E38" s="69"/>
      <c r="F38" s="25">
        <v>0</v>
      </c>
      <c r="G38" s="25">
        <f t="shared" si="6"/>
        <v>0</v>
      </c>
      <c r="H38" s="69"/>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row>
    <row r="39" spans="1:34" ht="12" customHeight="1">
      <c r="A39" s="1"/>
      <c r="B39" s="16" t="s">
        <v>42</v>
      </c>
      <c r="C39" s="1"/>
      <c r="D39" s="26">
        <f>SUM(D32:D38)</f>
        <v>0</v>
      </c>
      <c r="E39" s="79"/>
      <c r="F39" s="26">
        <f>SUM(F32:F38)</f>
        <v>0</v>
      </c>
      <c r="G39" s="26">
        <f>SUM(G32:G38)</f>
        <v>0</v>
      </c>
      <c r="H39" s="69"/>
      <c r="I39" s="26">
        <f>SUM(I32:I38)</f>
        <v>0</v>
      </c>
      <c r="J39" s="26">
        <f t="shared" ref="J39:AH39" si="7">SUM(J32:J38)</f>
        <v>0</v>
      </c>
      <c r="K39" s="26">
        <f t="shared" si="7"/>
        <v>0</v>
      </c>
      <c r="L39" s="26">
        <f t="shared" si="7"/>
        <v>0</v>
      </c>
      <c r="M39" s="26">
        <f t="shared" si="7"/>
        <v>0</v>
      </c>
      <c r="N39" s="26">
        <f t="shared" si="7"/>
        <v>0</v>
      </c>
      <c r="O39" s="26">
        <f t="shared" si="7"/>
        <v>0</v>
      </c>
      <c r="P39" s="26">
        <f t="shared" si="7"/>
        <v>0</v>
      </c>
      <c r="Q39" s="26">
        <f t="shared" si="7"/>
        <v>0</v>
      </c>
      <c r="R39" s="26">
        <f t="shared" si="7"/>
        <v>0</v>
      </c>
      <c r="S39" s="26">
        <f t="shared" si="7"/>
        <v>0</v>
      </c>
      <c r="T39" s="26">
        <f t="shared" si="7"/>
        <v>0</v>
      </c>
      <c r="U39" s="26">
        <f t="shared" si="7"/>
        <v>0</v>
      </c>
      <c r="V39" s="26">
        <f t="shared" si="7"/>
        <v>0</v>
      </c>
      <c r="W39" s="26">
        <f t="shared" si="7"/>
        <v>0</v>
      </c>
      <c r="X39" s="26">
        <f t="shared" si="7"/>
        <v>0</v>
      </c>
      <c r="Y39" s="26">
        <f t="shared" si="7"/>
        <v>0</v>
      </c>
      <c r="Z39" s="26">
        <f t="shared" si="7"/>
        <v>0</v>
      </c>
      <c r="AA39" s="26">
        <f t="shared" si="7"/>
        <v>0</v>
      </c>
      <c r="AB39" s="26">
        <f t="shared" si="7"/>
        <v>0</v>
      </c>
      <c r="AC39" s="26">
        <f t="shared" si="7"/>
        <v>0</v>
      </c>
      <c r="AD39" s="26">
        <f t="shared" si="7"/>
        <v>0</v>
      </c>
      <c r="AE39" s="26">
        <f t="shared" si="7"/>
        <v>0</v>
      </c>
      <c r="AF39" s="26">
        <f t="shared" si="7"/>
        <v>0</v>
      </c>
      <c r="AG39" s="26">
        <f t="shared" si="7"/>
        <v>0</v>
      </c>
      <c r="AH39" s="26">
        <f t="shared" si="7"/>
        <v>0</v>
      </c>
    </row>
    <row r="40" spans="1:34" ht="12" customHeight="1">
      <c r="A40" s="1"/>
      <c r="B40" s="1"/>
      <c r="C40" s="1"/>
      <c r="D40" s="25"/>
      <c r="E40" s="79"/>
      <c r="F40" s="25"/>
      <c r="G40" s="25"/>
      <c r="H40" s="6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row>
    <row r="41" spans="1:34" ht="12" customHeight="1">
      <c r="A41" s="16" t="s">
        <v>83</v>
      </c>
      <c r="B41" s="1"/>
      <c r="C41" s="1"/>
      <c r="D41" s="25"/>
      <c r="E41" s="79"/>
      <c r="F41" s="25"/>
      <c r="G41" s="25"/>
      <c r="H41" s="6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row>
    <row r="42" spans="1:34" ht="12" customHeight="1">
      <c r="A42" s="1"/>
      <c r="B42" s="16" t="s">
        <v>37</v>
      </c>
      <c r="C42" s="5" t="s">
        <v>84</v>
      </c>
      <c r="D42" s="25">
        <f>Classification!AB42</f>
        <v>0</v>
      </c>
      <c r="E42" s="69"/>
      <c r="F42" s="25">
        <v>0</v>
      </c>
      <c r="G42" s="25">
        <f>D42-F42</f>
        <v>0</v>
      </c>
      <c r="H42" s="69"/>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row>
    <row r="43" spans="1:34" ht="12" customHeight="1">
      <c r="A43" s="1"/>
      <c r="B43" s="16" t="s">
        <v>48</v>
      </c>
      <c r="C43" s="5" t="s">
        <v>86</v>
      </c>
      <c r="D43" s="25">
        <f>Classification!AB43</f>
        <v>0</v>
      </c>
      <c r="E43" s="69"/>
      <c r="F43" s="25">
        <v>0</v>
      </c>
      <c r="G43" s="25">
        <f t="shared" ref="G43:G45" si="8">D43-F43</f>
        <v>0</v>
      </c>
      <c r="H43" s="69"/>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0</v>
      </c>
    </row>
    <row r="44" spans="1:34" ht="12" customHeight="1">
      <c r="A44" s="1"/>
      <c r="B44" s="16" t="s">
        <v>71</v>
      </c>
      <c r="C44" s="5" t="s">
        <v>87</v>
      </c>
      <c r="D44" s="25">
        <f>Classification!AB44</f>
        <v>0</v>
      </c>
      <c r="E44" s="69"/>
      <c r="F44" s="25">
        <v>0</v>
      </c>
      <c r="G44" s="25">
        <f t="shared" si="8"/>
        <v>0</v>
      </c>
      <c r="H44" s="69"/>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row>
    <row r="45" spans="1:34" ht="12" customHeight="1">
      <c r="A45" s="1"/>
      <c r="B45" s="16" t="s">
        <v>106</v>
      </c>
      <c r="C45" s="5" t="s">
        <v>89</v>
      </c>
      <c r="D45" s="25">
        <f>Classification!AB45</f>
        <v>0</v>
      </c>
      <c r="E45" s="69"/>
      <c r="F45" s="25">
        <v>0</v>
      </c>
      <c r="G45" s="25">
        <f t="shared" si="8"/>
        <v>0</v>
      </c>
      <c r="H45" s="69"/>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row>
    <row r="46" spans="1:34" ht="12" customHeight="1">
      <c r="A46" s="1"/>
      <c r="B46" s="16" t="s">
        <v>39</v>
      </c>
      <c r="C46" s="5" t="s">
        <v>90</v>
      </c>
      <c r="D46" s="25">
        <f>Classification!AB46</f>
        <v>0</v>
      </c>
      <c r="E46" s="69"/>
      <c r="F46" s="25">
        <v>0</v>
      </c>
      <c r="G46" s="25">
        <f>D46-F46</f>
        <v>0</v>
      </c>
      <c r="H46" s="69"/>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row>
    <row r="47" spans="1:34" ht="12" customHeight="1">
      <c r="A47" s="1"/>
      <c r="B47" s="16" t="s">
        <v>91</v>
      </c>
      <c r="C47" s="5" t="s">
        <v>92</v>
      </c>
      <c r="D47" s="25">
        <f>Classification!AB47</f>
        <v>0</v>
      </c>
      <c r="E47" s="69"/>
      <c r="F47" s="25">
        <v>0</v>
      </c>
      <c r="G47" s="25">
        <f t="shared" ref="G47" si="9">D47-F47</f>
        <v>0</v>
      </c>
      <c r="H47" s="69"/>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row>
    <row r="48" spans="1:34" ht="12" customHeight="1">
      <c r="A48" s="1"/>
      <c r="B48" s="16" t="s">
        <v>93</v>
      </c>
      <c r="C48" s="5" t="s">
        <v>94</v>
      </c>
      <c r="D48" s="25">
        <f>Classification!AB48</f>
        <v>0</v>
      </c>
      <c r="E48" s="69"/>
      <c r="F48" s="25">
        <v>0</v>
      </c>
      <c r="G48" s="25">
        <f>D48-F48</f>
        <v>0</v>
      </c>
      <c r="H48" s="69"/>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row>
    <row r="49" spans="1:34" ht="12" customHeight="1">
      <c r="A49" s="1"/>
      <c r="B49" s="16" t="s">
        <v>95</v>
      </c>
      <c r="C49" s="5" t="s">
        <v>96</v>
      </c>
      <c r="D49" s="25">
        <f>Classification!AB49</f>
        <v>0</v>
      </c>
      <c r="E49" s="69"/>
      <c r="F49" s="25">
        <v>0</v>
      </c>
      <c r="G49" s="25">
        <f t="shared" ref="G49:G51" si="10">D49-F49</f>
        <v>0</v>
      </c>
      <c r="H49" s="69"/>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row>
    <row r="50" spans="1:34" ht="12" customHeight="1">
      <c r="A50" s="1"/>
      <c r="B50" s="16" t="s">
        <v>97</v>
      </c>
      <c r="C50" s="5" t="s">
        <v>98</v>
      </c>
      <c r="D50" s="25">
        <f>Classification!AB50</f>
        <v>0</v>
      </c>
      <c r="E50" s="69"/>
      <c r="F50" s="25">
        <v>0</v>
      </c>
      <c r="G50" s="25">
        <f t="shared" si="10"/>
        <v>0</v>
      </c>
      <c r="H50" s="69"/>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row>
    <row r="51" spans="1:34" ht="12" customHeight="1">
      <c r="A51" s="1"/>
      <c r="B51" s="16" t="s">
        <v>16</v>
      </c>
      <c r="C51" s="5" t="s">
        <v>99</v>
      </c>
      <c r="D51" s="25">
        <f>Classification!AB51</f>
        <v>0</v>
      </c>
      <c r="E51" s="69"/>
      <c r="F51" s="25">
        <v>0</v>
      </c>
      <c r="G51" s="25">
        <f t="shared" si="10"/>
        <v>0</v>
      </c>
      <c r="H51" s="69"/>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row>
    <row r="52" spans="1:34" ht="12" customHeight="1">
      <c r="A52" s="1"/>
      <c r="B52" s="16" t="s">
        <v>42</v>
      </c>
      <c r="C52" s="1"/>
      <c r="D52" s="26">
        <f>SUM(D42:D51)</f>
        <v>0</v>
      </c>
      <c r="E52" s="79"/>
      <c r="F52" s="26">
        <f>SUM(F42:F51)</f>
        <v>0</v>
      </c>
      <c r="G52" s="26">
        <f>SUM(G42:G51)</f>
        <v>0</v>
      </c>
      <c r="H52" s="69"/>
      <c r="I52" s="26">
        <f t="shared" ref="I52:AH52" si="11">SUM(I42:I51)</f>
        <v>0</v>
      </c>
      <c r="J52" s="26">
        <f t="shared" si="11"/>
        <v>0</v>
      </c>
      <c r="K52" s="26">
        <f t="shared" si="11"/>
        <v>0</v>
      </c>
      <c r="L52" s="26">
        <f t="shared" si="11"/>
        <v>0</v>
      </c>
      <c r="M52" s="26">
        <f t="shared" si="11"/>
        <v>0</v>
      </c>
      <c r="N52" s="26">
        <f t="shared" si="11"/>
        <v>0</v>
      </c>
      <c r="O52" s="26">
        <f t="shared" si="11"/>
        <v>0</v>
      </c>
      <c r="P52" s="26">
        <f t="shared" si="11"/>
        <v>0</v>
      </c>
      <c r="Q52" s="26">
        <f t="shared" si="11"/>
        <v>0</v>
      </c>
      <c r="R52" s="26">
        <f t="shared" si="11"/>
        <v>0</v>
      </c>
      <c r="S52" s="26">
        <f t="shared" si="11"/>
        <v>0</v>
      </c>
      <c r="T52" s="26">
        <f t="shared" si="11"/>
        <v>0</v>
      </c>
      <c r="U52" s="26">
        <f t="shared" si="11"/>
        <v>0</v>
      </c>
      <c r="V52" s="26">
        <f t="shared" si="11"/>
        <v>0</v>
      </c>
      <c r="W52" s="26">
        <f t="shared" si="11"/>
        <v>0</v>
      </c>
      <c r="X52" s="26">
        <f t="shared" si="11"/>
        <v>0</v>
      </c>
      <c r="Y52" s="26">
        <f t="shared" si="11"/>
        <v>0</v>
      </c>
      <c r="Z52" s="26">
        <f t="shared" si="11"/>
        <v>0</v>
      </c>
      <c r="AA52" s="26">
        <f t="shared" si="11"/>
        <v>0</v>
      </c>
      <c r="AB52" s="26">
        <f t="shared" si="11"/>
        <v>0</v>
      </c>
      <c r="AC52" s="26">
        <f t="shared" si="11"/>
        <v>0</v>
      </c>
      <c r="AD52" s="26">
        <f t="shared" si="11"/>
        <v>0</v>
      </c>
      <c r="AE52" s="26">
        <f t="shared" si="11"/>
        <v>0</v>
      </c>
      <c r="AF52" s="26">
        <f t="shared" si="11"/>
        <v>0</v>
      </c>
      <c r="AG52" s="26">
        <f t="shared" si="11"/>
        <v>0</v>
      </c>
      <c r="AH52" s="26">
        <f t="shared" si="11"/>
        <v>0</v>
      </c>
    </row>
    <row r="53" spans="1:34" ht="12" customHeight="1">
      <c r="A53" s="1"/>
      <c r="B53" s="1"/>
      <c r="C53" s="1"/>
      <c r="D53" s="25"/>
      <c r="E53" s="79"/>
      <c r="F53" s="25"/>
      <c r="G53" s="25"/>
      <c r="H53" s="6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row>
    <row r="54" spans="1:34" ht="12" customHeight="1">
      <c r="A54" s="16" t="s">
        <v>100</v>
      </c>
      <c r="B54" s="1"/>
      <c r="C54" s="1"/>
      <c r="D54" s="25"/>
      <c r="E54" s="79"/>
      <c r="F54" s="25"/>
      <c r="G54" s="25"/>
      <c r="H54" s="6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34" ht="12" customHeight="1">
      <c r="A55" s="1"/>
      <c r="B55" s="16" t="s">
        <v>37</v>
      </c>
      <c r="C55" s="5" t="s">
        <v>84</v>
      </c>
      <c r="D55" s="25">
        <f>Classification!AB55</f>
        <v>0</v>
      </c>
      <c r="E55" s="69"/>
      <c r="F55" s="25">
        <v>0</v>
      </c>
      <c r="G55" s="25">
        <f>D55-F55</f>
        <v>0</v>
      </c>
      <c r="H55" s="69"/>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row>
    <row r="56" spans="1:34" ht="12" customHeight="1">
      <c r="A56" s="1"/>
      <c r="B56" s="16" t="s">
        <v>48</v>
      </c>
      <c r="C56" s="5" t="s">
        <v>86</v>
      </c>
      <c r="D56" s="25">
        <f>Classification!AB56</f>
        <v>0</v>
      </c>
      <c r="E56" s="69"/>
      <c r="F56" s="25">
        <v>0</v>
      </c>
      <c r="G56" s="25">
        <f t="shared" ref="G56:G58" si="12">D56-F56</f>
        <v>0</v>
      </c>
      <c r="H56" s="69"/>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row>
    <row r="57" spans="1:34" ht="12" customHeight="1">
      <c r="A57" s="1"/>
      <c r="B57" s="16" t="s">
        <v>101</v>
      </c>
      <c r="C57" s="5" t="s">
        <v>87</v>
      </c>
      <c r="D57" s="25">
        <f>Classification!AB57</f>
        <v>0</v>
      </c>
      <c r="E57" s="69"/>
      <c r="F57" s="25">
        <v>0</v>
      </c>
      <c r="G57" s="25">
        <f t="shared" si="12"/>
        <v>0</v>
      </c>
      <c r="H57" s="69"/>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row>
    <row r="58" spans="1:34" ht="12" customHeight="1">
      <c r="A58" s="1"/>
      <c r="B58" s="16" t="s">
        <v>102</v>
      </c>
      <c r="C58" s="5" t="s">
        <v>103</v>
      </c>
      <c r="D58" s="25">
        <f>Classification!AB58</f>
        <v>0</v>
      </c>
      <c r="E58" s="69"/>
      <c r="F58" s="25">
        <v>0</v>
      </c>
      <c r="G58" s="25">
        <f t="shared" si="12"/>
        <v>0</v>
      </c>
      <c r="H58" s="69"/>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row>
    <row r="59" spans="1:34" ht="12" customHeight="1">
      <c r="A59" s="1"/>
      <c r="B59" s="16" t="s">
        <v>104</v>
      </c>
      <c r="C59" s="5" t="s">
        <v>105</v>
      </c>
      <c r="D59" s="25">
        <f>Classification!AB59</f>
        <v>0</v>
      </c>
      <c r="E59" s="69"/>
      <c r="F59" s="25">
        <v>0</v>
      </c>
      <c r="G59" s="25">
        <f>D59-F59</f>
        <v>0</v>
      </c>
      <c r="H59" s="69"/>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row>
    <row r="60" spans="1:34" ht="12" customHeight="1">
      <c r="A60" s="1"/>
      <c r="B60" s="16" t="s">
        <v>106</v>
      </c>
      <c r="C60" s="5" t="s">
        <v>89</v>
      </c>
      <c r="D60" s="25">
        <f>Classification!AB60</f>
        <v>0</v>
      </c>
      <c r="E60" s="69"/>
      <c r="F60" s="25">
        <v>0</v>
      </c>
      <c r="G60" s="25">
        <f t="shared" ref="G60:G62" si="13">D60-F60</f>
        <v>0</v>
      </c>
      <c r="H60" s="69"/>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row>
    <row r="61" spans="1:34" ht="12" customHeight="1">
      <c r="A61" s="1"/>
      <c r="B61" s="16" t="s">
        <v>107</v>
      </c>
      <c r="C61" s="5" t="s">
        <v>108</v>
      </c>
      <c r="D61" s="25">
        <f>Classification!AB61</f>
        <v>0</v>
      </c>
      <c r="E61" s="69"/>
      <c r="F61" s="25">
        <v>0</v>
      </c>
      <c r="G61" s="25">
        <f t="shared" si="13"/>
        <v>0</v>
      </c>
      <c r="H61" s="69"/>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row>
    <row r="62" spans="1:34" ht="12" customHeight="1">
      <c r="A62" s="1"/>
      <c r="B62" s="16" t="s">
        <v>39</v>
      </c>
      <c r="C62" s="5" t="s">
        <v>90</v>
      </c>
      <c r="D62" s="25">
        <f>Classification!AB62</f>
        <v>0</v>
      </c>
      <c r="E62" s="69"/>
      <c r="F62" s="25">
        <v>0</v>
      </c>
      <c r="G62" s="25">
        <f t="shared" si="13"/>
        <v>0</v>
      </c>
      <c r="H62" s="69"/>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row>
    <row r="63" spans="1:34" ht="12" customHeight="1">
      <c r="A63" s="1"/>
      <c r="B63" s="16" t="s">
        <v>91</v>
      </c>
      <c r="C63" s="5" t="s">
        <v>92</v>
      </c>
      <c r="D63" s="25">
        <f>Classification!AB63</f>
        <v>0</v>
      </c>
      <c r="E63" s="69"/>
      <c r="F63" s="25">
        <v>0</v>
      </c>
      <c r="G63" s="25">
        <f>D63-F63</f>
        <v>0</v>
      </c>
      <c r="H63" s="69"/>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row>
    <row r="64" spans="1:34" ht="12" customHeight="1">
      <c r="A64" s="1"/>
      <c r="B64" s="16" t="s">
        <v>93</v>
      </c>
      <c r="C64" s="5" t="s">
        <v>94</v>
      </c>
      <c r="D64" s="25">
        <f>Classification!AB64</f>
        <v>0</v>
      </c>
      <c r="E64" s="69"/>
      <c r="F64" s="25">
        <v>0</v>
      </c>
      <c r="G64" s="25">
        <f>D64-F64</f>
        <v>0</v>
      </c>
      <c r="H64" s="69"/>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row>
    <row r="65" spans="1:34" ht="12" customHeight="1">
      <c r="A65" s="1"/>
      <c r="B65" s="16" t="s">
        <v>95</v>
      </c>
      <c r="C65" s="5" t="s">
        <v>96</v>
      </c>
      <c r="D65" s="25">
        <f>Classification!AB65</f>
        <v>0</v>
      </c>
      <c r="E65" s="69"/>
      <c r="F65" s="25">
        <v>0</v>
      </c>
      <c r="G65" s="25">
        <f t="shared" ref="G65:G67" si="14">D65-F65</f>
        <v>0</v>
      </c>
      <c r="H65" s="69"/>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row>
    <row r="66" spans="1:34" ht="12" customHeight="1">
      <c r="A66" s="1"/>
      <c r="B66" s="16" t="s">
        <v>97</v>
      </c>
      <c r="C66" s="5" t="s">
        <v>98</v>
      </c>
      <c r="D66" s="25">
        <f>Classification!AB66</f>
        <v>0</v>
      </c>
      <c r="E66" s="69"/>
      <c r="F66" s="25">
        <v>0</v>
      </c>
      <c r="G66" s="25">
        <f t="shared" si="14"/>
        <v>0</v>
      </c>
      <c r="H66" s="69"/>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row>
    <row r="67" spans="1:34" ht="12" customHeight="1">
      <c r="A67" s="1"/>
      <c r="B67" s="16" t="s">
        <v>16</v>
      </c>
      <c r="C67" s="5" t="s">
        <v>99</v>
      </c>
      <c r="D67" s="25">
        <f>Classification!AB67</f>
        <v>0</v>
      </c>
      <c r="E67" s="69"/>
      <c r="F67" s="25">
        <v>0</v>
      </c>
      <c r="G67" s="25">
        <f t="shared" si="14"/>
        <v>0</v>
      </c>
      <c r="H67" s="69"/>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row>
    <row r="68" spans="1:34" ht="12" customHeight="1">
      <c r="A68" s="1"/>
      <c r="B68" s="16" t="s">
        <v>42</v>
      </c>
      <c r="C68" s="1"/>
      <c r="D68" s="26">
        <f>SUM(D55:D67)</f>
        <v>0</v>
      </c>
      <c r="E68" s="79"/>
      <c r="F68" s="26">
        <f>SUM(F55:F67)</f>
        <v>0</v>
      </c>
      <c r="G68" s="26">
        <f>SUM(G55:G67)</f>
        <v>0</v>
      </c>
      <c r="H68" s="69"/>
      <c r="I68" s="26">
        <f t="shared" ref="I68:AH68" si="15">SUM(I55:I67)</f>
        <v>0</v>
      </c>
      <c r="J68" s="26">
        <f t="shared" si="15"/>
        <v>0</v>
      </c>
      <c r="K68" s="26">
        <f t="shared" si="15"/>
        <v>0</v>
      </c>
      <c r="L68" s="26">
        <f t="shared" si="15"/>
        <v>0</v>
      </c>
      <c r="M68" s="26">
        <f t="shared" si="15"/>
        <v>0</v>
      </c>
      <c r="N68" s="26">
        <f t="shared" si="15"/>
        <v>0</v>
      </c>
      <c r="O68" s="26">
        <f t="shared" si="15"/>
        <v>0</v>
      </c>
      <c r="P68" s="26">
        <f t="shared" si="15"/>
        <v>0</v>
      </c>
      <c r="Q68" s="26">
        <f t="shared" si="15"/>
        <v>0</v>
      </c>
      <c r="R68" s="26">
        <f t="shared" si="15"/>
        <v>0</v>
      </c>
      <c r="S68" s="26">
        <f t="shared" si="15"/>
        <v>0</v>
      </c>
      <c r="T68" s="26">
        <f t="shared" si="15"/>
        <v>0</v>
      </c>
      <c r="U68" s="26">
        <f t="shared" si="15"/>
        <v>0</v>
      </c>
      <c r="V68" s="26">
        <f t="shared" si="15"/>
        <v>0</v>
      </c>
      <c r="W68" s="26">
        <f t="shared" si="15"/>
        <v>0</v>
      </c>
      <c r="X68" s="26">
        <f t="shared" si="15"/>
        <v>0</v>
      </c>
      <c r="Y68" s="26">
        <f t="shared" si="15"/>
        <v>0</v>
      </c>
      <c r="Z68" s="26">
        <f t="shared" si="15"/>
        <v>0</v>
      </c>
      <c r="AA68" s="26">
        <f t="shared" si="15"/>
        <v>0</v>
      </c>
      <c r="AB68" s="26">
        <f t="shared" si="15"/>
        <v>0</v>
      </c>
      <c r="AC68" s="26">
        <f t="shared" si="15"/>
        <v>0</v>
      </c>
      <c r="AD68" s="26">
        <f t="shared" si="15"/>
        <v>0</v>
      </c>
      <c r="AE68" s="26">
        <f t="shared" si="15"/>
        <v>0</v>
      </c>
      <c r="AF68" s="26">
        <f t="shared" si="15"/>
        <v>0</v>
      </c>
      <c r="AG68" s="26">
        <f t="shared" si="15"/>
        <v>0</v>
      </c>
      <c r="AH68" s="26">
        <f t="shared" si="15"/>
        <v>0</v>
      </c>
    </row>
    <row r="69" spans="1:34" ht="12" customHeight="1">
      <c r="A69" s="1"/>
      <c r="B69" s="1"/>
      <c r="C69" s="1"/>
      <c r="D69" s="25"/>
      <c r="E69" s="79"/>
      <c r="F69" s="25"/>
      <c r="G69" s="25"/>
      <c r="H69" s="69"/>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row>
    <row r="70" spans="1:34" ht="12" customHeight="1">
      <c r="A70" s="16" t="s">
        <v>109</v>
      </c>
      <c r="B70" s="1"/>
      <c r="C70" s="5" t="s">
        <v>110</v>
      </c>
      <c r="D70" s="30">
        <f>Classification!AB70</f>
        <v>0</v>
      </c>
      <c r="E70" s="69"/>
      <c r="F70" s="30">
        <v>0</v>
      </c>
      <c r="G70" s="30">
        <f t="shared" ref="G70" si="16">D70-F70</f>
        <v>0</v>
      </c>
      <c r="H70" s="69"/>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row>
    <row r="71" spans="1:34" ht="12" customHeight="1">
      <c r="A71" s="1"/>
      <c r="B71" s="1"/>
      <c r="C71" s="1"/>
      <c r="D71" s="25"/>
      <c r="E71" s="79"/>
      <c r="F71" s="25"/>
      <c r="G71" s="25"/>
      <c r="H71" s="6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row>
    <row r="72" spans="1:34" ht="12" customHeight="1">
      <c r="A72" s="16" t="s">
        <v>111</v>
      </c>
      <c r="B72" s="1"/>
      <c r="C72" s="1"/>
      <c r="D72" s="25"/>
      <c r="E72" s="79"/>
      <c r="F72" s="25"/>
      <c r="G72" s="25"/>
      <c r="H72" s="69"/>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row>
    <row r="73" spans="1:34" ht="12" customHeight="1">
      <c r="A73" s="1"/>
      <c r="B73" s="16" t="s">
        <v>37</v>
      </c>
      <c r="C73" s="5" t="s">
        <v>112</v>
      </c>
      <c r="D73" s="25">
        <f>Classification!AB73</f>
        <v>4.2491189238323317</v>
      </c>
      <c r="E73" s="69"/>
      <c r="F73" s="25">
        <v>0</v>
      </c>
      <c r="G73" s="25">
        <f>D73-F73</f>
        <v>4.2491189238323317</v>
      </c>
      <c r="H73" s="69" t="s">
        <v>422</v>
      </c>
      <c r="I73" s="25">
        <v>1.7913307830149166</v>
      </c>
      <c r="J73" s="25">
        <v>0.47306328462561048</v>
      </c>
      <c r="K73" s="25">
        <v>0.13062218674858045</v>
      </c>
      <c r="L73" s="25">
        <v>5.4131890538955833E-6</v>
      </c>
      <c r="M73" s="25">
        <v>1.61789959097977E-3</v>
      </c>
      <c r="N73" s="25">
        <v>8.0519175615535005E-5</v>
      </c>
      <c r="O73" s="25">
        <v>7.5840334838215909E-2</v>
      </c>
      <c r="P73" s="25">
        <v>1.9473173633613994E-2</v>
      </c>
      <c r="Q73" s="25">
        <v>1.4800165660646314E-2</v>
      </c>
      <c r="R73" s="25">
        <v>1.8479726693571886E-4</v>
      </c>
      <c r="S73" s="25">
        <v>6.1988441730991384E-2</v>
      </c>
      <c r="T73" s="25">
        <v>0</v>
      </c>
      <c r="U73" s="25">
        <v>0.39608195374966143</v>
      </c>
      <c r="V73" s="25">
        <v>0</v>
      </c>
      <c r="W73" s="25">
        <v>0.13791960106105819</v>
      </c>
      <c r="X73" s="25">
        <v>0.39240230957111594</v>
      </c>
      <c r="Y73" s="25">
        <v>0</v>
      </c>
      <c r="Z73" s="25">
        <v>0</v>
      </c>
      <c r="AA73" s="25">
        <v>0</v>
      </c>
      <c r="AB73" s="25">
        <v>0</v>
      </c>
      <c r="AC73" s="25">
        <v>0</v>
      </c>
      <c r="AD73" s="25">
        <v>0.55514289582846399</v>
      </c>
      <c r="AE73" s="25">
        <v>0.1313157614086661</v>
      </c>
      <c r="AF73" s="25">
        <v>6.2729209257469429E-2</v>
      </c>
      <c r="AG73" s="25">
        <v>4.5201934807379334E-3</v>
      </c>
      <c r="AH73" s="25">
        <v>0</v>
      </c>
    </row>
    <row r="74" spans="1:34" ht="12" customHeight="1">
      <c r="A74" s="1"/>
      <c r="B74" s="16" t="s">
        <v>39</v>
      </c>
      <c r="C74" s="5" t="s">
        <v>114</v>
      </c>
      <c r="D74" s="25">
        <f>Classification!AB74</f>
        <v>508.01460518240032</v>
      </c>
      <c r="E74" s="69"/>
      <c r="F74" s="25">
        <v>0</v>
      </c>
      <c r="G74" s="25">
        <f t="shared" ref="G74:G79" si="17">D74-F74</f>
        <v>508.01460518240032</v>
      </c>
      <c r="H74" s="69" t="s">
        <v>422</v>
      </c>
      <c r="I74" s="25">
        <v>214.16727015577214</v>
      </c>
      <c r="J74" s="25">
        <v>56.558327049274183</v>
      </c>
      <c r="K74" s="25">
        <v>15.616879597545552</v>
      </c>
      <c r="L74" s="25">
        <v>6.4718807576047237E-4</v>
      </c>
      <c r="M74" s="25">
        <v>0.19343224717162266</v>
      </c>
      <c r="N74" s="25">
        <v>9.6266821294438438E-3</v>
      </c>
      <c r="O74" s="25">
        <v>9.0672909961739627</v>
      </c>
      <c r="P74" s="25">
        <v>2.3281665664011197</v>
      </c>
      <c r="Q74" s="25">
        <v>1.7694727894191651</v>
      </c>
      <c r="R74" s="25">
        <v>2.2093924007300935E-2</v>
      </c>
      <c r="S74" s="25">
        <v>7.411191429643412</v>
      </c>
      <c r="T74" s="25">
        <v>0</v>
      </c>
      <c r="U74" s="25">
        <v>47.354621266408188</v>
      </c>
      <c r="V74" s="25">
        <v>0</v>
      </c>
      <c r="W74" s="25">
        <v>16.489341187173693</v>
      </c>
      <c r="X74" s="25">
        <v>46.914691714403659</v>
      </c>
      <c r="Y74" s="25">
        <v>0</v>
      </c>
      <c r="Z74" s="25">
        <v>0</v>
      </c>
      <c r="AA74" s="25">
        <v>0</v>
      </c>
      <c r="AB74" s="25">
        <v>0</v>
      </c>
      <c r="AC74" s="25">
        <v>0</v>
      </c>
      <c r="AD74" s="25">
        <v>66.37157116557087</v>
      </c>
      <c r="AE74" s="25">
        <v>15.699801742918256</v>
      </c>
      <c r="AF74" s="25">
        <v>7.499755842464384</v>
      </c>
      <c r="AG74" s="25">
        <v>0.54042363784773961</v>
      </c>
      <c r="AH74" s="25">
        <v>0</v>
      </c>
    </row>
    <row r="75" spans="1:34" ht="12" customHeight="1">
      <c r="A75" s="1"/>
      <c r="B75" s="16" t="s">
        <v>115</v>
      </c>
      <c r="C75" s="5" t="s">
        <v>116</v>
      </c>
      <c r="D75" s="25">
        <f>Classification!AB75</f>
        <v>1188.2615915914489</v>
      </c>
      <c r="E75" s="69"/>
      <c r="F75" s="25">
        <v>0</v>
      </c>
      <c r="G75" s="25">
        <f t="shared" si="17"/>
        <v>1188.2615915914489</v>
      </c>
      <c r="H75" s="69" t="s">
        <v>422</v>
      </c>
      <c r="I75" s="25">
        <v>500.94374985680054</v>
      </c>
      <c r="J75" s="25">
        <v>132.29164483015248</v>
      </c>
      <c r="K75" s="25">
        <v>36.528355714514781</v>
      </c>
      <c r="L75" s="25">
        <v>1.5137925664283408E-3</v>
      </c>
      <c r="M75" s="25">
        <v>0.45244390130621731</v>
      </c>
      <c r="N75" s="25">
        <v>2.2517101894680321E-2</v>
      </c>
      <c r="O75" s="25">
        <v>21.208669043418581</v>
      </c>
      <c r="P75" s="25">
        <v>5.4456523128670771</v>
      </c>
      <c r="Q75" s="25">
        <v>4.1388505991437983</v>
      </c>
      <c r="R75" s="25">
        <v>5.1678359318015635E-2</v>
      </c>
      <c r="S75" s="25">
        <v>17.335001856127889</v>
      </c>
      <c r="T75" s="25">
        <v>0</v>
      </c>
      <c r="U75" s="25">
        <v>110.76389745729671</v>
      </c>
      <c r="V75" s="25">
        <v>0</v>
      </c>
      <c r="W75" s="25">
        <v>38.569069872175106</v>
      </c>
      <c r="X75" s="25">
        <v>109.7348888730547</v>
      </c>
      <c r="Y75" s="25">
        <v>0</v>
      </c>
      <c r="Z75" s="25">
        <v>0</v>
      </c>
      <c r="AA75" s="25">
        <v>0</v>
      </c>
      <c r="AB75" s="25">
        <v>0</v>
      </c>
      <c r="AC75" s="25">
        <v>0</v>
      </c>
      <c r="AD75" s="25">
        <v>155.24512087858105</v>
      </c>
      <c r="AE75" s="25">
        <v>36.722313131159069</v>
      </c>
      <c r="AF75" s="25">
        <v>17.542156707707846</v>
      </c>
      <c r="AG75" s="25">
        <v>1.2640673033642993</v>
      </c>
      <c r="AH75" s="25">
        <v>0</v>
      </c>
    </row>
    <row r="76" spans="1:34" ht="12" customHeight="1">
      <c r="A76" s="1"/>
      <c r="B76" s="16" t="s">
        <v>117</v>
      </c>
      <c r="C76" s="5" t="s">
        <v>118</v>
      </c>
      <c r="D76" s="25">
        <f>Classification!AB76</f>
        <v>527.4269135509287</v>
      </c>
      <c r="E76" s="69"/>
      <c r="F76" s="25">
        <v>0</v>
      </c>
      <c r="G76" s="25">
        <f t="shared" si="17"/>
        <v>527.4269135509287</v>
      </c>
      <c r="H76" s="69" t="s">
        <v>422</v>
      </c>
      <c r="I76" s="25">
        <v>222.3510527641817</v>
      </c>
      <c r="J76" s="25">
        <v>58.719539885063391</v>
      </c>
      <c r="K76" s="25">
        <v>16.213633469204193</v>
      </c>
      <c r="L76" s="25">
        <v>6.7191849565575459E-4</v>
      </c>
      <c r="M76" s="25">
        <v>0.20082370086647211</v>
      </c>
      <c r="N76" s="25">
        <v>9.994537935470265E-3</v>
      </c>
      <c r="O76" s="25">
        <v>9.4137712884516063</v>
      </c>
      <c r="P76" s="25">
        <v>2.4171307159732556</v>
      </c>
      <c r="Q76" s="25">
        <v>1.8370880726955028</v>
      </c>
      <c r="R76" s="25">
        <v>2.2938179391940056E-2</v>
      </c>
      <c r="S76" s="25">
        <v>7.6943886683503138</v>
      </c>
      <c r="T76" s="25">
        <v>0</v>
      </c>
      <c r="U76" s="25">
        <v>49.164141113516379</v>
      </c>
      <c r="V76" s="25">
        <v>0</v>
      </c>
      <c r="W76" s="25">
        <v>17.119433654307318</v>
      </c>
      <c r="X76" s="25">
        <v>48.70740092646944</v>
      </c>
      <c r="Y76" s="25">
        <v>0</v>
      </c>
      <c r="Z76" s="25">
        <v>0</v>
      </c>
      <c r="AA76" s="25">
        <v>0</v>
      </c>
      <c r="AB76" s="25">
        <v>0</v>
      </c>
      <c r="AC76" s="25">
        <v>0</v>
      </c>
      <c r="AD76" s="25">
        <v>68.907768733960054</v>
      </c>
      <c r="AE76" s="25">
        <v>16.29972424445512</v>
      </c>
      <c r="AF76" s="25">
        <v>7.786337313976051</v>
      </c>
      <c r="AG76" s="25">
        <v>0.56107436363499441</v>
      </c>
      <c r="AH76" s="25">
        <v>0</v>
      </c>
    </row>
    <row r="77" spans="1:34" ht="12" customHeight="1">
      <c r="A77" s="1"/>
      <c r="B77" s="16" t="s">
        <v>119</v>
      </c>
      <c r="C77" s="5" t="s">
        <v>120</v>
      </c>
      <c r="D77" s="25">
        <f>Classification!AB77</f>
        <v>399.05777899842622</v>
      </c>
      <c r="E77" s="69"/>
      <c r="F77" s="25">
        <v>0</v>
      </c>
      <c r="G77" s="25">
        <f t="shared" si="17"/>
        <v>399.05777899842622</v>
      </c>
      <c r="H77" s="69" t="s">
        <v>422</v>
      </c>
      <c r="I77" s="25">
        <v>168.23357889845019</v>
      </c>
      <c r="J77" s="25">
        <v>44.42793601976522</v>
      </c>
      <c r="K77" s="25">
        <v>12.267437241976104</v>
      </c>
      <c r="L77" s="25">
        <v>5.0838191160765993E-4</v>
      </c>
      <c r="M77" s="25">
        <v>0.15194571603953669</v>
      </c>
      <c r="N77" s="25">
        <v>7.5619920185570084E-3</v>
      </c>
      <c r="O77" s="25">
        <v>7.1225767321521172</v>
      </c>
      <c r="P77" s="25">
        <v>1.8288312376232638</v>
      </c>
      <c r="Q77" s="25">
        <v>1.3899637414759602</v>
      </c>
      <c r="R77" s="25">
        <v>1.7355312531906253E-2</v>
      </c>
      <c r="S77" s="25">
        <v>5.8216704037156504</v>
      </c>
      <c r="T77" s="25">
        <v>0</v>
      </c>
      <c r="U77" s="25">
        <v>37.198202168025318</v>
      </c>
      <c r="V77" s="25">
        <v>0</v>
      </c>
      <c r="W77" s="25">
        <v>12.952776955966092</v>
      </c>
      <c r="X77" s="25">
        <v>36.852626847655024</v>
      </c>
      <c r="Y77" s="25">
        <v>0</v>
      </c>
      <c r="Z77" s="25">
        <v>0</v>
      </c>
      <c r="AA77" s="25">
        <v>0</v>
      </c>
      <c r="AB77" s="25">
        <v>0</v>
      </c>
      <c r="AC77" s="25">
        <v>0</v>
      </c>
      <c r="AD77" s="25">
        <v>52.136476998449659</v>
      </c>
      <c r="AE77" s="25">
        <v>12.332574595951064</v>
      </c>
      <c r="AF77" s="25">
        <v>5.8912398954548637</v>
      </c>
      <c r="AG77" s="25">
        <v>0.42451585926419771</v>
      </c>
      <c r="AH77" s="25">
        <v>0</v>
      </c>
    </row>
    <row r="78" spans="1:34" ht="12" customHeight="1">
      <c r="A78" s="1"/>
      <c r="B78" s="16" t="s">
        <v>121</v>
      </c>
      <c r="C78" s="5" t="s">
        <v>122</v>
      </c>
      <c r="D78" s="25">
        <f>Classification!AB78</f>
        <v>245.3554738186825</v>
      </c>
      <c r="E78" s="69"/>
      <c r="F78" s="25">
        <v>0</v>
      </c>
      <c r="G78" s="25">
        <f t="shared" si="17"/>
        <v>245.3554738186825</v>
      </c>
      <c r="H78" s="69" t="s">
        <v>422</v>
      </c>
      <c r="I78" s="25">
        <v>103.43622311145259</v>
      </c>
      <c r="J78" s="25">
        <v>27.315937356927442</v>
      </c>
      <c r="K78" s="25">
        <v>7.5424738858627007</v>
      </c>
      <c r="L78" s="25">
        <v>3.125719917461799E-4</v>
      </c>
      <c r="M78" s="25">
        <v>9.3421842940058397E-2</v>
      </c>
      <c r="N78" s="25">
        <v>4.6493922243111248E-3</v>
      </c>
      <c r="O78" s="25">
        <v>4.3792234631115861</v>
      </c>
      <c r="P78" s="25">
        <v>1.1244330481858194</v>
      </c>
      <c r="Q78" s="25">
        <v>0.85460108868587648</v>
      </c>
      <c r="R78" s="25">
        <v>1.0670687688947345E-2</v>
      </c>
      <c r="S78" s="25">
        <v>3.5793781639963651</v>
      </c>
      <c r="T78" s="25">
        <v>0</v>
      </c>
      <c r="U78" s="25">
        <v>22.870829735598235</v>
      </c>
      <c r="V78" s="25">
        <v>0</v>
      </c>
      <c r="W78" s="25">
        <v>7.963846075811758</v>
      </c>
      <c r="X78" s="25">
        <v>22.658357254339247</v>
      </c>
      <c r="Y78" s="25">
        <v>0</v>
      </c>
      <c r="Z78" s="25">
        <v>0</v>
      </c>
      <c r="AA78" s="25">
        <v>0</v>
      </c>
      <c r="AB78" s="25">
        <v>0</v>
      </c>
      <c r="AC78" s="25">
        <v>0</v>
      </c>
      <c r="AD78" s="25">
        <v>32.055433299151169</v>
      </c>
      <c r="AE78" s="25">
        <v>7.5825227389083256</v>
      </c>
      <c r="AF78" s="25">
        <v>3.6221520591747547</v>
      </c>
      <c r="AG78" s="25">
        <v>0.2610080426316489</v>
      </c>
      <c r="AH78" s="25">
        <v>0</v>
      </c>
    </row>
    <row r="79" spans="1:34" ht="12" customHeight="1">
      <c r="A79" s="1"/>
      <c r="B79" s="16" t="s">
        <v>16</v>
      </c>
      <c r="C79" s="5" t="s">
        <v>123</v>
      </c>
      <c r="D79" s="25">
        <f>Classification!AB79</f>
        <v>0</v>
      </c>
      <c r="E79" s="69"/>
      <c r="F79" s="25">
        <v>0</v>
      </c>
      <c r="G79" s="25">
        <f t="shared" si="17"/>
        <v>0</v>
      </c>
      <c r="H79" s="69"/>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row>
    <row r="80" spans="1:34" ht="12" customHeight="1">
      <c r="A80" s="1"/>
      <c r="B80" s="16" t="s">
        <v>42</v>
      </c>
      <c r="C80" s="1"/>
      <c r="D80" s="26">
        <f>SUM(D73:D79)</f>
        <v>2872.3654820657189</v>
      </c>
      <c r="E80" s="79"/>
      <c r="F80" s="26">
        <f t="shared" ref="F80:G80" si="18">SUM(F73:F79)</f>
        <v>0</v>
      </c>
      <c r="G80" s="26">
        <f t="shared" si="18"/>
        <v>2872.3654820657189</v>
      </c>
      <c r="H80" s="69"/>
      <c r="I80" s="26">
        <f t="shared" ref="I80:AH80" si="19">SUM(I73:I79)</f>
        <v>1210.9232055696721</v>
      </c>
      <c r="J80" s="26">
        <f t="shared" si="19"/>
        <v>319.78644842580837</v>
      </c>
      <c r="K80" s="26">
        <f t="shared" si="19"/>
        <v>88.299402095851917</v>
      </c>
      <c r="L80" s="26">
        <f t="shared" si="19"/>
        <v>3.6592662302523029E-3</v>
      </c>
      <c r="M80" s="26">
        <f t="shared" si="19"/>
        <v>1.0936853079148869</v>
      </c>
      <c r="N80" s="26">
        <f t="shared" si="19"/>
        <v>5.4430225378078095E-2</v>
      </c>
      <c r="O80" s="26">
        <f t="shared" si="19"/>
        <v>51.26737185814607</v>
      </c>
      <c r="P80" s="26">
        <f t="shared" si="19"/>
        <v>13.16368705468415</v>
      </c>
      <c r="Q80" s="26">
        <f t="shared" si="19"/>
        <v>10.004776457080949</v>
      </c>
      <c r="R80" s="26">
        <f t="shared" si="19"/>
        <v>0.12492126020504593</v>
      </c>
      <c r="S80" s="26">
        <f t="shared" si="19"/>
        <v>41.903618963564625</v>
      </c>
      <c r="T80" s="26">
        <f t="shared" si="19"/>
        <v>0</v>
      </c>
      <c r="U80" s="26">
        <f t="shared" si="19"/>
        <v>267.74777369459451</v>
      </c>
      <c r="V80" s="26">
        <f t="shared" si="19"/>
        <v>0</v>
      </c>
      <c r="W80" s="26">
        <f t="shared" si="19"/>
        <v>93.232387346495017</v>
      </c>
      <c r="X80" s="26">
        <f t="shared" si="19"/>
        <v>265.26036792549314</v>
      </c>
      <c r="Y80" s="26">
        <f t="shared" si="19"/>
        <v>0</v>
      </c>
      <c r="Z80" s="26">
        <f t="shared" si="19"/>
        <v>0</v>
      </c>
      <c r="AA80" s="26">
        <f t="shared" si="19"/>
        <v>0</v>
      </c>
      <c r="AB80" s="26">
        <f t="shared" si="19"/>
        <v>0</v>
      </c>
      <c r="AC80" s="26">
        <f t="shared" si="19"/>
        <v>0</v>
      </c>
      <c r="AD80" s="26">
        <f t="shared" si="19"/>
        <v>375.27151397154125</v>
      </c>
      <c r="AE80" s="26">
        <f t="shared" si="19"/>
        <v>88.768252214800498</v>
      </c>
      <c r="AF80" s="26">
        <f t="shared" si="19"/>
        <v>42.404371028035371</v>
      </c>
      <c r="AG80" s="26">
        <f t="shared" si="19"/>
        <v>3.0556094002236178</v>
      </c>
      <c r="AH80" s="26">
        <f t="shared" si="19"/>
        <v>0</v>
      </c>
    </row>
    <row r="81" spans="1:34" ht="12" customHeight="1">
      <c r="A81" s="1"/>
      <c r="B81" s="1"/>
      <c r="C81" s="1"/>
      <c r="D81" s="25"/>
      <c r="E81" s="79"/>
      <c r="F81" s="25"/>
      <c r="G81" s="25"/>
      <c r="H81" s="69"/>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row>
    <row r="82" spans="1:34" ht="12" customHeight="1" thickBot="1">
      <c r="A82" s="16" t="s">
        <v>124</v>
      </c>
      <c r="B82" s="1"/>
      <c r="C82" s="1"/>
      <c r="D82" s="32">
        <f>SUM(D18, D29, D39, D52, D68, D70, D80)</f>
        <v>96053.126363375457</v>
      </c>
      <c r="E82" s="79"/>
      <c r="F82" s="32">
        <f>SUM(F18, F29, F39, F52, F68, F70, F80)</f>
        <v>0</v>
      </c>
      <c r="G82" s="32">
        <f>SUM(G18, G29, G39, G52, G68, G70, G80)</f>
        <v>96053.126363375457</v>
      </c>
      <c r="H82" s="69"/>
      <c r="I82" s="32">
        <f t="shared" ref="I82:AH82" si="20">SUM(I18, I29, I39, I52, I68, I70, I80)</f>
        <v>40493.788275605715</v>
      </c>
      <c r="J82" s="32">
        <f t="shared" si="20"/>
        <v>10693.795177432936</v>
      </c>
      <c r="K82" s="32">
        <f t="shared" si="20"/>
        <v>2952.7696528450724</v>
      </c>
      <c r="L82" s="32">
        <f t="shared" si="20"/>
        <v>0.12236742288062878</v>
      </c>
      <c r="M82" s="32">
        <f t="shared" si="20"/>
        <v>36.573302993240837</v>
      </c>
      <c r="N82" s="32">
        <f t="shared" si="20"/>
        <v>1.8201699431604301</v>
      </c>
      <c r="O82" s="32">
        <f t="shared" si="20"/>
        <v>1714.4027729602112</v>
      </c>
      <c r="P82" s="32">
        <f t="shared" si="20"/>
        <v>440.19930749278399</v>
      </c>
      <c r="Q82" s="32">
        <f t="shared" si="20"/>
        <v>334.56399029632013</v>
      </c>
      <c r="R82" s="32">
        <f t="shared" si="20"/>
        <v>4.1774202018741731</v>
      </c>
      <c r="S82" s="32">
        <f t="shared" si="20"/>
        <v>1401.2748838965188</v>
      </c>
      <c r="T82" s="32">
        <f t="shared" si="20"/>
        <v>0</v>
      </c>
      <c r="U82" s="32">
        <f t="shared" si="20"/>
        <v>8953.5997075496525</v>
      </c>
      <c r="V82" s="32">
        <f t="shared" si="20"/>
        <v>0</v>
      </c>
      <c r="W82" s="32">
        <f t="shared" si="20"/>
        <v>3117.7307828221424</v>
      </c>
      <c r="X82" s="32">
        <f t="shared" si="20"/>
        <v>8870.4197981167326</v>
      </c>
      <c r="Y82" s="32">
        <f t="shared" si="20"/>
        <v>0</v>
      </c>
      <c r="Z82" s="32">
        <f t="shared" si="20"/>
        <v>0</v>
      </c>
      <c r="AA82" s="32">
        <f t="shared" si="20"/>
        <v>0</v>
      </c>
      <c r="AB82" s="32">
        <f t="shared" si="20"/>
        <v>0</v>
      </c>
      <c r="AC82" s="32">
        <f t="shared" si="20"/>
        <v>0</v>
      </c>
      <c r="AD82" s="32">
        <f t="shared" si="20"/>
        <v>12549.23942553455</v>
      </c>
      <c r="AE82" s="32">
        <f t="shared" si="20"/>
        <v>2968.4482007186061</v>
      </c>
      <c r="AF82" s="32">
        <f t="shared" si="20"/>
        <v>1418.0202464298195</v>
      </c>
      <c r="AG82" s="32">
        <f t="shared" si="20"/>
        <v>102.1808811132628</v>
      </c>
      <c r="AH82" s="32">
        <f t="shared" si="20"/>
        <v>0</v>
      </c>
    </row>
    <row r="83" spans="1:34" ht="12" customHeight="1" thickTop="1">
      <c r="A83" s="1"/>
      <c r="B83" s="1"/>
      <c r="C83" s="1"/>
      <c r="D83" s="25"/>
      <c r="E83" s="79"/>
      <c r="F83" s="25"/>
      <c r="G83" s="25"/>
      <c r="H83" s="69"/>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row>
    <row r="84" spans="1:34" ht="12" customHeight="1">
      <c r="A84" s="16" t="s">
        <v>125</v>
      </c>
      <c r="B84" s="1"/>
      <c r="C84" s="1"/>
      <c r="D84" s="33"/>
      <c r="E84" s="81"/>
      <c r="F84" s="33"/>
      <c r="G84" s="33"/>
      <c r="H84" s="69"/>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row>
    <row r="85" spans="1:34" ht="12" customHeight="1">
      <c r="A85" s="1"/>
      <c r="B85" s="1"/>
      <c r="C85" s="1"/>
      <c r="D85" s="33"/>
      <c r="E85" s="81"/>
      <c r="F85" s="33"/>
      <c r="G85" s="33"/>
      <c r="H85" s="69"/>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ht="12" customHeight="1">
      <c r="A86" s="16" t="s">
        <v>32</v>
      </c>
      <c r="B86" s="1"/>
      <c r="C86" s="1"/>
      <c r="D86" s="25"/>
      <c r="E86" s="79"/>
      <c r="F86" s="25"/>
      <c r="G86" s="25"/>
      <c r="H86" s="69"/>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row>
    <row r="87" spans="1:34" ht="12" customHeight="1">
      <c r="A87" s="1"/>
      <c r="B87" s="16" t="s">
        <v>34</v>
      </c>
      <c r="C87" s="5" t="s">
        <v>35</v>
      </c>
      <c r="D87" s="25">
        <f>Classification!AB87</f>
        <v>0</v>
      </c>
      <c r="E87" s="69"/>
      <c r="F87" s="25">
        <v>0</v>
      </c>
      <c r="G87" s="25">
        <f t="shared" ref="G87:G90" si="21">D87-F87</f>
        <v>0</v>
      </c>
      <c r="H87" s="69"/>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row>
    <row r="88" spans="1:34" ht="12" customHeight="1">
      <c r="A88" s="1"/>
      <c r="B88" s="16" t="s">
        <v>37</v>
      </c>
      <c r="C88" s="5" t="s">
        <v>38</v>
      </c>
      <c r="D88" s="25">
        <f>Classification!AB88</f>
        <v>0</v>
      </c>
      <c r="E88" s="69"/>
      <c r="F88" s="25">
        <v>0</v>
      </c>
      <c r="G88" s="25">
        <f t="shared" si="21"/>
        <v>0</v>
      </c>
      <c r="H88" s="69"/>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row>
    <row r="89" spans="1:34" ht="12" customHeight="1">
      <c r="A89" s="1"/>
      <c r="B89" s="16" t="s">
        <v>39</v>
      </c>
      <c r="C89" s="5" t="s">
        <v>40</v>
      </c>
      <c r="D89" s="25">
        <f>Classification!AB89</f>
        <v>0</v>
      </c>
      <c r="E89" s="69"/>
      <c r="F89" s="25">
        <v>0</v>
      </c>
      <c r="G89" s="25">
        <f t="shared" si="21"/>
        <v>0</v>
      </c>
      <c r="H89" s="69"/>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row>
    <row r="90" spans="1:34" ht="12" customHeight="1">
      <c r="A90" s="1"/>
      <c r="B90" s="16" t="s">
        <v>16</v>
      </c>
      <c r="C90" s="5" t="s">
        <v>41</v>
      </c>
      <c r="D90" s="25">
        <f>Classification!AB90</f>
        <v>0</v>
      </c>
      <c r="E90" s="69"/>
      <c r="F90" s="25">
        <v>0</v>
      </c>
      <c r="G90" s="25">
        <f t="shared" si="21"/>
        <v>0</v>
      </c>
      <c r="H90" s="69"/>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row>
    <row r="91" spans="1:34" ht="12" customHeight="1">
      <c r="A91" s="1"/>
      <c r="B91" s="16" t="s">
        <v>42</v>
      </c>
      <c r="C91" s="1"/>
      <c r="D91" s="26">
        <f>SUM(D87:D90)</f>
        <v>0</v>
      </c>
      <c r="E91" s="79"/>
      <c r="F91" s="26">
        <f>SUM(F87:F90)</f>
        <v>0</v>
      </c>
      <c r="G91" s="26">
        <f>SUM(G87:G90)</f>
        <v>0</v>
      </c>
      <c r="H91" s="69"/>
      <c r="I91" s="26">
        <f t="shared" ref="I91:AH91" si="22">SUM(I87:I90)</f>
        <v>0</v>
      </c>
      <c r="J91" s="26">
        <f t="shared" si="22"/>
        <v>0</v>
      </c>
      <c r="K91" s="26">
        <f t="shared" si="22"/>
        <v>0</v>
      </c>
      <c r="L91" s="26">
        <f t="shared" si="22"/>
        <v>0</v>
      </c>
      <c r="M91" s="26">
        <f t="shared" si="22"/>
        <v>0</v>
      </c>
      <c r="N91" s="26">
        <f t="shared" si="22"/>
        <v>0</v>
      </c>
      <c r="O91" s="26">
        <f t="shared" si="22"/>
        <v>0</v>
      </c>
      <c r="P91" s="26">
        <f t="shared" si="22"/>
        <v>0</v>
      </c>
      <c r="Q91" s="26">
        <f t="shared" si="22"/>
        <v>0</v>
      </c>
      <c r="R91" s="26">
        <f t="shared" si="22"/>
        <v>0</v>
      </c>
      <c r="S91" s="26">
        <f t="shared" si="22"/>
        <v>0</v>
      </c>
      <c r="T91" s="26">
        <f t="shared" si="22"/>
        <v>0</v>
      </c>
      <c r="U91" s="26">
        <f t="shared" si="22"/>
        <v>0</v>
      </c>
      <c r="V91" s="26">
        <f t="shared" si="22"/>
        <v>0</v>
      </c>
      <c r="W91" s="26">
        <f t="shared" si="22"/>
        <v>0</v>
      </c>
      <c r="X91" s="26">
        <f t="shared" si="22"/>
        <v>0</v>
      </c>
      <c r="Y91" s="26">
        <f t="shared" si="22"/>
        <v>0</v>
      </c>
      <c r="Z91" s="26">
        <f t="shared" si="22"/>
        <v>0</v>
      </c>
      <c r="AA91" s="26">
        <f t="shared" si="22"/>
        <v>0</v>
      </c>
      <c r="AB91" s="26">
        <f t="shared" si="22"/>
        <v>0</v>
      </c>
      <c r="AC91" s="26">
        <f t="shared" si="22"/>
        <v>0</v>
      </c>
      <c r="AD91" s="26">
        <f t="shared" si="22"/>
        <v>0</v>
      </c>
      <c r="AE91" s="26">
        <f t="shared" si="22"/>
        <v>0</v>
      </c>
      <c r="AF91" s="26">
        <f t="shared" si="22"/>
        <v>0</v>
      </c>
      <c r="AG91" s="26">
        <f t="shared" si="22"/>
        <v>0</v>
      </c>
      <c r="AH91" s="26">
        <f t="shared" si="22"/>
        <v>0</v>
      </c>
    </row>
    <row r="92" spans="1:34" ht="12" customHeight="1">
      <c r="A92" s="1"/>
      <c r="B92" s="1"/>
      <c r="C92" s="1"/>
      <c r="D92" s="25"/>
      <c r="E92" s="79"/>
      <c r="F92" s="25"/>
      <c r="G92" s="25"/>
      <c r="H92" s="69"/>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row>
    <row r="93" spans="1:34" ht="12" customHeight="1">
      <c r="A93" s="16" t="s">
        <v>43</v>
      </c>
      <c r="B93" s="1"/>
      <c r="C93" s="1"/>
      <c r="D93" s="25"/>
      <c r="E93" s="79"/>
      <c r="F93" s="25"/>
      <c r="G93" s="25"/>
      <c r="H93" s="69"/>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row>
    <row r="94" spans="1:34" ht="12" customHeight="1">
      <c r="A94" s="1"/>
      <c r="B94" s="16" t="s">
        <v>37</v>
      </c>
      <c r="C94" s="5" t="s">
        <v>45</v>
      </c>
      <c r="D94" s="25">
        <f>Classification!AB94</f>
        <v>0</v>
      </c>
      <c r="E94" s="69"/>
      <c r="F94" s="25">
        <v>0</v>
      </c>
      <c r="G94" s="25">
        <f t="shared" ref="G94:G101" si="23">D94-F94</f>
        <v>0</v>
      </c>
      <c r="H94" s="69"/>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row>
    <row r="95" spans="1:34" ht="12" customHeight="1">
      <c r="A95" s="1"/>
      <c r="B95" s="16" t="s">
        <v>48</v>
      </c>
      <c r="C95" s="5" t="s">
        <v>49</v>
      </c>
      <c r="D95" s="25">
        <f>Classification!AB95</f>
        <v>8133.9736249999996</v>
      </c>
      <c r="E95" s="69"/>
      <c r="F95" s="25">
        <v>0</v>
      </c>
      <c r="G95" s="25">
        <f t="shared" si="23"/>
        <v>8133.9736249999996</v>
      </c>
      <c r="H95" s="69" t="s">
        <v>422</v>
      </c>
      <c r="I95" s="25">
        <v>3429.0961500207895</v>
      </c>
      <c r="J95" s="25">
        <v>905.57227252894359</v>
      </c>
      <c r="K95" s="25">
        <v>250.04652514985779</v>
      </c>
      <c r="L95" s="25">
        <v>1.0362321643804105E-2</v>
      </c>
      <c r="M95" s="25">
        <v>3.0971015019411641</v>
      </c>
      <c r="N95" s="25">
        <v>0.1541356837743684</v>
      </c>
      <c r="O95" s="25">
        <v>145.17910520820217</v>
      </c>
      <c r="P95" s="25">
        <v>37.276970489685404</v>
      </c>
      <c r="Q95" s="25">
        <v>28.331557503396937</v>
      </c>
      <c r="R95" s="25">
        <v>0.35375241836524668</v>
      </c>
      <c r="S95" s="25">
        <v>118.66280024941689</v>
      </c>
      <c r="T95" s="25">
        <v>0</v>
      </c>
      <c r="U95" s="25">
        <v>758.20898941385883</v>
      </c>
      <c r="V95" s="25">
        <v>0</v>
      </c>
      <c r="W95" s="25">
        <v>264.01576833000786</v>
      </c>
      <c r="X95" s="25">
        <v>751.16514591731595</v>
      </c>
      <c r="Y95" s="25">
        <v>0</v>
      </c>
      <c r="Z95" s="25">
        <v>0</v>
      </c>
      <c r="AA95" s="25">
        <v>0</v>
      </c>
      <c r="AB95" s="25">
        <v>0</v>
      </c>
      <c r="AC95" s="25">
        <v>0</v>
      </c>
      <c r="AD95" s="25">
        <v>1062.6950560146358</v>
      </c>
      <c r="AE95" s="25">
        <v>251.3742163943798</v>
      </c>
      <c r="AF95" s="25">
        <v>120.0808315238145</v>
      </c>
      <c r="AG95" s="25">
        <v>8.6528843299727125</v>
      </c>
      <c r="AH95" s="25">
        <v>0</v>
      </c>
    </row>
    <row r="96" spans="1:34" ht="12" customHeight="1">
      <c r="A96" s="1"/>
      <c r="B96" s="16" t="s">
        <v>39</v>
      </c>
      <c r="C96" s="5" t="s">
        <v>51</v>
      </c>
      <c r="D96" s="25">
        <f>Classification!AB96</f>
        <v>0</v>
      </c>
      <c r="E96" s="69"/>
      <c r="F96" s="25">
        <v>0</v>
      </c>
      <c r="G96" s="25">
        <f t="shared" si="23"/>
        <v>0</v>
      </c>
      <c r="H96" s="69"/>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row>
    <row r="97" spans="1:34" ht="12" customHeight="1">
      <c r="A97" s="1"/>
      <c r="B97" s="16" t="s">
        <v>53</v>
      </c>
      <c r="C97" s="5" t="s">
        <v>54</v>
      </c>
      <c r="D97" s="25">
        <f>Classification!AB97</f>
        <v>27459.580004445743</v>
      </c>
      <c r="E97" s="69"/>
      <c r="F97" s="25">
        <v>0</v>
      </c>
      <c r="G97" s="25">
        <f t="shared" si="23"/>
        <v>27459.580004445743</v>
      </c>
      <c r="H97" s="69" t="s">
        <v>422</v>
      </c>
      <c r="I97" s="25">
        <v>11576.32719449994</v>
      </c>
      <c r="J97" s="25">
        <v>3057.1323947852447</v>
      </c>
      <c r="K97" s="25">
        <v>844.13509051502172</v>
      </c>
      <c r="L97" s="25">
        <v>3.4982287050363846E-2</v>
      </c>
      <c r="M97" s="25">
        <v>10.455542443985054</v>
      </c>
      <c r="N97" s="25">
        <v>0.52034852032633905</v>
      </c>
      <c r="O97" s="25">
        <v>490.111898345192</v>
      </c>
      <c r="P97" s="25">
        <v>125.84377583162861</v>
      </c>
      <c r="Q97" s="25">
        <v>95.64484786672557</v>
      </c>
      <c r="R97" s="25">
        <v>1.194237070551929</v>
      </c>
      <c r="S97" s="25">
        <v>400.59518351344883</v>
      </c>
      <c r="T97" s="25">
        <v>0</v>
      </c>
      <c r="U97" s="25">
        <v>2559.6469038095529</v>
      </c>
      <c r="V97" s="25">
        <v>0</v>
      </c>
      <c r="W97" s="25">
        <v>891.29402763376481</v>
      </c>
      <c r="X97" s="25">
        <v>2535.867507299386</v>
      </c>
      <c r="Y97" s="25">
        <v>0</v>
      </c>
      <c r="Z97" s="25">
        <v>0</v>
      </c>
      <c r="AA97" s="25">
        <v>0</v>
      </c>
      <c r="AB97" s="25">
        <v>0</v>
      </c>
      <c r="AC97" s="25">
        <v>0</v>
      </c>
      <c r="AD97" s="25">
        <v>3587.5651011792952</v>
      </c>
      <c r="AE97" s="25">
        <v>848.61725945617741</v>
      </c>
      <c r="AF97" s="25">
        <v>405.38233245482826</v>
      </c>
      <c r="AG97" s="25">
        <v>29.211376933632557</v>
      </c>
      <c r="AH97" s="25">
        <v>0</v>
      </c>
    </row>
    <row r="98" spans="1:34" ht="12" customHeight="1">
      <c r="A98" s="1"/>
      <c r="B98" s="16" t="s">
        <v>55</v>
      </c>
      <c r="C98" s="5" t="s">
        <v>56</v>
      </c>
      <c r="D98" s="25">
        <f>Classification!AB98</f>
        <v>0</v>
      </c>
      <c r="E98" s="69"/>
      <c r="F98" s="25">
        <v>0</v>
      </c>
      <c r="G98" s="25">
        <f t="shared" si="23"/>
        <v>0</v>
      </c>
      <c r="H98" s="69"/>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row>
    <row r="99" spans="1:34" ht="12" customHeight="1">
      <c r="A99" s="1"/>
      <c r="B99" s="16" t="s">
        <v>59</v>
      </c>
      <c r="C99" s="5" t="s">
        <v>60</v>
      </c>
      <c r="D99" s="25">
        <f>Classification!AB99</f>
        <v>0</v>
      </c>
      <c r="E99" s="69"/>
      <c r="F99" s="25">
        <v>0</v>
      </c>
      <c r="G99" s="25">
        <f t="shared" si="23"/>
        <v>0</v>
      </c>
      <c r="H99" s="69"/>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row>
    <row r="100" spans="1:34" ht="12" customHeight="1">
      <c r="A100" s="1"/>
      <c r="B100" s="16" t="s">
        <v>61</v>
      </c>
      <c r="C100" s="5" t="s">
        <v>62</v>
      </c>
      <c r="D100" s="25">
        <f>Classification!AB100</f>
        <v>0</v>
      </c>
      <c r="E100" s="69"/>
      <c r="F100" s="25">
        <v>0</v>
      </c>
      <c r="G100" s="25">
        <f t="shared" si="23"/>
        <v>0</v>
      </c>
      <c r="H100" s="69"/>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row>
    <row r="101" spans="1:34" ht="12" customHeight="1">
      <c r="A101" s="1"/>
      <c r="B101" s="16" t="s">
        <v>16</v>
      </c>
      <c r="C101" s="5" t="s">
        <v>64</v>
      </c>
      <c r="D101" s="25">
        <f>Classification!AB101</f>
        <v>0</v>
      </c>
      <c r="E101" s="69"/>
      <c r="F101" s="25">
        <v>0</v>
      </c>
      <c r="G101" s="25">
        <f t="shared" si="23"/>
        <v>0</v>
      </c>
      <c r="H101" s="69"/>
      <c r="I101" s="25">
        <v>0</v>
      </c>
      <c r="J101" s="25">
        <v>0</v>
      </c>
      <c r="K101" s="25">
        <v>0</v>
      </c>
      <c r="L101" s="25">
        <v>0</v>
      </c>
      <c r="M101" s="25">
        <v>0</v>
      </c>
      <c r="N101" s="25">
        <v>0</v>
      </c>
      <c r="O101" s="25">
        <v>0</v>
      </c>
      <c r="P101" s="25">
        <v>0</v>
      </c>
      <c r="Q101" s="25">
        <v>0</v>
      </c>
      <c r="R101" s="25">
        <v>0</v>
      </c>
      <c r="S101" s="25">
        <v>0</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row>
    <row r="102" spans="1:34" ht="12" customHeight="1">
      <c r="A102" s="1"/>
      <c r="B102" s="16" t="s">
        <v>42</v>
      </c>
      <c r="C102" s="1"/>
      <c r="D102" s="26">
        <f>SUM(D94:D101)</f>
        <v>35593.553629445742</v>
      </c>
      <c r="E102" s="79"/>
      <c r="F102" s="26">
        <f>SUM(F94:F101)</f>
        <v>0</v>
      </c>
      <c r="G102" s="26">
        <f>SUM(G94:G101)</f>
        <v>35593.553629445742</v>
      </c>
      <c r="H102" s="69"/>
      <c r="I102" s="26">
        <f t="shared" ref="I102:AH102" si="24">SUM(I94:I101)</f>
        <v>15005.423344520728</v>
      </c>
      <c r="J102" s="26">
        <f t="shared" si="24"/>
        <v>3962.7046673141886</v>
      </c>
      <c r="K102" s="26">
        <f t="shared" si="24"/>
        <v>1094.1816156648795</v>
      </c>
      <c r="L102" s="26">
        <f t="shared" si="24"/>
        <v>4.5344608694167954E-2</v>
      </c>
      <c r="M102" s="26">
        <f t="shared" si="24"/>
        <v>13.552643945926219</v>
      </c>
      <c r="N102" s="26">
        <f t="shared" si="24"/>
        <v>0.67448420410070742</v>
      </c>
      <c r="O102" s="26">
        <f t="shared" si="24"/>
        <v>635.29100355339415</v>
      </c>
      <c r="P102" s="26">
        <f t="shared" si="24"/>
        <v>163.12074632131402</v>
      </c>
      <c r="Q102" s="26">
        <f t="shared" si="24"/>
        <v>123.97640537012251</v>
      </c>
      <c r="R102" s="26">
        <f t="shared" si="24"/>
        <v>1.5479894889171757</v>
      </c>
      <c r="S102" s="26">
        <f t="shared" si="24"/>
        <v>519.25798376286571</v>
      </c>
      <c r="T102" s="26">
        <f t="shared" si="24"/>
        <v>0</v>
      </c>
      <c r="U102" s="26">
        <f t="shared" si="24"/>
        <v>3317.8558932234118</v>
      </c>
      <c r="V102" s="26">
        <f t="shared" si="24"/>
        <v>0</v>
      </c>
      <c r="W102" s="26">
        <f t="shared" si="24"/>
        <v>1155.3097959637726</v>
      </c>
      <c r="X102" s="26">
        <f t="shared" si="24"/>
        <v>3287.0326532167019</v>
      </c>
      <c r="Y102" s="26">
        <f t="shared" si="24"/>
        <v>0</v>
      </c>
      <c r="Z102" s="26">
        <f t="shared" si="24"/>
        <v>0</v>
      </c>
      <c r="AA102" s="26">
        <f t="shared" si="24"/>
        <v>0</v>
      </c>
      <c r="AB102" s="26">
        <f t="shared" si="24"/>
        <v>0</v>
      </c>
      <c r="AC102" s="26">
        <f t="shared" si="24"/>
        <v>0</v>
      </c>
      <c r="AD102" s="26">
        <f t="shared" si="24"/>
        <v>4650.2601571939313</v>
      </c>
      <c r="AE102" s="26">
        <f t="shared" si="24"/>
        <v>1099.9914758505572</v>
      </c>
      <c r="AF102" s="26">
        <f t="shared" si="24"/>
        <v>525.4631639786428</v>
      </c>
      <c r="AG102" s="26">
        <f t="shared" si="24"/>
        <v>37.864261263605272</v>
      </c>
      <c r="AH102" s="26">
        <f t="shared" si="24"/>
        <v>0</v>
      </c>
    </row>
    <row r="103" spans="1:34" ht="12" customHeight="1">
      <c r="A103" s="1"/>
      <c r="B103" s="1"/>
      <c r="C103" s="1"/>
      <c r="D103" s="25"/>
      <c r="E103" s="79"/>
      <c r="F103" s="25"/>
      <c r="G103" s="25"/>
      <c r="H103" s="69"/>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row>
    <row r="104" spans="1:34" ht="12" customHeight="1">
      <c r="A104" s="16" t="s">
        <v>65</v>
      </c>
      <c r="B104" s="1"/>
      <c r="C104" s="1"/>
      <c r="D104" s="25"/>
      <c r="E104" s="79"/>
      <c r="F104" s="25"/>
      <c r="G104" s="25"/>
      <c r="H104" s="69"/>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row>
    <row r="105" spans="1:34" ht="12" customHeight="1">
      <c r="A105" s="1"/>
      <c r="B105" s="16" t="s">
        <v>37</v>
      </c>
      <c r="C105" s="5" t="s">
        <v>66</v>
      </c>
      <c r="D105" s="25">
        <f>Classification!AB105</f>
        <v>0</v>
      </c>
      <c r="E105" s="69"/>
      <c r="F105" s="25">
        <v>0</v>
      </c>
      <c r="G105" s="25">
        <f t="shared" ref="G105:G111" si="25">D105-F105</f>
        <v>0</v>
      </c>
      <c r="H105" s="69"/>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row>
    <row r="106" spans="1:34" ht="12" customHeight="1">
      <c r="A106" s="1"/>
      <c r="B106" s="16" t="s">
        <v>48</v>
      </c>
      <c r="C106" s="5" t="s">
        <v>69</v>
      </c>
      <c r="D106" s="25">
        <f>Classification!AB106</f>
        <v>0</v>
      </c>
      <c r="E106" s="69"/>
      <c r="F106" s="25">
        <v>0</v>
      </c>
      <c r="G106" s="25">
        <f t="shared" si="25"/>
        <v>0</v>
      </c>
      <c r="H106" s="69"/>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row>
    <row r="107" spans="1:34" ht="12" customHeight="1">
      <c r="A107" s="1"/>
      <c r="B107" s="16" t="s">
        <v>71</v>
      </c>
      <c r="C107" s="5" t="s">
        <v>72</v>
      </c>
      <c r="D107" s="25">
        <f>Classification!AB107</f>
        <v>0</v>
      </c>
      <c r="E107" s="69"/>
      <c r="F107" s="25">
        <v>0</v>
      </c>
      <c r="G107" s="25">
        <f t="shared" si="25"/>
        <v>0</v>
      </c>
      <c r="H107" s="69"/>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row>
    <row r="108" spans="1:34" ht="12" customHeight="1">
      <c r="A108" s="1"/>
      <c r="B108" s="16" t="s">
        <v>74</v>
      </c>
      <c r="C108" s="5" t="s">
        <v>75</v>
      </c>
      <c r="D108" s="25">
        <f>Classification!AB108</f>
        <v>0</v>
      </c>
      <c r="E108" s="69"/>
      <c r="F108" s="25">
        <v>0</v>
      </c>
      <c r="G108" s="25">
        <f t="shared" si="25"/>
        <v>0</v>
      </c>
      <c r="H108" s="69"/>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row>
    <row r="109" spans="1:34" ht="12" customHeight="1">
      <c r="A109" s="1"/>
      <c r="B109" s="16" t="s">
        <v>55</v>
      </c>
      <c r="C109" s="5" t="s">
        <v>77</v>
      </c>
      <c r="D109" s="25">
        <f>Classification!AB109</f>
        <v>0</v>
      </c>
      <c r="E109" s="69"/>
      <c r="F109" s="25">
        <v>0</v>
      </c>
      <c r="G109" s="25">
        <f t="shared" si="25"/>
        <v>0</v>
      </c>
      <c r="H109" s="69"/>
      <c r="I109" s="25">
        <v>0</v>
      </c>
      <c r="J109" s="25">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row>
    <row r="110" spans="1:34" ht="12" customHeight="1">
      <c r="A110" s="1"/>
      <c r="B110" s="16" t="s">
        <v>39</v>
      </c>
      <c r="C110" s="5" t="s">
        <v>79</v>
      </c>
      <c r="D110" s="25">
        <f>Classification!AB110</f>
        <v>0</v>
      </c>
      <c r="E110" s="69"/>
      <c r="F110" s="25">
        <v>0</v>
      </c>
      <c r="G110" s="25">
        <f t="shared" si="25"/>
        <v>0</v>
      </c>
      <c r="H110" s="69"/>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row>
    <row r="111" spans="1:34" ht="12" customHeight="1">
      <c r="A111" s="1"/>
      <c r="B111" s="16" t="s">
        <v>16</v>
      </c>
      <c r="C111" s="5" t="s">
        <v>81</v>
      </c>
      <c r="D111" s="25">
        <f>Classification!AB111</f>
        <v>0</v>
      </c>
      <c r="E111" s="69"/>
      <c r="F111" s="25">
        <v>0</v>
      </c>
      <c r="G111" s="25">
        <f t="shared" si="25"/>
        <v>0</v>
      </c>
      <c r="H111" s="69"/>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row>
    <row r="112" spans="1:34" ht="12" customHeight="1">
      <c r="A112" s="1"/>
      <c r="B112" s="16" t="s">
        <v>42</v>
      </c>
      <c r="C112" s="1"/>
      <c r="D112" s="26">
        <f>SUM(D105:D111)</f>
        <v>0</v>
      </c>
      <c r="E112" s="79"/>
      <c r="F112" s="26">
        <f>SUM(F105:F111)</f>
        <v>0</v>
      </c>
      <c r="G112" s="26">
        <f>SUM(G105:G111)</f>
        <v>0</v>
      </c>
      <c r="H112" s="69"/>
      <c r="I112" s="26">
        <f t="shared" ref="I112:AH112" si="26">SUM(I105:I111)</f>
        <v>0</v>
      </c>
      <c r="J112" s="26">
        <f t="shared" si="26"/>
        <v>0</v>
      </c>
      <c r="K112" s="26">
        <f t="shared" si="26"/>
        <v>0</v>
      </c>
      <c r="L112" s="26">
        <f t="shared" si="26"/>
        <v>0</v>
      </c>
      <c r="M112" s="26">
        <f t="shared" si="26"/>
        <v>0</v>
      </c>
      <c r="N112" s="26">
        <f t="shared" si="26"/>
        <v>0</v>
      </c>
      <c r="O112" s="26">
        <f t="shared" si="26"/>
        <v>0</v>
      </c>
      <c r="P112" s="26">
        <f t="shared" si="26"/>
        <v>0</v>
      </c>
      <c r="Q112" s="26">
        <f t="shared" si="26"/>
        <v>0</v>
      </c>
      <c r="R112" s="26">
        <f t="shared" si="26"/>
        <v>0</v>
      </c>
      <c r="S112" s="26">
        <f t="shared" si="26"/>
        <v>0</v>
      </c>
      <c r="T112" s="26">
        <f t="shared" si="26"/>
        <v>0</v>
      </c>
      <c r="U112" s="26">
        <f t="shared" si="26"/>
        <v>0</v>
      </c>
      <c r="V112" s="26">
        <f t="shared" si="26"/>
        <v>0</v>
      </c>
      <c r="W112" s="26">
        <f t="shared" si="26"/>
        <v>0</v>
      </c>
      <c r="X112" s="26">
        <f t="shared" si="26"/>
        <v>0</v>
      </c>
      <c r="Y112" s="26">
        <f t="shared" si="26"/>
        <v>0</v>
      </c>
      <c r="Z112" s="26">
        <f t="shared" si="26"/>
        <v>0</v>
      </c>
      <c r="AA112" s="26">
        <f t="shared" si="26"/>
        <v>0</v>
      </c>
      <c r="AB112" s="26">
        <f t="shared" si="26"/>
        <v>0</v>
      </c>
      <c r="AC112" s="26">
        <f t="shared" si="26"/>
        <v>0</v>
      </c>
      <c r="AD112" s="26">
        <f t="shared" si="26"/>
        <v>0</v>
      </c>
      <c r="AE112" s="26">
        <f t="shared" si="26"/>
        <v>0</v>
      </c>
      <c r="AF112" s="26">
        <f t="shared" si="26"/>
        <v>0</v>
      </c>
      <c r="AG112" s="26">
        <f t="shared" si="26"/>
        <v>0</v>
      </c>
      <c r="AH112" s="26">
        <f t="shared" si="26"/>
        <v>0</v>
      </c>
    </row>
    <row r="113" spans="1:34" ht="12" customHeight="1">
      <c r="A113" s="1"/>
      <c r="B113" s="1"/>
      <c r="C113" s="1"/>
      <c r="D113" s="25"/>
      <c r="E113" s="79"/>
      <c r="F113" s="25"/>
      <c r="G113" s="25"/>
      <c r="H113" s="69"/>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row>
    <row r="114" spans="1:34" ht="12" customHeight="1">
      <c r="A114" s="16" t="s">
        <v>83</v>
      </c>
      <c r="B114" s="1"/>
      <c r="C114" s="1"/>
      <c r="D114" s="25"/>
      <c r="E114" s="79"/>
      <c r="F114" s="25"/>
      <c r="G114" s="25"/>
      <c r="H114" s="69"/>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row>
    <row r="115" spans="1:34" ht="12" customHeight="1">
      <c r="A115" s="1"/>
      <c r="B115" s="16" t="s">
        <v>37</v>
      </c>
      <c r="C115" s="5" t="s">
        <v>84</v>
      </c>
      <c r="D115" s="25">
        <f>Classification!AB115</f>
        <v>0</v>
      </c>
      <c r="E115" s="69"/>
      <c r="F115" s="25">
        <v>0</v>
      </c>
      <c r="G115" s="25">
        <f t="shared" ref="G115:G124" si="27">D115-F115</f>
        <v>0</v>
      </c>
      <c r="H115" s="69"/>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row>
    <row r="116" spans="1:34" ht="12" customHeight="1">
      <c r="A116" s="1"/>
      <c r="B116" s="16" t="s">
        <v>48</v>
      </c>
      <c r="C116" s="5" t="s">
        <v>86</v>
      </c>
      <c r="D116" s="25">
        <f>Classification!AB116</f>
        <v>0</v>
      </c>
      <c r="E116" s="69"/>
      <c r="F116" s="25">
        <v>0</v>
      </c>
      <c r="G116" s="25">
        <f t="shared" si="27"/>
        <v>0</v>
      </c>
      <c r="H116" s="69"/>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row>
    <row r="117" spans="1:34" ht="12" customHeight="1">
      <c r="A117" s="1"/>
      <c r="B117" s="16" t="s">
        <v>71</v>
      </c>
      <c r="C117" s="5" t="s">
        <v>87</v>
      </c>
      <c r="D117" s="25">
        <f>Classification!AB117</f>
        <v>0</v>
      </c>
      <c r="E117" s="69"/>
      <c r="F117" s="25">
        <v>0</v>
      </c>
      <c r="G117" s="25">
        <f t="shared" si="27"/>
        <v>0</v>
      </c>
      <c r="H117" s="69"/>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row>
    <row r="118" spans="1:34" ht="12" customHeight="1">
      <c r="A118" s="1"/>
      <c r="B118" s="16" t="s">
        <v>385</v>
      </c>
      <c r="C118" s="5" t="s">
        <v>89</v>
      </c>
      <c r="D118" s="25">
        <f>Classification!AB118</f>
        <v>0</v>
      </c>
      <c r="E118" s="69"/>
      <c r="F118" s="25">
        <v>0</v>
      </c>
      <c r="G118" s="25">
        <f t="shared" si="27"/>
        <v>0</v>
      </c>
      <c r="H118" s="69"/>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row>
    <row r="119" spans="1:34" ht="12" customHeight="1">
      <c r="A119" s="1"/>
      <c r="B119" s="16" t="s">
        <v>39</v>
      </c>
      <c r="C119" s="5" t="s">
        <v>90</v>
      </c>
      <c r="D119" s="25">
        <f>Classification!AB119</f>
        <v>0</v>
      </c>
      <c r="E119" s="69"/>
      <c r="F119" s="25">
        <v>0</v>
      </c>
      <c r="G119" s="25">
        <f t="shared" si="27"/>
        <v>0</v>
      </c>
      <c r="H119" s="69"/>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row>
    <row r="120" spans="1:34" ht="12" customHeight="1">
      <c r="A120" s="1"/>
      <c r="B120" s="16" t="s">
        <v>91</v>
      </c>
      <c r="C120" s="5" t="s">
        <v>92</v>
      </c>
      <c r="D120" s="25">
        <f>Classification!AB120</f>
        <v>0</v>
      </c>
      <c r="E120" s="69"/>
      <c r="F120" s="25">
        <v>0</v>
      </c>
      <c r="G120" s="25">
        <f t="shared" si="27"/>
        <v>0</v>
      </c>
      <c r="H120" s="69"/>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row>
    <row r="121" spans="1:34" ht="12" customHeight="1">
      <c r="A121" s="1"/>
      <c r="B121" s="16" t="s">
        <v>93</v>
      </c>
      <c r="C121" s="5" t="s">
        <v>94</v>
      </c>
      <c r="D121" s="25">
        <f>Classification!AB121</f>
        <v>0</v>
      </c>
      <c r="E121" s="69"/>
      <c r="F121" s="25">
        <v>0</v>
      </c>
      <c r="G121" s="25">
        <f t="shared" si="27"/>
        <v>0</v>
      </c>
      <c r="H121" s="69"/>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row>
    <row r="122" spans="1:34" ht="12" customHeight="1">
      <c r="A122" s="1"/>
      <c r="B122" s="16" t="s">
        <v>95</v>
      </c>
      <c r="C122" s="5" t="s">
        <v>96</v>
      </c>
      <c r="D122" s="25">
        <f>Classification!AB122</f>
        <v>0</v>
      </c>
      <c r="E122" s="69"/>
      <c r="F122" s="25">
        <v>0</v>
      </c>
      <c r="G122" s="25">
        <f t="shared" si="27"/>
        <v>0</v>
      </c>
      <c r="H122" s="69"/>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row>
    <row r="123" spans="1:34" ht="12" customHeight="1">
      <c r="A123" s="1"/>
      <c r="B123" s="16" t="s">
        <v>97</v>
      </c>
      <c r="C123" s="5" t="s">
        <v>98</v>
      </c>
      <c r="D123" s="25">
        <f>Classification!AB123</f>
        <v>0</v>
      </c>
      <c r="E123" s="69"/>
      <c r="F123" s="25">
        <v>0</v>
      </c>
      <c r="G123" s="25">
        <f t="shared" si="27"/>
        <v>0</v>
      </c>
      <c r="H123" s="69"/>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row>
    <row r="124" spans="1:34" ht="12" customHeight="1">
      <c r="A124" s="1"/>
      <c r="B124" s="16" t="s">
        <v>16</v>
      </c>
      <c r="C124" s="5" t="s">
        <v>99</v>
      </c>
      <c r="D124" s="25">
        <f>Classification!AB124</f>
        <v>0</v>
      </c>
      <c r="E124" s="69"/>
      <c r="F124" s="25">
        <v>0</v>
      </c>
      <c r="G124" s="25">
        <f t="shared" si="27"/>
        <v>0</v>
      </c>
      <c r="H124" s="69"/>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row>
    <row r="125" spans="1:34" ht="12" customHeight="1">
      <c r="A125" s="1"/>
      <c r="B125" s="16" t="s">
        <v>42</v>
      </c>
      <c r="C125" s="1"/>
      <c r="D125" s="26">
        <f>SUM(D115:D124)</f>
        <v>0</v>
      </c>
      <c r="E125" s="79"/>
      <c r="F125" s="26">
        <f>SUM(F115:F124)</f>
        <v>0</v>
      </c>
      <c r="G125" s="26">
        <f>SUM(G115:G124)</f>
        <v>0</v>
      </c>
      <c r="H125" s="69"/>
      <c r="I125" s="26">
        <f t="shared" ref="I125:AH125" si="28">SUM(I115:I124)</f>
        <v>0</v>
      </c>
      <c r="J125" s="26">
        <f t="shared" si="28"/>
        <v>0</v>
      </c>
      <c r="K125" s="26">
        <f t="shared" si="28"/>
        <v>0</v>
      </c>
      <c r="L125" s="26">
        <f t="shared" si="28"/>
        <v>0</v>
      </c>
      <c r="M125" s="26">
        <f t="shared" si="28"/>
        <v>0</v>
      </c>
      <c r="N125" s="26">
        <f t="shared" si="28"/>
        <v>0</v>
      </c>
      <c r="O125" s="26">
        <f t="shared" si="28"/>
        <v>0</v>
      </c>
      <c r="P125" s="26">
        <f t="shared" si="28"/>
        <v>0</v>
      </c>
      <c r="Q125" s="26">
        <f t="shared" si="28"/>
        <v>0</v>
      </c>
      <c r="R125" s="26">
        <f t="shared" si="28"/>
        <v>0</v>
      </c>
      <c r="S125" s="26">
        <f t="shared" si="28"/>
        <v>0</v>
      </c>
      <c r="T125" s="26">
        <f t="shared" si="28"/>
        <v>0</v>
      </c>
      <c r="U125" s="26">
        <f t="shared" si="28"/>
        <v>0</v>
      </c>
      <c r="V125" s="26">
        <f t="shared" si="28"/>
        <v>0</v>
      </c>
      <c r="W125" s="26">
        <f t="shared" si="28"/>
        <v>0</v>
      </c>
      <c r="X125" s="26">
        <f t="shared" si="28"/>
        <v>0</v>
      </c>
      <c r="Y125" s="26">
        <f t="shared" si="28"/>
        <v>0</v>
      </c>
      <c r="Z125" s="26">
        <f t="shared" si="28"/>
        <v>0</v>
      </c>
      <c r="AA125" s="26">
        <f t="shared" si="28"/>
        <v>0</v>
      </c>
      <c r="AB125" s="26">
        <f t="shared" si="28"/>
        <v>0</v>
      </c>
      <c r="AC125" s="26">
        <f t="shared" si="28"/>
        <v>0</v>
      </c>
      <c r="AD125" s="26">
        <f t="shared" si="28"/>
        <v>0</v>
      </c>
      <c r="AE125" s="26">
        <f t="shared" si="28"/>
        <v>0</v>
      </c>
      <c r="AF125" s="26">
        <f t="shared" si="28"/>
        <v>0</v>
      </c>
      <c r="AG125" s="26">
        <f t="shared" si="28"/>
        <v>0</v>
      </c>
      <c r="AH125" s="26">
        <f t="shared" si="28"/>
        <v>0</v>
      </c>
    </row>
    <row r="126" spans="1:34" ht="12" customHeight="1">
      <c r="A126" s="1"/>
      <c r="B126" s="1"/>
      <c r="C126" s="1"/>
      <c r="D126" s="25"/>
      <c r="E126" s="79"/>
      <c r="F126" s="25"/>
      <c r="G126" s="25"/>
      <c r="H126" s="69"/>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row>
    <row r="127" spans="1:34" ht="12" customHeight="1">
      <c r="A127" s="16" t="s">
        <v>100</v>
      </c>
      <c r="B127" s="1"/>
      <c r="C127" s="1"/>
      <c r="D127" s="25"/>
      <c r="E127" s="79"/>
      <c r="F127" s="25"/>
      <c r="G127" s="25"/>
      <c r="H127" s="69"/>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row>
    <row r="128" spans="1:34" ht="12" customHeight="1">
      <c r="A128" s="1"/>
      <c r="B128" s="16" t="s">
        <v>37</v>
      </c>
      <c r="C128" s="5" t="s">
        <v>84</v>
      </c>
      <c r="D128" s="25">
        <f>Classification!AB128</f>
        <v>0</v>
      </c>
      <c r="E128" s="69"/>
      <c r="F128" s="25">
        <v>0</v>
      </c>
      <c r="G128" s="25">
        <f t="shared" ref="G128:G140" si="29">D128-F128</f>
        <v>0</v>
      </c>
      <c r="H128" s="69"/>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row>
    <row r="129" spans="1:34" ht="12" customHeight="1">
      <c r="A129" s="1"/>
      <c r="B129" s="16" t="s">
        <v>48</v>
      </c>
      <c r="C129" s="5" t="s">
        <v>86</v>
      </c>
      <c r="D129" s="25">
        <f>Classification!AB129</f>
        <v>0</v>
      </c>
      <c r="E129" s="69"/>
      <c r="F129" s="25">
        <v>0</v>
      </c>
      <c r="G129" s="25">
        <f t="shared" si="29"/>
        <v>0</v>
      </c>
      <c r="H129" s="69"/>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row>
    <row r="130" spans="1:34" ht="12" customHeight="1">
      <c r="A130" s="1"/>
      <c r="B130" s="16" t="s">
        <v>134</v>
      </c>
      <c r="C130" s="5" t="s">
        <v>87</v>
      </c>
      <c r="D130" s="25">
        <f>Classification!AB130</f>
        <v>0</v>
      </c>
      <c r="E130" s="69"/>
      <c r="F130" s="25">
        <v>0</v>
      </c>
      <c r="G130" s="25">
        <f t="shared" si="29"/>
        <v>0</v>
      </c>
      <c r="H130" s="69"/>
      <c r="I130" s="25">
        <v>0</v>
      </c>
      <c r="J130" s="25">
        <v>0</v>
      </c>
      <c r="K130" s="25">
        <v>0</v>
      </c>
      <c r="L130" s="25">
        <v>0</v>
      </c>
      <c r="M130" s="25">
        <v>0</v>
      </c>
      <c r="N130" s="25">
        <v>0</v>
      </c>
      <c r="O130" s="25">
        <v>0</v>
      </c>
      <c r="P130" s="25">
        <v>0</v>
      </c>
      <c r="Q130" s="25">
        <v>0</v>
      </c>
      <c r="R130" s="25">
        <v>0</v>
      </c>
      <c r="S130" s="25">
        <v>0</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row>
    <row r="131" spans="1:34" ht="12" customHeight="1">
      <c r="A131" s="1"/>
      <c r="B131" s="16" t="s">
        <v>102</v>
      </c>
      <c r="C131" s="5" t="s">
        <v>103</v>
      </c>
      <c r="D131" s="25">
        <f>Classification!AB131</f>
        <v>0</v>
      </c>
      <c r="E131" s="69"/>
      <c r="F131" s="25">
        <v>0</v>
      </c>
      <c r="G131" s="25">
        <f t="shared" si="29"/>
        <v>0</v>
      </c>
      <c r="H131" s="69"/>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row>
    <row r="132" spans="1:34" ht="12" customHeight="1">
      <c r="A132" s="1"/>
      <c r="B132" s="16" t="s">
        <v>104</v>
      </c>
      <c r="C132" s="5" t="s">
        <v>105</v>
      </c>
      <c r="D132" s="25">
        <f>Classification!AB132</f>
        <v>0</v>
      </c>
      <c r="E132" s="69"/>
      <c r="F132" s="25">
        <v>0</v>
      </c>
      <c r="G132" s="25">
        <f t="shared" si="29"/>
        <v>0</v>
      </c>
      <c r="H132" s="69"/>
      <c r="I132" s="25">
        <v>0</v>
      </c>
      <c r="J132" s="25">
        <v>0</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0</v>
      </c>
      <c r="AF132" s="25">
        <v>0</v>
      </c>
      <c r="AG132" s="25">
        <v>0</v>
      </c>
      <c r="AH132" s="25">
        <v>0</v>
      </c>
    </row>
    <row r="133" spans="1:34" ht="12" customHeight="1">
      <c r="A133" s="1"/>
      <c r="B133" s="16" t="s">
        <v>106</v>
      </c>
      <c r="C133" s="5" t="s">
        <v>89</v>
      </c>
      <c r="D133" s="25">
        <f>Classification!AB133</f>
        <v>0</v>
      </c>
      <c r="E133" s="69"/>
      <c r="F133" s="25">
        <v>0</v>
      </c>
      <c r="G133" s="25">
        <f t="shared" si="29"/>
        <v>0</v>
      </c>
      <c r="H133" s="69"/>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0</v>
      </c>
      <c r="AH133" s="25">
        <v>0</v>
      </c>
    </row>
    <row r="134" spans="1:34" ht="12" customHeight="1">
      <c r="A134" s="1"/>
      <c r="B134" s="16" t="s">
        <v>107</v>
      </c>
      <c r="C134" s="5" t="s">
        <v>108</v>
      </c>
      <c r="D134" s="25">
        <f>Classification!AB134</f>
        <v>0</v>
      </c>
      <c r="E134" s="69"/>
      <c r="F134" s="25">
        <v>0</v>
      </c>
      <c r="G134" s="25">
        <f t="shared" si="29"/>
        <v>0</v>
      </c>
      <c r="H134" s="69"/>
      <c r="I134" s="25">
        <v>0</v>
      </c>
      <c r="J134" s="25">
        <v>0</v>
      </c>
      <c r="K134" s="25">
        <v>0</v>
      </c>
      <c r="L134" s="25">
        <v>0</v>
      </c>
      <c r="M134" s="25">
        <v>0</v>
      </c>
      <c r="N134" s="25">
        <v>0</v>
      </c>
      <c r="O134" s="25">
        <v>0</v>
      </c>
      <c r="P134" s="25">
        <v>0</v>
      </c>
      <c r="Q134" s="25">
        <v>0</v>
      </c>
      <c r="R134" s="25">
        <v>0</v>
      </c>
      <c r="S134" s="25">
        <v>0</v>
      </c>
      <c r="T134" s="25">
        <v>0</v>
      </c>
      <c r="U134" s="25">
        <v>0</v>
      </c>
      <c r="V134" s="25">
        <v>0</v>
      </c>
      <c r="W134" s="25">
        <v>0</v>
      </c>
      <c r="X134" s="25">
        <v>0</v>
      </c>
      <c r="Y134" s="25">
        <v>0</v>
      </c>
      <c r="Z134" s="25">
        <v>0</v>
      </c>
      <c r="AA134" s="25">
        <v>0</v>
      </c>
      <c r="AB134" s="25">
        <v>0</v>
      </c>
      <c r="AC134" s="25">
        <v>0</v>
      </c>
      <c r="AD134" s="25">
        <v>0</v>
      </c>
      <c r="AE134" s="25">
        <v>0</v>
      </c>
      <c r="AF134" s="25">
        <v>0</v>
      </c>
      <c r="AG134" s="25">
        <v>0</v>
      </c>
      <c r="AH134" s="25">
        <v>0</v>
      </c>
    </row>
    <row r="135" spans="1:34" ht="12" customHeight="1">
      <c r="A135" s="1"/>
      <c r="B135" s="16" t="s">
        <v>39</v>
      </c>
      <c r="C135" s="5" t="s">
        <v>90</v>
      </c>
      <c r="D135" s="25">
        <f>Classification!AB135</f>
        <v>0</v>
      </c>
      <c r="E135" s="69"/>
      <c r="F135" s="25">
        <v>0</v>
      </c>
      <c r="G135" s="25">
        <f t="shared" si="29"/>
        <v>0</v>
      </c>
      <c r="H135" s="69"/>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0</v>
      </c>
      <c r="AA135" s="25">
        <v>0</v>
      </c>
      <c r="AB135" s="25">
        <v>0</v>
      </c>
      <c r="AC135" s="25">
        <v>0</v>
      </c>
      <c r="AD135" s="25">
        <v>0</v>
      </c>
      <c r="AE135" s="25">
        <v>0</v>
      </c>
      <c r="AF135" s="25">
        <v>0</v>
      </c>
      <c r="AG135" s="25">
        <v>0</v>
      </c>
      <c r="AH135" s="25">
        <v>0</v>
      </c>
    </row>
    <row r="136" spans="1:34" ht="12" customHeight="1">
      <c r="A136" s="1"/>
      <c r="B136" s="16" t="s">
        <v>91</v>
      </c>
      <c r="C136" s="5" t="s">
        <v>92</v>
      </c>
      <c r="D136" s="25">
        <f>Classification!AB136</f>
        <v>0</v>
      </c>
      <c r="E136" s="69"/>
      <c r="F136" s="25">
        <v>0</v>
      </c>
      <c r="G136" s="25">
        <f t="shared" si="29"/>
        <v>0</v>
      </c>
      <c r="H136" s="69"/>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0</v>
      </c>
      <c r="AC136" s="25">
        <v>0</v>
      </c>
      <c r="AD136" s="25">
        <v>0</v>
      </c>
      <c r="AE136" s="25">
        <v>0</v>
      </c>
      <c r="AF136" s="25">
        <v>0</v>
      </c>
      <c r="AG136" s="25">
        <v>0</v>
      </c>
      <c r="AH136" s="25">
        <v>0</v>
      </c>
    </row>
    <row r="137" spans="1:34" ht="12" customHeight="1">
      <c r="A137" s="1"/>
      <c r="B137" s="16" t="s">
        <v>93</v>
      </c>
      <c r="C137" s="5" t="s">
        <v>94</v>
      </c>
      <c r="D137" s="25">
        <f>Classification!AB137</f>
        <v>0</v>
      </c>
      <c r="E137" s="69"/>
      <c r="F137" s="25">
        <v>0</v>
      </c>
      <c r="G137" s="25">
        <f t="shared" si="29"/>
        <v>0</v>
      </c>
      <c r="H137" s="69"/>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row>
    <row r="138" spans="1:34" ht="12" customHeight="1">
      <c r="A138" s="1"/>
      <c r="B138" s="16" t="s">
        <v>95</v>
      </c>
      <c r="C138" s="5" t="s">
        <v>96</v>
      </c>
      <c r="D138" s="25">
        <f>Classification!AB138</f>
        <v>0</v>
      </c>
      <c r="E138" s="69"/>
      <c r="F138" s="25">
        <v>0</v>
      </c>
      <c r="G138" s="25">
        <f t="shared" si="29"/>
        <v>0</v>
      </c>
      <c r="H138" s="69"/>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row>
    <row r="139" spans="1:34" ht="12" customHeight="1">
      <c r="A139" s="1"/>
      <c r="B139" s="16" t="s">
        <v>97</v>
      </c>
      <c r="C139" s="5" t="s">
        <v>98</v>
      </c>
      <c r="D139" s="25">
        <f>Classification!AB139</f>
        <v>0</v>
      </c>
      <c r="E139" s="69"/>
      <c r="F139" s="25">
        <v>0</v>
      </c>
      <c r="G139" s="25">
        <f t="shared" si="29"/>
        <v>0</v>
      </c>
      <c r="H139" s="69"/>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row>
    <row r="140" spans="1:34" ht="12" customHeight="1">
      <c r="A140" s="1"/>
      <c r="B140" s="16" t="s">
        <v>16</v>
      </c>
      <c r="C140" s="5" t="s">
        <v>99</v>
      </c>
      <c r="D140" s="25">
        <f>Classification!AB140</f>
        <v>0</v>
      </c>
      <c r="E140" s="69"/>
      <c r="F140" s="25">
        <v>0</v>
      </c>
      <c r="G140" s="25">
        <f t="shared" si="29"/>
        <v>0</v>
      </c>
      <c r="H140" s="69"/>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row>
    <row r="141" spans="1:34" ht="12" customHeight="1">
      <c r="A141" s="1"/>
      <c r="B141" s="16" t="s">
        <v>42</v>
      </c>
      <c r="C141" s="1"/>
      <c r="D141" s="26">
        <f>SUM(D128:D140)</f>
        <v>0</v>
      </c>
      <c r="E141" s="79"/>
      <c r="F141" s="26">
        <f>SUM(F128:F140)</f>
        <v>0</v>
      </c>
      <c r="G141" s="26">
        <f>SUM(G128:G140)</f>
        <v>0</v>
      </c>
      <c r="H141" s="69"/>
      <c r="I141" s="26">
        <f t="shared" ref="I141:AH141" si="30">SUM(I128:I140)</f>
        <v>0</v>
      </c>
      <c r="J141" s="26">
        <f t="shared" si="30"/>
        <v>0</v>
      </c>
      <c r="K141" s="26">
        <f t="shared" si="30"/>
        <v>0</v>
      </c>
      <c r="L141" s="26">
        <f t="shared" si="30"/>
        <v>0</v>
      </c>
      <c r="M141" s="26">
        <f t="shared" si="30"/>
        <v>0</v>
      </c>
      <c r="N141" s="26">
        <f t="shared" si="30"/>
        <v>0</v>
      </c>
      <c r="O141" s="26">
        <f t="shared" si="30"/>
        <v>0</v>
      </c>
      <c r="P141" s="26">
        <f t="shared" si="30"/>
        <v>0</v>
      </c>
      <c r="Q141" s="26">
        <f t="shared" si="30"/>
        <v>0</v>
      </c>
      <c r="R141" s="26">
        <f t="shared" si="30"/>
        <v>0</v>
      </c>
      <c r="S141" s="26">
        <f t="shared" si="30"/>
        <v>0</v>
      </c>
      <c r="T141" s="26">
        <f t="shared" si="30"/>
        <v>0</v>
      </c>
      <c r="U141" s="26">
        <f t="shared" si="30"/>
        <v>0</v>
      </c>
      <c r="V141" s="26">
        <f t="shared" si="30"/>
        <v>0</v>
      </c>
      <c r="W141" s="26">
        <f t="shared" si="30"/>
        <v>0</v>
      </c>
      <c r="X141" s="26">
        <f t="shared" si="30"/>
        <v>0</v>
      </c>
      <c r="Y141" s="26">
        <f t="shared" si="30"/>
        <v>0</v>
      </c>
      <c r="Z141" s="26">
        <f t="shared" si="30"/>
        <v>0</v>
      </c>
      <c r="AA141" s="26">
        <f t="shared" si="30"/>
        <v>0</v>
      </c>
      <c r="AB141" s="26">
        <f t="shared" si="30"/>
        <v>0</v>
      </c>
      <c r="AC141" s="26">
        <f t="shared" si="30"/>
        <v>0</v>
      </c>
      <c r="AD141" s="26">
        <f t="shared" si="30"/>
        <v>0</v>
      </c>
      <c r="AE141" s="26">
        <f t="shared" si="30"/>
        <v>0</v>
      </c>
      <c r="AF141" s="26">
        <f t="shared" si="30"/>
        <v>0</v>
      </c>
      <c r="AG141" s="26">
        <f t="shared" si="30"/>
        <v>0</v>
      </c>
      <c r="AH141" s="26">
        <f t="shared" si="30"/>
        <v>0</v>
      </c>
    </row>
    <row r="142" spans="1:34" ht="12" customHeight="1">
      <c r="A142" s="1"/>
      <c r="B142" s="1"/>
      <c r="C142" s="1"/>
      <c r="D142" s="25"/>
      <c r="E142" s="79"/>
      <c r="F142" s="25"/>
      <c r="G142" s="25"/>
      <c r="H142" s="69"/>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row>
    <row r="143" spans="1:34" ht="12" customHeight="1">
      <c r="A143" s="16" t="s">
        <v>109</v>
      </c>
      <c r="B143" s="1"/>
      <c r="C143" s="5" t="s">
        <v>110</v>
      </c>
      <c r="D143" s="30">
        <f>Classification!AB143</f>
        <v>0</v>
      </c>
      <c r="E143" s="69"/>
      <c r="F143" s="30">
        <v>0</v>
      </c>
      <c r="G143" s="30">
        <f t="shared" ref="G143" si="31">D143-F143</f>
        <v>0</v>
      </c>
      <c r="H143" s="69"/>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row>
    <row r="144" spans="1:34" ht="12" customHeight="1">
      <c r="A144" s="1"/>
      <c r="B144" s="1"/>
      <c r="C144" s="1"/>
      <c r="D144" s="25"/>
      <c r="E144" s="79"/>
      <c r="F144" s="25"/>
      <c r="G144" s="25"/>
      <c r="H144" s="69"/>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row>
    <row r="145" spans="1:34" ht="12" customHeight="1">
      <c r="A145" s="16" t="s">
        <v>111</v>
      </c>
      <c r="B145" s="1"/>
      <c r="C145" s="1"/>
      <c r="D145" s="25"/>
      <c r="E145" s="79"/>
      <c r="F145" s="25"/>
      <c r="G145" s="25"/>
      <c r="H145" s="69"/>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row>
    <row r="146" spans="1:34" ht="12" customHeight="1">
      <c r="A146" s="1"/>
      <c r="B146" s="16" t="s">
        <v>37</v>
      </c>
      <c r="C146" s="5" t="s">
        <v>112</v>
      </c>
      <c r="D146" s="25">
        <f>Classification!AB146</f>
        <v>0</v>
      </c>
      <c r="E146" s="69"/>
      <c r="F146" s="25">
        <v>0</v>
      </c>
      <c r="G146" s="25">
        <f t="shared" ref="G146:G152" si="32">D146-F146</f>
        <v>0</v>
      </c>
      <c r="H146" s="69"/>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row>
    <row r="147" spans="1:34" ht="12" customHeight="1">
      <c r="A147" s="1"/>
      <c r="B147" s="16" t="s">
        <v>39</v>
      </c>
      <c r="C147" s="5" t="s">
        <v>114</v>
      </c>
      <c r="D147" s="25">
        <f>Classification!AB147</f>
        <v>116.46339185957702</v>
      </c>
      <c r="E147" s="69"/>
      <c r="F147" s="25">
        <v>0</v>
      </c>
      <c r="G147" s="25">
        <f t="shared" si="32"/>
        <v>116.46339185957702</v>
      </c>
      <c r="H147" s="69" t="s">
        <v>422</v>
      </c>
      <c r="I147" s="25">
        <v>49.098286650030552</v>
      </c>
      <c r="J147" s="25">
        <v>12.966112664608747</v>
      </c>
      <c r="K147" s="25">
        <v>3.5802017297115918</v>
      </c>
      <c r="L147" s="25">
        <v>1.4836919589560801E-4</v>
      </c>
      <c r="M147" s="25">
        <v>4.434474003466643E-2</v>
      </c>
      <c r="N147" s="25">
        <v>2.2069366544027998E-3</v>
      </c>
      <c r="O147" s="25">
        <v>2.0786950879356469</v>
      </c>
      <c r="P147" s="25">
        <v>0.53373696813261062</v>
      </c>
      <c r="Q147" s="25">
        <v>0.40565527202705398</v>
      </c>
      <c r="R147" s="25">
        <v>5.065077466530973E-3</v>
      </c>
      <c r="S147" s="25">
        <v>1.6990308601600062</v>
      </c>
      <c r="T147" s="25">
        <v>0</v>
      </c>
      <c r="U147" s="25">
        <v>10.856144206585146</v>
      </c>
      <c r="V147" s="25">
        <v>0</v>
      </c>
      <c r="W147" s="25">
        <v>3.780215341443895</v>
      </c>
      <c r="X147" s="25">
        <v>10.755289453034676</v>
      </c>
      <c r="Y147" s="25">
        <v>0</v>
      </c>
      <c r="Z147" s="25">
        <v>0</v>
      </c>
      <c r="AA147" s="25">
        <v>0</v>
      </c>
      <c r="AB147" s="25">
        <v>0</v>
      </c>
      <c r="AC147" s="25">
        <v>0</v>
      </c>
      <c r="AD147" s="25">
        <v>15.215819037754462</v>
      </c>
      <c r="AE147" s="25">
        <v>3.5992118018864079</v>
      </c>
      <c r="AF147" s="25">
        <v>1.7193344337383263</v>
      </c>
      <c r="AG147" s="25">
        <v>0.12389322917643535</v>
      </c>
      <c r="AH147" s="25">
        <v>0</v>
      </c>
    </row>
    <row r="148" spans="1:34" ht="12" customHeight="1">
      <c r="A148" s="1"/>
      <c r="B148" s="16" t="s">
        <v>115</v>
      </c>
      <c r="C148" s="5" t="s">
        <v>116</v>
      </c>
      <c r="D148" s="25">
        <f>Classification!AB148</f>
        <v>575.2406334831594</v>
      </c>
      <c r="E148" s="69"/>
      <c r="F148" s="25">
        <v>0</v>
      </c>
      <c r="G148" s="25">
        <f t="shared" si="32"/>
        <v>575.2406334831594</v>
      </c>
      <c r="H148" s="69" t="s">
        <v>422</v>
      </c>
      <c r="I148" s="25">
        <v>242.50821708468743</v>
      </c>
      <c r="J148" s="25">
        <v>64.042741190267108</v>
      </c>
      <c r="K148" s="25">
        <v>17.683475280197623</v>
      </c>
      <c r="L148" s="25">
        <v>7.3283105423619158E-4</v>
      </c>
      <c r="M148" s="25">
        <v>0.21902930991349012</v>
      </c>
      <c r="N148" s="25">
        <v>1.0900589609021212E-2</v>
      </c>
      <c r="O148" s="25">
        <v>10.267173745413327</v>
      </c>
      <c r="P148" s="25">
        <v>2.6362549360761758</v>
      </c>
      <c r="Q148" s="25">
        <v>2.0036287105391999</v>
      </c>
      <c r="R148" s="25">
        <v>2.5017632785430153E-2</v>
      </c>
      <c r="S148" s="25">
        <v>8.3919210380228133</v>
      </c>
      <c r="T148" s="25">
        <v>0</v>
      </c>
      <c r="U148" s="25">
        <v>53.621100767099463</v>
      </c>
      <c r="V148" s="25">
        <v>0</v>
      </c>
      <c r="W148" s="25">
        <v>18.671390494421082</v>
      </c>
      <c r="X148" s="25">
        <v>53.122954942941156</v>
      </c>
      <c r="Y148" s="25">
        <v>0</v>
      </c>
      <c r="Z148" s="25">
        <v>0</v>
      </c>
      <c r="AA148" s="25">
        <v>0</v>
      </c>
      <c r="AB148" s="25">
        <v>0</v>
      </c>
      <c r="AC148" s="25">
        <v>0</v>
      </c>
      <c r="AD148" s="25">
        <v>75.154580701173671</v>
      </c>
      <c r="AE148" s="25">
        <v>17.777370587433623</v>
      </c>
      <c r="AF148" s="25">
        <v>8.4922052590186006</v>
      </c>
      <c r="AG148" s="25">
        <v>0.61193838250612798</v>
      </c>
      <c r="AH148" s="25">
        <v>0</v>
      </c>
    </row>
    <row r="149" spans="1:34" ht="12" customHeight="1">
      <c r="A149" s="1"/>
      <c r="B149" s="16" t="s">
        <v>117</v>
      </c>
      <c r="C149" s="5" t="s">
        <v>118</v>
      </c>
      <c r="D149" s="25">
        <f>Classification!AB149</f>
        <v>314.64818796226422</v>
      </c>
      <c r="E149" s="69"/>
      <c r="F149" s="25">
        <v>0</v>
      </c>
      <c r="G149" s="25">
        <f t="shared" si="32"/>
        <v>314.64818796226422</v>
      </c>
      <c r="H149" s="69" t="s">
        <v>422</v>
      </c>
      <c r="I149" s="25">
        <v>132.64843724550656</v>
      </c>
      <c r="J149" s="25">
        <v>35.030439949342941</v>
      </c>
      <c r="K149" s="25">
        <v>9.6726015686660745</v>
      </c>
      <c r="L149" s="25">
        <v>4.008478363249073E-4</v>
      </c>
      <c r="M149" s="25">
        <v>0.11980581944916181</v>
      </c>
      <c r="N149" s="25">
        <v>5.9624626087879141E-3</v>
      </c>
      <c r="O149" s="25">
        <v>5.6159934233550857</v>
      </c>
      <c r="P149" s="25">
        <v>1.4419927772143852</v>
      </c>
      <c r="Q149" s="25">
        <v>1.0959555122226667</v>
      </c>
      <c r="R149" s="25">
        <v>1.3684278134832736E-2</v>
      </c>
      <c r="S149" s="25">
        <v>4.5902577016294597</v>
      </c>
      <c r="T149" s="25">
        <v>0</v>
      </c>
      <c r="U149" s="25">
        <v>29.329955519221429</v>
      </c>
      <c r="V149" s="25">
        <v>0</v>
      </c>
      <c r="W149" s="25">
        <v>10.212976698520082</v>
      </c>
      <c r="X149" s="25">
        <v>29.057477061009436</v>
      </c>
      <c r="Y149" s="25">
        <v>0</v>
      </c>
      <c r="Z149" s="25">
        <v>0</v>
      </c>
      <c r="AA149" s="25">
        <v>0</v>
      </c>
      <c r="AB149" s="25">
        <v>0</v>
      </c>
      <c r="AC149" s="25">
        <v>0</v>
      </c>
      <c r="AD149" s="25">
        <v>41.108453155509466</v>
      </c>
      <c r="AE149" s="25">
        <v>9.7239609243170744</v>
      </c>
      <c r="AF149" s="25">
        <v>4.645111699384219</v>
      </c>
      <c r="AG149" s="25">
        <v>0.33472131833633584</v>
      </c>
      <c r="AH149" s="25">
        <v>0</v>
      </c>
    </row>
    <row r="150" spans="1:34" ht="12" customHeight="1">
      <c r="A150" s="1"/>
      <c r="B150" s="16" t="s">
        <v>119</v>
      </c>
      <c r="C150" s="5" t="s">
        <v>120</v>
      </c>
      <c r="D150" s="25">
        <f>Classification!AB150</f>
        <v>170.22461889618512</v>
      </c>
      <c r="E150" s="69"/>
      <c r="F150" s="25">
        <v>0</v>
      </c>
      <c r="G150" s="25">
        <f t="shared" si="32"/>
        <v>170.22461889618512</v>
      </c>
      <c r="H150" s="69" t="s">
        <v>422</v>
      </c>
      <c r="I150" s="25">
        <v>71.762783137333386</v>
      </c>
      <c r="J150" s="25">
        <v>18.951462357881905</v>
      </c>
      <c r="K150" s="25">
        <v>5.232875887269663</v>
      </c>
      <c r="L150" s="25">
        <v>2.1685861474578415E-4</v>
      </c>
      <c r="M150" s="25">
        <v>6.4814928982602549E-2</v>
      </c>
      <c r="N150" s="25">
        <v>3.2256913088766948E-3</v>
      </c>
      <c r="O150" s="25">
        <v>3.0382515354855699</v>
      </c>
      <c r="P150" s="25">
        <v>0.78011785970243275</v>
      </c>
      <c r="Q150" s="25">
        <v>0.59291175520022632</v>
      </c>
      <c r="R150" s="25">
        <v>7.4031922619896568E-3</v>
      </c>
      <c r="S150" s="25">
        <v>2.4833286756091653</v>
      </c>
      <c r="T150" s="25">
        <v>0</v>
      </c>
      <c r="U150" s="25">
        <v>15.867501201374475</v>
      </c>
      <c r="V150" s="25">
        <v>0</v>
      </c>
      <c r="W150" s="25">
        <v>5.5252187452917996</v>
      </c>
      <c r="X150" s="25">
        <v>15.720090399466031</v>
      </c>
      <c r="Y150" s="25">
        <v>0</v>
      </c>
      <c r="Z150" s="25">
        <v>0</v>
      </c>
      <c r="AA150" s="25">
        <v>0</v>
      </c>
      <c r="AB150" s="25">
        <v>0</v>
      </c>
      <c r="AC150" s="25">
        <v>0</v>
      </c>
      <c r="AD150" s="25">
        <v>22.239666521287926</v>
      </c>
      <c r="AE150" s="25">
        <v>5.2606612903862811</v>
      </c>
      <c r="AF150" s="25">
        <v>2.5130046795398031</v>
      </c>
      <c r="AG150" s="25">
        <v>0.18108417918829645</v>
      </c>
      <c r="AH150" s="25">
        <v>0</v>
      </c>
    </row>
    <row r="151" spans="1:34" ht="12" customHeight="1">
      <c r="A151" s="1"/>
      <c r="B151" s="16" t="s">
        <v>121</v>
      </c>
      <c r="C151" s="5" t="s">
        <v>122</v>
      </c>
      <c r="D151" s="25">
        <f>Classification!AB151</f>
        <v>144.33437565212026</v>
      </c>
      <c r="E151" s="69"/>
      <c r="F151" s="25">
        <v>0</v>
      </c>
      <c r="G151" s="25">
        <f t="shared" si="32"/>
        <v>144.33437565212026</v>
      </c>
      <c r="H151" s="69" t="s">
        <v>422</v>
      </c>
      <c r="I151" s="25">
        <v>60.848052216832698</v>
      </c>
      <c r="J151" s="25">
        <v>16.069047502392998</v>
      </c>
      <c r="K151" s="25">
        <v>4.4369837861979677</v>
      </c>
      <c r="L151" s="25">
        <v>1.8387559312560691E-4</v>
      </c>
      <c r="M151" s="25">
        <v>5.4956929075845366E-2</v>
      </c>
      <c r="N151" s="25">
        <v>2.7350811188899208E-3</v>
      </c>
      <c r="O151" s="25">
        <v>2.5761499205696454</v>
      </c>
      <c r="P151" s="25">
        <v>0.6614661553972343</v>
      </c>
      <c r="Q151" s="25">
        <v>0.50273308619253609</v>
      </c>
      <c r="R151" s="25">
        <v>6.277206786513956E-3</v>
      </c>
      <c r="S151" s="25">
        <v>2.105627824325758</v>
      </c>
      <c r="T151" s="25">
        <v>0</v>
      </c>
      <c r="U151" s="25">
        <v>13.454140146769209</v>
      </c>
      <c r="V151" s="25">
        <v>0</v>
      </c>
      <c r="W151" s="25">
        <v>4.6848628777335763</v>
      </c>
      <c r="X151" s="25">
        <v>13.329149730013985</v>
      </c>
      <c r="Y151" s="25">
        <v>0</v>
      </c>
      <c r="Z151" s="25">
        <v>0</v>
      </c>
      <c r="AA151" s="25">
        <v>0</v>
      </c>
      <c r="AB151" s="25">
        <v>0</v>
      </c>
      <c r="AC151" s="25">
        <v>0</v>
      </c>
      <c r="AD151" s="25">
        <v>18.857133608970539</v>
      </c>
      <c r="AE151" s="25">
        <v>4.4605431798807658</v>
      </c>
      <c r="AF151" s="25">
        <v>2.1307902686710771</v>
      </c>
      <c r="AG151" s="25">
        <v>0.15354225559793677</v>
      </c>
      <c r="AH151" s="25">
        <v>0</v>
      </c>
    </row>
    <row r="152" spans="1:34" ht="12" customHeight="1">
      <c r="A152" s="1"/>
      <c r="B152" s="16" t="s">
        <v>16</v>
      </c>
      <c r="C152" s="5" t="s">
        <v>123</v>
      </c>
      <c r="D152" s="25">
        <f>Classification!AB152</f>
        <v>0</v>
      </c>
      <c r="E152" s="69"/>
      <c r="F152" s="25">
        <v>0</v>
      </c>
      <c r="G152" s="25">
        <f t="shared" si="32"/>
        <v>0</v>
      </c>
      <c r="H152" s="69"/>
      <c r="I152" s="25">
        <v>0</v>
      </c>
      <c r="J152" s="25">
        <v>0</v>
      </c>
      <c r="K152" s="25">
        <v>0</v>
      </c>
      <c r="L152" s="25">
        <v>0</v>
      </c>
      <c r="M152" s="25">
        <v>0</v>
      </c>
      <c r="N152" s="25">
        <v>0</v>
      </c>
      <c r="O152" s="25">
        <v>0</v>
      </c>
      <c r="P152" s="25">
        <v>0</v>
      </c>
      <c r="Q152" s="25">
        <v>0</v>
      </c>
      <c r="R152" s="25">
        <v>0</v>
      </c>
      <c r="S152" s="25">
        <v>0</v>
      </c>
      <c r="T152" s="25">
        <v>0</v>
      </c>
      <c r="U152" s="25">
        <v>0</v>
      </c>
      <c r="V152" s="25">
        <v>0</v>
      </c>
      <c r="W152" s="25">
        <v>0</v>
      </c>
      <c r="X152" s="25">
        <v>0</v>
      </c>
      <c r="Y152" s="25">
        <v>0</v>
      </c>
      <c r="Z152" s="25">
        <v>0</v>
      </c>
      <c r="AA152" s="25">
        <v>0</v>
      </c>
      <c r="AB152" s="25">
        <v>0</v>
      </c>
      <c r="AC152" s="25">
        <v>0</v>
      </c>
      <c r="AD152" s="25">
        <v>0</v>
      </c>
      <c r="AE152" s="25">
        <v>0</v>
      </c>
      <c r="AF152" s="25">
        <v>0</v>
      </c>
      <c r="AG152" s="25">
        <v>0</v>
      </c>
      <c r="AH152" s="25">
        <v>0</v>
      </c>
    </row>
    <row r="153" spans="1:34" ht="12" customHeight="1">
      <c r="A153" s="1"/>
      <c r="B153" s="16" t="s">
        <v>42</v>
      </c>
      <c r="C153" s="1"/>
      <c r="D153" s="26">
        <f>SUM(D146:D152)</f>
        <v>1320.911207853306</v>
      </c>
      <c r="E153" s="79"/>
      <c r="F153" s="26">
        <f t="shared" ref="F153:G153" si="33">SUM(F146:F152)</f>
        <v>0</v>
      </c>
      <c r="G153" s="26">
        <f t="shared" si="33"/>
        <v>1320.911207853306</v>
      </c>
      <c r="H153" s="69"/>
      <c r="I153" s="26">
        <f t="shared" ref="I153:AH153" si="34">SUM(I146:I152)</f>
        <v>556.8657763343906</v>
      </c>
      <c r="J153" s="26">
        <f t="shared" si="34"/>
        <v>147.0598036644937</v>
      </c>
      <c r="K153" s="26">
        <f t="shared" si="34"/>
        <v>40.606138252042925</v>
      </c>
      <c r="L153" s="26">
        <f t="shared" si="34"/>
        <v>1.6827822943280978E-3</v>
      </c>
      <c r="M153" s="26">
        <f t="shared" si="34"/>
        <v>0.50295172745576622</v>
      </c>
      <c r="N153" s="26">
        <f t="shared" si="34"/>
        <v>2.5030761299978541E-2</v>
      </c>
      <c r="O153" s="26">
        <f t="shared" si="34"/>
        <v>23.576263712759275</v>
      </c>
      <c r="P153" s="26">
        <f t="shared" si="34"/>
        <v>6.0535686965228388</v>
      </c>
      <c r="Q153" s="26">
        <f t="shared" si="34"/>
        <v>4.6008843361816831</v>
      </c>
      <c r="R153" s="26">
        <f t="shared" si="34"/>
        <v>5.7447387435297474E-2</v>
      </c>
      <c r="S153" s="26">
        <f t="shared" si="34"/>
        <v>19.2701660997472</v>
      </c>
      <c r="T153" s="26">
        <f t="shared" si="34"/>
        <v>0</v>
      </c>
      <c r="U153" s="26">
        <f t="shared" si="34"/>
        <v>123.12884184104972</v>
      </c>
      <c r="V153" s="26">
        <f t="shared" si="34"/>
        <v>0</v>
      </c>
      <c r="W153" s="26">
        <f t="shared" si="34"/>
        <v>42.874664157410443</v>
      </c>
      <c r="X153" s="26">
        <f t="shared" si="34"/>
        <v>121.98496158646529</v>
      </c>
      <c r="Y153" s="26">
        <f t="shared" si="34"/>
        <v>0</v>
      </c>
      <c r="Z153" s="26">
        <f t="shared" si="34"/>
        <v>0</v>
      </c>
      <c r="AA153" s="26">
        <f t="shared" si="34"/>
        <v>0</v>
      </c>
      <c r="AB153" s="26">
        <f t="shared" si="34"/>
        <v>0</v>
      </c>
      <c r="AC153" s="26">
        <f t="shared" si="34"/>
        <v>0</v>
      </c>
      <c r="AD153" s="26">
        <f t="shared" si="34"/>
        <v>172.57565302469604</v>
      </c>
      <c r="AE153" s="26">
        <f t="shared" si="34"/>
        <v>40.821747783904151</v>
      </c>
      <c r="AF153" s="26">
        <f t="shared" si="34"/>
        <v>19.500446340352028</v>
      </c>
      <c r="AG153" s="26">
        <f t="shared" si="34"/>
        <v>1.4051793648051323</v>
      </c>
      <c r="AH153" s="26">
        <f t="shared" si="34"/>
        <v>0</v>
      </c>
    </row>
    <row r="154" spans="1:34" ht="12" customHeight="1">
      <c r="A154" s="1"/>
      <c r="B154" s="1"/>
      <c r="C154" s="1"/>
      <c r="D154" s="25"/>
      <c r="E154" s="79"/>
      <c r="F154" s="25"/>
      <c r="G154" s="25"/>
      <c r="H154" s="69"/>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row>
    <row r="155" spans="1:34" ht="12" customHeight="1" thickBot="1">
      <c r="A155" s="16" t="s">
        <v>135</v>
      </c>
      <c r="B155" s="1"/>
      <c r="C155" s="1"/>
      <c r="D155" s="32">
        <f>SUM(D91, D102, D112, D125, D141, D143, D153)</f>
        <v>36914.464837299049</v>
      </c>
      <c r="E155" s="79"/>
      <c r="F155" s="32">
        <f t="shared" ref="F155:G155" si="35">SUM(F91, F102, F112, F125, F141, F143, F153)</f>
        <v>0</v>
      </c>
      <c r="G155" s="32">
        <f t="shared" si="35"/>
        <v>36914.464837299049</v>
      </c>
      <c r="H155" s="69"/>
      <c r="I155" s="32">
        <f t="shared" ref="I155:AH155" si="36">SUM(I91, I102, I112, I125, I141, I143, I153)</f>
        <v>15562.289120855119</v>
      </c>
      <c r="J155" s="32">
        <f t="shared" si="36"/>
        <v>4109.7644709786819</v>
      </c>
      <c r="K155" s="32">
        <f t="shared" si="36"/>
        <v>1134.7877539169224</v>
      </c>
      <c r="L155" s="32">
        <f t="shared" si="36"/>
        <v>4.7027390988496051E-2</v>
      </c>
      <c r="M155" s="32">
        <f t="shared" si="36"/>
        <v>14.055595673381985</v>
      </c>
      <c r="N155" s="32">
        <f t="shared" si="36"/>
        <v>0.69951496540068592</v>
      </c>
      <c r="O155" s="32">
        <f t="shared" si="36"/>
        <v>658.86726726615348</v>
      </c>
      <c r="P155" s="32">
        <f t="shared" si="36"/>
        <v>169.17431501783685</v>
      </c>
      <c r="Q155" s="32">
        <f t="shared" si="36"/>
        <v>128.57728970630419</v>
      </c>
      <c r="R155" s="32">
        <f t="shared" si="36"/>
        <v>1.6054368763524731</v>
      </c>
      <c r="S155" s="32">
        <f t="shared" si="36"/>
        <v>538.52814986261296</v>
      </c>
      <c r="T155" s="32">
        <f t="shared" si="36"/>
        <v>0</v>
      </c>
      <c r="U155" s="32">
        <f t="shared" si="36"/>
        <v>3440.9847350644613</v>
      </c>
      <c r="V155" s="32">
        <f t="shared" si="36"/>
        <v>0</v>
      </c>
      <c r="W155" s="32">
        <f t="shared" si="36"/>
        <v>1198.1844601211831</v>
      </c>
      <c r="X155" s="32">
        <f t="shared" si="36"/>
        <v>3409.0176148031674</v>
      </c>
      <c r="Y155" s="32">
        <f t="shared" si="36"/>
        <v>0</v>
      </c>
      <c r="Z155" s="32">
        <f t="shared" si="36"/>
        <v>0</v>
      </c>
      <c r="AA155" s="32">
        <f t="shared" si="36"/>
        <v>0</v>
      </c>
      <c r="AB155" s="32">
        <f t="shared" si="36"/>
        <v>0</v>
      </c>
      <c r="AC155" s="32">
        <f t="shared" si="36"/>
        <v>0</v>
      </c>
      <c r="AD155" s="32">
        <f t="shared" si="36"/>
        <v>4822.8358102186276</v>
      </c>
      <c r="AE155" s="32">
        <f t="shared" si="36"/>
        <v>1140.8132236344613</v>
      </c>
      <c r="AF155" s="32">
        <f t="shared" si="36"/>
        <v>544.96361031899482</v>
      </c>
      <c r="AG155" s="32">
        <f t="shared" si="36"/>
        <v>39.269440628410408</v>
      </c>
      <c r="AH155" s="32">
        <f t="shared" si="36"/>
        <v>0</v>
      </c>
    </row>
    <row r="156" spans="1:34" ht="12" customHeight="1" thickTop="1">
      <c r="A156" s="1"/>
      <c r="B156" s="16"/>
      <c r="C156" s="1"/>
      <c r="D156" s="25"/>
      <c r="E156" s="69"/>
      <c r="F156" s="25"/>
      <c r="G156" s="25"/>
      <c r="H156" s="69"/>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row>
    <row r="157" spans="1:34" ht="12" customHeight="1">
      <c r="A157" s="16" t="s">
        <v>136</v>
      </c>
      <c r="B157" s="1"/>
      <c r="C157" s="1"/>
      <c r="D157" s="25"/>
      <c r="E157" s="79"/>
      <c r="F157" s="25"/>
      <c r="G157" s="25"/>
      <c r="H157" s="69"/>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row>
    <row r="158" spans="1:34" ht="12" customHeight="1">
      <c r="A158" s="1"/>
      <c r="B158" s="16" t="s">
        <v>137</v>
      </c>
      <c r="C158" s="1"/>
      <c r="D158" s="25">
        <f>Classification!AB158</f>
        <v>273.51348060576413</v>
      </c>
      <c r="E158" s="69"/>
      <c r="F158" s="25">
        <v>0</v>
      </c>
      <c r="G158" s="25">
        <f t="shared" ref="G158:G166" si="37">D158-F158</f>
        <v>273.51348060576413</v>
      </c>
      <c r="H158" s="69" t="s">
        <v>422</v>
      </c>
      <c r="I158" s="25">
        <v>115.30699096949822</v>
      </c>
      <c r="J158" s="25">
        <v>30.450827064178359</v>
      </c>
      <c r="K158" s="25">
        <v>8.4080793177042477</v>
      </c>
      <c r="L158" s="25">
        <v>3.4844404354130224E-4</v>
      </c>
      <c r="M158" s="25">
        <v>0.10414331919907935</v>
      </c>
      <c r="N158" s="25">
        <v>5.1829756645758616E-3</v>
      </c>
      <c r="O158" s="25">
        <v>4.8818012213219824</v>
      </c>
      <c r="P158" s="25">
        <v>1.253477625466509</v>
      </c>
      <c r="Q158" s="25">
        <v>0.95267863666529284</v>
      </c>
      <c r="R158" s="25">
        <v>1.1895299847346759E-2</v>
      </c>
      <c r="S158" s="25">
        <v>3.9901623746222254</v>
      </c>
      <c r="T158" s="25">
        <v>0</v>
      </c>
      <c r="U158" s="25">
        <v>25.49558054672983</v>
      </c>
      <c r="V158" s="25">
        <v>0</v>
      </c>
      <c r="W158" s="25">
        <v>8.8778099192257365</v>
      </c>
      <c r="X158" s="25">
        <v>25.25872384662199</v>
      </c>
      <c r="Y158" s="25">
        <v>0</v>
      </c>
      <c r="Z158" s="25">
        <v>0</v>
      </c>
      <c r="AA158" s="25">
        <v>0</v>
      </c>
      <c r="AB158" s="25">
        <v>0</v>
      </c>
      <c r="AC158" s="25">
        <v>0</v>
      </c>
      <c r="AD158" s="25">
        <v>35.734247121203389</v>
      </c>
      <c r="AE158" s="25">
        <v>8.4527243424118375</v>
      </c>
      <c r="AF158" s="25">
        <v>4.0378451785443144</v>
      </c>
      <c r="AG158" s="25">
        <v>0.29096240281574698</v>
      </c>
      <c r="AH158" s="25">
        <v>0</v>
      </c>
    </row>
    <row r="159" spans="1:34" ht="12" customHeight="1">
      <c r="A159" s="1"/>
      <c r="B159" s="16" t="s">
        <v>139</v>
      </c>
      <c r="C159" s="1"/>
      <c r="D159" s="25">
        <f>Classification!AB159</f>
        <v>0</v>
      </c>
      <c r="E159" s="69"/>
      <c r="F159" s="25">
        <v>0</v>
      </c>
      <c r="G159" s="25">
        <f t="shared" si="37"/>
        <v>0</v>
      </c>
      <c r="H159" s="69"/>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0</v>
      </c>
      <c r="AC159" s="25">
        <v>0</v>
      </c>
      <c r="AD159" s="25">
        <v>0</v>
      </c>
      <c r="AE159" s="25">
        <v>0</v>
      </c>
      <c r="AF159" s="25">
        <v>0</v>
      </c>
      <c r="AG159" s="25">
        <v>0</v>
      </c>
      <c r="AH159" s="25">
        <v>0</v>
      </c>
    </row>
    <row r="160" spans="1:34" ht="12" customHeight="1">
      <c r="A160" s="1"/>
      <c r="B160" s="16" t="s">
        <v>141</v>
      </c>
      <c r="C160" s="1"/>
      <c r="D160" s="25">
        <f>Classification!AB160</f>
        <v>82422</v>
      </c>
      <c r="E160" s="69"/>
      <c r="F160" s="25">
        <v>0</v>
      </c>
      <c r="G160" s="25">
        <f t="shared" si="37"/>
        <v>82422</v>
      </c>
      <c r="H160" s="69" t="s">
        <v>423</v>
      </c>
      <c r="I160" s="25">
        <v>45279.80511930061</v>
      </c>
      <c r="J160" s="25">
        <v>11957.709620158699</v>
      </c>
      <c r="K160" s="25">
        <v>3301.7615821228042</v>
      </c>
      <c r="L160" s="25">
        <v>0.13683019783861003</v>
      </c>
      <c r="M160" s="25">
        <v>40.895952258946984</v>
      </c>
      <c r="N160" s="25">
        <v>2.0352983462394989</v>
      </c>
      <c r="O160" s="25">
        <v>1917.0304079055879</v>
      </c>
      <c r="P160" s="25">
        <v>492.22707248982863</v>
      </c>
      <c r="Q160" s="25">
        <v>374.10657104855306</v>
      </c>
      <c r="R160" s="25">
        <v>4.6711552733692105</v>
      </c>
      <c r="S160" s="25">
        <v>0</v>
      </c>
      <c r="T160" s="25">
        <v>0</v>
      </c>
      <c r="U160" s="25">
        <v>0</v>
      </c>
      <c r="V160" s="25">
        <v>0</v>
      </c>
      <c r="W160" s="25">
        <v>0</v>
      </c>
      <c r="X160" s="25">
        <v>0</v>
      </c>
      <c r="Y160" s="25">
        <v>0</v>
      </c>
      <c r="Z160" s="25">
        <v>0</v>
      </c>
      <c r="AA160" s="25">
        <v>0</v>
      </c>
      <c r="AB160" s="25">
        <v>0</v>
      </c>
      <c r="AC160" s="25">
        <v>0</v>
      </c>
      <c r="AD160" s="25">
        <v>14032.451390228656</v>
      </c>
      <c r="AE160" s="25">
        <v>3319.2931992546814</v>
      </c>
      <c r="AF160" s="25">
        <v>1585.6180206346578</v>
      </c>
      <c r="AG160" s="25">
        <v>114.25778077953258</v>
      </c>
      <c r="AH160" s="25">
        <v>0</v>
      </c>
    </row>
    <row r="161" spans="1:34" ht="12" customHeight="1">
      <c r="A161" s="1"/>
      <c r="B161" s="16" t="s">
        <v>142</v>
      </c>
      <c r="C161" s="1"/>
      <c r="D161" s="25">
        <f>Classification!AB161</f>
        <v>55747</v>
      </c>
      <c r="E161" s="69"/>
      <c r="F161" s="25">
        <v>0</v>
      </c>
      <c r="G161" s="25">
        <f t="shared" si="37"/>
        <v>55747</v>
      </c>
      <c r="H161" s="69" t="s">
        <v>423</v>
      </c>
      <c r="I161" s="25">
        <v>30625.479798908676</v>
      </c>
      <c r="J161" s="25">
        <v>8087.7246147264932</v>
      </c>
      <c r="K161" s="25">
        <v>2233.1817102060127</v>
      </c>
      <c r="L161" s="25">
        <v>9.2546565709507089E-2</v>
      </c>
      <c r="M161" s="25">
        <v>27.660414095502627</v>
      </c>
      <c r="N161" s="25">
        <v>1.3765957742813004</v>
      </c>
      <c r="O161" s="25">
        <v>1296.6039910401689</v>
      </c>
      <c r="P161" s="25">
        <v>332.92303766094579</v>
      </c>
      <c r="Q161" s="25">
        <v>253.03097493683345</v>
      </c>
      <c r="R161" s="25">
        <v>3.1593857589540821</v>
      </c>
      <c r="S161" s="25">
        <v>0</v>
      </c>
      <c r="T161" s="25">
        <v>0</v>
      </c>
      <c r="U161" s="25">
        <v>0</v>
      </c>
      <c r="V161" s="25">
        <v>0</v>
      </c>
      <c r="W161" s="25">
        <v>0</v>
      </c>
      <c r="X161" s="25">
        <v>0</v>
      </c>
      <c r="Y161" s="25">
        <v>0</v>
      </c>
      <c r="Z161" s="25">
        <v>0</v>
      </c>
      <c r="AA161" s="25">
        <v>0</v>
      </c>
      <c r="AB161" s="25">
        <v>0</v>
      </c>
      <c r="AC161" s="25">
        <v>0</v>
      </c>
      <c r="AD161" s="25">
        <v>9490.9983699871009</v>
      </c>
      <c r="AE161" s="25">
        <v>2245.0394066978565</v>
      </c>
      <c r="AF161" s="25">
        <v>1072.449683292328</v>
      </c>
      <c r="AG161" s="25">
        <v>77.279470349137398</v>
      </c>
      <c r="AH161" s="25">
        <v>0</v>
      </c>
    </row>
    <row r="162" spans="1:34" ht="12" customHeight="1">
      <c r="A162" s="1"/>
      <c r="B162" s="16" t="s">
        <v>143</v>
      </c>
      <c r="C162" s="1"/>
      <c r="D162" s="25">
        <f>Classification!AB162</f>
        <v>163.19523272895177</v>
      </c>
      <c r="E162" s="69"/>
      <c r="F162" s="25">
        <v>0</v>
      </c>
      <c r="G162" s="25">
        <f t="shared" si="37"/>
        <v>163.19523272895177</v>
      </c>
      <c r="H162" s="69" t="s">
        <v>422</v>
      </c>
      <c r="I162" s="25">
        <v>68.799355647356833</v>
      </c>
      <c r="J162" s="25">
        <v>18.16886611410013</v>
      </c>
      <c r="K162" s="25">
        <v>5.0167854908549367</v>
      </c>
      <c r="L162" s="25">
        <v>2.0790348853299423E-4</v>
      </c>
      <c r="M162" s="25">
        <v>6.2138411518942484E-2</v>
      </c>
      <c r="N162" s="25">
        <v>3.092487134219613E-3</v>
      </c>
      <c r="O162" s="25">
        <v>2.9127876428089015</v>
      </c>
      <c r="P162" s="25">
        <v>0.74790307357241737</v>
      </c>
      <c r="Q162" s="25">
        <v>0.56842760174803775</v>
      </c>
      <c r="R162" s="25">
        <v>7.0974791541134298E-3</v>
      </c>
      <c r="S162" s="25">
        <v>2.3807801937607964</v>
      </c>
      <c r="T162" s="25">
        <v>0</v>
      </c>
      <c r="U162" s="25">
        <v>15.212256418470748</v>
      </c>
      <c r="V162" s="25">
        <v>0</v>
      </c>
      <c r="W162" s="25">
        <v>5.2970561183407634</v>
      </c>
      <c r="X162" s="25">
        <v>15.070932911446882</v>
      </c>
      <c r="Y162" s="25">
        <v>0</v>
      </c>
      <c r="Z162" s="25">
        <v>0</v>
      </c>
      <c r="AA162" s="25">
        <v>0</v>
      </c>
      <c r="AB162" s="25">
        <v>0</v>
      </c>
      <c r="AC162" s="25">
        <v>0</v>
      </c>
      <c r="AD162" s="25">
        <v>21.321284649016171</v>
      </c>
      <c r="AE162" s="25">
        <v>5.0434235021924723</v>
      </c>
      <c r="AF162" s="25">
        <v>2.4092307339901113</v>
      </c>
      <c r="AG162" s="25">
        <v>0.17360634999681313</v>
      </c>
      <c r="AH162" s="25">
        <v>0</v>
      </c>
    </row>
    <row r="163" spans="1:34" ht="12" customHeight="1">
      <c r="A163" s="1"/>
      <c r="B163" s="16" t="s">
        <v>145</v>
      </c>
      <c r="C163" s="1"/>
      <c r="D163" s="25">
        <f>Classification!AB163</f>
        <v>0</v>
      </c>
      <c r="E163" s="69"/>
      <c r="F163" s="25">
        <v>0</v>
      </c>
      <c r="G163" s="25">
        <f t="shared" si="37"/>
        <v>0</v>
      </c>
      <c r="H163" s="69"/>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row>
    <row r="164" spans="1:34" ht="12" customHeight="1">
      <c r="A164" s="1"/>
      <c r="B164" s="16" t="s">
        <v>146</v>
      </c>
      <c r="C164" s="1"/>
      <c r="D164" s="25">
        <f>Classification!AB164</f>
        <v>-14.34165068056083</v>
      </c>
      <c r="E164" s="69"/>
      <c r="F164" s="25">
        <v>0</v>
      </c>
      <c r="G164" s="25">
        <f t="shared" si="37"/>
        <v>-14.34165068056083</v>
      </c>
      <c r="H164" s="69" t="s">
        <v>422</v>
      </c>
      <c r="I164" s="25">
        <v>-6.0461099827643192</v>
      </c>
      <c r="J164" s="25">
        <v>-1.5966859246622824</v>
      </c>
      <c r="K164" s="25">
        <v>-0.44087675752542521</v>
      </c>
      <c r="L164" s="25">
        <v>-1.8270626892406892E-5</v>
      </c>
      <c r="M164" s="25">
        <v>-5.460744023875596E-3</v>
      </c>
      <c r="N164" s="25">
        <v>-2.7176878559172603E-4</v>
      </c>
      <c r="O164" s="25">
        <v>-0.25597673523467135</v>
      </c>
      <c r="P164" s="25">
        <v>-6.5725967877433678E-2</v>
      </c>
      <c r="Q164" s="25">
        <v>-4.9953604435241945E-2</v>
      </c>
      <c r="R164" s="25">
        <v>-6.2372880039895386E-4</v>
      </c>
      <c r="S164" s="25">
        <v>-0.20922374578689437</v>
      </c>
      <c r="T164" s="25">
        <v>0</v>
      </c>
      <c r="U164" s="25">
        <v>-1.3368580930251799</v>
      </c>
      <c r="V164" s="25">
        <v>0</v>
      </c>
      <c r="W164" s="25">
        <v>-0.46550703236990737</v>
      </c>
      <c r="X164" s="25">
        <v>-1.3244385367869509</v>
      </c>
      <c r="Y164" s="25">
        <v>0</v>
      </c>
      <c r="Z164" s="25">
        <v>0</v>
      </c>
      <c r="AA164" s="25">
        <v>0</v>
      </c>
      <c r="AB164" s="25">
        <v>0</v>
      </c>
      <c r="AC164" s="25">
        <v>0</v>
      </c>
      <c r="AD164" s="25">
        <v>-1.8737215014415456</v>
      </c>
      <c r="AE164" s="25">
        <v>-0.44321771471540794</v>
      </c>
      <c r="AF164" s="25">
        <v>-0.21172398861151023</v>
      </c>
      <c r="AG164" s="25">
        <v>-1.5256583087305904E-2</v>
      </c>
      <c r="AH164" s="25">
        <v>0</v>
      </c>
    </row>
    <row r="165" spans="1:34" ht="12" customHeight="1">
      <c r="A165" s="1"/>
      <c r="B165" s="16" t="s">
        <v>147</v>
      </c>
      <c r="C165" s="1"/>
      <c r="D165" s="25">
        <f>Classification!AB165</f>
        <v>0</v>
      </c>
      <c r="E165" s="69"/>
      <c r="F165" s="25">
        <v>0</v>
      </c>
      <c r="G165" s="25">
        <f t="shared" si="37"/>
        <v>0</v>
      </c>
      <c r="H165" s="69"/>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row>
    <row r="166" spans="1:34" ht="12" customHeight="1">
      <c r="A166" s="1"/>
      <c r="B166" s="16" t="s">
        <v>148</v>
      </c>
      <c r="C166" s="1"/>
      <c r="D166" s="25">
        <f>Classification!AB166</f>
        <v>0</v>
      </c>
      <c r="E166" s="69"/>
      <c r="F166" s="25">
        <v>0</v>
      </c>
      <c r="G166" s="25">
        <f t="shared" si="37"/>
        <v>0</v>
      </c>
      <c r="H166" s="82"/>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row>
    <row r="167" spans="1:34" ht="12" customHeight="1" thickBot="1">
      <c r="A167" s="1"/>
      <c r="B167" s="16" t="s">
        <v>42</v>
      </c>
      <c r="C167" s="1"/>
      <c r="D167" s="38">
        <f>SUM(D158:D166)</f>
        <v>138591.36706265417</v>
      </c>
      <c r="E167" s="79"/>
      <c r="F167" s="38">
        <f t="shared" ref="F167:G167" si="38">SUM(F158:F166)</f>
        <v>0</v>
      </c>
      <c r="G167" s="38">
        <f t="shared" si="38"/>
        <v>138591.36706265417</v>
      </c>
      <c r="H167" s="69"/>
      <c r="I167" s="38">
        <f t="shared" ref="I167:AH167" si="39">SUM(I158:I166)</f>
        <v>76083.345154843366</v>
      </c>
      <c r="J167" s="38">
        <f t="shared" si="39"/>
        <v>20092.457242138811</v>
      </c>
      <c r="K167" s="38">
        <f t="shared" si="39"/>
        <v>5547.9272803798503</v>
      </c>
      <c r="L167" s="38">
        <f t="shared" si="39"/>
        <v>0.22991484045329902</v>
      </c>
      <c r="M167" s="38">
        <f t="shared" si="39"/>
        <v>68.717187341143756</v>
      </c>
      <c r="N167" s="38">
        <f t="shared" si="39"/>
        <v>3.4198978145340031</v>
      </c>
      <c r="O167" s="38">
        <f t="shared" si="39"/>
        <v>3221.173011074653</v>
      </c>
      <c r="P167" s="38">
        <f t="shared" si="39"/>
        <v>827.08576488193592</v>
      </c>
      <c r="Q167" s="38">
        <f t="shared" si="39"/>
        <v>628.60869861936453</v>
      </c>
      <c r="R167" s="38">
        <f t="shared" si="39"/>
        <v>7.8489100825243545</v>
      </c>
      <c r="S167" s="38">
        <f t="shared" si="39"/>
        <v>6.1617188225961277</v>
      </c>
      <c r="T167" s="38">
        <f t="shared" si="39"/>
        <v>0</v>
      </c>
      <c r="U167" s="38">
        <f t="shared" si="39"/>
        <v>39.370978872175399</v>
      </c>
      <c r="V167" s="38">
        <f t="shared" si="39"/>
        <v>0</v>
      </c>
      <c r="W167" s="38">
        <f t="shared" si="39"/>
        <v>13.709359005196591</v>
      </c>
      <c r="X167" s="38">
        <f t="shared" si="39"/>
        <v>39.005218221281922</v>
      </c>
      <c r="Y167" s="38">
        <f t="shared" si="39"/>
        <v>0</v>
      </c>
      <c r="Z167" s="38">
        <f t="shared" si="39"/>
        <v>0</v>
      </c>
      <c r="AA167" s="38">
        <f t="shared" si="39"/>
        <v>0</v>
      </c>
      <c r="AB167" s="38">
        <f t="shared" si="39"/>
        <v>0</v>
      </c>
      <c r="AC167" s="38">
        <f t="shared" si="39"/>
        <v>0</v>
      </c>
      <c r="AD167" s="38">
        <f t="shared" si="39"/>
        <v>23578.631570484536</v>
      </c>
      <c r="AE167" s="38">
        <f t="shared" si="39"/>
        <v>5577.3855360824264</v>
      </c>
      <c r="AF167" s="38">
        <f t="shared" si="39"/>
        <v>2664.303055850909</v>
      </c>
      <c r="AG167" s="38">
        <f t="shared" si="39"/>
        <v>191.98656329839525</v>
      </c>
      <c r="AH167" s="38">
        <f t="shared" si="39"/>
        <v>0</v>
      </c>
    </row>
    <row r="168" spans="1:34" ht="12" customHeight="1" thickTop="1">
      <c r="A168" s="1"/>
      <c r="B168" s="1"/>
      <c r="C168" s="1"/>
      <c r="D168" s="25"/>
      <c r="E168" s="79"/>
      <c r="F168" s="25"/>
      <c r="G168" s="25"/>
      <c r="H168" s="69"/>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row>
    <row r="169" spans="1:34" ht="12" customHeight="1" thickBot="1">
      <c r="A169" s="16" t="s">
        <v>149</v>
      </c>
      <c r="B169" s="1"/>
      <c r="C169" s="1"/>
      <c r="D169" s="32">
        <f>Classification!AB169</f>
        <v>0</v>
      </c>
      <c r="E169" s="69"/>
      <c r="F169" s="32">
        <v>0</v>
      </c>
      <c r="G169" s="32">
        <f t="shared" ref="G169" si="40">D169-F169</f>
        <v>0</v>
      </c>
      <c r="H169" s="69"/>
      <c r="I169" s="32">
        <v>0</v>
      </c>
      <c r="J169" s="32">
        <v>0</v>
      </c>
      <c r="K169" s="32">
        <v>0</v>
      </c>
      <c r="L169" s="32">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row>
    <row r="170" spans="1:34" ht="12" customHeight="1" thickTop="1">
      <c r="A170" s="1"/>
      <c r="B170" s="1"/>
      <c r="C170" s="1"/>
      <c r="D170" s="25"/>
      <c r="E170" s="79"/>
      <c r="F170" s="25"/>
      <c r="G170" s="25"/>
      <c r="H170" s="69"/>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row>
    <row r="171" spans="1:34" ht="12" customHeight="1" thickBot="1">
      <c r="A171" s="16" t="s">
        <v>150</v>
      </c>
      <c r="B171" s="1"/>
      <c r="C171" s="1"/>
      <c r="D171" s="40">
        <f>D82-D155+D167+D169</f>
        <v>197730.02858873058</v>
      </c>
      <c r="E171" s="79"/>
      <c r="F171" s="40">
        <f t="shared" ref="F171:G171" si="41">F82-F155+F167+F169</f>
        <v>0</v>
      </c>
      <c r="G171" s="40">
        <f t="shared" si="41"/>
        <v>197730.02858873058</v>
      </c>
      <c r="H171" s="69"/>
      <c r="I171" s="40">
        <f t="shared" ref="I171:AH171" si="42">I82-I155+I167+I169</f>
        <v>101014.84430959396</v>
      </c>
      <c r="J171" s="40">
        <f t="shared" si="42"/>
        <v>26676.487948593065</v>
      </c>
      <c r="K171" s="40">
        <f t="shared" si="42"/>
        <v>7365.9091793080006</v>
      </c>
      <c r="L171" s="40">
        <f t="shared" si="42"/>
        <v>0.30525487234543175</v>
      </c>
      <c r="M171" s="40">
        <f t="shared" si="42"/>
        <v>91.234894661002613</v>
      </c>
      <c r="N171" s="40">
        <f t="shared" si="42"/>
        <v>4.540552792293747</v>
      </c>
      <c r="O171" s="40">
        <f t="shared" si="42"/>
        <v>4276.708516768711</v>
      </c>
      <c r="P171" s="40">
        <f t="shared" si="42"/>
        <v>1098.1107573568829</v>
      </c>
      <c r="Q171" s="40">
        <f t="shared" si="42"/>
        <v>834.5953992093805</v>
      </c>
      <c r="R171" s="40">
        <f t="shared" si="42"/>
        <v>10.420893408046055</v>
      </c>
      <c r="S171" s="40">
        <f t="shared" si="42"/>
        <v>868.90845285650187</v>
      </c>
      <c r="T171" s="40">
        <f t="shared" si="42"/>
        <v>0</v>
      </c>
      <c r="U171" s="40">
        <f t="shared" si="42"/>
        <v>5551.9859513573665</v>
      </c>
      <c r="V171" s="40">
        <f t="shared" si="42"/>
        <v>0</v>
      </c>
      <c r="W171" s="40">
        <f t="shared" si="42"/>
        <v>1933.2556817061559</v>
      </c>
      <c r="X171" s="40">
        <f t="shared" si="42"/>
        <v>5500.4074015348469</v>
      </c>
      <c r="Y171" s="40">
        <f t="shared" si="42"/>
        <v>0</v>
      </c>
      <c r="Z171" s="40">
        <f t="shared" si="42"/>
        <v>0</v>
      </c>
      <c r="AA171" s="40">
        <f t="shared" si="42"/>
        <v>0</v>
      </c>
      <c r="AB171" s="40">
        <f t="shared" si="42"/>
        <v>0</v>
      </c>
      <c r="AC171" s="40">
        <f t="shared" si="42"/>
        <v>0</v>
      </c>
      <c r="AD171" s="40">
        <f t="shared" si="42"/>
        <v>31305.035185800458</v>
      </c>
      <c r="AE171" s="40">
        <f t="shared" si="42"/>
        <v>7405.0205131665716</v>
      </c>
      <c r="AF171" s="40">
        <f t="shared" si="42"/>
        <v>3537.3596919617339</v>
      </c>
      <c r="AG171" s="40">
        <f t="shared" si="42"/>
        <v>254.89800378324765</v>
      </c>
      <c r="AH171" s="40">
        <f t="shared" si="42"/>
        <v>0</v>
      </c>
    </row>
    <row r="172" spans="1:34" ht="12" customHeight="1">
      <c r="A172" s="1"/>
      <c r="B172" s="1"/>
      <c r="C172" s="1"/>
      <c r="D172" s="33"/>
      <c r="E172" s="5"/>
      <c r="F172" s="33"/>
      <c r="G172" s="33"/>
      <c r="H172" s="69"/>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row>
    <row r="173" spans="1:34" ht="12" customHeight="1">
      <c r="A173" s="16" t="s">
        <v>151</v>
      </c>
      <c r="B173" s="1"/>
      <c r="C173" s="1"/>
      <c r="D173" s="33"/>
      <c r="E173" s="5"/>
      <c r="F173" s="33"/>
      <c r="G173" s="33"/>
      <c r="H173" s="69"/>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row>
    <row r="174" spans="1:34" ht="12" customHeight="1">
      <c r="A174" s="1"/>
      <c r="B174" s="16" t="s">
        <v>152</v>
      </c>
      <c r="C174" s="1"/>
      <c r="D174" s="44">
        <v>5.9316239560111665E-2</v>
      </c>
      <c r="E174" s="87"/>
      <c r="F174" s="44"/>
      <c r="G174" s="44"/>
      <c r="H174" s="69"/>
      <c r="I174" s="44">
        <v>5.9316239560111665E-2</v>
      </c>
      <c r="J174" s="44">
        <v>5.9316239560111665E-2</v>
      </c>
      <c r="K174" s="44">
        <v>5.9316239560111665E-2</v>
      </c>
      <c r="L174" s="44">
        <v>5.9316239560111665E-2</v>
      </c>
      <c r="M174" s="44">
        <v>5.9316239560111665E-2</v>
      </c>
      <c r="N174" s="44">
        <v>5.9316239560111665E-2</v>
      </c>
      <c r="O174" s="44">
        <v>5.9316239560111665E-2</v>
      </c>
      <c r="P174" s="44">
        <v>5.9316239560111665E-2</v>
      </c>
      <c r="Q174" s="44">
        <v>5.9316239560111665E-2</v>
      </c>
      <c r="R174" s="44">
        <v>5.9316239560111665E-2</v>
      </c>
      <c r="S174" s="44">
        <v>5.9316239560111665E-2</v>
      </c>
      <c r="T174" s="44">
        <v>5.9316239560111665E-2</v>
      </c>
      <c r="U174" s="44">
        <v>5.9316239560111665E-2</v>
      </c>
      <c r="V174" s="44">
        <v>5.9316239560111665E-2</v>
      </c>
      <c r="W174" s="44">
        <v>5.9316239560111665E-2</v>
      </c>
      <c r="X174" s="44">
        <v>5.9316239560111665E-2</v>
      </c>
      <c r="Y174" s="44">
        <v>5.9316239560111665E-2</v>
      </c>
      <c r="Z174" s="44">
        <v>5.9316239560111665E-2</v>
      </c>
      <c r="AA174" s="44">
        <v>5.9316239560111665E-2</v>
      </c>
      <c r="AB174" s="44">
        <v>5.9316239560111665E-2</v>
      </c>
      <c r="AC174" s="44">
        <v>5.9316239560111665E-2</v>
      </c>
      <c r="AD174" s="44">
        <v>5.9316239560111665E-2</v>
      </c>
      <c r="AE174" s="44">
        <v>5.9316239560111665E-2</v>
      </c>
      <c r="AF174" s="44">
        <v>5.9316239560111665E-2</v>
      </c>
      <c r="AG174" s="44">
        <v>5.9316239560111665E-2</v>
      </c>
      <c r="AH174" s="44">
        <v>5.9316239560111665E-2</v>
      </c>
    </row>
    <row r="175" spans="1:34" ht="12" customHeight="1">
      <c r="A175" s="1"/>
      <c r="B175" s="16" t="s">
        <v>153</v>
      </c>
      <c r="C175" s="1"/>
      <c r="D175" s="25">
        <f>Classification!AB175</f>
        <v>11728.601743996871</v>
      </c>
      <c r="E175" s="69"/>
      <c r="F175" s="25">
        <v>0</v>
      </c>
      <c r="G175" s="25">
        <f t="shared" ref="G175:G177" si="43">D175-F175</f>
        <v>11728.601743996871</v>
      </c>
      <c r="H175" s="69"/>
      <c r="I175" s="25">
        <f>+I174*I171</f>
        <v>5991.8207041952583</v>
      </c>
      <c r="J175" s="25">
        <f t="shared" ref="J175:AH175" si="44">+J174*J171</f>
        <v>1582.3489497811781</v>
      </c>
      <c r="K175" s="25">
        <f t="shared" si="44"/>
        <v>436.91803345785888</v>
      </c>
      <c r="L175" s="25">
        <f t="shared" si="44"/>
        <v>1.8106571134932935E-2</v>
      </c>
      <c r="M175" s="25">
        <f t="shared" si="44"/>
        <v>5.4117108679535839</v>
      </c>
      <c r="N175" s="25">
        <f t="shared" si="44"/>
        <v>0.26932851716302986</v>
      </c>
      <c r="O175" s="25">
        <f t="shared" si="44"/>
        <v>253.67826690942269</v>
      </c>
      <c r="P175" s="25">
        <f t="shared" si="44"/>
        <v>65.135800746916516</v>
      </c>
      <c r="Q175" s="25">
        <f t="shared" si="44"/>
        <v>49.505060635270645</v>
      </c>
      <c r="R175" s="25">
        <f t="shared" si="44"/>
        <v>0.6181282098220483</v>
      </c>
      <c r="S175" s="25">
        <f t="shared" si="44"/>
        <v>51.540381945442256</v>
      </c>
      <c r="T175" s="25">
        <f t="shared" si="44"/>
        <v>0</v>
      </c>
      <c r="U175" s="25">
        <f t="shared" si="44"/>
        <v>329.32292872508805</v>
      </c>
      <c r="V175" s="25">
        <f t="shared" si="44"/>
        <v>0</v>
      </c>
      <c r="W175" s="25">
        <f t="shared" si="44"/>
        <v>114.67345714702932</v>
      </c>
      <c r="X175" s="25">
        <f t="shared" si="44"/>
        <v>326.26348310765229</v>
      </c>
      <c r="Y175" s="25">
        <f t="shared" si="44"/>
        <v>0</v>
      </c>
      <c r="Z175" s="25">
        <f t="shared" si="44"/>
        <v>0</v>
      </c>
      <c r="AA175" s="25">
        <f t="shared" si="44"/>
        <v>0</v>
      </c>
      <c r="AB175" s="25">
        <f t="shared" si="44"/>
        <v>0</v>
      </c>
      <c r="AC175" s="25">
        <f t="shared" si="44"/>
        <v>0</v>
      </c>
      <c r="AD175" s="25">
        <f t="shared" si="44"/>
        <v>1856.8969665186648</v>
      </c>
      <c r="AE175" s="25">
        <f t="shared" si="44"/>
        <v>439.23797070652938</v>
      </c>
      <c r="AF175" s="25">
        <f t="shared" si="44"/>
        <v>209.82287489868503</v>
      </c>
      <c r="AG175" s="25">
        <f t="shared" si="44"/>
        <v>15.119591055801367</v>
      </c>
      <c r="AH175" s="25">
        <f t="shared" si="44"/>
        <v>0</v>
      </c>
    </row>
    <row r="176" spans="1:34" ht="12" customHeight="1">
      <c r="A176" s="1"/>
      <c r="B176" s="16" t="s">
        <v>154</v>
      </c>
      <c r="C176" s="1"/>
      <c r="D176" s="25">
        <f>Classification!AB176</f>
        <v>490.02742086593963</v>
      </c>
      <c r="E176" s="69"/>
      <c r="F176" s="25">
        <v>0</v>
      </c>
      <c r="G176" s="25">
        <f t="shared" si="43"/>
        <v>490.02742086593963</v>
      </c>
      <c r="H176" s="69" t="s">
        <v>424</v>
      </c>
      <c r="I176" s="25">
        <v>250.34155904140692</v>
      </c>
      <c r="J176" s="25">
        <v>66.111407966262846</v>
      </c>
      <c r="K176" s="25">
        <v>18.254675343099453</v>
      </c>
      <c r="L176" s="25">
        <v>7.5650248406791015E-4</v>
      </c>
      <c r="M176" s="25">
        <v>0.22610425155349856</v>
      </c>
      <c r="N176" s="25">
        <v>1.1252693331376766E-2</v>
      </c>
      <c r="O176" s="25">
        <v>10.598817282460114</v>
      </c>
      <c r="P176" s="25">
        <v>2.7214095203109974</v>
      </c>
      <c r="Q176" s="25">
        <v>2.0683486158382172</v>
      </c>
      <c r="R176" s="25">
        <v>2.582573601142301E-2</v>
      </c>
      <c r="S176" s="25">
        <v>2.153385457742016</v>
      </c>
      <c r="T176" s="25">
        <v>0</v>
      </c>
      <c r="U176" s="25">
        <v>13.75929278848362</v>
      </c>
      <c r="V176" s="25">
        <v>0</v>
      </c>
      <c r="W176" s="25">
        <v>4.7911200051021732</v>
      </c>
      <c r="X176" s="25">
        <v>13.631467470690817</v>
      </c>
      <c r="Y176" s="25">
        <v>0</v>
      </c>
      <c r="Z176" s="25">
        <v>0</v>
      </c>
      <c r="AA176" s="25">
        <v>0</v>
      </c>
      <c r="AB176" s="25">
        <v>0</v>
      </c>
      <c r="AC176" s="25">
        <v>0</v>
      </c>
      <c r="AD176" s="25">
        <v>77.582174855810436</v>
      </c>
      <c r="AE176" s="25">
        <v>18.351603595192138</v>
      </c>
      <c r="AF176" s="25">
        <v>8.7665149239043654</v>
      </c>
      <c r="AG176" s="25">
        <v>0.63170481625520958</v>
      </c>
      <c r="AH176" s="25">
        <v>0</v>
      </c>
    </row>
    <row r="177" spans="1:34" ht="12" customHeight="1">
      <c r="A177" s="1"/>
      <c r="B177" s="16" t="s">
        <v>156</v>
      </c>
      <c r="C177" s="1"/>
      <c r="D177" s="25">
        <f>Classification!AB177</f>
        <v>273.38786331377077</v>
      </c>
      <c r="E177" s="69"/>
      <c r="F177" s="25">
        <v>0</v>
      </c>
      <c r="G177" s="25">
        <f t="shared" si="43"/>
        <v>273.38786331377077</v>
      </c>
      <c r="H177" s="69" t="s">
        <v>422</v>
      </c>
      <c r="I177" s="25">
        <v>115.2540336091465</v>
      </c>
      <c r="J177" s="25">
        <v>30.436841828692749</v>
      </c>
      <c r="K177" s="25">
        <v>8.4042177158833198</v>
      </c>
      <c r="L177" s="25">
        <v>3.4828401268262597E-4</v>
      </c>
      <c r="M177" s="25">
        <v>0.10409548900910839</v>
      </c>
      <c r="N177" s="25">
        <v>5.1805952650211132E-3</v>
      </c>
      <c r="O177" s="25">
        <v>4.8795591429859746</v>
      </c>
      <c r="P177" s="25">
        <v>1.252901937333929</v>
      </c>
      <c r="Q177" s="25">
        <v>0.95224109731544881</v>
      </c>
      <c r="R177" s="25">
        <v>1.188983666011751E-2</v>
      </c>
      <c r="S177" s="25">
        <v>3.9883298017230624</v>
      </c>
      <c r="T177" s="25">
        <v>0</v>
      </c>
      <c r="U177" s="25">
        <v>25.48387112100432</v>
      </c>
      <c r="V177" s="25">
        <v>0</v>
      </c>
      <c r="W177" s="25">
        <v>8.8737325829335187</v>
      </c>
      <c r="X177" s="25">
        <v>25.247123202727604</v>
      </c>
      <c r="Y177" s="25">
        <v>0</v>
      </c>
      <c r="Z177" s="25">
        <v>0</v>
      </c>
      <c r="AA177" s="25">
        <v>0</v>
      </c>
      <c r="AB177" s="25">
        <v>0</v>
      </c>
      <c r="AC177" s="25">
        <v>0</v>
      </c>
      <c r="AD177" s="25">
        <v>35.717835354789365</v>
      </c>
      <c r="AE177" s="25">
        <v>8.448842236347053</v>
      </c>
      <c r="AF177" s="25">
        <v>4.0359907062320399</v>
      </c>
      <c r="AG177" s="25">
        <v>0.29082877170903648</v>
      </c>
      <c r="AH177" s="25">
        <v>0</v>
      </c>
    </row>
    <row r="178" spans="1:34" ht="12" customHeight="1" thickBot="1">
      <c r="A178" s="1"/>
      <c r="B178" s="16" t="s">
        <v>42</v>
      </c>
      <c r="C178" s="1"/>
      <c r="D178" s="47">
        <f>SUM(D175:D177)</f>
        <v>12492.01702817658</v>
      </c>
      <c r="E178" s="69"/>
      <c r="F178" s="47">
        <f t="shared" ref="F178:G178" si="45">SUM(F175:F177)</f>
        <v>0</v>
      </c>
      <c r="G178" s="47">
        <f t="shared" si="45"/>
        <v>12492.01702817658</v>
      </c>
      <c r="H178" s="69" t="s">
        <v>33</v>
      </c>
      <c r="I178" s="47">
        <f t="shared" ref="I178:AH178" si="46">SUM(I175:I177)</f>
        <v>6357.4162968458113</v>
      </c>
      <c r="J178" s="47">
        <f t="shared" si="46"/>
        <v>1678.8971995761335</v>
      </c>
      <c r="K178" s="47">
        <f t="shared" si="46"/>
        <v>463.57692651684164</v>
      </c>
      <c r="L178" s="47">
        <f t="shared" si="46"/>
        <v>1.9211357631683471E-2</v>
      </c>
      <c r="M178" s="47">
        <f t="shared" si="46"/>
        <v>5.7419106085161911</v>
      </c>
      <c r="N178" s="47">
        <f t="shared" si="46"/>
        <v>0.28576180575942772</v>
      </c>
      <c r="O178" s="47">
        <f t="shared" si="46"/>
        <v>269.15664333486876</v>
      </c>
      <c r="P178" s="47">
        <f t="shared" si="46"/>
        <v>69.110112204561446</v>
      </c>
      <c r="Q178" s="47">
        <f t="shared" si="46"/>
        <v>52.525650348424314</v>
      </c>
      <c r="R178" s="47">
        <f t="shared" si="46"/>
        <v>0.65584378249358888</v>
      </c>
      <c r="S178" s="47">
        <f t="shared" si="46"/>
        <v>57.682097204907336</v>
      </c>
      <c r="T178" s="47">
        <f t="shared" si="46"/>
        <v>0</v>
      </c>
      <c r="U178" s="47">
        <f t="shared" si="46"/>
        <v>368.56609263457597</v>
      </c>
      <c r="V178" s="47">
        <f t="shared" si="46"/>
        <v>0</v>
      </c>
      <c r="W178" s="47">
        <f t="shared" si="46"/>
        <v>128.33830973506502</v>
      </c>
      <c r="X178" s="47">
        <f t="shared" si="46"/>
        <v>365.14207378107074</v>
      </c>
      <c r="Y178" s="47">
        <f t="shared" si="46"/>
        <v>0</v>
      </c>
      <c r="Z178" s="47">
        <f t="shared" si="46"/>
        <v>0</v>
      </c>
      <c r="AA178" s="47">
        <f t="shared" si="46"/>
        <v>0</v>
      </c>
      <c r="AB178" s="47">
        <f t="shared" si="46"/>
        <v>0</v>
      </c>
      <c r="AC178" s="47">
        <f t="shared" si="46"/>
        <v>0</v>
      </c>
      <c r="AD178" s="47">
        <f t="shared" si="46"/>
        <v>1970.1969767292646</v>
      </c>
      <c r="AE178" s="47">
        <f t="shared" si="46"/>
        <v>466.03841653806859</v>
      </c>
      <c r="AF178" s="47">
        <f t="shared" si="46"/>
        <v>222.62538052882144</v>
      </c>
      <c r="AG178" s="47">
        <f t="shared" si="46"/>
        <v>16.042124643765614</v>
      </c>
      <c r="AH178" s="47">
        <f t="shared" si="46"/>
        <v>0</v>
      </c>
    </row>
    <row r="179" spans="1:34" ht="12" customHeight="1">
      <c r="A179" s="1"/>
      <c r="B179" s="1"/>
      <c r="C179" s="1"/>
      <c r="D179" s="25"/>
      <c r="E179" s="69"/>
      <c r="F179" s="25"/>
      <c r="G179" s="25"/>
      <c r="H179" s="69"/>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row>
    <row r="180" spans="1:34" ht="12" customHeight="1" thickBot="1">
      <c r="A180" s="16" t="s">
        <v>158</v>
      </c>
      <c r="B180" s="1"/>
      <c r="C180" s="1"/>
      <c r="D180" s="40">
        <f>Classification!AB180</f>
        <v>0</v>
      </c>
      <c r="E180" s="69"/>
      <c r="F180" s="40">
        <v>0</v>
      </c>
      <c r="G180" s="40">
        <f t="shared" ref="G180" si="47">D180-F180</f>
        <v>0</v>
      </c>
      <c r="H180" s="69"/>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v>0</v>
      </c>
      <c r="AC180" s="40">
        <v>0</v>
      </c>
      <c r="AD180" s="40">
        <v>0</v>
      </c>
      <c r="AE180" s="40">
        <v>0</v>
      </c>
      <c r="AF180" s="40">
        <v>0</v>
      </c>
      <c r="AG180" s="40">
        <v>0</v>
      </c>
      <c r="AH180" s="40">
        <v>0</v>
      </c>
    </row>
    <row r="181" spans="1:34" ht="12" customHeight="1">
      <c r="A181" s="1"/>
      <c r="B181" s="1"/>
      <c r="C181" s="1"/>
      <c r="D181" s="25"/>
      <c r="E181" s="69"/>
      <c r="F181" s="25"/>
      <c r="G181" s="25"/>
      <c r="H181" s="69"/>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row>
    <row r="182" spans="1:34" ht="12" customHeight="1">
      <c r="A182" s="16" t="s">
        <v>159</v>
      </c>
      <c r="B182" s="1"/>
      <c r="C182" s="1"/>
      <c r="D182" s="25"/>
      <c r="E182" s="69"/>
      <c r="F182" s="25"/>
      <c r="G182" s="25"/>
      <c r="H182" s="69"/>
      <c r="I182" s="118"/>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row>
    <row r="183" spans="1:34" ht="12" customHeight="1">
      <c r="A183" s="1"/>
      <c r="B183" s="1"/>
      <c r="C183" s="1"/>
      <c r="D183" s="25"/>
      <c r="E183" s="69"/>
      <c r="F183" s="25"/>
      <c r="G183" s="25"/>
      <c r="H183" s="69"/>
      <c r="I183" s="118"/>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row>
    <row r="184" spans="1:34" ht="12" customHeight="1">
      <c r="A184" s="1"/>
      <c r="B184" s="16" t="s">
        <v>160</v>
      </c>
      <c r="C184" s="1"/>
      <c r="D184" s="25">
        <f>Classification!AB184</f>
        <v>0</v>
      </c>
      <c r="E184" s="69"/>
      <c r="F184" s="25">
        <v>0</v>
      </c>
      <c r="G184" s="25">
        <f t="shared" ref="G184:G190" si="48">D184-F184</f>
        <v>0</v>
      </c>
      <c r="H184" s="69"/>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row>
    <row r="185" spans="1:34" ht="12" customHeight="1">
      <c r="A185" s="1"/>
      <c r="B185" s="16" t="s">
        <v>161</v>
      </c>
      <c r="C185" s="1"/>
      <c r="D185" s="25">
        <f>Classification!AB185</f>
        <v>2149.6109132914385</v>
      </c>
      <c r="E185" s="69"/>
      <c r="F185" s="25">
        <v>0</v>
      </c>
      <c r="G185" s="25">
        <f t="shared" si="48"/>
        <v>2149.6109132914385</v>
      </c>
      <c r="H185" s="69" t="s">
        <v>422</v>
      </c>
      <c r="I185" s="25">
        <v>906.22650707333037</v>
      </c>
      <c r="J185" s="25">
        <v>239.32067271761602</v>
      </c>
      <c r="K185" s="25">
        <v>66.081200170198045</v>
      </c>
      <c r="L185" s="25">
        <v>2.7385089649288583E-3</v>
      </c>
      <c r="M185" s="25">
        <v>0.81848841600393452</v>
      </c>
      <c r="N185" s="25">
        <v>4.0734303213212156E-2</v>
      </c>
      <c r="O185" s="25">
        <v>38.367297870041632</v>
      </c>
      <c r="P185" s="25">
        <v>9.8513944442585597</v>
      </c>
      <c r="Q185" s="25">
        <v>7.4873398916198228</v>
      </c>
      <c r="R185" s="25">
        <v>9.3488139275983081E-2</v>
      </c>
      <c r="S185" s="25">
        <v>31.359684967981266</v>
      </c>
      <c r="T185" s="25">
        <v>0</v>
      </c>
      <c r="U185" s="25">
        <v>200.37614987959884</v>
      </c>
      <c r="V185" s="25">
        <v>0</v>
      </c>
      <c r="W185" s="25">
        <v>69.772930556214959</v>
      </c>
      <c r="X185" s="25">
        <v>198.51463378061032</v>
      </c>
      <c r="Y185" s="25">
        <v>0</v>
      </c>
      <c r="Z185" s="25">
        <v>0</v>
      </c>
      <c r="AA185" s="25">
        <v>0</v>
      </c>
      <c r="AB185" s="25">
        <v>0</v>
      </c>
      <c r="AC185" s="25">
        <v>0</v>
      </c>
      <c r="AD185" s="25">
        <v>280.84439355554434</v>
      </c>
      <c r="AE185" s="25">
        <v>66.432076595458895</v>
      </c>
      <c r="AF185" s="25">
        <v>31.734436060542578</v>
      </c>
      <c r="AG185" s="25">
        <v>2.2867463609654646</v>
      </c>
      <c r="AH185" s="25">
        <v>0</v>
      </c>
    </row>
    <row r="186" spans="1:34" ht="12" customHeight="1">
      <c r="A186" s="1"/>
      <c r="B186" s="16" t="s">
        <v>164</v>
      </c>
      <c r="C186" s="1"/>
      <c r="D186" s="25">
        <f>Classification!AB186</f>
        <v>0</v>
      </c>
      <c r="E186" s="69"/>
      <c r="F186" s="25">
        <v>0</v>
      </c>
      <c r="G186" s="25">
        <f t="shared" si="48"/>
        <v>0</v>
      </c>
      <c r="H186" s="69"/>
      <c r="I186" s="25">
        <v>0</v>
      </c>
      <c r="J186" s="25">
        <v>0</v>
      </c>
      <c r="K186" s="25">
        <v>0</v>
      </c>
      <c r="L186" s="25">
        <v>0</v>
      </c>
      <c r="M186" s="25">
        <v>0</v>
      </c>
      <c r="N186" s="25">
        <v>0</v>
      </c>
      <c r="O186" s="25">
        <v>0</v>
      </c>
      <c r="P186" s="25">
        <v>0</v>
      </c>
      <c r="Q186" s="25">
        <v>0</v>
      </c>
      <c r="R186" s="25">
        <v>0</v>
      </c>
      <c r="S186" s="25">
        <v>0</v>
      </c>
      <c r="T186" s="25">
        <v>0</v>
      </c>
      <c r="U186" s="25">
        <v>0</v>
      </c>
      <c r="V186" s="25">
        <v>0</v>
      </c>
      <c r="W186" s="25">
        <v>0</v>
      </c>
      <c r="X186" s="25">
        <v>0</v>
      </c>
      <c r="Y186" s="25">
        <v>0</v>
      </c>
      <c r="Z186" s="25">
        <v>0</v>
      </c>
      <c r="AA186" s="25">
        <v>0</v>
      </c>
      <c r="AB186" s="25">
        <v>0</v>
      </c>
      <c r="AC186" s="25">
        <v>0</v>
      </c>
      <c r="AD186" s="25">
        <v>0</v>
      </c>
      <c r="AE186" s="25">
        <v>0</v>
      </c>
      <c r="AF186" s="25">
        <v>0</v>
      </c>
      <c r="AG186" s="25">
        <v>0</v>
      </c>
      <c r="AH186" s="25">
        <v>0</v>
      </c>
    </row>
    <row r="187" spans="1:34" ht="12" customHeight="1">
      <c r="A187" s="1"/>
      <c r="B187" s="16" t="s">
        <v>166</v>
      </c>
      <c r="C187" s="1"/>
      <c r="D187" s="25">
        <f>Classification!AB187</f>
        <v>0</v>
      </c>
      <c r="E187" s="69"/>
      <c r="F187" s="25">
        <v>0</v>
      </c>
      <c r="G187" s="25">
        <f t="shared" si="48"/>
        <v>0</v>
      </c>
      <c r="H187" s="69"/>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row>
    <row r="188" spans="1:34" ht="12" customHeight="1">
      <c r="A188" s="1"/>
      <c r="B188" s="16" t="s">
        <v>167</v>
      </c>
      <c r="C188" s="1"/>
      <c r="D188" s="25">
        <f>Classification!AB188</f>
        <v>0</v>
      </c>
      <c r="E188" s="69"/>
      <c r="F188" s="25">
        <v>0</v>
      </c>
      <c r="G188" s="25">
        <f t="shared" si="48"/>
        <v>0</v>
      </c>
      <c r="H188" s="69"/>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row>
    <row r="189" spans="1:34" ht="12" customHeight="1">
      <c r="A189" s="1"/>
      <c r="B189" s="16" t="s">
        <v>168</v>
      </c>
      <c r="C189" s="1"/>
      <c r="D189" s="25">
        <f>Classification!AB189</f>
        <v>0</v>
      </c>
      <c r="E189" s="69"/>
      <c r="F189" s="84">
        <v>0</v>
      </c>
      <c r="G189" s="25">
        <f t="shared" si="48"/>
        <v>0</v>
      </c>
      <c r="H189" s="69"/>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row>
    <row r="190" spans="1:34" ht="12" customHeight="1">
      <c r="A190" s="1"/>
      <c r="B190" s="16" t="s">
        <v>169</v>
      </c>
      <c r="C190" s="1"/>
      <c r="D190" s="25">
        <f>Classification!AB190</f>
        <v>336.41047691335871</v>
      </c>
      <c r="E190" s="69"/>
      <c r="F190" s="25">
        <v>0</v>
      </c>
      <c r="G190" s="25">
        <f t="shared" si="48"/>
        <v>336.41047691335871</v>
      </c>
      <c r="H190" s="69" t="s">
        <v>422</v>
      </c>
      <c r="I190" s="25">
        <v>141.82291760384902</v>
      </c>
      <c r="J190" s="25">
        <v>37.453281031628123</v>
      </c>
      <c r="K190" s="25">
        <v>10.341596205531316</v>
      </c>
      <c r="L190" s="25">
        <v>4.2857202725706629E-4</v>
      </c>
      <c r="M190" s="25">
        <v>0.12809205455434539</v>
      </c>
      <c r="N190" s="25">
        <v>6.374849646491436E-3</v>
      </c>
      <c r="O190" s="25">
        <v>6.0044173085139514</v>
      </c>
      <c r="P190" s="25">
        <v>1.5417265900367689</v>
      </c>
      <c r="Q190" s="25">
        <v>1.171756045793179</v>
      </c>
      <c r="R190" s="25">
        <v>1.4630735881136649E-2</v>
      </c>
      <c r="S190" s="25">
        <v>4.9077377262556539</v>
      </c>
      <c r="T190" s="25">
        <v>0</v>
      </c>
      <c r="U190" s="25">
        <v>31.358528990645947</v>
      </c>
      <c r="V190" s="25">
        <v>0</v>
      </c>
      <c r="W190" s="25">
        <v>10.919345775054044</v>
      </c>
      <c r="X190" s="25">
        <v>31.067204865535444</v>
      </c>
      <c r="Y190" s="25">
        <v>0</v>
      </c>
      <c r="Z190" s="25">
        <v>0</v>
      </c>
      <c r="AA190" s="25">
        <v>0</v>
      </c>
      <c r="AB190" s="25">
        <v>0</v>
      </c>
      <c r="AC190" s="25">
        <v>0</v>
      </c>
      <c r="AD190" s="25">
        <v>43.951673202942317</v>
      </c>
      <c r="AE190" s="25">
        <v>10.396507773401483</v>
      </c>
      <c r="AF190" s="25">
        <v>4.9663856392304337</v>
      </c>
      <c r="AG190" s="25">
        <v>0.35787194283190815</v>
      </c>
      <c r="AH190" s="25">
        <v>0</v>
      </c>
    </row>
    <row r="191" spans="1:34" ht="12" customHeight="1" thickBot="1">
      <c r="A191" s="1"/>
      <c r="B191" s="16" t="s">
        <v>42</v>
      </c>
      <c r="C191" s="1"/>
      <c r="D191" s="47">
        <f>SUM(D184:D190)</f>
        <v>2486.0213902047972</v>
      </c>
      <c r="E191" s="69"/>
      <c r="F191" s="47">
        <f t="shared" ref="F191:G191" si="49">SUM(F184:F190)</f>
        <v>0</v>
      </c>
      <c r="G191" s="47">
        <f t="shared" si="49"/>
        <v>2486.0213902047972</v>
      </c>
      <c r="H191" s="69"/>
      <c r="I191" s="47">
        <f t="shared" ref="I191:AH191" si="50">SUM(I184:I190)</f>
        <v>1048.0494246771793</v>
      </c>
      <c r="J191" s="47">
        <f t="shared" si="50"/>
        <v>276.77395374924413</v>
      </c>
      <c r="K191" s="47">
        <f t="shared" si="50"/>
        <v>76.422796375729362</v>
      </c>
      <c r="L191" s="47">
        <f t="shared" si="50"/>
        <v>3.1670809921859246E-3</v>
      </c>
      <c r="M191" s="47">
        <f t="shared" si="50"/>
        <v>0.94658047055827987</v>
      </c>
      <c r="N191" s="47">
        <f t="shared" si="50"/>
        <v>4.7109152859703594E-2</v>
      </c>
      <c r="O191" s="47">
        <f t="shared" si="50"/>
        <v>44.371715178555583</v>
      </c>
      <c r="P191" s="47">
        <f t="shared" si="50"/>
        <v>11.393121034295328</v>
      </c>
      <c r="Q191" s="47">
        <f t="shared" si="50"/>
        <v>8.6590959374130012</v>
      </c>
      <c r="R191" s="47">
        <f t="shared" si="50"/>
        <v>0.10811887515711974</v>
      </c>
      <c r="S191" s="47">
        <f t="shared" si="50"/>
        <v>36.26742269423692</v>
      </c>
      <c r="T191" s="47">
        <f t="shared" si="50"/>
        <v>0</v>
      </c>
      <c r="U191" s="47">
        <f t="shared" si="50"/>
        <v>231.73467887024478</v>
      </c>
      <c r="V191" s="47">
        <f t="shared" si="50"/>
        <v>0</v>
      </c>
      <c r="W191" s="47">
        <f t="shared" si="50"/>
        <v>80.692276331268999</v>
      </c>
      <c r="X191" s="47">
        <f t="shared" si="50"/>
        <v>229.58183864614577</v>
      </c>
      <c r="Y191" s="47">
        <f t="shared" si="50"/>
        <v>0</v>
      </c>
      <c r="Z191" s="47">
        <f t="shared" si="50"/>
        <v>0</v>
      </c>
      <c r="AA191" s="47">
        <f t="shared" si="50"/>
        <v>0</v>
      </c>
      <c r="AB191" s="47">
        <f t="shared" si="50"/>
        <v>0</v>
      </c>
      <c r="AC191" s="47">
        <f t="shared" si="50"/>
        <v>0</v>
      </c>
      <c r="AD191" s="47">
        <f t="shared" si="50"/>
        <v>324.79606675848663</v>
      </c>
      <c r="AE191" s="47">
        <f t="shared" si="50"/>
        <v>76.828584368860376</v>
      </c>
      <c r="AF191" s="47">
        <f t="shared" si="50"/>
        <v>36.700821699773009</v>
      </c>
      <c r="AG191" s="47">
        <f t="shared" si="50"/>
        <v>2.6446183037973725</v>
      </c>
      <c r="AH191" s="47">
        <f t="shared" si="50"/>
        <v>0</v>
      </c>
    </row>
    <row r="192" spans="1:34" ht="12" customHeight="1">
      <c r="A192" s="1"/>
      <c r="B192" s="1"/>
      <c r="C192" s="1"/>
      <c r="D192" s="25"/>
      <c r="E192" s="79"/>
      <c r="F192" s="25"/>
      <c r="G192" s="25"/>
      <c r="H192" s="69"/>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row>
    <row r="193" spans="1:34" ht="12" customHeight="1">
      <c r="A193" s="16" t="s">
        <v>170</v>
      </c>
      <c r="B193" s="1"/>
      <c r="C193" s="1"/>
      <c r="D193" s="25"/>
      <c r="E193" s="69"/>
      <c r="F193" s="25"/>
      <c r="G193" s="25"/>
      <c r="H193" s="69"/>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row>
    <row r="194" spans="1:34" ht="12" customHeight="1">
      <c r="A194" s="1"/>
      <c r="B194" s="1"/>
      <c r="C194" s="1"/>
      <c r="D194" s="25"/>
      <c r="E194" s="79"/>
      <c r="F194" s="25"/>
      <c r="G194" s="25"/>
      <c r="H194" s="69"/>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row>
    <row r="195" spans="1:34" ht="12" customHeight="1">
      <c r="A195" s="16" t="s">
        <v>171</v>
      </c>
      <c r="B195" s="1"/>
      <c r="C195" s="1"/>
      <c r="D195" s="25"/>
      <c r="E195" s="79"/>
      <c r="F195" s="25"/>
      <c r="G195" s="25"/>
      <c r="H195" s="69"/>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row>
    <row r="196" spans="1:34" ht="12" customHeight="1">
      <c r="A196" s="1"/>
      <c r="B196" s="16" t="s">
        <v>172</v>
      </c>
      <c r="C196" s="1"/>
      <c r="D196" s="25">
        <f>Classification!AB196</f>
        <v>0</v>
      </c>
      <c r="E196" s="69"/>
      <c r="F196" s="25">
        <v>0</v>
      </c>
      <c r="G196" s="25">
        <f t="shared" ref="G196:G206" si="51">D196-F196</f>
        <v>0</v>
      </c>
      <c r="H196" s="82" t="s">
        <v>422</v>
      </c>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row>
    <row r="197" spans="1:34" ht="12" customHeight="1">
      <c r="A197" s="1"/>
      <c r="B197" s="16" t="s">
        <v>173</v>
      </c>
      <c r="C197" s="1"/>
      <c r="D197" s="25">
        <f>Classification!AB197</f>
        <v>0</v>
      </c>
      <c r="E197" s="69"/>
      <c r="F197" s="25">
        <v>0</v>
      </c>
      <c r="G197" s="25">
        <f t="shared" si="51"/>
        <v>0</v>
      </c>
      <c r="H197" s="69"/>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row>
    <row r="198" spans="1:34" ht="12" customHeight="1">
      <c r="A198" s="1"/>
      <c r="B198" s="16" t="s">
        <v>174</v>
      </c>
      <c r="C198" s="1"/>
      <c r="D198" s="25">
        <f>Classification!AB198</f>
        <v>0</v>
      </c>
      <c r="E198" s="69"/>
      <c r="F198" s="25">
        <v>0</v>
      </c>
      <c r="G198" s="25">
        <f t="shared" si="51"/>
        <v>0</v>
      </c>
      <c r="H198" s="69"/>
      <c r="I198" s="25">
        <v>0</v>
      </c>
      <c r="J198" s="25">
        <v>0</v>
      </c>
      <c r="K198" s="25">
        <v>0</v>
      </c>
      <c r="L198" s="25">
        <v>0</v>
      </c>
      <c r="M198" s="25">
        <v>0</v>
      </c>
      <c r="N198" s="25">
        <v>0</v>
      </c>
      <c r="O198" s="25">
        <v>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row>
    <row r="199" spans="1:34" ht="12" customHeight="1">
      <c r="A199" s="1"/>
      <c r="B199" s="16" t="s">
        <v>175</v>
      </c>
      <c r="C199" s="1"/>
      <c r="D199" s="25">
        <f>Classification!AB199</f>
        <v>0</v>
      </c>
      <c r="E199" s="69"/>
      <c r="F199" s="25">
        <v>0</v>
      </c>
      <c r="G199" s="25">
        <f t="shared" si="51"/>
        <v>0</v>
      </c>
      <c r="H199" s="69"/>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row>
    <row r="200" spans="1:34" ht="12" customHeight="1">
      <c r="A200" s="1"/>
      <c r="B200" s="16" t="s">
        <v>176</v>
      </c>
      <c r="C200" s="1"/>
      <c r="D200" s="25">
        <f>Classification!AB200</f>
        <v>0</v>
      </c>
      <c r="E200" s="69"/>
      <c r="F200" s="25">
        <v>0</v>
      </c>
      <c r="G200" s="25">
        <f t="shared" si="51"/>
        <v>0</v>
      </c>
      <c r="H200" s="69"/>
      <c r="I200" s="25">
        <v>0</v>
      </c>
      <c r="J200" s="25">
        <v>0</v>
      </c>
      <c r="K200" s="25">
        <v>0</v>
      </c>
      <c r="L200" s="25">
        <v>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row>
    <row r="201" spans="1:34" ht="12" customHeight="1">
      <c r="A201" s="1"/>
      <c r="B201" s="16" t="s">
        <v>177</v>
      </c>
      <c r="C201" s="1"/>
      <c r="D201" s="25">
        <f>Classification!AB201</f>
        <v>0</v>
      </c>
      <c r="E201" s="69"/>
      <c r="F201" s="25">
        <v>0</v>
      </c>
      <c r="G201" s="25">
        <f t="shared" si="51"/>
        <v>0</v>
      </c>
      <c r="H201" s="69"/>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0</v>
      </c>
      <c r="Z201" s="25">
        <v>0</v>
      </c>
      <c r="AA201" s="25">
        <v>0</v>
      </c>
      <c r="AB201" s="25">
        <v>0</v>
      </c>
      <c r="AC201" s="25">
        <v>0</v>
      </c>
      <c r="AD201" s="25">
        <v>0</v>
      </c>
      <c r="AE201" s="25">
        <v>0</v>
      </c>
      <c r="AF201" s="25">
        <v>0</v>
      </c>
      <c r="AG201" s="25">
        <v>0</v>
      </c>
      <c r="AH201" s="25">
        <v>0</v>
      </c>
    </row>
    <row r="202" spans="1:34" ht="12" customHeight="1">
      <c r="A202" s="1"/>
      <c r="B202" s="16" t="s">
        <v>179</v>
      </c>
      <c r="C202" s="1"/>
      <c r="D202" s="25">
        <f>Classification!AB202</f>
        <v>0</v>
      </c>
      <c r="E202" s="69"/>
      <c r="F202" s="25">
        <v>0</v>
      </c>
      <c r="G202" s="25">
        <f t="shared" si="51"/>
        <v>0</v>
      </c>
      <c r="H202" s="69"/>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row>
    <row r="203" spans="1:34" ht="12" customHeight="1">
      <c r="A203" s="1"/>
      <c r="B203" s="16" t="s">
        <v>181</v>
      </c>
      <c r="C203" s="1"/>
      <c r="D203" s="25">
        <f>Classification!AB203</f>
        <v>0</v>
      </c>
      <c r="E203" s="69"/>
      <c r="F203" s="25">
        <v>0</v>
      </c>
      <c r="G203" s="25">
        <f t="shared" si="51"/>
        <v>0</v>
      </c>
      <c r="H203" s="69"/>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row>
    <row r="204" spans="1:34" ht="12" customHeight="1">
      <c r="A204" s="1"/>
      <c r="B204" s="16" t="s">
        <v>183</v>
      </c>
      <c r="C204" s="1"/>
      <c r="D204" s="25">
        <f>Classification!AB204</f>
        <v>257.67148601090696</v>
      </c>
      <c r="E204" s="69"/>
      <c r="F204" s="25">
        <v>0</v>
      </c>
      <c r="G204" s="25">
        <f t="shared" si="51"/>
        <v>257.67148601090696</v>
      </c>
      <c r="H204" s="69" t="s">
        <v>422</v>
      </c>
      <c r="I204" s="25">
        <v>108.62837050939378</v>
      </c>
      <c r="J204" s="25">
        <v>28.687104717874828</v>
      </c>
      <c r="K204" s="25">
        <v>7.9210804801727495</v>
      </c>
      <c r="L204" s="25">
        <v>3.2826204504467986E-4</v>
      </c>
      <c r="M204" s="25">
        <v>9.8111302436365053E-2</v>
      </c>
      <c r="N204" s="25">
        <v>4.8827759366442186E-3</v>
      </c>
      <c r="O204" s="25">
        <v>4.5990456204277717</v>
      </c>
      <c r="P204" s="25">
        <v>1.1808757715343545</v>
      </c>
      <c r="Q204" s="25">
        <v>0.89749916331991431</v>
      </c>
      <c r="R204" s="25">
        <v>1.1206320000837865E-2</v>
      </c>
      <c r="S204" s="25">
        <v>3.7590508015057247</v>
      </c>
      <c r="T204" s="25">
        <v>0</v>
      </c>
      <c r="U204" s="25">
        <v>24.018867778059342</v>
      </c>
      <c r="V204" s="25">
        <v>0</v>
      </c>
      <c r="W204" s="25">
        <v>8.3636041241656329</v>
      </c>
      <c r="X204" s="25">
        <v>23.795729899248915</v>
      </c>
      <c r="Y204" s="25">
        <v>0</v>
      </c>
      <c r="Z204" s="25">
        <v>0</v>
      </c>
      <c r="AA204" s="25">
        <v>0</v>
      </c>
      <c r="AB204" s="25">
        <v>0</v>
      </c>
      <c r="AC204" s="25">
        <v>0</v>
      </c>
      <c r="AD204" s="25">
        <v>33.664507273311358</v>
      </c>
      <c r="AE204" s="25">
        <v>7.9631396497387996</v>
      </c>
      <c r="AF204" s="25">
        <v>3.8039718010723993</v>
      </c>
      <c r="AG204" s="25">
        <v>0.2741097606625888</v>
      </c>
      <c r="AH204" s="25">
        <v>0</v>
      </c>
    </row>
    <row r="205" spans="1:34" ht="12" customHeight="1">
      <c r="A205" s="1"/>
      <c r="B205" s="16" t="s">
        <v>184</v>
      </c>
      <c r="C205" s="1"/>
      <c r="D205" s="25">
        <f>Classification!AB205</f>
        <v>0</v>
      </c>
      <c r="E205" s="69"/>
      <c r="F205" s="25">
        <v>0</v>
      </c>
      <c r="G205" s="25">
        <f t="shared" si="51"/>
        <v>0</v>
      </c>
      <c r="H205" s="69"/>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row>
    <row r="206" spans="1:34" ht="12" customHeight="1">
      <c r="A206" s="1"/>
      <c r="B206" s="16" t="s">
        <v>185</v>
      </c>
      <c r="C206" s="1"/>
      <c r="D206" s="25">
        <f>Classification!AB206</f>
        <v>0</v>
      </c>
      <c r="E206" s="69"/>
      <c r="F206" s="25">
        <v>0</v>
      </c>
      <c r="G206" s="25">
        <f t="shared" si="51"/>
        <v>0</v>
      </c>
      <c r="H206" s="69"/>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row>
    <row r="207" spans="1:34" ht="12" customHeight="1" thickBot="1">
      <c r="A207" s="1"/>
      <c r="B207" s="16" t="s">
        <v>187</v>
      </c>
      <c r="C207" s="1"/>
      <c r="D207" s="38">
        <f>SUM(D196:D206)</f>
        <v>257.67148601090696</v>
      </c>
      <c r="E207" s="79"/>
      <c r="F207" s="38">
        <f t="shared" ref="F207:G207" si="52">SUM(F196:F206)</f>
        <v>0</v>
      </c>
      <c r="G207" s="38">
        <f t="shared" si="52"/>
        <v>257.67148601090696</v>
      </c>
      <c r="H207" s="69"/>
      <c r="I207" s="38">
        <f t="shared" ref="I207:AH207" si="53">SUM(I196:I206)</f>
        <v>108.62837050939378</v>
      </c>
      <c r="J207" s="38">
        <f t="shared" si="53"/>
        <v>28.687104717874828</v>
      </c>
      <c r="K207" s="38">
        <f t="shared" si="53"/>
        <v>7.9210804801727495</v>
      </c>
      <c r="L207" s="38">
        <f t="shared" si="53"/>
        <v>3.2826204504467986E-4</v>
      </c>
      <c r="M207" s="38">
        <f t="shared" si="53"/>
        <v>9.8111302436365053E-2</v>
      </c>
      <c r="N207" s="38">
        <f t="shared" si="53"/>
        <v>4.8827759366442186E-3</v>
      </c>
      <c r="O207" s="38">
        <f t="shared" si="53"/>
        <v>4.5990456204277717</v>
      </c>
      <c r="P207" s="38">
        <f t="shared" si="53"/>
        <v>1.1808757715343545</v>
      </c>
      <c r="Q207" s="38">
        <f t="shared" si="53"/>
        <v>0.89749916331991431</v>
      </c>
      <c r="R207" s="38">
        <f t="shared" si="53"/>
        <v>1.1206320000837865E-2</v>
      </c>
      <c r="S207" s="38">
        <f t="shared" si="53"/>
        <v>3.7590508015057247</v>
      </c>
      <c r="T207" s="38">
        <f t="shared" si="53"/>
        <v>0</v>
      </c>
      <c r="U207" s="38">
        <f t="shared" si="53"/>
        <v>24.018867778059342</v>
      </c>
      <c r="V207" s="38">
        <f t="shared" si="53"/>
        <v>0</v>
      </c>
      <c r="W207" s="38">
        <f t="shared" si="53"/>
        <v>8.3636041241656329</v>
      </c>
      <c r="X207" s="38">
        <f t="shared" si="53"/>
        <v>23.795729899248915</v>
      </c>
      <c r="Y207" s="38">
        <f t="shared" si="53"/>
        <v>0</v>
      </c>
      <c r="Z207" s="38">
        <f t="shared" si="53"/>
        <v>0</v>
      </c>
      <c r="AA207" s="38">
        <f t="shared" si="53"/>
        <v>0</v>
      </c>
      <c r="AB207" s="38">
        <f t="shared" si="53"/>
        <v>0</v>
      </c>
      <c r="AC207" s="38">
        <f t="shared" si="53"/>
        <v>0</v>
      </c>
      <c r="AD207" s="38">
        <f t="shared" si="53"/>
        <v>33.664507273311358</v>
      </c>
      <c r="AE207" s="38">
        <f t="shared" si="53"/>
        <v>7.9631396497387996</v>
      </c>
      <c r="AF207" s="38">
        <f t="shared" si="53"/>
        <v>3.8039718010723993</v>
      </c>
      <c r="AG207" s="38">
        <f t="shared" si="53"/>
        <v>0.2741097606625888</v>
      </c>
      <c r="AH207" s="38">
        <f t="shared" si="53"/>
        <v>0</v>
      </c>
    </row>
    <row r="208" spans="1:34" ht="12" customHeight="1" thickTop="1">
      <c r="A208" s="1"/>
      <c r="B208" s="1"/>
      <c r="C208" s="1"/>
      <c r="D208" s="25"/>
      <c r="E208" s="79"/>
      <c r="F208" s="25"/>
      <c r="G208" s="25"/>
      <c r="H208" s="69"/>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row>
    <row r="209" spans="1:34" ht="12" customHeight="1">
      <c r="A209" s="16" t="s">
        <v>188</v>
      </c>
      <c r="B209" s="1"/>
      <c r="C209" s="1"/>
      <c r="D209" s="25"/>
      <c r="E209" s="79"/>
      <c r="F209" s="25"/>
      <c r="G209" s="25"/>
      <c r="H209" s="69"/>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row>
    <row r="210" spans="1:34" ht="12" customHeight="1">
      <c r="A210" s="1"/>
      <c r="B210" s="16" t="s">
        <v>189</v>
      </c>
      <c r="C210" s="1"/>
      <c r="D210" s="25"/>
      <c r="E210" s="79"/>
      <c r="F210" s="25"/>
      <c r="G210" s="25"/>
      <c r="H210" s="69"/>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row>
    <row r="211" spans="1:34" ht="12" customHeight="1">
      <c r="A211" s="1"/>
      <c r="B211" s="16" t="s">
        <v>190</v>
      </c>
      <c r="C211" s="5" t="s">
        <v>191</v>
      </c>
      <c r="D211" s="25">
        <f>Classification!AB211</f>
        <v>0</v>
      </c>
      <c r="E211" s="69"/>
      <c r="F211" s="25">
        <v>0</v>
      </c>
      <c r="G211" s="25">
        <f t="shared" ref="G211:G212" si="54">D211-F211</f>
        <v>0</v>
      </c>
      <c r="H211" s="69"/>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row>
    <row r="212" spans="1:34" ht="12" customHeight="1">
      <c r="A212" s="1"/>
      <c r="B212" s="16" t="s">
        <v>16</v>
      </c>
      <c r="C212" s="5" t="s">
        <v>192</v>
      </c>
      <c r="D212" s="25">
        <f>Classification!AB212</f>
        <v>0</v>
      </c>
      <c r="E212" s="69"/>
      <c r="F212" s="25">
        <v>0</v>
      </c>
      <c r="G212" s="25">
        <f t="shared" si="54"/>
        <v>0</v>
      </c>
      <c r="H212" s="69"/>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row>
    <row r="213" spans="1:34" ht="12" customHeight="1">
      <c r="A213" s="1"/>
      <c r="B213" s="1"/>
      <c r="C213" s="1"/>
      <c r="D213" s="25"/>
      <c r="E213" s="79"/>
      <c r="F213" s="25"/>
      <c r="G213" s="25"/>
      <c r="H213" s="69"/>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row>
    <row r="214" spans="1:34" ht="12" customHeight="1">
      <c r="A214" s="1"/>
      <c r="B214" s="16" t="s">
        <v>193</v>
      </c>
      <c r="C214" s="1"/>
      <c r="D214" s="25"/>
      <c r="E214" s="79"/>
      <c r="F214" s="25"/>
      <c r="G214" s="25"/>
      <c r="H214" s="69"/>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row>
    <row r="215" spans="1:34" ht="12" customHeight="1">
      <c r="A215" s="1"/>
      <c r="B215" s="16" t="s">
        <v>16</v>
      </c>
      <c r="C215" s="5" t="s">
        <v>194</v>
      </c>
      <c r="D215" s="25">
        <f>Classification!AB215</f>
        <v>0</v>
      </c>
      <c r="E215" s="69"/>
      <c r="F215" s="25">
        <v>0</v>
      </c>
      <c r="G215" s="25">
        <f t="shared" ref="G215" si="55">D215-F215</f>
        <v>0</v>
      </c>
      <c r="H215" s="69"/>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row>
    <row r="216" spans="1:34" ht="12" customHeight="1">
      <c r="A216" s="1"/>
      <c r="B216" s="16" t="s">
        <v>42</v>
      </c>
      <c r="C216" s="1"/>
      <c r="D216" s="26">
        <f>SUM(D211,D212,D215)</f>
        <v>0</v>
      </c>
      <c r="E216" s="79"/>
      <c r="F216" s="26">
        <f t="shared" ref="F216:G216" si="56">SUM(F211,F212,F215)</f>
        <v>0</v>
      </c>
      <c r="G216" s="26">
        <f t="shared" si="56"/>
        <v>0</v>
      </c>
      <c r="H216" s="69"/>
      <c r="I216" s="26">
        <f t="shared" ref="I216:AH216" si="57">SUM(I211,I212,I215)</f>
        <v>0</v>
      </c>
      <c r="J216" s="26">
        <f t="shared" si="57"/>
        <v>0</v>
      </c>
      <c r="K216" s="26">
        <f t="shared" si="57"/>
        <v>0</v>
      </c>
      <c r="L216" s="26">
        <f t="shared" si="57"/>
        <v>0</v>
      </c>
      <c r="M216" s="26">
        <f t="shared" si="57"/>
        <v>0</v>
      </c>
      <c r="N216" s="26">
        <f t="shared" si="57"/>
        <v>0</v>
      </c>
      <c r="O216" s="26">
        <f t="shared" si="57"/>
        <v>0</v>
      </c>
      <c r="P216" s="26">
        <f t="shared" si="57"/>
        <v>0</v>
      </c>
      <c r="Q216" s="26">
        <f t="shared" si="57"/>
        <v>0</v>
      </c>
      <c r="R216" s="26">
        <f t="shared" si="57"/>
        <v>0</v>
      </c>
      <c r="S216" s="26">
        <f t="shared" si="57"/>
        <v>0</v>
      </c>
      <c r="T216" s="26">
        <f t="shared" si="57"/>
        <v>0</v>
      </c>
      <c r="U216" s="26">
        <f t="shared" si="57"/>
        <v>0</v>
      </c>
      <c r="V216" s="26">
        <f t="shared" si="57"/>
        <v>0</v>
      </c>
      <c r="W216" s="26">
        <f t="shared" si="57"/>
        <v>0</v>
      </c>
      <c r="X216" s="26">
        <f t="shared" si="57"/>
        <v>0</v>
      </c>
      <c r="Y216" s="26">
        <f t="shared" si="57"/>
        <v>0</v>
      </c>
      <c r="Z216" s="26">
        <f t="shared" si="57"/>
        <v>0</v>
      </c>
      <c r="AA216" s="26">
        <f t="shared" si="57"/>
        <v>0</v>
      </c>
      <c r="AB216" s="26">
        <f t="shared" si="57"/>
        <v>0</v>
      </c>
      <c r="AC216" s="26">
        <f t="shared" si="57"/>
        <v>0</v>
      </c>
      <c r="AD216" s="26">
        <f t="shared" si="57"/>
        <v>0</v>
      </c>
      <c r="AE216" s="26">
        <f t="shared" si="57"/>
        <v>0</v>
      </c>
      <c r="AF216" s="26">
        <f t="shared" si="57"/>
        <v>0</v>
      </c>
      <c r="AG216" s="26">
        <f t="shared" si="57"/>
        <v>0</v>
      </c>
      <c r="AH216" s="26">
        <f t="shared" si="57"/>
        <v>0</v>
      </c>
    </row>
    <row r="217" spans="1:34" ht="12" customHeight="1">
      <c r="A217" s="1"/>
      <c r="B217" s="1"/>
      <c r="C217" s="1"/>
      <c r="D217" s="25"/>
      <c r="E217" s="79"/>
      <c r="F217" s="25"/>
      <c r="G217" s="25"/>
      <c r="H217" s="69"/>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row>
    <row r="218" spans="1:34" ht="12" customHeight="1">
      <c r="A218" s="16" t="s">
        <v>195</v>
      </c>
      <c r="B218" s="1"/>
      <c r="C218" s="1"/>
      <c r="D218" s="25"/>
      <c r="E218" s="79"/>
      <c r="F218" s="25"/>
      <c r="G218" s="25"/>
      <c r="H218" s="69"/>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row>
    <row r="219" spans="1:34" ht="12" customHeight="1">
      <c r="A219" s="1"/>
      <c r="B219" s="16" t="s">
        <v>189</v>
      </c>
      <c r="C219" s="1"/>
      <c r="D219" s="25"/>
      <c r="E219" s="79"/>
      <c r="F219" s="25"/>
      <c r="G219" s="25"/>
      <c r="H219" s="69"/>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row>
    <row r="220" spans="1:34" ht="12" customHeight="1">
      <c r="A220" s="1"/>
      <c r="B220" s="16" t="s">
        <v>196</v>
      </c>
      <c r="C220" s="5" t="s">
        <v>197</v>
      </c>
      <c r="D220" s="25">
        <f>Classification!AB220</f>
        <v>115.69131205625411</v>
      </c>
      <c r="E220" s="69"/>
      <c r="F220" s="25">
        <v>0</v>
      </c>
      <c r="G220" s="25">
        <f t="shared" ref="G220:G226" si="58">D220-F220</f>
        <v>115.69131205625411</v>
      </c>
      <c r="H220" s="69" t="s">
        <v>422</v>
      </c>
      <c r="I220" s="25">
        <v>48.772795567425348</v>
      </c>
      <c r="J220" s="25">
        <v>12.880155407516114</v>
      </c>
      <c r="K220" s="25">
        <v>3.5564672204963275</v>
      </c>
      <c r="L220" s="25">
        <v>1.4738560046912086E-4</v>
      </c>
      <c r="M220" s="25">
        <v>4.4050762007599761E-2</v>
      </c>
      <c r="N220" s="25">
        <v>2.1923060379415182E-3</v>
      </c>
      <c r="O220" s="25">
        <v>2.0649146332448138</v>
      </c>
      <c r="P220" s="25">
        <v>0.53019862422211506</v>
      </c>
      <c r="Q220" s="25">
        <v>0.40296603004601</v>
      </c>
      <c r="R220" s="25">
        <v>5.0314991553403656E-3</v>
      </c>
      <c r="S220" s="25">
        <v>1.6877673430031854</v>
      </c>
      <c r="T220" s="25">
        <v>0</v>
      </c>
      <c r="U220" s="25">
        <v>10.78417472716305</v>
      </c>
      <c r="V220" s="25">
        <v>0</v>
      </c>
      <c r="W220" s="25">
        <v>3.7551548664676955</v>
      </c>
      <c r="X220" s="25">
        <v>10.683988577858447</v>
      </c>
      <c r="Y220" s="25">
        <v>0</v>
      </c>
      <c r="Z220" s="25">
        <v>0</v>
      </c>
      <c r="AA220" s="25">
        <v>0</v>
      </c>
      <c r="AB220" s="25">
        <v>0</v>
      </c>
      <c r="AC220" s="25">
        <v>0</v>
      </c>
      <c r="AD220" s="25">
        <v>15.11494762758438</v>
      </c>
      <c r="AE220" s="25">
        <v>3.575351267724149</v>
      </c>
      <c r="AF220" s="25">
        <v>1.7079363165252579</v>
      </c>
      <c r="AG220" s="25">
        <v>0.12307189417589787</v>
      </c>
      <c r="AH220" s="25">
        <v>0</v>
      </c>
    </row>
    <row r="221" spans="1:34" ht="12" customHeight="1">
      <c r="A221" s="1"/>
      <c r="B221" s="16" t="s">
        <v>198</v>
      </c>
      <c r="C221" s="5" t="s">
        <v>199</v>
      </c>
      <c r="D221" s="25">
        <f>Classification!AB221</f>
        <v>23.976618217892543</v>
      </c>
      <c r="E221" s="69"/>
      <c r="F221" s="25">
        <v>0</v>
      </c>
      <c r="G221" s="25">
        <f t="shared" si="58"/>
        <v>23.976618217892543</v>
      </c>
      <c r="H221" s="69" t="s">
        <v>422</v>
      </c>
      <c r="I221" s="25">
        <v>10.107990634343082</v>
      </c>
      <c r="J221" s="25">
        <v>2.6693669844713592</v>
      </c>
      <c r="K221" s="25">
        <v>0.73706534427431292</v>
      </c>
      <c r="L221" s="25">
        <v>3.0545148209095123E-5</v>
      </c>
      <c r="M221" s="25">
        <v>9.1293657586829068E-3</v>
      </c>
      <c r="N221" s="25">
        <v>4.5434772891974376E-4</v>
      </c>
      <c r="O221" s="25">
        <v>0.42794630758251545</v>
      </c>
      <c r="P221" s="25">
        <v>0.10988180328047645</v>
      </c>
      <c r="Q221" s="25">
        <v>8.3513294866039992E-2</v>
      </c>
      <c r="R221" s="25">
        <v>1.0427605337606095E-3</v>
      </c>
      <c r="S221" s="25">
        <v>0.34978385588830979</v>
      </c>
      <c r="T221" s="25">
        <v>0</v>
      </c>
      <c r="U221" s="25">
        <v>2.2349823477021937</v>
      </c>
      <c r="V221" s="25">
        <v>0</v>
      </c>
      <c r="W221" s="25">
        <v>0.77824266128624975</v>
      </c>
      <c r="X221" s="25">
        <v>2.2142191200241359</v>
      </c>
      <c r="Y221" s="25">
        <v>0</v>
      </c>
      <c r="Z221" s="25">
        <v>0</v>
      </c>
      <c r="AA221" s="25">
        <v>0</v>
      </c>
      <c r="AB221" s="25">
        <v>0</v>
      </c>
      <c r="AC221" s="25">
        <v>0</v>
      </c>
      <c r="AD221" s="25">
        <v>3.1325198254629028</v>
      </c>
      <c r="AE221" s="25">
        <v>0.74097899675817425</v>
      </c>
      <c r="AF221" s="25">
        <v>0.35396380483512768</v>
      </c>
      <c r="AG221" s="25">
        <v>2.5506217948099218E-2</v>
      </c>
      <c r="AH221" s="25">
        <v>0</v>
      </c>
    </row>
    <row r="222" spans="1:34" ht="12" customHeight="1">
      <c r="A222" s="1"/>
      <c r="B222" s="16" t="s">
        <v>200</v>
      </c>
      <c r="C222" s="5" t="s">
        <v>201</v>
      </c>
      <c r="D222" s="25">
        <f>Classification!AB222</f>
        <v>0</v>
      </c>
      <c r="E222" s="69"/>
      <c r="F222" s="25">
        <v>0</v>
      </c>
      <c r="G222" s="25">
        <f t="shared" si="58"/>
        <v>0</v>
      </c>
      <c r="H222" s="69"/>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row>
    <row r="223" spans="1:34" ht="12" customHeight="1">
      <c r="A223" s="1"/>
      <c r="B223" s="16" t="s">
        <v>203</v>
      </c>
      <c r="C223" s="5" t="s">
        <v>204</v>
      </c>
      <c r="D223" s="25">
        <f>Classification!AB223</f>
        <v>0</v>
      </c>
      <c r="E223" s="69"/>
      <c r="F223" s="25">
        <v>0</v>
      </c>
      <c r="G223" s="25">
        <f t="shared" si="58"/>
        <v>0</v>
      </c>
      <c r="H223" s="69"/>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row>
    <row r="224" spans="1:34" ht="12" customHeight="1">
      <c r="A224" s="1"/>
      <c r="B224" s="16" t="s">
        <v>206</v>
      </c>
      <c r="C224" s="5" t="s">
        <v>207</v>
      </c>
      <c r="D224" s="25">
        <f>Classification!AB224</f>
        <v>0</v>
      </c>
      <c r="E224" s="69"/>
      <c r="F224" s="25">
        <v>0</v>
      </c>
      <c r="G224" s="25">
        <f t="shared" si="58"/>
        <v>0</v>
      </c>
      <c r="H224" s="69"/>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row>
    <row r="225" spans="1:34" ht="12" customHeight="1">
      <c r="A225" s="1"/>
      <c r="B225" s="16" t="s">
        <v>209</v>
      </c>
      <c r="C225" s="5" t="s">
        <v>210</v>
      </c>
      <c r="D225" s="25">
        <f>Classification!AB225</f>
        <v>947.66900888680505</v>
      </c>
      <c r="E225" s="69"/>
      <c r="F225" s="25">
        <v>0</v>
      </c>
      <c r="G225" s="25">
        <f t="shared" si="58"/>
        <v>947.66900888680505</v>
      </c>
      <c r="H225" s="69" t="s">
        <v>422</v>
      </c>
      <c r="I225" s="25">
        <v>399.51545206390568</v>
      </c>
      <c r="J225" s="25">
        <v>105.50597008886609</v>
      </c>
      <c r="K225" s="25">
        <v>29.132297888949118</v>
      </c>
      <c r="L225" s="25">
        <v>1.2072882867197796E-3</v>
      </c>
      <c r="M225" s="25">
        <v>0.36083558246925324</v>
      </c>
      <c r="N225" s="25">
        <v>1.7957964632144441E-2</v>
      </c>
      <c r="O225" s="25">
        <v>16.914455970310595</v>
      </c>
      <c r="P225" s="25">
        <v>4.3430469911639102</v>
      </c>
      <c r="Q225" s="25">
        <v>3.3008392032330574</v>
      </c>
      <c r="R225" s="25">
        <v>4.121481322156411E-2</v>
      </c>
      <c r="S225" s="25">
        <v>13.825107320052053</v>
      </c>
      <c r="T225" s="25">
        <v>0</v>
      </c>
      <c r="U225" s="25">
        <v>88.337040990454128</v>
      </c>
      <c r="V225" s="25">
        <v>0</v>
      </c>
      <c r="W225" s="25">
        <v>30.759819620608482</v>
      </c>
      <c r="X225" s="25">
        <v>87.516380327797677</v>
      </c>
      <c r="Y225" s="25">
        <v>0</v>
      </c>
      <c r="Z225" s="25">
        <v>0</v>
      </c>
      <c r="AA225" s="25">
        <v>0</v>
      </c>
      <c r="AB225" s="25">
        <v>0</v>
      </c>
      <c r="AC225" s="25">
        <v>0</v>
      </c>
      <c r="AD225" s="25">
        <v>123.81195426882118</v>
      </c>
      <c r="AE225" s="25">
        <v>29.286983889151617</v>
      </c>
      <c r="AF225" s="25">
        <v>13.990318612137951</v>
      </c>
      <c r="AG225" s="25">
        <v>1.008126002744127</v>
      </c>
      <c r="AH225" s="25">
        <v>0</v>
      </c>
    </row>
    <row r="226" spans="1:34" ht="12" customHeight="1">
      <c r="A226" s="1"/>
      <c r="B226" s="16" t="s">
        <v>16</v>
      </c>
      <c r="C226" s="5" t="s">
        <v>211</v>
      </c>
      <c r="D226" s="25">
        <f>Classification!AB226</f>
        <v>382.23852955555208</v>
      </c>
      <c r="E226" s="69"/>
      <c r="F226" s="25">
        <v>0</v>
      </c>
      <c r="G226" s="25">
        <f t="shared" si="58"/>
        <v>382.23852955555208</v>
      </c>
      <c r="H226" s="69" t="s">
        <v>422</v>
      </c>
      <c r="I226" s="25">
        <v>161.14297027715668</v>
      </c>
      <c r="J226" s="25">
        <v>42.5554138501086</v>
      </c>
      <c r="K226" s="25">
        <v>11.750396608122394</v>
      </c>
      <c r="L226" s="25">
        <v>4.8695493377744415E-4</v>
      </c>
      <c r="M226" s="25">
        <v>0.14554159855494767</v>
      </c>
      <c r="N226" s="25">
        <v>7.2432736856771086E-3</v>
      </c>
      <c r="O226" s="25">
        <v>6.8223786128854078</v>
      </c>
      <c r="P226" s="25">
        <v>1.7517507485479533</v>
      </c>
      <c r="Q226" s="25">
        <v>1.331380378076529</v>
      </c>
      <c r="R226" s="25">
        <v>1.6623831162552161E-2</v>
      </c>
      <c r="S226" s="25">
        <v>5.576302109079105</v>
      </c>
      <c r="T226" s="25">
        <v>0</v>
      </c>
      <c r="U226" s="25">
        <v>35.630394512049399</v>
      </c>
      <c r="V226" s="25">
        <v>0</v>
      </c>
      <c r="W226" s="25">
        <v>12.406851032288847</v>
      </c>
      <c r="X226" s="25">
        <v>35.299384294329649</v>
      </c>
      <c r="Y226" s="25">
        <v>0</v>
      </c>
      <c r="Z226" s="25">
        <v>0</v>
      </c>
      <c r="AA226" s="25">
        <v>0</v>
      </c>
      <c r="AB226" s="25">
        <v>0</v>
      </c>
      <c r="AC226" s="25">
        <v>0</v>
      </c>
      <c r="AD226" s="25">
        <v>49.939059837680439</v>
      </c>
      <c r="AE226" s="25">
        <v>11.812788591721908</v>
      </c>
      <c r="AF226" s="25">
        <v>5.6429394273418039</v>
      </c>
      <c r="AG226" s="25">
        <v>0.40662361782652673</v>
      </c>
      <c r="AH226" s="25">
        <v>0</v>
      </c>
    </row>
    <row r="227" spans="1:34" ht="12" customHeight="1">
      <c r="A227" s="1"/>
      <c r="B227" s="1"/>
      <c r="C227" s="1"/>
      <c r="D227" s="25"/>
      <c r="E227" s="79"/>
      <c r="F227" s="25"/>
      <c r="G227" s="25"/>
      <c r="H227" s="69"/>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row>
    <row r="228" spans="1:34" ht="12" customHeight="1">
      <c r="A228" s="1"/>
      <c r="B228" s="16" t="s">
        <v>193</v>
      </c>
      <c r="C228" s="1"/>
      <c r="D228" s="25"/>
      <c r="E228" s="79"/>
      <c r="F228" s="25"/>
      <c r="G228" s="25"/>
      <c r="H228" s="69"/>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row>
    <row r="229" spans="1:34" ht="12" customHeight="1">
      <c r="A229" s="1"/>
      <c r="B229" s="16" t="s">
        <v>196</v>
      </c>
      <c r="C229" s="5" t="s">
        <v>212</v>
      </c>
      <c r="D229" s="25">
        <f>Classification!AB229</f>
        <v>551.05758949886433</v>
      </c>
      <c r="E229" s="69"/>
      <c r="F229" s="25">
        <v>0</v>
      </c>
      <c r="G229" s="25">
        <f t="shared" ref="G229:G234" si="59">D229-F229</f>
        <v>551.05758949886433</v>
      </c>
      <c r="H229" s="69" t="s">
        <v>422</v>
      </c>
      <c r="I229" s="25">
        <v>232.3132020962623</v>
      </c>
      <c r="J229" s="25">
        <v>61.3503923940752</v>
      </c>
      <c r="K229" s="25">
        <v>16.940064200373872</v>
      </c>
      <c r="L229" s="25">
        <v>7.0202292875600511E-4</v>
      </c>
      <c r="M229" s="25">
        <v>0.20982134523370921</v>
      </c>
      <c r="N229" s="25">
        <v>1.0442330190917316E-2</v>
      </c>
      <c r="O229" s="25">
        <v>9.8355430506616504</v>
      </c>
      <c r="P229" s="25">
        <v>2.5254271096639243</v>
      </c>
      <c r="Q229" s="25">
        <v>1.9193964111938437</v>
      </c>
      <c r="R229" s="25">
        <v>2.3965894645219806E-2</v>
      </c>
      <c r="S229" s="25">
        <v>8.0391257315675038</v>
      </c>
      <c r="T229" s="25">
        <v>0</v>
      </c>
      <c r="U229" s="25">
        <v>51.36687642539178</v>
      </c>
      <c r="V229" s="25">
        <v>0</v>
      </c>
      <c r="W229" s="25">
        <v>17.88644758306857</v>
      </c>
      <c r="X229" s="25">
        <v>50.889672589116472</v>
      </c>
      <c r="Y229" s="25">
        <v>0</v>
      </c>
      <c r="Z229" s="25">
        <v>0</v>
      </c>
      <c r="AA229" s="25">
        <v>0</v>
      </c>
      <c r="AB229" s="25">
        <v>0</v>
      </c>
      <c r="AC229" s="25">
        <v>0</v>
      </c>
      <c r="AD229" s="25">
        <v>71.99509156753453</v>
      </c>
      <c r="AE229" s="25">
        <v>17.03001216068645</v>
      </c>
      <c r="AF229" s="25">
        <v>8.1351940165078247</v>
      </c>
      <c r="AG229" s="25">
        <v>0.58621256976196046</v>
      </c>
      <c r="AH229" s="25">
        <v>0</v>
      </c>
    </row>
    <row r="230" spans="1:34" ht="12" customHeight="1">
      <c r="A230" s="1"/>
      <c r="B230" s="16" t="s">
        <v>198</v>
      </c>
      <c r="C230" s="5" t="s">
        <v>213</v>
      </c>
      <c r="D230" s="25">
        <f>Classification!AB230</f>
        <v>22.552060247001247</v>
      </c>
      <c r="E230" s="69"/>
      <c r="F230" s="25">
        <v>0</v>
      </c>
      <c r="G230" s="25">
        <f t="shared" si="59"/>
        <v>22.552060247001247</v>
      </c>
      <c r="H230" s="69" t="s">
        <v>422</v>
      </c>
      <c r="I230" s="25">
        <v>9.5074297672103487</v>
      </c>
      <c r="J230" s="25">
        <v>2.5107679701981538</v>
      </c>
      <c r="K230" s="25">
        <v>0.69327300034525319</v>
      </c>
      <c r="L230" s="25">
        <v>2.8730324535552594E-5</v>
      </c>
      <c r="M230" s="25">
        <v>8.5869493660738518E-3</v>
      </c>
      <c r="N230" s="25">
        <v>4.2735290117101757E-4</v>
      </c>
      <c r="O230" s="25">
        <v>0.40252010618747341</v>
      </c>
      <c r="P230" s="25">
        <v>0.10335323460175012</v>
      </c>
      <c r="Q230" s="25">
        <v>7.8551397037261481E-2</v>
      </c>
      <c r="R230" s="25">
        <v>9.808054733513392E-4</v>
      </c>
      <c r="S230" s="25">
        <v>0.32900163483167483</v>
      </c>
      <c r="T230" s="25">
        <v>0</v>
      </c>
      <c r="U230" s="25">
        <v>2.10219206471539</v>
      </c>
      <c r="V230" s="25">
        <v>0</v>
      </c>
      <c r="W230" s="25">
        <v>0.73200378905047914</v>
      </c>
      <c r="X230" s="25">
        <v>2.0826624731248491</v>
      </c>
      <c r="Y230" s="25">
        <v>0</v>
      </c>
      <c r="Z230" s="25">
        <v>0</v>
      </c>
      <c r="AA230" s="25">
        <v>0</v>
      </c>
      <c r="AB230" s="25">
        <v>0</v>
      </c>
      <c r="AC230" s="25">
        <v>0</v>
      </c>
      <c r="AD230" s="25">
        <v>2.9464028324080571</v>
      </c>
      <c r="AE230" s="25">
        <v>0.69695412525618827</v>
      </c>
      <c r="AF230" s="25">
        <v>0.33293323434338912</v>
      </c>
      <c r="AG230" s="25">
        <v>2.3990779625853241E-2</v>
      </c>
      <c r="AH230" s="25">
        <v>0</v>
      </c>
    </row>
    <row r="231" spans="1:34" ht="12" customHeight="1">
      <c r="A231" s="1"/>
      <c r="B231" s="16" t="s">
        <v>200</v>
      </c>
      <c r="C231" s="5" t="s">
        <v>214</v>
      </c>
      <c r="D231" s="25">
        <f>Classification!AB231</f>
        <v>0</v>
      </c>
      <c r="E231" s="69"/>
      <c r="F231" s="25">
        <v>0</v>
      </c>
      <c r="G231" s="25">
        <f t="shared" si="59"/>
        <v>0</v>
      </c>
      <c r="H231" s="69"/>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row>
    <row r="232" spans="1:34" ht="12" customHeight="1">
      <c r="A232" s="1"/>
      <c r="B232" s="16" t="s">
        <v>215</v>
      </c>
      <c r="C232" s="5" t="s">
        <v>216</v>
      </c>
      <c r="D232" s="25">
        <f>Classification!AB232</f>
        <v>0</v>
      </c>
      <c r="E232" s="69"/>
      <c r="F232" s="25">
        <v>0</v>
      </c>
      <c r="G232" s="25">
        <f t="shared" si="59"/>
        <v>0</v>
      </c>
      <c r="H232" s="69"/>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row>
    <row r="233" spans="1:34" ht="12" customHeight="1">
      <c r="A233" s="1"/>
      <c r="B233" s="16" t="s">
        <v>206</v>
      </c>
      <c r="C233" s="5" t="s">
        <v>217</v>
      </c>
      <c r="D233" s="25">
        <f>Classification!AB233</f>
        <v>0</v>
      </c>
      <c r="E233" s="69"/>
      <c r="F233" s="25">
        <v>0</v>
      </c>
      <c r="G233" s="25">
        <f t="shared" si="59"/>
        <v>0</v>
      </c>
      <c r="H233" s="69"/>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row>
    <row r="234" spans="1:34" ht="12" customHeight="1">
      <c r="A234" s="1"/>
      <c r="B234" s="16" t="s">
        <v>16</v>
      </c>
      <c r="C234" s="5" t="s">
        <v>218</v>
      </c>
      <c r="D234" s="25">
        <f>Classification!AB234</f>
        <v>107.73322041357467</v>
      </c>
      <c r="E234" s="69"/>
      <c r="F234" s="25">
        <v>0</v>
      </c>
      <c r="G234" s="25">
        <f t="shared" si="59"/>
        <v>107.73322041357467</v>
      </c>
      <c r="H234" s="69" t="s">
        <v>422</v>
      </c>
      <c r="I234" s="25">
        <v>45.417847214808255</v>
      </c>
      <c r="J234" s="25">
        <v>11.994164443431226</v>
      </c>
      <c r="K234" s="25">
        <v>3.3118274842719413</v>
      </c>
      <c r="L234" s="25">
        <v>1.3724734467015229E-4</v>
      </c>
      <c r="M234" s="25">
        <v>4.1020629539088353E-2</v>
      </c>
      <c r="N234" s="25">
        <v>2.0415032503453777E-3</v>
      </c>
      <c r="O234" s="25">
        <v>1.9228747549376017</v>
      </c>
      <c r="P234" s="25">
        <v>0.49372769857187687</v>
      </c>
      <c r="Q234" s="25">
        <v>0.37524708953962554</v>
      </c>
      <c r="R234" s="25">
        <v>4.6853959720797849E-3</v>
      </c>
      <c r="S234" s="25">
        <v>1.5716704041024492</v>
      </c>
      <c r="T234" s="25">
        <v>0</v>
      </c>
      <c r="U234" s="25">
        <v>10.042360590525885</v>
      </c>
      <c r="V234" s="25">
        <v>0</v>
      </c>
      <c r="W234" s="25">
        <v>3.4968479458471329</v>
      </c>
      <c r="X234" s="25">
        <v>9.9490659747627586</v>
      </c>
      <c r="Y234" s="25">
        <v>0</v>
      </c>
      <c r="Z234" s="25">
        <v>0</v>
      </c>
      <c r="AA234" s="25">
        <v>0</v>
      </c>
      <c r="AB234" s="25">
        <v>0</v>
      </c>
      <c r="AC234" s="25">
        <v>0</v>
      </c>
      <c r="AD234" s="25">
        <v>14.07523136664226</v>
      </c>
      <c r="AE234" s="25">
        <v>3.3294125490977771</v>
      </c>
      <c r="AF234" s="25">
        <v>1.5904520086270175</v>
      </c>
      <c r="AG234" s="25">
        <v>0.11460611230272051</v>
      </c>
      <c r="AH234" s="25">
        <v>0</v>
      </c>
    </row>
    <row r="235" spans="1:34" ht="12" customHeight="1">
      <c r="A235" s="1"/>
      <c r="B235" s="16" t="s">
        <v>42</v>
      </c>
      <c r="C235" s="1"/>
      <c r="D235" s="26">
        <f>SUM(D220:D226,D229:D234)</f>
        <v>2150.9183388759443</v>
      </c>
      <c r="E235" s="79"/>
      <c r="F235" s="26">
        <f t="shared" ref="F235:G235" si="60">SUM(F220:F226,F229:F234)</f>
        <v>0</v>
      </c>
      <c r="G235" s="26">
        <f t="shared" si="60"/>
        <v>2150.9183388759443</v>
      </c>
      <c r="H235" s="69"/>
      <c r="I235" s="26">
        <f t="shared" ref="I235:AH235" si="61">SUM(I220:I226,I229:I234)</f>
        <v>906.7776876211118</v>
      </c>
      <c r="J235" s="26">
        <f t="shared" si="61"/>
        <v>239.46623113866673</v>
      </c>
      <c r="K235" s="26">
        <f t="shared" si="61"/>
        <v>66.121391746833211</v>
      </c>
      <c r="L235" s="26">
        <f t="shared" si="61"/>
        <v>2.7401745671371499E-3</v>
      </c>
      <c r="M235" s="26">
        <f t="shared" si="61"/>
        <v>0.81898623292935502</v>
      </c>
      <c r="N235" s="26">
        <f t="shared" si="61"/>
        <v>4.075907842711652E-2</v>
      </c>
      <c r="O235" s="26">
        <f t="shared" si="61"/>
        <v>38.390633435810059</v>
      </c>
      <c r="P235" s="26">
        <f t="shared" si="61"/>
        <v>9.8573862100520078</v>
      </c>
      <c r="Q235" s="26">
        <f t="shared" si="61"/>
        <v>7.4918938039923679</v>
      </c>
      <c r="R235" s="26">
        <f t="shared" si="61"/>
        <v>9.3545000163868186E-2</v>
      </c>
      <c r="S235" s="26">
        <f t="shared" si="61"/>
        <v>31.37875839852428</v>
      </c>
      <c r="T235" s="26">
        <f t="shared" si="61"/>
        <v>0</v>
      </c>
      <c r="U235" s="26">
        <f t="shared" si="61"/>
        <v>200.49802165800182</v>
      </c>
      <c r="V235" s="26">
        <f t="shared" si="61"/>
        <v>0</v>
      </c>
      <c r="W235" s="26">
        <f t="shared" si="61"/>
        <v>69.815367498617462</v>
      </c>
      <c r="X235" s="26">
        <f t="shared" si="61"/>
        <v>198.635373357014</v>
      </c>
      <c r="Y235" s="26">
        <f t="shared" si="61"/>
        <v>0</v>
      </c>
      <c r="Z235" s="26">
        <f t="shared" si="61"/>
        <v>0</v>
      </c>
      <c r="AA235" s="26">
        <f t="shared" si="61"/>
        <v>0</v>
      </c>
      <c r="AB235" s="26">
        <f t="shared" si="61"/>
        <v>0</v>
      </c>
      <c r="AC235" s="26">
        <f t="shared" si="61"/>
        <v>0</v>
      </c>
      <c r="AD235" s="26">
        <f t="shared" si="61"/>
        <v>281.01520732613375</v>
      </c>
      <c r="AE235" s="26">
        <f t="shared" si="61"/>
        <v>66.472481580396263</v>
      </c>
      <c r="AF235" s="26">
        <f t="shared" si="61"/>
        <v>31.753737420318373</v>
      </c>
      <c r="AG235" s="26">
        <f t="shared" si="61"/>
        <v>2.2881371943851851</v>
      </c>
      <c r="AH235" s="26">
        <f t="shared" si="61"/>
        <v>0</v>
      </c>
    </row>
    <row r="236" spans="1:34" ht="12" customHeight="1">
      <c r="A236" s="1"/>
      <c r="B236" s="1"/>
      <c r="C236" s="1"/>
      <c r="D236" s="25"/>
      <c r="E236" s="79"/>
      <c r="F236" s="25"/>
      <c r="G236" s="25"/>
      <c r="H236" s="69"/>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row>
    <row r="237" spans="1:34" ht="12" customHeight="1">
      <c r="A237" s="16" t="s">
        <v>219</v>
      </c>
      <c r="B237" s="1"/>
      <c r="C237" s="1"/>
      <c r="D237" s="25"/>
      <c r="E237" s="79"/>
      <c r="F237" s="25"/>
      <c r="G237" s="25"/>
      <c r="H237" s="69"/>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row>
    <row r="238" spans="1:34" ht="12" customHeight="1">
      <c r="A238" s="1"/>
      <c r="B238" s="16" t="s">
        <v>189</v>
      </c>
      <c r="C238" s="1"/>
      <c r="D238" s="25"/>
      <c r="E238" s="79"/>
      <c r="F238" s="25"/>
      <c r="G238" s="25"/>
      <c r="H238" s="69"/>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row>
    <row r="239" spans="1:34" ht="12" customHeight="1">
      <c r="A239" s="1"/>
      <c r="B239" s="16" t="s">
        <v>198</v>
      </c>
      <c r="C239" s="5" t="s">
        <v>220</v>
      </c>
      <c r="D239" s="25">
        <f>Classification!AB239</f>
        <v>0</v>
      </c>
      <c r="E239" s="69"/>
      <c r="F239" s="25">
        <v>0</v>
      </c>
      <c r="G239" s="25">
        <f t="shared" ref="G239:G242" si="62">D239-F239</f>
        <v>0</v>
      </c>
      <c r="H239" s="69"/>
      <c r="I239" s="25">
        <v>0</v>
      </c>
      <c r="J239" s="25">
        <v>0</v>
      </c>
      <c r="K239" s="25">
        <v>0</v>
      </c>
      <c r="L239" s="25">
        <v>0</v>
      </c>
      <c r="M239" s="25">
        <v>0</v>
      </c>
      <c r="N239" s="25">
        <v>0</v>
      </c>
      <c r="O239" s="25">
        <v>0</v>
      </c>
      <c r="P239" s="25">
        <v>0</v>
      </c>
      <c r="Q239" s="25">
        <v>0</v>
      </c>
      <c r="R239" s="25">
        <v>0</v>
      </c>
      <c r="S239" s="25">
        <v>0</v>
      </c>
      <c r="T239" s="25">
        <v>0</v>
      </c>
      <c r="U239" s="25">
        <v>0</v>
      </c>
      <c r="V239" s="25">
        <v>0</v>
      </c>
      <c r="W239" s="25">
        <v>0</v>
      </c>
      <c r="X239" s="25">
        <v>0</v>
      </c>
      <c r="Y239" s="25">
        <v>0</v>
      </c>
      <c r="Z239" s="25">
        <v>0</v>
      </c>
      <c r="AA239" s="25">
        <v>0</v>
      </c>
      <c r="AB239" s="25">
        <v>0</v>
      </c>
      <c r="AC239" s="25">
        <v>0</v>
      </c>
      <c r="AD239" s="25">
        <v>0</v>
      </c>
      <c r="AE239" s="25">
        <v>0</v>
      </c>
      <c r="AF239" s="25">
        <v>0</v>
      </c>
      <c r="AG239" s="25">
        <v>0</v>
      </c>
      <c r="AH239" s="25">
        <v>0</v>
      </c>
    </row>
    <row r="240" spans="1:34" ht="12" customHeight="1">
      <c r="A240" s="1"/>
      <c r="B240" s="16" t="s">
        <v>222</v>
      </c>
      <c r="C240" s="5" t="s">
        <v>223</v>
      </c>
      <c r="D240" s="25">
        <f>Classification!AB240</f>
        <v>0</v>
      </c>
      <c r="E240" s="69"/>
      <c r="F240" s="25">
        <v>0</v>
      </c>
      <c r="G240" s="25">
        <f t="shared" si="62"/>
        <v>0</v>
      </c>
      <c r="H240" s="69"/>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row>
    <row r="241" spans="1:34" ht="12" customHeight="1">
      <c r="A241" s="1"/>
      <c r="B241" s="16" t="s">
        <v>225</v>
      </c>
      <c r="C241" s="5" t="s">
        <v>226</v>
      </c>
      <c r="D241" s="25">
        <f>Classification!AB241</f>
        <v>0</v>
      </c>
      <c r="E241" s="69"/>
      <c r="F241" s="25">
        <v>0</v>
      </c>
      <c r="G241" s="25">
        <f t="shared" si="62"/>
        <v>0</v>
      </c>
      <c r="H241" s="69"/>
      <c r="I241" s="25">
        <v>0</v>
      </c>
      <c r="J241" s="25">
        <v>0</v>
      </c>
      <c r="K241" s="25">
        <v>0</v>
      </c>
      <c r="L241" s="25">
        <v>0</v>
      </c>
      <c r="M241" s="25">
        <v>0</v>
      </c>
      <c r="N241" s="25">
        <v>0</v>
      </c>
      <c r="O241" s="25">
        <v>0</v>
      </c>
      <c r="P241" s="25">
        <v>0</v>
      </c>
      <c r="Q241" s="25">
        <v>0</v>
      </c>
      <c r="R241" s="25">
        <v>0</v>
      </c>
      <c r="S241" s="25">
        <v>0</v>
      </c>
      <c r="T241" s="25">
        <v>0</v>
      </c>
      <c r="U241" s="25">
        <v>0</v>
      </c>
      <c r="V241" s="25">
        <v>0</v>
      </c>
      <c r="W241" s="25">
        <v>0</v>
      </c>
      <c r="X241" s="25">
        <v>0</v>
      </c>
      <c r="Y241" s="25">
        <v>0</v>
      </c>
      <c r="Z241" s="25">
        <v>0</v>
      </c>
      <c r="AA241" s="25">
        <v>0</v>
      </c>
      <c r="AB241" s="25">
        <v>0</v>
      </c>
      <c r="AC241" s="25">
        <v>0</v>
      </c>
      <c r="AD241" s="25">
        <v>0</v>
      </c>
      <c r="AE241" s="25">
        <v>0</v>
      </c>
      <c r="AF241" s="25">
        <v>0</v>
      </c>
      <c r="AG241" s="25">
        <v>0</v>
      </c>
      <c r="AH241" s="25">
        <v>0</v>
      </c>
    </row>
    <row r="242" spans="1:34" ht="12" customHeight="1">
      <c r="A242" s="1"/>
      <c r="B242" s="16" t="s">
        <v>16</v>
      </c>
      <c r="C242" s="5" t="s">
        <v>228</v>
      </c>
      <c r="D242" s="25">
        <f>Classification!AB242</f>
        <v>0</v>
      </c>
      <c r="E242" s="69"/>
      <c r="F242" s="25">
        <v>0</v>
      </c>
      <c r="G242" s="25">
        <f t="shared" si="62"/>
        <v>0</v>
      </c>
      <c r="H242" s="69"/>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row>
    <row r="243" spans="1:34" ht="12" customHeight="1">
      <c r="A243" s="1"/>
      <c r="B243" s="1"/>
      <c r="C243" s="1"/>
      <c r="D243" s="25"/>
      <c r="E243" s="79"/>
      <c r="F243" s="25"/>
      <c r="G243" s="25"/>
      <c r="H243" s="69"/>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row>
    <row r="244" spans="1:34" ht="12" customHeight="1">
      <c r="A244" s="1"/>
      <c r="B244" s="16" t="s">
        <v>193</v>
      </c>
      <c r="C244" s="1"/>
      <c r="D244" s="25"/>
      <c r="E244" s="79"/>
      <c r="F244" s="25"/>
      <c r="G244" s="25"/>
      <c r="H244" s="69"/>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row>
    <row r="245" spans="1:34" ht="12" customHeight="1">
      <c r="A245" s="1"/>
      <c r="B245" s="16" t="s">
        <v>198</v>
      </c>
      <c r="C245" s="5" t="s">
        <v>229</v>
      </c>
      <c r="D245" s="25">
        <f>Classification!AB245</f>
        <v>0</v>
      </c>
      <c r="E245" s="69"/>
      <c r="F245" s="25">
        <v>0</v>
      </c>
      <c r="G245" s="25">
        <f t="shared" ref="G245:G248" si="63">D245-F245</f>
        <v>0</v>
      </c>
      <c r="H245" s="69"/>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row>
    <row r="246" spans="1:34" ht="12" customHeight="1">
      <c r="A246" s="1"/>
      <c r="B246" s="16" t="s">
        <v>222</v>
      </c>
      <c r="C246" s="5" t="s">
        <v>231</v>
      </c>
      <c r="D246" s="25">
        <f>Classification!AB246</f>
        <v>0</v>
      </c>
      <c r="E246" s="69"/>
      <c r="F246" s="25">
        <v>0</v>
      </c>
      <c r="G246" s="25">
        <f t="shared" si="63"/>
        <v>0</v>
      </c>
      <c r="H246" s="69"/>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row>
    <row r="247" spans="1:34" ht="12" customHeight="1">
      <c r="A247" s="1"/>
      <c r="B247" s="16" t="s">
        <v>225</v>
      </c>
      <c r="C247" s="5" t="s">
        <v>233</v>
      </c>
      <c r="D247" s="25">
        <f>Classification!AB247</f>
        <v>0</v>
      </c>
      <c r="E247" s="69"/>
      <c r="F247" s="25">
        <v>0</v>
      </c>
      <c r="G247" s="25">
        <f t="shared" si="63"/>
        <v>0</v>
      </c>
      <c r="H247" s="69"/>
      <c r="I247" s="25">
        <v>0</v>
      </c>
      <c r="J247" s="25">
        <v>0</v>
      </c>
      <c r="K247" s="25">
        <v>0</v>
      </c>
      <c r="L247" s="25">
        <v>0</v>
      </c>
      <c r="M247" s="25">
        <v>0</v>
      </c>
      <c r="N247" s="25">
        <v>0</v>
      </c>
      <c r="O247" s="25">
        <v>0</v>
      </c>
      <c r="P247" s="25">
        <v>0</v>
      </c>
      <c r="Q247" s="25">
        <v>0</v>
      </c>
      <c r="R247" s="25">
        <v>0</v>
      </c>
      <c r="S247" s="25">
        <v>0</v>
      </c>
      <c r="T247" s="25">
        <v>0</v>
      </c>
      <c r="U247" s="25">
        <v>0</v>
      </c>
      <c r="V247" s="25">
        <v>0</v>
      </c>
      <c r="W247" s="25">
        <v>0</v>
      </c>
      <c r="X247" s="25">
        <v>0</v>
      </c>
      <c r="Y247" s="25">
        <v>0</v>
      </c>
      <c r="Z247" s="25">
        <v>0</v>
      </c>
      <c r="AA247" s="25">
        <v>0</v>
      </c>
      <c r="AB247" s="25">
        <v>0</v>
      </c>
      <c r="AC247" s="25">
        <v>0</v>
      </c>
      <c r="AD247" s="25">
        <v>0</v>
      </c>
      <c r="AE247" s="25">
        <v>0</v>
      </c>
      <c r="AF247" s="25">
        <v>0</v>
      </c>
      <c r="AG247" s="25">
        <v>0</v>
      </c>
      <c r="AH247" s="25">
        <v>0</v>
      </c>
    </row>
    <row r="248" spans="1:34" ht="12" customHeight="1">
      <c r="A248" s="1"/>
      <c r="B248" s="16" t="s">
        <v>16</v>
      </c>
      <c r="C248" s="5" t="s">
        <v>235</v>
      </c>
      <c r="D248" s="25">
        <f>Classification!AB248</f>
        <v>0</v>
      </c>
      <c r="E248" s="69"/>
      <c r="F248" s="25">
        <v>0</v>
      </c>
      <c r="G248" s="25">
        <f t="shared" si="63"/>
        <v>0</v>
      </c>
      <c r="H248" s="69"/>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row>
    <row r="249" spans="1:34" ht="12" customHeight="1">
      <c r="A249" s="1"/>
      <c r="B249" s="16" t="s">
        <v>42</v>
      </c>
      <c r="C249" s="1"/>
      <c r="D249" s="26">
        <f>SUM(D239:D242,D245:D248)</f>
        <v>0</v>
      </c>
      <c r="E249" s="79"/>
      <c r="F249" s="26">
        <f t="shared" ref="F249:G249" si="64">SUM(F239:F242,F245:F248)</f>
        <v>0</v>
      </c>
      <c r="G249" s="26">
        <f t="shared" si="64"/>
        <v>0</v>
      </c>
      <c r="H249" s="69"/>
      <c r="I249" s="26">
        <f t="shared" ref="I249:AH249" si="65">SUM(I239:I242,I245:I248)</f>
        <v>0</v>
      </c>
      <c r="J249" s="26">
        <f t="shared" si="65"/>
        <v>0</v>
      </c>
      <c r="K249" s="26">
        <f t="shared" si="65"/>
        <v>0</v>
      </c>
      <c r="L249" s="26">
        <f t="shared" si="65"/>
        <v>0</v>
      </c>
      <c r="M249" s="26">
        <f t="shared" si="65"/>
        <v>0</v>
      </c>
      <c r="N249" s="26">
        <f t="shared" si="65"/>
        <v>0</v>
      </c>
      <c r="O249" s="26">
        <f t="shared" si="65"/>
        <v>0</v>
      </c>
      <c r="P249" s="26">
        <f t="shared" si="65"/>
        <v>0</v>
      </c>
      <c r="Q249" s="26">
        <f t="shared" si="65"/>
        <v>0</v>
      </c>
      <c r="R249" s="26">
        <f t="shared" si="65"/>
        <v>0</v>
      </c>
      <c r="S249" s="26">
        <f t="shared" si="65"/>
        <v>0</v>
      </c>
      <c r="T249" s="26">
        <f t="shared" si="65"/>
        <v>0</v>
      </c>
      <c r="U249" s="26">
        <f t="shared" si="65"/>
        <v>0</v>
      </c>
      <c r="V249" s="26">
        <f t="shared" si="65"/>
        <v>0</v>
      </c>
      <c r="W249" s="26">
        <f t="shared" si="65"/>
        <v>0</v>
      </c>
      <c r="X249" s="26">
        <f t="shared" si="65"/>
        <v>0</v>
      </c>
      <c r="Y249" s="26">
        <f t="shared" si="65"/>
        <v>0</v>
      </c>
      <c r="Z249" s="26">
        <f t="shared" si="65"/>
        <v>0</v>
      </c>
      <c r="AA249" s="26">
        <f t="shared" si="65"/>
        <v>0</v>
      </c>
      <c r="AB249" s="26">
        <f t="shared" si="65"/>
        <v>0</v>
      </c>
      <c r="AC249" s="26">
        <f t="shared" si="65"/>
        <v>0</v>
      </c>
      <c r="AD249" s="26">
        <f t="shared" si="65"/>
        <v>0</v>
      </c>
      <c r="AE249" s="26">
        <f t="shared" si="65"/>
        <v>0</v>
      </c>
      <c r="AF249" s="26">
        <f t="shared" si="65"/>
        <v>0</v>
      </c>
      <c r="AG249" s="26">
        <f t="shared" si="65"/>
        <v>0</v>
      </c>
      <c r="AH249" s="26">
        <f t="shared" si="65"/>
        <v>0</v>
      </c>
    </row>
    <row r="250" spans="1:34" ht="12" customHeight="1">
      <c r="A250" s="1"/>
      <c r="B250" s="1"/>
      <c r="C250" s="1"/>
      <c r="D250" s="25"/>
      <c r="E250" s="79"/>
      <c r="F250" s="25"/>
      <c r="G250" s="25"/>
      <c r="H250" s="69"/>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row>
    <row r="251" spans="1:34" ht="12" customHeight="1">
      <c r="A251" s="16" t="s">
        <v>236</v>
      </c>
      <c r="B251" s="1"/>
      <c r="C251" s="1"/>
      <c r="D251" s="25"/>
      <c r="E251" s="79"/>
      <c r="F251" s="25"/>
      <c r="G251" s="25"/>
      <c r="H251" s="69"/>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row>
    <row r="252" spans="1:34" ht="12" customHeight="1">
      <c r="A252" s="1"/>
      <c r="B252" s="16" t="s">
        <v>189</v>
      </c>
      <c r="C252" s="1"/>
      <c r="D252" s="25"/>
      <c r="E252" s="79"/>
      <c r="F252" s="25"/>
      <c r="G252" s="25"/>
      <c r="H252" s="69"/>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row>
    <row r="253" spans="1:34" ht="12" customHeight="1">
      <c r="A253" s="1"/>
      <c r="B253" s="16" t="s">
        <v>237</v>
      </c>
      <c r="C253" s="5" t="s">
        <v>238</v>
      </c>
      <c r="D253" s="25">
        <f>Classification!AB253</f>
        <v>0</v>
      </c>
      <c r="E253" s="69"/>
      <c r="F253" s="25">
        <v>0</v>
      </c>
      <c r="G253" s="25">
        <f t="shared" ref="G253:G258" si="66">D253-F253</f>
        <v>0</v>
      </c>
      <c r="H253" s="69"/>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row>
    <row r="254" spans="1:34" ht="12" customHeight="1">
      <c r="A254" s="1"/>
      <c r="B254" s="16" t="s">
        <v>239</v>
      </c>
      <c r="C254" s="1"/>
      <c r="D254" s="25">
        <f>Classification!AB254</f>
        <v>0</v>
      </c>
      <c r="E254" s="69"/>
      <c r="F254" s="25">
        <v>0</v>
      </c>
      <c r="G254" s="25">
        <f t="shared" si="66"/>
        <v>0</v>
      </c>
      <c r="H254" s="69"/>
      <c r="I254" s="25">
        <v>0</v>
      </c>
      <c r="J254" s="25">
        <v>0</v>
      </c>
      <c r="K254" s="25">
        <v>0</v>
      </c>
      <c r="L254" s="25">
        <v>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row>
    <row r="255" spans="1:34" ht="12" customHeight="1">
      <c r="A255" s="1"/>
      <c r="B255" s="16" t="s">
        <v>240</v>
      </c>
      <c r="C255" s="5" t="s">
        <v>241</v>
      </c>
      <c r="D255" s="25">
        <f>Classification!AB255</f>
        <v>0</v>
      </c>
      <c r="E255" s="69"/>
      <c r="F255" s="25">
        <v>0</v>
      </c>
      <c r="G255" s="25">
        <f t="shared" si="66"/>
        <v>0</v>
      </c>
      <c r="H255" s="69"/>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row>
    <row r="256" spans="1:34" ht="12" customHeight="1">
      <c r="A256" s="1"/>
      <c r="B256" s="16" t="s">
        <v>242</v>
      </c>
      <c r="C256" s="5" t="s">
        <v>243</v>
      </c>
      <c r="D256" s="25">
        <f>Classification!AB256</f>
        <v>0</v>
      </c>
      <c r="E256" s="69"/>
      <c r="F256" s="25">
        <v>0</v>
      </c>
      <c r="G256" s="25">
        <f t="shared" si="66"/>
        <v>0</v>
      </c>
      <c r="H256" s="69"/>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row>
    <row r="257" spans="1:34" ht="12" customHeight="1">
      <c r="A257" s="1"/>
      <c r="B257" s="16" t="s">
        <v>55</v>
      </c>
      <c r="C257" s="5" t="s">
        <v>244</v>
      </c>
      <c r="D257" s="25">
        <f>Classification!AB257</f>
        <v>0</v>
      </c>
      <c r="E257" s="69"/>
      <c r="F257" s="25">
        <v>0</v>
      </c>
      <c r="G257" s="25">
        <f t="shared" si="66"/>
        <v>0</v>
      </c>
      <c r="H257" s="69"/>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row>
    <row r="258" spans="1:34" ht="12" customHeight="1">
      <c r="A258" s="1"/>
      <c r="B258" s="16" t="s">
        <v>252</v>
      </c>
      <c r="C258" s="5" t="s">
        <v>245</v>
      </c>
      <c r="D258" s="25">
        <f>Classification!AB258</f>
        <v>0</v>
      </c>
      <c r="E258" s="69"/>
      <c r="F258" s="25">
        <v>0</v>
      </c>
      <c r="G258" s="25">
        <f t="shared" si="66"/>
        <v>0</v>
      </c>
      <c r="H258" s="69"/>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row>
    <row r="259" spans="1:34" ht="12" customHeight="1">
      <c r="A259" s="1"/>
      <c r="B259" s="1"/>
      <c r="C259" s="1"/>
      <c r="D259" s="25"/>
      <c r="E259" s="79"/>
      <c r="F259" s="25"/>
      <c r="G259" s="25"/>
      <c r="H259" s="69"/>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row>
    <row r="260" spans="1:34" ht="12" customHeight="1">
      <c r="A260" s="1"/>
      <c r="B260" s="16" t="s">
        <v>193</v>
      </c>
      <c r="C260" s="1"/>
      <c r="D260" s="25"/>
      <c r="E260" s="79"/>
      <c r="F260" s="25"/>
      <c r="G260" s="25"/>
      <c r="H260" s="69"/>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row>
    <row r="261" spans="1:34" ht="12" customHeight="1">
      <c r="A261" s="1"/>
      <c r="B261" s="16" t="s">
        <v>246</v>
      </c>
      <c r="C261" s="5" t="s">
        <v>247</v>
      </c>
      <c r="D261" s="25">
        <f>Classification!AB261</f>
        <v>0</v>
      </c>
      <c r="E261" s="69"/>
      <c r="F261" s="25">
        <v>0</v>
      </c>
      <c r="G261" s="25">
        <f t="shared" ref="G261:G265" si="67">D261-F261</f>
        <v>0</v>
      </c>
      <c r="H261" s="69"/>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row>
    <row r="262" spans="1:34" ht="12" customHeight="1">
      <c r="A262" s="1"/>
      <c r="B262" s="16" t="s">
        <v>242</v>
      </c>
      <c r="C262" s="5" t="s">
        <v>248</v>
      </c>
      <c r="D262" s="25">
        <f>Classification!AB262</f>
        <v>0</v>
      </c>
      <c r="E262" s="69"/>
      <c r="F262" s="25">
        <v>0</v>
      </c>
      <c r="G262" s="25">
        <f t="shared" si="67"/>
        <v>0</v>
      </c>
      <c r="H262" s="69"/>
      <c r="I262" s="25">
        <v>0</v>
      </c>
      <c r="J262" s="25">
        <v>0</v>
      </c>
      <c r="K262" s="25">
        <v>0</v>
      </c>
      <c r="L262" s="25">
        <v>0</v>
      </c>
      <c r="M262" s="25">
        <v>0</v>
      </c>
      <c r="N262" s="25">
        <v>0</v>
      </c>
      <c r="O262" s="25">
        <v>0</v>
      </c>
      <c r="P262" s="25">
        <v>0</v>
      </c>
      <c r="Q262" s="25">
        <v>0</v>
      </c>
      <c r="R262" s="25">
        <v>0</v>
      </c>
      <c r="S262" s="25">
        <v>0</v>
      </c>
      <c r="T262" s="25">
        <v>0</v>
      </c>
      <c r="U262" s="25">
        <v>0</v>
      </c>
      <c r="V262" s="25">
        <v>0</v>
      </c>
      <c r="W262" s="25">
        <v>0</v>
      </c>
      <c r="X262" s="25">
        <v>0</v>
      </c>
      <c r="Y262" s="25">
        <v>0</v>
      </c>
      <c r="Z262" s="25">
        <v>0</v>
      </c>
      <c r="AA262" s="25">
        <v>0</v>
      </c>
      <c r="AB262" s="25">
        <v>0</v>
      </c>
      <c r="AC262" s="25">
        <v>0</v>
      </c>
      <c r="AD262" s="25">
        <v>0</v>
      </c>
      <c r="AE262" s="25">
        <v>0</v>
      </c>
      <c r="AF262" s="25">
        <v>0</v>
      </c>
      <c r="AG262" s="25">
        <v>0</v>
      </c>
      <c r="AH262" s="25">
        <v>0</v>
      </c>
    </row>
    <row r="263" spans="1:34" ht="12" customHeight="1">
      <c r="A263" s="1"/>
      <c r="B263" s="16" t="s">
        <v>55</v>
      </c>
      <c r="C263" s="5" t="s">
        <v>249</v>
      </c>
      <c r="D263" s="25">
        <f>Classification!AB263</f>
        <v>0</v>
      </c>
      <c r="E263" s="69"/>
      <c r="F263" s="25">
        <v>0</v>
      </c>
      <c r="G263" s="25">
        <f t="shared" si="67"/>
        <v>0</v>
      </c>
      <c r="H263" s="69"/>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row>
    <row r="264" spans="1:34" ht="12" customHeight="1">
      <c r="A264" s="1"/>
      <c r="B264" s="16" t="s">
        <v>250</v>
      </c>
      <c r="C264" s="5" t="s">
        <v>251</v>
      </c>
      <c r="D264" s="25">
        <f>Classification!AB264</f>
        <v>0</v>
      </c>
      <c r="E264" s="69"/>
      <c r="F264" s="25">
        <v>0</v>
      </c>
      <c r="G264" s="25">
        <f t="shared" si="67"/>
        <v>0</v>
      </c>
      <c r="H264" s="69"/>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row>
    <row r="265" spans="1:34" ht="12" customHeight="1">
      <c r="A265" s="1"/>
      <c r="B265" s="16" t="s">
        <v>253</v>
      </c>
      <c r="C265" s="5" t="s">
        <v>254</v>
      </c>
      <c r="D265" s="25">
        <f>Classification!AB265</f>
        <v>0</v>
      </c>
      <c r="E265" s="69"/>
      <c r="F265" s="25">
        <v>0</v>
      </c>
      <c r="G265" s="25">
        <f t="shared" si="67"/>
        <v>0</v>
      </c>
      <c r="H265" s="69"/>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0</v>
      </c>
      <c r="AC265" s="25">
        <v>0</v>
      </c>
      <c r="AD265" s="25">
        <v>0</v>
      </c>
      <c r="AE265" s="25">
        <v>0</v>
      </c>
      <c r="AF265" s="25">
        <v>0</v>
      </c>
      <c r="AG265" s="25">
        <v>0</v>
      </c>
      <c r="AH265" s="25">
        <v>0</v>
      </c>
    </row>
    <row r="266" spans="1:34" ht="12" customHeight="1">
      <c r="A266" s="1"/>
      <c r="B266" s="16" t="s">
        <v>42</v>
      </c>
      <c r="C266" s="1"/>
      <c r="D266" s="26">
        <f>SUM(D253:D258,D261:D265)</f>
        <v>0</v>
      </c>
      <c r="E266" s="79"/>
      <c r="F266" s="26">
        <f t="shared" ref="F266:G266" si="68">SUM(F253:F258,F261:F265)</f>
        <v>0</v>
      </c>
      <c r="G266" s="26">
        <f t="shared" si="68"/>
        <v>0</v>
      </c>
      <c r="H266" s="69"/>
      <c r="I266" s="26">
        <f t="shared" ref="I266:AH266" si="69">SUM(I253:I258,I261:I265)</f>
        <v>0</v>
      </c>
      <c r="J266" s="26">
        <f t="shared" si="69"/>
        <v>0</v>
      </c>
      <c r="K266" s="26">
        <f t="shared" si="69"/>
        <v>0</v>
      </c>
      <c r="L266" s="26">
        <f t="shared" si="69"/>
        <v>0</v>
      </c>
      <c r="M266" s="26">
        <f t="shared" si="69"/>
        <v>0</v>
      </c>
      <c r="N266" s="26">
        <f t="shared" si="69"/>
        <v>0</v>
      </c>
      <c r="O266" s="26">
        <f t="shared" si="69"/>
        <v>0</v>
      </c>
      <c r="P266" s="26">
        <f t="shared" si="69"/>
        <v>0</v>
      </c>
      <c r="Q266" s="26">
        <f t="shared" si="69"/>
        <v>0</v>
      </c>
      <c r="R266" s="26">
        <f t="shared" si="69"/>
        <v>0</v>
      </c>
      <c r="S266" s="26">
        <f t="shared" si="69"/>
        <v>0</v>
      </c>
      <c r="T266" s="26">
        <f t="shared" si="69"/>
        <v>0</v>
      </c>
      <c r="U266" s="26">
        <f t="shared" si="69"/>
        <v>0</v>
      </c>
      <c r="V266" s="26">
        <f t="shared" si="69"/>
        <v>0</v>
      </c>
      <c r="W266" s="26">
        <f t="shared" si="69"/>
        <v>0</v>
      </c>
      <c r="X266" s="26">
        <f t="shared" si="69"/>
        <v>0</v>
      </c>
      <c r="Y266" s="26">
        <f t="shared" si="69"/>
        <v>0</v>
      </c>
      <c r="Z266" s="26">
        <f t="shared" si="69"/>
        <v>0</v>
      </c>
      <c r="AA266" s="26">
        <f t="shared" si="69"/>
        <v>0</v>
      </c>
      <c r="AB266" s="26">
        <f t="shared" si="69"/>
        <v>0</v>
      </c>
      <c r="AC266" s="26">
        <f t="shared" si="69"/>
        <v>0</v>
      </c>
      <c r="AD266" s="26">
        <f t="shared" si="69"/>
        <v>0</v>
      </c>
      <c r="AE266" s="26">
        <f t="shared" si="69"/>
        <v>0</v>
      </c>
      <c r="AF266" s="26">
        <f t="shared" si="69"/>
        <v>0</v>
      </c>
      <c r="AG266" s="26">
        <f t="shared" si="69"/>
        <v>0</v>
      </c>
      <c r="AH266" s="26">
        <f t="shared" si="69"/>
        <v>0</v>
      </c>
    </row>
    <row r="267" spans="1:34" ht="12" customHeight="1">
      <c r="A267" s="1"/>
      <c r="B267" s="1"/>
      <c r="C267" s="1"/>
      <c r="D267" s="25"/>
      <c r="E267" s="79"/>
      <c r="F267" s="25"/>
      <c r="G267" s="25"/>
      <c r="H267" s="69"/>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row>
    <row r="268" spans="1:34" ht="12" customHeight="1">
      <c r="A268" s="16" t="s">
        <v>255</v>
      </c>
      <c r="B268" s="1"/>
      <c r="C268" s="1"/>
      <c r="D268" s="25"/>
      <c r="E268" s="79"/>
      <c r="F268" s="25"/>
      <c r="G268" s="25"/>
      <c r="H268" s="69"/>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row>
    <row r="269" spans="1:34" ht="12" customHeight="1">
      <c r="A269" s="1"/>
      <c r="B269" s="16" t="s">
        <v>189</v>
      </c>
      <c r="C269" s="1"/>
      <c r="D269" s="25"/>
      <c r="E269" s="79"/>
      <c r="F269" s="25"/>
      <c r="G269" s="25"/>
      <c r="H269" s="69"/>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row>
    <row r="270" spans="1:34" ht="12" customHeight="1">
      <c r="A270" s="1"/>
      <c r="B270" s="16" t="s">
        <v>237</v>
      </c>
      <c r="C270" s="5" t="s">
        <v>238</v>
      </c>
      <c r="D270" s="25">
        <f>Classification!AB270</f>
        <v>0</v>
      </c>
      <c r="E270" s="69"/>
      <c r="F270" s="25">
        <v>0</v>
      </c>
      <c r="G270" s="25">
        <f t="shared" ref="G270:G275" si="70">D270-F270</f>
        <v>0</v>
      </c>
      <c r="H270" s="69"/>
      <c r="I270" s="25">
        <v>0</v>
      </c>
      <c r="J270" s="25">
        <v>0</v>
      </c>
      <c r="K270" s="25">
        <v>0</v>
      </c>
      <c r="L270" s="25">
        <v>0</v>
      </c>
      <c r="M270" s="25">
        <v>0</v>
      </c>
      <c r="N270" s="25">
        <v>0</v>
      </c>
      <c r="O270" s="25">
        <v>0</v>
      </c>
      <c r="P270" s="25">
        <v>0</v>
      </c>
      <c r="Q270" s="25">
        <v>0</v>
      </c>
      <c r="R270" s="25">
        <v>0</v>
      </c>
      <c r="S270" s="25">
        <v>0</v>
      </c>
      <c r="T270" s="25">
        <v>0</v>
      </c>
      <c r="U270" s="25">
        <v>0</v>
      </c>
      <c r="V270" s="25">
        <v>0</v>
      </c>
      <c r="W270" s="25">
        <v>0</v>
      </c>
      <c r="X270" s="25">
        <v>0</v>
      </c>
      <c r="Y270" s="25">
        <v>0</v>
      </c>
      <c r="Z270" s="25">
        <v>0</v>
      </c>
      <c r="AA270" s="25">
        <v>0</v>
      </c>
      <c r="AB270" s="25">
        <v>0</v>
      </c>
      <c r="AC270" s="25">
        <v>0</v>
      </c>
      <c r="AD270" s="25">
        <v>0</v>
      </c>
      <c r="AE270" s="25">
        <v>0</v>
      </c>
      <c r="AF270" s="25">
        <v>0</v>
      </c>
      <c r="AG270" s="25">
        <v>0</v>
      </c>
      <c r="AH270" s="25">
        <v>0</v>
      </c>
    </row>
    <row r="271" spans="1:34" ht="12" customHeight="1">
      <c r="A271" s="1"/>
      <c r="B271" s="16" t="s">
        <v>239</v>
      </c>
      <c r="C271" s="1"/>
      <c r="D271" s="25">
        <f>Classification!AB271</f>
        <v>0</v>
      </c>
      <c r="E271" s="69"/>
      <c r="F271" s="25">
        <v>0</v>
      </c>
      <c r="G271" s="25">
        <f t="shared" si="70"/>
        <v>0</v>
      </c>
      <c r="H271" s="69"/>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row>
    <row r="272" spans="1:34" ht="12" customHeight="1">
      <c r="A272" s="1"/>
      <c r="B272" s="16" t="s">
        <v>240</v>
      </c>
      <c r="C272" s="5" t="s">
        <v>241</v>
      </c>
      <c r="D272" s="25">
        <f>Classification!AB272</f>
        <v>0</v>
      </c>
      <c r="E272" s="69"/>
      <c r="F272" s="25">
        <v>0</v>
      </c>
      <c r="G272" s="25">
        <f t="shared" si="70"/>
        <v>0</v>
      </c>
      <c r="H272" s="69"/>
      <c r="I272" s="25">
        <v>0</v>
      </c>
      <c r="J272" s="25">
        <v>0</v>
      </c>
      <c r="K272" s="25">
        <v>0</v>
      </c>
      <c r="L272" s="25">
        <v>0</v>
      </c>
      <c r="M272" s="25">
        <v>0</v>
      </c>
      <c r="N272" s="25">
        <v>0</v>
      </c>
      <c r="O272" s="25">
        <v>0</v>
      </c>
      <c r="P272" s="25">
        <v>0</v>
      </c>
      <c r="Q272" s="25">
        <v>0</v>
      </c>
      <c r="R272" s="25">
        <v>0</v>
      </c>
      <c r="S272" s="25">
        <v>0</v>
      </c>
      <c r="T272" s="25">
        <v>0</v>
      </c>
      <c r="U272" s="25">
        <v>0</v>
      </c>
      <c r="V272" s="25">
        <v>0</v>
      </c>
      <c r="W272" s="25">
        <v>0</v>
      </c>
      <c r="X272" s="25">
        <v>0</v>
      </c>
      <c r="Y272" s="25">
        <v>0</v>
      </c>
      <c r="Z272" s="25">
        <v>0</v>
      </c>
      <c r="AA272" s="25">
        <v>0</v>
      </c>
      <c r="AB272" s="25">
        <v>0</v>
      </c>
      <c r="AC272" s="25">
        <v>0</v>
      </c>
      <c r="AD272" s="25">
        <v>0</v>
      </c>
      <c r="AE272" s="25">
        <v>0</v>
      </c>
      <c r="AF272" s="25">
        <v>0</v>
      </c>
      <c r="AG272" s="25">
        <v>0</v>
      </c>
      <c r="AH272" s="25">
        <v>0</v>
      </c>
    </row>
    <row r="273" spans="1:34" ht="12" customHeight="1">
      <c r="A273" s="1"/>
      <c r="B273" s="16" t="s">
        <v>242</v>
      </c>
      <c r="C273" s="5" t="s">
        <v>243</v>
      </c>
      <c r="D273" s="25">
        <f>Classification!AB273</f>
        <v>0</v>
      </c>
      <c r="E273" s="69"/>
      <c r="F273" s="25">
        <v>0</v>
      </c>
      <c r="G273" s="25">
        <f t="shared" si="70"/>
        <v>0</v>
      </c>
      <c r="H273" s="69"/>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row>
    <row r="274" spans="1:34" ht="12" customHeight="1">
      <c r="A274" s="1"/>
      <c r="B274" s="16" t="s">
        <v>55</v>
      </c>
      <c r="C274" s="5" t="s">
        <v>244</v>
      </c>
      <c r="D274" s="25">
        <f>Classification!AB274</f>
        <v>0</v>
      </c>
      <c r="E274" s="69"/>
      <c r="F274" s="25">
        <v>0</v>
      </c>
      <c r="G274" s="25">
        <f t="shared" si="70"/>
        <v>0</v>
      </c>
      <c r="H274" s="69"/>
      <c r="I274" s="25">
        <v>0</v>
      </c>
      <c r="J274" s="25">
        <v>0</v>
      </c>
      <c r="K274" s="25">
        <v>0</v>
      </c>
      <c r="L274" s="25">
        <v>0</v>
      </c>
      <c r="M274" s="25">
        <v>0</v>
      </c>
      <c r="N274" s="25">
        <v>0</v>
      </c>
      <c r="O274" s="25">
        <v>0</v>
      </c>
      <c r="P274" s="25">
        <v>0</v>
      </c>
      <c r="Q274" s="25">
        <v>0</v>
      </c>
      <c r="R274" s="25">
        <v>0</v>
      </c>
      <c r="S274" s="25">
        <v>0</v>
      </c>
      <c r="T274" s="25">
        <v>0</v>
      </c>
      <c r="U274" s="25">
        <v>0</v>
      </c>
      <c r="V274" s="25">
        <v>0</v>
      </c>
      <c r="W274" s="25">
        <v>0</v>
      </c>
      <c r="X274" s="25">
        <v>0</v>
      </c>
      <c r="Y274" s="25">
        <v>0</v>
      </c>
      <c r="Z274" s="25">
        <v>0</v>
      </c>
      <c r="AA274" s="25">
        <v>0</v>
      </c>
      <c r="AB274" s="25">
        <v>0</v>
      </c>
      <c r="AC274" s="25">
        <v>0</v>
      </c>
      <c r="AD274" s="25">
        <v>0</v>
      </c>
      <c r="AE274" s="25">
        <v>0</v>
      </c>
      <c r="AF274" s="25">
        <v>0</v>
      </c>
      <c r="AG274" s="25">
        <v>0</v>
      </c>
      <c r="AH274" s="25">
        <v>0</v>
      </c>
    </row>
    <row r="275" spans="1:34" ht="12" customHeight="1">
      <c r="A275" s="1"/>
      <c r="B275" s="16" t="s">
        <v>252</v>
      </c>
      <c r="C275" s="5" t="s">
        <v>245</v>
      </c>
      <c r="D275" s="25">
        <f>Classification!AB275</f>
        <v>0</v>
      </c>
      <c r="E275" s="69"/>
      <c r="F275" s="25">
        <v>0</v>
      </c>
      <c r="G275" s="25">
        <f t="shared" si="70"/>
        <v>0</v>
      </c>
      <c r="H275" s="69"/>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row>
    <row r="276" spans="1:34" ht="12" customHeight="1">
      <c r="A276" s="1"/>
      <c r="B276" s="1"/>
      <c r="C276" s="1"/>
      <c r="D276" s="25"/>
      <c r="E276" s="79"/>
      <c r="F276" s="25"/>
      <c r="G276" s="25"/>
      <c r="H276" s="69"/>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row>
    <row r="277" spans="1:34" ht="12" customHeight="1">
      <c r="A277" s="1"/>
      <c r="B277" s="16" t="s">
        <v>193</v>
      </c>
      <c r="C277" s="1"/>
      <c r="D277" s="25"/>
      <c r="E277" s="79"/>
      <c r="F277" s="25"/>
      <c r="G277" s="25"/>
      <c r="H277" s="69"/>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row>
    <row r="278" spans="1:34" ht="12" customHeight="1">
      <c r="A278" s="1"/>
      <c r="B278" s="16" t="s">
        <v>246</v>
      </c>
      <c r="C278" s="5" t="s">
        <v>247</v>
      </c>
      <c r="D278" s="25">
        <f>Classification!AB278</f>
        <v>0</v>
      </c>
      <c r="E278" s="69"/>
      <c r="F278" s="25">
        <v>0</v>
      </c>
      <c r="G278" s="25">
        <f t="shared" ref="G278:G282" si="71">D278-F278</f>
        <v>0</v>
      </c>
      <c r="H278" s="69"/>
      <c r="I278" s="25">
        <v>0</v>
      </c>
      <c r="J278" s="25">
        <v>0</v>
      </c>
      <c r="K278" s="25">
        <v>0</v>
      </c>
      <c r="L278" s="25">
        <v>0</v>
      </c>
      <c r="M278" s="25">
        <v>0</v>
      </c>
      <c r="N278" s="25">
        <v>0</v>
      </c>
      <c r="O278" s="25">
        <v>0</v>
      </c>
      <c r="P278" s="25">
        <v>0</v>
      </c>
      <c r="Q278" s="25">
        <v>0</v>
      </c>
      <c r="R278" s="25">
        <v>0</v>
      </c>
      <c r="S278" s="25">
        <v>0</v>
      </c>
      <c r="T278" s="25">
        <v>0</v>
      </c>
      <c r="U278" s="25">
        <v>0</v>
      </c>
      <c r="V278" s="25">
        <v>0</v>
      </c>
      <c r="W278" s="25">
        <v>0</v>
      </c>
      <c r="X278" s="25">
        <v>0</v>
      </c>
      <c r="Y278" s="25">
        <v>0</v>
      </c>
      <c r="Z278" s="25">
        <v>0</v>
      </c>
      <c r="AA278" s="25">
        <v>0</v>
      </c>
      <c r="AB278" s="25">
        <v>0</v>
      </c>
      <c r="AC278" s="25">
        <v>0</v>
      </c>
      <c r="AD278" s="25">
        <v>0</v>
      </c>
      <c r="AE278" s="25">
        <v>0</v>
      </c>
      <c r="AF278" s="25">
        <v>0</v>
      </c>
      <c r="AG278" s="25">
        <v>0</v>
      </c>
      <c r="AH278" s="25">
        <v>0</v>
      </c>
    </row>
    <row r="279" spans="1:34" ht="12" customHeight="1">
      <c r="A279" s="1"/>
      <c r="B279" s="16" t="s">
        <v>242</v>
      </c>
      <c r="C279" s="5" t="s">
        <v>248</v>
      </c>
      <c r="D279" s="25">
        <f>Classification!AB279</f>
        <v>0</v>
      </c>
      <c r="E279" s="69"/>
      <c r="F279" s="25">
        <v>0</v>
      </c>
      <c r="G279" s="25">
        <f t="shared" si="71"/>
        <v>0</v>
      </c>
      <c r="H279" s="69"/>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row>
    <row r="280" spans="1:34" ht="12" customHeight="1">
      <c r="A280" s="1"/>
      <c r="B280" s="16" t="s">
        <v>55</v>
      </c>
      <c r="C280" s="5" t="s">
        <v>249</v>
      </c>
      <c r="D280" s="25">
        <f>Classification!AB280</f>
        <v>0</v>
      </c>
      <c r="E280" s="69"/>
      <c r="F280" s="25">
        <v>0</v>
      </c>
      <c r="G280" s="25">
        <f t="shared" si="71"/>
        <v>0</v>
      </c>
      <c r="H280" s="69"/>
      <c r="I280" s="25">
        <v>0</v>
      </c>
      <c r="J280" s="25">
        <v>0</v>
      </c>
      <c r="K280" s="25">
        <v>0</v>
      </c>
      <c r="L280" s="25">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0</v>
      </c>
      <c r="AE280" s="25">
        <v>0</v>
      </c>
      <c r="AF280" s="25">
        <v>0</v>
      </c>
      <c r="AG280" s="25">
        <v>0</v>
      </c>
      <c r="AH280" s="25">
        <v>0</v>
      </c>
    </row>
    <row r="281" spans="1:34" ht="12" customHeight="1">
      <c r="A281" s="1"/>
      <c r="B281" s="16" t="s">
        <v>250</v>
      </c>
      <c r="C281" s="5" t="s">
        <v>251</v>
      </c>
      <c r="D281" s="25">
        <f>Classification!AB281</f>
        <v>0</v>
      </c>
      <c r="E281" s="69"/>
      <c r="F281" s="25">
        <v>0</v>
      </c>
      <c r="G281" s="25">
        <f t="shared" si="71"/>
        <v>0</v>
      </c>
      <c r="H281" s="69"/>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row>
    <row r="282" spans="1:34" ht="12" customHeight="1">
      <c r="A282" s="1"/>
      <c r="B282" s="16" t="s">
        <v>253</v>
      </c>
      <c r="C282" s="5" t="s">
        <v>254</v>
      </c>
      <c r="D282" s="25">
        <f>Classification!AB282</f>
        <v>0</v>
      </c>
      <c r="E282" s="69"/>
      <c r="F282" s="25">
        <v>0</v>
      </c>
      <c r="G282" s="25">
        <f t="shared" si="71"/>
        <v>0</v>
      </c>
      <c r="H282" s="69"/>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row>
    <row r="283" spans="1:34" ht="12" customHeight="1">
      <c r="A283" s="1"/>
      <c r="B283" s="16" t="s">
        <v>42</v>
      </c>
      <c r="C283" s="1"/>
      <c r="D283" s="26">
        <f>SUM(D270:D275,D278:D282)</f>
        <v>0</v>
      </c>
      <c r="E283" s="79"/>
      <c r="F283" s="26">
        <f t="shared" ref="F283:G283" si="72">SUM(F270:F275,F278:F282)</f>
        <v>0</v>
      </c>
      <c r="G283" s="26">
        <f t="shared" si="72"/>
        <v>0</v>
      </c>
      <c r="H283" s="69"/>
      <c r="I283" s="26">
        <f t="shared" ref="I283:AH283" si="73">SUM(I270:I275,I278:I282)</f>
        <v>0</v>
      </c>
      <c r="J283" s="26">
        <f t="shared" si="73"/>
        <v>0</v>
      </c>
      <c r="K283" s="26">
        <f t="shared" si="73"/>
        <v>0</v>
      </c>
      <c r="L283" s="26">
        <f t="shared" si="73"/>
        <v>0</v>
      </c>
      <c r="M283" s="26">
        <f t="shared" si="73"/>
        <v>0</v>
      </c>
      <c r="N283" s="26">
        <f t="shared" si="73"/>
        <v>0</v>
      </c>
      <c r="O283" s="26">
        <f t="shared" si="73"/>
        <v>0</v>
      </c>
      <c r="P283" s="26">
        <f t="shared" si="73"/>
        <v>0</v>
      </c>
      <c r="Q283" s="26">
        <f t="shared" si="73"/>
        <v>0</v>
      </c>
      <c r="R283" s="26">
        <f t="shared" si="73"/>
        <v>0</v>
      </c>
      <c r="S283" s="26">
        <f t="shared" si="73"/>
        <v>0</v>
      </c>
      <c r="T283" s="26">
        <f t="shared" si="73"/>
        <v>0</v>
      </c>
      <c r="U283" s="26">
        <f t="shared" si="73"/>
        <v>0</v>
      </c>
      <c r="V283" s="26">
        <f t="shared" si="73"/>
        <v>0</v>
      </c>
      <c r="W283" s="26">
        <f t="shared" si="73"/>
        <v>0</v>
      </c>
      <c r="X283" s="26">
        <f t="shared" si="73"/>
        <v>0</v>
      </c>
      <c r="Y283" s="26">
        <f t="shared" si="73"/>
        <v>0</v>
      </c>
      <c r="Z283" s="26">
        <f t="shared" si="73"/>
        <v>0</v>
      </c>
      <c r="AA283" s="26">
        <f t="shared" si="73"/>
        <v>0</v>
      </c>
      <c r="AB283" s="26">
        <f t="shared" si="73"/>
        <v>0</v>
      </c>
      <c r="AC283" s="26">
        <f t="shared" si="73"/>
        <v>0</v>
      </c>
      <c r="AD283" s="26">
        <f t="shared" si="73"/>
        <v>0</v>
      </c>
      <c r="AE283" s="26">
        <f t="shared" si="73"/>
        <v>0</v>
      </c>
      <c r="AF283" s="26">
        <f t="shared" si="73"/>
        <v>0</v>
      </c>
      <c r="AG283" s="26">
        <f t="shared" si="73"/>
        <v>0</v>
      </c>
      <c r="AH283" s="26">
        <f t="shared" si="73"/>
        <v>0</v>
      </c>
    </row>
    <row r="284" spans="1:34" ht="12" customHeight="1">
      <c r="A284" s="1"/>
      <c r="B284" s="1"/>
      <c r="C284" s="1"/>
      <c r="D284" s="25"/>
      <c r="E284" s="79"/>
      <c r="F284" s="25"/>
      <c r="G284" s="25"/>
      <c r="H284" s="69"/>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row>
    <row r="285" spans="1:34" ht="12" customHeight="1">
      <c r="A285" s="16" t="s">
        <v>256</v>
      </c>
      <c r="B285" s="1"/>
      <c r="C285" s="1"/>
      <c r="D285" s="25"/>
      <c r="E285" s="79"/>
      <c r="F285" s="25"/>
      <c r="G285" s="25"/>
      <c r="H285" s="69"/>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row>
    <row r="286" spans="1:34" ht="12" customHeight="1">
      <c r="A286" s="1"/>
      <c r="B286" s="16" t="s">
        <v>257</v>
      </c>
      <c r="C286" s="5" t="s">
        <v>258</v>
      </c>
      <c r="D286" s="25">
        <f>Classification!AB286</f>
        <v>464.59537385353906</v>
      </c>
      <c r="E286" s="69"/>
      <c r="F286" s="25">
        <v>0</v>
      </c>
      <c r="G286" s="25">
        <f t="shared" ref="G286:G288" si="74">D286-F286</f>
        <v>464.59537385353906</v>
      </c>
      <c r="H286" s="69" t="s">
        <v>422</v>
      </c>
      <c r="I286" s="25">
        <v>195.86272113079789</v>
      </c>
      <c r="J286" s="25">
        <v>51.724373338742353</v>
      </c>
      <c r="K286" s="25">
        <v>14.28212878336897</v>
      </c>
      <c r="L286" s="25">
        <v>5.9187390075828873E-4</v>
      </c>
      <c r="M286" s="25">
        <v>0.17689988884820271</v>
      </c>
      <c r="N286" s="25">
        <v>8.8039043312392786E-3</v>
      </c>
      <c r="O286" s="25">
        <v>8.2923235025767585</v>
      </c>
      <c r="P286" s="25">
        <v>2.1291817307537353</v>
      </c>
      <c r="Q286" s="25">
        <v>1.6182386564037747</v>
      </c>
      <c r="R286" s="25">
        <v>2.0205590113650675E-2</v>
      </c>
      <c r="S286" s="25">
        <v>6.7777682330984534</v>
      </c>
      <c r="T286" s="25">
        <v>0</v>
      </c>
      <c r="U286" s="25">
        <v>43.307294212654377</v>
      </c>
      <c r="V286" s="25">
        <v>0</v>
      </c>
      <c r="W286" s="25">
        <v>15.080022415306193</v>
      </c>
      <c r="X286" s="25">
        <v>42.904964766615365</v>
      </c>
      <c r="Y286" s="25">
        <v>0</v>
      </c>
      <c r="Z286" s="25">
        <v>0</v>
      </c>
      <c r="AA286" s="25">
        <v>0</v>
      </c>
      <c r="AB286" s="25">
        <v>0</v>
      </c>
      <c r="AC286" s="25">
        <v>0</v>
      </c>
      <c r="AD286" s="25">
        <v>60.698894489152877</v>
      </c>
      <c r="AE286" s="25">
        <v>14.357963699800823</v>
      </c>
      <c r="AF286" s="25">
        <v>6.8587631810092615</v>
      </c>
      <c r="AG286" s="25">
        <v>0.49423445606452926</v>
      </c>
      <c r="AH286" s="25">
        <v>0</v>
      </c>
    </row>
    <row r="287" spans="1:34" ht="12" customHeight="1">
      <c r="A287" s="1"/>
      <c r="B287" s="16" t="s">
        <v>148</v>
      </c>
      <c r="C287" s="5" t="s">
        <v>261</v>
      </c>
      <c r="D287" s="25">
        <f>Classification!AB287</f>
        <v>11.03947631208244</v>
      </c>
      <c r="E287" s="69"/>
      <c r="F287" s="25">
        <v>0</v>
      </c>
      <c r="G287" s="25">
        <f t="shared" si="74"/>
        <v>11.03947631208244</v>
      </c>
      <c r="H287" s="69" t="s">
        <v>422</v>
      </c>
      <c r="I287" s="25">
        <v>4.653989238870639</v>
      </c>
      <c r="J287" s="25">
        <v>1.2290479552006093</v>
      </c>
      <c r="K287" s="25">
        <v>0.3393645982360044</v>
      </c>
      <c r="L287" s="25">
        <v>1.4063803203560866E-5</v>
      </c>
      <c r="M287" s="25">
        <v>4.2034041715735748E-3</v>
      </c>
      <c r="N287" s="25">
        <v>2.0919384649145203E-4</v>
      </c>
      <c r="O287" s="25">
        <v>0.19703792596884309</v>
      </c>
      <c r="P287" s="25">
        <v>5.0592521156236012E-2</v>
      </c>
      <c r="Q287" s="25">
        <v>3.8451754623577604E-2</v>
      </c>
      <c r="R287" s="25">
        <v>4.8011483967468831E-4</v>
      </c>
      <c r="S287" s="25">
        <v>0.16104984265655375</v>
      </c>
      <c r="T287" s="25">
        <v>0</v>
      </c>
      <c r="U287" s="25">
        <v>1.0290456502730867</v>
      </c>
      <c r="V287" s="25">
        <v>0</v>
      </c>
      <c r="W287" s="25">
        <v>0.3583237363270117</v>
      </c>
      <c r="X287" s="25">
        <v>1.0194857049116828</v>
      </c>
      <c r="Y287" s="25">
        <v>0</v>
      </c>
      <c r="Z287" s="25">
        <v>0</v>
      </c>
      <c r="AA287" s="25">
        <v>0</v>
      </c>
      <c r="AB287" s="25">
        <v>0</v>
      </c>
      <c r="AC287" s="25">
        <v>0</v>
      </c>
      <c r="AD287" s="25">
        <v>1.4422959107936244</v>
      </c>
      <c r="AE287" s="25">
        <v>0.34116654851509204</v>
      </c>
      <c r="AF287" s="25">
        <v>0.16297440294961771</v>
      </c>
      <c r="AG287" s="25">
        <v>1.174374493892253E-2</v>
      </c>
      <c r="AH287" s="25">
        <v>0</v>
      </c>
    </row>
    <row r="288" spans="1:34" ht="12" customHeight="1">
      <c r="A288" s="1"/>
      <c r="B288" s="16" t="s">
        <v>262</v>
      </c>
      <c r="C288" s="5" t="s">
        <v>263</v>
      </c>
      <c r="D288" s="25">
        <f>Classification!AB288</f>
        <v>74.145186819744097</v>
      </c>
      <c r="E288" s="69"/>
      <c r="F288" s="25">
        <v>0</v>
      </c>
      <c r="G288" s="25">
        <f t="shared" si="74"/>
        <v>74.145186819744097</v>
      </c>
      <c r="H288" s="69" t="s">
        <v>422</v>
      </c>
      <c r="I288" s="25">
        <v>31.257904978288725</v>
      </c>
      <c r="J288" s="25">
        <v>8.2547385104704887</v>
      </c>
      <c r="K288" s="25">
        <v>2.2792975703635929</v>
      </c>
      <c r="L288" s="25">
        <v>9.4457679553409319E-5</v>
      </c>
      <c r="M288" s="25">
        <v>2.8231609794670025E-2</v>
      </c>
      <c r="N288" s="25">
        <v>1.405022882532342E-3</v>
      </c>
      <c r="O288" s="25">
        <v>1.3233792454036182</v>
      </c>
      <c r="P288" s="25">
        <v>0.33979799645979453</v>
      </c>
      <c r="Q288" s="25">
        <v>0.25825613910614181</v>
      </c>
      <c r="R288" s="25">
        <v>3.2246280055558321E-3</v>
      </c>
      <c r="S288" s="25">
        <v>1.0816700297632196</v>
      </c>
      <c r="T288" s="25">
        <v>0</v>
      </c>
      <c r="U288" s="25">
        <v>6.9114494047182191</v>
      </c>
      <c r="V288" s="25">
        <v>0</v>
      </c>
      <c r="W288" s="25">
        <v>2.4066341211165057</v>
      </c>
      <c r="X288" s="25">
        <v>6.8472412924156405</v>
      </c>
      <c r="Y288" s="25">
        <v>0</v>
      </c>
      <c r="Z288" s="25">
        <v>0</v>
      </c>
      <c r="AA288" s="25">
        <v>0</v>
      </c>
      <c r="AB288" s="25">
        <v>0</v>
      </c>
      <c r="AC288" s="25">
        <v>0</v>
      </c>
      <c r="AD288" s="25">
        <v>9.6869902821480558</v>
      </c>
      <c r="AE288" s="25">
        <v>2.2914001317809869</v>
      </c>
      <c r="AF288" s="25">
        <v>1.0945960851702961</v>
      </c>
      <c r="AG288" s="25">
        <v>7.8875314176527461E-2</v>
      </c>
      <c r="AH288" s="25">
        <v>0</v>
      </c>
    </row>
    <row r="289" spans="1:34" ht="12" customHeight="1">
      <c r="A289" s="1"/>
      <c r="B289" s="16" t="s">
        <v>42</v>
      </c>
      <c r="C289" s="1"/>
      <c r="D289" s="26">
        <f>SUM(D286:D288)</f>
        <v>549.78003698536565</v>
      </c>
      <c r="E289" s="79"/>
      <c r="F289" s="26">
        <f>SUM(F286:F288)</f>
        <v>0</v>
      </c>
      <c r="G289" s="26">
        <f>SUM(G286:G288)</f>
        <v>549.78003698536565</v>
      </c>
      <c r="H289" s="69"/>
      <c r="I289" s="26">
        <f t="shared" ref="I289:AH289" si="75">SUM(I286:I288)</f>
        <v>231.77461534795728</v>
      </c>
      <c r="J289" s="26">
        <f t="shared" si="75"/>
        <v>61.208159804413448</v>
      </c>
      <c r="K289" s="26">
        <f t="shared" si="75"/>
        <v>16.900790951968567</v>
      </c>
      <c r="L289" s="26">
        <f t="shared" si="75"/>
        <v>7.0039538351525897E-4</v>
      </c>
      <c r="M289" s="26">
        <f t="shared" si="75"/>
        <v>0.20933490281444631</v>
      </c>
      <c r="N289" s="26">
        <f t="shared" si="75"/>
        <v>1.0418121060263071E-2</v>
      </c>
      <c r="O289" s="26">
        <f t="shared" si="75"/>
        <v>9.8127406739492198</v>
      </c>
      <c r="P289" s="26">
        <f t="shared" si="75"/>
        <v>2.5195722483697658</v>
      </c>
      <c r="Q289" s="26">
        <f t="shared" si="75"/>
        <v>1.9149465501334941</v>
      </c>
      <c r="R289" s="26">
        <f t="shared" si="75"/>
        <v>2.3910332958881196E-2</v>
      </c>
      <c r="S289" s="26">
        <f t="shared" si="75"/>
        <v>8.0204881055182273</v>
      </c>
      <c r="T289" s="26">
        <f t="shared" si="75"/>
        <v>0</v>
      </c>
      <c r="U289" s="26">
        <f t="shared" si="75"/>
        <v>51.247789267645679</v>
      </c>
      <c r="V289" s="26">
        <f t="shared" si="75"/>
        <v>0</v>
      </c>
      <c r="W289" s="26">
        <f t="shared" si="75"/>
        <v>17.844980272749709</v>
      </c>
      <c r="X289" s="26">
        <f t="shared" si="75"/>
        <v>50.771691763942684</v>
      </c>
      <c r="Y289" s="26">
        <f t="shared" si="75"/>
        <v>0</v>
      </c>
      <c r="Z289" s="26">
        <f t="shared" si="75"/>
        <v>0</v>
      </c>
      <c r="AA289" s="26">
        <f t="shared" si="75"/>
        <v>0</v>
      </c>
      <c r="AB289" s="26">
        <f t="shared" si="75"/>
        <v>0</v>
      </c>
      <c r="AC289" s="26">
        <f t="shared" si="75"/>
        <v>0</v>
      </c>
      <c r="AD289" s="26">
        <f t="shared" si="75"/>
        <v>71.828180682094555</v>
      </c>
      <c r="AE289" s="26">
        <f t="shared" si="75"/>
        <v>16.990530380096903</v>
      </c>
      <c r="AF289" s="26">
        <f t="shared" si="75"/>
        <v>8.1163336691291761</v>
      </c>
      <c r="AG289" s="26">
        <f t="shared" si="75"/>
        <v>0.5848535151799793</v>
      </c>
      <c r="AH289" s="26">
        <f t="shared" si="75"/>
        <v>0</v>
      </c>
    </row>
    <row r="290" spans="1:34" ht="12" customHeight="1">
      <c r="A290" s="1"/>
      <c r="B290" s="1"/>
      <c r="C290" s="1"/>
      <c r="D290" s="25"/>
      <c r="E290" s="79"/>
      <c r="F290" s="25"/>
      <c r="G290" s="25"/>
      <c r="H290" s="69"/>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row>
    <row r="291" spans="1:34" ht="12" customHeight="1">
      <c r="A291" s="16" t="s">
        <v>265</v>
      </c>
      <c r="B291" s="1"/>
      <c r="C291" s="1"/>
      <c r="D291" s="25"/>
      <c r="E291" s="79"/>
      <c r="F291" s="25"/>
      <c r="G291" s="25"/>
      <c r="H291" s="69"/>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row>
    <row r="292" spans="1:34" ht="12" customHeight="1">
      <c r="A292" s="1"/>
      <c r="B292" s="16" t="s">
        <v>266</v>
      </c>
      <c r="C292" s="5" t="s">
        <v>267</v>
      </c>
      <c r="D292" s="25">
        <f>Classification!AB292</f>
        <v>0</v>
      </c>
      <c r="E292" s="69"/>
      <c r="F292" s="25">
        <v>0</v>
      </c>
      <c r="G292" s="25">
        <f t="shared" ref="G292:G294" si="76">D292-F292</f>
        <v>0</v>
      </c>
      <c r="H292" s="69"/>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row>
    <row r="293" spans="1:34" ht="12" customHeight="1">
      <c r="A293" s="1"/>
      <c r="B293" s="16" t="s">
        <v>269</v>
      </c>
      <c r="C293" s="1"/>
      <c r="D293" s="25">
        <f>Classification!AB293</f>
        <v>0</v>
      </c>
      <c r="E293" s="69"/>
      <c r="F293" s="25">
        <v>0</v>
      </c>
      <c r="G293" s="25">
        <f t="shared" si="76"/>
        <v>0</v>
      </c>
      <c r="H293" s="69"/>
      <c r="I293" s="25">
        <v>0</v>
      </c>
      <c r="J293" s="25">
        <v>0</v>
      </c>
      <c r="K293" s="25">
        <v>0</v>
      </c>
      <c r="L293" s="25">
        <v>0</v>
      </c>
      <c r="M293" s="25">
        <v>0</v>
      </c>
      <c r="N293" s="25">
        <v>0</v>
      </c>
      <c r="O293" s="25">
        <v>0</v>
      </c>
      <c r="P293" s="25">
        <v>0</v>
      </c>
      <c r="Q293" s="25">
        <v>0</v>
      </c>
      <c r="R293" s="25">
        <v>0</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row>
    <row r="294" spans="1:34" ht="12" customHeight="1">
      <c r="A294" s="1"/>
      <c r="B294" s="16" t="s">
        <v>16</v>
      </c>
      <c r="C294" s="5" t="s">
        <v>270</v>
      </c>
      <c r="D294" s="25">
        <f>Classification!AB294</f>
        <v>0</v>
      </c>
      <c r="E294" s="69"/>
      <c r="F294" s="25">
        <v>0</v>
      </c>
      <c r="G294" s="25">
        <f t="shared" si="76"/>
        <v>0</v>
      </c>
      <c r="H294" s="69"/>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row>
    <row r="295" spans="1:34" ht="12" customHeight="1">
      <c r="A295" s="1"/>
      <c r="B295" s="16" t="s">
        <v>42</v>
      </c>
      <c r="C295" s="1"/>
      <c r="D295" s="26">
        <f>SUM(D292:D294)</f>
        <v>0</v>
      </c>
      <c r="E295" s="79"/>
      <c r="F295" s="26">
        <f>SUM(F292:F294)</f>
        <v>0</v>
      </c>
      <c r="G295" s="26">
        <f>SUM(G292:G294)</f>
        <v>0</v>
      </c>
      <c r="H295" s="69"/>
      <c r="I295" s="26">
        <f t="shared" ref="I295" si="77">SUM(I292:I294)</f>
        <v>0</v>
      </c>
      <c r="J295" s="26">
        <f t="shared" ref="J295" si="78">SUM(J292:J294)</f>
        <v>0</v>
      </c>
      <c r="K295" s="26">
        <f t="shared" ref="K295" si="79">SUM(K292:K294)</f>
        <v>0</v>
      </c>
      <c r="L295" s="26">
        <f t="shared" ref="L295" si="80">SUM(L292:L294)</f>
        <v>0</v>
      </c>
      <c r="M295" s="26">
        <f t="shared" ref="M295" si="81">SUM(M292:M294)</f>
        <v>0</v>
      </c>
      <c r="N295" s="26">
        <f t="shared" ref="N295" si="82">SUM(N292:N294)</f>
        <v>0</v>
      </c>
      <c r="O295" s="26">
        <f t="shared" ref="O295" si="83">SUM(O292:O294)</f>
        <v>0</v>
      </c>
      <c r="P295" s="26">
        <f t="shared" ref="P295" si="84">SUM(P292:P294)</f>
        <v>0</v>
      </c>
      <c r="Q295" s="26">
        <f t="shared" ref="Q295" si="85">SUM(Q292:Q294)</f>
        <v>0</v>
      </c>
      <c r="R295" s="26">
        <f t="shared" ref="R295" si="86">SUM(R292:R294)</f>
        <v>0</v>
      </c>
      <c r="S295" s="26">
        <f t="shared" ref="S295" si="87">SUM(S292:S294)</f>
        <v>0</v>
      </c>
      <c r="T295" s="26">
        <f t="shared" ref="T295" si="88">SUM(T292:T294)</f>
        <v>0</v>
      </c>
      <c r="U295" s="26">
        <f t="shared" ref="U295" si="89">SUM(U292:U294)</f>
        <v>0</v>
      </c>
      <c r="V295" s="26">
        <f t="shared" ref="V295" si="90">SUM(V292:V294)</f>
        <v>0</v>
      </c>
      <c r="W295" s="26">
        <f t="shared" ref="W295" si="91">SUM(W292:W294)</f>
        <v>0</v>
      </c>
      <c r="X295" s="26">
        <f t="shared" ref="X295" si="92">SUM(X292:X294)</f>
        <v>0</v>
      </c>
      <c r="Y295" s="26">
        <f t="shared" ref="Y295" si="93">SUM(Y292:Y294)</f>
        <v>0</v>
      </c>
      <c r="Z295" s="26">
        <f t="shared" ref="Z295" si="94">SUM(Z292:Z294)</f>
        <v>0</v>
      </c>
      <c r="AA295" s="26">
        <f t="shared" ref="AA295" si="95">SUM(AA292:AA294)</f>
        <v>0</v>
      </c>
      <c r="AB295" s="26">
        <f t="shared" ref="AB295" si="96">SUM(AB292:AB294)</f>
        <v>0</v>
      </c>
      <c r="AC295" s="26">
        <f t="shared" ref="AC295" si="97">SUM(AC292:AC294)</f>
        <v>0</v>
      </c>
      <c r="AD295" s="26">
        <f t="shared" ref="AD295" si="98">SUM(AD292:AD294)</f>
        <v>0</v>
      </c>
      <c r="AE295" s="26">
        <f t="shared" ref="AE295" si="99">SUM(AE292:AE294)</f>
        <v>0</v>
      </c>
      <c r="AF295" s="26">
        <f t="shared" ref="AF295" si="100">SUM(AF292:AF294)</f>
        <v>0</v>
      </c>
      <c r="AG295" s="26">
        <f t="shared" ref="AG295" si="101">SUM(AG292:AG294)</f>
        <v>0</v>
      </c>
      <c r="AH295" s="26">
        <f t="shared" ref="AH295" si="102">SUM(AH292:AH294)</f>
        <v>0</v>
      </c>
    </row>
    <row r="296" spans="1:34" ht="12" customHeight="1">
      <c r="A296" s="1"/>
      <c r="B296" s="1"/>
      <c r="C296" s="1"/>
      <c r="D296" s="25"/>
      <c r="E296" s="79"/>
      <c r="F296" s="25"/>
      <c r="G296" s="25"/>
      <c r="H296" s="69"/>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row>
    <row r="297" spans="1:34" ht="12" customHeight="1">
      <c r="A297" s="16" t="s">
        <v>271</v>
      </c>
      <c r="B297" s="1"/>
      <c r="C297" s="1"/>
      <c r="D297" s="25"/>
      <c r="E297" s="79"/>
      <c r="F297" s="25"/>
      <c r="G297" s="25"/>
      <c r="H297" s="69"/>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row>
    <row r="298" spans="1:34" ht="12" customHeight="1">
      <c r="A298" s="1"/>
      <c r="B298" s="16" t="s">
        <v>190</v>
      </c>
      <c r="C298" s="5" t="s">
        <v>272</v>
      </c>
      <c r="D298" s="25">
        <f>Classification!AB298</f>
        <v>0</v>
      </c>
      <c r="E298" s="69"/>
      <c r="F298" s="25">
        <v>0</v>
      </c>
      <c r="G298" s="25">
        <f t="shared" ref="G298:G304" si="103">D298-F298</f>
        <v>0</v>
      </c>
      <c r="H298" s="69"/>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row>
    <row r="299" spans="1:34" ht="12" customHeight="1">
      <c r="A299" s="1"/>
      <c r="B299" s="16" t="s">
        <v>273</v>
      </c>
      <c r="C299" s="5" t="s">
        <v>274</v>
      </c>
      <c r="D299" s="25">
        <f>Classification!AB299</f>
        <v>0</v>
      </c>
      <c r="E299" s="69"/>
      <c r="F299" s="25">
        <v>0</v>
      </c>
      <c r="G299" s="25">
        <f t="shared" si="103"/>
        <v>0</v>
      </c>
      <c r="H299" s="69"/>
      <c r="I299" s="25">
        <v>0</v>
      </c>
      <c r="J299" s="25">
        <v>0</v>
      </c>
      <c r="K299" s="25">
        <v>0</v>
      </c>
      <c r="L299" s="25">
        <v>0</v>
      </c>
      <c r="M299" s="25">
        <v>0</v>
      </c>
      <c r="N299" s="25">
        <v>0</v>
      </c>
      <c r="O299" s="25">
        <v>0</v>
      </c>
      <c r="P299" s="25">
        <v>0</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25">
        <v>0</v>
      </c>
      <c r="AH299" s="25">
        <v>0</v>
      </c>
    </row>
    <row r="300" spans="1:34" ht="12" customHeight="1">
      <c r="A300" s="1"/>
      <c r="B300" s="16" t="s">
        <v>275</v>
      </c>
      <c r="C300" s="5" t="s">
        <v>276</v>
      </c>
      <c r="D300" s="25">
        <f>Classification!AB300</f>
        <v>0</v>
      </c>
      <c r="E300" s="69"/>
      <c r="F300" s="25">
        <v>0</v>
      </c>
      <c r="G300" s="25">
        <f t="shared" si="103"/>
        <v>0</v>
      </c>
      <c r="H300" s="69"/>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row>
    <row r="301" spans="1:34" ht="12" customHeight="1">
      <c r="A301" s="1"/>
      <c r="B301" s="16" t="s">
        <v>390</v>
      </c>
      <c r="C301" s="5" t="s">
        <v>278</v>
      </c>
      <c r="D301" s="25">
        <f>Classification!AB301</f>
        <v>0</v>
      </c>
      <c r="E301" s="69"/>
      <c r="F301" s="25">
        <v>0</v>
      </c>
      <c r="G301" s="25">
        <f t="shared" si="103"/>
        <v>0</v>
      </c>
      <c r="H301" s="69"/>
      <c r="I301" s="25">
        <v>0</v>
      </c>
      <c r="J301" s="25">
        <v>0</v>
      </c>
      <c r="K301" s="25">
        <v>0</v>
      </c>
      <c r="L301" s="25">
        <v>0</v>
      </c>
      <c r="M301" s="25">
        <v>0</v>
      </c>
      <c r="N301" s="25">
        <v>0</v>
      </c>
      <c r="O301" s="25">
        <v>0</v>
      </c>
      <c r="P301" s="25">
        <v>0</v>
      </c>
      <c r="Q301" s="25">
        <v>0</v>
      </c>
      <c r="R301" s="25">
        <v>0</v>
      </c>
      <c r="S301" s="25">
        <v>0</v>
      </c>
      <c r="T301" s="25">
        <v>0</v>
      </c>
      <c r="U301" s="25">
        <v>0</v>
      </c>
      <c r="V301" s="25">
        <v>0</v>
      </c>
      <c r="W301" s="25">
        <v>0</v>
      </c>
      <c r="X301" s="25">
        <v>0</v>
      </c>
      <c r="Y301" s="25">
        <v>0</v>
      </c>
      <c r="Z301" s="25">
        <v>0</v>
      </c>
      <c r="AA301" s="25">
        <v>0</v>
      </c>
      <c r="AB301" s="25">
        <v>0</v>
      </c>
      <c r="AC301" s="25">
        <v>0</v>
      </c>
      <c r="AD301" s="25">
        <v>0</v>
      </c>
      <c r="AE301" s="25">
        <v>0</v>
      </c>
      <c r="AF301" s="25">
        <v>0</v>
      </c>
      <c r="AG301" s="25">
        <v>0</v>
      </c>
      <c r="AH301" s="25">
        <v>0</v>
      </c>
    </row>
    <row r="302" spans="1:34" ht="12" customHeight="1">
      <c r="A302" s="1"/>
      <c r="B302" s="16" t="s">
        <v>280</v>
      </c>
      <c r="C302" s="5" t="s">
        <v>281</v>
      </c>
      <c r="D302" s="25">
        <f>Classification!AB302</f>
        <v>0</v>
      </c>
      <c r="E302" s="69"/>
      <c r="F302" s="25">
        <v>0</v>
      </c>
      <c r="G302" s="25">
        <f t="shared" si="103"/>
        <v>0</v>
      </c>
      <c r="H302" s="69"/>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row>
    <row r="303" spans="1:34" ht="12" customHeight="1">
      <c r="A303" s="1"/>
      <c r="B303" s="16" t="s">
        <v>282</v>
      </c>
      <c r="C303" s="5" t="s">
        <v>283</v>
      </c>
      <c r="D303" s="25">
        <f>Classification!AB303</f>
        <v>0</v>
      </c>
      <c r="E303" s="69"/>
      <c r="F303" s="25">
        <v>0</v>
      </c>
      <c r="G303" s="25">
        <f t="shared" si="103"/>
        <v>0</v>
      </c>
      <c r="H303" s="69"/>
      <c r="I303" s="25">
        <v>0</v>
      </c>
      <c r="J303" s="25">
        <v>0</v>
      </c>
      <c r="K303" s="25">
        <v>0</v>
      </c>
      <c r="L303" s="25">
        <v>0</v>
      </c>
      <c r="M303" s="25">
        <v>0</v>
      </c>
      <c r="N303" s="25">
        <v>0</v>
      </c>
      <c r="O303" s="25">
        <v>0</v>
      </c>
      <c r="P303" s="25">
        <v>0</v>
      </c>
      <c r="Q303" s="25">
        <v>0</v>
      </c>
      <c r="R303" s="25">
        <v>0</v>
      </c>
      <c r="S303" s="25">
        <v>0</v>
      </c>
      <c r="T303" s="25">
        <v>0</v>
      </c>
      <c r="U303" s="25">
        <v>0</v>
      </c>
      <c r="V303" s="25">
        <v>0</v>
      </c>
      <c r="W303" s="25">
        <v>0</v>
      </c>
      <c r="X303" s="25">
        <v>0</v>
      </c>
      <c r="Y303" s="25">
        <v>0</v>
      </c>
      <c r="Z303" s="25">
        <v>0</v>
      </c>
      <c r="AA303" s="25">
        <v>0</v>
      </c>
      <c r="AB303" s="25">
        <v>0</v>
      </c>
      <c r="AC303" s="25">
        <v>0</v>
      </c>
      <c r="AD303" s="25">
        <v>0</v>
      </c>
      <c r="AE303" s="25">
        <v>0</v>
      </c>
      <c r="AF303" s="25">
        <v>0</v>
      </c>
      <c r="AG303" s="25">
        <v>0</v>
      </c>
      <c r="AH303" s="25">
        <v>0</v>
      </c>
    </row>
    <row r="304" spans="1:34" ht="12" customHeight="1">
      <c r="A304" s="1"/>
      <c r="B304" s="16" t="s">
        <v>16</v>
      </c>
      <c r="C304" s="5" t="s">
        <v>285</v>
      </c>
      <c r="D304" s="25">
        <f>Classification!AB304</f>
        <v>0</v>
      </c>
      <c r="E304" s="69"/>
      <c r="F304" s="25">
        <v>0</v>
      </c>
      <c r="G304" s="25">
        <f t="shared" si="103"/>
        <v>0</v>
      </c>
      <c r="H304" s="69"/>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row>
    <row r="305" spans="1:34" ht="12" customHeight="1">
      <c r="A305" s="1"/>
      <c r="B305" s="16" t="s">
        <v>42</v>
      </c>
      <c r="C305" s="1"/>
      <c r="D305" s="26">
        <f>SUM(D298:D304)</f>
        <v>0</v>
      </c>
      <c r="E305" s="79"/>
      <c r="F305" s="26">
        <f t="shared" ref="F305:G305" si="104">SUM(F298:F304)</f>
        <v>0</v>
      </c>
      <c r="G305" s="26">
        <f t="shared" si="104"/>
        <v>0</v>
      </c>
      <c r="H305" s="69"/>
      <c r="I305" s="26">
        <f t="shared" ref="I305:AH305" si="105">SUM(I298:I304)</f>
        <v>0</v>
      </c>
      <c r="J305" s="26">
        <f t="shared" si="105"/>
        <v>0</v>
      </c>
      <c r="K305" s="26">
        <f t="shared" si="105"/>
        <v>0</v>
      </c>
      <c r="L305" s="26">
        <f t="shared" si="105"/>
        <v>0</v>
      </c>
      <c r="M305" s="26">
        <f t="shared" si="105"/>
        <v>0</v>
      </c>
      <c r="N305" s="26">
        <f t="shared" si="105"/>
        <v>0</v>
      </c>
      <c r="O305" s="26">
        <f t="shared" si="105"/>
        <v>0</v>
      </c>
      <c r="P305" s="26">
        <f t="shared" si="105"/>
        <v>0</v>
      </c>
      <c r="Q305" s="26">
        <f t="shared" si="105"/>
        <v>0</v>
      </c>
      <c r="R305" s="26">
        <f t="shared" si="105"/>
        <v>0</v>
      </c>
      <c r="S305" s="26">
        <f t="shared" si="105"/>
        <v>0</v>
      </c>
      <c r="T305" s="26">
        <f t="shared" si="105"/>
        <v>0</v>
      </c>
      <c r="U305" s="26">
        <f t="shared" si="105"/>
        <v>0</v>
      </c>
      <c r="V305" s="26">
        <f t="shared" si="105"/>
        <v>0</v>
      </c>
      <c r="W305" s="26">
        <f t="shared" si="105"/>
        <v>0</v>
      </c>
      <c r="X305" s="26">
        <f t="shared" si="105"/>
        <v>0</v>
      </c>
      <c r="Y305" s="26">
        <f t="shared" si="105"/>
        <v>0</v>
      </c>
      <c r="Z305" s="26">
        <f t="shared" si="105"/>
        <v>0</v>
      </c>
      <c r="AA305" s="26">
        <f t="shared" si="105"/>
        <v>0</v>
      </c>
      <c r="AB305" s="26">
        <f t="shared" si="105"/>
        <v>0</v>
      </c>
      <c r="AC305" s="26">
        <f t="shared" si="105"/>
        <v>0</v>
      </c>
      <c r="AD305" s="26">
        <f t="shared" si="105"/>
        <v>0</v>
      </c>
      <c r="AE305" s="26">
        <f t="shared" si="105"/>
        <v>0</v>
      </c>
      <c r="AF305" s="26">
        <f t="shared" si="105"/>
        <v>0</v>
      </c>
      <c r="AG305" s="26">
        <f t="shared" si="105"/>
        <v>0</v>
      </c>
      <c r="AH305" s="26">
        <f t="shared" si="105"/>
        <v>0</v>
      </c>
    </row>
    <row r="306" spans="1:34" ht="12" customHeight="1">
      <c r="A306" s="1"/>
      <c r="B306" s="1"/>
      <c r="C306" s="1"/>
      <c r="D306" s="25"/>
      <c r="E306" s="79"/>
      <c r="F306" s="25"/>
      <c r="G306" s="25"/>
      <c r="H306" s="69"/>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row>
    <row r="307" spans="1:34" ht="12" customHeight="1">
      <c r="A307" s="16" t="s">
        <v>286</v>
      </c>
      <c r="B307" s="1"/>
      <c r="C307" s="1"/>
      <c r="D307" s="25"/>
      <c r="E307" s="79"/>
      <c r="F307" s="25"/>
      <c r="G307" s="25"/>
      <c r="H307" s="69"/>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row>
    <row r="308" spans="1:34" ht="12" customHeight="1">
      <c r="A308" s="1"/>
      <c r="B308" s="16" t="s">
        <v>287</v>
      </c>
      <c r="C308" s="5" t="s">
        <v>288</v>
      </c>
      <c r="D308" s="25">
        <f>Classification!AB308</f>
        <v>1117.1014765408199</v>
      </c>
      <c r="E308" s="69"/>
      <c r="F308" s="25">
        <v>0</v>
      </c>
      <c r="G308" s="25">
        <f t="shared" ref="G308:G312" si="106">D308-F308</f>
        <v>1117.1014765408199</v>
      </c>
      <c r="H308" s="69" t="s">
        <v>422</v>
      </c>
      <c r="I308" s="25">
        <v>470.94428246177955</v>
      </c>
      <c r="J308" s="25">
        <v>124.36924059444668</v>
      </c>
      <c r="K308" s="25">
        <v>34.340822250798411</v>
      </c>
      <c r="L308" s="25">
        <v>1.4231377359161849E-3</v>
      </c>
      <c r="M308" s="25">
        <v>0.42534889099978679</v>
      </c>
      <c r="N308" s="25">
        <v>2.1168644978483791E-2</v>
      </c>
      <c r="O308" s="25">
        <v>19.938568806332672</v>
      </c>
      <c r="P308" s="25">
        <v>5.1195345220948072</v>
      </c>
      <c r="Q308" s="25">
        <v>3.8909918053423569</v>
      </c>
      <c r="R308" s="25">
        <v>4.8583554250915456E-2</v>
      </c>
      <c r="S308" s="25">
        <v>16.296879665514282</v>
      </c>
      <c r="T308" s="25">
        <v>0</v>
      </c>
      <c r="U308" s="25">
        <v>104.13070175166011</v>
      </c>
      <c r="V308" s="25">
        <v>0</v>
      </c>
      <c r="W308" s="25">
        <v>36.25932640413631</v>
      </c>
      <c r="X308" s="25">
        <v>103.16331627276874</v>
      </c>
      <c r="Y308" s="25">
        <v>0</v>
      </c>
      <c r="Z308" s="25">
        <v>0</v>
      </c>
      <c r="AA308" s="25">
        <v>0</v>
      </c>
      <c r="AB308" s="25">
        <v>0</v>
      </c>
      <c r="AC308" s="25">
        <v>0</v>
      </c>
      <c r="AD308" s="25">
        <v>145.94812706767033</v>
      </c>
      <c r="AE308" s="25">
        <v>34.523164352952186</v>
      </c>
      <c r="AF308" s="25">
        <v>16.491628862332661</v>
      </c>
      <c r="AG308" s="25">
        <v>1.1883674950260785</v>
      </c>
      <c r="AH308" s="25">
        <v>0</v>
      </c>
    </row>
    <row r="309" spans="1:34" ht="12" customHeight="1">
      <c r="A309" s="1"/>
      <c r="B309" s="16" t="s">
        <v>291</v>
      </c>
      <c r="C309" s="5" t="s">
        <v>292</v>
      </c>
      <c r="D309" s="25">
        <f>Classification!AB309</f>
        <v>18.870191327917748</v>
      </c>
      <c r="E309" s="69"/>
      <c r="F309" s="25">
        <v>0</v>
      </c>
      <c r="G309" s="25">
        <f t="shared" si="106"/>
        <v>18.870191327917748</v>
      </c>
      <c r="H309" s="69" t="s">
        <v>422</v>
      </c>
      <c r="I309" s="25">
        <v>7.9552385360382134</v>
      </c>
      <c r="J309" s="25">
        <v>2.1008578133763542</v>
      </c>
      <c r="K309" s="25">
        <v>0.58008864891774392</v>
      </c>
      <c r="L309" s="25">
        <v>2.4039786829282547E-5</v>
      </c>
      <c r="M309" s="25">
        <v>7.1850365636772261E-3</v>
      </c>
      <c r="N309" s="25">
        <v>3.5758289581148706E-4</v>
      </c>
      <c r="O309" s="25">
        <v>0.3368043244785755</v>
      </c>
      <c r="P309" s="25">
        <v>8.6479695865193731E-2</v>
      </c>
      <c r="Q309" s="25">
        <v>6.572702781624816E-2</v>
      </c>
      <c r="R309" s="25">
        <v>8.206783209560517E-4</v>
      </c>
      <c r="S309" s="25">
        <v>0.27528854253113993</v>
      </c>
      <c r="T309" s="25">
        <v>0</v>
      </c>
      <c r="U309" s="25">
        <v>1.7589863646486412</v>
      </c>
      <c r="V309" s="25">
        <v>0</v>
      </c>
      <c r="W309" s="25">
        <v>0.61249621546129074</v>
      </c>
      <c r="X309" s="25">
        <v>1.7426451911224394</v>
      </c>
      <c r="Y309" s="25">
        <v>0</v>
      </c>
      <c r="Z309" s="25">
        <v>0</v>
      </c>
      <c r="AA309" s="25">
        <v>0</v>
      </c>
      <c r="AB309" s="25">
        <v>0</v>
      </c>
      <c r="AC309" s="25">
        <v>0</v>
      </c>
      <c r="AD309" s="25">
        <v>2.4653705500831946</v>
      </c>
      <c r="AE309" s="25">
        <v>0.58316879018246703</v>
      </c>
      <c r="AF309" s="25">
        <v>0.27857826569604061</v>
      </c>
      <c r="AG309" s="25">
        <v>2.0074024132937417E-2</v>
      </c>
      <c r="AH309" s="25">
        <v>0</v>
      </c>
    </row>
    <row r="310" spans="1:34" ht="12" customHeight="1">
      <c r="A310" s="1"/>
      <c r="B310" s="16" t="s">
        <v>293</v>
      </c>
      <c r="C310" s="5" t="s">
        <v>294</v>
      </c>
      <c r="D310" s="25">
        <f>Classification!AB310</f>
        <v>74.525981789270247</v>
      </c>
      <c r="E310" s="69"/>
      <c r="F310" s="25">
        <v>0</v>
      </c>
      <c r="G310" s="25">
        <f t="shared" si="106"/>
        <v>74.525981789270247</v>
      </c>
      <c r="H310" s="69" t="s">
        <v>422</v>
      </c>
      <c r="I310" s="25">
        <v>31.41843937686804</v>
      </c>
      <c r="J310" s="25">
        <v>8.2971332097674608</v>
      </c>
      <c r="K310" s="25">
        <v>2.2910035904854076</v>
      </c>
      <c r="L310" s="25">
        <v>9.4942795455733441E-5</v>
      </c>
      <c r="M310" s="25">
        <v>2.8376601741585895E-2</v>
      </c>
      <c r="N310" s="25">
        <v>1.412238801308542E-3</v>
      </c>
      <c r="O310" s="25">
        <v>1.3301758586571546</v>
      </c>
      <c r="P310" s="25">
        <v>0.34154313155563731</v>
      </c>
      <c r="Q310" s="25">
        <v>0.25958249140005335</v>
      </c>
      <c r="R310" s="25">
        <v>3.2411890552446546E-3</v>
      </c>
      <c r="S310" s="25">
        <v>1.0872252724389497</v>
      </c>
      <c r="T310" s="25">
        <v>0</v>
      </c>
      <c r="U310" s="25">
        <v>6.9469452376689071</v>
      </c>
      <c r="V310" s="25">
        <v>0</v>
      </c>
      <c r="W310" s="25">
        <v>2.4189941165001452</v>
      </c>
      <c r="X310" s="25">
        <v>6.8824073652400637</v>
      </c>
      <c r="Y310" s="25">
        <v>0</v>
      </c>
      <c r="Z310" s="25">
        <v>0</v>
      </c>
      <c r="AA310" s="25">
        <v>0</v>
      </c>
      <c r="AB310" s="25">
        <v>0</v>
      </c>
      <c r="AC310" s="25">
        <v>0</v>
      </c>
      <c r="AD310" s="25">
        <v>9.7367407423938221</v>
      </c>
      <c r="AE310" s="25">
        <v>2.3031683082571623</v>
      </c>
      <c r="AF310" s="25">
        <v>1.1002177135021418</v>
      </c>
      <c r="AG310" s="25">
        <v>7.9280402141727907E-2</v>
      </c>
      <c r="AH310" s="25">
        <v>0</v>
      </c>
    </row>
    <row r="311" spans="1:34" ht="12" customHeight="1">
      <c r="A311" s="1"/>
      <c r="B311" s="16" t="s">
        <v>295</v>
      </c>
      <c r="C311" s="5" t="s">
        <v>296</v>
      </c>
      <c r="D311" s="25">
        <f>Classification!AB311</f>
        <v>458.37232427346106</v>
      </c>
      <c r="E311" s="69"/>
      <c r="F311" s="25">
        <v>0</v>
      </c>
      <c r="G311" s="25">
        <f t="shared" si="106"/>
        <v>458.37232427346106</v>
      </c>
      <c r="H311" s="69" t="s">
        <v>422</v>
      </c>
      <c r="I311" s="25">
        <v>193.23922659537837</v>
      </c>
      <c r="J311" s="25">
        <v>51.03154823134701</v>
      </c>
      <c r="K311" s="25">
        <v>14.09082598413795</v>
      </c>
      <c r="L311" s="25">
        <v>5.8394601159524647E-4</v>
      </c>
      <c r="M311" s="25">
        <v>0.17453039306549245</v>
      </c>
      <c r="N311" s="25">
        <v>8.6859799259720906E-3</v>
      </c>
      <c r="O311" s="25">
        <v>8.1812514962789749</v>
      </c>
      <c r="P311" s="25">
        <v>2.1006622830339357</v>
      </c>
      <c r="Q311" s="25">
        <v>1.59656306521639</v>
      </c>
      <c r="R311" s="25">
        <v>1.9934945169364983E-2</v>
      </c>
      <c r="S311" s="25">
        <v>6.686983024870905</v>
      </c>
      <c r="T311" s="25">
        <v>0</v>
      </c>
      <c r="U311" s="25">
        <v>42.727212157964495</v>
      </c>
      <c r="V311" s="25">
        <v>0</v>
      </c>
      <c r="W311" s="25">
        <v>14.878032183718735</v>
      </c>
      <c r="X311" s="25">
        <v>42.33027173693764</v>
      </c>
      <c r="Y311" s="25">
        <v>0</v>
      </c>
      <c r="Z311" s="25">
        <v>0</v>
      </c>
      <c r="AA311" s="25">
        <v>0</v>
      </c>
      <c r="AB311" s="25">
        <v>0</v>
      </c>
      <c r="AC311" s="25">
        <v>0</v>
      </c>
      <c r="AD311" s="25">
        <v>59.885859639647471</v>
      </c>
      <c r="AE311" s="25">
        <v>14.165645125399806</v>
      </c>
      <c r="AF311" s="25">
        <v>6.7668930812719159</v>
      </c>
      <c r="AG311" s="25">
        <v>0.48761440408518686</v>
      </c>
      <c r="AH311" s="25">
        <v>0</v>
      </c>
    </row>
    <row r="312" spans="1:34" ht="12" customHeight="1">
      <c r="A312" s="1"/>
      <c r="B312" s="16" t="s">
        <v>299</v>
      </c>
      <c r="C312" s="5" t="s">
        <v>300</v>
      </c>
      <c r="D312" s="25">
        <f>Classification!AB312</f>
        <v>41.140965817976046</v>
      </c>
      <c r="E312" s="69"/>
      <c r="F312" s="25">
        <v>0</v>
      </c>
      <c r="G312" s="25">
        <f t="shared" si="106"/>
        <v>41.140965817976046</v>
      </c>
      <c r="H312" s="69" t="s">
        <v>422</v>
      </c>
      <c r="I312" s="25">
        <v>17.344084699384375</v>
      </c>
      <c r="J312" s="25">
        <v>4.5803096527523044</v>
      </c>
      <c r="K312" s="25">
        <v>1.2647146423583329</v>
      </c>
      <c r="L312" s="25">
        <v>5.2411765785952869E-5</v>
      </c>
      <c r="M312" s="25">
        <v>1.5664883229340898E-2</v>
      </c>
      <c r="N312" s="25">
        <v>7.7960553965917927E-4</v>
      </c>
      <c r="O312" s="25">
        <v>0.73430390608808904</v>
      </c>
      <c r="P312" s="25">
        <v>0.18854383348382805</v>
      </c>
      <c r="Q312" s="25">
        <v>0.1432986744922321</v>
      </c>
      <c r="R312" s="25">
        <v>1.7892504725193249E-3</v>
      </c>
      <c r="S312" s="25">
        <v>0.60018662882332374</v>
      </c>
      <c r="T312" s="25">
        <v>0</v>
      </c>
      <c r="U312" s="25">
        <v>3.8349583554689399</v>
      </c>
      <c r="V312" s="25">
        <v>0</v>
      </c>
      <c r="W312" s="25">
        <v>1.3353699189394086</v>
      </c>
      <c r="X312" s="25">
        <v>3.7993311776738503</v>
      </c>
      <c r="Y312" s="25">
        <v>0</v>
      </c>
      <c r="Z312" s="25">
        <v>0</v>
      </c>
      <c r="AA312" s="25">
        <v>0</v>
      </c>
      <c r="AB312" s="25">
        <v>0</v>
      </c>
      <c r="AC312" s="25">
        <v>0</v>
      </c>
      <c r="AD312" s="25">
        <v>5.3750236956823514</v>
      </c>
      <c r="AE312" s="25">
        <v>1.2714299948571193</v>
      </c>
      <c r="AF312" s="25">
        <v>0.6073589137210158</v>
      </c>
      <c r="AG312" s="25">
        <v>4.3765573243582767E-2</v>
      </c>
      <c r="AH312" s="25">
        <v>0</v>
      </c>
    </row>
    <row r="313" spans="1:34" ht="12" customHeight="1">
      <c r="A313" s="1"/>
      <c r="B313" s="16" t="s">
        <v>42</v>
      </c>
      <c r="C313" s="1"/>
      <c r="D313" s="26">
        <f>SUM(D308:D312)</f>
        <v>1710.010939749445</v>
      </c>
      <c r="E313" s="79"/>
      <c r="F313" s="26">
        <f>SUM(F308:F312)</f>
        <v>0</v>
      </c>
      <c r="G313" s="26">
        <f>SUM(G308:G312)</f>
        <v>1710.010939749445</v>
      </c>
      <c r="H313" s="69"/>
      <c r="I313" s="26">
        <f t="shared" ref="I313:AH313" si="107">SUM(I308:I312)</f>
        <v>720.90127166944853</v>
      </c>
      <c r="J313" s="26">
        <f t="shared" si="107"/>
        <v>190.3790895016898</v>
      </c>
      <c r="K313" s="26">
        <f t="shared" si="107"/>
        <v>52.56745511669785</v>
      </c>
      <c r="L313" s="26">
        <f t="shared" si="107"/>
        <v>2.1784780955824003E-3</v>
      </c>
      <c r="M313" s="26">
        <f t="shared" si="107"/>
        <v>0.65110580559988329</v>
      </c>
      <c r="N313" s="26">
        <f t="shared" si="107"/>
        <v>3.2404052141235096E-2</v>
      </c>
      <c r="O313" s="26">
        <f t="shared" si="107"/>
        <v>30.521104391835465</v>
      </c>
      <c r="P313" s="26">
        <f t="shared" si="107"/>
        <v>7.8367634660334016</v>
      </c>
      <c r="Q313" s="26">
        <f t="shared" si="107"/>
        <v>5.9561630642672814</v>
      </c>
      <c r="R313" s="26">
        <f t="shared" si="107"/>
        <v>7.436961726900046E-2</v>
      </c>
      <c r="S313" s="26">
        <f t="shared" si="107"/>
        <v>24.9465631341786</v>
      </c>
      <c r="T313" s="26">
        <f t="shared" si="107"/>
        <v>0</v>
      </c>
      <c r="U313" s="26">
        <f t="shared" si="107"/>
        <v>159.39880386741109</v>
      </c>
      <c r="V313" s="26">
        <f t="shared" si="107"/>
        <v>0</v>
      </c>
      <c r="W313" s="26">
        <f t="shared" si="107"/>
        <v>55.504218838755889</v>
      </c>
      <c r="X313" s="26">
        <f t="shared" si="107"/>
        <v>157.91797174374273</v>
      </c>
      <c r="Y313" s="26">
        <f t="shared" si="107"/>
        <v>0</v>
      </c>
      <c r="Z313" s="26">
        <f t="shared" si="107"/>
        <v>0</v>
      </c>
      <c r="AA313" s="26">
        <f t="shared" si="107"/>
        <v>0</v>
      </c>
      <c r="AB313" s="26">
        <f t="shared" si="107"/>
        <v>0</v>
      </c>
      <c r="AC313" s="26">
        <f t="shared" si="107"/>
        <v>0</v>
      </c>
      <c r="AD313" s="26">
        <f t="shared" si="107"/>
        <v>223.41112169547719</v>
      </c>
      <c r="AE313" s="26">
        <f t="shared" si="107"/>
        <v>52.846576571648747</v>
      </c>
      <c r="AF313" s="26">
        <f t="shared" si="107"/>
        <v>25.244676836523777</v>
      </c>
      <c r="AG313" s="26">
        <f t="shared" si="107"/>
        <v>1.8191018986295133</v>
      </c>
      <c r="AH313" s="26">
        <f t="shared" si="107"/>
        <v>0</v>
      </c>
    </row>
    <row r="314" spans="1:34" ht="12" customHeight="1">
      <c r="A314" s="1"/>
      <c r="B314" s="1"/>
      <c r="C314" s="1"/>
      <c r="D314" s="25"/>
      <c r="E314" s="79"/>
      <c r="F314" s="25"/>
      <c r="G314" s="25"/>
      <c r="H314" s="69"/>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row>
    <row r="315" spans="1:34" ht="12" customHeight="1">
      <c r="A315" s="16" t="s">
        <v>301</v>
      </c>
      <c r="B315" s="1"/>
      <c r="C315" s="1"/>
      <c r="D315" s="25">
        <f>SUM(D216, D235,D249,D266,D283,D289,D295,D305,D313)</f>
        <v>4410.7093156107549</v>
      </c>
      <c r="E315" s="79"/>
      <c r="F315" s="25">
        <f t="shared" ref="F315:G315" si="108">SUM(F216, F235,F249,F266,F283,F289,F295,F305,F313)</f>
        <v>0</v>
      </c>
      <c r="G315" s="25">
        <f t="shared" si="108"/>
        <v>4410.7093156107549</v>
      </c>
      <c r="H315" s="69"/>
      <c r="I315" s="25">
        <f t="shared" ref="I315:AH315" si="109">SUM(I216, I235,I249,I266,I283,I289,I295,I305,I313)</f>
        <v>1859.4535746385177</v>
      </c>
      <c r="J315" s="25">
        <f t="shared" si="109"/>
        <v>491.05348044477</v>
      </c>
      <c r="K315" s="25">
        <f t="shared" si="109"/>
        <v>135.58963781549963</v>
      </c>
      <c r="L315" s="25">
        <f t="shared" si="109"/>
        <v>5.6190480462348091E-3</v>
      </c>
      <c r="M315" s="25">
        <f t="shared" si="109"/>
        <v>1.6794269413436846</v>
      </c>
      <c r="N315" s="25">
        <f t="shared" si="109"/>
        <v>8.3581251628614683E-2</v>
      </c>
      <c r="O315" s="25">
        <f t="shared" si="109"/>
        <v>78.724478501594746</v>
      </c>
      <c r="P315" s="25">
        <f t="shared" si="109"/>
        <v>20.213721924455175</v>
      </c>
      <c r="Q315" s="25">
        <f t="shared" si="109"/>
        <v>15.363003418393143</v>
      </c>
      <c r="R315" s="25">
        <f t="shared" si="109"/>
        <v>0.19182495039174985</v>
      </c>
      <c r="S315" s="25">
        <f t="shared" si="109"/>
        <v>64.345809638221112</v>
      </c>
      <c r="T315" s="25">
        <f t="shared" si="109"/>
        <v>0</v>
      </c>
      <c r="U315" s="25">
        <f t="shared" si="109"/>
        <v>411.14461479305862</v>
      </c>
      <c r="V315" s="25">
        <f t="shared" si="109"/>
        <v>0</v>
      </c>
      <c r="W315" s="25">
        <f t="shared" si="109"/>
        <v>143.16456661012307</v>
      </c>
      <c r="X315" s="25">
        <f t="shared" si="109"/>
        <v>407.32503686469943</v>
      </c>
      <c r="Y315" s="25">
        <f t="shared" si="109"/>
        <v>0</v>
      </c>
      <c r="Z315" s="25">
        <f t="shared" si="109"/>
        <v>0</v>
      </c>
      <c r="AA315" s="25">
        <f t="shared" si="109"/>
        <v>0</v>
      </c>
      <c r="AB315" s="25">
        <f t="shared" si="109"/>
        <v>0</v>
      </c>
      <c r="AC315" s="25">
        <f t="shared" si="109"/>
        <v>0</v>
      </c>
      <c r="AD315" s="25">
        <f t="shared" si="109"/>
        <v>576.25450970370548</v>
      </c>
      <c r="AE315" s="25">
        <f t="shared" si="109"/>
        <v>136.3095885321419</v>
      </c>
      <c r="AF315" s="25">
        <f t="shared" si="109"/>
        <v>65.114747925971329</v>
      </c>
      <c r="AG315" s="25">
        <f t="shared" si="109"/>
        <v>4.6920926081946774</v>
      </c>
      <c r="AH315" s="25">
        <f t="shared" si="109"/>
        <v>0</v>
      </c>
    </row>
    <row r="316" spans="1:34" ht="12" customHeight="1">
      <c r="A316" s="1"/>
      <c r="B316" s="1"/>
      <c r="C316" s="1"/>
      <c r="D316" s="25"/>
      <c r="E316" s="79"/>
      <c r="F316" s="25"/>
      <c r="G316" s="25"/>
      <c r="H316" s="69"/>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row>
    <row r="317" spans="1:34" ht="12" customHeight="1">
      <c r="A317" s="16" t="s">
        <v>187</v>
      </c>
      <c r="B317" s="1"/>
      <c r="C317" s="1"/>
      <c r="D317" s="30">
        <f>D207</f>
        <v>257.67148601090696</v>
      </c>
      <c r="E317" s="79"/>
      <c r="F317" s="30">
        <f t="shared" ref="F317:G317" si="110">F207</f>
        <v>0</v>
      </c>
      <c r="G317" s="30">
        <f t="shared" si="110"/>
        <v>257.67148601090696</v>
      </c>
      <c r="H317" s="69"/>
      <c r="I317" s="30">
        <f t="shared" ref="I317:AH317" si="111">I207</f>
        <v>108.62837050939378</v>
      </c>
      <c r="J317" s="30">
        <f t="shared" si="111"/>
        <v>28.687104717874828</v>
      </c>
      <c r="K317" s="30">
        <f t="shared" si="111"/>
        <v>7.9210804801727495</v>
      </c>
      <c r="L317" s="30">
        <f t="shared" si="111"/>
        <v>3.2826204504467986E-4</v>
      </c>
      <c r="M317" s="30">
        <f t="shared" si="111"/>
        <v>9.8111302436365053E-2</v>
      </c>
      <c r="N317" s="30">
        <f t="shared" si="111"/>
        <v>4.8827759366442186E-3</v>
      </c>
      <c r="O317" s="30">
        <f t="shared" si="111"/>
        <v>4.5990456204277717</v>
      </c>
      <c r="P317" s="30">
        <f t="shared" si="111"/>
        <v>1.1808757715343545</v>
      </c>
      <c r="Q317" s="30">
        <f t="shared" si="111"/>
        <v>0.89749916331991431</v>
      </c>
      <c r="R317" s="30">
        <f t="shared" si="111"/>
        <v>1.1206320000837865E-2</v>
      </c>
      <c r="S317" s="30">
        <f t="shared" si="111"/>
        <v>3.7590508015057247</v>
      </c>
      <c r="T317" s="30">
        <f t="shared" si="111"/>
        <v>0</v>
      </c>
      <c r="U317" s="30">
        <f t="shared" si="111"/>
        <v>24.018867778059342</v>
      </c>
      <c r="V317" s="30">
        <f t="shared" si="111"/>
        <v>0</v>
      </c>
      <c r="W317" s="30">
        <f t="shared" si="111"/>
        <v>8.3636041241656329</v>
      </c>
      <c r="X317" s="30">
        <f t="shared" si="111"/>
        <v>23.795729899248915</v>
      </c>
      <c r="Y317" s="30">
        <f t="shared" si="111"/>
        <v>0</v>
      </c>
      <c r="Z317" s="30">
        <f t="shared" si="111"/>
        <v>0</v>
      </c>
      <c r="AA317" s="30">
        <f t="shared" si="111"/>
        <v>0</v>
      </c>
      <c r="AB317" s="30">
        <f t="shared" si="111"/>
        <v>0</v>
      </c>
      <c r="AC317" s="30">
        <f t="shared" si="111"/>
        <v>0</v>
      </c>
      <c r="AD317" s="30">
        <f t="shared" si="111"/>
        <v>33.664507273311358</v>
      </c>
      <c r="AE317" s="30">
        <f t="shared" si="111"/>
        <v>7.9631396497387996</v>
      </c>
      <c r="AF317" s="30">
        <f t="shared" si="111"/>
        <v>3.8039718010723993</v>
      </c>
      <c r="AG317" s="30">
        <f t="shared" si="111"/>
        <v>0.2741097606625888</v>
      </c>
      <c r="AH317" s="30">
        <f t="shared" si="111"/>
        <v>0</v>
      </c>
    </row>
    <row r="318" spans="1:34" ht="12" customHeight="1">
      <c r="A318" s="1"/>
      <c r="B318" s="1"/>
      <c r="C318" s="1"/>
      <c r="D318" s="25"/>
      <c r="E318" s="79"/>
      <c r="F318" s="25"/>
      <c r="G318" s="25"/>
      <c r="H318" s="69"/>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row>
    <row r="319" spans="1:34" ht="12" customHeight="1" thickBot="1">
      <c r="A319" s="16" t="s">
        <v>302</v>
      </c>
      <c r="B319" s="1"/>
      <c r="C319" s="1"/>
      <c r="D319" s="40">
        <f>D315+D317</f>
        <v>4668.3808016216617</v>
      </c>
      <c r="E319" s="79"/>
      <c r="F319" s="40">
        <f t="shared" ref="F319:G319" si="112">F315+F317</f>
        <v>0</v>
      </c>
      <c r="G319" s="40">
        <f t="shared" si="112"/>
        <v>4668.3808016216617</v>
      </c>
      <c r="H319" s="69"/>
      <c r="I319" s="40">
        <f t="shared" ref="I319:AH319" si="113">I315+I317</f>
        <v>1968.0819451479115</v>
      </c>
      <c r="J319" s="40">
        <f t="shared" si="113"/>
        <v>519.74058516264483</v>
      </c>
      <c r="K319" s="40">
        <f t="shared" si="113"/>
        <v>143.51071829567238</v>
      </c>
      <c r="L319" s="40">
        <f t="shared" si="113"/>
        <v>5.9473100912794891E-3</v>
      </c>
      <c r="M319" s="40">
        <f t="shared" si="113"/>
        <v>1.7775382437800498</v>
      </c>
      <c r="N319" s="40">
        <f t="shared" si="113"/>
        <v>8.8464027565258896E-2</v>
      </c>
      <c r="O319" s="40">
        <f t="shared" si="113"/>
        <v>83.323524122022519</v>
      </c>
      <c r="P319" s="40">
        <f t="shared" si="113"/>
        <v>21.394597695989528</v>
      </c>
      <c r="Q319" s="40">
        <f t="shared" si="113"/>
        <v>16.260502581713059</v>
      </c>
      <c r="R319" s="40">
        <f t="shared" si="113"/>
        <v>0.20303127039258773</v>
      </c>
      <c r="S319" s="40">
        <f t="shared" si="113"/>
        <v>68.104860439726835</v>
      </c>
      <c r="T319" s="40">
        <f t="shared" si="113"/>
        <v>0</v>
      </c>
      <c r="U319" s="40">
        <f t="shared" si="113"/>
        <v>435.16348257111798</v>
      </c>
      <c r="V319" s="40">
        <f t="shared" si="113"/>
        <v>0</v>
      </c>
      <c r="W319" s="40">
        <f t="shared" si="113"/>
        <v>151.52817073428872</v>
      </c>
      <c r="X319" s="40">
        <f t="shared" si="113"/>
        <v>431.12076676394832</v>
      </c>
      <c r="Y319" s="40">
        <f t="shared" si="113"/>
        <v>0</v>
      </c>
      <c r="Z319" s="40">
        <f t="shared" si="113"/>
        <v>0</v>
      </c>
      <c r="AA319" s="40">
        <f t="shared" si="113"/>
        <v>0</v>
      </c>
      <c r="AB319" s="40">
        <f t="shared" si="113"/>
        <v>0</v>
      </c>
      <c r="AC319" s="40">
        <f t="shared" si="113"/>
        <v>0</v>
      </c>
      <c r="AD319" s="40">
        <f t="shared" si="113"/>
        <v>609.91901697701678</v>
      </c>
      <c r="AE319" s="40">
        <f t="shared" si="113"/>
        <v>144.27272818188069</v>
      </c>
      <c r="AF319" s="40">
        <f t="shared" si="113"/>
        <v>68.918719727043722</v>
      </c>
      <c r="AG319" s="40">
        <f t="shared" si="113"/>
        <v>4.9662023688572665</v>
      </c>
      <c r="AH319" s="40">
        <f t="shared" si="113"/>
        <v>0</v>
      </c>
    </row>
    <row r="320" spans="1:34" ht="12" customHeight="1">
      <c r="A320" s="1"/>
      <c r="B320" s="1"/>
      <c r="C320" s="1"/>
      <c r="D320" s="25"/>
      <c r="E320" s="79"/>
      <c r="F320" s="25"/>
      <c r="G320" s="25"/>
      <c r="H320" s="69"/>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row>
    <row r="321" spans="1:34" ht="12" customHeight="1">
      <c r="A321" s="16" t="s">
        <v>303</v>
      </c>
      <c r="B321" s="1"/>
      <c r="C321" s="1"/>
      <c r="D321" s="25"/>
      <c r="E321" s="69"/>
      <c r="F321" s="25"/>
      <c r="G321" s="25"/>
      <c r="H321" s="69"/>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row>
    <row r="322" spans="1:34" ht="12" customHeight="1">
      <c r="A322" s="1"/>
      <c r="B322" s="16" t="s">
        <v>304</v>
      </c>
      <c r="C322" s="1"/>
      <c r="D322" s="25">
        <f>Classification!AB322</f>
        <v>0</v>
      </c>
      <c r="E322" s="69"/>
      <c r="F322" s="25">
        <v>0</v>
      </c>
      <c r="G322" s="25">
        <f t="shared" ref="G322:G327" si="114">D322-F322</f>
        <v>0</v>
      </c>
      <c r="H322" s="69"/>
      <c r="I322" s="25">
        <v>0</v>
      </c>
      <c r="J322" s="25">
        <v>0</v>
      </c>
      <c r="K322" s="25">
        <v>0</v>
      </c>
      <c r="L322" s="25">
        <v>0</v>
      </c>
      <c r="M322" s="25">
        <v>0</v>
      </c>
      <c r="N322" s="25">
        <v>0</v>
      </c>
      <c r="O322" s="25">
        <v>0</v>
      </c>
      <c r="P322" s="25">
        <v>0</v>
      </c>
      <c r="Q322" s="25">
        <v>0</v>
      </c>
      <c r="R322" s="25">
        <v>0</v>
      </c>
      <c r="S322" s="25">
        <v>0</v>
      </c>
      <c r="T322" s="25">
        <v>0</v>
      </c>
      <c r="U322" s="25">
        <v>0</v>
      </c>
      <c r="V322" s="25">
        <v>0</v>
      </c>
      <c r="W322" s="25">
        <v>0</v>
      </c>
      <c r="X322" s="25">
        <v>0</v>
      </c>
      <c r="Y322" s="25">
        <v>0</v>
      </c>
      <c r="Z322" s="25">
        <v>0</v>
      </c>
      <c r="AA322" s="25">
        <v>0</v>
      </c>
      <c r="AB322" s="25">
        <v>0</v>
      </c>
      <c r="AC322" s="25">
        <v>0</v>
      </c>
      <c r="AD322" s="25">
        <v>0</v>
      </c>
      <c r="AE322" s="25">
        <v>0</v>
      </c>
      <c r="AF322" s="25">
        <v>0</v>
      </c>
      <c r="AG322" s="25">
        <v>0</v>
      </c>
      <c r="AH322" s="25">
        <v>0</v>
      </c>
    </row>
    <row r="323" spans="1:34" ht="12" customHeight="1">
      <c r="A323" s="1"/>
      <c r="B323" s="16" t="s">
        <v>305</v>
      </c>
      <c r="C323" s="1"/>
      <c r="D323" s="25">
        <f>Classification!AB323</f>
        <v>0</v>
      </c>
      <c r="E323" s="69"/>
      <c r="F323" s="25">
        <v>0</v>
      </c>
      <c r="G323" s="25">
        <f t="shared" si="114"/>
        <v>0</v>
      </c>
      <c r="H323" s="69"/>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row>
    <row r="324" spans="1:34" ht="12" customHeight="1">
      <c r="A324" s="1"/>
      <c r="B324" s="16" t="s">
        <v>306</v>
      </c>
      <c r="C324" s="1"/>
      <c r="D324" s="25">
        <f>Classification!AB324</f>
        <v>0</v>
      </c>
      <c r="E324" s="69"/>
      <c r="F324" s="25">
        <v>0</v>
      </c>
      <c r="G324" s="25">
        <f t="shared" si="114"/>
        <v>0</v>
      </c>
      <c r="H324" s="69"/>
      <c r="I324" s="25">
        <v>0</v>
      </c>
      <c r="J324" s="25">
        <v>0</v>
      </c>
      <c r="K324" s="25">
        <v>0</v>
      </c>
      <c r="L324" s="25">
        <v>0</v>
      </c>
      <c r="M324" s="25">
        <v>0</v>
      </c>
      <c r="N324" s="25">
        <v>0</v>
      </c>
      <c r="O324" s="25">
        <v>0</v>
      </c>
      <c r="P324" s="25">
        <v>0</v>
      </c>
      <c r="Q324" s="25">
        <v>0</v>
      </c>
      <c r="R324" s="25">
        <v>0</v>
      </c>
      <c r="S324" s="25">
        <v>0</v>
      </c>
      <c r="T324" s="25">
        <v>0</v>
      </c>
      <c r="U324" s="25">
        <v>0</v>
      </c>
      <c r="V324" s="25">
        <v>0</v>
      </c>
      <c r="W324" s="25">
        <v>0</v>
      </c>
      <c r="X324" s="25">
        <v>0</v>
      </c>
      <c r="Y324" s="25">
        <v>0</v>
      </c>
      <c r="Z324" s="25">
        <v>0</v>
      </c>
      <c r="AA324" s="25">
        <v>0</v>
      </c>
      <c r="AB324" s="25">
        <v>0</v>
      </c>
      <c r="AC324" s="25">
        <v>0</v>
      </c>
      <c r="AD324" s="25">
        <v>0</v>
      </c>
      <c r="AE324" s="25">
        <v>0</v>
      </c>
      <c r="AF324" s="25">
        <v>0</v>
      </c>
      <c r="AG324" s="25">
        <v>0</v>
      </c>
      <c r="AH324" s="25">
        <v>0</v>
      </c>
    </row>
    <row r="325" spans="1:34" ht="12" customHeight="1">
      <c r="A325" s="1"/>
      <c r="B325" s="16" t="s">
        <v>307</v>
      </c>
      <c r="C325" s="1"/>
      <c r="D325" s="25">
        <f>Classification!AB325</f>
        <v>0</v>
      </c>
      <c r="E325" s="69"/>
      <c r="F325" s="25">
        <v>0</v>
      </c>
      <c r="G325" s="25">
        <f t="shared" si="114"/>
        <v>0</v>
      </c>
      <c r="H325" s="69"/>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row>
    <row r="326" spans="1:34" ht="12" customHeight="1">
      <c r="A326" s="1"/>
      <c r="B326" s="16" t="s">
        <v>308</v>
      </c>
      <c r="C326" s="1"/>
      <c r="D326" s="25">
        <f>Classification!AB326</f>
        <v>0</v>
      </c>
      <c r="E326" s="69"/>
      <c r="F326" s="25">
        <v>0</v>
      </c>
      <c r="G326" s="25">
        <f t="shared" si="114"/>
        <v>0</v>
      </c>
      <c r="H326" s="69"/>
      <c r="I326" s="25">
        <v>0</v>
      </c>
      <c r="J326" s="25">
        <v>0</v>
      </c>
      <c r="K326" s="25">
        <v>0</v>
      </c>
      <c r="L326" s="25">
        <v>0</v>
      </c>
      <c r="M326" s="25">
        <v>0</v>
      </c>
      <c r="N326" s="25">
        <v>0</v>
      </c>
      <c r="O326" s="25">
        <v>0</v>
      </c>
      <c r="P326" s="25">
        <v>0</v>
      </c>
      <c r="Q326" s="25">
        <v>0</v>
      </c>
      <c r="R326" s="25">
        <v>0</v>
      </c>
      <c r="S326" s="25">
        <v>0</v>
      </c>
      <c r="T326" s="25">
        <v>0</v>
      </c>
      <c r="U326" s="25">
        <v>0</v>
      </c>
      <c r="V326" s="25">
        <v>0</v>
      </c>
      <c r="W326" s="25">
        <v>0</v>
      </c>
      <c r="X326" s="25">
        <v>0</v>
      </c>
      <c r="Y326" s="25">
        <v>0</v>
      </c>
      <c r="Z326" s="25">
        <v>0</v>
      </c>
      <c r="AA326" s="25">
        <v>0</v>
      </c>
      <c r="AB326" s="25">
        <v>0</v>
      </c>
      <c r="AC326" s="25">
        <v>0</v>
      </c>
      <c r="AD326" s="25">
        <v>0</v>
      </c>
      <c r="AE326" s="25">
        <v>0</v>
      </c>
      <c r="AF326" s="25">
        <v>0</v>
      </c>
      <c r="AG326" s="25">
        <v>0</v>
      </c>
      <c r="AH326" s="25">
        <v>0</v>
      </c>
    </row>
    <row r="327" spans="1:34" ht="12" customHeight="1">
      <c r="A327" s="1"/>
      <c r="B327" s="16" t="s">
        <v>309</v>
      </c>
      <c r="C327" s="1"/>
      <c r="D327" s="25">
        <f>Classification!AB327</f>
        <v>0</v>
      </c>
      <c r="E327" s="69"/>
      <c r="F327" s="25">
        <v>0</v>
      </c>
      <c r="G327" s="25">
        <f t="shared" si="114"/>
        <v>0</v>
      </c>
      <c r="H327" s="69"/>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row>
    <row r="328" spans="1:34" ht="12" customHeight="1" thickBot="1">
      <c r="A328" s="1"/>
      <c r="B328" s="16" t="s">
        <v>42</v>
      </c>
      <c r="C328" s="1"/>
      <c r="D328" s="47">
        <f>SUM(D322:D327)</f>
        <v>0</v>
      </c>
      <c r="E328" s="79"/>
      <c r="F328" s="47">
        <f t="shared" ref="F328:G328" si="115">SUM(F322:F327)</f>
        <v>0</v>
      </c>
      <c r="G328" s="47">
        <f t="shared" si="115"/>
        <v>0</v>
      </c>
      <c r="H328" s="69"/>
      <c r="I328" s="47">
        <f t="shared" ref="I328:AH328" si="116">SUM(I322:I327)</f>
        <v>0</v>
      </c>
      <c r="J328" s="47">
        <f t="shared" si="116"/>
        <v>0</v>
      </c>
      <c r="K328" s="47">
        <f t="shared" si="116"/>
        <v>0</v>
      </c>
      <c r="L328" s="47">
        <f t="shared" si="116"/>
        <v>0</v>
      </c>
      <c r="M328" s="47">
        <f t="shared" si="116"/>
        <v>0</v>
      </c>
      <c r="N328" s="47">
        <f t="shared" si="116"/>
        <v>0</v>
      </c>
      <c r="O328" s="47">
        <f t="shared" si="116"/>
        <v>0</v>
      </c>
      <c r="P328" s="47">
        <f t="shared" si="116"/>
        <v>0</v>
      </c>
      <c r="Q328" s="47">
        <f t="shared" si="116"/>
        <v>0</v>
      </c>
      <c r="R328" s="47">
        <f t="shared" si="116"/>
        <v>0</v>
      </c>
      <c r="S328" s="47">
        <f t="shared" si="116"/>
        <v>0</v>
      </c>
      <c r="T328" s="47">
        <f t="shared" si="116"/>
        <v>0</v>
      </c>
      <c r="U328" s="47">
        <f t="shared" si="116"/>
        <v>0</v>
      </c>
      <c r="V328" s="47">
        <f t="shared" si="116"/>
        <v>0</v>
      </c>
      <c r="W328" s="47">
        <f t="shared" si="116"/>
        <v>0</v>
      </c>
      <c r="X328" s="47">
        <f t="shared" si="116"/>
        <v>0</v>
      </c>
      <c r="Y328" s="47">
        <f t="shared" si="116"/>
        <v>0</v>
      </c>
      <c r="Z328" s="47">
        <f t="shared" si="116"/>
        <v>0</v>
      </c>
      <c r="AA328" s="47">
        <f t="shared" si="116"/>
        <v>0</v>
      </c>
      <c r="AB328" s="47">
        <f t="shared" si="116"/>
        <v>0</v>
      </c>
      <c r="AC328" s="47">
        <f t="shared" si="116"/>
        <v>0</v>
      </c>
      <c r="AD328" s="47">
        <f t="shared" si="116"/>
        <v>0</v>
      </c>
      <c r="AE328" s="47">
        <f t="shared" si="116"/>
        <v>0</v>
      </c>
      <c r="AF328" s="47">
        <f t="shared" si="116"/>
        <v>0</v>
      </c>
      <c r="AG328" s="47">
        <f t="shared" si="116"/>
        <v>0</v>
      </c>
      <c r="AH328" s="47">
        <f t="shared" si="116"/>
        <v>0</v>
      </c>
    </row>
    <row r="329" spans="1:34" ht="12" customHeight="1">
      <c r="A329" s="1"/>
      <c r="B329" s="1"/>
      <c r="C329" s="1"/>
      <c r="D329" s="25"/>
      <c r="E329" s="79"/>
      <c r="F329" s="25"/>
      <c r="G329" s="25"/>
      <c r="H329" s="69"/>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row>
    <row r="330" spans="1:34" ht="12" customHeight="1">
      <c r="A330" s="1"/>
      <c r="B330" s="1"/>
      <c r="C330" s="1"/>
      <c r="D330" s="1"/>
      <c r="E330" s="5"/>
      <c r="F330" s="1"/>
      <c r="G330" s="1"/>
      <c r="H330" s="69"/>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ht="12" customHeight="1">
      <c r="A331" s="58" t="s">
        <v>311</v>
      </c>
      <c r="B331" s="1"/>
      <c r="C331" s="1"/>
      <c r="D331" s="1"/>
      <c r="E331" s="5"/>
      <c r="F331" s="1"/>
      <c r="G331" s="1"/>
      <c r="H331" s="69"/>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12" customHeight="1">
      <c r="A332" s="1"/>
      <c r="B332" s="1"/>
      <c r="C332" s="1"/>
      <c r="D332" s="1"/>
      <c r="E332" s="5"/>
      <c r="F332" s="1"/>
      <c r="G332" s="1"/>
      <c r="H332" s="69"/>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12" customHeight="1">
      <c r="A333" s="16" t="s">
        <v>312</v>
      </c>
      <c r="B333" s="1"/>
      <c r="C333" s="1"/>
      <c r="D333" s="59">
        <f>D174</f>
        <v>5.9316239560111665E-2</v>
      </c>
      <c r="E333" s="5"/>
      <c r="F333" s="59"/>
      <c r="G333" s="59"/>
      <c r="H333" s="69"/>
      <c r="I333" s="59">
        <f t="shared" ref="I333:AH333" si="117">I174</f>
        <v>5.9316239560111665E-2</v>
      </c>
      <c r="J333" s="59">
        <f t="shared" si="117"/>
        <v>5.9316239560111665E-2</v>
      </c>
      <c r="K333" s="59">
        <f t="shared" si="117"/>
        <v>5.9316239560111665E-2</v>
      </c>
      <c r="L333" s="59">
        <f t="shared" si="117"/>
        <v>5.9316239560111665E-2</v>
      </c>
      <c r="M333" s="59">
        <f t="shared" si="117"/>
        <v>5.9316239560111665E-2</v>
      </c>
      <c r="N333" s="59">
        <f t="shared" si="117"/>
        <v>5.9316239560111665E-2</v>
      </c>
      <c r="O333" s="59">
        <f t="shared" si="117"/>
        <v>5.9316239560111665E-2</v>
      </c>
      <c r="P333" s="59">
        <f t="shared" si="117"/>
        <v>5.9316239560111665E-2</v>
      </c>
      <c r="Q333" s="59">
        <f t="shared" si="117"/>
        <v>5.9316239560111665E-2</v>
      </c>
      <c r="R333" s="59">
        <f t="shared" si="117"/>
        <v>5.9316239560111665E-2</v>
      </c>
      <c r="S333" s="59">
        <f t="shared" si="117"/>
        <v>5.9316239560111665E-2</v>
      </c>
      <c r="T333" s="59">
        <f t="shared" si="117"/>
        <v>5.9316239560111665E-2</v>
      </c>
      <c r="U333" s="59">
        <f t="shared" si="117"/>
        <v>5.9316239560111665E-2</v>
      </c>
      <c r="V333" s="59">
        <f t="shared" si="117"/>
        <v>5.9316239560111665E-2</v>
      </c>
      <c r="W333" s="59">
        <f t="shared" si="117"/>
        <v>5.9316239560111665E-2</v>
      </c>
      <c r="X333" s="59">
        <f t="shared" si="117"/>
        <v>5.9316239560111665E-2</v>
      </c>
      <c r="Y333" s="59">
        <f t="shared" si="117"/>
        <v>5.9316239560111665E-2</v>
      </c>
      <c r="Z333" s="59">
        <f t="shared" si="117"/>
        <v>5.9316239560111665E-2</v>
      </c>
      <c r="AA333" s="59">
        <f t="shared" si="117"/>
        <v>5.9316239560111665E-2</v>
      </c>
      <c r="AB333" s="59">
        <f t="shared" si="117"/>
        <v>5.9316239560111665E-2</v>
      </c>
      <c r="AC333" s="59">
        <f t="shared" si="117"/>
        <v>5.9316239560111665E-2</v>
      </c>
      <c r="AD333" s="59">
        <f t="shared" si="117"/>
        <v>5.9316239560111665E-2</v>
      </c>
      <c r="AE333" s="59">
        <f t="shared" si="117"/>
        <v>5.9316239560111665E-2</v>
      </c>
      <c r="AF333" s="59">
        <f t="shared" si="117"/>
        <v>5.9316239560111665E-2</v>
      </c>
      <c r="AG333" s="59">
        <f t="shared" si="117"/>
        <v>5.9316239560111665E-2</v>
      </c>
      <c r="AH333" s="59">
        <f t="shared" si="117"/>
        <v>5.9316239560111665E-2</v>
      </c>
    </row>
    <row r="334" spans="1:34" ht="12" customHeight="1">
      <c r="A334" s="1"/>
      <c r="B334" s="1"/>
      <c r="C334" s="1"/>
      <c r="D334" s="1"/>
      <c r="E334" s="5"/>
      <c r="F334" s="1"/>
      <c r="G334" s="1"/>
      <c r="H334" s="69"/>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12" customHeight="1">
      <c r="A335" s="16" t="s">
        <v>313</v>
      </c>
      <c r="B335" s="1"/>
      <c r="C335" s="1"/>
      <c r="D335" s="33">
        <f>D171</f>
        <v>197730.02858873058</v>
      </c>
      <c r="E335" s="81"/>
      <c r="F335" s="33"/>
      <c r="G335" s="33"/>
      <c r="H335" s="69"/>
      <c r="I335" s="33">
        <f t="shared" ref="I335:AH335" si="118">I171</f>
        <v>101014.84430959396</v>
      </c>
      <c r="J335" s="33">
        <f t="shared" si="118"/>
        <v>26676.487948593065</v>
      </c>
      <c r="K335" s="33">
        <f t="shared" si="118"/>
        <v>7365.9091793080006</v>
      </c>
      <c r="L335" s="33">
        <f t="shared" si="118"/>
        <v>0.30525487234543175</v>
      </c>
      <c r="M335" s="33">
        <f t="shared" si="118"/>
        <v>91.234894661002613</v>
      </c>
      <c r="N335" s="33">
        <f t="shared" si="118"/>
        <v>4.540552792293747</v>
      </c>
      <c r="O335" s="33">
        <f t="shared" si="118"/>
        <v>4276.708516768711</v>
      </c>
      <c r="P335" s="33">
        <f t="shared" si="118"/>
        <v>1098.1107573568829</v>
      </c>
      <c r="Q335" s="33">
        <f t="shared" si="118"/>
        <v>834.5953992093805</v>
      </c>
      <c r="R335" s="33">
        <f t="shared" si="118"/>
        <v>10.420893408046055</v>
      </c>
      <c r="S335" s="33">
        <f t="shared" si="118"/>
        <v>868.90845285650187</v>
      </c>
      <c r="T335" s="33">
        <f t="shared" si="118"/>
        <v>0</v>
      </c>
      <c r="U335" s="33">
        <f t="shared" si="118"/>
        <v>5551.9859513573665</v>
      </c>
      <c r="V335" s="33">
        <f t="shared" si="118"/>
        <v>0</v>
      </c>
      <c r="W335" s="33">
        <f t="shared" si="118"/>
        <v>1933.2556817061559</v>
      </c>
      <c r="X335" s="33">
        <f t="shared" si="118"/>
        <v>5500.4074015348469</v>
      </c>
      <c r="Y335" s="33">
        <f t="shared" si="118"/>
        <v>0</v>
      </c>
      <c r="Z335" s="33">
        <f t="shared" si="118"/>
        <v>0</v>
      </c>
      <c r="AA335" s="33">
        <f t="shared" si="118"/>
        <v>0</v>
      </c>
      <c r="AB335" s="33">
        <f t="shared" si="118"/>
        <v>0</v>
      </c>
      <c r="AC335" s="33">
        <f t="shared" si="118"/>
        <v>0</v>
      </c>
      <c r="AD335" s="33">
        <f t="shared" si="118"/>
        <v>31305.035185800458</v>
      </c>
      <c r="AE335" s="33">
        <f t="shared" si="118"/>
        <v>7405.0205131665716</v>
      </c>
      <c r="AF335" s="33">
        <f t="shared" si="118"/>
        <v>3537.3596919617339</v>
      </c>
      <c r="AG335" s="33">
        <f t="shared" si="118"/>
        <v>254.89800378324765</v>
      </c>
      <c r="AH335" s="33">
        <f t="shared" si="118"/>
        <v>0</v>
      </c>
    </row>
    <row r="336" spans="1:34" ht="12" customHeight="1">
      <c r="A336" s="1"/>
      <c r="B336" s="1"/>
      <c r="C336" s="1"/>
      <c r="D336" s="27"/>
      <c r="E336" s="81"/>
      <c r="F336" s="33"/>
      <c r="G336" s="33"/>
      <c r="H336" s="69"/>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row>
    <row r="337" spans="1:34" ht="12" customHeight="1">
      <c r="A337" s="16" t="s">
        <v>314</v>
      </c>
      <c r="B337" s="1"/>
      <c r="C337" s="1"/>
      <c r="D337" s="61">
        <f>D175</f>
        <v>11728.601743996871</v>
      </c>
      <c r="E337" s="81"/>
      <c r="F337" s="33"/>
      <c r="G337" s="33"/>
      <c r="H337" s="69"/>
      <c r="I337" s="61">
        <f t="shared" ref="I337:AH337" si="119">I175</f>
        <v>5991.8207041952583</v>
      </c>
      <c r="J337" s="61">
        <f t="shared" si="119"/>
        <v>1582.3489497811781</v>
      </c>
      <c r="K337" s="61">
        <f t="shared" si="119"/>
        <v>436.91803345785888</v>
      </c>
      <c r="L337" s="61">
        <f t="shared" si="119"/>
        <v>1.8106571134932935E-2</v>
      </c>
      <c r="M337" s="61">
        <f t="shared" si="119"/>
        <v>5.4117108679535839</v>
      </c>
      <c r="N337" s="61">
        <f t="shared" si="119"/>
        <v>0.26932851716302986</v>
      </c>
      <c r="O337" s="61">
        <f t="shared" si="119"/>
        <v>253.67826690942269</v>
      </c>
      <c r="P337" s="61">
        <f t="shared" si="119"/>
        <v>65.135800746916516</v>
      </c>
      <c r="Q337" s="61">
        <f t="shared" si="119"/>
        <v>49.505060635270645</v>
      </c>
      <c r="R337" s="61">
        <f t="shared" si="119"/>
        <v>0.6181282098220483</v>
      </c>
      <c r="S337" s="61">
        <f t="shared" si="119"/>
        <v>51.540381945442256</v>
      </c>
      <c r="T337" s="61">
        <f t="shared" si="119"/>
        <v>0</v>
      </c>
      <c r="U337" s="61">
        <f t="shared" si="119"/>
        <v>329.32292872508805</v>
      </c>
      <c r="V337" s="61">
        <f t="shared" si="119"/>
        <v>0</v>
      </c>
      <c r="W337" s="61">
        <f t="shared" si="119"/>
        <v>114.67345714702932</v>
      </c>
      <c r="X337" s="61">
        <f t="shared" si="119"/>
        <v>326.26348310765229</v>
      </c>
      <c r="Y337" s="61">
        <f t="shared" si="119"/>
        <v>0</v>
      </c>
      <c r="Z337" s="61">
        <f t="shared" si="119"/>
        <v>0</v>
      </c>
      <c r="AA337" s="61">
        <f t="shared" si="119"/>
        <v>0</v>
      </c>
      <c r="AB337" s="61">
        <f t="shared" si="119"/>
        <v>0</v>
      </c>
      <c r="AC337" s="61">
        <f t="shared" si="119"/>
        <v>0</v>
      </c>
      <c r="AD337" s="61">
        <f t="shared" si="119"/>
        <v>1856.8969665186648</v>
      </c>
      <c r="AE337" s="61">
        <f t="shared" si="119"/>
        <v>439.23797070652938</v>
      </c>
      <c r="AF337" s="61">
        <f t="shared" si="119"/>
        <v>209.82287489868503</v>
      </c>
      <c r="AG337" s="61">
        <f t="shared" si="119"/>
        <v>15.119591055801367</v>
      </c>
      <c r="AH337" s="61">
        <f t="shared" si="119"/>
        <v>0</v>
      </c>
    </row>
    <row r="338" spans="1:34" ht="12" customHeight="1">
      <c r="A338" s="16"/>
      <c r="B338" s="1"/>
      <c r="C338" s="1"/>
      <c r="D338" s="27"/>
      <c r="E338" s="81"/>
      <c r="F338" s="33"/>
      <c r="G338" s="33"/>
      <c r="H338" s="69"/>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row>
    <row r="339" spans="1:34" ht="12" customHeight="1">
      <c r="A339" s="62" t="s">
        <v>315</v>
      </c>
      <c r="B339" s="1"/>
      <c r="C339" s="1"/>
      <c r="D339" s="27"/>
      <c r="E339" s="81"/>
      <c r="F339" s="33"/>
      <c r="G339" s="33"/>
      <c r="H339" s="69"/>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row>
    <row r="340" spans="1:34" ht="12" customHeight="1">
      <c r="A340" s="16" t="s">
        <v>187</v>
      </c>
      <c r="B340" s="1"/>
      <c r="C340" s="1"/>
      <c r="D340" s="27">
        <f>D207</f>
        <v>257.67148601090696</v>
      </c>
      <c r="E340" s="81"/>
      <c r="F340" s="33"/>
      <c r="G340" s="33"/>
      <c r="H340" s="69"/>
      <c r="I340" s="27">
        <f t="shared" ref="I340:AH340" si="120">I207</f>
        <v>108.62837050939378</v>
      </c>
      <c r="J340" s="27">
        <f t="shared" si="120"/>
        <v>28.687104717874828</v>
      </c>
      <c r="K340" s="27">
        <f t="shared" si="120"/>
        <v>7.9210804801727495</v>
      </c>
      <c r="L340" s="27">
        <f t="shared" si="120"/>
        <v>3.2826204504467986E-4</v>
      </c>
      <c r="M340" s="27">
        <f t="shared" si="120"/>
        <v>9.8111302436365053E-2</v>
      </c>
      <c r="N340" s="27">
        <f t="shared" si="120"/>
        <v>4.8827759366442186E-3</v>
      </c>
      <c r="O340" s="27">
        <f t="shared" si="120"/>
        <v>4.5990456204277717</v>
      </c>
      <c r="P340" s="27">
        <f t="shared" si="120"/>
        <v>1.1808757715343545</v>
      </c>
      <c r="Q340" s="27">
        <f t="shared" si="120"/>
        <v>0.89749916331991431</v>
      </c>
      <c r="R340" s="27">
        <f t="shared" si="120"/>
        <v>1.1206320000837865E-2</v>
      </c>
      <c r="S340" s="27">
        <f t="shared" si="120"/>
        <v>3.7590508015057247</v>
      </c>
      <c r="T340" s="27">
        <f t="shared" si="120"/>
        <v>0</v>
      </c>
      <c r="U340" s="27">
        <f t="shared" si="120"/>
        <v>24.018867778059342</v>
      </c>
      <c r="V340" s="27">
        <f t="shared" si="120"/>
        <v>0</v>
      </c>
      <c r="W340" s="27">
        <f t="shared" si="120"/>
        <v>8.3636041241656329</v>
      </c>
      <c r="X340" s="27">
        <f t="shared" si="120"/>
        <v>23.795729899248915</v>
      </c>
      <c r="Y340" s="27">
        <f t="shared" si="120"/>
        <v>0</v>
      </c>
      <c r="Z340" s="27">
        <f t="shared" si="120"/>
        <v>0</v>
      </c>
      <c r="AA340" s="27">
        <f t="shared" si="120"/>
        <v>0</v>
      </c>
      <c r="AB340" s="27">
        <f t="shared" si="120"/>
        <v>0</v>
      </c>
      <c r="AC340" s="27">
        <f t="shared" si="120"/>
        <v>0</v>
      </c>
      <c r="AD340" s="27">
        <f t="shared" si="120"/>
        <v>33.664507273311358</v>
      </c>
      <c r="AE340" s="27">
        <f t="shared" si="120"/>
        <v>7.9631396497387996</v>
      </c>
      <c r="AF340" s="27">
        <f t="shared" si="120"/>
        <v>3.8039718010723993</v>
      </c>
      <c r="AG340" s="27">
        <f t="shared" si="120"/>
        <v>0.2741097606625888</v>
      </c>
      <c r="AH340" s="27">
        <f t="shared" si="120"/>
        <v>0</v>
      </c>
    </row>
    <row r="341" spans="1:34" ht="12" customHeight="1">
      <c r="A341" s="16" t="s">
        <v>316</v>
      </c>
      <c r="B341" s="1"/>
      <c r="C341" s="1"/>
      <c r="D341" s="27">
        <f>D216</f>
        <v>0</v>
      </c>
      <c r="E341" s="81"/>
      <c r="F341" s="33"/>
      <c r="G341" s="33"/>
      <c r="H341" s="69"/>
      <c r="I341" s="27">
        <f t="shared" ref="I341:AH341" si="121">I216</f>
        <v>0</v>
      </c>
      <c r="J341" s="27">
        <f t="shared" si="121"/>
        <v>0</v>
      </c>
      <c r="K341" s="27">
        <f t="shared" si="121"/>
        <v>0</v>
      </c>
      <c r="L341" s="27">
        <f t="shared" si="121"/>
        <v>0</v>
      </c>
      <c r="M341" s="27">
        <f t="shared" si="121"/>
        <v>0</v>
      </c>
      <c r="N341" s="27">
        <f t="shared" si="121"/>
        <v>0</v>
      </c>
      <c r="O341" s="27">
        <f t="shared" si="121"/>
        <v>0</v>
      </c>
      <c r="P341" s="27">
        <f t="shared" si="121"/>
        <v>0</v>
      </c>
      <c r="Q341" s="27">
        <f t="shared" si="121"/>
        <v>0</v>
      </c>
      <c r="R341" s="27">
        <f t="shared" si="121"/>
        <v>0</v>
      </c>
      <c r="S341" s="27">
        <f t="shared" si="121"/>
        <v>0</v>
      </c>
      <c r="T341" s="27">
        <f t="shared" si="121"/>
        <v>0</v>
      </c>
      <c r="U341" s="27">
        <f t="shared" si="121"/>
        <v>0</v>
      </c>
      <c r="V341" s="27">
        <f t="shared" si="121"/>
        <v>0</v>
      </c>
      <c r="W341" s="27">
        <f t="shared" si="121"/>
        <v>0</v>
      </c>
      <c r="X341" s="27">
        <f t="shared" si="121"/>
        <v>0</v>
      </c>
      <c r="Y341" s="27">
        <f t="shared" si="121"/>
        <v>0</v>
      </c>
      <c r="Z341" s="27">
        <f t="shared" si="121"/>
        <v>0</v>
      </c>
      <c r="AA341" s="27">
        <f t="shared" si="121"/>
        <v>0</v>
      </c>
      <c r="AB341" s="27">
        <f t="shared" si="121"/>
        <v>0</v>
      </c>
      <c r="AC341" s="27">
        <f t="shared" si="121"/>
        <v>0</v>
      </c>
      <c r="AD341" s="27">
        <f t="shared" si="121"/>
        <v>0</v>
      </c>
      <c r="AE341" s="27">
        <f t="shared" si="121"/>
        <v>0</v>
      </c>
      <c r="AF341" s="27">
        <f t="shared" si="121"/>
        <v>0</v>
      </c>
      <c r="AG341" s="27">
        <f t="shared" si="121"/>
        <v>0</v>
      </c>
      <c r="AH341" s="27">
        <f t="shared" si="121"/>
        <v>0</v>
      </c>
    </row>
    <row r="342" spans="1:34" ht="12" customHeight="1">
      <c r="A342" s="16" t="s">
        <v>317</v>
      </c>
      <c r="B342" s="1"/>
      <c r="C342" s="1"/>
      <c r="D342" s="27">
        <f>D235</f>
        <v>2150.9183388759443</v>
      </c>
      <c r="E342" s="81"/>
      <c r="F342" s="33"/>
      <c r="G342" s="33"/>
      <c r="H342" s="69"/>
      <c r="I342" s="27">
        <f t="shared" ref="I342:AH342" si="122">I235</f>
        <v>906.7776876211118</v>
      </c>
      <c r="J342" s="27">
        <f t="shared" si="122"/>
        <v>239.46623113866673</v>
      </c>
      <c r="K342" s="27">
        <f t="shared" si="122"/>
        <v>66.121391746833211</v>
      </c>
      <c r="L342" s="27">
        <f t="shared" si="122"/>
        <v>2.7401745671371499E-3</v>
      </c>
      <c r="M342" s="27">
        <f t="shared" si="122"/>
        <v>0.81898623292935502</v>
      </c>
      <c r="N342" s="27">
        <f t="shared" si="122"/>
        <v>4.075907842711652E-2</v>
      </c>
      <c r="O342" s="27">
        <f t="shared" si="122"/>
        <v>38.390633435810059</v>
      </c>
      <c r="P342" s="27">
        <f t="shared" si="122"/>
        <v>9.8573862100520078</v>
      </c>
      <c r="Q342" s="27">
        <f t="shared" si="122"/>
        <v>7.4918938039923679</v>
      </c>
      <c r="R342" s="27">
        <f t="shared" si="122"/>
        <v>9.3545000163868186E-2</v>
      </c>
      <c r="S342" s="27">
        <f t="shared" si="122"/>
        <v>31.37875839852428</v>
      </c>
      <c r="T342" s="27">
        <f t="shared" si="122"/>
        <v>0</v>
      </c>
      <c r="U342" s="27">
        <f t="shared" si="122"/>
        <v>200.49802165800182</v>
      </c>
      <c r="V342" s="27">
        <f t="shared" si="122"/>
        <v>0</v>
      </c>
      <c r="W342" s="27">
        <f t="shared" si="122"/>
        <v>69.815367498617462</v>
      </c>
      <c r="X342" s="27">
        <f t="shared" si="122"/>
        <v>198.635373357014</v>
      </c>
      <c r="Y342" s="27">
        <f t="shared" si="122"/>
        <v>0</v>
      </c>
      <c r="Z342" s="27">
        <f t="shared" si="122"/>
        <v>0</v>
      </c>
      <c r="AA342" s="27">
        <f t="shared" si="122"/>
        <v>0</v>
      </c>
      <c r="AB342" s="27">
        <f t="shared" si="122"/>
        <v>0</v>
      </c>
      <c r="AC342" s="27">
        <f t="shared" si="122"/>
        <v>0</v>
      </c>
      <c r="AD342" s="27">
        <f t="shared" si="122"/>
        <v>281.01520732613375</v>
      </c>
      <c r="AE342" s="27">
        <f t="shared" si="122"/>
        <v>66.472481580396263</v>
      </c>
      <c r="AF342" s="27">
        <f t="shared" si="122"/>
        <v>31.753737420318373</v>
      </c>
      <c r="AG342" s="27">
        <f t="shared" si="122"/>
        <v>2.2881371943851851</v>
      </c>
      <c r="AH342" s="27">
        <f t="shared" si="122"/>
        <v>0</v>
      </c>
    </row>
    <row r="343" spans="1:34" ht="12" customHeight="1">
      <c r="A343" s="16" t="s">
        <v>318</v>
      </c>
      <c r="B343" s="1"/>
      <c r="C343" s="1"/>
      <c r="D343" s="27">
        <f>D249</f>
        <v>0</v>
      </c>
      <c r="E343" s="81"/>
      <c r="F343" s="33"/>
      <c r="G343" s="33"/>
      <c r="H343" s="69"/>
      <c r="I343" s="27">
        <f t="shared" ref="I343:AH343" si="123">I249</f>
        <v>0</v>
      </c>
      <c r="J343" s="27">
        <f t="shared" si="123"/>
        <v>0</v>
      </c>
      <c r="K343" s="27">
        <f t="shared" si="123"/>
        <v>0</v>
      </c>
      <c r="L343" s="27">
        <f t="shared" si="123"/>
        <v>0</v>
      </c>
      <c r="M343" s="27">
        <f t="shared" si="123"/>
        <v>0</v>
      </c>
      <c r="N343" s="27">
        <f t="shared" si="123"/>
        <v>0</v>
      </c>
      <c r="O343" s="27">
        <f t="shared" si="123"/>
        <v>0</v>
      </c>
      <c r="P343" s="27">
        <f t="shared" si="123"/>
        <v>0</v>
      </c>
      <c r="Q343" s="27">
        <f t="shared" si="123"/>
        <v>0</v>
      </c>
      <c r="R343" s="27">
        <f t="shared" si="123"/>
        <v>0</v>
      </c>
      <c r="S343" s="27">
        <f t="shared" si="123"/>
        <v>0</v>
      </c>
      <c r="T343" s="27">
        <f t="shared" si="123"/>
        <v>0</v>
      </c>
      <c r="U343" s="27">
        <f t="shared" si="123"/>
        <v>0</v>
      </c>
      <c r="V343" s="27">
        <f t="shared" si="123"/>
        <v>0</v>
      </c>
      <c r="W343" s="27">
        <f t="shared" si="123"/>
        <v>0</v>
      </c>
      <c r="X343" s="27">
        <f t="shared" si="123"/>
        <v>0</v>
      </c>
      <c r="Y343" s="27">
        <f t="shared" si="123"/>
        <v>0</v>
      </c>
      <c r="Z343" s="27">
        <f t="shared" si="123"/>
        <v>0</v>
      </c>
      <c r="AA343" s="27">
        <f t="shared" si="123"/>
        <v>0</v>
      </c>
      <c r="AB343" s="27">
        <f t="shared" si="123"/>
        <v>0</v>
      </c>
      <c r="AC343" s="27">
        <f t="shared" si="123"/>
        <v>0</v>
      </c>
      <c r="AD343" s="27">
        <f t="shared" si="123"/>
        <v>0</v>
      </c>
      <c r="AE343" s="27">
        <f t="shared" si="123"/>
        <v>0</v>
      </c>
      <c r="AF343" s="27">
        <f t="shared" si="123"/>
        <v>0</v>
      </c>
      <c r="AG343" s="27">
        <f t="shared" si="123"/>
        <v>0</v>
      </c>
      <c r="AH343" s="27">
        <f t="shared" si="123"/>
        <v>0</v>
      </c>
    </row>
    <row r="344" spans="1:34" ht="12" customHeight="1">
      <c r="A344" s="16" t="s">
        <v>319</v>
      </c>
      <c r="B344" s="1"/>
      <c r="C344" s="1"/>
      <c r="D344" s="27">
        <f>D266</f>
        <v>0</v>
      </c>
      <c r="E344" s="81"/>
      <c r="F344" s="33"/>
      <c r="G344" s="33"/>
      <c r="H344" s="69"/>
      <c r="I344" s="27">
        <f t="shared" ref="I344:AH344" si="124">I266</f>
        <v>0</v>
      </c>
      <c r="J344" s="27">
        <f t="shared" si="124"/>
        <v>0</v>
      </c>
      <c r="K344" s="27">
        <f t="shared" si="124"/>
        <v>0</v>
      </c>
      <c r="L344" s="27">
        <f t="shared" si="124"/>
        <v>0</v>
      </c>
      <c r="M344" s="27">
        <f t="shared" si="124"/>
        <v>0</v>
      </c>
      <c r="N344" s="27">
        <f t="shared" si="124"/>
        <v>0</v>
      </c>
      <c r="O344" s="27">
        <f t="shared" si="124"/>
        <v>0</v>
      </c>
      <c r="P344" s="27">
        <f t="shared" si="124"/>
        <v>0</v>
      </c>
      <c r="Q344" s="27">
        <f t="shared" si="124"/>
        <v>0</v>
      </c>
      <c r="R344" s="27">
        <f t="shared" si="124"/>
        <v>0</v>
      </c>
      <c r="S344" s="27">
        <f t="shared" si="124"/>
        <v>0</v>
      </c>
      <c r="T344" s="27">
        <f t="shared" si="124"/>
        <v>0</v>
      </c>
      <c r="U344" s="27">
        <f t="shared" si="124"/>
        <v>0</v>
      </c>
      <c r="V344" s="27">
        <f t="shared" si="124"/>
        <v>0</v>
      </c>
      <c r="W344" s="27">
        <f t="shared" si="124"/>
        <v>0</v>
      </c>
      <c r="X344" s="27">
        <f t="shared" si="124"/>
        <v>0</v>
      </c>
      <c r="Y344" s="27">
        <f t="shared" si="124"/>
        <v>0</v>
      </c>
      <c r="Z344" s="27">
        <f t="shared" si="124"/>
        <v>0</v>
      </c>
      <c r="AA344" s="27">
        <f t="shared" si="124"/>
        <v>0</v>
      </c>
      <c r="AB344" s="27">
        <f t="shared" si="124"/>
        <v>0</v>
      </c>
      <c r="AC344" s="27">
        <f t="shared" si="124"/>
        <v>0</v>
      </c>
      <c r="AD344" s="27">
        <f t="shared" si="124"/>
        <v>0</v>
      </c>
      <c r="AE344" s="27">
        <f t="shared" si="124"/>
        <v>0</v>
      </c>
      <c r="AF344" s="27">
        <f t="shared" si="124"/>
        <v>0</v>
      </c>
      <c r="AG344" s="27">
        <f t="shared" si="124"/>
        <v>0</v>
      </c>
      <c r="AH344" s="27">
        <f t="shared" si="124"/>
        <v>0</v>
      </c>
    </row>
    <row r="345" spans="1:34" ht="12" customHeight="1">
      <c r="A345" s="16" t="s">
        <v>320</v>
      </c>
      <c r="B345" s="1"/>
      <c r="C345" s="1"/>
      <c r="D345" s="27">
        <f>D283</f>
        <v>0</v>
      </c>
      <c r="E345" s="81"/>
      <c r="F345" s="33"/>
      <c r="G345" s="33"/>
      <c r="H345" s="69"/>
      <c r="I345" s="27">
        <f t="shared" ref="I345:AH345" si="125">I283</f>
        <v>0</v>
      </c>
      <c r="J345" s="27">
        <f t="shared" si="125"/>
        <v>0</v>
      </c>
      <c r="K345" s="27">
        <f t="shared" si="125"/>
        <v>0</v>
      </c>
      <c r="L345" s="27">
        <f t="shared" si="125"/>
        <v>0</v>
      </c>
      <c r="M345" s="27">
        <f t="shared" si="125"/>
        <v>0</v>
      </c>
      <c r="N345" s="27">
        <f t="shared" si="125"/>
        <v>0</v>
      </c>
      <c r="O345" s="27">
        <f t="shared" si="125"/>
        <v>0</v>
      </c>
      <c r="P345" s="27">
        <f t="shared" si="125"/>
        <v>0</v>
      </c>
      <c r="Q345" s="27">
        <f t="shared" si="125"/>
        <v>0</v>
      </c>
      <c r="R345" s="27">
        <f t="shared" si="125"/>
        <v>0</v>
      </c>
      <c r="S345" s="27">
        <f t="shared" si="125"/>
        <v>0</v>
      </c>
      <c r="T345" s="27">
        <f t="shared" si="125"/>
        <v>0</v>
      </c>
      <c r="U345" s="27">
        <f t="shared" si="125"/>
        <v>0</v>
      </c>
      <c r="V345" s="27">
        <f t="shared" si="125"/>
        <v>0</v>
      </c>
      <c r="W345" s="27">
        <f t="shared" si="125"/>
        <v>0</v>
      </c>
      <c r="X345" s="27">
        <f t="shared" si="125"/>
        <v>0</v>
      </c>
      <c r="Y345" s="27">
        <f t="shared" si="125"/>
        <v>0</v>
      </c>
      <c r="Z345" s="27">
        <f t="shared" si="125"/>
        <v>0</v>
      </c>
      <c r="AA345" s="27">
        <f t="shared" si="125"/>
        <v>0</v>
      </c>
      <c r="AB345" s="27">
        <f t="shared" si="125"/>
        <v>0</v>
      </c>
      <c r="AC345" s="27">
        <f t="shared" si="125"/>
        <v>0</v>
      </c>
      <c r="AD345" s="27">
        <f t="shared" si="125"/>
        <v>0</v>
      </c>
      <c r="AE345" s="27">
        <f t="shared" si="125"/>
        <v>0</v>
      </c>
      <c r="AF345" s="27">
        <f t="shared" si="125"/>
        <v>0</v>
      </c>
      <c r="AG345" s="27">
        <f t="shared" si="125"/>
        <v>0</v>
      </c>
      <c r="AH345" s="27">
        <f t="shared" si="125"/>
        <v>0</v>
      </c>
    </row>
    <row r="346" spans="1:34" ht="12" customHeight="1">
      <c r="A346" s="16" t="s">
        <v>321</v>
      </c>
      <c r="B346" s="1"/>
      <c r="C346" s="1"/>
      <c r="D346" s="27">
        <f>D289</f>
        <v>549.78003698536565</v>
      </c>
      <c r="E346" s="81"/>
      <c r="F346" s="33"/>
      <c r="G346" s="33"/>
      <c r="H346" s="69"/>
      <c r="I346" s="27">
        <f t="shared" ref="I346:AH346" si="126">I289</f>
        <v>231.77461534795728</v>
      </c>
      <c r="J346" s="27">
        <f t="shared" si="126"/>
        <v>61.208159804413448</v>
      </c>
      <c r="K346" s="27">
        <f t="shared" si="126"/>
        <v>16.900790951968567</v>
      </c>
      <c r="L346" s="27">
        <f t="shared" si="126"/>
        <v>7.0039538351525897E-4</v>
      </c>
      <c r="M346" s="27">
        <f t="shared" si="126"/>
        <v>0.20933490281444631</v>
      </c>
      <c r="N346" s="27">
        <f t="shared" si="126"/>
        <v>1.0418121060263071E-2</v>
      </c>
      <c r="O346" s="27">
        <f t="shared" si="126"/>
        <v>9.8127406739492198</v>
      </c>
      <c r="P346" s="27">
        <f t="shared" si="126"/>
        <v>2.5195722483697658</v>
      </c>
      <c r="Q346" s="27">
        <f t="shared" si="126"/>
        <v>1.9149465501334941</v>
      </c>
      <c r="R346" s="27">
        <f t="shared" si="126"/>
        <v>2.3910332958881196E-2</v>
      </c>
      <c r="S346" s="27">
        <f t="shared" si="126"/>
        <v>8.0204881055182273</v>
      </c>
      <c r="T346" s="27">
        <f t="shared" si="126"/>
        <v>0</v>
      </c>
      <c r="U346" s="27">
        <f t="shared" si="126"/>
        <v>51.247789267645679</v>
      </c>
      <c r="V346" s="27">
        <f t="shared" si="126"/>
        <v>0</v>
      </c>
      <c r="W346" s="27">
        <f t="shared" si="126"/>
        <v>17.844980272749709</v>
      </c>
      <c r="X346" s="27">
        <f t="shared" si="126"/>
        <v>50.771691763942684</v>
      </c>
      <c r="Y346" s="27">
        <f t="shared" si="126"/>
        <v>0</v>
      </c>
      <c r="Z346" s="27">
        <f t="shared" si="126"/>
        <v>0</v>
      </c>
      <c r="AA346" s="27">
        <f t="shared" si="126"/>
        <v>0</v>
      </c>
      <c r="AB346" s="27">
        <f t="shared" si="126"/>
        <v>0</v>
      </c>
      <c r="AC346" s="27">
        <f t="shared" si="126"/>
        <v>0</v>
      </c>
      <c r="AD346" s="27">
        <f t="shared" si="126"/>
        <v>71.828180682094555</v>
      </c>
      <c r="AE346" s="27">
        <f t="shared" si="126"/>
        <v>16.990530380096903</v>
      </c>
      <c r="AF346" s="27">
        <f t="shared" si="126"/>
        <v>8.1163336691291761</v>
      </c>
      <c r="AG346" s="27">
        <f t="shared" si="126"/>
        <v>0.5848535151799793</v>
      </c>
      <c r="AH346" s="27">
        <f t="shared" si="126"/>
        <v>0</v>
      </c>
    </row>
    <row r="347" spans="1:34" ht="12" customHeight="1">
      <c r="A347" s="16" t="s">
        <v>322</v>
      </c>
      <c r="B347" s="1"/>
      <c r="C347" s="1"/>
      <c r="D347" s="27">
        <f>D295</f>
        <v>0</v>
      </c>
      <c r="E347" s="81"/>
      <c r="F347" s="33"/>
      <c r="G347" s="33"/>
      <c r="H347" s="69"/>
      <c r="I347" s="27">
        <f t="shared" ref="I347:AH347" si="127">I295</f>
        <v>0</v>
      </c>
      <c r="J347" s="27">
        <f t="shared" si="127"/>
        <v>0</v>
      </c>
      <c r="K347" s="27">
        <f t="shared" si="127"/>
        <v>0</v>
      </c>
      <c r="L347" s="27">
        <f t="shared" si="127"/>
        <v>0</v>
      </c>
      <c r="M347" s="27">
        <f t="shared" si="127"/>
        <v>0</v>
      </c>
      <c r="N347" s="27">
        <f t="shared" si="127"/>
        <v>0</v>
      </c>
      <c r="O347" s="27">
        <f t="shared" si="127"/>
        <v>0</v>
      </c>
      <c r="P347" s="27">
        <f t="shared" si="127"/>
        <v>0</v>
      </c>
      <c r="Q347" s="27">
        <f t="shared" si="127"/>
        <v>0</v>
      </c>
      <c r="R347" s="27">
        <f t="shared" si="127"/>
        <v>0</v>
      </c>
      <c r="S347" s="27">
        <f t="shared" si="127"/>
        <v>0</v>
      </c>
      <c r="T347" s="27">
        <f t="shared" si="127"/>
        <v>0</v>
      </c>
      <c r="U347" s="27">
        <f t="shared" si="127"/>
        <v>0</v>
      </c>
      <c r="V347" s="27">
        <f t="shared" si="127"/>
        <v>0</v>
      </c>
      <c r="W347" s="27">
        <f t="shared" si="127"/>
        <v>0</v>
      </c>
      <c r="X347" s="27">
        <f t="shared" si="127"/>
        <v>0</v>
      </c>
      <c r="Y347" s="27">
        <f t="shared" si="127"/>
        <v>0</v>
      </c>
      <c r="Z347" s="27">
        <f t="shared" si="127"/>
        <v>0</v>
      </c>
      <c r="AA347" s="27">
        <f t="shared" si="127"/>
        <v>0</v>
      </c>
      <c r="AB347" s="27">
        <f t="shared" si="127"/>
        <v>0</v>
      </c>
      <c r="AC347" s="27">
        <f t="shared" si="127"/>
        <v>0</v>
      </c>
      <c r="AD347" s="27">
        <f t="shared" si="127"/>
        <v>0</v>
      </c>
      <c r="AE347" s="27">
        <f t="shared" si="127"/>
        <v>0</v>
      </c>
      <c r="AF347" s="27">
        <f t="shared" si="127"/>
        <v>0</v>
      </c>
      <c r="AG347" s="27">
        <f t="shared" si="127"/>
        <v>0</v>
      </c>
      <c r="AH347" s="27">
        <f t="shared" si="127"/>
        <v>0</v>
      </c>
    </row>
    <row r="348" spans="1:34" ht="12" customHeight="1">
      <c r="A348" s="16" t="s">
        <v>323</v>
      </c>
      <c r="B348" s="1"/>
      <c r="C348" s="1"/>
      <c r="D348" s="27">
        <f>D305</f>
        <v>0</v>
      </c>
      <c r="E348" s="81"/>
      <c r="F348" s="33"/>
      <c r="G348" s="33"/>
      <c r="H348" s="69"/>
      <c r="I348" s="27">
        <f t="shared" ref="I348:AH348" si="128">I305</f>
        <v>0</v>
      </c>
      <c r="J348" s="27">
        <f t="shared" si="128"/>
        <v>0</v>
      </c>
      <c r="K348" s="27">
        <f t="shared" si="128"/>
        <v>0</v>
      </c>
      <c r="L348" s="27">
        <f t="shared" si="128"/>
        <v>0</v>
      </c>
      <c r="M348" s="27">
        <f t="shared" si="128"/>
        <v>0</v>
      </c>
      <c r="N348" s="27">
        <f t="shared" si="128"/>
        <v>0</v>
      </c>
      <c r="O348" s="27">
        <f t="shared" si="128"/>
        <v>0</v>
      </c>
      <c r="P348" s="27">
        <f t="shared" si="128"/>
        <v>0</v>
      </c>
      <c r="Q348" s="27">
        <f t="shared" si="128"/>
        <v>0</v>
      </c>
      <c r="R348" s="27">
        <f t="shared" si="128"/>
        <v>0</v>
      </c>
      <c r="S348" s="27">
        <f t="shared" si="128"/>
        <v>0</v>
      </c>
      <c r="T348" s="27">
        <f t="shared" si="128"/>
        <v>0</v>
      </c>
      <c r="U348" s="27">
        <f t="shared" si="128"/>
        <v>0</v>
      </c>
      <c r="V348" s="27">
        <f t="shared" si="128"/>
        <v>0</v>
      </c>
      <c r="W348" s="27">
        <f t="shared" si="128"/>
        <v>0</v>
      </c>
      <c r="X348" s="27">
        <f t="shared" si="128"/>
        <v>0</v>
      </c>
      <c r="Y348" s="27">
        <f t="shared" si="128"/>
        <v>0</v>
      </c>
      <c r="Z348" s="27">
        <f t="shared" si="128"/>
        <v>0</v>
      </c>
      <c r="AA348" s="27">
        <f t="shared" si="128"/>
        <v>0</v>
      </c>
      <c r="AB348" s="27">
        <f t="shared" si="128"/>
        <v>0</v>
      </c>
      <c r="AC348" s="27">
        <f t="shared" si="128"/>
        <v>0</v>
      </c>
      <c r="AD348" s="27">
        <f t="shared" si="128"/>
        <v>0</v>
      </c>
      <c r="AE348" s="27">
        <f t="shared" si="128"/>
        <v>0</v>
      </c>
      <c r="AF348" s="27">
        <f t="shared" si="128"/>
        <v>0</v>
      </c>
      <c r="AG348" s="27">
        <f t="shared" si="128"/>
        <v>0</v>
      </c>
      <c r="AH348" s="27">
        <f t="shared" si="128"/>
        <v>0</v>
      </c>
    </row>
    <row r="349" spans="1:34" ht="12" customHeight="1">
      <c r="A349" s="16" t="s">
        <v>324</v>
      </c>
      <c r="B349" s="1"/>
      <c r="C349" s="1"/>
      <c r="D349" s="27">
        <f>D313</f>
        <v>1710.010939749445</v>
      </c>
      <c r="E349" s="81"/>
      <c r="F349" s="33"/>
      <c r="G349" s="33"/>
      <c r="H349" s="69"/>
      <c r="I349" s="27">
        <f t="shared" ref="I349:AH349" si="129">I313</f>
        <v>720.90127166944853</v>
      </c>
      <c r="J349" s="27">
        <f t="shared" si="129"/>
        <v>190.3790895016898</v>
      </c>
      <c r="K349" s="27">
        <f t="shared" si="129"/>
        <v>52.56745511669785</v>
      </c>
      <c r="L349" s="27">
        <f t="shared" si="129"/>
        <v>2.1784780955824003E-3</v>
      </c>
      <c r="M349" s="27">
        <f t="shared" si="129"/>
        <v>0.65110580559988329</v>
      </c>
      <c r="N349" s="27">
        <f t="shared" si="129"/>
        <v>3.2404052141235096E-2</v>
      </c>
      <c r="O349" s="27">
        <f t="shared" si="129"/>
        <v>30.521104391835465</v>
      </c>
      <c r="P349" s="27">
        <f t="shared" si="129"/>
        <v>7.8367634660334016</v>
      </c>
      <c r="Q349" s="27">
        <f t="shared" si="129"/>
        <v>5.9561630642672814</v>
      </c>
      <c r="R349" s="27">
        <f t="shared" si="129"/>
        <v>7.436961726900046E-2</v>
      </c>
      <c r="S349" s="27">
        <f t="shared" si="129"/>
        <v>24.9465631341786</v>
      </c>
      <c r="T349" s="27">
        <f t="shared" si="129"/>
        <v>0</v>
      </c>
      <c r="U349" s="27">
        <f t="shared" si="129"/>
        <v>159.39880386741109</v>
      </c>
      <c r="V349" s="27">
        <f t="shared" si="129"/>
        <v>0</v>
      </c>
      <c r="W349" s="27">
        <f t="shared" si="129"/>
        <v>55.504218838755889</v>
      </c>
      <c r="X349" s="27">
        <f t="shared" si="129"/>
        <v>157.91797174374273</v>
      </c>
      <c r="Y349" s="27">
        <f t="shared" si="129"/>
        <v>0</v>
      </c>
      <c r="Z349" s="27">
        <f t="shared" si="129"/>
        <v>0</v>
      </c>
      <c r="AA349" s="27">
        <f t="shared" si="129"/>
        <v>0</v>
      </c>
      <c r="AB349" s="27">
        <f t="shared" si="129"/>
        <v>0</v>
      </c>
      <c r="AC349" s="27">
        <f t="shared" si="129"/>
        <v>0</v>
      </c>
      <c r="AD349" s="27">
        <f t="shared" si="129"/>
        <v>223.41112169547719</v>
      </c>
      <c r="AE349" s="27">
        <f t="shared" si="129"/>
        <v>52.846576571648747</v>
      </c>
      <c r="AF349" s="27">
        <f t="shared" si="129"/>
        <v>25.244676836523777</v>
      </c>
      <c r="AG349" s="27">
        <f t="shared" si="129"/>
        <v>1.8191018986295133</v>
      </c>
      <c r="AH349" s="27">
        <f t="shared" si="129"/>
        <v>0</v>
      </c>
    </row>
    <row r="350" spans="1:34" ht="12" customHeight="1">
      <c r="A350" s="1" t="s">
        <v>302</v>
      </c>
      <c r="B350" s="1"/>
      <c r="C350" s="1"/>
      <c r="D350" s="63">
        <f>SUM(D340:D349)</f>
        <v>4668.3808016216617</v>
      </c>
      <c r="E350" s="81"/>
      <c r="F350" s="33"/>
      <c r="G350" s="33"/>
      <c r="H350" s="69"/>
      <c r="I350" s="63">
        <f t="shared" ref="I350:AH350" si="130">SUM(I340:I349)</f>
        <v>1968.0819451479115</v>
      </c>
      <c r="J350" s="63">
        <f t="shared" si="130"/>
        <v>519.74058516264483</v>
      </c>
      <c r="K350" s="63">
        <f t="shared" si="130"/>
        <v>143.51071829567238</v>
      </c>
      <c r="L350" s="63">
        <f t="shared" si="130"/>
        <v>5.9473100912794891E-3</v>
      </c>
      <c r="M350" s="63">
        <f t="shared" si="130"/>
        <v>1.7775382437800495</v>
      </c>
      <c r="N350" s="63">
        <f t="shared" si="130"/>
        <v>8.846402756525891E-2</v>
      </c>
      <c r="O350" s="63">
        <f t="shared" si="130"/>
        <v>83.323524122022519</v>
      </c>
      <c r="P350" s="63">
        <f t="shared" si="130"/>
        <v>21.394597695989532</v>
      </c>
      <c r="Q350" s="63">
        <f t="shared" si="130"/>
        <v>16.260502581713059</v>
      </c>
      <c r="R350" s="63">
        <f t="shared" si="130"/>
        <v>0.2030312703925877</v>
      </c>
      <c r="S350" s="63">
        <f t="shared" si="130"/>
        <v>68.104860439726835</v>
      </c>
      <c r="T350" s="63">
        <f t="shared" si="130"/>
        <v>0</v>
      </c>
      <c r="U350" s="63">
        <f t="shared" si="130"/>
        <v>435.16348257111792</v>
      </c>
      <c r="V350" s="63">
        <f t="shared" si="130"/>
        <v>0</v>
      </c>
      <c r="W350" s="63">
        <f t="shared" si="130"/>
        <v>151.52817073428869</v>
      </c>
      <c r="X350" s="63">
        <f t="shared" si="130"/>
        <v>431.12076676394832</v>
      </c>
      <c r="Y350" s="63">
        <f t="shared" si="130"/>
        <v>0</v>
      </c>
      <c r="Z350" s="63">
        <f t="shared" si="130"/>
        <v>0</v>
      </c>
      <c r="AA350" s="63">
        <f t="shared" si="130"/>
        <v>0</v>
      </c>
      <c r="AB350" s="63">
        <f t="shared" si="130"/>
        <v>0</v>
      </c>
      <c r="AC350" s="63">
        <f t="shared" si="130"/>
        <v>0</v>
      </c>
      <c r="AD350" s="63">
        <f t="shared" si="130"/>
        <v>609.91901697701689</v>
      </c>
      <c r="AE350" s="63">
        <f t="shared" si="130"/>
        <v>144.27272818188072</v>
      </c>
      <c r="AF350" s="63">
        <f t="shared" si="130"/>
        <v>68.918719727043722</v>
      </c>
      <c r="AG350" s="63">
        <f t="shared" si="130"/>
        <v>4.9662023688572665</v>
      </c>
      <c r="AH350" s="63">
        <f t="shared" si="130"/>
        <v>0</v>
      </c>
    </row>
    <row r="351" spans="1:34" ht="12" customHeight="1">
      <c r="A351" s="16"/>
      <c r="B351" s="1"/>
      <c r="C351" s="1"/>
      <c r="D351" s="27"/>
      <c r="E351" s="81"/>
      <c r="F351" s="33"/>
      <c r="G351" s="33"/>
      <c r="H351" s="69"/>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row>
    <row r="352" spans="1:34" ht="12" customHeight="1">
      <c r="A352" s="1" t="s">
        <v>325</v>
      </c>
      <c r="B352" s="1"/>
      <c r="C352" s="1"/>
      <c r="D352" s="61">
        <f>D191</f>
        <v>2486.0213902047972</v>
      </c>
      <c r="E352" s="81"/>
      <c r="F352" s="33"/>
      <c r="G352" s="33"/>
      <c r="H352" s="69"/>
      <c r="I352" s="61">
        <f t="shared" ref="I352:AH352" si="131">I191</f>
        <v>1048.0494246771793</v>
      </c>
      <c r="J352" s="61">
        <f t="shared" si="131"/>
        <v>276.77395374924413</v>
      </c>
      <c r="K352" s="61">
        <f t="shared" si="131"/>
        <v>76.422796375729362</v>
      </c>
      <c r="L352" s="61">
        <f t="shared" si="131"/>
        <v>3.1670809921859246E-3</v>
      </c>
      <c r="M352" s="61">
        <f t="shared" si="131"/>
        <v>0.94658047055827987</v>
      </c>
      <c r="N352" s="61">
        <f t="shared" si="131"/>
        <v>4.7109152859703594E-2</v>
      </c>
      <c r="O352" s="61">
        <f t="shared" si="131"/>
        <v>44.371715178555583</v>
      </c>
      <c r="P352" s="61">
        <f t="shared" si="131"/>
        <v>11.393121034295328</v>
      </c>
      <c r="Q352" s="61">
        <f t="shared" si="131"/>
        <v>8.6590959374130012</v>
      </c>
      <c r="R352" s="61">
        <f t="shared" si="131"/>
        <v>0.10811887515711974</v>
      </c>
      <c r="S352" s="61">
        <f t="shared" si="131"/>
        <v>36.26742269423692</v>
      </c>
      <c r="T352" s="61">
        <f t="shared" si="131"/>
        <v>0</v>
      </c>
      <c r="U352" s="61">
        <f t="shared" si="131"/>
        <v>231.73467887024478</v>
      </c>
      <c r="V352" s="61">
        <f t="shared" si="131"/>
        <v>0</v>
      </c>
      <c r="W352" s="61">
        <f t="shared" si="131"/>
        <v>80.692276331268999</v>
      </c>
      <c r="X352" s="61">
        <f t="shared" si="131"/>
        <v>229.58183864614577</v>
      </c>
      <c r="Y352" s="61">
        <f t="shared" si="131"/>
        <v>0</v>
      </c>
      <c r="Z352" s="61">
        <f t="shared" si="131"/>
        <v>0</v>
      </c>
      <c r="AA352" s="61">
        <f t="shared" si="131"/>
        <v>0</v>
      </c>
      <c r="AB352" s="61">
        <f t="shared" si="131"/>
        <v>0</v>
      </c>
      <c r="AC352" s="61">
        <f t="shared" si="131"/>
        <v>0</v>
      </c>
      <c r="AD352" s="61">
        <f t="shared" si="131"/>
        <v>324.79606675848663</v>
      </c>
      <c r="AE352" s="61">
        <f t="shared" si="131"/>
        <v>76.828584368860376</v>
      </c>
      <c r="AF352" s="61">
        <f t="shared" si="131"/>
        <v>36.700821699773009</v>
      </c>
      <c r="AG352" s="61">
        <f t="shared" si="131"/>
        <v>2.6446183037973725</v>
      </c>
      <c r="AH352" s="61">
        <f t="shared" si="131"/>
        <v>0</v>
      </c>
    </row>
    <row r="353" spans="1:34" ht="12" customHeight="1">
      <c r="A353" s="1"/>
      <c r="B353" s="1"/>
      <c r="C353" s="1"/>
      <c r="D353" s="27"/>
      <c r="E353" s="81"/>
      <c r="F353" s="33"/>
      <c r="G353" s="33"/>
      <c r="H353" s="69"/>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row>
    <row r="354" spans="1:34" ht="12" customHeight="1">
      <c r="A354" s="1" t="s">
        <v>326</v>
      </c>
      <c r="B354" s="1"/>
      <c r="C354" s="1"/>
      <c r="D354" s="61">
        <v>0</v>
      </c>
      <c r="E354" s="81"/>
      <c r="F354" s="33"/>
      <c r="G354" s="33"/>
      <c r="H354" s="69"/>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row>
    <row r="355" spans="1:34" ht="12" customHeight="1">
      <c r="A355" s="1"/>
      <c r="B355" s="1"/>
      <c r="C355" s="1"/>
      <c r="D355" s="27"/>
      <c r="E355" s="81"/>
      <c r="F355" s="33"/>
      <c r="G355" s="33"/>
      <c r="H355" s="69"/>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row>
    <row r="356" spans="1:34" ht="12" customHeight="1">
      <c r="A356" s="10" t="s">
        <v>327</v>
      </c>
      <c r="B356" s="1"/>
      <c r="C356" s="1"/>
      <c r="D356" s="27"/>
      <c r="E356" s="81"/>
      <c r="F356" s="33"/>
      <c r="G356" s="33"/>
      <c r="H356" s="69"/>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row>
    <row r="357" spans="1:34" ht="12" customHeight="1">
      <c r="A357" s="1" t="s">
        <v>328</v>
      </c>
      <c r="B357" s="1"/>
      <c r="C357" s="1"/>
      <c r="D357" s="27">
        <f>D177</f>
        <v>273.38786331377077</v>
      </c>
      <c r="E357" s="81"/>
      <c r="F357" s="33"/>
      <c r="G357" s="33"/>
      <c r="H357" s="69"/>
      <c r="I357" s="27">
        <f t="shared" ref="I357:AH357" si="132">I177</f>
        <v>115.2540336091465</v>
      </c>
      <c r="J357" s="27">
        <f t="shared" si="132"/>
        <v>30.436841828692749</v>
      </c>
      <c r="K357" s="27">
        <f t="shared" si="132"/>
        <v>8.4042177158833198</v>
      </c>
      <c r="L357" s="27">
        <f t="shared" si="132"/>
        <v>3.4828401268262597E-4</v>
      </c>
      <c r="M357" s="27">
        <f t="shared" si="132"/>
        <v>0.10409548900910839</v>
      </c>
      <c r="N357" s="27">
        <f t="shared" si="132"/>
        <v>5.1805952650211132E-3</v>
      </c>
      <c r="O357" s="27">
        <f t="shared" si="132"/>
        <v>4.8795591429859746</v>
      </c>
      <c r="P357" s="27">
        <f t="shared" si="132"/>
        <v>1.252901937333929</v>
      </c>
      <c r="Q357" s="27">
        <f t="shared" si="132"/>
        <v>0.95224109731544881</v>
      </c>
      <c r="R357" s="27">
        <f t="shared" si="132"/>
        <v>1.188983666011751E-2</v>
      </c>
      <c r="S357" s="27">
        <f t="shared" si="132"/>
        <v>3.9883298017230624</v>
      </c>
      <c r="T357" s="27">
        <f t="shared" si="132"/>
        <v>0</v>
      </c>
      <c r="U357" s="27">
        <f t="shared" si="132"/>
        <v>25.48387112100432</v>
      </c>
      <c r="V357" s="27">
        <f t="shared" si="132"/>
        <v>0</v>
      </c>
      <c r="W357" s="27">
        <f t="shared" si="132"/>
        <v>8.8737325829335187</v>
      </c>
      <c r="X357" s="27">
        <f t="shared" si="132"/>
        <v>25.247123202727604</v>
      </c>
      <c r="Y357" s="27">
        <f t="shared" si="132"/>
        <v>0</v>
      </c>
      <c r="Z357" s="27">
        <f t="shared" si="132"/>
        <v>0</v>
      </c>
      <c r="AA357" s="27">
        <f t="shared" si="132"/>
        <v>0</v>
      </c>
      <c r="AB357" s="27">
        <f t="shared" si="132"/>
        <v>0</v>
      </c>
      <c r="AC357" s="27">
        <f t="shared" si="132"/>
        <v>0</v>
      </c>
      <c r="AD357" s="27">
        <f t="shared" si="132"/>
        <v>35.717835354789365</v>
      </c>
      <c r="AE357" s="27">
        <f t="shared" si="132"/>
        <v>8.448842236347053</v>
      </c>
      <c r="AF357" s="27">
        <f t="shared" si="132"/>
        <v>4.0359907062320399</v>
      </c>
      <c r="AG357" s="27">
        <f t="shared" si="132"/>
        <v>0.29082877170903648</v>
      </c>
      <c r="AH357" s="27">
        <f t="shared" si="132"/>
        <v>0</v>
      </c>
    </row>
    <row r="358" spans="1:34" ht="12" customHeight="1">
      <c r="A358" s="1" t="s">
        <v>329</v>
      </c>
      <c r="B358" s="1"/>
      <c r="C358" s="10"/>
      <c r="D358" s="27">
        <f>D176</f>
        <v>490.02742086593963</v>
      </c>
      <c r="E358" s="81"/>
      <c r="F358" s="33"/>
      <c r="G358" s="33"/>
      <c r="H358" s="69"/>
      <c r="I358" s="27">
        <f t="shared" ref="I358:AH358" si="133">I176</f>
        <v>250.34155904140692</v>
      </c>
      <c r="J358" s="27">
        <f t="shared" si="133"/>
        <v>66.111407966262846</v>
      </c>
      <c r="K358" s="27">
        <f t="shared" si="133"/>
        <v>18.254675343099453</v>
      </c>
      <c r="L358" s="27">
        <f t="shared" si="133"/>
        <v>7.5650248406791015E-4</v>
      </c>
      <c r="M358" s="27">
        <f t="shared" si="133"/>
        <v>0.22610425155349856</v>
      </c>
      <c r="N358" s="27">
        <f t="shared" si="133"/>
        <v>1.1252693331376766E-2</v>
      </c>
      <c r="O358" s="27">
        <f t="shared" si="133"/>
        <v>10.598817282460114</v>
      </c>
      <c r="P358" s="27">
        <f t="shared" si="133"/>
        <v>2.7214095203109974</v>
      </c>
      <c r="Q358" s="27">
        <f t="shared" si="133"/>
        <v>2.0683486158382172</v>
      </c>
      <c r="R358" s="27">
        <f t="shared" si="133"/>
        <v>2.582573601142301E-2</v>
      </c>
      <c r="S358" s="27">
        <f t="shared" si="133"/>
        <v>2.153385457742016</v>
      </c>
      <c r="T358" s="27">
        <f t="shared" si="133"/>
        <v>0</v>
      </c>
      <c r="U358" s="27">
        <f t="shared" si="133"/>
        <v>13.75929278848362</v>
      </c>
      <c r="V358" s="27">
        <f t="shared" si="133"/>
        <v>0</v>
      </c>
      <c r="W358" s="27">
        <f t="shared" si="133"/>
        <v>4.7911200051021732</v>
      </c>
      <c r="X358" s="27">
        <f t="shared" si="133"/>
        <v>13.631467470690817</v>
      </c>
      <c r="Y358" s="27">
        <f t="shared" si="133"/>
        <v>0</v>
      </c>
      <c r="Z358" s="27">
        <f t="shared" si="133"/>
        <v>0</v>
      </c>
      <c r="AA358" s="27">
        <f t="shared" si="133"/>
        <v>0</v>
      </c>
      <c r="AB358" s="27">
        <f t="shared" si="133"/>
        <v>0</v>
      </c>
      <c r="AC358" s="27">
        <f t="shared" si="133"/>
        <v>0</v>
      </c>
      <c r="AD358" s="27">
        <f t="shared" si="133"/>
        <v>77.582174855810436</v>
      </c>
      <c r="AE358" s="27">
        <f t="shared" si="133"/>
        <v>18.351603595192138</v>
      </c>
      <c r="AF358" s="27">
        <f t="shared" si="133"/>
        <v>8.7665149239043654</v>
      </c>
      <c r="AG358" s="27">
        <f t="shared" si="133"/>
        <v>0.63170481625520958</v>
      </c>
      <c r="AH358" s="27">
        <f t="shared" si="133"/>
        <v>0</v>
      </c>
    </row>
    <row r="359" spans="1:34" ht="12" customHeight="1">
      <c r="A359" s="1" t="s">
        <v>330</v>
      </c>
      <c r="B359" s="1"/>
      <c r="C359" s="1"/>
      <c r="D359" s="63">
        <f>SUM(D357:D358)</f>
        <v>763.4152841797104</v>
      </c>
      <c r="E359" s="81"/>
      <c r="F359" s="33"/>
      <c r="G359" s="33"/>
      <c r="H359" s="69"/>
      <c r="I359" s="63">
        <f t="shared" ref="I359:AH359" si="134">SUM(I357:I358)</f>
        <v>365.59559265055344</v>
      </c>
      <c r="J359" s="63">
        <f t="shared" si="134"/>
        <v>96.548249794955595</v>
      </c>
      <c r="K359" s="63">
        <f t="shared" si="134"/>
        <v>26.658893058982773</v>
      </c>
      <c r="L359" s="63">
        <f t="shared" si="134"/>
        <v>1.1047864967505361E-3</v>
      </c>
      <c r="M359" s="63">
        <f t="shared" si="134"/>
        <v>0.33019974056260692</v>
      </c>
      <c r="N359" s="63">
        <f t="shared" si="134"/>
        <v>1.643328859639788E-2</v>
      </c>
      <c r="O359" s="63">
        <f t="shared" si="134"/>
        <v>15.47837642544609</v>
      </c>
      <c r="P359" s="63">
        <f t="shared" si="134"/>
        <v>3.9743114576449265</v>
      </c>
      <c r="Q359" s="63">
        <f t="shared" si="134"/>
        <v>3.0205897131536661</v>
      </c>
      <c r="R359" s="63">
        <f t="shared" si="134"/>
        <v>3.771557267154052E-2</v>
      </c>
      <c r="S359" s="63">
        <f t="shared" si="134"/>
        <v>6.1417152594650783</v>
      </c>
      <c r="T359" s="63">
        <f t="shared" si="134"/>
        <v>0</v>
      </c>
      <c r="U359" s="63">
        <f t="shared" si="134"/>
        <v>39.24316390948794</v>
      </c>
      <c r="V359" s="63">
        <f t="shared" si="134"/>
        <v>0</v>
      </c>
      <c r="W359" s="63">
        <f t="shared" si="134"/>
        <v>13.664852588035693</v>
      </c>
      <c r="X359" s="63">
        <f t="shared" si="134"/>
        <v>38.878590673418422</v>
      </c>
      <c r="Y359" s="63">
        <f t="shared" si="134"/>
        <v>0</v>
      </c>
      <c r="Z359" s="63">
        <f t="shared" si="134"/>
        <v>0</v>
      </c>
      <c r="AA359" s="63">
        <f t="shared" si="134"/>
        <v>0</v>
      </c>
      <c r="AB359" s="63">
        <f t="shared" si="134"/>
        <v>0</v>
      </c>
      <c r="AC359" s="63">
        <f t="shared" si="134"/>
        <v>0</v>
      </c>
      <c r="AD359" s="63">
        <f t="shared" si="134"/>
        <v>113.30001021059979</v>
      </c>
      <c r="AE359" s="63">
        <f t="shared" si="134"/>
        <v>26.800445831539193</v>
      </c>
      <c r="AF359" s="63">
        <f t="shared" si="134"/>
        <v>12.802505630136405</v>
      </c>
      <c r="AG359" s="63">
        <f t="shared" si="134"/>
        <v>0.922533587964246</v>
      </c>
      <c r="AH359" s="63">
        <f t="shared" si="134"/>
        <v>0</v>
      </c>
    </row>
    <row r="360" spans="1:34" ht="12" customHeight="1">
      <c r="A360" s="1"/>
      <c r="B360" s="1"/>
      <c r="C360" s="1"/>
      <c r="D360" s="27"/>
      <c r="E360" s="81"/>
      <c r="F360" s="33"/>
      <c r="G360" s="33"/>
      <c r="H360" s="69"/>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row>
    <row r="361" spans="1:34" ht="12" customHeight="1" thickBot="1">
      <c r="A361" s="1" t="s">
        <v>331</v>
      </c>
      <c r="B361" s="1"/>
      <c r="C361" s="1"/>
      <c r="D361" s="66">
        <f>SUM(D337,D350,D352,D354,D359)</f>
        <v>19646.419220003041</v>
      </c>
      <c r="E361" s="81"/>
      <c r="F361" s="33"/>
      <c r="G361" s="33"/>
      <c r="H361" s="69"/>
      <c r="I361" s="66">
        <f t="shared" ref="I361:AH361" si="135">SUM(I337,I350,I352,I354,I359)</f>
        <v>9373.5476666709037</v>
      </c>
      <c r="J361" s="66">
        <f t="shared" si="135"/>
        <v>2475.4117384880224</v>
      </c>
      <c r="K361" s="66">
        <f t="shared" si="135"/>
        <v>683.51044118824348</v>
      </c>
      <c r="L361" s="66">
        <f t="shared" si="135"/>
        <v>2.8325748715148886E-2</v>
      </c>
      <c r="M361" s="66">
        <f t="shared" si="135"/>
        <v>8.4660293228545207</v>
      </c>
      <c r="N361" s="66">
        <f t="shared" si="135"/>
        <v>0.42133498618439019</v>
      </c>
      <c r="O361" s="66">
        <f t="shared" si="135"/>
        <v>396.85188263544688</v>
      </c>
      <c r="P361" s="66">
        <f t="shared" si="135"/>
        <v>101.89783093484631</v>
      </c>
      <c r="Q361" s="66">
        <f t="shared" si="135"/>
        <v>77.445248867550376</v>
      </c>
      <c r="R361" s="66">
        <f t="shared" si="135"/>
        <v>0.9669939280432962</v>
      </c>
      <c r="S361" s="66">
        <f t="shared" si="135"/>
        <v>162.05438033887111</v>
      </c>
      <c r="T361" s="66">
        <f t="shared" si="135"/>
        <v>0</v>
      </c>
      <c r="U361" s="66">
        <f t="shared" si="135"/>
        <v>1035.4642540759387</v>
      </c>
      <c r="V361" s="66">
        <f t="shared" si="135"/>
        <v>0</v>
      </c>
      <c r="W361" s="66">
        <f t="shared" si="135"/>
        <v>360.55875680062269</v>
      </c>
      <c r="X361" s="66">
        <f t="shared" si="135"/>
        <v>1025.8446791911647</v>
      </c>
      <c r="Y361" s="66">
        <f t="shared" si="135"/>
        <v>0</v>
      </c>
      <c r="Z361" s="66">
        <f t="shared" si="135"/>
        <v>0</v>
      </c>
      <c r="AA361" s="66">
        <f t="shared" si="135"/>
        <v>0</v>
      </c>
      <c r="AB361" s="66">
        <f t="shared" si="135"/>
        <v>0</v>
      </c>
      <c r="AC361" s="66">
        <f t="shared" si="135"/>
        <v>0</v>
      </c>
      <c r="AD361" s="66">
        <f t="shared" si="135"/>
        <v>2904.9120604647683</v>
      </c>
      <c r="AE361" s="66">
        <f t="shared" si="135"/>
        <v>687.13972908880964</v>
      </c>
      <c r="AF361" s="66">
        <f t="shared" si="135"/>
        <v>328.24492195563818</v>
      </c>
      <c r="AG361" s="66">
        <f t="shared" si="135"/>
        <v>23.652945316420251</v>
      </c>
      <c r="AH361" s="66">
        <f t="shared" si="135"/>
        <v>0</v>
      </c>
    </row>
    <row r="362" spans="1:34" ht="12" customHeight="1"/>
    <row r="363" spans="1:34" ht="12" customHeight="1">
      <c r="A363" s="1" t="s">
        <v>332</v>
      </c>
      <c r="B363" s="1"/>
      <c r="D363" s="27">
        <f>D328</f>
        <v>0</v>
      </c>
      <c r="I363" s="27">
        <f t="shared" ref="I363:AH363" si="136">I328</f>
        <v>0</v>
      </c>
      <c r="J363" s="27">
        <f t="shared" si="136"/>
        <v>0</v>
      </c>
      <c r="K363" s="27">
        <f t="shared" si="136"/>
        <v>0</v>
      </c>
      <c r="L363" s="27">
        <f t="shared" si="136"/>
        <v>0</v>
      </c>
      <c r="M363" s="27">
        <f t="shared" si="136"/>
        <v>0</v>
      </c>
      <c r="N363" s="27">
        <f t="shared" si="136"/>
        <v>0</v>
      </c>
      <c r="O363" s="27">
        <f t="shared" si="136"/>
        <v>0</v>
      </c>
      <c r="P363" s="27">
        <f t="shared" si="136"/>
        <v>0</v>
      </c>
      <c r="Q363" s="27">
        <f t="shared" si="136"/>
        <v>0</v>
      </c>
      <c r="R363" s="27">
        <f t="shared" si="136"/>
        <v>0</v>
      </c>
      <c r="S363" s="27">
        <f t="shared" si="136"/>
        <v>0</v>
      </c>
      <c r="T363" s="27">
        <f t="shared" si="136"/>
        <v>0</v>
      </c>
      <c r="U363" s="27">
        <f t="shared" si="136"/>
        <v>0</v>
      </c>
      <c r="V363" s="27">
        <f t="shared" si="136"/>
        <v>0</v>
      </c>
      <c r="W363" s="27">
        <f t="shared" si="136"/>
        <v>0</v>
      </c>
      <c r="X363" s="27">
        <f t="shared" si="136"/>
        <v>0</v>
      </c>
      <c r="Y363" s="27">
        <f t="shared" si="136"/>
        <v>0</v>
      </c>
      <c r="Z363" s="27">
        <f t="shared" si="136"/>
        <v>0</v>
      </c>
      <c r="AA363" s="27">
        <f t="shared" si="136"/>
        <v>0</v>
      </c>
      <c r="AB363" s="27">
        <f t="shared" si="136"/>
        <v>0</v>
      </c>
      <c r="AC363" s="27">
        <f t="shared" si="136"/>
        <v>0</v>
      </c>
      <c r="AD363" s="27">
        <f t="shared" si="136"/>
        <v>0</v>
      </c>
      <c r="AE363" s="27">
        <f t="shared" si="136"/>
        <v>0</v>
      </c>
      <c r="AF363" s="27">
        <f t="shared" si="136"/>
        <v>0</v>
      </c>
      <c r="AG363" s="27">
        <f t="shared" si="136"/>
        <v>0</v>
      </c>
      <c r="AH363" s="27">
        <f t="shared" si="136"/>
        <v>0</v>
      </c>
    </row>
    <row r="364" spans="1:34" ht="12" customHeight="1">
      <c r="A364" s="1"/>
      <c r="B364" s="1"/>
    </row>
    <row r="365" spans="1:34" ht="12" customHeight="1" thickBot="1">
      <c r="A365" s="1" t="s">
        <v>333</v>
      </c>
      <c r="B365" s="1"/>
      <c r="D365" s="48">
        <f>D361-D363</f>
        <v>19646.419220003041</v>
      </c>
      <c r="I365" s="48">
        <f t="shared" ref="I365:AH365" si="137">I361-I363</f>
        <v>9373.5476666709037</v>
      </c>
      <c r="J365" s="48">
        <f t="shared" si="137"/>
        <v>2475.4117384880224</v>
      </c>
      <c r="K365" s="48">
        <f t="shared" si="137"/>
        <v>683.51044118824348</v>
      </c>
      <c r="L365" s="48">
        <f t="shared" si="137"/>
        <v>2.8325748715148886E-2</v>
      </c>
      <c r="M365" s="48">
        <f t="shared" si="137"/>
        <v>8.4660293228545207</v>
      </c>
      <c r="N365" s="48">
        <f t="shared" si="137"/>
        <v>0.42133498618439019</v>
      </c>
      <c r="O365" s="48">
        <f t="shared" si="137"/>
        <v>396.85188263544688</v>
      </c>
      <c r="P365" s="48">
        <f t="shared" si="137"/>
        <v>101.89783093484631</v>
      </c>
      <c r="Q365" s="48">
        <f t="shared" si="137"/>
        <v>77.445248867550376</v>
      </c>
      <c r="R365" s="48">
        <f t="shared" si="137"/>
        <v>0.9669939280432962</v>
      </c>
      <c r="S365" s="48">
        <f t="shared" si="137"/>
        <v>162.05438033887111</v>
      </c>
      <c r="T365" s="48">
        <f t="shared" si="137"/>
        <v>0</v>
      </c>
      <c r="U365" s="48">
        <f t="shared" si="137"/>
        <v>1035.4642540759387</v>
      </c>
      <c r="V365" s="48">
        <f t="shared" si="137"/>
        <v>0</v>
      </c>
      <c r="W365" s="48">
        <f t="shared" si="137"/>
        <v>360.55875680062269</v>
      </c>
      <c r="X365" s="48">
        <f t="shared" si="137"/>
        <v>1025.8446791911647</v>
      </c>
      <c r="Y365" s="48">
        <f t="shared" si="137"/>
        <v>0</v>
      </c>
      <c r="Z365" s="48">
        <f t="shared" si="137"/>
        <v>0</v>
      </c>
      <c r="AA365" s="48">
        <f t="shared" si="137"/>
        <v>0</v>
      </c>
      <c r="AB365" s="48">
        <f t="shared" si="137"/>
        <v>0</v>
      </c>
      <c r="AC365" s="48">
        <f t="shared" si="137"/>
        <v>0</v>
      </c>
      <c r="AD365" s="48">
        <f t="shared" si="137"/>
        <v>2904.9120604647683</v>
      </c>
      <c r="AE365" s="48">
        <f t="shared" si="137"/>
        <v>687.13972908880964</v>
      </c>
      <c r="AF365" s="48">
        <f t="shared" si="137"/>
        <v>328.24492195563818</v>
      </c>
      <c r="AG365" s="48">
        <f t="shared" si="137"/>
        <v>23.652945316420251</v>
      </c>
      <c r="AH365" s="48">
        <f t="shared" si="137"/>
        <v>0</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2.8/Schedule 5.9
Page &amp;P of &amp;N</oddHeader>
  </headerFooter>
  <ignoredErrors>
    <ignoredError sqref="C14:C160 C161:C206 C207:C264 C265:C281 C282:C294 C326:C329 C330:C362 C366:C460 C296:C325" numberStoredAsText="1"/>
    <ignoredError sqref="D337:AH365"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7516D-6C89-4354-B966-D051B9026C37}">
  <dimension ref="A1:AH365"/>
  <sheetViews>
    <sheetView workbookViewId="0">
      <pane xSplit="2" ySplit="9" topLeftCell="C10" activePane="bottomRight" state="frozen"/>
      <selection activeCell="D4" sqref="D4"/>
      <selection pane="topRight" activeCell="D4" sqref="D4"/>
      <selection pane="bottomLeft" activeCell="D4" sqref="D4"/>
      <selection pane="bottomRight" sqref="A1:B1"/>
    </sheetView>
  </sheetViews>
  <sheetFormatPr defaultRowHeight="15"/>
  <cols>
    <col min="1" max="1" width="3.5703125" customWidth="1"/>
    <col min="2" max="2" width="34.42578125" customWidth="1"/>
    <col min="3" max="3" width="9.42578125" customWidth="1"/>
    <col min="4" max="4" width="13.5703125" style="172" customWidth="1"/>
    <col min="5" max="5" width="22.42578125" customWidth="1"/>
    <col min="6" max="7" width="13.5703125" customWidth="1"/>
    <col min="8" max="8" width="22.42578125" customWidth="1"/>
    <col min="9" max="34" width="13.5703125" customWidth="1"/>
  </cols>
  <sheetData>
    <row r="1" spans="1:34" s="248" customFormat="1" ht="12" customHeight="1">
      <c r="A1" s="295" t="s">
        <v>1169</v>
      </c>
      <c r="B1" s="295"/>
      <c r="C1" s="249"/>
    </row>
    <row r="2" spans="1:34" s="248" customFormat="1" ht="12" customHeight="1">
      <c r="A2" s="296" t="s">
        <v>1045</v>
      </c>
      <c r="B2" s="296"/>
      <c r="C2" s="249"/>
    </row>
    <row r="3" spans="1:34" s="248" customFormat="1" ht="12" customHeight="1">
      <c r="A3" s="305" t="s">
        <v>1174</v>
      </c>
      <c r="B3" s="305"/>
      <c r="C3" s="249"/>
    </row>
    <row r="4" spans="1:34" ht="12" customHeight="1">
      <c r="A4" s="267" t="s">
        <v>1182</v>
      </c>
      <c r="C4" s="249"/>
    </row>
    <row r="5" spans="1:34" ht="12" customHeight="1">
      <c r="A5" s="1"/>
      <c r="B5" s="1"/>
      <c r="C5" s="251"/>
      <c r="E5" s="5"/>
      <c r="F5" s="93"/>
      <c r="G5" s="93"/>
      <c r="H5" s="111"/>
      <c r="I5" s="93"/>
      <c r="J5" s="93"/>
      <c r="K5" s="93"/>
      <c r="L5" s="93"/>
      <c r="M5" s="93"/>
      <c r="N5" s="93"/>
      <c r="O5" s="93" t="s">
        <v>334</v>
      </c>
      <c r="P5" s="93" t="s">
        <v>334</v>
      </c>
      <c r="Q5" s="93"/>
      <c r="R5" s="93"/>
      <c r="S5" s="93" t="s">
        <v>335</v>
      </c>
      <c r="T5" s="93" t="s">
        <v>335</v>
      </c>
      <c r="U5" s="93" t="s">
        <v>335</v>
      </c>
      <c r="V5" s="93" t="s">
        <v>335</v>
      </c>
      <c r="W5" s="7" t="s">
        <v>336</v>
      </c>
      <c r="X5" s="93"/>
      <c r="Y5" s="93"/>
      <c r="Z5" s="93"/>
      <c r="AA5" s="93" t="s">
        <v>6</v>
      </c>
      <c r="AB5" s="93" t="s">
        <v>337</v>
      </c>
      <c r="AC5" s="78"/>
      <c r="AD5" s="93" t="s">
        <v>338</v>
      </c>
      <c r="AE5" s="93" t="s">
        <v>339</v>
      </c>
      <c r="AF5" s="78"/>
      <c r="AG5" s="93" t="s">
        <v>340</v>
      </c>
      <c r="AH5" s="93" t="s">
        <v>339</v>
      </c>
    </row>
    <row r="6" spans="1:34" ht="12" customHeight="1">
      <c r="A6" s="1"/>
      <c r="B6" s="70"/>
      <c r="C6" s="1"/>
      <c r="D6" s="245"/>
      <c r="E6" s="5" t="s">
        <v>2</v>
      </c>
      <c r="F6" s="7" t="s">
        <v>3</v>
      </c>
      <c r="G6" s="7" t="s">
        <v>4</v>
      </c>
      <c r="H6" s="111"/>
      <c r="I6" s="7"/>
      <c r="J6" s="7"/>
      <c r="K6" s="7"/>
      <c r="L6" s="7"/>
      <c r="M6" s="7" t="s">
        <v>341</v>
      </c>
      <c r="N6" s="7" t="s">
        <v>341</v>
      </c>
      <c r="O6" s="7" t="s">
        <v>340</v>
      </c>
      <c r="P6" s="7" t="s">
        <v>340</v>
      </c>
      <c r="Q6" s="7" t="s">
        <v>339</v>
      </c>
      <c r="R6" s="7" t="s">
        <v>338</v>
      </c>
      <c r="S6" s="7" t="s">
        <v>310</v>
      </c>
      <c r="T6" s="7" t="s">
        <v>310</v>
      </c>
      <c r="U6" s="7" t="s">
        <v>310</v>
      </c>
      <c r="V6" s="7" t="s">
        <v>310</v>
      </c>
      <c r="W6" s="8" t="s">
        <v>342</v>
      </c>
      <c r="X6" s="7"/>
      <c r="Y6" s="7" t="s">
        <v>343</v>
      </c>
      <c r="Z6" s="7" t="s">
        <v>341</v>
      </c>
      <c r="AA6" s="7" t="s">
        <v>344</v>
      </c>
      <c r="AB6" s="7" t="s">
        <v>22</v>
      </c>
      <c r="AC6" s="93" t="s">
        <v>345</v>
      </c>
      <c r="AD6" s="93" t="s">
        <v>346</v>
      </c>
      <c r="AE6" s="93" t="s">
        <v>346</v>
      </c>
      <c r="AF6" s="93" t="s">
        <v>347</v>
      </c>
      <c r="AG6" s="93" t="s">
        <v>348</v>
      </c>
      <c r="AH6" s="93" t="s">
        <v>346</v>
      </c>
    </row>
    <row r="7" spans="1:34" ht="12" customHeight="1">
      <c r="A7" s="1"/>
      <c r="B7" s="5" t="s">
        <v>7</v>
      </c>
      <c r="C7" s="5" t="s">
        <v>7</v>
      </c>
      <c r="D7" s="246" t="s">
        <v>7</v>
      </c>
      <c r="E7" s="5" t="s">
        <v>8</v>
      </c>
      <c r="F7" s="8" t="s">
        <v>2</v>
      </c>
      <c r="G7" s="8" t="s">
        <v>9</v>
      </c>
      <c r="H7" s="111" t="s">
        <v>10</v>
      </c>
      <c r="I7" s="7" t="s">
        <v>349</v>
      </c>
      <c r="J7" s="7" t="s">
        <v>349</v>
      </c>
      <c r="K7" s="7" t="s">
        <v>343</v>
      </c>
      <c r="L7" s="8"/>
      <c r="M7" s="8" t="s">
        <v>350</v>
      </c>
      <c r="N7" s="8" t="s">
        <v>350</v>
      </c>
      <c r="O7" s="7" t="s">
        <v>351</v>
      </c>
      <c r="P7" s="8" t="s">
        <v>351</v>
      </c>
      <c r="Q7" s="8" t="s">
        <v>352</v>
      </c>
      <c r="R7" s="8" t="s">
        <v>352</v>
      </c>
      <c r="S7" s="8" t="s">
        <v>353</v>
      </c>
      <c r="T7" s="8" t="s">
        <v>353</v>
      </c>
      <c r="U7" s="8" t="s">
        <v>353</v>
      </c>
      <c r="V7" s="8" t="s">
        <v>353</v>
      </c>
      <c r="W7" s="71" t="s">
        <v>310</v>
      </c>
      <c r="X7" s="8" t="s">
        <v>354</v>
      </c>
      <c r="Y7" s="8" t="s">
        <v>310</v>
      </c>
      <c r="Z7" s="8" t="s">
        <v>355</v>
      </c>
      <c r="AA7" s="8" t="s">
        <v>356</v>
      </c>
      <c r="AB7" s="8" t="s">
        <v>310</v>
      </c>
      <c r="AC7" s="93" t="s">
        <v>310</v>
      </c>
      <c r="AD7" s="7" t="s">
        <v>357</v>
      </c>
      <c r="AE7" s="7" t="s">
        <v>357</v>
      </c>
      <c r="AF7" s="93" t="s">
        <v>346</v>
      </c>
      <c r="AG7" s="93" t="s">
        <v>20</v>
      </c>
      <c r="AH7" s="93" t="s">
        <v>341</v>
      </c>
    </row>
    <row r="8" spans="1:34" ht="12" customHeight="1">
      <c r="A8" s="10"/>
      <c r="B8" s="11" t="s">
        <v>17</v>
      </c>
      <c r="C8" s="11" t="s">
        <v>18</v>
      </c>
      <c r="D8" s="247" t="s">
        <v>19</v>
      </c>
      <c r="E8" s="12" t="s">
        <v>20</v>
      </c>
      <c r="F8" s="12" t="s">
        <v>8</v>
      </c>
      <c r="G8" s="12" t="s">
        <v>21</v>
      </c>
      <c r="H8" s="114" t="s">
        <v>20</v>
      </c>
      <c r="I8" s="12" t="s">
        <v>358</v>
      </c>
      <c r="J8" s="12" t="s">
        <v>340</v>
      </c>
      <c r="K8" s="12" t="s">
        <v>359</v>
      </c>
      <c r="L8" s="12" t="s">
        <v>341</v>
      </c>
      <c r="M8" s="12" t="s">
        <v>343</v>
      </c>
      <c r="N8" s="12" t="s">
        <v>341</v>
      </c>
      <c r="O8" s="12" t="s">
        <v>343</v>
      </c>
      <c r="P8" s="12" t="s">
        <v>341</v>
      </c>
      <c r="Q8" s="12" t="s">
        <v>360</v>
      </c>
      <c r="R8" s="12" t="s">
        <v>360</v>
      </c>
      <c r="S8" s="12" t="s">
        <v>343</v>
      </c>
      <c r="T8" s="12" t="s">
        <v>341</v>
      </c>
      <c r="U8" s="12" t="s">
        <v>343</v>
      </c>
      <c r="V8" s="12" t="s">
        <v>341</v>
      </c>
      <c r="W8" s="12" t="s">
        <v>360</v>
      </c>
      <c r="X8" s="119" t="s">
        <v>361</v>
      </c>
      <c r="Y8" s="12" t="s">
        <v>360</v>
      </c>
      <c r="Z8" s="12" t="s">
        <v>362</v>
      </c>
      <c r="AA8" s="12" t="s">
        <v>360</v>
      </c>
      <c r="AB8" s="12" t="s">
        <v>360</v>
      </c>
      <c r="AC8" s="120" t="s">
        <v>360</v>
      </c>
      <c r="AD8" s="12" t="s">
        <v>363</v>
      </c>
      <c r="AE8" s="12" t="s">
        <v>363</v>
      </c>
      <c r="AF8" s="12" t="s">
        <v>363</v>
      </c>
      <c r="AG8" s="120" t="s">
        <v>363</v>
      </c>
      <c r="AH8" s="120" t="s">
        <v>360</v>
      </c>
    </row>
    <row r="9" spans="1:34" ht="12" customHeight="1">
      <c r="A9" s="1"/>
      <c r="B9" s="1"/>
      <c r="C9" s="1"/>
      <c r="D9" s="121"/>
      <c r="E9" s="5"/>
      <c r="F9" s="9"/>
      <c r="G9" s="9"/>
      <c r="H9" s="111"/>
      <c r="I9" s="7" t="s">
        <v>364</v>
      </c>
      <c r="J9" s="7" t="s">
        <v>365</v>
      </c>
      <c r="K9" s="7" t="s">
        <v>366</v>
      </c>
      <c r="L9" s="7" t="s">
        <v>366</v>
      </c>
      <c r="M9" s="93" t="s">
        <v>367</v>
      </c>
      <c r="N9" s="93" t="s">
        <v>367</v>
      </c>
      <c r="O9" s="7" t="s">
        <v>368</v>
      </c>
      <c r="P9" s="7" t="s">
        <v>368</v>
      </c>
      <c r="Q9" s="7" t="s">
        <v>369</v>
      </c>
      <c r="R9" s="7" t="s">
        <v>370</v>
      </c>
      <c r="S9" s="7" t="s">
        <v>371</v>
      </c>
      <c r="T9" s="7" t="s">
        <v>371</v>
      </c>
      <c r="U9" s="7" t="s">
        <v>372</v>
      </c>
      <c r="V9" s="7" t="s">
        <v>372</v>
      </c>
      <c r="W9" s="93" t="s">
        <v>373</v>
      </c>
      <c r="X9" s="93"/>
      <c r="Y9" s="7" t="s">
        <v>374</v>
      </c>
      <c r="Z9" s="7" t="s">
        <v>374</v>
      </c>
      <c r="AA9" s="7" t="s">
        <v>375</v>
      </c>
      <c r="AB9" s="7" t="s">
        <v>376</v>
      </c>
      <c r="AC9" s="7" t="s">
        <v>377</v>
      </c>
      <c r="AD9" s="7" t="s">
        <v>378</v>
      </c>
      <c r="AE9" s="7" t="s">
        <v>379</v>
      </c>
      <c r="AF9" s="7" t="s">
        <v>380</v>
      </c>
      <c r="AG9" s="93" t="s">
        <v>381</v>
      </c>
      <c r="AH9" s="93" t="s">
        <v>382</v>
      </c>
    </row>
    <row r="10" spans="1:34" ht="12" customHeight="1">
      <c r="A10" s="73"/>
      <c r="B10" s="73"/>
      <c r="C10" s="73"/>
      <c r="D10" s="122"/>
      <c r="E10" s="75"/>
      <c r="F10" s="94"/>
      <c r="G10" s="94"/>
      <c r="H10" s="123"/>
      <c r="I10" s="124">
        <v>2</v>
      </c>
      <c r="J10" s="124">
        <v>3</v>
      </c>
      <c r="K10" s="124">
        <v>4</v>
      </c>
      <c r="L10" s="124">
        <v>5</v>
      </c>
      <c r="M10" s="124">
        <v>6</v>
      </c>
      <c r="N10" s="124">
        <v>7</v>
      </c>
      <c r="O10" s="124">
        <v>8</v>
      </c>
      <c r="P10" s="124">
        <v>9</v>
      </c>
      <c r="Q10" s="124">
        <v>10</v>
      </c>
      <c r="R10" s="124">
        <v>11</v>
      </c>
      <c r="S10" s="124">
        <v>12</v>
      </c>
      <c r="T10" s="124">
        <v>13</v>
      </c>
      <c r="U10" s="124">
        <v>14</v>
      </c>
      <c r="V10" s="124">
        <v>15</v>
      </c>
      <c r="W10" s="124">
        <v>16</v>
      </c>
      <c r="X10" s="124">
        <v>17</v>
      </c>
      <c r="Y10" s="124">
        <v>18</v>
      </c>
      <c r="Z10" s="124">
        <v>19</v>
      </c>
      <c r="AA10" s="124">
        <v>20</v>
      </c>
      <c r="AB10" s="124">
        <v>21</v>
      </c>
      <c r="AC10" s="124">
        <v>22</v>
      </c>
      <c r="AD10" s="124">
        <v>23</v>
      </c>
      <c r="AE10" s="124">
        <v>24</v>
      </c>
      <c r="AF10" s="124">
        <v>25</v>
      </c>
      <c r="AG10" s="124">
        <v>26</v>
      </c>
      <c r="AH10" s="124">
        <v>27</v>
      </c>
    </row>
    <row r="11" spans="1:34" ht="12" customHeight="1">
      <c r="A11" s="16" t="s">
        <v>31</v>
      </c>
      <c r="B11" s="1"/>
      <c r="C11" s="1"/>
      <c r="D11" s="125"/>
      <c r="E11" s="5"/>
      <c r="F11" s="78"/>
      <c r="G11" s="78"/>
      <c r="H11" s="111"/>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row>
    <row r="12" spans="1:34" ht="12" customHeight="1">
      <c r="A12" s="1"/>
      <c r="B12" s="1"/>
      <c r="C12" s="1"/>
      <c r="D12" s="125"/>
      <c r="E12" s="5"/>
      <c r="F12" s="78"/>
      <c r="G12" s="78"/>
      <c r="H12" s="111"/>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row>
    <row r="13" spans="1:34" ht="12" customHeight="1">
      <c r="A13" s="16" t="s">
        <v>32</v>
      </c>
      <c r="B13" s="1"/>
      <c r="C13" s="1"/>
      <c r="D13" s="49"/>
      <c r="E13" s="79"/>
      <c r="F13" s="96"/>
      <c r="G13" s="96"/>
      <c r="H13" s="12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row>
    <row r="14" spans="1:34" ht="12" customHeight="1">
      <c r="A14" s="1"/>
      <c r="B14" s="16" t="s">
        <v>34</v>
      </c>
      <c r="C14" s="5" t="s">
        <v>35</v>
      </c>
      <c r="D14" s="25">
        <f>Classification!AC14</f>
        <v>26273.786338177593</v>
      </c>
      <c r="E14" s="69"/>
      <c r="F14" s="96">
        <v>0</v>
      </c>
      <c r="G14" s="96">
        <f>D14-F14</f>
        <v>26273.786338177593</v>
      </c>
      <c r="H14" s="127" t="s">
        <v>414</v>
      </c>
      <c r="I14" s="96">
        <v>0</v>
      </c>
      <c r="J14" s="96">
        <v>0</v>
      </c>
      <c r="K14" s="96">
        <v>0</v>
      </c>
      <c r="L14" s="96">
        <v>0</v>
      </c>
      <c r="M14" s="96">
        <v>0</v>
      </c>
      <c r="N14" s="96">
        <v>0</v>
      </c>
      <c r="O14" s="96">
        <v>0</v>
      </c>
      <c r="P14" s="96">
        <v>0</v>
      </c>
      <c r="Q14" s="96">
        <v>0</v>
      </c>
      <c r="R14" s="96">
        <v>0</v>
      </c>
      <c r="S14" s="96">
        <v>0</v>
      </c>
      <c r="T14" s="96">
        <v>0</v>
      </c>
      <c r="U14" s="96">
        <v>0</v>
      </c>
      <c r="V14" s="96">
        <v>0</v>
      </c>
      <c r="W14" s="96">
        <v>0</v>
      </c>
      <c r="X14" s="96">
        <v>0</v>
      </c>
      <c r="Y14" s="96">
        <v>0</v>
      </c>
      <c r="Z14" s="96">
        <v>0</v>
      </c>
      <c r="AA14" s="96">
        <v>0</v>
      </c>
      <c r="AB14" s="96">
        <v>0</v>
      </c>
      <c r="AC14" s="96">
        <v>0</v>
      </c>
      <c r="AD14" s="96">
        <v>18235.739074457862</v>
      </c>
      <c r="AE14" s="96">
        <v>5158.3493842845974</v>
      </c>
      <c r="AF14" s="96">
        <v>2793.3059679107732</v>
      </c>
      <c r="AG14" s="96">
        <v>86.391911524358733</v>
      </c>
      <c r="AH14" s="96">
        <v>0</v>
      </c>
    </row>
    <row r="15" spans="1:34" ht="12" customHeight="1">
      <c r="A15" s="1"/>
      <c r="B15" s="16" t="s">
        <v>37</v>
      </c>
      <c r="C15" s="5" t="s">
        <v>38</v>
      </c>
      <c r="D15" s="25">
        <f>Classification!AC15</f>
        <v>7</v>
      </c>
      <c r="E15" s="69"/>
      <c r="F15" s="96">
        <v>0</v>
      </c>
      <c r="G15" s="96">
        <f t="shared" ref="G15:G17" si="0">D15-F15</f>
        <v>7</v>
      </c>
      <c r="H15" s="127" t="s">
        <v>414</v>
      </c>
      <c r="I15" s="96">
        <v>0</v>
      </c>
      <c r="J15" s="96">
        <v>0</v>
      </c>
      <c r="K15" s="96">
        <v>0</v>
      </c>
      <c r="L15" s="96">
        <v>0</v>
      </c>
      <c r="M15" s="96">
        <v>0</v>
      </c>
      <c r="N15" s="96">
        <v>0</v>
      </c>
      <c r="O15" s="96">
        <v>0</v>
      </c>
      <c r="P15" s="96">
        <v>0</v>
      </c>
      <c r="Q15" s="96">
        <v>0</v>
      </c>
      <c r="R15" s="96">
        <v>0</v>
      </c>
      <c r="S15" s="96">
        <v>0</v>
      </c>
      <c r="T15" s="96">
        <v>0</v>
      </c>
      <c r="U15" s="96">
        <v>0</v>
      </c>
      <c r="V15" s="96">
        <v>0</v>
      </c>
      <c r="W15" s="96">
        <v>0</v>
      </c>
      <c r="X15" s="96">
        <v>0</v>
      </c>
      <c r="Y15" s="96">
        <v>0</v>
      </c>
      <c r="Z15" s="96">
        <v>0</v>
      </c>
      <c r="AA15" s="96">
        <v>0</v>
      </c>
      <c r="AB15" s="96">
        <v>0</v>
      </c>
      <c r="AC15" s="96">
        <v>0</v>
      </c>
      <c r="AD15" s="96">
        <v>4.8584612768857252</v>
      </c>
      <c r="AE15" s="96">
        <v>1.3743145059196955</v>
      </c>
      <c r="AF15" s="96">
        <v>0.744207230876479</v>
      </c>
      <c r="AG15" s="96">
        <v>2.3016986318099803E-2</v>
      </c>
      <c r="AH15" s="96">
        <v>0</v>
      </c>
    </row>
    <row r="16" spans="1:34" ht="12" customHeight="1">
      <c r="A16" s="1"/>
      <c r="B16" s="16" t="s">
        <v>39</v>
      </c>
      <c r="C16" s="5" t="s">
        <v>40</v>
      </c>
      <c r="D16" s="25">
        <f>Classification!AC16</f>
        <v>4915.916666666667</v>
      </c>
      <c r="E16" s="69"/>
      <c r="F16" s="96">
        <v>0</v>
      </c>
      <c r="G16" s="96">
        <f t="shared" si="0"/>
        <v>4915.916666666667</v>
      </c>
      <c r="H16" s="127" t="s">
        <v>414</v>
      </c>
      <c r="I16" s="96">
        <v>0</v>
      </c>
      <c r="J16" s="96">
        <v>0</v>
      </c>
      <c r="K16" s="96">
        <v>0</v>
      </c>
      <c r="L16" s="96">
        <v>0</v>
      </c>
      <c r="M16" s="96">
        <v>0</v>
      </c>
      <c r="N16" s="96">
        <v>0</v>
      </c>
      <c r="O16" s="96">
        <v>0</v>
      </c>
      <c r="P16" s="96">
        <v>0</v>
      </c>
      <c r="Q16" s="96">
        <v>0</v>
      </c>
      <c r="R16" s="96">
        <v>0</v>
      </c>
      <c r="S16" s="96">
        <v>0</v>
      </c>
      <c r="T16" s="96">
        <v>0</v>
      </c>
      <c r="U16" s="96">
        <v>0</v>
      </c>
      <c r="V16" s="96">
        <v>0</v>
      </c>
      <c r="W16" s="96">
        <v>0</v>
      </c>
      <c r="X16" s="96">
        <v>0</v>
      </c>
      <c r="Y16" s="96">
        <v>0</v>
      </c>
      <c r="Z16" s="96">
        <v>0</v>
      </c>
      <c r="AA16" s="96">
        <v>0</v>
      </c>
      <c r="AB16" s="96">
        <v>0</v>
      </c>
      <c r="AC16" s="96">
        <v>0</v>
      </c>
      <c r="AD16" s="96">
        <v>3411.9701093424501</v>
      </c>
      <c r="AE16" s="96">
        <v>965.14508355605665</v>
      </c>
      <c r="AF16" s="96">
        <v>522.63724710279018</v>
      </c>
      <c r="AG16" s="96">
        <v>16.164226665369352</v>
      </c>
      <c r="AH16" s="96">
        <v>0</v>
      </c>
    </row>
    <row r="17" spans="1:34" ht="12" customHeight="1">
      <c r="A17" s="1"/>
      <c r="B17" s="16" t="s">
        <v>16</v>
      </c>
      <c r="C17" s="5" t="s">
        <v>41</v>
      </c>
      <c r="D17" s="25">
        <f>Classification!AC17</f>
        <v>0</v>
      </c>
      <c r="E17" s="69"/>
      <c r="F17" s="96">
        <v>0</v>
      </c>
      <c r="G17" s="96">
        <f t="shared" si="0"/>
        <v>0</v>
      </c>
      <c r="H17" s="127"/>
      <c r="I17" s="96">
        <v>0</v>
      </c>
      <c r="J17" s="96">
        <v>0</v>
      </c>
      <c r="K17" s="96">
        <v>0</v>
      </c>
      <c r="L17" s="96">
        <v>0</v>
      </c>
      <c r="M17" s="96">
        <v>0</v>
      </c>
      <c r="N17" s="96">
        <v>0</v>
      </c>
      <c r="O17" s="96">
        <v>0</v>
      </c>
      <c r="P17" s="96">
        <v>0</v>
      </c>
      <c r="Q17" s="96">
        <v>0</v>
      </c>
      <c r="R17" s="96">
        <v>0</v>
      </c>
      <c r="S17" s="96">
        <v>0</v>
      </c>
      <c r="T17" s="96">
        <v>0</v>
      </c>
      <c r="U17" s="96">
        <v>0</v>
      </c>
      <c r="V17" s="96">
        <v>0</v>
      </c>
      <c r="W17" s="96">
        <v>0</v>
      </c>
      <c r="X17" s="96">
        <v>0</v>
      </c>
      <c r="Y17" s="96">
        <v>0</v>
      </c>
      <c r="Z17" s="96">
        <v>0</v>
      </c>
      <c r="AA17" s="96">
        <v>0</v>
      </c>
      <c r="AB17" s="96">
        <v>0</v>
      </c>
      <c r="AC17" s="96">
        <v>0</v>
      </c>
      <c r="AD17" s="96">
        <v>0</v>
      </c>
      <c r="AE17" s="96">
        <v>0</v>
      </c>
      <c r="AF17" s="96">
        <v>0</v>
      </c>
      <c r="AG17" s="96">
        <v>0</v>
      </c>
      <c r="AH17" s="96">
        <v>0</v>
      </c>
    </row>
    <row r="18" spans="1:34" ht="12" customHeight="1">
      <c r="A18" s="1"/>
      <c r="B18" s="16" t="s">
        <v>42</v>
      </c>
      <c r="C18" s="1"/>
      <c r="D18" s="26">
        <f>SUM(D14:D17)</f>
        <v>31196.703004844261</v>
      </c>
      <c r="E18" s="79"/>
      <c r="F18" s="52">
        <f>SUM(F14:F17)</f>
        <v>0</v>
      </c>
      <c r="G18" s="52">
        <f>SUM(G14:G17)</f>
        <v>31196.703004844261</v>
      </c>
      <c r="H18" s="126"/>
      <c r="I18" s="52">
        <f t="shared" ref="I18:AH18" si="1">SUM(I14:I17)</f>
        <v>0</v>
      </c>
      <c r="J18" s="52">
        <f t="shared" si="1"/>
        <v>0</v>
      </c>
      <c r="K18" s="52">
        <f t="shared" si="1"/>
        <v>0</v>
      </c>
      <c r="L18" s="52">
        <f t="shared" si="1"/>
        <v>0</v>
      </c>
      <c r="M18" s="52">
        <f t="shared" si="1"/>
        <v>0</v>
      </c>
      <c r="N18" s="52">
        <f t="shared" si="1"/>
        <v>0</v>
      </c>
      <c r="O18" s="52">
        <f t="shared" si="1"/>
        <v>0</v>
      </c>
      <c r="P18" s="52">
        <f t="shared" si="1"/>
        <v>0</v>
      </c>
      <c r="Q18" s="52">
        <f t="shared" si="1"/>
        <v>0</v>
      </c>
      <c r="R18" s="52">
        <f t="shared" si="1"/>
        <v>0</v>
      </c>
      <c r="S18" s="52">
        <f t="shared" si="1"/>
        <v>0</v>
      </c>
      <c r="T18" s="52">
        <f t="shared" si="1"/>
        <v>0</v>
      </c>
      <c r="U18" s="52">
        <f t="shared" si="1"/>
        <v>0</v>
      </c>
      <c r="V18" s="52">
        <f t="shared" si="1"/>
        <v>0</v>
      </c>
      <c r="W18" s="52">
        <f t="shared" si="1"/>
        <v>0</v>
      </c>
      <c r="X18" s="52">
        <f t="shared" si="1"/>
        <v>0</v>
      </c>
      <c r="Y18" s="52">
        <f t="shared" si="1"/>
        <v>0</v>
      </c>
      <c r="Z18" s="52">
        <f t="shared" si="1"/>
        <v>0</v>
      </c>
      <c r="AA18" s="52">
        <f t="shared" si="1"/>
        <v>0</v>
      </c>
      <c r="AB18" s="52">
        <f t="shared" si="1"/>
        <v>0</v>
      </c>
      <c r="AC18" s="52">
        <f t="shared" si="1"/>
        <v>0</v>
      </c>
      <c r="AD18" s="52">
        <f t="shared" si="1"/>
        <v>21652.567645077201</v>
      </c>
      <c r="AE18" s="52">
        <f t="shared" si="1"/>
        <v>6124.8687823465734</v>
      </c>
      <c r="AF18" s="52">
        <f t="shared" si="1"/>
        <v>3316.6874222444399</v>
      </c>
      <c r="AG18" s="52">
        <f t="shared" si="1"/>
        <v>102.57915517604619</v>
      </c>
      <c r="AH18" s="52">
        <f t="shared" si="1"/>
        <v>0</v>
      </c>
    </row>
    <row r="19" spans="1:34" ht="12" customHeight="1">
      <c r="A19" s="1"/>
      <c r="B19" s="1"/>
      <c r="C19" s="1"/>
      <c r="D19" s="25"/>
      <c r="E19" s="79"/>
      <c r="F19" s="96"/>
      <c r="G19" s="96"/>
      <c r="H19" s="12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row>
    <row r="20" spans="1:34" ht="12" customHeight="1">
      <c r="A20" s="16" t="s">
        <v>43</v>
      </c>
      <c r="B20" s="1"/>
      <c r="C20" s="1"/>
      <c r="D20" s="25"/>
      <c r="E20" s="79"/>
      <c r="F20" s="96"/>
      <c r="G20" s="96"/>
      <c r="H20" s="12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row>
    <row r="21" spans="1:34" ht="12" customHeight="1">
      <c r="A21" s="1"/>
      <c r="B21" s="16" t="s">
        <v>44</v>
      </c>
      <c r="C21" s="5" t="s">
        <v>45</v>
      </c>
      <c r="D21" s="25">
        <f>Classification!AC21</f>
        <v>0</v>
      </c>
      <c r="E21" s="69"/>
      <c r="F21" s="96">
        <v>0</v>
      </c>
      <c r="G21" s="96">
        <f>D21-F21</f>
        <v>0</v>
      </c>
      <c r="H21" s="127"/>
      <c r="I21" s="96">
        <v>0</v>
      </c>
      <c r="J21" s="96">
        <v>0</v>
      </c>
      <c r="K21" s="96">
        <v>0</v>
      </c>
      <c r="L21" s="96">
        <v>0</v>
      </c>
      <c r="M21" s="96">
        <v>0</v>
      </c>
      <c r="N21" s="96">
        <v>0</v>
      </c>
      <c r="O21" s="96">
        <v>0</v>
      </c>
      <c r="P21" s="96">
        <v>0</v>
      </c>
      <c r="Q21" s="96">
        <v>0</v>
      </c>
      <c r="R21" s="96">
        <v>0</v>
      </c>
      <c r="S21" s="96">
        <v>0</v>
      </c>
      <c r="T21" s="96">
        <v>0</v>
      </c>
      <c r="U21" s="96">
        <v>0</v>
      </c>
      <c r="V21" s="96">
        <v>0</v>
      </c>
      <c r="W21" s="96">
        <v>0</v>
      </c>
      <c r="X21" s="96">
        <v>0</v>
      </c>
      <c r="Y21" s="96">
        <v>0</v>
      </c>
      <c r="Z21" s="96">
        <v>0</v>
      </c>
      <c r="AA21" s="96">
        <v>0</v>
      </c>
      <c r="AB21" s="96">
        <v>0</v>
      </c>
      <c r="AC21" s="96">
        <v>0</v>
      </c>
      <c r="AD21" s="96">
        <v>0</v>
      </c>
      <c r="AE21" s="96">
        <v>0</v>
      </c>
      <c r="AF21" s="96">
        <v>0</v>
      </c>
      <c r="AG21" s="96">
        <v>0</v>
      </c>
      <c r="AH21" s="96">
        <v>0</v>
      </c>
    </row>
    <row r="22" spans="1:34" ht="12" customHeight="1">
      <c r="A22" s="1"/>
      <c r="B22" s="16" t="s">
        <v>48</v>
      </c>
      <c r="C22" s="5" t="s">
        <v>49</v>
      </c>
      <c r="D22" s="25">
        <f>Classification!AC22</f>
        <v>1503.2950000000001</v>
      </c>
      <c r="E22" s="69"/>
      <c r="F22" s="96">
        <v>0</v>
      </c>
      <c r="G22" s="96">
        <f t="shared" ref="G22:G24" si="2">D22-F22</f>
        <v>1503.2950000000001</v>
      </c>
      <c r="H22" s="127" t="s">
        <v>425</v>
      </c>
      <c r="I22" s="96">
        <v>526.29358189552966</v>
      </c>
      <c r="J22" s="96">
        <v>167.34830203886906</v>
      </c>
      <c r="K22" s="96">
        <v>26.616957492363738</v>
      </c>
      <c r="L22" s="96">
        <v>3.9110974260149284E-2</v>
      </c>
      <c r="M22" s="96">
        <v>0.33502181882802584</v>
      </c>
      <c r="N22" s="96">
        <v>1.1436320085431058</v>
      </c>
      <c r="O22" s="96">
        <v>15.879179901304274</v>
      </c>
      <c r="P22" s="96">
        <v>3.6050794694840698</v>
      </c>
      <c r="Q22" s="96">
        <v>3.2391885445678561</v>
      </c>
      <c r="R22" s="96">
        <v>2.6666456702167905E-2</v>
      </c>
      <c r="S22" s="96">
        <v>10.286960952551603</v>
      </c>
      <c r="T22" s="96">
        <v>0.32750164567159884</v>
      </c>
      <c r="U22" s="96">
        <v>80.839868268492225</v>
      </c>
      <c r="V22" s="96">
        <v>1.4464607761797732</v>
      </c>
      <c r="W22" s="96">
        <v>13.161662179288051</v>
      </c>
      <c r="X22" s="96">
        <v>162.05815258347485</v>
      </c>
      <c r="Y22" s="96">
        <v>76.969386258373177</v>
      </c>
      <c r="Z22" s="96">
        <v>13.25143922675595</v>
      </c>
      <c r="AA22" s="96">
        <v>335.76305226658837</v>
      </c>
      <c r="AB22" s="96">
        <v>1.1920294710745307</v>
      </c>
      <c r="AC22" s="96">
        <v>3.1799448270951776</v>
      </c>
      <c r="AD22" s="96">
        <v>42.917560624258506</v>
      </c>
      <c r="AE22" s="96">
        <v>11.604908297819801</v>
      </c>
      <c r="AF22" s="96">
        <v>5.4647902919907079</v>
      </c>
      <c r="AG22" s="96">
        <v>0.27472222438459648</v>
      </c>
      <c r="AH22" s="96">
        <v>2.9839505549422253E-2</v>
      </c>
    </row>
    <row r="23" spans="1:34" ht="12" customHeight="1">
      <c r="A23" s="1"/>
      <c r="B23" s="16" t="s">
        <v>50</v>
      </c>
      <c r="C23" s="5" t="s">
        <v>51</v>
      </c>
      <c r="D23" s="25">
        <f>Classification!AC23</f>
        <v>0</v>
      </c>
      <c r="E23" s="69"/>
      <c r="F23" s="96">
        <v>0</v>
      </c>
      <c r="G23" s="96">
        <f t="shared" si="2"/>
        <v>0</v>
      </c>
      <c r="H23" s="127"/>
      <c r="I23" s="96">
        <v>0</v>
      </c>
      <c r="J23" s="96">
        <v>0</v>
      </c>
      <c r="K23" s="96">
        <v>0</v>
      </c>
      <c r="L23" s="96">
        <v>0</v>
      </c>
      <c r="M23" s="96">
        <v>0</v>
      </c>
      <c r="N23" s="96">
        <v>0</v>
      </c>
      <c r="O23" s="96">
        <v>0</v>
      </c>
      <c r="P23" s="96">
        <v>0</v>
      </c>
      <c r="Q23" s="96">
        <v>0</v>
      </c>
      <c r="R23" s="96">
        <v>0</v>
      </c>
      <c r="S23" s="96">
        <v>0</v>
      </c>
      <c r="T23" s="96">
        <v>0</v>
      </c>
      <c r="U23" s="96">
        <v>0</v>
      </c>
      <c r="V23" s="96">
        <v>0</v>
      </c>
      <c r="W23" s="96">
        <v>0</v>
      </c>
      <c r="X23" s="96">
        <v>0</v>
      </c>
      <c r="Y23" s="96">
        <v>0</v>
      </c>
      <c r="Z23" s="96">
        <v>0</v>
      </c>
      <c r="AA23" s="96">
        <v>0</v>
      </c>
      <c r="AB23" s="96">
        <v>0</v>
      </c>
      <c r="AC23" s="96">
        <v>0</v>
      </c>
      <c r="AD23" s="96">
        <v>0</v>
      </c>
      <c r="AE23" s="96">
        <v>0</v>
      </c>
      <c r="AF23" s="96">
        <v>0</v>
      </c>
      <c r="AG23" s="96">
        <v>0</v>
      </c>
      <c r="AH23" s="96">
        <v>0</v>
      </c>
    </row>
    <row r="24" spans="1:34" ht="12" customHeight="1">
      <c r="A24" s="1"/>
      <c r="B24" s="16" t="s">
        <v>53</v>
      </c>
      <c r="C24" s="5" t="s">
        <v>54</v>
      </c>
      <c r="D24" s="25">
        <f>Classification!AC24</f>
        <v>4842.1300627407454</v>
      </c>
      <c r="E24" s="69"/>
      <c r="F24" s="96">
        <v>0</v>
      </c>
      <c r="G24" s="96">
        <f t="shared" si="2"/>
        <v>4842.1300627407454</v>
      </c>
      <c r="H24" s="127" t="s">
        <v>425</v>
      </c>
      <c r="I24" s="96">
        <v>1695.1975325693575</v>
      </c>
      <c r="J24" s="96">
        <v>539.03075860095737</v>
      </c>
      <c r="K24" s="96">
        <v>85.73351873881505</v>
      </c>
      <c r="L24" s="96">
        <v>0.125976886937127</v>
      </c>
      <c r="M24" s="96">
        <v>1.0791090375616676</v>
      </c>
      <c r="N24" s="96">
        <v>3.6836515316548999</v>
      </c>
      <c r="O24" s="96">
        <v>51.147016634641929</v>
      </c>
      <c r="P24" s="96">
        <v>11.612001422048415</v>
      </c>
      <c r="Q24" s="96">
        <v>10.433462647409495</v>
      </c>
      <c r="R24" s="96">
        <v>8.5892956249000785E-2</v>
      </c>
      <c r="S24" s="96">
        <v>33.13441665314545</v>
      </c>
      <c r="T24" s="96">
        <v>1.0548864754446174</v>
      </c>
      <c r="U24" s="96">
        <v>260.38612275758771</v>
      </c>
      <c r="V24" s="96">
        <v>4.65906639010666</v>
      </c>
      <c r="W24" s="96">
        <v>42.393861560085377</v>
      </c>
      <c r="X24" s="96">
        <v>521.99112784694307</v>
      </c>
      <c r="Y24" s="96">
        <v>247.91925677420147</v>
      </c>
      <c r="Z24" s="96">
        <v>42.68303443732399</v>
      </c>
      <c r="AA24" s="96">
        <v>1081.4965587842969</v>
      </c>
      <c r="AB24" s="96">
        <v>3.8395403015129661</v>
      </c>
      <c r="AC24" s="96">
        <v>10.242637968685107</v>
      </c>
      <c r="AD24" s="96">
        <v>138.2379443277737</v>
      </c>
      <c r="AE24" s="96">
        <v>37.379539840299337</v>
      </c>
      <c r="AF24" s="96">
        <v>17.60215084825133</v>
      </c>
      <c r="AG24" s="96">
        <v>0.88488336726701233</v>
      </c>
      <c r="AH24" s="96">
        <v>9.6113382189242147E-2</v>
      </c>
    </row>
    <row r="25" spans="1:34" ht="12" customHeight="1">
      <c r="A25" s="1"/>
      <c r="B25" s="16" t="s">
        <v>55</v>
      </c>
      <c r="C25" s="5" t="s">
        <v>56</v>
      </c>
      <c r="D25" s="25">
        <f>Classification!AC25</f>
        <v>0</v>
      </c>
      <c r="E25" s="69"/>
      <c r="F25" s="96">
        <v>0</v>
      </c>
      <c r="G25" s="96">
        <f>D25-F25</f>
        <v>0</v>
      </c>
      <c r="H25" s="127"/>
      <c r="I25" s="96">
        <v>0</v>
      </c>
      <c r="J25" s="96">
        <v>0</v>
      </c>
      <c r="K25" s="96">
        <v>0</v>
      </c>
      <c r="L25" s="96">
        <v>0</v>
      </c>
      <c r="M25" s="96">
        <v>0</v>
      </c>
      <c r="N25" s="96">
        <v>0</v>
      </c>
      <c r="O25" s="96">
        <v>0</v>
      </c>
      <c r="P25" s="96">
        <v>0</v>
      </c>
      <c r="Q25" s="96">
        <v>0</v>
      </c>
      <c r="R25" s="96">
        <v>0</v>
      </c>
      <c r="S25" s="96">
        <v>0</v>
      </c>
      <c r="T25" s="96">
        <v>0</v>
      </c>
      <c r="U25" s="96">
        <v>0</v>
      </c>
      <c r="V25" s="96">
        <v>0</v>
      </c>
      <c r="W25" s="96">
        <v>0</v>
      </c>
      <c r="X25" s="96">
        <v>0</v>
      </c>
      <c r="Y25" s="96">
        <v>0</v>
      </c>
      <c r="Z25" s="96">
        <v>0</v>
      </c>
      <c r="AA25" s="96">
        <v>0</v>
      </c>
      <c r="AB25" s="96">
        <v>0</v>
      </c>
      <c r="AC25" s="96">
        <v>0</v>
      </c>
      <c r="AD25" s="96">
        <v>0</v>
      </c>
      <c r="AE25" s="96">
        <v>0</v>
      </c>
      <c r="AF25" s="96">
        <v>0</v>
      </c>
      <c r="AG25" s="96">
        <v>0</v>
      </c>
      <c r="AH25" s="96">
        <v>0</v>
      </c>
    </row>
    <row r="26" spans="1:34" ht="12" customHeight="1">
      <c r="A26" s="1"/>
      <c r="B26" s="16" t="s">
        <v>59</v>
      </c>
      <c r="C26" s="5" t="s">
        <v>60</v>
      </c>
      <c r="D26" s="25">
        <f>Classification!AC26</f>
        <v>3322.3360000000007</v>
      </c>
      <c r="E26" s="69"/>
      <c r="F26" s="96">
        <v>0</v>
      </c>
      <c r="G26" s="96">
        <f t="shared" ref="G26:G28" si="3">D26-F26</f>
        <v>3322.3360000000007</v>
      </c>
      <c r="H26" s="127" t="s">
        <v>425</v>
      </c>
      <c r="I26" s="96">
        <v>1163.1277385346632</v>
      </c>
      <c r="J26" s="96">
        <v>369.84576440592713</v>
      </c>
      <c r="K26" s="96">
        <v>58.824433053625391</v>
      </c>
      <c r="L26" s="96">
        <v>8.6436659324728243E-2</v>
      </c>
      <c r="M26" s="96">
        <v>0.74041026510287611</v>
      </c>
      <c r="N26" s="96">
        <v>2.5274678574298912</v>
      </c>
      <c r="O26" s="96">
        <v>35.093558507531554</v>
      </c>
      <c r="P26" s="96">
        <v>7.9673552458618087</v>
      </c>
      <c r="Q26" s="96">
        <v>7.1587231464252827</v>
      </c>
      <c r="R26" s="96">
        <v>5.8933828087004689E-2</v>
      </c>
      <c r="S26" s="96">
        <v>22.734553566170639</v>
      </c>
      <c r="T26" s="96">
        <v>0.72379041204420769</v>
      </c>
      <c r="U26" s="96">
        <v>178.65901541857679</v>
      </c>
      <c r="V26" s="96">
        <v>3.1967303219195191</v>
      </c>
      <c r="W26" s="96">
        <v>29.087746635282599</v>
      </c>
      <c r="X26" s="96">
        <v>358.15434390560176</v>
      </c>
      <c r="Y26" s="96">
        <v>170.10511101553493</v>
      </c>
      <c r="Z26" s="96">
        <v>29.286157138062368</v>
      </c>
      <c r="AA26" s="96">
        <v>742.04841765266849</v>
      </c>
      <c r="AB26" s="96">
        <v>2.6344279897238216</v>
      </c>
      <c r="AC26" s="96">
        <v>7.0277924007410952</v>
      </c>
      <c r="AD26" s="96">
        <v>94.849352052761787</v>
      </c>
      <c r="AE26" s="96">
        <v>25.64726458515824</v>
      </c>
      <c r="AF26" s="96">
        <v>12.077383028301993</v>
      </c>
      <c r="AG26" s="96">
        <v>0.60714599334995656</v>
      </c>
      <c r="AH26" s="96">
        <v>6.5946380124357051E-2</v>
      </c>
    </row>
    <row r="27" spans="1:34" ht="12" customHeight="1">
      <c r="A27" s="1"/>
      <c r="B27" s="16" t="s">
        <v>61</v>
      </c>
      <c r="C27" s="5" t="s">
        <v>62</v>
      </c>
      <c r="D27" s="25">
        <f>Classification!AC27</f>
        <v>0</v>
      </c>
      <c r="E27" s="69"/>
      <c r="F27" s="96">
        <v>0</v>
      </c>
      <c r="G27" s="96">
        <f t="shared" si="3"/>
        <v>0</v>
      </c>
      <c r="H27" s="127"/>
      <c r="I27" s="96">
        <v>0</v>
      </c>
      <c r="J27" s="96">
        <v>0</v>
      </c>
      <c r="K27" s="96">
        <v>0</v>
      </c>
      <c r="L27" s="96">
        <v>0</v>
      </c>
      <c r="M27" s="96">
        <v>0</v>
      </c>
      <c r="N27" s="96">
        <v>0</v>
      </c>
      <c r="O27" s="96">
        <v>0</v>
      </c>
      <c r="P27" s="96">
        <v>0</v>
      </c>
      <c r="Q27" s="96">
        <v>0</v>
      </c>
      <c r="R27" s="96">
        <v>0</v>
      </c>
      <c r="S27" s="96">
        <v>0</v>
      </c>
      <c r="T27" s="96">
        <v>0</v>
      </c>
      <c r="U27" s="96">
        <v>0</v>
      </c>
      <c r="V27" s="96">
        <v>0</v>
      </c>
      <c r="W27" s="96">
        <v>0</v>
      </c>
      <c r="X27" s="96">
        <v>0</v>
      </c>
      <c r="Y27" s="96">
        <v>0</v>
      </c>
      <c r="Z27" s="96">
        <v>0</v>
      </c>
      <c r="AA27" s="96">
        <v>0</v>
      </c>
      <c r="AB27" s="96">
        <v>0</v>
      </c>
      <c r="AC27" s="96">
        <v>0</v>
      </c>
      <c r="AD27" s="96">
        <v>0</v>
      </c>
      <c r="AE27" s="96">
        <v>0</v>
      </c>
      <c r="AF27" s="96">
        <v>0</v>
      </c>
      <c r="AG27" s="96">
        <v>0</v>
      </c>
      <c r="AH27" s="96">
        <v>0</v>
      </c>
    </row>
    <row r="28" spans="1:34" ht="12" customHeight="1">
      <c r="A28" s="1"/>
      <c r="B28" s="16" t="s">
        <v>16</v>
      </c>
      <c r="C28" s="5" t="s">
        <v>64</v>
      </c>
      <c r="D28" s="25">
        <f>Classification!AC28</f>
        <v>0</v>
      </c>
      <c r="E28" s="69"/>
      <c r="F28" s="96">
        <v>0</v>
      </c>
      <c r="G28" s="96">
        <f t="shared" si="3"/>
        <v>0</v>
      </c>
      <c r="H28" s="127"/>
      <c r="I28" s="96">
        <v>0</v>
      </c>
      <c r="J28" s="96">
        <v>0</v>
      </c>
      <c r="K28" s="96">
        <v>0</v>
      </c>
      <c r="L28" s="96">
        <v>0</v>
      </c>
      <c r="M28" s="96">
        <v>0</v>
      </c>
      <c r="N28" s="96">
        <v>0</v>
      </c>
      <c r="O28" s="96">
        <v>0</v>
      </c>
      <c r="P28" s="96">
        <v>0</v>
      </c>
      <c r="Q28" s="96">
        <v>0</v>
      </c>
      <c r="R28" s="96">
        <v>0</v>
      </c>
      <c r="S28" s="96">
        <v>0</v>
      </c>
      <c r="T28" s="96">
        <v>0</v>
      </c>
      <c r="U28" s="96">
        <v>0</v>
      </c>
      <c r="V28" s="96">
        <v>0</v>
      </c>
      <c r="W28" s="96">
        <v>0</v>
      </c>
      <c r="X28" s="96">
        <v>0</v>
      </c>
      <c r="Y28" s="96">
        <v>0</v>
      </c>
      <c r="Z28" s="96">
        <v>0</v>
      </c>
      <c r="AA28" s="96">
        <v>0</v>
      </c>
      <c r="AB28" s="96">
        <v>0</v>
      </c>
      <c r="AC28" s="96">
        <v>0</v>
      </c>
      <c r="AD28" s="96">
        <v>0</v>
      </c>
      <c r="AE28" s="96">
        <v>0</v>
      </c>
      <c r="AF28" s="96">
        <v>0</v>
      </c>
      <c r="AG28" s="96">
        <v>0</v>
      </c>
      <c r="AH28" s="96">
        <v>0</v>
      </c>
    </row>
    <row r="29" spans="1:34" ht="12" customHeight="1">
      <c r="A29" s="1"/>
      <c r="B29" s="16" t="s">
        <v>42</v>
      </c>
      <c r="C29" s="1"/>
      <c r="D29" s="26">
        <f>SUM(D21:D28)</f>
        <v>9667.7610627407466</v>
      </c>
      <c r="E29" s="79"/>
      <c r="F29" s="52">
        <f>SUM(F21:F28)</f>
        <v>0</v>
      </c>
      <c r="G29" s="52">
        <f>SUM(G21:G28)</f>
        <v>9667.7610627407466</v>
      </c>
      <c r="H29" s="126"/>
      <c r="I29" s="52">
        <f>SUM(I21:I28)</f>
        <v>3384.6188529995507</v>
      </c>
      <c r="J29" s="52">
        <f t="shared" ref="J29:AH29" si="4">SUM(J21:J28)</f>
        <v>1076.2248250457535</v>
      </c>
      <c r="K29" s="52">
        <f t="shared" si="4"/>
        <v>171.17490928480419</v>
      </c>
      <c r="L29" s="52">
        <f t="shared" si="4"/>
        <v>0.25152452052200452</v>
      </c>
      <c r="M29" s="52">
        <f t="shared" si="4"/>
        <v>2.1545411214925698</v>
      </c>
      <c r="N29" s="52">
        <f t="shared" si="4"/>
        <v>7.3547513976278971</v>
      </c>
      <c r="O29" s="52">
        <f t="shared" si="4"/>
        <v>102.11975504347775</v>
      </c>
      <c r="P29" s="52">
        <f t="shared" si="4"/>
        <v>23.184436137394293</v>
      </c>
      <c r="Q29" s="52">
        <f t="shared" si="4"/>
        <v>20.831374338402632</v>
      </c>
      <c r="R29" s="52">
        <f t="shared" si="4"/>
        <v>0.17149324103817337</v>
      </c>
      <c r="S29" s="52">
        <f t="shared" si="4"/>
        <v>66.155931171867692</v>
      </c>
      <c r="T29" s="52">
        <f t="shared" si="4"/>
        <v>2.1061785331604241</v>
      </c>
      <c r="U29" s="52">
        <f t="shared" si="4"/>
        <v>519.88500644465671</v>
      </c>
      <c r="V29" s="52">
        <f t="shared" si="4"/>
        <v>9.302257488205953</v>
      </c>
      <c r="W29" s="52">
        <f t="shared" si="4"/>
        <v>84.643270374656026</v>
      </c>
      <c r="X29" s="52">
        <f t="shared" si="4"/>
        <v>1042.2036243360196</v>
      </c>
      <c r="Y29" s="52">
        <f t="shared" si="4"/>
        <v>494.99375404810957</v>
      </c>
      <c r="Z29" s="52">
        <f t="shared" si="4"/>
        <v>85.22063080214231</v>
      </c>
      <c r="AA29" s="52">
        <f t="shared" si="4"/>
        <v>2159.3080287035536</v>
      </c>
      <c r="AB29" s="52">
        <f t="shared" si="4"/>
        <v>7.6659977623113189</v>
      </c>
      <c r="AC29" s="52">
        <f t="shared" si="4"/>
        <v>20.450375196521378</v>
      </c>
      <c r="AD29" s="52">
        <f t="shared" si="4"/>
        <v>276.00485700479396</v>
      </c>
      <c r="AE29" s="52">
        <f t="shared" si="4"/>
        <v>74.631712723277374</v>
      </c>
      <c r="AF29" s="52">
        <f t="shared" si="4"/>
        <v>35.144324168544031</v>
      </c>
      <c r="AG29" s="52">
        <f t="shared" si="4"/>
        <v>1.7667515850015654</v>
      </c>
      <c r="AH29" s="52">
        <f t="shared" si="4"/>
        <v>0.19189926786302144</v>
      </c>
    </row>
    <row r="30" spans="1:34" ht="12" customHeight="1">
      <c r="A30" s="1"/>
      <c r="B30" s="1"/>
      <c r="C30" s="1"/>
      <c r="D30" s="25"/>
      <c r="E30" s="79"/>
      <c r="F30" s="96"/>
      <c r="G30" s="96"/>
      <c r="H30" s="12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row>
    <row r="31" spans="1:34" ht="12" customHeight="1">
      <c r="A31" s="16" t="s">
        <v>65</v>
      </c>
      <c r="B31" s="1"/>
      <c r="C31" s="1"/>
      <c r="D31" s="25"/>
      <c r="E31" s="79"/>
      <c r="F31" s="96"/>
      <c r="G31" s="96"/>
      <c r="H31" s="12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row>
    <row r="32" spans="1:34" ht="12" customHeight="1">
      <c r="A32" s="1"/>
      <c r="B32" s="16" t="s">
        <v>37</v>
      </c>
      <c r="C32" s="5" t="s">
        <v>66</v>
      </c>
      <c r="D32" s="25">
        <f>Classification!AC32</f>
        <v>0</v>
      </c>
      <c r="E32" s="69"/>
      <c r="F32" s="96">
        <v>0</v>
      </c>
      <c r="G32" s="96">
        <f>D32-F32</f>
        <v>0</v>
      </c>
      <c r="H32" s="127"/>
      <c r="I32" s="96">
        <v>0</v>
      </c>
      <c r="J32" s="96">
        <v>0</v>
      </c>
      <c r="K32" s="96">
        <v>0</v>
      </c>
      <c r="L32" s="96">
        <v>0</v>
      </c>
      <c r="M32" s="96">
        <v>0</v>
      </c>
      <c r="N32" s="96">
        <v>0</v>
      </c>
      <c r="O32" s="96">
        <v>0</v>
      </c>
      <c r="P32" s="96">
        <v>0</v>
      </c>
      <c r="Q32" s="96">
        <v>0</v>
      </c>
      <c r="R32" s="96">
        <v>0</v>
      </c>
      <c r="S32" s="96">
        <v>0</v>
      </c>
      <c r="T32" s="96">
        <v>0</v>
      </c>
      <c r="U32" s="96">
        <v>0</v>
      </c>
      <c r="V32" s="96">
        <v>0</v>
      </c>
      <c r="W32" s="96">
        <v>0</v>
      </c>
      <c r="X32" s="96">
        <v>0</v>
      </c>
      <c r="Y32" s="96">
        <v>0</v>
      </c>
      <c r="Z32" s="96">
        <v>0</v>
      </c>
      <c r="AA32" s="96">
        <v>0</v>
      </c>
      <c r="AB32" s="96">
        <v>0</v>
      </c>
      <c r="AC32" s="96">
        <v>0</v>
      </c>
      <c r="AD32" s="96">
        <v>0</v>
      </c>
      <c r="AE32" s="96">
        <v>0</v>
      </c>
      <c r="AF32" s="96">
        <v>0</v>
      </c>
      <c r="AG32" s="96">
        <v>0</v>
      </c>
      <c r="AH32" s="96">
        <v>0</v>
      </c>
    </row>
    <row r="33" spans="1:34" ht="12" customHeight="1">
      <c r="A33" s="1"/>
      <c r="B33" s="16" t="s">
        <v>48</v>
      </c>
      <c r="C33" s="5" t="s">
        <v>69</v>
      </c>
      <c r="D33" s="25">
        <f>Classification!AC33</f>
        <v>0</v>
      </c>
      <c r="E33" s="69"/>
      <c r="F33" s="96">
        <v>0</v>
      </c>
      <c r="G33" s="96">
        <f t="shared" ref="G33:G34" si="5">D33-F33</f>
        <v>0</v>
      </c>
      <c r="H33" s="127"/>
      <c r="I33" s="96">
        <v>0</v>
      </c>
      <c r="J33" s="96">
        <v>0</v>
      </c>
      <c r="K33" s="96">
        <v>0</v>
      </c>
      <c r="L33" s="96">
        <v>0</v>
      </c>
      <c r="M33" s="96">
        <v>0</v>
      </c>
      <c r="N33" s="96">
        <v>0</v>
      </c>
      <c r="O33" s="96">
        <v>0</v>
      </c>
      <c r="P33" s="96">
        <v>0</v>
      </c>
      <c r="Q33" s="96">
        <v>0</v>
      </c>
      <c r="R33" s="96">
        <v>0</v>
      </c>
      <c r="S33" s="96">
        <v>0</v>
      </c>
      <c r="T33" s="96">
        <v>0</v>
      </c>
      <c r="U33" s="96">
        <v>0</v>
      </c>
      <c r="V33" s="96">
        <v>0</v>
      </c>
      <c r="W33" s="96">
        <v>0</v>
      </c>
      <c r="X33" s="96">
        <v>0</v>
      </c>
      <c r="Y33" s="96">
        <v>0</v>
      </c>
      <c r="Z33" s="96">
        <v>0</v>
      </c>
      <c r="AA33" s="96">
        <v>0</v>
      </c>
      <c r="AB33" s="96">
        <v>0</v>
      </c>
      <c r="AC33" s="96">
        <v>0</v>
      </c>
      <c r="AD33" s="96">
        <v>0</v>
      </c>
      <c r="AE33" s="96">
        <v>0</v>
      </c>
      <c r="AF33" s="96">
        <v>0</v>
      </c>
      <c r="AG33" s="96">
        <v>0</v>
      </c>
      <c r="AH33" s="96">
        <v>0</v>
      </c>
    </row>
    <row r="34" spans="1:34" ht="12" customHeight="1">
      <c r="A34" s="1"/>
      <c r="B34" s="16" t="s">
        <v>71</v>
      </c>
      <c r="C34" s="5" t="s">
        <v>72</v>
      </c>
      <c r="D34" s="25">
        <f>Classification!AC34</f>
        <v>0</v>
      </c>
      <c r="E34" s="69"/>
      <c r="F34" s="96">
        <v>0</v>
      </c>
      <c r="G34" s="96">
        <f t="shared" si="5"/>
        <v>0</v>
      </c>
      <c r="H34" s="127"/>
      <c r="I34" s="96">
        <v>0</v>
      </c>
      <c r="J34" s="96">
        <v>0</v>
      </c>
      <c r="K34" s="96">
        <v>0</v>
      </c>
      <c r="L34" s="96">
        <v>0</v>
      </c>
      <c r="M34" s="96">
        <v>0</v>
      </c>
      <c r="N34" s="96">
        <v>0</v>
      </c>
      <c r="O34" s="96">
        <v>0</v>
      </c>
      <c r="P34" s="96">
        <v>0</v>
      </c>
      <c r="Q34" s="96">
        <v>0</v>
      </c>
      <c r="R34" s="96">
        <v>0</v>
      </c>
      <c r="S34" s="96">
        <v>0</v>
      </c>
      <c r="T34" s="96">
        <v>0</v>
      </c>
      <c r="U34" s="96">
        <v>0</v>
      </c>
      <c r="V34" s="96">
        <v>0</v>
      </c>
      <c r="W34" s="96">
        <v>0</v>
      </c>
      <c r="X34" s="96">
        <v>0</v>
      </c>
      <c r="Y34" s="96">
        <v>0</v>
      </c>
      <c r="Z34" s="96">
        <v>0</v>
      </c>
      <c r="AA34" s="96">
        <v>0</v>
      </c>
      <c r="AB34" s="96">
        <v>0</v>
      </c>
      <c r="AC34" s="96">
        <v>0</v>
      </c>
      <c r="AD34" s="96">
        <v>0</v>
      </c>
      <c r="AE34" s="96">
        <v>0</v>
      </c>
      <c r="AF34" s="96">
        <v>0</v>
      </c>
      <c r="AG34" s="96">
        <v>0</v>
      </c>
      <c r="AH34" s="96">
        <v>0</v>
      </c>
    </row>
    <row r="35" spans="1:34" ht="12" customHeight="1">
      <c r="A35" s="1"/>
      <c r="B35" s="16" t="s">
        <v>74</v>
      </c>
      <c r="C35" s="5" t="s">
        <v>75</v>
      </c>
      <c r="D35" s="25">
        <f>Classification!AC35</f>
        <v>0</v>
      </c>
      <c r="E35" s="69"/>
      <c r="F35" s="96">
        <v>0</v>
      </c>
      <c r="G35" s="96">
        <f>D35-F35</f>
        <v>0</v>
      </c>
      <c r="H35" s="127"/>
      <c r="I35" s="96">
        <v>0</v>
      </c>
      <c r="J35" s="96">
        <v>0</v>
      </c>
      <c r="K35" s="96">
        <v>0</v>
      </c>
      <c r="L35" s="96">
        <v>0</v>
      </c>
      <c r="M35" s="96">
        <v>0</v>
      </c>
      <c r="N35" s="96">
        <v>0</v>
      </c>
      <c r="O35" s="96">
        <v>0</v>
      </c>
      <c r="P35" s="96">
        <v>0</v>
      </c>
      <c r="Q35" s="96">
        <v>0</v>
      </c>
      <c r="R35" s="96">
        <v>0</v>
      </c>
      <c r="S35" s="96">
        <v>0</v>
      </c>
      <c r="T35" s="96">
        <v>0</v>
      </c>
      <c r="U35" s="96">
        <v>0</v>
      </c>
      <c r="V35" s="96">
        <v>0</v>
      </c>
      <c r="W35" s="96">
        <v>0</v>
      </c>
      <c r="X35" s="96">
        <v>0</v>
      </c>
      <c r="Y35" s="96">
        <v>0</v>
      </c>
      <c r="Z35" s="96">
        <v>0</v>
      </c>
      <c r="AA35" s="96">
        <v>0</v>
      </c>
      <c r="AB35" s="96">
        <v>0</v>
      </c>
      <c r="AC35" s="96">
        <v>0</v>
      </c>
      <c r="AD35" s="96">
        <v>0</v>
      </c>
      <c r="AE35" s="96">
        <v>0</v>
      </c>
      <c r="AF35" s="96">
        <v>0</v>
      </c>
      <c r="AG35" s="96">
        <v>0</v>
      </c>
      <c r="AH35" s="96">
        <v>0</v>
      </c>
    </row>
    <row r="36" spans="1:34" ht="12" customHeight="1">
      <c r="A36" s="1"/>
      <c r="B36" s="16" t="s">
        <v>55</v>
      </c>
      <c r="C36" s="5" t="s">
        <v>77</v>
      </c>
      <c r="D36" s="25">
        <f>Classification!AC36</f>
        <v>0</v>
      </c>
      <c r="E36" s="69"/>
      <c r="F36" s="96">
        <v>0</v>
      </c>
      <c r="G36" s="96">
        <f t="shared" ref="G36:G38" si="6">D36-F36</f>
        <v>0</v>
      </c>
      <c r="H36" s="127"/>
      <c r="I36" s="96">
        <v>0</v>
      </c>
      <c r="J36" s="96">
        <v>0</v>
      </c>
      <c r="K36" s="96">
        <v>0</v>
      </c>
      <c r="L36" s="96">
        <v>0</v>
      </c>
      <c r="M36" s="96">
        <v>0</v>
      </c>
      <c r="N36" s="96">
        <v>0</v>
      </c>
      <c r="O36" s="96">
        <v>0</v>
      </c>
      <c r="P36" s="96">
        <v>0</v>
      </c>
      <c r="Q36" s="96">
        <v>0</v>
      </c>
      <c r="R36" s="96">
        <v>0</v>
      </c>
      <c r="S36" s="96">
        <v>0</v>
      </c>
      <c r="T36" s="96">
        <v>0</v>
      </c>
      <c r="U36" s="96">
        <v>0</v>
      </c>
      <c r="V36" s="96">
        <v>0</v>
      </c>
      <c r="W36" s="96">
        <v>0</v>
      </c>
      <c r="X36" s="96">
        <v>0</v>
      </c>
      <c r="Y36" s="96">
        <v>0</v>
      </c>
      <c r="Z36" s="96">
        <v>0</v>
      </c>
      <c r="AA36" s="96">
        <v>0</v>
      </c>
      <c r="AB36" s="96">
        <v>0</v>
      </c>
      <c r="AC36" s="96">
        <v>0</v>
      </c>
      <c r="AD36" s="96">
        <v>0</v>
      </c>
      <c r="AE36" s="96">
        <v>0</v>
      </c>
      <c r="AF36" s="96">
        <v>0</v>
      </c>
      <c r="AG36" s="96">
        <v>0</v>
      </c>
      <c r="AH36" s="96">
        <v>0</v>
      </c>
    </row>
    <row r="37" spans="1:34" ht="12" customHeight="1">
      <c r="A37" s="1"/>
      <c r="B37" s="16" t="s">
        <v>39</v>
      </c>
      <c r="C37" s="5" t="s">
        <v>79</v>
      </c>
      <c r="D37" s="25">
        <f>Classification!AC37</f>
        <v>0</v>
      </c>
      <c r="E37" s="69"/>
      <c r="F37" s="96">
        <v>0</v>
      </c>
      <c r="G37" s="96">
        <f t="shared" si="6"/>
        <v>0</v>
      </c>
      <c r="H37" s="127"/>
      <c r="I37" s="96">
        <v>0</v>
      </c>
      <c r="J37" s="96">
        <v>0</v>
      </c>
      <c r="K37" s="96">
        <v>0</v>
      </c>
      <c r="L37" s="96">
        <v>0</v>
      </c>
      <c r="M37" s="96">
        <v>0</v>
      </c>
      <c r="N37" s="96">
        <v>0</v>
      </c>
      <c r="O37" s="96">
        <v>0</v>
      </c>
      <c r="P37" s="96">
        <v>0</v>
      </c>
      <c r="Q37" s="96">
        <v>0</v>
      </c>
      <c r="R37" s="96">
        <v>0</v>
      </c>
      <c r="S37" s="96">
        <v>0</v>
      </c>
      <c r="T37" s="96">
        <v>0</v>
      </c>
      <c r="U37" s="96">
        <v>0</v>
      </c>
      <c r="V37" s="96">
        <v>0</v>
      </c>
      <c r="W37" s="96">
        <v>0</v>
      </c>
      <c r="X37" s="96">
        <v>0</v>
      </c>
      <c r="Y37" s="96">
        <v>0</v>
      </c>
      <c r="Z37" s="96">
        <v>0</v>
      </c>
      <c r="AA37" s="96">
        <v>0</v>
      </c>
      <c r="AB37" s="96">
        <v>0</v>
      </c>
      <c r="AC37" s="96">
        <v>0</v>
      </c>
      <c r="AD37" s="96">
        <v>0</v>
      </c>
      <c r="AE37" s="96">
        <v>0</v>
      </c>
      <c r="AF37" s="96">
        <v>0</v>
      </c>
      <c r="AG37" s="96">
        <v>0</v>
      </c>
      <c r="AH37" s="96">
        <v>0</v>
      </c>
    </row>
    <row r="38" spans="1:34" ht="12" customHeight="1">
      <c r="A38" s="1"/>
      <c r="B38" s="16" t="s">
        <v>16</v>
      </c>
      <c r="C38" s="5" t="s">
        <v>81</v>
      </c>
      <c r="D38" s="25">
        <f>Classification!AC38</f>
        <v>0</v>
      </c>
      <c r="E38" s="69"/>
      <c r="F38" s="96">
        <v>0</v>
      </c>
      <c r="G38" s="96">
        <f t="shared" si="6"/>
        <v>0</v>
      </c>
      <c r="H38" s="127"/>
      <c r="I38" s="96">
        <v>0</v>
      </c>
      <c r="J38" s="96">
        <v>0</v>
      </c>
      <c r="K38" s="96">
        <v>0</v>
      </c>
      <c r="L38" s="96">
        <v>0</v>
      </c>
      <c r="M38" s="96">
        <v>0</v>
      </c>
      <c r="N38" s="96">
        <v>0</v>
      </c>
      <c r="O38" s="96">
        <v>0</v>
      </c>
      <c r="P38" s="96">
        <v>0</v>
      </c>
      <c r="Q38" s="96">
        <v>0</v>
      </c>
      <c r="R38" s="96">
        <v>0</v>
      </c>
      <c r="S38" s="96">
        <v>0</v>
      </c>
      <c r="T38" s="96">
        <v>0</v>
      </c>
      <c r="U38" s="96">
        <v>0</v>
      </c>
      <c r="V38" s="96">
        <v>0</v>
      </c>
      <c r="W38" s="96">
        <v>0</v>
      </c>
      <c r="X38" s="96">
        <v>0</v>
      </c>
      <c r="Y38" s="96">
        <v>0</v>
      </c>
      <c r="Z38" s="96">
        <v>0</v>
      </c>
      <c r="AA38" s="96">
        <v>0</v>
      </c>
      <c r="AB38" s="96">
        <v>0</v>
      </c>
      <c r="AC38" s="96">
        <v>0</v>
      </c>
      <c r="AD38" s="96">
        <v>0</v>
      </c>
      <c r="AE38" s="96">
        <v>0</v>
      </c>
      <c r="AF38" s="96">
        <v>0</v>
      </c>
      <c r="AG38" s="96">
        <v>0</v>
      </c>
      <c r="AH38" s="96">
        <v>0</v>
      </c>
    </row>
    <row r="39" spans="1:34" ht="12" customHeight="1">
      <c r="A39" s="1"/>
      <c r="B39" s="16" t="s">
        <v>42</v>
      </c>
      <c r="C39" s="1"/>
      <c r="D39" s="26">
        <f>SUM(D32:D38)</f>
        <v>0</v>
      </c>
      <c r="E39" s="79"/>
      <c r="F39" s="52">
        <f>SUM(F32:F38)</f>
        <v>0</v>
      </c>
      <c r="G39" s="52">
        <f>SUM(G32:G38)</f>
        <v>0</v>
      </c>
      <c r="H39" s="126"/>
      <c r="I39" s="52">
        <f>SUM(I32:I38)</f>
        <v>0</v>
      </c>
      <c r="J39" s="52">
        <f t="shared" ref="J39:AH39" si="7">SUM(J32:J38)</f>
        <v>0</v>
      </c>
      <c r="K39" s="52">
        <f t="shared" si="7"/>
        <v>0</v>
      </c>
      <c r="L39" s="52">
        <f t="shared" si="7"/>
        <v>0</v>
      </c>
      <c r="M39" s="52">
        <f t="shared" si="7"/>
        <v>0</v>
      </c>
      <c r="N39" s="52">
        <f t="shared" si="7"/>
        <v>0</v>
      </c>
      <c r="O39" s="52">
        <f t="shared" si="7"/>
        <v>0</v>
      </c>
      <c r="P39" s="52">
        <f t="shared" si="7"/>
        <v>0</v>
      </c>
      <c r="Q39" s="52">
        <f t="shared" si="7"/>
        <v>0</v>
      </c>
      <c r="R39" s="52">
        <f t="shared" si="7"/>
        <v>0</v>
      </c>
      <c r="S39" s="52">
        <f t="shared" si="7"/>
        <v>0</v>
      </c>
      <c r="T39" s="52">
        <f t="shared" si="7"/>
        <v>0</v>
      </c>
      <c r="U39" s="52">
        <f t="shared" si="7"/>
        <v>0</v>
      </c>
      <c r="V39" s="52">
        <f t="shared" si="7"/>
        <v>0</v>
      </c>
      <c r="W39" s="52">
        <f t="shared" si="7"/>
        <v>0</v>
      </c>
      <c r="X39" s="52">
        <f t="shared" si="7"/>
        <v>0</v>
      </c>
      <c r="Y39" s="52">
        <f t="shared" si="7"/>
        <v>0</v>
      </c>
      <c r="Z39" s="52">
        <f t="shared" si="7"/>
        <v>0</v>
      </c>
      <c r="AA39" s="52">
        <f t="shared" si="7"/>
        <v>0</v>
      </c>
      <c r="AB39" s="52">
        <f t="shared" si="7"/>
        <v>0</v>
      </c>
      <c r="AC39" s="52">
        <f t="shared" si="7"/>
        <v>0</v>
      </c>
      <c r="AD39" s="52">
        <f t="shared" si="7"/>
        <v>0</v>
      </c>
      <c r="AE39" s="52">
        <f t="shared" si="7"/>
        <v>0</v>
      </c>
      <c r="AF39" s="52">
        <f t="shared" si="7"/>
        <v>0</v>
      </c>
      <c r="AG39" s="52">
        <f t="shared" si="7"/>
        <v>0</v>
      </c>
      <c r="AH39" s="52">
        <f t="shared" si="7"/>
        <v>0</v>
      </c>
    </row>
    <row r="40" spans="1:34" ht="12" customHeight="1">
      <c r="A40" s="1"/>
      <c r="B40" s="1"/>
      <c r="C40" s="1"/>
      <c r="D40" s="25"/>
      <c r="E40" s="79"/>
      <c r="F40" s="96"/>
      <c r="G40" s="96"/>
      <c r="H40" s="12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row>
    <row r="41" spans="1:34" ht="12" customHeight="1">
      <c r="A41" s="16" t="s">
        <v>83</v>
      </c>
      <c r="B41" s="1"/>
      <c r="C41" s="1"/>
      <c r="D41" s="25"/>
      <c r="E41" s="79"/>
      <c r="F41" s="96"/>
      <c r="G41" s="96"/>
      <c r="H41" s="12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row>
    <row r="42" spans="1:34" ht="12" customHeight="1">
      <c r="A42" s="1"/>
      <c r="B42" s="16" t="s">
        <v>37</v>
      </c>
      <c r="C42" s="5" t="s">
        <v>84</v>
      </c>
      <c r="D42" s="25">
        <f>Classification!AC42</f>
        <v>0</v>
      </c>
      <c r="E42" s="69"/>
      <c r="F42" s="96">
        <v>0</v>
      </c>
      <c r="G42" s="96">
        <f>D42-F42</f>
        <v>0</v>
      </c>
      <c r="H42" s="127"/>
      <c r="I42" s="96">
        <v>0</v>
      </c>
      <c r="J42" s="96">
        <v>0</v>
      </c>
      <c r="K42" s="96">
        <v>0</v>
      </c>
      <c r="L42" s="96">
        <v>0</v>
      </c>
      <c r="M42" s="96">
        <v>0</v>
      </c>
      <c r="N42" s="96">
        <v>0</v>
      </c>
      <c r="O42" s="96">
        <v>0</v>
      </c>
      <c r="P42" s="96">
        <v>0</v>
      </c>
      <c r="Q42" s="96">
        <v>0</v>
      </c>
      <c r="R42" s="96">
        <v>0</v>
      </c>
      <c r="S42" s="96">
        <v>0</v>
      </c>
      <c r="T42" s="96">
        <v>0</v>
      </c>
      <c r="U42" s="96">
        <v>0</v>
      </c>
      <c r="V42" s="96">
        <v>0</v>
      </c>
      <c r="W42" s="96">
        <v>0</v>
      </c>
      <c r="X42" s="96">
        <v>0</v>
      </c>
      <c r="Y42" s="96">
        <v>0</v>
      </c>
      <c r="Z42" s="96">
        <v>0</v>
      </c>
      <c r="AA42" s="96">
        <v>0</v>
      </c>
      <c r="AB42" s="96">
        <v>0</v>
      </c>
      <c r="AC42" s="96">
        <v>0</v>
      </c>
      <c r="AD42" s="96">
        <v>0</v>
      </c>
      <c r="AE42" s="96">
        <v>0</v>
      </c>
      <c r="AF42" s="96">
        <v>0</v>
      </c>
      <c r="AG42" s="96">
        <v>0</v>
      </c>
      <c r="AH42" s="96">
        <v>0</v>
      </c>
    </row>
    <row r="43" spans="1:34" ht="12" customHeight="1">
      <c r="A43" s="1"/>
      <c r="B43" s="16" t="s">
        <v>48</v>
      </c>
      <c r="C43" s="5" t="s">
        <v>86</v>
      </c>
      <c r="D43" s="25">
        <f>Classification!AC43</f>
        <v>0</v>
      </c>
      <c r="E43" s="69"/>
      <c r="F43" s="96">
        <v>0</v>
      </c>
      <c r="G43" s="96">
        <f t="shared" ref="G43:G45" si="8">D43-F43</f>
        <v>0</v>
      </c>
      <c r="H43" s="127"/>
      <c r="I43" s="96">
        <v>0</v>
      </c>
      <c r="J43" s="96">
        <v>0</v>
      </c>
      <c r="K43" s="96">
        <v>0</v>
      </c>
      <c r="L43" s="96">
        <v>0</v>
      </c>
      <c r="M43" s="96">
        <v>0</v>
      </c>
      <c r="N43" s="96">
        <v>0</v>
      </c>
      <c r="O43" s="96">
        <v>0</v>
      </c>
      <c r="P43" s="96">
        <v>0</v>
      </c>
      <c r="Q43" s="96">
        <v>0</v>
      </c>
      <c r="R43" s="96">
        <v>0</v>
      </c>
      <c r="S43" s="96">
        <v>0</v>
      </c>
      <c r="T43" s="96">
        <v>0</v>
      </c>
      <c r="U43" s="96">
        <v>0</v>
      </c>
      <c r="V43" s="96">
        <v>0</v>
      </c>
      <c r="W43" s="96">
        <v>0</v>
      </c>
      <c r="X43" s="96">
        <v>0</v>
      </c>
      <c r="Y43" s="96">
        <v>0</v>
      </c>
      <c r="Z43" s="96">
        <v>0</v>
      </c>
      <c r="AA43" s="96">
        <v>0</v>
      </c>
      <c r="AB43" s="96">
        <v>0</v>
      </c>
      <c r="AC43" s="96">
        <v>0</v>
      </c>
      <c r="AD43" s="96">
        <v>0</v>
      </c>
      <c r="AE43" s="96">
        <v>0</v>
      </c>
      <c r="AF43" s="96">
        <v>0</v>
      </c>
      <c r="AG43" s="96">
        <v>0</v>
      </c>
      <c r="AH43" s="96">
        <v>0</v>
      </c>
    </row>
    <row r="44" spans="1:34" ht="12" customHeight="1">
      <c r="A44" s="1"/>
      <c r="B44" s="16" t="s">
        <v>71</v>
      </c>
      <c r="C44" s="5" t="s">
        <v>87</v>
      </c>
      <c r="D44" s="25">
        <f>Classification!AC44</f>
        <v>0</v>
      </c>
      <c r="E44" s="69"/>
      <c r="F44" s="96">
        <v>0</v>
      </c>
      <c r="G44" s="96">
        <f t="shared" si="8"/>
        <v>0</v>
      </c>
      <c r="H44" s="127"/>
      <c r="I44" s="96">
        <v>0</v>
      </c>
      <c r="J44" s="96">
        <v>0</v>
      </c>
      <c r="K44" s="96">
        <v>0</v>
      </c>
      <c r="L44" s="96">
        <v>0</v>
      </c>
      <c r="M44" s="96">
        <v>0</v>
      </c>
      <c r="N44" s="96">
        <v>0</v>
      </c>
      <c r="O44" s="96">
        <v>0</v>
      </c>
      <c r="P44" s="96">
        <v>0</v>
      </c>
      <c r="Q44" s="96">
        <v>0</v>
      </c>
      <c r="R44" s="96">
        <v>0</v>
      </c>
      <c r="S44" s="96">
        <v>0</v>
      </c>
      <c r="T44" s="96">
        <v>0</v>
      </c>
      <c r="U44" s="96">
        <v>0</v>
      </c>
      <c r="V44" s="96">
        <v>0</v>
      </c>
      <c r="W44" s="96">
        <v>0</v>
      </c>
      <c r="X44" s="96">
        <v>0</v>
      </c>
      <c r="Y44" s="96">
        <v>0</v>
      </c>
      <c r="Z44" s="96">
        <v>0</v>
      </c>
      <c r="AA44" s="96">
        <v>0</v>
      </c>
      <c r="AB44" s="96">
        <v>0</v>
      </c>
      <c r="AC44" s="96">
        <v>0</v>
      </c>
      <c r="AD44" s="96">
        <v>0</v>
      </c>
      <c r="AE44" s="96">
        <v>0</v>
      </c>
      <c r="AF44" s="96">
        <v>0</v>
      </c>
      <c r="AG44" s="96">
        <v>0</v>
      </c>
      <c r="AH44" s="96">
        <v>0</v>
      </c>
    </row>
    <row r="45" spans="1:34" ht="12" customHeight="1">
      <c r="A45" s="1"/>
      <c r="B45" s="16" t="s">
        <v>106</v>
      </c>
      <c r="C45" s="5" t="s">
        <v>89</v>
      </c>
      <c r="D45" s="25">
        <f>Classification!AC45</f>
        <v>0</v>
      </c>
      <c r="E45" s="69"/>
      <c r="F45" s="96">
        <v>0</v>
      </c>
      <c r="G45" s="96">
        <f t="shared" si="8"/>
        <v>0</v>
      </c>
      <c r="H45" s="127"/>
      <c r="I45" s="96">
        <v>0</v>
      </c>
      <c r="J45" s="96">
        <v>0</v>
      </c>
      <c r="K45" s="96">
        <v>0</v>
      </c>
      <c r="L45" s="96">
        <v>0</v>
      </c>
      <c r="M45" s="96">
        <v>0</v>
      </c>
      <c r="N45" s="96">
        <v>0</v>
      </c>
      <c r="O45" s="96">
        <v>0</v>
      </c>
      <c r="P45" s="96">
        <v>0</v>
      </c>
      <c r="Q45" s="96">
        <v>0</v>
      </c>
      <c r="R45" s="96">
        <v>0</v>
      </c>
      <c r="S45" s="96">
        <v>0</v>
      </c>
      <c r="T45" s="96">
        <v>0</v>
      </c>
      <c r="U45" s="96">
        <v>0</v>
      </c>
      <c r="V45" s="96">
        <v>0</v>
      </c>
      <c r="W45" s="96">
        <v>0</v>
      </c>
      <c r="X45" s="96">
        <v>0</v>
      </c>
      <c r="Y45" s="96">
        <v>0</v>
      </c>
      <c r="Z45" s="96">
        <v>0</v>
      </c>
      <c r="AA45" s="96">
        <v>0</v>
      </c>
      <c r="AB45" s="96">
        <v>0</v>
      </c>
      <c r="AC45" s="96">
        <v>0</v>
      </c>
      <c r="AD45" s="96">
        <v>0</v>
      </c>
      <c r="AE45" s="96">
        <v>0</v>
      </c>
      <c r="AF45" s="96">
        <v>0</v>
      </c>
      <c r="AG45" s="96">
        <v>0</v>
      </c>
      <c r="AH45" s="96">
        <v>0</v>
      </c>
    </row>
    <row r="46" spans="1:34" ht="12" customHeight="1">
      <c r="A46" s="1"/>
      <c r="B46" s="16" t="s">
        <v>39</v>
      </c>
      <c r="C46" s="5" t="s">
        <v>90</v>
      </c>
      <c r="D46" s="25">
        <f>Classification!AC46</f>
        <v>0</v>
      </c>
      <c r="E46" s="69"/>
      <c r="F46" s="96">
        <v>0</v>
      </c>
      <c r="G46" s="96">
        <f>D46-F46</f>
        <v>0</v>
      </c>
      <c r="H46" s="127"/>
      <c r="I46" s="96">
        <v>0</v>
      </c>
      <c r="J46" s="96">
        <v>0</v>
      </c>
      <c r="K46" s="96">
        <v>0</v>
      </c>
      <c r="L46" s="96">
        <v>0</v>
      </c>
      <c r="M46" s="96">
        <v>0</v>
      </c>
      <c r="N46" s="96">
        <v>0</v>
      </c>
      <c r="O46" s="96">
        <v>0</v>
      </c>
      <c r="P46" s="96">
        <v>0</v>
      </c>
      <c r="Q46" s="96">
        <v>0</v>
      </c>
      <c r="R46" s="96">
        <v>0</v>
      </c>
      <c r="S46" s="96">
        <v>0</v>
      </c>
      <c r="T46" s="96">
        <v>0</v>
      </c>
      <c r="U46" s="96">
        <v>0</v>
      </c>
      <c r="V46" s="96">
        <v>0</v>
      </c>
      <c r="W46" s="96">
        <v>0</v>
      </c>
      <c r="X46" s="96">
        <v>0</v>
      </c>
      <c r="Y46" s="96">
        <v>0</v>
      </c>
      <c r="Z46" s="96">
        <v>0</v>
      </c>
      <c r="AA46" s="96">
        <v>0</v>
      </c>
      <c r="AB46" s="96">
        <v>0</v>
      </c>
      <c r="AC46" s="96">
        <v>0</v>
      </c>
      <c r="AD46" s="96">
        <v>0</v>
      </c>
      <c r="AE46" s="96">
        <v>0</v>
      </c>
      <c r="AF46" s="96">
        <v>0</v>
      </c>
      <c r="AG46" s="96">
        <v>0</v>
      </c>
      <c r="AH46" s="96">
        <v>0</v>
      </c>
    </row>
    <row r="47" spans="1:34" ht="12" customHeight="1">
      <c r="A47" s="1"/>
      <c r="B47" s="16" t="s">
        <v>91</v>
      </c>
      <c r="C47" s="5" t="s">
        <v>92</v>
      </c>
      <c r="D47" s="25">
        <f>Classification!AC47</f>
        <v>0</v>
      </c>
      <c r="E47" s="69"/>
      <c r="F47" s="96">
        <v>0</v>
      </c>
      <c r="G47" s="96">
        <f t="shared" ref="G47" si="9">D47-F47</f>
        <v>0</v>
      </c>
      <c r="H47" s="127"/>
      <c r="I47" s="96">
        <v>0</v>
      </c>
      <c r="J47" s="96">
        <v>0</v>
      </c>
      <c r="K47" s="96">
        <v>0</v>
      </c>
      <c r="L47" s="96">
        <v>0</v>
      </c>
      <c r="M47" s="96">
        <v>0</v>
      </c>
      <c r="N47" s="96">
        <v>0</v>
      </c>
      <c r="O47" s="96">
        <v>0</v>
      </c>
      <c r="P47" s="96">
        <v>0</v>
      </c>
      <c r="Q47" s="96">
        <v>0</v>
      </c>
      <c r="R47" s="96">
        <v>0</v>
      </c>
      <c r="S47" s="96">
        <v>0</v>
      </c>
      <c r="T47" s="96">
        <v>0</v>
      </c>
      <c r="U47" s="96">
        <v>0</v>
      </c>
      <c r="V47" s="96">
        <v>0</v>
      </c>
      <c r="W47" s="96">
        <v>0</v>
      </c>
      <c r="X47" s="96">
        <v>0</v>
      </c>
      <c r="Y47" s="96">
        <v>0</v>
      </c>
      <c r="Z47" s="96">
        <v>0</v>
      </c>
      <c r="AA47" s="96">
        <v>0</v>
      </c>
      <c r="AB47" s="96">
        <v>0</v>
      </c>
      <c r="AC47" s="96">
        <v>0</v>
      </c>
      <c r="AD47" s="96">
        <v>0</v>
      </c>
      <c r="AE47" s="96">
        <v>0</v>
      </c>
      <c r="AF47" s="96">
        <v>0</v>
      </c>
      <c r="AG47" s="96">
        <v>0</v>
      </c>
      <c r="AH47" s="96">
        <v>0</v>
      </c>
    </row>
    <row r="48" spans="1:34" ht="12" customHeight="1">
      <c r="A48" s="1"/>
      <c r="B48" s="16" t="s">
        <v>93</v>
      </c>
      <c r="C48" s="5" t="s">
        <v>94</v>
      </c>
      <c r="D48" s="25">
        <f>Classification!AC48</f>
        <v>0</v>
      </c>
      <c r="E48" s="69"/>
      <c r="F48" s="96">
        <v>0</v>
      </c>
      <c r="G48" s="96">
        <f>D48-F48</f>
        <v>0</v>
      </c>
      <c r="H48" s="127"/>
      <c r="I48" s="96">
        <v>0</v>
      </c>
      <c r="J48" s="96">
        <v>0</v>
      </c>
      <c r="K48" s="96">
        <v>0</v>
      </c>
      <c r="L48" s="96">
        <v>0</v>
      </c>
      <c r="M48" s="96">
        <v>0</v>
      </c>
      <c r="N48" s="96">
        <v>0</v>
      </c>
      <c r="O48" s="96">
        <v>0</v>
      </c>
      <c r="P48" s="96">
        <v>0</v>
      </c>
      <c r="Q48" s="96">
        <v>0</v>
      </c>
      <c r="R48" s="96">
        <v>0</v>
      </c>
      <c r="S48" s="96">
        <v>0</v>
      </c>
      <c r="T48" s="96">
        <v>0</v>
      </c>
      <c r="U48" s="96">
        <v>0</v>
      </c>
      <c r="V48" s="96">
        <v>0</v>
      </c>
      <c r="W48" s="96">
        <v>0</v>
      </c>
      <c r="X48" s="96">
        <v>0</v>
      </c>
      <c r="Y48" s="96">
        <v>0</v>
      </c>
      <c r="Z48" s="96">
        <v>0</v>
      </c>
      <c r="AA48" s="96">
        <v>0</v>
      </c>
      <c r="AB48" s="96">
        <v>0</v>
      </c>
      <c r="AC48" s="96">
        <v>0</v>
      </c>
      <c r="AD48" s="96">
        <v>0</v>
      </c>
      <c r="AE48" s="96">
        <v>0</v>
      </c>
      <c r="AF48" s="96">
        <v>0</v>
      </c>
      <c r="AG48" s="96">
        <v>0</v>
      </c>
      <c r="AH48" s="96">
        <v>0</v>
      </c>
    </row>
    <row r="49" spans="1:34" ht="12" customHeight="1">
      <c r="A49" s="1"/>
      <c r="B49" s="16" t="s">
        <v>95</v>
      </c>
      <c r="C49" s="5" t="s">
        <v>96</v>
      </c>
      <c r="D49" s="25">
        <f>Classification!AC49</f>
        <v>0</v>
      </c>
      <c r="E49" s="69"/>
      <c r="F49" s="96">
        <v>0</v>
      </c>
      <c r="G49" s="96">
        <f t="shared" ref="G49:G51" si="10">D49-F49</f>
        <v>0</v>
      </c>
      <c r="H49" s="127"/>
      <c r="I49" s="96">
        <v>0</v>
      </c>
      <c r="J49" s="96">
        <v>0</v>
      </c>
      <c r="K49" s="96">
        <v>0</v>
      </c>
      <c r="L49" s="96">
        <v>0</v>
      </c>
      <c r="M49" s="96">
        <v>0</v>
      </c>
      <c r="N49" s="96">
        <v>0</v>
      </c>
      <c r="O49" s="96">
        <v>0</v>
      </c>
      <c r="P49" s="96">
        <v>0</v>
      </c>
      <c r="Q49" s="96">
        <v>0</v>
      </c>
      <c r="R49" s="96">
        <v>0</v>
      </c>
      <c r="S49" s="96">
        <v>0</v>
      </c>
      <c r="T49" s="96">
        <v>0</v>
      </c>
      <c r="U49" s="96">
        <v>0</v>
      </c>
      <c r="V49" s="96">
        <v>0</v>
      </c>
      <c r="W49" s="96">
        <v>0</v>
      </c>
      <c r="X49" s="96">
        <v>0</v>
      </c>
      <c r="Y49" s="96">
        <v>0</v>
      </c>
      <c r="Z49" s="96">
        <v>0</v>
      </c>
      <c r="AA49" s="96">
        <v>0</v>
      </c>
      <c r="AB49" s="96">
        <v>0</v>
      </c>
      <c r="AC49" s="96">
        <v>0</v>
      </c>
      <c r="AD49" s="96">
        <v>0</v>
      </c>
      <c r="AE49" s="96">
        <v>0</v>
      </c>
      <c r="AF49" s="96">
        <v>0</v>
      </c>
      <c r="AG49" s="96">
        <v>0</v>
      </c>
      <c r="AH49" s="96">
        <v>0</v>
      </c>
    </row>
    <row r="50" spans="1:34" ht="12" customHeight="1">
      <c r="A50" s="1"/>
      <c r="B50" s="16" t="s">
        <v>97</v>
      </c>
      <c r="C50" s="5" t="s">
        <v>98</v>
      </c>
      <c r="D50" s="25">
        <f>Classification!AC50</f>
        <v>0</v>
      </c>
      <c r="E50" s="69"/>
      <c r="F50" s="96">
        <v>0</v>
      </c>
      <c r="G50" s="96">
        <f t="shared" si="10"/>
        <v>0</v>
      </c>
      <c r="H50" s="127"/>
      <c r="I50" s="96">
        <v>0</v>
      </c>
      <c r="J50" s="96">
        <v>0</v>
      </c>
      <c r="K50" s="96">
        <v>0</v>
      </c>
      <c r="L50" s="96">
        <v>0</v>
      </c>
      <c r="M50" s="96">
        <v>0</v>
      </c>
      <c r="N50" s="96">
        <v>0</v>
      </c>
      <c r="O50" s="96">
        <v>0</v>
      </c>
      <c r="P50" s="96">
        <v>0</v>
      </c>
      <c r="Q50" s="96">
        <v>0</v>
      </c>
      <c r="R50" s="96">
        <v>0</v>
      </c>
      <c r="S50" s="96">
        <v>0</v>
      </c>
      <c r="T50" s="96">
        <v>0</v>
      </c>
      <c r="U50" s="96">
        <v>0</v>
      </c>
      <c r="V50" s="96">
        <v>0</v>
      </c>
      <c r="W50" s="96">
        <v>0</v>
      </c>
      <c r="X50" s="96">
        <v>0</v>
      </c>
      <c r="Y50" s="96">
        <v>0</v>
      </c>
      <c r="Z50" s="96">
        <v>0</v>
      </c>
      <c r="AA50" s="96">
        <v>0</v>
      </c>
      <c r="AB50" s="96">
        <v>0</v>
      </c>
      <c r="AC50" s="96">
        <v>0</v>
      </c>
      <c r="AD50" s="96">
        <v>0</v>
      </c>
      <c r="AE50" s="96">
        <v>0</v>
      </c>
      <c r="AF50" s="96">
        <v>0</v>
      </c>
      <c r="AG50" s="96">
        <v>0</v>
      </c>
      <c r="AH50" s="96">
        <v>0</v>
      </c>
    </row>
    <row r="51" spans="1:34" ht="12" customHeight="1">
      <c r="A51" s="1"/>
      <c r="B51" s="16" t="s">
        <v>16</v>
      </c>
      <c r="C51" s="5" t="s">
        <v>99</v>
      </c>
      <c r="D51" s="25">
        <f>Classification!AC51</f>
        <v>0</v>
      </c>
      <c r="E51" s="69"/>
      <c r="F51" s="96">
        <v>0</v>
      </c>
      <c r="G51" s="96">
        <f t="shared" si="10"/>
        <v>0</v>
      </c>
      <c r="H51" s="127"/>
      <c r="I51" s="96">
        <v>0</v>
      </c>
      <c r="J51" s="96">
        <v>0</v>
      </c>
      <c r="K51" s="96">
        <v>0</v>
      </c>
      <c r="L51" s="96">
        <v>0</v>
      </c>
      <c r="M51" s="96">
        <v>0</v>
      </c>
      <c r="N51" s="96">
        <v>0</v>
      </c>
      <c r="O51" s="96">
        <v>0</v>
      </c>
      <c r="P51" s="96">
        <v>0</v>
      </c>
      <c r="Q51" s="96">
        <v>0</v>
      </c>
      <c r="R51" s="96">
        <v>0</v>
      </c>
      <c r="S51" s="96">
        <v>0</v>
      </c>
      <c r="T51" s="96">
        <v>0</v>
      </c>
      <c r="U51" s="96">
        <v>0</v>
      </c>
      <c r="V51" s="96">
        <v>0</v>
      </c>
      <c r="W51" s="96">
        <v>0</v>
      </c>
      <c r="X51" s="96">
        <v>0</v>
      </c>
      <c r="Y51" s="96">
        <v>0</v>
      </c>
      <c r="Z51" s="96">
        <v>0</v>
      </c>
      <c r="AA51" s="96">
        <v>0</v>
      </c>
      <c r="AB51" s="96">
        <v>0</v>
      </c>
      <c r="AC51" s="96">
        <v>0</v>
      </c>
      <c r="AD51" s="96">
        <v>0</v>
      </c>
      <c r="AE51" s="96">
        <v>0</v>
      </c>
      <c r="AF51" s="96">
        <v>0</v>
      </c>
      <c r="AG51" s="96">
        <v>0</v>
      </c>
      <c r="AH51" s="96">
        <v>0</v>
      </c>
    </row>
    <row r="52" spans="1:34" ht="12" customHeight="1">
      <c r="A52" s="1"/>
      <c r="B52" s="16" t="s">
        <v>42</v>
      </c>
      <c r="C52" s="1"/>
      <c r="D52" s="26">
        <f>SUM(D42:D51)</f>
        <v>0</v>
      </c>
      <c r="E52" s="79"/>
      <c r="F52" s="52">
        <f>SUM(F42:F51)</f>
        <v>0</v>
      </c>
      <c r="G52" s="52">
        <f>SUM(G42:G51)</f>
        <v>0</v>
      </c>
      <c r="H52" s="126"/>
      <c r="I52" s="52">
        <f t="shared" ref="I52:AH52" si="11">SUM(I42:I51)</f>
        <v>0</v>
      </c>
      <c r="J52" s="52">
        <f t="shared" si="11"/>
        <v>0</v>
      </c>
      <c r="K52" s="52">
        <f t="shared" si="11"/>
        <v>0</v>
      </c>
      <c r="L52" s="52">
        <f t="shared" si="11"/>
        <v>0</v>
      </c>
      <c r="M52" s="52">
        <f t="shared" si="11"/>
        <v>0</v>
      </c>
      <c r="N52" s="52">
        <f t="shared" si="11"/>
        <v>0</v>
      </c>
      <c r="O52" s="52">
        <f t="shared" si="11"/>
        <v>0</v>
      </c>
      <c r="P52" s="52">
        <f t="shared" si="11"/>
        <v>0</v>
      </c>
      <c r="Q52" s="52">
        <f t="shared" si="11"/>
        <v>0</v>
      </c>
      <c r="R52" s="52">
        <f t="shared" si="11"/>
        <v>0</v>
      </c>
      <c r="S52" s="52">
        <f t="shared" si="11"/>
        <v>0</v>
      </c>
      <c r="T52" s="52">
        <f t="shared" si="11"/>
        <v>0</v>
      </c>
      <c r="U52" s="52">
        <f t="shared" si="11"/>
        <v>0</v>
      </c>
      <c r="V52" s="52">
        <f t="shared" si="11"/>
        <v>0</v>
      </c>
      <c r="W52" s="52">
        <f t="shared" si="11"/>
        <v>0</v>
      </c>
      <c r="X52" s="52">
        <f t="shared" si="11"/>
        <v>0</v>
      </c>
      <c r="Y52" s="52">
        <f t="shared" si="11"/>
        <v>0</v>
      </c>
      <c r="Z52" s="52">
        <f t="shared" si="11"/>
        <v>0</v>
      </c>
      <c r="AA52" s="52">
        <f t="shared" si="11"/>
        <v>0</v>
      </c>
      <c r="AB52" s="52">
        <f t="shared" si="11"/>
        <v>0</v>
      </c>
      <c r="AC52" s="52">
        <f t="shared" si="11"/>
        <v>0</v>
      </c>
      <c r="AD52" s="52">
        <f t="shared" si="11"/>
        <v>0</v>
      </c>
      <c r="AE52" s="52">
        <f t="shared" si="11"/>
        <v>0</v>
      </c>
      <c r="AF52" s="52">
        <f t="shared" si="11"/>
        <v>0</v>
      </c>
      <c r="AG52" s="52">
        <f t="shared" si="11"/>
        <v>0</v>
      </c>
      <c r="AH52" s="52">
        <f t="shared" si="11"/>
        <v>0</v>
      </c>
    </row>
    <row r="53" spans="1:34" ht="12" customHeight="1">
      <c r="A53" s="1"/>
      <c r="B53" s="1"/>
      <c r="C53" s="1"/>
      <c r="D53" s="25"/>
      <c r="E53" s="79"/>
      <c r="F53" s="96"/>
      <c r="G53" s="96"/>
      <c r="H53" s="12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row>
    <row r="54" spans="1:34" ht="12" customHeight="1">
      <c r="A54" s="16" t="s">
        <v>100</v>
      </c>
      <c r="B54" s="1"/>
      <c r="C54" s="1"/>
      <c r="D54" s="25"/>
      <c r="E54" s="79"/>
      <c r="F54" s="96"/>
      <c r="G54" s="96"/>
      <c r="H54" s="12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row>
    <row r="55" spans="1:34" ht="12" customHeight="1">
      <c r="A55" s="1"/>
      <c r="B55" s="16" t="s">
        <v>37</v>
      </c>
      <c r="C55" s="5" t="s">
        <v>84</v>
      </c>
      <c r="D55" s="25">
        <f>Classification!AC55</f>
        <v>0</v>
      </c>
      <c r="E55" s="69"/>
      <c r="F55" s="96">
        <v>0</v>
      </c>
      <c r="G55" s="96">
        <f>D55-F55</f>
        <v>0</v>
      </c>
      <c r="H55" s="127"/>
      <c r="I55" s="96">
        <v>0</v>
      </c>
      <c r="J55" s="96">
        <v>0</v>
      </c>
      <c r="K55" s="96">
        <v>0</v>
      </c>
      <c r="L55" s="96">
        <v>0</v>
      </c>
      <c r="M55" s="96">
        <v>0</v>
      </c>
      <c r="N55" s="96">
        <v>0</v>
      </c>
      <c r="O55" s="96">
        <v>0</v>
      </c>
      <c r="P55" s="96">
        <v>0</v>
      </c>
      <c r="Q55" s="96">
        <v>0</v>
      </c>
      <c r="R55" s="96">
        <v>0</v>
      </c>
      <c r="S55" s="96">
        <v>0</v>
      </c>
      <c r="T55" s="96">
        <v>0</v>
      </c>
      <c r="U55" s="96">
        <v>0</v>
      </c>
      <c r="V55" s="96">
        <v>0</v>
      </c>
      <c r="W55" s="96">
        <v>0</v>
      </c>
      <c r="X55" s="96">
        <v>0</v>
      </c>
      <c r="Y55" s="96">
        <v>0</v>
      </c>
      <c r="Z55" s="96">
        <v>0</v>
      </c>
      <c r="AA55" s="96">
        <v>0</v>
      </c>
      <c r="AB55" s="96">
        <v>0</v>
      </c>
      <c r="AC55" s="96">
        <v>0</v>
      </c>
      <c r="AD55" s="96">
        <v>0</v>
      </c>
      <c r="AE55" s="96">
        <v>0</v>
      </c>
      <c r="AF55" s="96">
        <v>0</v>
      </c>
      <c r="AG55" s="96">
        <v>0</v>
      </c>
      <c r="AH55" s="96">
        <v>0</v>
      </c>
    </row>
    <row r="56" spans="1:34" ht="12" customHeight="1">
      <c r="A56" s="1"/>
      <c r="B56" s="16" t="s">
        <v>48</v>
      </c>
      <c r="C56" s="5" t="s">
        <v>86</v>
      </c>
      <c r="D56" s="25">
        <f>Classification!AC56</f>
        <v>0</v>
      </c>
      <c r="E56" s="69"/>
      <c r="F56" s="96">
        <v>0</v>
      </c>
      <c r="G56" s="96">
        <f t="shared" ref="G56:G58" si="12">D56-F56</f>
        <v>0</v>
      </c>
      <c r="H56" s="127"/>
      <c r="I56" s="96">
        <v>0</v>
      </c>
      <c r="J56" s="96">
        <v>0</v>
      </c>
      <c r="K56" s="96">
        <v>0</v>
      </c>
      <c r="L56" s="96">
        <v>0</v>
      </c>
      <c r="M56" s="96">
        <v>0</v>
      </c>
      <c r="N56" s="96">
        <v>0</v>
      </c>
      <c r="O56" s="96">
        <v>0</v>
      </c>
      <c r="P56" s="96">
        <v>0</v>
      </c>
      <c r="Q56" s="96">
        <v>0</v>
      </c>
      <c r="R56" s="96">
        <v>0</v>
      </c>
      <c r="S56" s="96">
        <v>0</v>
      </c>
      <c r="T56" s="96">
        <v>0</v>
      </c>
      <c r="U56" s="96">
        <v>0</v>
      </c>
      <c r="V56" s="96">
        <v>0</v>
      </c>
      <c r="W56" s="96">
        <v>0</v>
      </c>
      <c r="X56" s="96">
        <v>0</v>
      </c>
      <c r="Y56" s="96">
        <v>0</v>
      </c>
      <c r="Z56" s="96">
        <v>0</v>
      </c>
      <c r="AA56" s="96">
        <v>0</v>
      </c>
      <c r="AB56" s="96">
        <v>0</v>
      </c>
      <c r="AC56" s="96">
        <v>0</v>
      </c>
      <c r="AD56" s="96">
        <v>0</v>
      </c>
      <c r="AE56" s="96">
        <v>0</v>
      </c>
      <c r="AF56" s="96">
        <v>0</v>
      </c>
      <c r="AG56" s="96">
        <v>0</v>
      </c>
      <c r="AH56" s="96">
        <v>0</v>
      </c>
    </row>
    <row r="57" spans="1:34" ht="12" customHeight="1">
      <c r="A57" s="1"/>
      <c r="B57" s="16" t="s">
        <v>101</v>
      </c>
      <c r="C57" s="5" t="s">
        <v>87</v>
      </c>
      <c r="D57" s="25">
        <f>Classification!AC57</f>
        <v>0</v>
      </c>
      <c r="E57" s="69"/>
      <c r="F57" s="96">
        <v>0</v>
      </c>
      <c r="G57" s="96">
        <f t="shared" si="12"/>
        <v>0</v>
      </c>
      <c r="H57" s="127"/>
      <c r="I57" s="96">
        <v>0</v>
      </c>
      <c r="J57" s="96">
        <v>0</v>
      </c>
      <c r="K57" s="96">
        <v>0</v>
      </c>
      <c r="L57" s="96">
        <v>0</v>
      </c>
      <c r="M57" s="96">
        <v>0</v>
      </c>
      <c r="N57" s="96">
        <v>0</v>
      </c>
      <c r="O57" s="96">
        <v>0</v>
      </c>
      <c r="P57" s="96">
        <v>0</v>
      </c>
      <c r="Q57" s="96">
        <v>0</v>
      </c>
      <c r="R57" s="96">
        <v>0</v>
      </c>
      <c r="S57" s="96">
        <v>0</v>
      </c>
      <c r="T57" s="96">
        <v>0</v>
      </c>
      <c r="U57" s="96">
        <v>0</v>
      </c>
      <c r="V57" s="96">
        <v>0</v>
      </c>
      <c r="W57" s="96">
        <v>0</v>
      </c>
      <c r="X57" s="96">
        <v>0</v>
      </c>
      <c r="Y57" s="96">
        <v>0</v>
      </c>
      <c r="Z57" s="96">
        <v>0</v>
      </c>
      <c r="AA57" s="96">
        <v>0</v>
      </c>
      <c r="AB57" s="96">
        <v>0</v>
      </c>
      <c r="AC57" s="96">
        <v>0</v>
      </c>
      <c r="AD57" s="96">
        <v>0</v>
      </c>
      <c r="AE57" s="96">
        <v>0</v>
      </c>
      <c r="AF57" s="96">
        <v>0</v>
      </c>
      <c r="AG57" s="96">
        <v>0</v>
      </c>
      <c r="AH57" s="96">
        <v>0</v>
      </c>
    </row>
    <row r="58" spans="1:34" ht="12" customHeight="1">
      <c r="A58" s="1"/>
      <c r="B58" s="16" t="s">
        <v>102</v>
      </c>
      <c r="C58" s="5" t="s">
        <v>103</v>
      </c>
      <c r="D58" s="25">
        <f>Classification!AC58</f>
        <v>0</v>
      </c>
      <c r="E58" s="69"/>
      <c r="F58" s="96">
        <v>0</v>
      </c>
      <c r="G58" s="96">
        <f t="shared" si="12"/>
        <v>0</v>
      </c>
      <c r="H58" s="127"/>
      <c r="I58" s="96">
        <v>0</v>
      </c>
      <c r="J58" s="96">
        <v>0</v>
      </c>
      <c r="K58" s="96">
        <v>0</v>
      </c>
      <c r="L58" s="96">
        <v>0</v>
      </c>
      <c r="M58" s="96">
        <v>0</v>
      </c>
      <c r="N58" s="96">
        <v>0</v>
      </c>
      <c r="O58" s="96">
        <v>0</v>
      </c>
      <c r="P58" s="96">
        <v>0</v>
      </c>
      <c r="Q58" s="96">
        <v>0</v>
      </c>
      <c r="R58" s="96">
        <v>0</v>
      </c>
      <c r="S58" s="96">
        <v>0</v>
      </c>
      <c r="T58" s="96">
        <v>0</v>
      </c>
      <c r="U58" s="96">
        <v>0</v>
      </c>
      <c r="V58" s="96">
        <v>0</v>
      </c>
      <c r="W58" s="96">
        <v>0</v>
      </c>
      <c r="X58" s="96">
        <v>0</v>
      </c>
      <c r="Y58" s="96">
        <v>0</v>
      </c>
      <c r="Z58" s="96">
        <v>0</v>
      </c>
      <c r="AA58" s="96">
        <v>0</v>
      </c>
      <c r="AB58" s="96">
        <v>0</v>
      </c>
      <c r="AC58" s="96">
        <v>0</v>
      </c>
      <c r="AD58" s="96">
        <v>0</v>
      </c>
      <c r="AE58" s="96">
        <v>0</v>
      </c>
      <c r="AF58" s="96">
        <v>0</v>
      </c>
      <c r="AG58" s="96">
        <v>0</v>
      </c>
      <c r="AH58" s="96">
        <v>0</v>
      </c>
    </row>
    <row r="59" spans="1:34" ht="12" customHeight="1">
      <c r="A59" s="1"/>
      <c r="B59" s="16" t="s">
        <v>104</v>
      </c>
      <c r="C59" s="5" t="s">
        <v>105</v>
      </c>
      <c r="D59" s="25">
        <f>Classification!AC59</f>
        <v>0</v>
      </c>
      <c r="E59" s="69"/>
      <c r="F59" s="96">
        <v>0</v>
      </c>
      <c r="G59" s="96">
        <f>D59-F59</f>
        <v>0</v>
      </c>
      <c r="H59" s="127"/>
      <c r="I59" s="96">
        <v>0</v>
      </c>
      <c r="J59" s="96">
        <v>0</v>
      </c>
      <c r="K59" s="96">
        <v>0</v>
      </c>
      <c r="L59" s="96">
        <v>0</v>
      </c>
      <c r="M59" s="96">
        <v>0</v>
      </c>
      <c r="N59" s="96">
        <v>0</v>
      </c>
      <c r="O59" s="96">
        <v>0</v>
      </c>
      <c r="P59" s="96">
        <v>0</v>
      </c>
      <c r="Q59" s="96">
        <v>0</v>
      </c>
      <c r="R59" s="96">
        <v>0</v>
      </c>
      <c r="S59" s="96">
        <v>0</v>
      </c>
      <c r="T59" s="96">
        <v>0</v>
      </c>
      <c r="U59" s="96">
        <v>0</v>
      </c>
      <c r="V59" s="96">
        <v>0</v>
      </c>
      <c r="W59" s="96">
        <v>0</v>
      </c>
      <c r="X59" s="96">
        <v>0</v>
      </c>
      <c r="Y59" s="96">
        <v>0</v>
      </c>
      <c r="Z59" s="96">
        <v>0</v>
      </c>
      <c r="AA59" s="96">
        <v>0</v>
      </c>
      <c r="AB59" s="96">
        <v>0</v>
      </c>
      <c r="AC59" s="96">
        <v>0</v>
      </c>
      <c r="AD59" s="96">
        <v>0</v>
      </c>
      <c r="AE59" s="96">
        <v>0</v>
      </c>
      <c r="AF59" s="96">
        <v>0</v>
      </c>
      <c r="AG59" s="96">
        <v>0</v>
      </c>
      <c r="AH59" s="96">
        <v>0</v>
      </c>
    </row>
    <row r="60" spans="1:34" ht="12" customHeight="1">
      <c r="A60" s="1"/>
      <c r="B60" s="16" t="s">
        <v>106</v>
      </c>
      <c r="C60" s="5" t="s">
        <v>89</v>
      </c>
      <c r="D60" s="25">
        <f>Classification!AC60</f>
        <v>0</v>
      </c>
      <c r="E60" s="69"/>
      <c r="F60" s="96">
        <v>0</v>
      </c>
      <c r="G60" s="96">
        <f t="shared" ref="G60:G62" si="13">D60-F60</f>
        <v>0</v>
      </c>
      <c r="H60" s="127"/>
      <c r="I60" s="96">
        <v>0</v>
      </c>
      <c r="J60" s="96">
        <v>0</v>
      </c>
      <c r="K60" s="96">
        <v>0</v>
      </c>
      <c r="L60" s="96">
        <v>0</v>
      </c>
      <c r="M60" s="96">
        <v>0</v>
      </c>
      <c r="N60" s="96">
        <v>0</v>
      </c>
      <c r="O60" s="96">
        <v>0</v>
      </c>
      <c r="P60" s="96">
        <v>0</v>
      </c>
      <c r="Q60" s="96">
        <v>0</v>
      </c>
      <c r="R60" s="96">
        <v>0</v>
      </c>
      <c r="S60" s="96">
        <v>0</v>
      </c>
      <c r="T60" s="96">
        <v>0</v>
      </c>
      <c r="U60" s="96">
        <v>0</v>
      </c>
      <c r="V60" s="96">
        <v>0</v>
      </c>
      <c r="W60" s="96">
        <v>0</v>
      </c>
      <c r="X60" s="96">
        <v>0</v>
      </c>
      <c r="Y60" s="96">
        <v>0</v>
      </c>
      <c r="Z60" s="96">
        <v>0</v>
      </c>
      <c r="AA60" s="96">
        <v>0</v>
      </c>
      <c r="AB60" s="96">
        <v>0</v>
      </c>
      <c r="AC60" s="96">
        <v>0</v>
      </c>
      <c r="AD60" s="96">
        <v>0</v>
      </c>
      <c r="AE60" s="96">
        <v>0</v>
      </c>
      <c r="AF60" s="96">
        <v>0</v>
      </c>
      <c r="AG60" s="96">
        <v>0</v>
      </c>
      <c r="AH60" s="96">
        <v>0</v>
      </c>
    </row>
    <row r="61" spans="1:34" ht="12" customHeight="1">
      <c r="A61" s="1"/>
      <c r="B61" s="16" t="s">
        <v>107</v>
      </c>
      <c r="C61" s="5" t="s">
        <v>108</v>
      </c>
      <c r="D61" s="25">
        <f>Classification!AC61</f>
        <v>0</v>
      </c>
      <c r="E61" s="69"/>
      <c r="F61" s="96">
        <v>0</v>
      </c>
      <c r="G61" s="96">
        <f t="shared" si="13"/>
        <v>0</v>
      </c>
      <c r="H61" s="127"/>
      <c r="I61" s="96">
        <v>0</v>
      </c>
      <c r="J61" s="96">
        <v>0</v>
      </c>
      <c r="K61" s="96">
        <v>0</v>
      </c>
      <c r="L61" s="96">
        <v>0</v>
      </c>
      <c r="M61" s="96">
        <v>0</v>
      </c>
      <c r="N61" s="96">
        <v>0</v>
      </c>
      <c r="O61" s="96">
        <v>0</v>
      </c>
      <c r="P61" s="96">
        <v>0</v>
      </c>
      <c r="Q61" s="96">
        <v>0</v>
      </c>
      <c r="R61" s="96">
        <v>0</v>
      </c>
      <c r="S61" s="96">
        <v>0</v>
      </c>
      <c r="T61" s="96">
        <v>0</v>
      </c>
      <c r="U61" s="96">
        <v>0</v>
      </c>
      <c r="V61" s="96">
        <v>0</v>
      </c>
      <c r="W61" s="96">
        <v>0</v>
      </c>
      <c r="X61" s="96">
        <v>0</v>
      </c>
      <c r="Y61" s="96">
        <v>0</v>
      </c>
      <c r="Z61" s="96">
        <v>0</v>
      </c>
      <c r="AA61" s="96">
        <v>0</v>
      </c>
      <c r="AB61" s="96">
        <v>0</v>
      </c>
      <c r="AC61" s="96">
        <v>0</v>
      </c>
      <c r="AD61" s="96">
        <v>0</v>
      </c>
      <c r="AE61" s="96">
        <v>0</v>
      </c>
      <c r="AF61" s="96">
        <v>0</v>
      </c>
      <c r="AG61" s="96">
        <v>0</v>
      </c>
      <c r="AH61" s="96">
        <v>0</v>
      </c>
    </row>
    <row r="62" spans="1:34" ht="12" customHeight="1">
      <c r="A62" s="1"/>
      <c r="B62" s="16" t="s">
        <v>39</v>
      </c>
      <c r="C62" s="5" t="s">
        <v>90</v>
      </c>
      <c r="D62" s="25">
        <f>Classification!AC62</f>
        <v>0</v>
      </c>
      <c r="E62" s="69"/>
      <c r="F62" s="96">
        <v>0</v>
      </c>
      <c r="G62" s="96">
        <f t="shared" si="13"/>
        <v>0</v>
      </c>
      <c r="H62" s="127"/>
      <c r="I62" s="96">
        <v>0</v>
      </c>
      <c r="J62" s="96">
        <v>0</v>
      </c>
      <c r="K62" s="96">
        <v>0</v>
      </c>
      <c r="L62" s="96">
        <v>0</v>
      </c>
      <c r="M62" s="96">
        <v>0</v>
      </c>
      <c r="N62" s="96">
        <v>0</v>
      </c>
      <c r="O62" s="96">
        <v>0</v>
      </c>
      <c r="P62" s="96">
        <v>0</v>
      </c>
      <c r="Q62" s="96">
        <v>0</v>
      </c>
      <c r="R62" s="96">
        <v>0</v>
      </c>
      <c r="S62" s="96">
        <v>0</v>
      </c>
      <c r="T62" s="96">
        <v>0</v>
      </c>
      <c r="U62" s="96">
        <v>0</v>
      </c>
      <c r="V62" s="96">
        <v>0</v>
      </c>
      <c r="W62" s="96">
        <v>0</v>
      </c>
      <c r="X62" s="96">
        <v>0</v>
      </c>
      <c r="Y62" s="96">
        <v>0</v>
      </c>
      <c r="Z62" s="96">
        <v>0</v>
      </c>
      <c r="AA62" s="96">
        <v>0</v>
      </c>
      <c r="AB62" s="96">
        <v>0</v>
      </c>
      <c r="AC62" s="96">
        <v>0</v>
      </c>
      <c r="AD62" s="96">
        <v>0</v>
      </c>
      <c r="AE62" s="96">
        <v>0</v>
      </c>
      <c r="AF62" s="96">
        <v>0</v>
      </c>
      <c r="AG62" s="96">
        <v>0</v>
      </c>
      <c r="AH62" s="96">
        <v>0</v>
      </c>
    </row>
    <row r="63" spans="1:34" ht="12" customHeight="1">
      <c r="A63" s="1"/>
      <c r="B63" s="16" t="s">
        <v>91</v>
      </c>
      <c r="C63" s="5" t="s">
        <v>92</v>
      </c>
      <c r="D63" s="25">
        <f>Classification!AC63</f>
        <v>0</v>
      </c>
      <c r="E63" s="69"/>
      <c r="F63" s="96">
        <v>0</v>
      </c>
      <c r="G63" s="96">
        <f>D63-F63</f>
        <v>0</v>
      </c>
      <c r="H63" s="127"/>
      <c r="I63" s="96">
        <v>0</v>
      </c>
      <c r="J63" s="96">
        <v>0</v>
      </c>
      <c r="K63" s="96">
        <v>0</v>
      </c>
      <c r="L63" s="96">
        <v>0</v>
      </c>
      <c r="M63" s="96">
        <v>0</v>
      </c>
      <c r="N63" s="96">
        <v>0</v>
      </c>
      <c r="O63" s="96">
        <v>0</v>
      </c>
      <c r="P63" s="96">
        <v>0</v>
      </c>
      <c r="Q63" s="96">
        <v>0</v>
      </c>
      <c r="R63" s="96">
        <v>0</v>
      </c>
      <c r="S63" s="96">
        <v>0</v>
      </c>
      <c r="T63" s="96">
        <v>0</v>
      </c>
      <c r="U63" s="96">
        <v>0</v>
      </c>
      <c r="V63" s="96">
        <v>0</v>
      </c>
      <c r="W63" s="96">
        <v>0</v>
      </c>
      <c r="X63" s="96">
        <v>0</v>
      </c>
      <c r="Y63" s="96">
        <v>0</v>
      </c>
      <c r="Z63" s="96">
        <v>0</v>
      </c>
      <c r="AA63" s="96">
        <v>0</v>
      </c>
      <c r="AB63" s="96">
        <v>0</v>
      </c>
      <c r="AC63" s="96">
        <v>0</v>
      </c>
      <c r="AD63" s="96">
        <v>0</v>
      </c>
      <c r="AE63" s="96">
        <v>0</v>
      </c>
      <c r="AF63" s="96">
        <v>0</v>
      </c>
      <c r="AG63" s="96">
        <v>0</v>
      </c>
      <c r="AH63" s="96">
        <v>0</v>
      </c>
    </row>
    <row r="64" spans="1:34" ht="12" customHeight="1">
      <c r="A64" s="1"/>
      <c r="B64" s="16" t="s">
        <v>93</v>
      </c>
      <c r="C64" s="5" t="s">
        <v>94</v>
      </c>
      <c r="D64" s="25">
        <f>Classification!AC64</f>
        <v>0</v>
      </c>
      <c r="E64" s="69"/>
      <c r="F64" s="96">
        <v>0</v>
      </c>
      <c r="G64" s="96">
        <f>D64-F64</f>
        <v>0</v>
      </c>
      <c r="H64" s="127"/>
      <c r="I64" s="96">
        <v>0</v>
      </c>
      <c r="J64" s="96">
        <v>0</v>
      </c>
      <c r="K64" s="96">
        <v>0</v>
      </c>
      <c r="L64" s="96">
        <v>0</v>
      </c>
      <c r="M64" s="96">
        <v>0</v>
      </c>
      <c r="N64" s="96">
        <v>0</v>
      </c>
      <c r="O64" s="96">
        <v>0</v>
      </c>
      <c r="P64" s="96">
        <v>0</v>
      </c>
      <c r="Q64" s="96">
        <v>0</v>
      </c>
      <c r="R64" s="96">
        <v>0</v>
      </c>
      <c r="S64" s="96">
        <v>0</v>
      </c>
      <c r="T64" s="96">
        <v>0</v>
      </c>
      <c r="U64" s="96">
        <v>0</v>
      </c>
      <c r="V64" s="96">
        <v>0</v>
      </c>
      <c r="W64" s="96">
        <v>0</v>
      </c>
      <c r="X64" s="96">
        <v>0</v>
      </c>
      <c r="Y64" s="96">
        <v>0</v>
      </c>
      <c r="Z64" s="96">
        <v>0</v>
      </c>
      <c r="AA64" s="96">
        <v>0</v>
      </c>
      <c r="AB64" s="96">
        <v>0</v>
      </c>
      <c r="AC64" s="96">
        <v>0</v>
      </c>
      <c r="AD64" s="96">
        <v>0</v>
      </c>
      <c r="AE64" s="96">
        <v>0</v>
      </c>
      <c r="AF64" s="96">
        <v>0</v>
      </c>
      <c r="AG64" s="96">
        <v>0</v>
      </c>
      <c r="AH64" s="96">
        <v>0</v>
      </c>
    </row>
    <row r="65" spans="1:34" ht="12" customHeight="1">
      <c r="A65" s="1"/>
      <c r="B65" s="16" t="s">
        <v>95</v>
      </c>
      <c r="C65" s="5" t="s">
        <v>96</v>
      </c>
      <c r="D65" s="25">
        <f>Classification!AC65</f>
        <v>0</v>
      </c>
      <c r="E65" s="69"/>
      <c r="F65" s="96">
        <v>0</v>
      </c>
      <c r="G65" s="96">
        <f t="shared" ref="G65:G67" si="14">D65-F65</f>
        <v>0</v>
      </c>
      <c r="H65" s="127"/>
      <c r="I65" s="96">
        <v>0</v>
      </c>
      <c r="J65" s="96">
        <v>0</v>
      </c>
      <c r="K65" s="96">
        <v>0</v>
      </c>
      <c r="L65" s="96">
        <v>0</v>
      </c>
      <c r="M65" s="96">
        <v>0</v>
      </c>
      <c r="N65" s="96">
        <v>0</v>
      </c>
      <c r="O65" s="96">
        <v>0</v>
      </c>
      <c r="P65" s="96">
        <v>0</v>
      </c>
      <c r="Q65" s="96">
        <v>0</v>
      </c>
      <c r="R65" s="96">
        <v>0</v>
      </c>
      <c r="S65" s="96">
        <v>0</v>
      </c>
      <c r="T65" s="96">
        <v>0</v>
      </c>
      <c r="U65" s="96">
        <v>0</v>
      </c>
      <c r="V65" s="96">
        <v>0</v>
      </c>
      <c r="W65" s="96">
        <v>0</v>
      </c>
      <c r="X65" s="96">
        <v>0</v>
      </c>
      <c r="Y65" s="96">
        <v>0</v>
      </c>
      <c r="Z65" s="96">
        <v>0</v>
      </c>
      <c r="AA65" s="96">
        <v>0</v>
      </c>
      <c r="AB65" s="96">
        <v>0</v>
      </c>
      <c r="AC65" s="96">
        <v>0</v>
      </c>
      <c r="AD65" s="96">
        <v>0</v>
      </c>
      <c r="AE65" s="96">
        <v>0</v>
      </c>
      <c r="AF65" s="96">
        <v>0</v>
      </c>
      <c r="AG65" s="96">
        <v>0</v>
      </c>
      <c r="AH65" s="96">
        <v>0</v>
      </c>
    </row>
    <row r="66" spans="1:34" ht="12" customHeight="1">
      <c r="A66" s="1"/>
      <c r="B66" s="16" t="s">
        <v>97</v>
      </c>
      <c r="C66" s="5" t="s">
        <v>98</v>
      </c>
      <c r="D66" s="25">
        <f>Classification!AC66</f>
        <v>0</v>
      </c>
      <c r="E66" s="69"/>
      <c r="F66" s="96">
        <v>0</v>
      </c>
      <c r="G66" s="96">
        <f t="shared" si="14"/>
        <v>0</v>
      </c>
      <c r="H66" s="127"/>
      <c r="I66" s="96">
        <v>0</v>
      </c>
      <c r="J66" s="96">
        <v>0</v>
      </c>
      <c r="K66" s="96">
        <v>0</v>
      </c>
      <c r="L66" s="96">
        <v>0</v>
      </c>
      <c r="M66" s="96">
        <v>0</v>
      </c>
      <c r="N66" s="96">
        <v>0</v>
      </c>
      <c r="O66" s="96">
        <v>0</v>
      </c>
      <c r="P66" s="96">
        <v>0</v>
      </c>
      <c r="Q66" s="96">
        <v>0</v>
      </c>
      <c r="R66" s="96">
        <v>0</v>
      </c>
      <c r="S66" s="96">
        <v>0</v>
      </c>
      <c r="T66" s="96">
        <v>0</v>
      </c>
      <c r="U66" s="96">
        <v>0</v>
      </c>
      <c r="V66" s="96">
        <v>0</v>
      </c>
      <c r="W66" s="96">
        <v>0</v>
      </c>
      <c r="X66" s="96">
        <v>0</v>
      </c>
      <c r="Y66" s="96">
        <v>0</v>
      </c>
      <c r="Z66" s="96">
        <v>0</v>
      </c>
      <c r="AA66" s="96">
        <v>0</v>
      </c>
      <c r="AB66" s="96">
        <v>0</v>
      </c>
      <c r="AC66" s="96">
        <v>0</v>
      </c>
      <c r="AD66" s="96">
        <v>0</v>
      </c>
      <c r="AE66" s="96">
        <v>0</v>
      </c>
      <c r="AF66" s="96">
        <v>0</v>
      </c>
      <c r="AG66" s="96">
        <v>0</v>
      </c>
      <c r="AH66" s="96">
        <v>0</v>
      </c>
    </row>
    <row r="67" spans="1:34" ht="12" customHeight="1">
      <c r="A67" s="1"/>
      <c r="B67" s="16" t="s">
        <v>16</v>
      </c>
      <c r="C67" s="5" t="s">
        <v>99</v>
      </c>
      <c r="D67" s="25">
        <f>Classification!AC67</f>
        <v>0</v>
      </c>
      <c r="E67" s="69"/>
      <c r="F67" s="96">
        <v>0</v>
      </c>
      <c r="G67" s="96">
        <f t="shared" si="14"/>
        <v>0</v>
      </c>
      <c r="H67" s="127"/>
      <c r="I67" s="96">
        <v>0</v>
      </c>
      <c r="J67" s="96">
        <v>0</v>
      </c>
      <c r="K67" s="96">
        <v>0</v>
      </c>
      <c r="L67" s="96">
        <v>0</v>
      </c>
      <c r="M67" s="96">
        <v>0</v>
      </c>
      <c r="N67" s="96">
        <v>0</v>
      </c>
      <c r="O67" s="96">
        <v>0</v>
      </c>
      <c r="P67" s="96">
        <v>0</v>
      </c>
      <c r="Q67" s="96">
        <v>0</v>
      </c>
      <c r="R67" s="96">
        <v>0</v>
      </c>
      <c r="S67" s="96">
        <v>0</v>
      </c>
      <c r="T67" s="96">
        <v>0</v>
      </c>
      <c r="U67" s="96">
        <v>0</v>
      </c>
      <c r="V67" s="96">
        <v>0</v>
      </c>
      <c r="W67" s="96">
        <v>0</v>
      </c>
      <c r="X67" s="96">
        <v>0</v>
      </c>
      <c r="Y67" s="96">
        <v>0</v>
      </c>
      <c r="Z67" s="96">
        <v>0</v>
      </c>
      <c r="AA67" s="96">
        <v>0</v>
      </c>
      <c r="AB67" s="96">
        <v>0</v>
      </c>
      <c r="AC67" s="96">
        <v>0</v>
      </c>
      <c r="AD67" s="96">
        <v>0</v>
      </c>
      <c r="AE67" s="96">
        <v>0</v>
      </c>
      <c r="AF67" s="96">
        <v>0</v>
      </c>
      <c r="AG67" s="96">
        <v>0</v>
      </c>
      <c r="AH67" s="96">
        <v>0</v>
      </c>
    </row>
    <row r="68" spans="1:34" ht="12" customHeight="1">
      <c r="A68" s="1"/>
      <c r="B68" s="16" t="s">
        <v>42</v>
      </c>
      <c r="C68" s="1"/>
      <c r="D68" s="26">
        <f>SUM(D55:D67)</f>
        <v>0</v>
      </c>
      <c r="E68" s="79"/>
      <c r="F68" s="52">
        <f>SUM(F55:F67)</f>
        <v>0</v>
      </c>
      <c r="G68" s="52">
        <f>SUM(G55:G67)</f>
        <v>0</v>
      </c>
      <c r="H68" s="126"/>
      <c r="I68" s="52">
        <f t="shared" ref="I68:AH68" si="15">SUM(I55:I67)</f>
        <v>0</v>
      </c>
      <c r="J68" s="52">
        <f t="shared" si="15"/>
        <v>0</v>
      </c>
      <c r="K68" s="52">
        <f t="shared" si="15"/>
        <v>0</v>
      </c>
      <c r="L68" s="52">
        <f t="shared" si="15"/>
        <v>0</v>
      </c>
      <c r="M68" s="52">
        <f t="shared" si="15"/>
        <v>0</v>
      </c>
      <c r="N68" s="52">
        <f t="shared" si="15"/>
        <v>0</v>
      </c>
      <c r="O68" s="52">
        <f t="shared" si="15"/>
        <v>0</v>
      </c>
      <c r="P68" s="52">
        <f t="shared" si="15"/>
        <v>0</v>
      </c>
      <c r="Q68" s="52">
        <f t="shared" si="15"/>
        <v>0</v>
      </c>
      <c r="R68" s="52">
        <f t="shared" si="15"/>
        <v>0</v>
      </c>
      <c r="S68" s="52">
        <f t="shared" si="15"/>
        <v>0</v>
      </c>
      <c r="T68" s="52">
        <f t="shared" si="15"/>
        <v>0</v>
      </c>
      <c r="U68" s="52">
        <f t="shared" si="15"/>
        <v>0</v>
      </c>
      <c r="V68" s="52">
        <f t="shared" si="15"/>
        <v>0</v>
      </c>
      <c r="W68" s="52">
        <f t="shared" si="15"/>
        <v>0</v>
      </c>
      <c r="X68" s="52">
        <f t="shared" si="15"/>
        <v>0</v>
      </c>
      <c r="Y68" s="52">
        <f t="shared" si="15"/>
        <v>0</v>
      </c>
      <c r="Z68" s="52">
        <f t="shared" si="15"/>
        <v>0</v>
      </c>
      <c r="AA68" s="52">
        <f t="shared" si="15"/>
        <v>0</v>
      </c>
      <c r="AB68" s="52">
        <f t="shared" si="15"/>
        <v>0</v>
      </c>
      <c r="AC68" s="52">
        <f t="shared" si="15"/>
        <v>0</v>
      </c>
      <c r="AD68" s="52">
        <f t="shared" si="15"/>
        <v>0</v>
      </c>
      <c r="AE68" s="52">
        <f t="shared" si="15"/>
        <v>0</v>
      </c>
      <c r="AF68" s="52">
        <f t="shared" si="15"/>
        <v>0</v>
      </c>
      <c r="AG68" s="52">
        <f t="shared" si="15"/>
        <v>0</v>
      </c>
      <c r="AH68" s="52">
        <f t="shared" si="15"/>
        <v>0</v>
      </c>
    </row>
    <row r="69" spans="1:34" ht="12" customHeight="1">
      <c r="A69" s="1"/>
      <c r="B69" s="1"/>
      <c r="C69" s="1"/>
      <c r="D69" s="25"/>
      <c r="E69" s="79"/>
      <c r="F69" s="96"/>
      <c r="G69" s="96"/>
      <c r="H69" s="12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row>
    <row r="70" spans="1:34" ht="12" customHeight="1">
      <c r="A70" s="16" t="s">
        <v>109</v>
      </c>
      <c r="B70" s="1"/>
      <c r="C70" s="5" t="s">
        <v>110</v>
      </c>
      <c r="D70" s="30">
        <f>Classification!AC70</f>
        <v>0</v>
      </c>
      <c r="E70" s="69"/>
      <c r="F70" s="98">
        <v>0</v>
      </c>
      <c r="G70" s="98">
        <f t="shared" ref="G70" si="16">D70-F70</f>
        <v>0</v>
      </c>
      <c r="H70" s="127"/>
      <c r="I70" s="98">
        <v>0</v>
      </c>
      <c r="J70" s="98">
        <v>0</v>
      </c>
      <c r="K70" s="98">
        <v>0</v>
      </c>
      <c r="L70" s="98">
        <v>0</v>
      </c>
      <c r="M70" s="98">
        <v>0</v>
      </c>
      <c r="N70" s="98">
        <v>0</v>
      </c>
      <c r="O70" s="98">
        <v>0</v>
      </c>
      <c r="P70" s="98">
        <v>0</v>
      </c>
      <c r="Q70" s="98">
        <v>0</v>
      </c>
      <c r="R70" s="98">
        <v>0</v>
      </c>
      <c r="S70" s="98">
        <v>0</v>
      </c>
      <c r="T70" s="98">
        <v>0</v>
      </c>
      <c r="U70" s="98">
        <v>0</v>
      </c>
      <c r="V70" s="98">
        <v>0</v>
      </c>
      <c r="W70" s="98">
        <v>0</v>
      </c>
      <c r="X70" s="98">
        <v>0</v>
      </c>
      <c r="Y70" s="98">
        <v>0</v>
      </c>
      <c r="Z70" s="98">
        <v>0</v>
      </c>
      <c r="AA70" s="98">
        <v>0</v>
      </c>
      <c r="AB70" s="98">
        <v>0</v>
      </c>
      <c r="AC70" s="98">
        <v>0</v>
      </c>
      <c r="AD70" s="98">
        <v>0</v>
      </c>
      <c r="AE70" s="98">
        <v>0</v>
      </c>
      <c r="AF70" s="98">
        <v>0</v>
      </c>
      <c r="AG70" s="98">
        <v>0</v>
      </c>
      <c r="AH70" s="98">
        <v>0</v>
      </c>
    </row>
    <row r="71" spans="1:34" ht="12" customHeight="1">
      <c r="A71" s="1"/>
      <c r="B71" s="1"/>
      <c r="C71" s="1"/>
      <c r="D71" s="25"/>
      <c r="E71" s="79"/>
      <c r="F71" s="96"/>
      <c r="G71" s="96"/>
      <c r="H71" s="12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row>
    <row r="72" spans="1:34" ht="12" customHeight="1">
      <c r="A72" s="16" t="s">
        <v>111</v>
      </c>
      <c r="B72" s="1"/>
      <c r="C72" s="1"/>
      <c r="D72" s="25"/>
      <c r="E72" s="79"/>
      <c r="F72" s="96"/>
      <c r="G72" s="96"/>
      <c r="H72" s="12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row>
    <row r="73" spans="1:34" ht="12" customHeight="1">
      <c r="A73" s="1"/>
      <c r="B73" s="16" t="s">
        <v>37</v>
      </c>
      <c r="C73" s="5" t="s">
        <v>112</v>
      </c>
      <c r="D73" s="25">
        <f>Classification!AC73</f>
        <v>4.5431771422020644</v>
      </c>
      <c r="E73" s="69"/>
      <c r="F73" s="96">
        <v>0</v>
      </c>
      <c r="G73" s="96">
        <f>D73-F73</f>
        <v>4.5431771422020644</v>
      </c>
      <c r="H73" s="128" t="s">
        <v>426</v>
      </c>
      <c r="I73" s="96">
        <v>0.4334258217786589</v>
      </c>
      <c r="J73" s="96">
        <v>0.13781865831086268</v>
      </c>
      <c r="K73" s="96">
        <v>2.1920230592257912E-2</v>
      </c>
      <c r="L73" s="96">
        <v>3.2209600767341537E-5</v>
      </c>
      <c r="M73" s="96">
        <v>2.7590514521634807E-4</v>
      </c>
      <c r="N73" s="96">
        <v>9.4183106191397044E-4</v>
      </c>
      <c r="O73" s="96">
        <v>1.3077200320600047E-2</v>
      </c>
      <c r="P73" s="96">
        <v>2.9689408827878712E-3</v>
      </c>
      <c r="Q73" s="96">
        <v>2.6676136763226334E-3</v>
      </c>
      <c r="R73" s="96">
        <v>2.1960995360107623E-5</v>
      </c>
      <c r="S73" s="96">
        <v>8.4717630194276281E-3</v>
      </c>
      <c r="T73" s="96">
        <v>2.6971195316087435E-4</v>
      </c>
      <c r="U73" s="96">
        <v>6.6575173139209784E-2</v>
      </c>
      <c r="V73" s="96">
        <v>1.1912238190865162E-3</v>
      </c>
      <c r="W73" s="96">
        <v>1.0839205421211832E-2</v>
      </c>
      <c r="X73" s="96">
        <v>0.13346198847123064</v>
      </c>
      <c r="Y73" s="96">
        <v>6.3387661636840065E-2</v>
      </c>
      <c r="Z73" s="96">
        <v>1.091314075296239E-2</v>
      </c>
      <c r="AA73" s="96">
        <v>0.27651558342667482</v>
      </c>
      <c r="AB73" s="96">
        <v>9.8168849261668538E-4</v>
      </c>
      <c r="AC73" s="96">
        <v>2.6188238794979482E-3</v>
      </c>
      <c r="AD73" s="96">
        <v>2.3293348975483008</v>
      </c>
      <c r="AE73" s="96">
        <v>0.6584589552967427</v>
      </c>
      <c r="AF73" s="96">
        <v>0.35588834121854307</v>
      </c>
      <c r="AG73" s="96">
        <v>1.1094037621712877E-2</v>
      </c>
      <c r="AH73" s="96">
        <v>2.4574140098091598E-5</v>
      </c>
    </row>
    <row r="74" spans="1:34" ht="12" customHeight="1">
      <c r="A74" s="1"/>
      <c r="B74" s="16" t="s">
        <v>39</v>
      </c>
      <c r="C74" s="5" t="s">
        <v>114</v>
      </c>
      <c r="D74" s="25">
        <f>Classification!AC74</f>
        <v>543.17151003339632</v>
      </c>
      <c r="E74" s="69"/>
      <c r="F74" s="96">
        <v>0</v>
      </c>
      <c r="G74" s="96">
        <f t="shared" ref="G74:G79" si="17">D74-F74</f>
        <v>543.17151003339632</v>
      </c>
      <c r="H74" s="128" t="s">
        <v>426</v>
      </c>
      <c r="I74" s="96">
        <v>51.819365772929181</v>
      </c>
      <c r="J74" s="96">
        <v>16.47727271078934</v>
      </c>
      <c r="K74" s="96">
        <v>2.6207309066768989</v>
      </c>
      <c r="L74" s="96">
        <v>3.8509036603159626E-3</v>
      </c>
      <c r="M74" s="96">
        <v>3.2986566374673371E-2</v>
      </c>
      <c r="N74" s="96">
        <v>0.11260309340441196</v>
      </c>
      <c r="O74" s="96">
        <v>1.5634791298731223</v>
      </c>
      <c r="P74" s="96">
        <v>0.35495954747697311</v>
      </c>
      <c r="Q74" s="96">
        <v>0.31893357960759422</v>
      </c>
      <c r="R74" s="96">
        <v>2.6256046458721875E-3</v>
      </c>
      <c r="S74" s="96">
        <v>1.0128639425398231</v>
      </c>
      <c r="T74" s="96">
        <v>3.2246122985519501E-2</v>
      </c>
      <c r="U74" s="96">
        <v>7.9595701846729883</v>
      </c>
      <c r="V74" s="96">
        <v>0.14241990139247676</v>
      </c>
      <c r="W74" s="96">
        <v>1.2959097547642904</v>
      </c>
      <c r="X74" s="96">
        <v>15.956399572577764</v>
      </c>
      <c r="Y74" s="96">
        <v>7.5784788510535837</v>
      </c>
      <c r="Z74" s="96">
        <v>1.3047492880985123</v>
      </c>
      <c r="AA74" s="96">
        <v>33.059548922812475</v>
      </c>
      <c r="AB74" s="96">
        <v>0.11736835351715144</v>
      </c>
      <c r="AC74" s="96">
        <v>0.31310038693515491</v>
      </c>
      <c r="AD74" s="96">
        <v>278.48976917980013</v>
      </c>
      <c r="AE74" s="96">
        <v>78.723794791366956</v>
      </c>
      <c r="AF74" s="96">
        <v>42.549168049665923</v>
      </c>
      <c r="AG74" s="96">
        <v>1.3263768897270698</v>
      </c>
      <c r="AH74" s="96">
        <v>2.9380260480846945E-3</v>
      </c>
    </row>
    <row r="75" spans="1:34" ht="12" customHeight="1">
      <c r="A75" s="1"/>
      <c r="B75" s="16" t="s">
        <v>115</v>
      </c>
      <c r="C75" s="5" t="s">
        <v>116</v>
      </c>
      <c r="D75" s="25">
        <f>Classification!AC75</f>
        <v>1270.4946598684412</v>
      </c>
      <c r="E75" s="69"/>
      <c r="F75" s="96">
        <v>0</v>
      </c>
      <c r="G75" s="96">
        <f t="shared" si="17"/>
        <v>1270.4946598684412</v>
      </c>
      <c r="H75" s="128" t="s">
        <v>426</v>
      </c>
      <c r="I75" s="96">
        <v>121.20707046698405</v>
      </c>
      <c r="J75" s="96">
        <v>38.54084133935288</v>
      </c>
      <c r="K75" s="96">
        <v>6.1299691909107308</v>
      </c>
      <c r="L75" s="96">
        <v>9.0073806260539159E-3</v>
      </c>
      <c r="M75" s="96">
        <v>7.7156580660575624E-2</v>
      </c>
      <c r="N75" s="96">
        <v>0.26338205559819716</v>
      </c>
      <c r="O75" s="96">
        <v>3.657025172762518</v>
      </c>
      <c r="P75" s="96">
        <v>0.83026116283434137</v>
      </c>
      <c r="Q75" s="96">
        <v>0.74599532976105709</v>
      </c>
      <c r="R75" s="96">
        <v>6.1413690149199548E-3</v>
      </c>
      <c r="S75" s="96">
        <v>2.3691195256007096</v>
      </c>
      <c r="T75" s="96">
        <v>7.5424661083650382E-2</v>
      </c>
      <c r="U75" s="96">
        <v>18.617676420203505</v>
      </c>
      <c r="V75" s="96">
        <v>0.33312447511653648</v>
      </c>
      <c r="W75" s="96">
        <v>3.0311722774234275</v>
      </c>
      <c r="X75" s="96">
        <v>37.322503248450367</v>
      </c>
      <c r="Y75" s="96">
        <v>17.726292215873958</v>
      </c>
      <c r="Z75" s="96">
        <v>3.0518482143777934</v>
      </c>
      <c r="AA75" s="96">
        <v>77.327289057392349</v>
      </c>
      <c r="AB75" s="96">
        <v>0.27452814373847417</v>
      </c>
      <c r="AC75" s="96">
        <v>0.73235131492702754</v>
      </c>
      <c r="AD75" s="96">
        <v>651.39602875927096</v>
      </c>
      <c r="AE75" s="96">
        <v>184.13734711686411</v>
      </c>
      <c r="AF75" s="96">
        <v>99.523796425960796</v>
      </c>
      <c r="AG75" s="96">
        <v>3.1024358314881879</v>
      </c>
      <c r="AH75" s="96">
        <v>6.8721321639577167E-3</v>
      </c>
    </row>
    <row r="76" spans="1:34" ht="12" customHeight="1">
      <c r="A76" s="1"/>
      <c r="B76" s="16" t="s">
        <v>117</v>
      </c>
      <c r="C76" s="5" t="s">
        <v>118</v>
      </c>
      <c r="D76" s="25">
        <f>Classification!AC76</f>
        <v>563.92723780618667</v>
      </c>
      <c r="E76" s="69"/>
      <c r="F76" s="96">
        <v>0</v>
      </c>
      <c r="G76" s="96">
        <f t="shared" si="17"/>
        <v>563.92723780618667</v>
      </c>
      <c r="H76" s="128" t="s">
        <v>426</v>
      </c>
      <c r="I76" s="96">
        <v>53.799492914125224</v>
      </c>
      <c r="J76" s="96">
        <v>17.106904016013988</v>
      </c>
      <c r="K76" s="96">
        <v>2.720874556076661</v>
      </c>
      <c r="L76" s="96">
        <v>3.9980548024070601E-3</v>
      </c>
      <c r="M76" s="96">
        <v>3.4247052573203381E-2</v>
      </c>
      <c r="N76" s="96">
        <v>0.1169058948398782</v>
      </c>
      <c r="O76" s="96">
        <v>1.6232229614229221</v>
      </c>
      <c r="P76" s="96">
        <v>0.36852329962835512</v>
      </c>
      <c r="Q76" s="96">
        <v>0.33112070362580676</v>
      </c>
      <c r="R76" s="96">
        <v>2.7259345311147804E-3</v>
      </c>
      <c r="S76" s="96">
        <v>1.0515676077245806</v>
      </c>
      <c r="T76" s="96">
        <v>3.347831528215562E-2</v>
      </c>
      <c r="U76" s="96">
        <v>8.2637221309548057</v>
      </c>
      <c r="V76" s="96">
        <v>0.14786206588035306</v>
      </c>
      <c r="W76" s="96">
        <v>1.3454291967658367</v>
      </c>
      <c r="X76" s="96">
        <v>16.566127217795991</v>
      </c>
      <c r="Y76" s="96">
        <v>7.8680684945800747</v>
      </c>
      <c r="Z76" s="96">
        <v>1.3546065072922246</v>
      </c>
      <c r="AA76" s="96">
        <v>34.322823938269295</v>
      </c>
      <c r="AB76" s="96">
        <v>0.12185324558115686</v>
      </c>
      <c r="AC76" s="96">
        <v>0.32506461237176115</v>
      </c>
      <c r="AD76" s="96">
        <v>289.13144999300732</v>
      </c>
      <c r="AE76" s="96">
        <v>81.731996848632747</v>
      </c>
      <c r="AF76" s="96">
        <v>44.175061405050627</v>
      </c>
      <c r="AG76" s="96">
        <v>1.3770605451448636</v>
      </c>
      <c r="AH76" s="96">
        <v>3.050294213327131E-3</v>
      </c>
    </row>
    <row r="77" spans="1:34" ht="12" customHeight="1">
      <c r="A77" s="1"/>
      <c r="B77" s="16" t="s">
        <v>119</v>
      </c>
      <c r="C77" s="5" t="s">
        <v>120</v>
      </c>
      <c r="D77" s="25">
        <f>Classification!AC77</f>
        <v>426.67437943309324</v>
      </c>
      <c r="E77" s="69"/>
      <c r="F77" s="96">
        <v>0</v>
      </c>
      <c r="G77" s="96">
        <f t="shared" si="17"/>
        <v>426.67437943309324</v>
      </c>
      <c r="H77" s="128" t="s">
        <v>426</v>
      </c>
      <c r="I77" s="96">
        <v>40.705367136103327</v>
      </c>
      <c r="J77" s="96">
        <v>12.943296875407961</v>
      </c>
      <c r="K77" s="96">
        <v>2.0586476142659662</v>
      </c>
      <c r="L77" s="96">
        <v>3.0249781131210609E-3</v>
      </c>
      <c r="M77" s="96">
        <v>2.5911746985177744E-2</v>
      </c>
      <c r="N77" s="96">
        <v>8.8452457673304924E-2</v>
      </c>
      <c r="O77" s="96">
        <v>1.2281507317167488</v>
      </c>
      <c r="P77" s="96">
        <v>0.27882932341992167</v>
      </c>
      <c r="Q77" s="96">
        <v>0.25053005293130803</v>
      </c>
      <c r="R77" s="96">
        <v>2.0624760544699461E-3</v>
      </c>
      <c r="S77" s="96">
        <v>0.7956291634418825</v>
      </c>
      <c r="T77" s="96">
        <v>2.5330110765794406E-2</v>
      </c>
      <c r="U77" s="96">
        <v>6.2524352002384855</v>
      </c>
      <c r="V77" s="96">
        <v>0.11187428265856793</v>
      </c>
      <c r="W77" s="96">
        <v>1.0179685057144274</v>
      </c>
      <c r="X77" s="96">
        <v>12.534138407217819</v>
      </c>
      <c r="Y77" s="96">
        <v>5.9530787257625093</v>
      </c>
      <c r="Z77" s="96">
        <v>1.0249121732856987</v>
      </c>
      <c r="AA77" s="96">
        <v>25.969076544739483</v>
      </c>
      <c r="AB77" s="96">
        <v>9.2195684930042626E-2</v>
      </c>
      <c r="AC77" s="96">
        <v>0.24594793877831483</v>
      </c>
      <c r="AD77" s="96">
        <v>218.76046009105082</v>
      </c>
      <c r="AE77" s="96">
        <v>61.839447888493758</v>
      </c>
      <c r="AF77" s="96">
        <v>33.42340225441756</v>
      </c>
      <c r="AG77" s="96">
        <v>1.0419011782924663</v>
      </c>
      <c r="AH77" s="96">
        <v>2.3078906343002516E-3</v>
      </c>
    </row>
    <row r="78" spans="1:34" ht="12" customHeight="1">
      <c r="A78" s="1"/>
      <c r="B78" s="16" t="s">
        <v>121</v>
      </c>
      <c r="C78" s="5" t="s">
        <v>122</v>
      </c>
      <c r="D78" s="25">
        <f>Classification!AC78</f>
        <v>25.456307438141451</v>
      </c>
      <c r="E78" s="69"/>
      <c r="F78" s="96">
        <v>0</v>
      </c>
      <c r="G78" s="96">
        <f t="shared" si="17"/>
        <v>25.456307438141451</v>
      </c>
      <c r="H78" s="128" t="s">
        <v>426</v>
      </c>
      <c r="I78" s="96">
        <v>2.4285693965872479</v>
      </c>
      <c r="J78" s="96">
        <v>0.77222481687627964</v>
      </c>
      <c r="K78" s="96">
        <v>0.12282332640919345</v>
      </c>
      <c r="L78" s="96">
        <v>1.8047667390662687E-4</v>
      </c>
      <c r="M78" s="96">
        <v>1.5459503295942663E-3</v>
      </c>
      <c r="N78" s="96">
        <v>5.2772630950622349E-3</v>
      </c>
      <c r="O78" s="96">
        <v>7.3274103424019785E-2</v>
      </c>
      <c r="P78" s="96">
        <v>1.663555470374694E-2</v>
      </c>
      <c r="Q78" s="96">
        <v>1.4947159607724454E-2</v>
      </c>
      <c r="R78" s="96">
        <v>1.2305173935250294E-4</v>
      </c>
      <c r="S78" s="96">
        <v>4.7468940174561963E-2</v>
      </c>
      <c r="T78" s="96">
        <v>1.5112486668474824E-3</v>
      </c>
      <c r="U78" s="96">
        <v>0.37303367712353314</v>
      </c>
      <c r="V78" s="96">
        <v>6.6746593445848601E-3</v>
      </c>
      <c r="W78" s="96">
        <v>6.0734181598254243E-2</v>
      </c>
      <c r="X78" s="96">
        <v>0.74781354622298613</v>
      </c>
      <c r="Y78" s="96">
        <v>0.35517342861743895</v>
      </c>
      <c r="Z78" s="96">
        <v>6.1148455679293251E-2</v>
      </c>
      <c r="AA78" s="96">
        <v>1.5493707339209473</v>
      </c>
      <c r="AB78" s="96">
        <v>5.5005920514081784E-3</v>
      </c>
      <c r="AC78" s="96">
        <v>1.4673780862203726E-2</v>
      </c>
      <c r="AD78" s="96">
        <v>13.051717646572007</v>
      </c>
      <c r="AE78" s="96">
        <v>3.6894739246964208</v>
      </c>
      <c r="AF78" s="96">
        <v>1.9941117733565321</v>
      </c>
      <c r="AG78" s="96">
        <v>6.2162056109426926E-2</v>
      </c>
      <c r="AH78" s="96">
        <v>1.3769369887738273E-4</v>
      </c>
    </row>
    <row r="79" spans="1:34" ht="12" customHeight="1">
      <c r="A79" s="1"/>
      <c r="B79" s="16" t="s">
        <v>16</v>
      </c>
      <c r="C79" s="5" t="s">
        <v>123</v>
      </c>
      <c r="D79" s="25">
        <f>Classification!AC79</f>
        <v>0</v>
      </c>
      <c r="E79" s="69"/>
      <c r="F79" s="96">
        <v>0</v>
      </c>
      <c r="G79" s="96">
        <f t="shared" si="17"/>
        <v>0</v>
      </c>
      <c r="H79" s="127"/>
      <c r="I79" s="96">
        <v>0</v>
      </c>
      <c r="J79" s="96">
        <v>0</v>
      </c>
      <c r="K79" s="96">
        <v>0</v>
      </c>
      <c r="L79" s="96">
        <v>0</v>
      </c>
      <c r="M79" s="96">
        <v>0</v>
      </c>
      <c r="N79" s="96">
        <v>0</v>
      </c>
      <c r="O79" s="96">
        <v>0</v>
      </c>
      <c r="P79" s="96">
        <v>0</v>
      </c>
      <c r="Q79" s="96">
        <v>0</v>
      </c>
      <c r="R79" s="96">
        <v>0</v>
      </c>
      <c r="S79" s="96">
        <v>0</v>
      </c>
      <c r="T79" s="96">
        <v>0</v>
      </c>
      <c r="U79" s="96">
        <v>0</v>
      </c>
      <c r="V79" s="96">
        <v>0</v>
      </c>
      <c r="W79" s="96">
        <v>0</v>
      </c>
      <c r="X79" s="96">
        <v>0</v>
      </c>
      <c r="Y79" s="96">
        <v>0</v>
      </c>
      <c r="Z79" s="96">
        <v>0</v>
      </c>
      <c r="AA79" s="96">
        <v>0</v>
      </c>
      <c r="AB79" s="96">
        <v>0</v>
      </c>
      <c r="AC79" s="96">
        <v>0</v>
      </c>
      <c r="AD79" s="96">
        <v>0</v>
      </c>
      <c r="AE79" s="96">
        <v>0</v>
      </c>
      <c r="AF79" s="96">
        <v>0</v>
      </c>
      <c r="AG79" s="96">
        <v>0</v>
      </c>
      <c r="AH79" s="96">
        <v>0</v>
      </c>
    </row>
    <row r="80" spans="1:34" ht="12" customHeight="1">
      <c r="A80" s="1"/>
      <c r="B80" s="16" t="s">
        <v>42</v>
      </c>
      <c r="C80" s="1"/>
      <c r="D80" s="26">
        <f>SUM(D73:D79)</f>
        <v>2834.2672717214609</v>
      </c>
      <c r="E80" s="79"/>
      <c r="F80" s="52">
        <f t="shared" ref="F80:G80" si="18">SUM(F73:F79)</f>
        <v>0</v>
      </c>
      <c r="G80" s="52">
        <f t="shared" si="18"/>
        <v>2834.2672717214609</v>
      </c>
      <c r="H80" s="126"/>
      <c r="I80" s="52">
        <f t="shared" ref="I80:AH80" si="19">SUM(I73:I79)</f>
        <v>270.39329150850773</v>
      </c>
      <c r="J80" s="52">
        <f t="shared" si="19"/>
        <v>85.978358416751306</v>
      </c>
      <c r="K80" s="52">
        <f t="shared" si="19"/>
        <v>13.674965824931707</v>
      </c>
      <c r="L80" s="52">
        <f t="shared" si="19"/>
        <v>2.0094003476571969E-2</v>
      </c>
      <c r="M80" s="52">
        <f t="shared" si="19"/>
        <v>0.17212380206844075</v>
      </c>
      <c r="N80" s="52">
        <f t="shared" si="19"/>
        <v>0.58756259567276847</v>
      </c>
      <c r="O80" s="52">
        <f t="shared" si="19"/>
        <v>8.158229299519931</v>
      </c>
      <c r="P80" s="52">
        <f t="shared" si="19"/>
        <v>1.8521778289461261</v>
      </c>
      <c r="Q80" s="52">
        <f t="shared" si="19"/>
        <v>1.6641944392098134</v>
      </c>
      <c r="R80" s="52">
        <f t="shared" si="19"/>
        <v>1.3700396981089481E-2</v>
      </c>
      <c r="S80" s="52">
        <f t="shared" si="19"/>
        <v>5.2851209425009849</v>
      </c>
      <c r="T80" s="52">
        <f t="shared" si="19"/>
        <v>0.16826017073712829</v>
      </c>
      <c r="U80" s="52">
        <f t="shared" si="19"/>
        <v>41.533012786332527</v>
      </c>
      <c r="V80" s="52">
        <f t="shared" si="19"/>
        <v>0.74314660821160561</v>
      </c>
      <c r="W80" s="52">
        <f t="shared" si="19"/>
        <v>6.7620531216874475</v>
      </c>
      <c r="X80" s="52">
        <f t="shared" si="19"/>
        <v>83.26044398073617</v>
      </c>
      <c r="Y80" s="52">
        <f t="shared" si="19"/>
        <v>39.544479377524404</v>
      </c>
      <c r="Z80" s="52">
        <f t="shared" si="19"/>
        <v>6.8081777794864857</v>
      </c>
      <c r="AA80" s="52">
        <f t="shared" si="19"/>
        <v>172.50462478056122</v>
      </c>
      <c r="AB80" s="52">
        <f t="shared" si="19"/>
        <v>0.61242770831084992</v>
      </c>
      <c r="AC80" s="52">
        <f t="shared" si="19"/>
        <v>1.6337568577539601</v>
      </c>
      <c r="AD80" s="52">
        <f t="shared" si="19"/>
        <v>1453.1587605672496</v>
      </c>
      <c r="AE80" s="52">
        <f t="shared" si="19"/>
        <v>410.78051952535071</v>
      </c>
      <c r="AF80" s="52">
        <f t="shared" si="19"/>
        <v>222.02142824967001</v>
      </c>
      <c r="AG80" s="52">
        <f t="shared" si="19"/>
        <v>6.9210305383837278</v>
      </c>
      <c r="AH80" s="52">
        <f t="shared" si="19"/>
        <v>1.5330610898645267E-2</v>
      </c>
    </row>
    <row r="81" spans="1:34" ht="12" customHeight="1">
      <c r="A81" s="1"/>
      <c r="B81" s="1"/>
      <c r="C81" s="1"/>
      <c r="D81" s="25"/>
      <c r="E81" s="79"/>
      <c r="F81" s="96"/>
      <c r="G81" s="96"/>
      <c r="H81" s="12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row>
    <row r="82" spans="1:34" ht="12" customHeight="1" thickBot="1">
      <c r="A82" s="16" t="s">
        <v>124</v>
      </c>
      <c r="B82" s="1"/>
      <c r="C82" s="1"/>
      <c r="D82" s="32">
        <f>SUM(D18, D29, D39, D52, D68, D70, D80)</f>
        <v>43698.731339306469</v>
      </c>
      <c r="E82" s="79"/>
      <c r="F82" s="109">
        <f>SUM(F18, F29, F39, F52, F68, F70, F80)</f>
        <v>0</v>
      </c>
      <c r="G82" s="109">
        <f>SUM(G18, G29, G39, G52, G68, G70, G80)</f>
        <v>43698.731339306469</v>
      </c>
      <c r="H82" s="126"/>
      <c r="I82" s="109">
        <f t="shared" ref="I82:AH82" si="20">SUM(I18, I29, I39, I52, I68, I70, I80)</f>
        <v>3655.0121445080586</v>
      </c>
      <c r="J82" s="109">
        <f t="shared" si="20"/>
        <v>1162.2031834625047</v>
      </c>
      <c r="K82" s="109">
        <f t="shared" si="20"/>
        <v>184.8498751097359</v>
      </c>
      <c r="L82" s="109">
        <f t="shared" si="20"/>
        <v>0.2716185239985765</v>
      </c>
      <c r="M82" s="109">
        <f t="shared" si="20"/>
        <v>2.3266649235610104</v>
      </c>
      <c r="N82" s="109">
        <f t="shared" si="20"/>
        <v>7.9423139933006652</v>
      </c>
      <c r="O82" s="109">
        <f t="shared" si="20"/>
        <v>110.27798434299768</v>
      </c>
      <c r="P82" s="109">
        <f t="shared" si="20"/>
        <v>25.036613966340418</v>
      </c>
      <c r="Q82" s="109">
        <f t="shared" si="20"/>
        <v>22.495568777612444</v>
      </c>
      <c r="R82" s="109">
        <f t="shared" si="20"/>
        <v>0.18519363801926286</v>
      </c>
      <c r="S82" s="109">
        <f t="shared" si="20"/>
        <v>71.441052114368674</v>
      </c>
      <c r="T82" s="109">
        <f t="shared" si="20"/>
        <v>2.2744387038975526</v>
      </c>
      <c r="U82" s="109">
        <f t="shared" si="20"/>
        <v>561.41801923098922</v>
      </c>
      <c r="V82" s="109">
        <f t="shared" si="20"/>
        <v>10.045404096417558</v>
      </c>
      <c r="W82" s="109">
        <f t="shared" si="20"/>
        <v>91.40532349634347</v>
      </c>
      <c r="X82" s="109">
        <f t="shared" si="20"/>
        <v>1125.4640683167559</v>
      </c>
      <c r="Y82" s="109">
        <f t="shared" si="20"/>
        <v>534.53823342563396</v>
      </c>
      <c r="Z82" s="109">
        <f t="shared" si="20"/>
        <v>92.028808581628795</v>
      </c>
      <c r="AA82" s="109">
        <f t="shared" si="20"/>
        <v>2331.8126534841149</v>
      </c>
      <c r="AB82" s="109">
        <f t="shared" si="20"/>
        <v>8.2784254706221692</v>
      </c>
      <c r="AC82" s="109">
        <f t="shared" si="20"/>
        <v>22.084132054275337</v>
      </c>
      <c r="AD82" s="109">
        <f t="shared" si="20"/>
        <v>23381.731262649246</v>
      </c>
      <c r="AE82" s="109">
        <f t="shared" si="20"/>
        <v>6610.2810145952017</v>
      </c>
      <c r="AF82" s="109">
        <f t="shared" si="20"/>
        <v>3573.8531746626541</v>
      </c>
      <c r="AG82" s="109">
        <f t="shared" si="20"/>
        <v>111.26693729943149</v>
      </c>
      <c r="AH82" s="109">
        <f t="shared" si="20"/>
        <v>0.20722987876166671</v>
      </c>
    </row>
    <row r="83" spans="1:34" ht="12" customHeight="1" thickTop="1">
      <c r="A83" s="1"/>
      <c r="B83" s="1"/>
      <c r="C83" s="1"/>
      <c r="D83" s="25"/>
      <c r="E83" s="79"/>
      <c r="F83" s="96"/>
      <c r="G83" s="96"/>
      <c r="H83" s="12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row>
    <row r="84" spans="1:34" ht="12" customHeight="1">
      <c r="A84" s="16" t="s">
        <v>125</v>
      </c>
      <c r="B84" s="1"/>
      <c r="C84" s="1"/>
      <c r="D84" s="33"/>
      <c r="E84" s="81"/>
      <c r="F84" s="100"/>
      <c r="G84" s="100"/>
      <c r="H84" s="13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row>
    <row r="85" spans="1:34" ht="12" customHeight="1">
      <c r="A85" s="1"/>
      <c r="B85" s="1"/>
      <c r="C85" s="1"/>
      <c r="D85" s="33"/>
      <c r="E85" s="81"/>
      <c r="F85" s="100"/>
      <c r="G85" s="100"/>
      <c r="H85" s="13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row>
    <row r="86" spans="1:34" ht="12" customHeight="1">
      <c r="A86" s="16" t="s">
        <v>32</v>
      </c>
      <c r="B86" s="1"/>
      <c r="C86" s="1"/>
      <c r="D86" s="25"/>
      <c r="E86" s="79"/>
      <c r="F86" s="96"/>
      <c r="G86" s="96"/>
      <c r="H86" s="12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row>
    <row r="87" spans="1:34" ht="12" customHeight="1">
      <c r="A87" s="1"/>
      <c r="B87" s="16" t="s">
        <v>34</v>
      </c>
      <c r="C87" s="5" t="s">
        <v>35</v>
      </c>
      <c r="D87" s="25">
        <f>Classification!AC87</f>
        <v>12586.638642083333</v>
      </c>
      <c r="E87" s="69"/>
      <c r="F87" s="96">
        <v>0</v>
      </c>
      <c r="G87" s="96">
        <f t="shared" ref="G87:G90" si="21">D87-F87</f>
        <v>12586.638642083333</v>
      </c>
      <c r="H87" s="127" t="s">
        <v>414</v>
      </c>
      <c r="I87" s="96">
        <v>0</v>
      </c>
      <c r="J87" s="96">
        <v>0</v>
      </c>
      <c r="K87" s="96">
        <v>0</v>
      </c>
      <c r="L87" s="96">
        <v>0</v>
      </c>
      <c r="M87" s="96">
        <v>0</v>
      </c>
      <c r="N87" s="96">
        <v>0</v>
      </c>
      <c r="O87" s="96">
        <v>0</v>
      </c>
      <c r="P87" s="96">
        <v>0</v>
      </c>
      <c r="Q87" s="96">
        <v>0</v>
      </c>
      <c r="R87" s="96">
        <v>0</v>
      </c>
      <c r="S87" s="96">
        <v>0</v>
      </c>
      <c r="T87" s="96">
        <v>0</v>
      </c>
      <c r="U87" s="96">
        <v>0</v>
      </c>
      <c r="V87" s="96">
        <v>0</v>
      </c>
      <c r="W87" s="96">
        <v>0</v>
      </c>
      <c r="X87" s="96">
        <v>0</v>
      </c>
      <c r="Y87" s="96">
        <v>0</v>
      </c>
      <c r="Z87" s="96">
        <v>0</v>
      </c>
      <c r="AA87" s="96">
        <v>0</v>
      </c>
      <c r="AB87" s="96">
        <v>0</v>
      </c>
      <c r="AC87" s="96">
        <v>0</v>
      </c>
      <c r="AD87" s="96">
        <v>8735.9566355307707</v>
      </c>
      <c r="AE87" s="96">
        <v>2471.1428666549291</v>
      </c>
      <c r="AF87" s="96">
        <v>1338.1524985525321</v>
      </c>
      <c r="AG87" s="96">
        <v>41.386641345099768</v>
      </c>
      <c r="AH87" s="96">
        <v>0</v>
      </c>
    </row>
    <row r="88" spans="1:34" ht="12" customHeight="1">
      <c r="A88" s="1"/>
      <c r="B88" s="16" t="s">
        <v>37</v>
      </c>
      <c r="C88" s="5" t="s">
        <v>38</v>
      </c>
      <c r="D88" s="25">
        <f>Classification!AC88</f>
        <v>0</v>
      </c>
      <c r="E88" s="69"/>
      <c r="F88" s="96">
        <v>0</v>
      </c>
      <c r="G88" s="96">
        <f t="shared" si="21"/>
        <v>0</v>
      </c>
      <c r="H88" s="127"/>
      <c r="I88" s="96">
        <v>0</v>
      </c>
      <c r="J88" s="96">
        <v>0</v>
      </c>
      <c r="K88" s="96">
        <v>0</v>
      </c>
      <c r="L88" s="96">
        <v>0</v>
      </c>
      <c r="M88" s="96">
        <v>0</v>
      </c>
      <c r="N88" s="96">
        <v>0</v>
      </c>
      <c r="O88" s="96">
        <v>0</v>
      </c>
      <c r="P88" s="96">
        <v>0</v>
      </c>
      <c r="Q88" s="96">
        <v>0</v>
      </c>
      <c r="R88" s="96">
        <v>0</v>
      </c>
      <c r="S88" s="96">
        <v>0</v>
      </c>
      <c r="T88" s="96">
        <v>0</v>
      </c>
      <c r="U88" s="96">
        <v>0</v>
      </c>
      <c r="V88" s="96">
        <v>0</v>
      </c>
      <c r="W88" s="96">
        <v>0</v>
      </c>
      <c r="X88" s="96">
        <v>0</v>
      </c>
      <c r="Y88" s="96">
        <v>0</v>
      </c>
      <c r="Z88" s="96">
        <v>0</v>
      </c>
      <c r="AA88" s="96">
        <v>0</v>
      </c>
      <c r="AB88" s="96">
        <v>0</v>
      </c>
      <c r="AC88" s="96">
        <v>0</v>
      </c>
      <c r="AD88" s="96">
        <v>0</v>
      </c>
      <c r="AE88" s="96">
        <v>0</v>
      </c>
      <c r="AF88" s="96">
        <v>0</v>
      </c>
      <c r="AG88" s="96">
        <v>0</v>
      </c>
      <c r="AH88" s="96">
        <v>0</v>
      </c>
    </row>
    <row r="89" spans="1:34" ht="12" customHeight="1">
      <c r="A89" s="1"/>
      <c r="B89" s="16" t="s">
        <v>39</v>
      </c>
      <c r="C89" s="5" t="s">
        <v>40</v>
      </c>
      <c r="D89" s="25">
        <f>Classification!AC89</f>
        <v>2659.1477499999996</v>
      </c>
      <c r="E89" s="69"/>
      <c r="F89" s="96">
        <v>0</v>
      </c>
      <c r="G89" s="96">
        <f t="shared" si="21"/>
        <v>2659.1477499999996</v>
      </c>
      <c r="H89" s="127" t="s">
        <v>414</v>
      </c>
      <c r="I89" s="96">
        <v>0</v>
      </c>
      <c r="J89" s="96">
        <v>0</v>
      </c>
      <c r="K89" s="96">
        <v>0</v>
      </c>
      <c r="L89" s="96">
        <v>0</v>
      </c>
      <c r="M89" s="96">
        <v>0</v>
      </c>
      <c r="N89" s="96">
        <v>0</v>
      </c>
      <c r="O89" s="96">
        <v>0</v>
      </c>
      <c r="P89" s="96">
        <v>0</v>
      </c>
      <c r="Q89" s="96">
        <v>0</v>
      </c>
      <c r="R89" s="96">
        <v>0</v>
      </c>
      <c r="S89" s="96">
        <v>0</v>
      </c>
      <c r="T89" s="96">
        <v>0</v>
      </c>
      <c r="U89" s="96">
        <v>0</v>
      </c>
      <c r="V89" s="96">
        <v>0</v>
      </c>
      <c r="W89" s="96">
        <v>0</v>
      </c>
      <c r="X89" s="96">
        <v>0</v>
      </c>
      <c r="Y89" s="96">
        <v>0</v>
      </c>
      <c r="Z89" s="96">
        <v>0</v>
      </c>
      <c r="AA89" s="96">
        <v>0</v>
      </c>
      <c r="AB89" s="96">
        <v>0</v>
      </c>
      <c r="AC89" s="96">
        <v>0</v>
      </c>
      <c r="AD89" s="96">
        <v>1845.6237675561144</v>
      </c>
      <c r="AE89" s="96">
        <v>522.07218945838849</v>
      </c>
      <c r="AF89" s="96">
        <v>282.7081405027028</v>
      </c>
      <c r="AG89" s="96">
        <v>8.7436524827936957</v>
      </c>
      <c r="AH89" s="96">
        <v>0</v>
      </c>
    </row>
    <row r="90" spans="1:34" ht="12" customHeight="1">
      <c r="A90" s="1"/>
      <c r="B90" s="16" t="s">
        <v>16</v>
      </c>
      <c r="C90" s="5" t="s">
        <v>41</v>
      </c>
      <c r="D90" s="25">
        <f>Classification!AC90</f>
        <v>0</v>
      </c>
      <c r="E90" s="69"/>
      <c r="F90" s="96">
        <v>0</v>
      </c>
      <c r="G90" s="96">
        <f t="shared" si="21"/>
        <v>0</v>
      </c>
      <c r="H90" s="127"/>
      <c r="I90" s="96">
        <v>0</v>
      </c>
      <c r="J90" s="96">
        <v>0</v>
      </c>
      <c r="K90" s="96">
        <v>0</v>
      </c>
      <c r="L90" s="96">
        <v>0</v>
      </c>
      <c r="M90" s="96">
        <v>0</v>
      </c>
      <c r="N90" s="96">
        <v>0</v>
      </c>
      <c r="O90" s="96">
        <v>0</v>
      </c>
      <c r="P90" s="96">
        <v>0</v>
      </c>
      <c r="Q90" s="96">
        <v>0</v>
      </c>
      <c r="R90" s="96">
        <v>0</v>
      </c>
      <c r="S90" s="96">
        <v>0</v>
      </c>
      <c r="T90" s="96">
        <v>0</v>
      </c>
      <c r="U90" s="96">
        <v>0</v>
      </c>
      <c r="V90" s="96">
        <v>0</v>
      </c>
      <c r="W90" s="96">
        <v>0</v>
      </c>
      <c r="X90" s="96">
        <v>0</v>
      </c>
      <c r="Y90" s="96">
        <v>0</v>
      </c>
      <c r="Z90" s="96">
        <v>0</v>
      </c>
      <c r="AA90" s="96">
        <v>0</v>
      </c>
      <c r="AB90" s="96">
        <v>0</v>
      </c>
      <c r="AC90" s="96">
        <v>0</v>
      </c>
      <c r="AD90" s="96">
        <v>0</v>
      </c>
      <c r="AE90" s="96">
        <v>0</v>
      </c>
      <c r="AF90" s="96">
        <v>0</v>
      </c>
      <c r="AG90" s="96">
        <v>0</v>
      </c>
      <c r="AH90" s="96">
        <v>0</v>
      </c>
    </row>
    <row r="91" spans="1:34" ht="12" customHeight="1">
      <c r="A91" s="1"/>
      <c r="B91" s="16" t="s">
        <v>42</v>
      </c>
      <c r="C91" s="1"/>
      <c r="D91" s="26">
        <f>SUM(D87:D90)</f>
        <v>15245.786392083333</v>
      </c>
      <c r="E91" s="79"/>
      <c r="F91" s="52">
        <f>SUM(F87:F90)</f>
        <v>0</v>
      </c>
      <c r="G91" s="52">
        <f>SUM(G87:G90)</f>
        <v>15245.786392083333</v>
      </c>
      <c r="H91" s="126"/>
      <c r="I91" s="52">
        <f t="shared" ref="I91:AH91" si="22">SUM(I87:I90)</f>
        <v>0</v>
      </c>
      <c r="J91" s="52">
        <f t="shared" si="22"/>
        <v>0</v>
      </c>
      <c r="K91" s="52">
        <f t="shared" si="22"/>
        <v>0</v>
      </c>
      <c r="L91" s="52">
        <f t="shared" si="22"/>
        <v>0</v>
      </c>
      <c r="M91" s="52">
        <f t="shared" si="22"/>
        <v>0</v>
      </c>
      <c r="N91" s="52">
        <f t="shared" si="22"/>
        <v>0</v>
      </c>
      <c r="O91" s="52">
        <f t="shared" si="22"/>
        <v>0</v>
      </c>
      <c r="P91" s="52">
        <f t="shared" si="22"/>
        <v>0</v>
      </c>
      <c r="Q91" s="52">
        <f t="shared" si="22"/>
        <v>0</v>
      </c>
      <c r="R91" s="52">
        <f t="shared" si="22"/>
        <v>0</v>
      </c>
      <c r="S91" s="52">
        <f t="shared" si="22"/>
        <v>0</v>
      </c>
      <c r="T91" s="52">
        <f t="shared" si="22"/>
        <v>0</v>
      </c>
      <c r="U91" s="52">
        <f t="shared" si="22"/>
        <v>0</v>
      </c>
      <c r="V91" s="52">
        <f t="shared" si="22"/>
        <v>0</v>
      </c>
      <c r="W91" s="52">
        <f t="shared" si="22"/>
        <v>0</v>
      </c>
      <c r="X91" s="52">
        <f t="shared" si="22"/>
        <v>0</v>
      </c>
      <c r="Y91" s="52">
        <f t="shared" si="22"/>
        <v>0</v>
      </c>
      <c r="Z91" s="52">
        <f t="shared" si="22"/>
        <v>0</v>
      </c>
      <c r="AA91" s="52">
        <f t="shared" si="22"/>
        <v>0</v>
      </c>
      <c r="AB91" s="52">
        <f t="shared" si="22"/>
        <v>0</v>
      </c>
      <c r="AC91" s="52">
        <f t="shared" si="22"/>
        <v>0</v>
      </c>
      <c r="AD91" s="52">
        <f t="shared" si="22"/>
        <v>10581.580403086886</v>
      </c>
      <c r="AE91" s="52">
        <f t="shared" si="22"/>
        <v>2993.2150561133176</v>
      </c>
      <c r="AF91" s="52">
        <f t="shared" si="22"/>
        <v>1620.860639055235</v>
      </c>
      <c r="AG91" s="52">
        <f t="shared" si="22"/>
        <v>50.130293827893468</v>
      </c>
      <c r="AH91" s="52">
        <f t="shared" si="22"/>
        <v>0</v>
      </c>
    </row>
    <row r="92" spans="1:34" ht="12" customHeight="1">
      <c r="A92" s="1"/>
      <c r="B92" s="1"/>
      <c r="C92" s="1"/>
      <c r="D92" s="25"/>
      <c r="E92" s="79"/>
      <c r="F92" s="96"/>
      <c r="G92" s="96"/>
      <c r="H92" s="12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row>
    <row r="93" spans="1:34" ht="12" customHeight="1">
      <c r="A93" s="16" t="s">
        <v>43</v>
      </c>
      <c r="B93" s="1"/>
      <c r="C93" s="1"/>
      <c r="D93" s="25"/>
      <c r="E93" s="79"/>
      <c r="F93" s="96"/>
      <c r="G93" s="96"/>
      <c r="H93" s="12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row>
    <row r="94" spans="1:34" ht="12" customHeight="1">
      <c r="A94" s="1"/>
      <c r="B94" s="16" t="s">
        <v>37</v>
      </c>
      <c r="C94" s="5" t="s">
        <v>45</v>
      </c>
      <c r="D94" s="25">
        <f>Classification!AC94</f>
        <v>0</v>
      </c>
      <c r="E94" s="69"/>
      <c r="F94" s="96">
        <v>0</v>
      </c>
      <c r="G94" s="96">
        <f t="shared" ref="G94:G101" si="23">D94-F94</f>
        <v>0</v>
      </c>
      <c r="H94" s="127"/>
      <c r="I94" s="96">
        <v>0</v>
      </c>
      <c r="J94" s="96">
        <v>0</v>
      </c>
      <c r="K94" s="96">
        <v>0</v>
      </c>
      <c r="L94" s="96">
        <v>0</v>
      </c>
      <c r="M94" s="96">
        <v>0</v>
      </c>
      <c r="N94" s="96">
        <v>0</v>
      </c>
      <c r="O94" s="96">
        <v>0</v>
      </c>
      <c r="P94" s="96">
        <v>0</v>
      </c>
      <c r="Q94" s="96">
        <v>0</v>
      </c>
      <c r="R94" s="96">
        <v>0</v>
      </c>
      <c r="S94" s="96">
        <v>0</v>
      </c>
      <c r="T94" s="96">
        <v>0</v>
      </c>
      <c r="U94" s="96">
        <v>0</v>
      </c>
      <c r="V94" s="96">
        <v>0</v>
      </c>
      <c r="W94" s="96">
        <v>0</v>
      </c>
      <c r="X94" s="96">
        <v>0</v>
      </c>
      <c r="Y94" s="96">
        <v>0</v>
      </c>
      <c r="Z94" s="96">
        <v>0</v>
      </c>
      <c r="AA94" s="96">
        <v>0</v>
      </c>
      <c r="AB94" s="96">
        <v>0</v>
      </c>
      <c r="AC94" s="96">
        <v>0</v>
      </c>
      <c r="AD94" s="96">
        <v>0</v>
      </c>
      <c r="AE94" s="96">
        <v>0</v>
      </c>
      <c r="AF94" s="96">
        <v>0</v>
      </c>
      <c r="AG94" s="96">
        <v>0</v>
      </c>
      <c r="AH94" s="96">
        <v>0</v>
      </c>
    </row>
    <row r="95" spans="1:34" ht="12" customHeight="1">
      <c r="A95" s="1"/>
      <c r="B95" s="16" t="s">
        <v>48</v>
      </c>
      <c r="C95" s="5" t="s">
        <v>49</v>
      </c>
      <c r="D95" s="25">
        <f>Classification!AC95</f>
        <v>843.9222083333334</v>
      </c>
      <c r="E95" s="69"/>
      <c r="F95" s="96">
        <v>0</v>
      </c>
      <c r="G95" s="96">
        <f t="shared" si="23"/>
        <v>843.9222083333334</v>
      </c>
      <c r="H95" s="127" t="s">
        <v>425</v>
      </c>
      <c r="I95" s="96">
        <v>295.45155266593412</v>
      </c>
      <c r="J95" s="96">
        <v>93.946263785535152</v>
      </c>
      <c r="K95" s="96">
        <v>14.942271175032225</v>
      </c>
      <c r="L95" s="96">
        <v>2.1956182763658058E-2</v>
      </c>
      <c r="M95" s="96">
        <v>0.18807509716003676</v>
      </c>
      <c r="N95" s="96">
        <v>0.64201400933973929</v>
      </c>
      <c r="O95" s="96">
        <v>8.91428001079694</v>
      </c>
      <c r="P95" s="96">
        <v>2.0238254149080239</v>
      </c>
      <c r="Q95" s="96">
        <v>1.8184209684325041</v>
      </c>
      <c r="R95" s="96">
        <v>1.497005912247347E-2</v>
      </c>
      <c r="S95" s="96">
        <v>5.7749109816211188</v>
      </c>
      <c r="T95" s="96">
        <v>0.18385341004126041</v>
      </c>
      <c r="U95" s="96">
        <v>45.382017601682783</v>
      </c>
      <c r="V95" s="96">
        <v>0.81201651871467784</v>
      </c>
      <c r="W95" s="96">
        <v>7.3887154628213922</v>
      </c>
      <c r="X95" s="96">
        <v>90.976471023096863</v>
      </c>
      <c r="Y95" s="96">
        <v>43.209200073989216</v>
      </c>
      <c r="Z95" s="96">
        <v>7.4391146487142183</v>
      </c>
      <c r="AA95" s="96">
        <v>188.49121200134351</v>
      </c>
      <c r="AB95" s="96">
        <v>0.66918345609320407</v>
      </c>
      <c r="AC95" s="96">
        <v>1.78516263332235</v>
      </c>
      <c r="AD95" s="96">
        <v>24.093130448983036</v>
      </c>
      <c r="AE95" s="96">
        <v>6.5147824200851545</v>
      </c>
      <c r="AF95" s="96">
        <v>3.067832921213308</v>
      </c>
      <c r="AG95" s="96">
        <v>0.15422401210733369</v>
      </c>
      <c r="AH95" s="96">
        <v>1.6751350479342498E-2</v>
      </c>
    </row>
    <row r="96" spans="1:34" ht="12" customHeight="1">
      <c r="A96" s="1"/>
      <c r="B96" s="16" t="s">
        <v>39</v>
      </c>
      <c r="C96" s="5" t="s">
        <v>51</v>
      </c>
      <c r="D96" s="25">
        <f>Classification!AC96</f>
        <v>0</v>
      </c>
      <c r="E96" s="69"/>
      <c r="F96" s="96">
        <v>0</v>
      </c>
      <c r="G96" s="96">
        <f t="shared" si="23"/>
        <v>0</v>
      </c>
      <c r="H96" s="127"/>
      <c r="I96" s="96">
        <v>0</v>
      </c>
      <c r="J96" s="96">
        <v>0</v>
      </c>
      <c r="K96" s="96">
        <v>0</v>
      </c>
      <c r="L96" s="96">
        <v>0</v>
      </c>
      <c r="M96" s="96">
        <v>0</v>
      </c>
      <c r="N96" s="96">
        <v>0</v>
      </c>
      <c r="O96" s="96">
        <v>0</v>
      </c>
      <c r="P96" s="96">
        <v>0</v>
      </c>
      <c r="Q96" s="96">
        <v>0</v>
      </c>
      <c r="R96" s="96">
        <v>0</v>
      </c>
      <c r="S96" s="96">
        <v>0</v>
      </c>
      <c r="T96" s="96">
        <v>0</v>
      </c>
      <c r="U96" s="96">
        <v>0</v>
      </c>
      <c r="V96" s="96">
        <v>0</v>
      </c>
      <c r="W96" s="96">
        <v>0</v>
      </c>
      <c r="X96" s="96">
        <v>0</v>
      </c>
      <c r="Y96" s="96">
        <v>0</v>
      </c>
      <c r="Z96" s="96">
        <v>0</v>
      </c>
      <c r="AA96" s="96">
        <v>0</v>
      </c>
      <c r="AB96" s="96">
        <v>0</v>
      </c>
      <c r="AC96" s="96">
        <v>0</v>
      </c>
      <c r="AD96" s="96">
        <v>0</v>
      </c>
      <c r="AE96" s="96">
        <v>0</v>
      </c>
      <c r="AF96" s="96">
        <v>0</v>
      </c>
      <c r="AG96" s="96">
        <v>0</v>
      </c>
      <c r="AH96" s="96">
        <v>0</v>
      </c>
    </row>
    <row r="97" spans="1:34" ht="12" customHeight="1">
      <c r="A97" s="1"/>
      <c r="B97" s="16" t="s">
        <v>53</v>
      </c>
      <c r="C97" s="5" t="s">
        <v>54</v>
      </c>
      <c r="D97" s="25">
        <f>Classification!AC97</f>
        <v>2849.0071969292494</v>
      </c>
      <c r="E97" s="69"/>
      <c r="F97" s="96">
        <v>0</v>
      </c>
      <c r="G97" s="96">
        <f t="shared" si="23"/>
        <v>2849.0071969292494</v>
      </c>
      <c r="H97" s="127" t="s">
        <v>425</v>
      </c>
      <c r="I97" s="96">
        <v>997.41847243424422</v>
      </c>
      <c r="J97" s="96">
        <v>317.15432892587796</v>
      </c>
      <c r="K97" s="96">
        <v>50.443794103023151</v>
      </c>
      <c r="L97" s="96">
        <v>7.4122143122993103E-2</v>
      </c>
      <c r="M97" s="96">
        <v>0.63492499673675007</v>
      </c>
      <c r="N97" s="96">
        <v>2.1673828642934092</v>
      </c>
      <c r="O97" s="96">
        <v>30.093825776145177</v>
      </c>
      <c r="P97" s="96">
        <v>6.8322567121303504</v>
      </c>
      <c r="Q97" s="96">
        <v>6.138829355305913</v>
      </c>
      <c r="R97" s="96">
        <v>5.0537603771101863E-2</v>
      </c>
      <c r="S97" s="96">
        <v>19.495591875413464</v>
      </c>
      <c r="T97" s="96">
        <v>0.62067295209826279</v>
      </c>
      <c r="U97" s="96">
        <v>153.20570247073712</v>
      </c>
      <c r="V97" s="96">
        <v>2.7412963931976368</v>
      </c>
      <c r="W97" s="96">
        <v>24.943653955040869</v>
      </c>
      <c r="X97" s="96">
        <v>307.12856959637213</v>
      </c>
      <c r="Y97" s="96">
        <v>145.87046148183322</v>
      </c>
      <c r="Z97" s="96">
        <v>25.113797176667433</v>
      </c>
      <c r="AA97" s="96">
        <v>636.32976386566963</v>
      </c>
      <c r="AB97" s="96">
        <v>2.2591045284146518</v>
      </c>
      <c r="AC97" s="96">
        <v>6.0265521392887607</v>
      </c>
      <c r="AD97" s="96">
        <v>81.336290676919603</v>
      </c>
      <c r="AE97" s="96">
        <v>21.993332819035903</v>
      </c>
      <c r="AF97" s="96">
        <v>10.356734288074277</v>
      </c>
      <c r="AG97" s="96">
        <v>0.52064670901461629</v>
      </c>
      <c r="AH97" s="96">
        <v>5.6551086821358593E-2</v>
      </c>
    </row>
    <row r="98" spans="1:34" ht="12" customHeight="1">
      <c r="A98" s="1"/>
      <c r="B98" s="16" t="s">
        <v>55</v>
      </c>
      <c r="C98" s="5" t="s">
        <v>56</v>
      </c>
      <c r="D98" s="25">
        <f>Classification!AC98</f>
        <v>0</v>
      </c>
      <c r="E98" s="69"/>
      <c r="F98" s="96">
        <v>0</v>
      </c>
      <c r="G98" s="96">
        <f t="shared" si="23"/>
        <v>0</v>
      </c>
      <c r="H98" s="127"/>
      <c r="I98" s="96">
        <v>0</v>
      </c>
      <c r="J98" s="96">
        <v>0</v>
      </c>
      <c r="K98" s="96">
        <v>0</v>
      </c>
      <c r="L98" s="96">
        <v>0</v>
      </c>
      <c r="M98" s="96">
        <v>0</v>
      </c>
      <c r="N98" s="96">
        <v>0</v>
      </c>
      <c r="O98" s="96">
        <v>0</v>
      </c>
      <c r="P98" s="96">
        <v>0</v>
      </c>
      <c r="Q98" s="96">
        <v>0</v>
      </c>
      <c r="R98" s="96">
        <v>0</v>
      </c>
      <c r="S98" s="96">
        <v>0</v>
      </c>
      <c r="T98" s="96">
        <v>0</v>
      </c>
      <c r="U98" s="96">
        <v>0</v>
      </c>
      <c r="V98" s="96">
        <v>0</v>
      </c>
      <c r="W98" s="96">
        <v>0</v>
      </c>
      <c r="X98" s="96">
        <v>0</v>
      </c>
      <c r="Y98" s="96">
        <v>0</v>
      </c>
      <c r="Z98" s="96">
        <v>0</v>
      </c>
      <c r="AA98" s="96">
        <v>0</v>
      </c>
      <c r="AB98" s="96">
        <v>0</v>
      </c>
      <c r="AC98" s="96">
        <v>0</v>
      </c>
      <c r="AD98" s="96">
        <v>0</v>
      </c>
      <c r="AE98" s="96">
        <v>0</v>
      </c>
      <c r="AF98" s="96">
        <v>0</v>
      </c>
      <c r="AG98" s="96">
        <v>0</v>
      </c>
      <c r="AH98" s="96">
        <v>0</v>
      </c>
    </row>
    <row r="99" spans="1:34" ht="12" customHeight="1">
      <c r="A99" s="1"/>
      <c r="B99" s="16" t="s">
        <v>59</v>
      </c>
      <c r="C99" s="5" t="s">
        <v>60</v>
      </c>
      <c r="D99" s="25">
        <f>Classification!AC99</f>
        <v>0</v>
      </c>
      <c r="E99" s="69"/>
      <c r="F99" s="96">
        <v>0</v>
      </c>
      <c r="G99" s="96">
        <f t="shared" si="23"/>
        <v>0</v>
      </c>
      <c r="H99" s="127"/>
      <c r="I99" s="96">
        <v>0</v>
      </c>
      <c r="J99" s="96">
        <v>0</v>
      </c>
      <c r="K99" s="96">
        <v>0</v>
      </c>
      <c r="L99" s="96">
        <v>0</v>
      </c>
      <c r="M99" s="96">
        <v>0</v>
      </c>
      <c r="N99" s="96">
        <v>0</v>
      </c>
      <c r="O99" s="96">
        <v>0</v>
      </c>
      <c r="P99" s="96">
        <v>0</v>
      </c>
      <c r="Q99" s="96">
        <v>0</v>
      </c>
      <c r="R99" s="96">
        <v>0</v>
      </c>
      <c r="S99" s="96">
        <v>0</v>
      </c>
      <c r="T99" s="96">
        <v>0</v>
      </c>
      <c r="U99" s="96">
        <v>0</v>
      </c>
      <c r="V99" s="96">
        <v>0</v>
      </c>
      <c r="W99" s="96">
        <v>0</v>
      </c>
      <c r="X99" s="96">
        <v>0</v>
      </c>
      <c r="Y99" s="96">
        <v>0</v>
      </c>
      <c r="Z99" s="96">
        <v>0</v>
      </c>
      <c r="AA99" s="96">
        <v>0</v>
      </c>
      <c r="AB99" s="96">
        <v>0</v>
      </c>
      <c r="AC99" s="96">
        <v>0</v>
      </c>
      <c r="AD99" s="96">
        <v>0</v>
      </c>
      <c r="AE99" s="96">
        <v>0</v>
      </c>
      <c r="AF99" s="96">
        <v>0</v>
      </c>
      <c r="AG99" s="96">
        <v>0</v>
      </c>
      <c r="AH99" s="96">
        <v>0</v>
      </c>
    </row>
    <row r="100" spans="1:34" ht="12" customHeight="1">
      <c r="A100" s="1"/>
      <c r="B100" s="16" t="s">
        <v>61</v>
      </c>
      <c r="C100" s="5" t="s">
        <v>62</v>
      </c>
      <c r="D100" s="25">
        <f>Classification!AC100</f>
        <v>0</v>
      </c>
      <c r="E100" s="69"/>
      <c r="F100" s="96">
        <v>0</v>
      </c>
      <c r="G100" s="96">
        <f t="shared" si="23"/>
        <v>0</v>
      </c>
      <c r="H100" s="127"/>
      <c r="I100" s="96">
        <v>0</v>
      </c>
      <c r="J100" s="96">
        <v>0</v>
      </c>
      <c r="K100" s="96">
        <v>0</v>
      </c>
      <c r="L100" s="96">
        <v>0</v>
      </c>
      <c r="M100" s="96">
        <v>0</v>
      </c>
      <c r="N100" s="96">
        <v>0</v>
      </c>
      <c r="O100" s="96">
        <v>0</v>
      </c>
      <c r="P100" s="96">
        <v>0</v>
      </c>
      <c r="Q100" s="96">
        <v>0</v>
      </c>
      <c r="R100" s="96">
        <v>0</v>
      </c>
      <c r="S100" s="96">
        <v>0</v>
      </c>
      <c r="T100" s="96">
        <v>0</v>
      </c>
      <c r="U100" s="96">
        <v>0</v>
      </c>
      <c r="V100" s="96">
        <v>0</v>
      </c>
      <c r="W100" s="96">
        <v>0</v>
      </c>
      <c r="X100" s="96">
        <v>0</v>
      </c>
      <c r="Y100" s="96">
        <v>0</v>
      </c>
      <c r="Z100" s="96">
        <v>0</v>
      </c>
      <c r="AA100" s="96">
        <v>0</v>
      </c>
      <c r="AB100" s="96">
        <v>0</v>
      </c>
      <c r="AC100" s="96">
        <v>0</v>
      </c>
      <c r="AD100" s="96">
        <v>0</v>
      </c>
      <c r="AE100" s="96">
        <v>0</v>
      </c>
      <c r="AF100" s="96">
        <v>0</v>
      </c>
      <c r="AG100" s="96">
        <v>0</v>
      </c>
      <c r="AH100" s="96">
        <v>0</v>
      </c>
    </row>
    <row r="101" spans="1:34" ht="12" customHeight="1">
      <c r="A101" s="1"/>
      <c r="B101" s="16" t="s">
        <v>16</v>
      </c>
      <c r="C101" s="5" t="s">
        <v>64</v>
      </c>
      <c r="D101" s="25">
        <f>Classification!AC101</f>
        <v>0</v>
      </c>
      <c r="E101" s="69"/>
      <c r="F101" s="96">
        <v>0</v>
      </c>
      <c r="G101" s="96">
        <f t="shared" si="23"/>
        <v>0</v>
      </c>
      <c r="H101" s="127"/>
      <c r="I101" s="96">
        <v>0</v>
      </c>
      <c r="J101" s="96">
        <v>0</v>
      </c>
      <c r="K101" s="96">
        <v>0</v>
      </c>
      <c r="L101" s="96">
        <v>0</v>
      </c>
      <c r="M101" s="96">
        <v>0</v>
      </c>
      <c r="N101" s="96">
        <v>0</v>
      </c>
      <c r="O101" s="96">
        <v>0</v>
      </c>
      <c r="P101" s="96">
        <v>0</v>
      </c>
      <c r="Q101" s="96">
        <v>0</v>
      </c>
      <c r="R101" s="96">
        <v>0</v>
      </c>
      <c r="S101" s="96">
        <v>0</v>
      </c>
      <c r="T101" s="96">
        <v>0</v>
      </c>
      <c r="U101" s="96">
        <v>0</v>
      </c>
      <c r="V101" s="96">
        <v>0</v>
      </c>
      <c r="W101" s="96">
        <v>0</v>
      </c>
      <c r="X101" s="96">
        <v>0</v>
      </c>
      <c r="Y101" s="96">
        <v>0</v>
      </c>
      <c r="Z101" s="96">
        <v>0</v>
      </c>
      <c r="AA101" s="96">
        <v>0</v>
      </c>
      <c r="AB101" s="96">
        <v>0</v>
      </c>
      <c r="AC101" s="96">
        <v>0</v>
      </c>
      <c r="AD101" s="96">
        <v>0</v>
      </c>
      <c r="AE101" s="96">
        <v>0</v>
      </c>
      <c r="AF101" s="96">
        <v>0</v>
      </c>
      <c r="AG101" s="96">
        <v>0</v>
      </c>
      <c r="AH101" s="96">
        <v>0</v>
      </c>
    </row>
    <row r="102" spans="1:34" ht="12" customHeight="1">
      <c r="A102" s="1"/>
      <c r="B102" s="16" t="s">
        <v>42</v>
      </c>
      <c r="C102" s="1"/>
      <c r="D102" s="26">
        <f>SUM(D94:D101)</f>
        <v>3692.9294052625828</v>
      </c>
      <c r="E102" s="79"/>
      <c r="F102" s="52">
        <f>SUM(F94:F101)</f>
        <v>0</v>
      </c>
      <c r="G102" s="52">
        <f>SUM(G94:G101)</f>
        <v>3692.9294052625828</v>
      </c>
      <c r="H102" s="126"/>
      <c r="I102" s="52">
        <f t="shared" ref="I102:AH102" si="24">SUM(I94:I101)</f>
        <v>1292.8700251001783</v>
      </c>
      <c r="J102" s="52">
        <f t="shared" si="24"/>
        <v>411.10059271141313</v>
      </c>
      <c r="K102" s="52">
        <f t="shared" si="24"/>
        <v>65.386065278055383</v>
      </c>
      <c r="L102" s="52">
        <f t="shared" si="24"/>
        <v>9.6078325886651161E-2</v>
      </c>
      <c r="M102" s="52">
        <f t="shared" si="24"/>
        <v>0.82300009389678686</v>
      </c>
      <c r="N102" s="52">
        <f t="shared" si="24"/>
        <v>2.8093968736331485</v>
      </c>
      <c r="O102" s="52">
        <f t="shared" si="24"/>
        <v>39.008105786942117</v>
      </c>
      <c r="P102" s="52">
        <f t="shared" si="24"/>
        <v>8.8560821270383734</v>
      </c>
      <c r="Q102" s="52">
        <f t="shared" si="24"/>
        <v>7.9572503237384176</v>
      </c>
      <c r="R102" s="52">
        <f t="shared" si="24"/>
        <v>6.5507662893575333E-2</v>
      </c>
      <c r="S102" s="52">
        <f t="shared" si="24"/>
        <v>25.270502857034582</v>
      </c>
      <c r="T102" s="52">
        <f t="shared" si="24"/>
        <v>0.80452636213952322</v>
      </c>
      <c r="U102" s="52">
        <f t="shared" si="24"/>
        <v>198.5877200724199</v>
      </c>
      <c r="V102" s="52">
        <f t="shared" si="24"/>
        <v>3.5533129119123146</v>
      </c>
      <c r="W102" s="52">
        <f t="shared" si="24"/>
        <v>32.33236941786226</v>
      </c>
      <c r="X102" s="52">
        <f t="shared" si="24"/>
        <v>398.10504061946898</v>
      </c>
      <c r="Y102" s="52">
        <f t="shared" si="24"/>
        <v>189.07966155582244</v>
      </c>
      <c r="Z102" s="52">
        <f t="shared" si="24"/>
        <v>32.552911825381649</v>
      </c>
      <c r="AA102" s="52">
        <f t="shared" si="24"/>
        <v>824.8209758670132</v>
      </c>
      <c r="AB102" s="52">
        <f t="shared" si="24"/>
        <v>2.9282879845078558</v>
      </c>
      <c r="AC102" s="52">
        <f t="shared" si="24"/>
        <v>7.8117147726111105</v>
      </c>
      <c r="AD102" s="52">
        <f t="shared" si="24"/>
        <v>105.42942112590264</v>
      </c>
      <c r="AE102" s="52">
        <f t="shared" si="24"/>
        <v>28.508115239121057</v>
      </c>
      <c r="AF102" s="52">
        <f t="shared" si="24"/>
        <v>13.424567209287584</v>
      </c>
      <c r="AG102" s="52">
        <f t="shared" si="24"/>
        <v>0.67487072112195001</v>
      </c>
      <c r="AH102" s="52">
        <f t="shared" si="24"/>
        <v>7.3302437300701087E-2</v>
      </c>
    </row>
    <row r="103" spans="1:34" ht="12" customHeight="1">
      <c r="A103" s="1"/>
      <c r="B103" s="1"/>
      <c r="C103" s="1"/>
      <c r="D103" s="25"/>
      <c r="E103" s="79"/>
      <c r="F103" s="96"/>
      <c r="G103" s="96"/>
      <c r="H103" s="12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row>
    <row r="104" spans="1:34" ht="12" customHeight="1">
      <c r="A104" s="16" t="s">
        <v>65</v>
      </c>
      <c r="B104" s="1"/>
      <c r="C104" s="1"/>
      <c r="D104" s="25"/>
      <c r="E104" s="79"/>
      <c r="F104" s="96"/>
      <c r="G104" s="96"/>
      <c r="H104" s="12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row>
    <row r="105" spans="1:34" ht="12" customHeight="1">
      <c r="A105" s="1"/>
      <c r="B105" s="16" t="s">
        <v>37</v>
      </c>
      <c r="C105" s="5" t="s">
        <v>66</v>
      </c>
      <c r="D105" s="25">
        <f>Classification!AC105</f>
        <v>0</v>
      </c>
      <c r="E105" s="69"/>
      <c r="F105" s="96">
        <v>0</v>
      </c>
      <c r="G105" s="96">
        <f t="shared" ref="G105:G111" si="25">D105-F105</f>
        <v>0</v>
      </c>
      <c r="H105" s="127"/>
      <c r="I105" s="96">
        <v>0</v>
      </c>
      <c r="J105" s="96">
        <v>0</v>
      </c>
      <c r="K105" s="96">
        <v>0</v>
      </c>
      <c r="L105" s="96">
        <v>0</v>
      </c>
      <c r="M105" s="96">
        <v>0</v>
      </c>
      <c r="N105" s="96">
        <v>0</v>
      </c>
      <c r="O105" s="96">
        <v>0</v>
      </c>
      <c r="P105" s="96">
        <v>0</v>
      </c>
      <c r="Q105" s="96">
        <v>0</v>
      </c>
      <c r="R105" s="96">
        <v>0</v>
      </c>
      <c r="S105" s="96">
        <v>0</v>
      </c>
      <c r="T105" s="96">
        <v>0</v>
      </c>
      <c r="U105" s="96">
        <v>0</v>
      </c>
      <c r="V105" s="96">
        <v>0</v>
      </c>
      <c r="W105" s="96">
        <v>0</v>
      </c>
      <c r="X105" s="96">
        <v>0</v>
      </c>
      <c r="Y105" s="96">
        <v>0</v>
      </c>
      <c r="Z105" s="96">
        <v>0</v>
      </c>
      <c r="AA105" s="96">
        <v>0</v>
      </c>
      <c r="AB105" s="96">
        <v>0</v>
      </c>
      <c r="AC105" s="96">
        <v>0</v>
      </c>
      <c r="AD105" s="96">
        <v>0</v>
      </c>
      <c r="AE105" s="96">
        <v>0</v>
      </c>
      <c r="AF105" s="96">
        <v>0</v>
      </c>
      <c r="AG105" s="96">
        <v>0</v>
      </c>
      <c r="AH105" s="96">
        <v>0</v>
      </c>
    </row>
    <row r="106" spans="1:34" ht="12" customHeight="1">
      <c r="A106" s="1"/>
      <c r="B106" s="16" t="s">
        <v>48</v>
      </c>
      <c r="C106" s="5" t="s">
        <v>69</v>
      </c>
      <c r="D106" s="25">
        <f>Classification!AC106</f>
        <v>0</v>
      </c>
      <c r="E106" s="69"/>
      <c r="F106" s="96">
        <v>0</v>
      </c>
      <c r="G106" s="96">
        <f t="shared" si="25"/>
        <v>0</v>
      </c>
      <c r="H106" s="127"/>
      <c r="I106" s="96">
        <v>0</v>
      </c>
      <c r="J106" s="96">
        <v>0</v>
      </c>
      <c r="K106" s="96">
        <v>0</v>
      </c>
      <c r="L106" s="96">
        <v>0</v>
      </c>
      <c r="M106" s="96">
        <v>0</v>
      </c>
      <c r="N106" s="96">
        <v>0</v>
      </c>
      <c r="O106" s="96">
        <v>0</v>
      </c>
      <c r="P106" s="96">
        <v>0</v>
      </c>
      <c r="Q106" s="96">
        <v>0</v>
      </c>
      <c r="R106" s="96">
        <v>0</v>
      </c>
      <c r="S106" s="96">
        <v>0</v>
      </c>
      <c r="T106" s="96">
        <v>0</v>
      </c>
      <c r="U106" s="96">
        <v>0</v>
      </c>
      <c r="V106" s="96">
        <v>0</v>
      </c>
      <c r="W106" s="96">
        <v>0</v>
      </c>
      <c r="X106" s="96">
        <v>0</v>
      </c>
      <c r="Y106" s="96">
        <v>0</v>
      </c>
      <c r="Z106" s="96">
        <v>0</v>
      </c>
      <c r="AA106" s="96">
        <v>0</v>
      </c>
      <c r="AB106" s="96">
        <v>0</v>
      </c>
      <c r="AC106" s="96">
        <v>0</v>
      </c>
      <c r="AD106" s="96">
        <v>0</v>
      </c>
      <c r="AE106" s="96">
        <v>0</v>
      </c>
      <c r="AF106" s="96">
        <v>0</v>
      </c>
      <c r="AG106" s="96">
        <v>0</v>
      </c>
      <c r="AH106" s="96">
        <v>0</v>
      </c>
    </row>
    <row r="107" spans="1:34" ht="12" customHeight="1">
      <c r="A107" s="1"/>
      <c r="B107" s="16" t="s">
        <v>71</v>
      </c>
      <c r="C107" s="5" t="s">
        <v>72</v>
      </c>
      <c r="D107" s="25">
        <f>Classification!AC107</f>
        <v>0</v>
      </c>
      <c r="E107" s="69"/>
      <c r="F107" s="96">
        <v>0</v>
      </c>
      <c r="G107" s="96">
        <f t="shared" si="25"/>
        <v>0</v>
      </c>
      <c r="H107" s="127"/>
      <c r="I107" s="96">
        <v>0</v>
      </c>
      <c r="J107" s="96">
        <v>0</v>
      </c>
      <c r="K107" s="96">
        <v>0</v>
      </c>
      <c r="L107" s="96">
        <v>0</v>
      </c>
      <c r="M107" s="96">
        <v>0</v>
      </c>
      <c r="N107" s="96">
        <v>0</v>
      </c>
      <c r="O107" s="96">
        <v>0</v>
      </c>
      <c r="P107" s="96">
        <v>0</v>
      </c>
      <c r="Q107" s="96">
        <v>0</v>
      </c>
      <c r="R107" s="96">
        <v>0</v>
      </c>
      <c r="S107" s="96">
        <v>0</v>
      </c>
      <c r="T107" s="96">
        <v>0</v>
      </c>
      <c r="U107" s="96">
        <v>0</v>
      </c>
      <c r="V107" s="96">
        <v>0</v>
      </c>
      <c r="W107" s="96">
        <v>0</v>
      </c>
      <c r="X107" s="96">
        <v>0</v>
      </c>
      <c r="Y107" s="96">
        <v>0</v>
      </c>
      <c r="Z107" s="96">
        <v>0</v>
      </c>
      <c r="AA107" s="96">
        <v>0</v>
      </c>
      <c r="AB107" s="96">
        <v>0</v>
      </c>
      <c r="AC107" s="96">
        <v>0</v>
      </c>
      <c r="AD107" s="96">
        <v>0</v>
      </c>
      <c r="AE107" s="96">
        <v>0</v>
      </c>
      <c r="AF107" s="96">
        <v>0</v>
      </c>
      <c r="AG107" s="96">
        <v>0</v>
      </c>
      <c r="AH107" s="96">
        <v>0</v>
      </c>
    </row>
    <row r="108" spans="1:34" ht="12" customHeight="1">
      <c r="A108" s="1"/>
      <c r="B108" s="16" t="s">
        <v>74</v>
      </c>
      <c r="C108" s="5" t="s">
        <v>75</v>
      </c>
      <c r="D108" s="25">
        <f>Classification!AC108</f>
        <v>0</v>
      </c>
      <c r="E108" s="69"/>
      <c r="F108" s="96">
        <v>0</v>
      </c>
      <c r="G108" s="96">
        <f t="shared" si="25"/>
        <v>0</v>
      </c>
      <c r="H108" s="127"/>
      <c r="I108" s="96">
        <v>0</v>
      </c>
      <c r="J108" s="96">
        <v>0</v>
      </c>
      <c r="K108" s="96">
        <v>0</v>
      </c>
      <c r="L108" s="96">
        <v>0</v>
      </c>
      <c r="M108" s="96">
        <v>0</v>
      </c>
      <c r="N108" s="96">
        <v>0</v>
      </c>
      <c r="O108" s="96">
        <v>0</v>
      </c>
      <c r="P108" s="96">
        <v>0</v>
      </c>
      <c r="Q108" s="96">
        <v>0</v>
      </c>
      <c r="R108" s="96">
        <v>0</v>
      </c>
      <c r="S108" s="96">
        <v>0</v>
      </c>
      <c r="T108" s="96">
        <v>0</v>
      </c>
      <c r="U108" s="96">
        <v>0</v>
      </c>
      <c r="V108" s="96">
        <v>0</v>
      </c>
      <c r="W108" s="96">
        <v>0</v>
      </c>
      <c r="X108" s="96">
        <v>0</v>
      </c>
      <c r="Y108" s="96">
        <v>0</v>
      </c>
      <c r="Z108" s="96">
        <v>0</v>
      </c>
      <c r="AA108" s="96">
        <v>0</v>
      </c>
      <c r="AB108" s="96">
        <v>0</v>
      </c>
      <c r="AC108" s="96">
        <v>0</v>
      </c>
      <c r="AD108" s="96">
        <v>0</v>
      </c>
      <c r="AE108" s="96">
        <v>0</v>
      </c>
      <c r="AF108" s="96">
        <v>0</v>
      </c>
      <c r="AG108" s="96">
        <v>0</v>
      </c>
      <c r="AH108" s="96">
        <v>0</v>
      </c>
    </row>
    <row r="109" spans="1:34" ht="12" customHeight="1">
      <c r="A109" s="1"/>
      <c r="B109" s="16" t="s">
        <v>55</v>
      </c>
      <c r="C109" s="5" t="s">
        <v>77</v>
      </c>
      <c r="D109" s="25">
        <f>Classification!AC109</f>
        <v>0</v>
      </c>
      <c r="E109" s="69"/>
      <c r="F109" s="96">
        <v>0</v>
      </c>
      <c r="G109" s="96">
        <f t="shared" si="25"/>
        <v>0</v>
      </c>
      <c r="H109" s="127"/>
      <c r="I109" s="96">
        <v>0</v>
      </c>
      <c r="J109" s="96">
        <v>0</v>
      </c>
      <c r="K109" s="96">
        <v>0</v>
      </c>
      <c r="L109" s="96">
        <v>0</v>
      </c>
      <c r="M109" s="96">
        <v>0</v>
      </c>
      <c r="N109" s="96">
        <v>0</v>
      </c>
      <c r="O109" s="96">
        <v>0</v>
      </c>
      <c r="P109" s="96">
        <v>0</v>
      </c>
      <c r="Q109" s="96">
        <v>0</v>
      </c>
      <c r="R109" s="96">
        <v>0</v>
      </c>
      <c r="S109" s="96">
        <v>0</v>
      </c>
      <c r="T109" s="96">
        <v>0</v>
      </c>
      <c r="U109" s="96">
        <v>0</v>
      </c>
      <c r="V109" s="96">
        <v>0</v>
      </c>
      <c r="W109" s="96">
        <v>0</v>
      </c>
      <c r="X109" s="96">
        <v>0</v>
      </c>
      <c r="Y109" s="96">
        <v>0</v>
      </c>
      <c r="Z109" s="96">
        <v>0</v>
      </c>
      <c r="AA109" s="96">
        <v>0</v>
      </c>
      <c r="AB109" s="96">
        <v>0</v>
      </c>
      <c r="AC109" s="96">
        <v>0</v>
      </c>
      <c r="AD109" s="96">
        <v>0</v>
      </c>
      <c r="AE109" s="96">
        <v>0</v>
      </c>
      <c r="AF109" s="96">
        <v>0</v>
      </c>
      <c r="AG109" s="96">
        <v>0</v>
      </c>
      <c r="AH109" s="96">
        <v>0</v>
      </c>
    </row>
    <row r="110" spans="1:34" ht="12" customHeight="1">
      <c r="A110" s="1"/>
      <c r="B110" s="16" t="s">
        <v>39</v>
      </c>
      <c r="C110" s="5" t="s">
        <v>79</v>
      </c>
      <c r="D110" s="25">
        <f>Classification!AC110</f>
        <v>0</v>
      </c>
      <c r="E110" s="69"/>
      <c r="F110" s="96">
        <v>0</v>
      </c>
      <c r="G110" s="96">
        <f t="shared" si="25"/>
        <v>0</v>
      </c>
      <c r="H110" s="127"/>
      <c r="I110" s="96">
        <v>0</v>
      </c>
      <c r="J110" s="96">
        <v>0</v>
      </c>
      <c r="K110" s="96">
        <v>0</v>
      </c>
      <c r="L110" s="96">
        <v>0</v>
      </c>
      <c r="M110" s="96">
        <v>0</v>
      </c>
      <c r="N110" s="96">
        <v>0</v>
      </c>
      <c r="O110" s="96">
        <v>0</v>
      </c>
      <c r="P110" s="96">
        <v>0</v>
      </c>
      <c r="Q110" s="96">
        <v>0</v>
      </c>
      <c r="R110" s="96">
        <v>0</v>
      </c>
      <c r="S110" s="96">
        <v>0</v>
      </c>
      <c r="T110" s="96">
        <v>0</v>
      </c>
      <c r="U110" s="96">
        <v>0</v>
      </c>
      <c r="V110" s="96">
        <v>0</v>
      </c>
      <c r="W110" s="96">
        <v>0</v>
      </c>
      <c r="X110" s="96">
        <v>0</v>
      </c>
      <c r="Y110" s="96">
        <v>0</v>
      </c>
      <c r="Z110" s="96">
        <v>0</v>
      </c>
      <c r="AA110" s="96">
        <v>0</v>
      </c>
      <c r="AB110" s="96">
        <v>0</v>
      </c>
      <c r="AC110" s="96">
        <v>0</v>
      </c>
      <c r="AD110" s="96">
        <v>0</v>
      </c>
      <c r="AE110" s="96">
        <v>0</v>
      </c>
      <c r="AF110" s="96">
        <v>0</v>
      </c>
      <c r="AG110" s="96">
        <v>0</v>
      </c>
      <c r="AH110" s="96">
        <v>0</v>
      </c>
    </row>
    <row r="111" spans="1:34" ht="12" customHeight="1">
      <c r="A111" s="1"/>
      <c r="B111" s="16" t="s">
        <v>16</v>
      </c>
      <c r="C111" s="5" t="s">
        <v>81</v>
      </c>
      <c r="D111" s="25">
        <f>Classification!AC111</f>
        <v>0</v>
      </c>
      <c r="E111" s="69"/>
      <c r="F111" s="96">
        <v>0</v>
      </c>
      <c r="G111" s="96">
        <f t="shared" si="25"/>
        <v>0</v>
      </c>
      <c r="H111" s="127"/>
      <c r="I111" s="96">
        <v>0</v>
      </c>
      <c r="J111" s="96">
        <v>0</v>
      </c>
      <c r="K111" s="96">
        <v>0</v>
      </c>
      <c r="L111" s="96">
        <v>0</v>
      </c>
      <c r="M111" s="96">
        <v>0</v>
      </c>
      <c r="N111" s="96">
        <v>0</v>
      </c>
      <c r="O111" s="96">
        <v>0</v>
      </c>
      <c r="P111" s="96">
        <v>0</v>
      </c>
      <c r="Q111" s="96">
        <v>0</v>
      </c>
      <c r="R111" s="96">
        <v>0</v>
      </c>
      <c r="S111" s="96">
        <v>0</v>
      </c>
      <c r="T111" s="96">
        <v>0</v>
      </c>
      <c r="U111" s="96">
        <v>0</v>
      </c>
      <c r="V111" s="96">
        <v>0</v>
      </c>
      <c r="W111" s="96">
        <v>0</v>
      </c>
      <c r="X111" s="96">
        <v>0</v>
      </c>
      <c r="Y111" s="96">
        <v>0</v>
      </c>
      <c r="Z111" s="96">
        <v>0</v>
      </c>
      <c r="AA111" s="96">
        <v>0</v>
      </c>
      <c r="AB111" s="96">
        <v>0</v>
      </c>
      <c r="AC111" s="96">
        <v>0</v>
      </c>
      <c r="AD111" s="96">
        <v>0</v>
      </c>
      <c r="AE111" s="96">
        <v>0</v>
      </c>
      <c r="AF111" s="96">
        <v>0</v>
      </c>
      <c r="AG111" s="96">
        <v>0</v>
      </c>
      <c r="AH111" s="96">
        <v>0</v>
      </c>
    </row>
    <row r="112" spans="1:34" ht="12" customHeight="1">
      <c r="A112" s="1"/>
      <c r="B112" s="16" t="s">
        <v>42</v>
      </c>
      <c r="C112" s="1"/>
      <c r="D112" s="26">
        <f>SUM(D105:D111)</f>
        <v>0</v>
      </c>
      <c r="E112" s="79"/>
      <c r="F112" s="52">
        <f>SUM(F105:F111)</f>
        <v>0</v>
      </c>
      <c r="G112" s="52">
        <f>SUM(G105:G111)</f>
        <v>0</v>
      </c>
      <c r="H112" s="126"/>
      <c r="I112" s="52">
        <f t="shared" ref="I112:AH112" si="26">SUM(I105:I111)</f>
        <v>0</v>
      </c>
      <c r="J112" s="52">
        <f t="shared" si="26"/>
        <v>0</v>
      </c>
      <c r="K112" s="52">
        <f t="shared" si="26"/>
        <v>0</v>
      </c>
      <c r="L112" s="52">
        <f t="shared" si="26"/>
        <v>0</v>
      </c>
      <c r="M112" s="52">
        <f t="shared" si="26"/>
        <v>0</v>
      </c>
      <c r="N112" s="52">
        <f t="shared" si="26"/>
        <v>0</v>
      </c>
      <c r="O112" s="52">
        <f t="shared" si="26"/>
        <v>0</v>
      </c>
      <c r="P112" s="52">
        <f t="shared" si="26"/>
        <v>0</v>
      </c>
      <c r="Q112" s="52">
        <f t="shared" si="26"/>
        <v>0</v>
      </c>
      <c r="R112" s="52">
        <f t="shared" si="26"/>
        <v>0</v>
      </c>
      <c r="S112" s="52">
        <f t="shared" si="26"/>
        <v>0</v>
      </c>
      <c r="T112" s="52">
        <f t="shared" si="26"/>
        <v>0</v>
      </c>
      <c r="U112" s="52">
        <f t="shared" si="26"/>
        <v>0</v>
      </c>
      <c r="V112" s="52">
        <f t="shared" si="26"/>
        <v>0</v>
      </c>
      <c r="W112" s="52">
        <f t="shared" si="26"/>
        <v>0</v>
      </c>
      <c r="X112" s="52">
        <f t="shared" si="26"/>
        <v>0</v>
      </c>
      <c r="Y112" s="52">
        <f t="shared" si="26"/>
        <v>0</v>
      </c>
      <c r="Z112" s="52">
        <f t="shared" si="26"/>
        <v>0</v>
      </c>
      <c r="AA112" s="52">
        <f t="shared" si="26"/>
        <v>0</v>
      </c>
      <c r="AB112" s="52">
        <f t="shared" si="26"/>
        <v>0</v>
      </c>
      <c r="AC112" s="52">
        <f t="shared" si="26"/>
        <v>0</v>
      </c>
      <c r="AD112" s="52">
        <f t="shared" si="26"/>
        <v>0</v>
      </c>
      <c r="AE112" s="52">
        <f t="shared" si="26"/>
        <v>0</v>
      </c>
      <c r="AF112" s="52">
        <f t="shared" si="26"/>
        <v>0</v>
      </c>
      <c r="AG112" s="52">
        <f t="shared" si="26"/>
        <v>0</v>
      </c>
      <c r="AH112" s="52">
        <f t="shared" si="26"/>
        <v>0</v>
      </c>
    </row>
    <row r="113" spans="1:34" ht="12" customHeight="1">
      <c r="A113" s="1"/>
      <c r="B113" s="1"/>
      <c r="C113" s="1"/>
      <c r="D113" s="25"/>
      <c r="E113" s="79"/>
      <c r="F113" s="96"/>
      <c r="G113" s="96"/>
      <c r="H113" s="12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row>
    <row r="114" spans="1:34" ht="12" customHeight="1">
      <c r="A114" s="16" t="s">
        <v>83</v>
      </c>
      <c r="B114" s="1"/>
      <c r="C114" s="1"/>
      <c r="D114" s="25"/>
      <c r="E114" s="79"/>
      <c r="F114" s="96"/>
      <c r="G114" s="96"/>
      <c r="H114" s="12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row>
    <row r="115" spans="1:34" ht="12" customHeight="1">
      <c r="A115" s="1"/>
      <c r="B115" s="16" t="s">
        <v>37</v>
      </c>
      <c r="C115" s="5" t="s">
        <v>84</v>
      </c>
      <c r="D115" s="25">
        <f>Classification!AC115</f>
        <v>0</v>
      </c>
      <c r="E115" s="69"/>
      <c r="F115" s="96">
        <v>0</v>
      </c>
      <c r="G115" s="96">
        <f t="shared" ref="G115:G124" si="27">D115-F115</f>
        <v>0</v>
      </c>
      <c r="H115" s="127"/>
      <c r="I115" s="96">
        <v>0</v>
      </c>
      <c r="J115" s="96">
        <v>0</v>
      </c>
      <c r="K115" s="96">
        <v>0</v>
      </c>
      <c r="L115" s="96">
        <v>0</v>
      </c>
      <c r="M115" s="96">
        <v>0</v>
      </c>
      <c r="N115" s="96">
        <v>0</v>
      </c>
      <c r="O115" s="96">
        <v>0</v>
      </c>
      <c r="P115" s="96">
        <v>0</v>
      </c>
      <c r="Q115" s="96">
        <v>0</v>
      </c>
      <c r="R115" s="96">
        <v>0</v>
      </c>
      <c r="S115" s="96">
        <v>0</v>
      </c>
      <c r="T115" s="96">
        <v>0</v>
      </c>
      <c r="U115" s="96">
        <v>0</v>
      </c>
      <c r="V115" s="96">
        <v>0</v>
      </c>
      <c r="W115" s="96">
        <v>0</v>
      </c>
      <c r="X115" s="96">
        <v>0</v>
      </c>
      <c r="Y115" s="96">
        <v>0</v>
      </c>
      <c r="Z115" s="96">
        <v>0</v>
      </c>
      <c r="AA115" s="96">
        <v>0</v>
      </c>
      <c r="AB115" s="96">
        <v>0</v>
      </c>
      <c r="AC115" s="96">
        <v>0</v>
      </c>
      <c r="AD115" s="96">
        <v>0</v>
      </c>
      <c r="AE115" s="96">
        <v>0</v>
      </c>
      <c r="AF115" s="96">
        <v>0</v>
      </c>
      <c r="AG115" s="96">
        <v>0</v>
      </c>
      <c r="AH115" s="96">
        <v>0</v>
      </c>
    </row>
    <row r="116" spans="1:34" ht="12" customHeight="1">
      <c r="A116" s="1"/>
      <c r="B116" s="16" t="s">
        <v>48</v>
      </c>
      <c r="C116" s="5" t="s">
        <v>86</v>
      </c>
      <c r="D116" s="25">
        <f>Classification!AC116</f>
        <v>0</v>
      </c>
      <c r="E116" s="69"/>
      <c r="F116" s="96">
        <v>0</v>
      </c>
      <c r="G116" s="96">
        <f t="shared" si="27"/>
        <v>0</v>
      </c>
      <c r="H116" s="127"/>
      <c r="I116" s="96">
        <v>0</v>
      </c>
      <c r="J116" s="96">
        <v>0</v>
      </c>
      <c r="K116" s="96">
        <v>0</v>
      </c>
      <c r="L116" s="96">
        <v>0</v>
      </c>
      <c r="M116" s="96">
        <v>0</v>
      </c>
      <c r="N116" s="96">
        <v>0</v>
      </c>
      <c r="O116" s="96">
        <v>0</v>
      </c>
      <c r="P116" s="96">
        <v>0</v>
      </c>
      <c r="Q116" s="96">
        <v>0</v>
      </c>
      <c r="R116" s="96">
        <v>0</v>
      </c>
      <c r="S116" s="96">
        <v>0</v>
      </c>
      <c r="T116" s="96">
        <v>0</v>
      </c>
      <c r="U116" s="96">
        <v>0</v>
      </c>
      <c r="V116" s="96">
        <v>0</v>
      </c>
      <c r="W116" s="96">
        <v>0</v>
      </c>
      <c r="X116" s="96">
        <v>0</v>
      </c>
      <c r="Y116" s="96">
        <v>0</v>
      </c>
      <c r="Z116" s="96">
        <v>0</v>
      </c>
      <c r="AA116" s="96">
        <v>0</v>
      </c>
      <c r="AB116" s="96">
        <v>0</v>
      </c>
      <c r="AC116" s="96">
        <v>0</v>
      </c>
      <c r="AD116" s="96">
        <v>0</v>
      </c>
      <c r="AE116" s="96">
        <v>0</v>
      </c>
      <c r="AF116" s="96">
        <v>0</v>
      </c>
      <c r="AG116" s="96">
        <v>0</v>
      </c>
      <c r="AH116" s="96">
        <v>0</v>
      </c>
    </row>
    <row r="117" spans="1:34" ht="12" customHeight="1">
      <c r="A117" s="1"/>
      <c r="B117" s="16" t="s">
        <v>71</v>
      </c>
      <c r="C117" s="5" t="s">
        <v>87</v>
      </c>
      <c r="D117" s="25">
        <f>Classification!AC117</f>
        <v>0</v>
      </c>
      <c r="E117" s="69"/>
      <c r="F117" s="96">
        <v>0</v>
      </c>
      <c r="G117" s="96">
        <f t="shared" si="27"/>
        <v>0</v>
      </c>
      <c r="H117" s="127"/>
      <c r="I117" s="96">
        <v>0</v>
      </c>
      <c r="J117" s="96">
        <v>0</v>
      </c>
      <c r="K117" s="96">
        <v>0</v>
      </c>
      <c r="L117" s="96">
        <v>0</v>
      </c>
      <c r="M117" s="96">
        <v>0</v>
      </c>
      <c r="N117" s="96">
        <v>0</v>
      </c>
      <c r="O117" s="96">
        <v>0</v>
      </c>
      <c r="P117" s="96">
        <v>0</v>
      </c>
      <c r="Q117" s="96">
        <v>0</v>
      </c>
      <c r="R117" s="96">
        <v>0</v>
      </c>
      <c r="S117" s="96">
        <v>0</v>
      </c>
      <c r="T117" s="96">
        <v>0</v>
      </c>
      <c r="U117" s="96">
        <v>0</v>
      </c>
      <c r="V117" s="96">
        <v>0</v>
      </c>
      <c r="W117" s="96">
        <v>0</v>
      </c>
      <c r="X117" s="96">
        <v>0</v>
      </c>
      <c r="Y117" s="96">
        <v>0</v>
      </c>
      <c r="Z117" s="96">
        <v>0</v>
      </c>
      <c r="AA117" s="96">
        <v>0</v>
      </c>
      <c r="AB117" s="96">
        <v>0</v>
      </c>
      <c r="AC117" s="96">
        <v>0</v>
      </c>
      <c r="AD117" s="96">
        <v>0</v>
      </c>
      <c r="AE117" s="96">
        <v>0</v>
      </c>
      <c r="AF117" s="96">
        <v>0</v>
      </c>
      <c r="AG117" s="96">
        <v>0</v>
      </c>
      <c r="AH117" s="96">
        <v>0</v>
      </c>
    </row>
    <row r="118" spans="1:34" ht="12" customHeight="1">
      <c r="A118" s="1"/>
      <c r="B118" s="16" t="s">
        <v>385</v>
      </c>
      <c r="C118" s="5" t="s">
        <v>89</v>
      </c>
      <c r="D118" s="25">
        <f>Classification!AC118</f>
        <v>0</v>
      </c>
      <c r="E118" s="69"/>
      <c r="F118" s="96">
        <v>0</v>
      </c>
      <c r="G118" s="96">
        <f t="shared" si="27"/>
        <v>0</v>
      </c>
      <c r="H118" s="127"/>
      <c r="I118" s="96">
        <v>0</v>
      </c>
      <c r="J118" s="96">
        <v>0</v>
      </c>
      <c r="K118" s="96">
        <v>0</v>
      </c>
      <c r="L118" s="96">
        <v>0</v>
      </c>
      <c r="M118" s="96">
        <v>0</v>
      </c>
      <c r="N118" s="96">
        <v>0</v>
      </c>
      <c r="O118" s="96">
        <v>0</v>
      </c>
      <c r="P118" s="96">
        <v>0</v>
      </c>
      <c r="Q118" s="96">
        <v>0</v>
      </c>
      <c r="R118" s="96">
        <v>0</v>
      </c>
      <c r="S118" s="96">
        <v>0</v>
      </c>
      <c r="T118" s="96">
        <v>0</v>
      </c>
      <c r="U118" s="96">
        <v>0</v>
      </c>
      <c r="V118" s="96">
        <v>0</v>
      </c>
      <c r="W118" s="96">
        <v>0</v>
      </c>
      <c r="X118" s="96">
        <v>0</v>
      </c>
      <c r="Y118" s="96">
        <v>0</v>
      </c>
      <c r="Z118" s="96">
        <v>0</v>
      </c>
      <c r="AA118" s="96">
        <v>0</v>
      </c>
      <c r="AB118" s="96">
        <v>0</v>
      </c>
      <c r="AC118" s="96">
        <v>0</v>
      </c>
      <c r="AD118" s="96">
        <v>0</v>
      </c>
      <c r="AE118" s="96">
        <v>0</v>
      </c>
      <c r="AF118" s="96">
        <v>0</v>
      </c>
      <c r="AG118" s="96">
        <v>0</v>
      </c>
      <c r="AH118" s="96">
        <v>0</v>
      </c>
    </row>
    <row r="119" spans="1:34" ht="12" customHeight="1">
      <c r="A119" s="1"/>
      <c r="B119" s="16" t="s">
        <v>39</v>
      </c>
      <c r="C119" s="5" t="s">
        <v>90</v>
      </c>
      <c r="D119" s="25">
        <f>Classification!AC119</f>
        <v>0</v>
      </c>
      <c r="E119" s="69"/>
      <c r="F119" s="96">
        <v>0</v>
      </c>
      <c r="G119" s="96">
        <f t="shared" si="27"/>
        <v>0</v>
      </c>
      <c r="H119" s="127"/>
      <c r="I119" s="96">
        <v>0</v>
      </c>
      <c r="J119" s="96">
        <v>0</v>
      </c>
      <c r="K119" s="96">
        <v>0</v>
      </c>
      <c r="L119" s="96">
        <v>0</v>
      </c>
      <c r="M119" s="96">
        <v>0</v>
      </c>
      <c r="N119" s="96">
        <v>0</v>
      </c>
      <c r="O119" s="96">
        <v>0</v>
      </c>
      <c r="P119" s="96">
        <v>0</v>
      </c>
      <c r="Q119" s="96">
        <v>0</v>
      </c>
      <c r="R119" s="96">
        <v>0</v>
      </c>
      <c r="S119" s="96">
        <v>0</v>
      </c>
      <c r="T119" s="96">
        <v>0</v>
      </c>
      <c r="U119" s="96">
        <v>0</v>
      </c>
      <c r="V119" s="96">
        <v>0</v>
      </c>
      <c r="W119" s="96">
        <v>0</v>
      </c>
      <c r="X119" s="96">
        <v>0</v>
      </c>
      <c r="Y119" s="96">
        <v>0</v>
      </c>
      <c r="Z119" s="96">
        <v>0</v>
      </c>
      <c r="AA119" s="96">
        <v>0</v>
      </c>
      <c r="AB119" s="96">
        <v>0</v>
      </c>
      <c r="AC119" s="96">
        <v>0</v>
      </c>
      <c r="AD119" s="96">
        <v>0</v>
      </c>
      <c r="AE119" s="96">
        <v>0</v>
      </c>
      <c r="AF119" s="96">
        <v>0</v>
      </c>
      <c r="AG119" s="96">
        <v>0</v>
      </c>
      <c r="AH119" s="96">
        <v>0</v>
      </c>
    </row>
    <row r="120" spans="1:34" ht="12" customHeight="1">
      <c r="A120" s="1"/>
      <c r="B120" s="16" t="s">
        <v>91</v>
      </c>
      <c r="C120" s="5" t="s">
        <v>92</v>
      </c>
      <c r="D120" s="25">
        <f>Classification!AC120</f>
        <v>0</v>
      </c>
      <c r="E120" s="69"/>
      <c r="F120" s="96">
        <v>0</v>
      </c>
      <c r="G120" s="96">
        <f t="shared" si="27"/>
        <v>0</v>
      </c>
      <c r="H120" s="127"/>
      <c r="I120" s="96">
        <v>0</v>
      </c>
      <c r="J120" s="96">
        <v>0</v>
      </c>
      <c r="K120" s="96">
        <v>0</v>
      </c>
      <c r="L120" s="96">
        <v>0</v>
      </c>
      <c r="M120" s="96">
        <v>0</v>
      </c>
      <c r="N120" s="96">
        <v>0</v>
      </c>
      <c r="O120" s="96">
        <v>0</v>
      </c>
      <c r="P120" s="96">
        <v>0</v>
      </c>
      <c r="Q120" s="96">
        <v>0</v>
      </c>
      <c r="R120" s="96">
        <v>0</v>
      </c>
      <c r="S120" s="96">
        <v>0</v>
      </c>
      <c r="T120" s="96">
        <v>0</v>
      </c>
      <c r="U120" s="96">
        <v>0</v>
      </c>
      <c r="V120" s="96">
        <v>0</v>
      </c>
      <c r="W120" s="96">
        <v>0</v>
      </c>
      <c r="X120" s="96">
        <v>0</v>
      </c>
      <c r="Y120" s="96">
        <v>0</v>
      </c>
      <c r="Z120" s="96">
        <v>0</v>
      </c>
      <c r="AA120" s="96">
        <v>0</v>
      </c>
      <c r="AB120" s="96">
        <v>0</v>
      </c>
      <c r="AC120" s="96">
        <v>0</v>
      </c>
      <c r="AD120" s="96">
        <v>0</v>
      </c>
      <c r="AE120" s="96">
        <v>0</v>
      </c>
      <c r="AF120" s="96">
        <v>0</v>
      </c>
      <c r="AG120" s="96">
        <v>0</v>
      </c>
      <c r="AH120" s="96">
        <v>0</v>
      </c>
    </row>
    <row r="121" spans="1:34" ht="12" customHeight="1">
      <c r="A121" s="1"/>
      <c r="B121" s="16" t="s">
        <v>93</v>
      </c>
      <c r="C121" s="5" t="s">
        <v>94</v>
      </c>
      <c r="D121" s="25">
        <f>Classification!AC121</f>
        <v>0</v>
      </c>
      <c r="E121" s="69"/>
      <c r="F121" s="96">
        <v>0</v>
      </c>
      <c r="G121" s="96">
        <f t="shared" si="27"/>
        <v>0</v>
      </c>
      <c r="H121" s="127"/>
      <c r="I121" s="96">
        <v>0</v>
      </c>
      <c r="J121" s="96">
        <v>0</v>
      </c>
      <c r="K121" s="96">
        <v>0</v>
      </c>
      <c r="L121" s="96">
        <v>0</v>
      </c>
      <c r="M121" s="96">
        <v>0</v>
      </c>
      <c r="N121" s="96">
        <v>0</v>
      </c>
      <c r="O121" s="96">
        <v>0</v>
      </c>
      <c r="P121" s="96">
        <v>0</v>
      </c>
      <c r="Q121" s="96">
        <v>0</v>
      </c>
      <c r="R121" s="96">
        <v>0</v>
      </c>
      <c r="S121" s="96">
        <v>0</v>
      </c>
      <c r="T121" s="96">
        <v>0</v>
      </c>
      <c r="U121" s="96">
        <v>0</v>
      </c>
      <c r="V121" s="96">
        <v>0</v>
      </c>
      <c r="W121" s="96">
        <v>0</v>
      </c>
      <c r="X121" s="96">
        <v>0</v>
      </c>
      <c r="Y121" s="96">
        <v>0</v>
      </c>
      <c r="Z121" s="96">
        <v>0</v>
      </c>
      <c r="AA121" s="96">
        <v>0</v>
      </c>
      <c r="AB121" s="96">
        <v>0</v>
      </c>
      <c r="AC121" s="96">
        <v>0</v>
      </c>
      <c r="AD121" s="96">
        <v>0</v>
      </c>
      <c r="AE121" s="96">
        <v>0</v>
      </c>
      <c r="AF121" s="96">
        <v>0</v>
      </c>
      <c r="AG121" s="96">
        <v>0</v>
      </c>
      <c r="AH121" s="96">
        <v>0</v>
      </c>
    </row>
    <row r="122" spans="1:34" ht="12" customHeight="1">
      <c r="A122" s="1"/>
      <c r="B122" s="16" t="s">
        <v>95</v>
      </c>
      <c r="C122" s="5" t="s">
        <v>96</v>
      </c>
      <c r="D122" s="25">
        <f>Classification!AC122</f>
        <v>0</v>
      </c>
      <c r="E122" s="69"/>
      <c r="F122" s="96">
        <v>0</v>
      </c>
      <c r="G122" s="96">
        <f t="shared" si="27"/>
        <v>0</v>
      </c>
      <c r="H122" s="127"/>
      <c r="I122" s="96">
        <v>0</v>
      </c>
      <c r="J122" s="96">
        <v>0</v>
      </c>
      <c r="K122" s="96">
        <v>0</v>
      </c>
      <c r="L122" s="96">
        <v>0</v>
      </c>
      <c r="M122" s="96">
        <v>0</v>
      </c>
      <c r="N122" s="96">
        <v>0</v>
      </c>
      <c r="O122" s="96">
        <v>0</v>
      </c>
      <c r="P122" s="96">
        <v>0</v>
      </c>
      <c r="Q122" s="96">
        <v>0</v>
      </c>
      <c r="R122" s="96">
        <v>0</v>
      </c>
      <c r="S122" s="96">
        <v>0</v>
      </c>
      <c r="T122" s="96">
        <v>0</v>
      </c>
      <c r="U122" s="96">
        <v>0</v>
      </c>
      <c r="V122" s="96">
        <v>0</v>
      </c>
      <c r="W122" s="96">
        <v>0</v>
      </c>
      <c r="X122" s="96">
        <v>0</v>
      </c>
      <c r="Y122" s="96">
        <v>0</v>
      </c>
      <c r="Z122" s="96">
        <v>0</v>
      </c>
      <c r="AA122" s="96">
        <v>0</v>
      </c>
      <c r="AB122" s="96">
        <v>0</v>
      </c>
      <c r="AC122" s="96">
        <v>0</v>
      </c>
      <c r="AD122" s="96">
        <v>0</v>
      </c>
      <c r="AE122" s="96">
        <v>0</v>
      </c>
      <c r="AF122" s="96">
        <v>0</v>
      </c>
      <c r="AG122" s="96">
        <v>0</v>
      </c>
      <c r="AH122" s="96">
        <v>0</v>
      </c>
    </row>
    <row r="123" spans="1:34" ht="12" customHeight="1">
      <c r="A123" s="1"/>
      <c r="B123" s="16" t="s">
        <v>97</v>
      </c>
      <c r="C123" s="5" t="s">
        <v>98</v>
      </c>
      <c r="D123" s="25">
        <f>Classification!AC123</f>
        <v>0</v>
      </c>
      <c r="E123" s="69"/>
      <c r="F123" s="96">
        <v>0</v>
      </c>
      <c r="G123" s="96">
        <f t="shared" si="27"/>
        <v>0</v>
      </c>
      <c r="H123" s="127"/>
      <c r="I123" s="96">
        <v>0</v>
      </c>
      <c r="J123" s="96">
        <v>0</v>
      </c>
      <c r="K123" s="96">
        <v>0</v>
      </c>
      <c r="L123" s="96">
        <v>0</v>
      </c>
      <c r="M123" s="96">
        <v>0</v>
      </c>
      <c r="N123" s="96">
        <v>0</v>
      </c>
      <c r="O123" s="96">
        <v>0</v>
      </c>
      <c r="P123" s="96">
        <v>0</v>
      </c>
      <c r="Q123" s="96">
        <v>0</v>
      </c>
      <c r="R123" s="96">
        <v>0</v>
      </c>
      <c r="S123" s="96">
        <v>0</v>
      </c>
      <c r="T123" s="96">
        <v>0</v>
      </c>
      <c r="U123" s="96">
        <v>0</v>
      </c>
      <c r="V123" s="96">
        <v>0</v>
      </c>
      <c r="W123" s="96">
        <v>0</v>
      </c>
      <c r="X123" s="96">
        <v>0</v>
      </c>
      <c r="Y123" s="96">
        <v>0</v>
      </c>
      <c r="Z123" s="96">
        <v>0</v>
      </c>
      <c r="AA123" s="96">
        <v>0</v>
      </c>
      <c r="AB123" s="96">
        <v>0</v>
      </c>
      <c r="AC123" s="96">
        <v>0</v>
      </c>
      <c r="AD123" s="96">
        <v>0</v>
      </c>
      <c r="AE123" s="96">
        <v>0</v>
      </c>
      <c r="AF123" s="96">
        <v>0</v>
      </c>
      <c r="AG123" s="96">
        <v>0</v>
      </c>
      <c r="AH123" s="96">
        <v>0</v>
      </c>
    </row>
    <row r="124" spans="1:34" ht="12" customHeight="1">
      <c r="A124" s="1"/>
      <c r="B124" s="16" t="s">
        <v>16</v>
      </c>
      <c r="C124" s="5" t="s">
        <v>99</v>
      </c>
      <c r="D124" s="25">
        <f>Classification!AC124</f>
        <v>0</v>
      </c>
      <c r="E124" s="69"/>
      <c r="F124" s="96">
        <v>0</v>
      </c>
      <c r="G124" s="96">
        <f t="shared" si="27"/>
        <v>0</v>
      </c>
      <c r="H124" s="127"/>
      <c r="I124" s="96">
        <v>0</v>
      </c>
      <c r="J124" s="96">
        <v>0</v>
      </c>
      <c r="K124" s="96">
        <v>0</v>
      </c>
      <c r="L124" s="96">
        <v>0</v>
      </c>
      <c r="M124" s="96">
        <v>0</v>
      </c>
      <c r="N124" s="96">
        <v>0</v>
      </c>
      <c r="O124" s="96">
        <v>0</v>
      </c>
      <c r="P124" s="96">
        <v>0</v>
      </c>
      <c r="Q124" s="96">
        <v>0</v>
      </c>
      <c r="R124" s="96">
        <v>0</v>
      </c>
      <c r="S124" s="96">
        <v>0</v>
      </c>
      <c r="T124" s="96">
        <v>0</v>
      </c>
      <c r="U124" s="96">
        <v>0</v>
      </c>
      <c r="V124" s="96">
        <v>0</v>
      </c>
      <c r="W124" s="96">
        <v>0</v>
      </c>
      <c r="X124" s="96">
        <v>0</v>
      </c>
      <c r="Y124" s="96">
        <v>0</v>
      </c>
      <c r="Z124" s="96">
        <v>0</v>
      </c>
      <c r="AA124" s="96">
        <v>0</v>
      </c>
      <c r="AB124" s="96">
        <v>0</v>
      </c>
      <c r="AC124" s="96">
        <v>0</v>
      </c>
      <c r="AD124" s="96">
        <v>0</v>
      </c>
      <c r="AE124" s="96">
        <v>0</v>
      </c>
      <c r="AF124" s="96">
        <v>0</v>
      </c>
      <c r="AG124" s="96">
        <v>0</v>
      </c>
      <c r="AH124" s="96">
        <v>0</v>
      </c>
    </row>
    <row r="125" spans="1:34" ht="12" customHeight="1">
      <c r="A125" s="1"/>
      <c r="B125" s="16" t="s">
        <v>42</v>
      </c>
      <c r="C125" s="1"/>
      <c r="D125" s="26">
        <f>SUM(D115:D124)</f>
        <v>0</v>
      </c>
      <c r="E125" s="79"/>
      <c r="F125" s="52">
        <f>SUM(F115:F124)</f>
        <v>0</v>
      </c>
      <c r="G125" s="52">
        <f>SUM(G115:G124)</f>
        <v>0</v>
      </c>
      <c r="H125" s="126"/>
      <c r="I125" s="52">
        <f t="shared" ref="I125:AH125" si="28">SUM(I115:I124)</f>
        <v>0</v>
      </c>
      <c r="J125" s="52">
        <f t="shared" si="28"/>
        <v>0</v>
      </c>
      <c r="K125" s="52">
        <f t="shared" si="28"/>
        <v>0</v>
      </c>
      <c r="L125" s="52">
        <f t="shared" si="28"/>
        <v>0</v>
      </c>
      <c r="M125" s="52">
        <f t="shared" si="28"/>
        <v>0</v>
      </c>
      <c r="N125" s="52">
        <f t="shared" si="28"/>
        <v>0</v>
      </c>
      <c r="O125" s="52">
        <f t="shared" si="28"/>
        <v>0</v>
      </c>
      <c r="P125" s="52">
        <f t="shared" si="28"/>
        <v>0</v>
      </c>
      <c r="Q125" s="52">
        <f t="shared" si="28"/>
        <v>0</v>
      </c>
      <c r="R125" s="52">
        <f t="shared" si="28"/>
        <v>0</v>
      </c>
      <c r="S125" s="52">
        <f t="shared" si="28"/>
        <v>0</v>
      </c>
      <c r="T125" s="52">
        <f t="shared" si="28"/>
        <v>0</v>
      </c>
      <c r="U125" s="52">
        <f t="shared" si="28"/>
        <v>0</v>
      </c>
      <c r="V125" s="52">
        <f t="shared" si="28"/>
        <v>0</v>
      </c>
      <c r="W125" s="52">
        <f t="shared" si="28"/>
        <v>0</v>
      </c>
      <c r="X125" s="52">
        <f t="shared" si="28"/>
        <v>0</v>
      </c>
      <c r="Y125" s="52">
        <f t="shared" si="28"/>
        <v>0</v>
      </c>
      <c r="Z125" s="52">
        <f t="shared" si="28"/>
        <v>0</v>
      </c>
      <c r="AA125" s="52">
        <f t="shared" si="28"/>
        <v>0</v>
      </c>
      <c r="AB125" s="52">
        <f t="shared" si="28"/>
        <v>0</v>
      </c>
      <c r="AC125" s="52">
        <f t="shared" si="28"/>
        <v>0</v>
      </c>
      <c r="AD125" s="52">
        <f t="shared" si="28"/>
        <v>0</v>
      </c>
      <c r="AE125" s="52">
        <f t="shared" si="28"/>
        <v>0</v>
      </c>
      <c r="AF125" s="52">
        <f t="shared" si="28"/>
        <v>0</v>
      </c>
      <c r="AG125" s="52">
        <f t="shared" si="28"/>
        <v>0</v>
      </c>
      <c r="AH125" s="52">
        <f t="shared" si="28"/>
        <v>0</v>
      </c>
    </row>
    <row r="126" spans="1:34" ht="12" customHeight="1">
      <c r="A126" s="1"/>
      <c r="B126" s="1"/>
      <c r="C126" s="1"/>
      <c r="D126" s="25"/>
      <c r="E126" s="79"/>
      <c r="F126" s="96"/>
      <c r="G126" s="96"/>
      <c r="H126" s="12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row>
    <row r="127" spans="1:34" ht="12" customHeight="1">
      <c r="A127" s="16" t="s">
        <v>100</v>
      </c>
      <c r="B127" s="1"/>
      <c r="C127" s="1"/>
      <c r="D127" s="25"/>
      <c r="E127" s="79"/>
      <c r="F127" s="96"/>
      <c r="G127" s="96"/>
      <c r="H127" s="126"/>
      <c r="I127" s="96"/>
      <c r="J127" s="96"/>
      <c r="K127" s="96"/>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row>
    <row r="128" spans="1:34" ht="12" customHeight="1">
      <c r="A128" s="1"/>
      <c r="B128" s="16" t="s">
        <v>37</v>
      </c>
      <c r="C128" s="5" t="s">
        <v>84</v>
      </c>
      <c r="D128" s="25">
        <f>Classification!AC128</f>
        <v>0</v>
      </c>
      <c r="E128" s="69"/>
      <c r="F128" s="96">
        <v>0</v>
      </c>
      <c r="G128" s="96">
        <f t="shared" ref="G128:G140" si="29">D128-F128</f>
        <v>0</v>
      </c>
      <c r="H128" s="127"/>
      <c r="I128" s="96">
        <v>0</v>
      </c>
      <c r="J128" s="96">
        <v>0</v>
      </c>
      <c r="K128" s="96">
        <v>0</v>
      </c>
      <c r="L128" s="96">
        <v>0</v>
      </c>
      <c r="M128" s="96">
        <v>0</v>
      </c>
      <c r="N128" s="96">
        <v>0</v>
      </c>
      <c r="O128" s="96">
        <v>0</v>
      </c>
      <c r="P128" s="96">
        <v>0</v>
      </c>
      <c r="Q128" s="96">
        <v>0</v>
      </c>
      <c r="R128" s="96">
        <v>0</v>
      </c>
      <c r="S128" s="96">
        <v>0</v>
      </c>
      <c r="T128" s="96">
        <v>0</v>
      </c>
      <c r="U128" s="96">
        <v>0</v>
      </c>
      <c r="V128" s="96">
        <v>0</v>
      </c>
      <c r="W128" s="96">
        <v>0</v>
      </c>
      <c r="X128" s="96">
        <v>0</v>
      </c>
      <c r="Y128" s="96">
        <v>0</v>
      </c>
      <c r="Z128" s="96">
        <v>0</v>
      </c>
      <c r="AA128" s="96">
        <v>0</v>
      </c>
      <c r="AB128" s="96">
        <v>0</v>
      </c>
      <c r="AC128" s="96">
        <v>0</v>
      </c>
      <c r="AD128" s="96">
        <v>0</v>
      </c>
      <c r="AE128" s="96">
        <v>0</v>
      </c>
      <c r="AF128" s="96">
        <v>0</v>
      </c>
      <c r="AG128" s="96">
        <v>0</v>
      </c>
      <c r="AH128" s="96">
        <v>0</v>
      </c>
    </row>
    <row r="129" spans="1:34" ht="12" customHeight="1">
      <c r="A129" s="1"/>
      <c r="B129" s="16" t="s">
        <v>48</v>
      </c>
      <c r="C129" s="5" t="s">
        <v>86</v>
      </c>
      <c r="D129" s="25">
        <f>Classification!AC129</f>
        <v>0</v>
      </c>
      <c r="E129" s="69"/>
      <c r="F129" s="96">
        <v>0</v>
      </c>
      <c r="G129" s="96">
        <f t="shared" si="29"/>
        <v>0</v>
      </c>
      <c r="H129" s="127"/>
      <c r="I129" s="96">
        <v>0</v>
      </c>
      <c r="J129" s="96">
        <v>0</v>
      </c>
      <c r="K129" s="96">
        <v>0</v>
      </c>
      <c r="L129" s="96">
        <v>0</v>
      </c>
      <c r="M129" s="96">
        <v>0</v>
      </c>
      <c r="N129" s="96">
        <v>0</v>
      </c>
      <c r="O129" s="96">
        <v>0</v>
      </c>
      <c r="P129" s="96">
        <v>0</v>
      </c>
      <c r="Q129" s="96">
        <v>0</v>
      </c>
      <c r="R129" s="96">
        <v>0</v>
      </c>
      <c r="S129" s="96">
        <v>0</v>
      </c>
      <c r="T129" s="96">
        <v>0</v>
      </c>
      <c r="U129" s="96">
        <v>0</v>
      </c>
      <c r="V129" s="96">
        <v>0</v>
      </c>
      <c r="W129" s="96">
        <v>0</v>
      </c>
      <c r="X129" s="96">
        <v>0</v>
      </c>
      <c r="Y129" s="96">
        <v>0</v>
      </c>
      <c r="Z129" s="96">
        <v>0</v>
      </c>
      <c r="AA129" s="96">
        <v>0</v>
      </c>
      <c r="AB129" s="96">
        <v>0</v>
      </c>
      <c r="AC129" s="96">
        <v>0</v>
      </c>
      <c r="AD129" s="96">
        <v>0</v>
      </c>
      <c r="AE129" s="96">
        <v>0</v>
      </c>
      <c r="AF129" s="96">
        <v>0</v>
      </c>
      <c r="AG129" s="96">
        <v>0</v>
      </c>
      <c r="AH129" s="96">
        <v>0</v>
      </c>
    </row>
    <row r="130" spans="1:34" ht="12" customHeight="1">
      <c r="A130" s="1"/>
      <c r="B130" s="16" t="s">
        <v>134</v>
      </c>
      <c r="C130" s="5" t="s">
        <v>87</v>
      </c>
      <c r="D130" s="25">
        <f>Classification!AC130</f>
        <v>0</v>
      </c>
      <c r="E130" s="69"/>
      <c r="F130" s="96">
        <v>0</v>
      </c>
      <c r="G130" s="96">
        <f t="shared" si="29"/>
        <v>0</v>
      </c>
      <c r="H130" s="127"/>
      <c r="I130" s="96">
        <v>0</v>
      </c>
      <c r="J130" s="96">
        <v>0</v>
      </c>
      <c r="K130" s="96">
        <v>0</v>
      </c>
      <c r="L130" s="96">
        <v>0</v>
      </c>
      <c r="M130" s="96">
        <v>0</v>
      </c>
      <c r="N130" s="96">
        <v>0</v>
      </c>
      <c r="O130" s="96">
        <v>0</v>
      </c>
      <c r="P130" s="96">
        <v>0</v>
      </c>
      <c r="Q130" s="96">
        <v>0</v>
      </c>
      <c r="R130" s="96">
        <v>0</v>
      </c>
      <c r="S130" s="96">
        <v>0</v>
      </c>
      <c r="T130" s="96">
        <v>0</v>
      </c>
      <c r="U130" s="96">
        <v>0</v>
      </c>
      <c r="V130" s="96">
        <v>0</v>
      </c>
      <c r="W130" s="96">
        <v>0</v>
      </c>
      <c r="X130" s="96">
        <v>0</v>
      </c>
      <c r="Y130" s="96">
        <v>0</v>
      </c>
      <c r="Z130" s="96">
        <v>0</v>
      </c>
      <c r="AA130" s="96">
        <v>0</v>
      </c>
      <c r="AB130" s="96">
        <v>0</v>
      </c>
      <c r="AC130" s="96">
        <v>0</v>
      </c>
      <c r="AD130" s="96">
        <v>0</v>
      </c>
      <c r="AE130" s="96">
        <v>0</v>
      </c>
      <c r="AF130" s="96">
        <v>0</v>
      </c>
      <c r="AG130" s="96">
        <v>0</v>
      </c>
      <c r="AH130" s="96">
        <v>0</v>
      </c>
    </row>
    <row r="131" spans="1:34" ht="12" customHeight="1">
      <c r="A131" s="1"/>
      <c r="B131" s="16" t="s">
        <v>102</v>
      </c>
      <c r="C131" s="5" t="s">
        <v>103</v>
      </c>
      <c r="D131" s="25">
        <f>Classification!AC131</f>
        <v>0</v>
      </c>
      <c r="E131" s="69"/>
      <c r="F131" s="96">
        <v>0</v>
      </c>
      <c r="G131" s="96">
        <f t="shared" si="29"/>
        <v>0</v>
      </c>
      <c r="H131" s="127"/>
      <c r="I131" s="96">
        <v>0</v>
      </c>
      <c r="J131" s="96">
        <v>0</v>
      </c>
      <c r="K131" s="96">
        <v>0</v>
      </c>
      <c r="L131" s="96">
        <v>0</v>
      </c>
      <c r="M131" s="96">
        <v>0</v>
      </c>
      <c r="N131" s="96">
        <v>0</v>
      </c>
      <c r="O131" s="96">
        <v>0</v>
      </c>
      <c r="P131" s="96">
        <v>0</v>
      </c>
      <c r="Q131" s="96">
        <v>0</v>
      </c>
      <c r="R131" s="96">
        <v>0</v>
      </c>
      <c r="S131" s="96">
        <v>0</v>
      </c>
      <c r="T131" s="96">
        <v>0</v>
      </c>
      <c r="U131" s="96">
        <v>0</v>
      </c>
      <c r="V131" s="96">
        <v>0</v>
      </c>
      <c r="W131" s="96">
        <v>0</v>
      </c>
      <c r="X131" s="96">
        <v>0</v>
      </c>
      <c r="Y131" s="96">
        <v>0</v>
      </c>
      <c r="Z131" s="96">
        <v>0</v>
      </c>
      <c r="AA131" s="96">
        <v>0</v>
      </c>
      <c r="AB131" s="96">
        <v>0</v>
      </c>
      <c r="AC131" s="96">
        <v>0</v>
      </c>
      <c r="AD131" s="96">
        <v>0</v>
      </c>
      <c r="AE131" s="96">
        <v>0</v>
      </c>
      <c r="AF131" s="96">
        <v>0</v>
      </c>
      <c r="AG131" s="96">
        <v>0</v>
      </c>
      <c r="AH131" s="96">
        <v>0</v>
      </c>
    </row>
    <row r="132" spans="1:34" ht="12" customHeight="1">
      <c r="A132" s="1"/>
      <c r="B132" s="16" t="s">
        <v>104</v>
      </c>
      <c r="C132" s="5" t="s">
        <v>105</v>
      </c>
      <c r="D132" s="25">
        <f>Classification!AC132</f>
        <v>0</v>
      </c>
      <c r="E132" s="69"/>
      <c r="F132" s="96">
        <v>0</v>
      </c>
      <c r="G132" s="96">
        <f t="shared" si="29"/>
        <v>0</v>
      </c>
      <c r="H132" s="127"/>
      <c r="I132" s="96">
        <v>0</v>
      </c>
      <c r="J132" s="96">
        <v>0</v>
      </c>
      <c r="K132" s="96">
        <v>0</v>
      </c>
      <c r="L132" s="96">
        <v>0</v>
      </c>
      <c r="M132" s="96">
        <v>0</v>
      </c>
      <c r="N132" s="96">
        <v>0</v>
      </c>
      <c r="O132" s="96">
        <v>0</v>
      </c>
      <c r="P132" s="96">
        <v>0</v>
      </c>
      <c r="Q132" s="96">
        <v>0</v>
      </c>
      <c r="R132" s="96">
        <v>0</v>
      </c>
      <c r="S132" s="96">
        <v>0</v>
      </c>
      <c r="T132" s="96">
        <v>0</v>
      </c>
      <c r="U132" s="96">
        <v>0</v>
      </c>
      <c r="V132" s="96">
        <v>0</v>
      </c>
      <c r="W132" s="96">
        <v>0</v>
      </c>
      <c r="X132" s="96">
        <v>0</v>
      </c>
      <c r="Y132" s="96">
        <v>0</v>
      </c>
      <c r="Z132" s="96">
        <v>0</v>
      </c>
      <c r="AA132" s="96">
        <v>0</v>
      </c>
      <c r="AB132" s="96">
        <v>0</v>
      </c>
      <c r="AC132" s="96">
        <v>0</v>
      </c>
      <c r="AD132" s="96">
        <v>0</v>
      </c>
      <c r="AE132" s="96">
        <v>0</v>
      </c>
      <c r="AF132" s="96">
        <v>0</v>
      </c>
      <c r="AG132" s="96">
        <v>0</v>
      </c>
      <c r="AH132" s="96">
        <v>0</v>
      </c>
    </row>
    <row r="133" spans="1:34" ht="12" customHeight="1">
      <c r="A133" s="1"/>
      <c r="B133" s="16" t="s">
        <v>106</v>
      </c>
      <c r="C133" s="5" t="s">
        <v>89</v>
      </c>
      <c r="D133" s="25">
        <f>Classification!AC133</f>
        <v>0</v>
      </c>
      <c r="E133" s="69"/>
      <c r="F133" s="96">
        <v>0</v>
      </c>
      <c r="G133" s="96">
        <f t="shared" si="29"/>
        <v>0</v>
      </c>
      <c r="H133" s="127"/>
      <c r="I133" s="96">
        <v>0</v>
      </c>
      <c r="J133" s="96">
        <v>0</v>
      </c>
      <c r="K133" s="96">
        <v>0</v>
      </c>
      <c r="L133" s="96">
        <v>0</v>
      </c>
      <c r="M133" s="96">
        <v>0</v>
      </c>
      <c r="N133" s="96">
        <v>0</v>
      </c>
      <c r="O133" s="96">
        <v>0</v>
      </c>
      <c r="P133" s="96">
        <v>0</v>
      </c>
      <c r="Q133" s="96">
        <v>0</v>
      </c>
      <c r="R133" s="96">
        <v>0</v>
      </c>
      <c r="S133" s="96">
        <v>0</v>
      </c>
      <c r="T133" s="96">
        <v>0</v>
      </c>
      <c r="U133" s="96">
        <v>0</v>
      </c>
      <c r="V133" s="96">
        <v>0</v>
      </c>
      <c r="W133" s="96">
        <v>0</v>
      </c>
      <c r="X133" s="96">
        <v>0</v>
      </c>
      <c r="Y133" s="96">
        <v>0</v>
      </c>
      <c r="Z133" s="96">
        <v>0</v>
      </c>
      <c r="AA133" s="96">
        <v>0</v>
      </c>
      <c r="AB133" s="96">
        <v>0</v>
      </c>
      <c r="AC133" s="96">
        <v>0</v>
      </c>
      <c r="AD133" s="96">
        <v>0</v>
      </c>
      <c r="AE133" s="96">
        <v>0</v>
      </c>
      <c r="AF133" s="96">
        <v>0</v>
      </c>
      <c r="AG133" s="96">
        <v>0</v>
      </c>
      <c r="AH133" s="96">
        <v>0</v>
      </c>
    </row>
    <row r="134" spans="1:34" ht="12" customHeight="1">
      <c r="A134" s="1"/>
      <c r="B134" s="16" t="s">
        <v>107</v>
      </c>
      <c r="C134" s="5" t="s">
        <v>108</v>
      </c>
      <c r="D134" s="25">
        <f>Classification!AC134</f>
        <v>0</v>
      </c>
      <c r="E134" s="69"/>
      <c r="F134" s="96">
        <v>0</v>
      </c>
      <c r="G134" s="96">
        <f t="shared" si="29"/>
        <v>0</v>
      </c>
      <c r="H134" s="127"/>
      <c r="I134" s="96">
        <v>0</v>
      </c>
      <c r="J134" s="96">
        <v>0</v>
      </c>
      <c r="K134" s="96">
        <v>0</v>
      </c>
      <c r="L134" s="96">
        <v>0</v>
      </c>
      <c r="M134" s="96">
        <v>0</v>
      </c>
      <c r="N134" s="96">
        <v>0</v>
      </c>
      <c r="O134" s="96">
        <v>0</v>
      </c>
      <c r="P134" s="96">
        <v>0</v>
      </c>
      <c r="Q134" s="96">
        <v>0</v>
      </c>
      <c r="R134" s="96">
        <v>0</v>
      </c>
      <c r="S134" s="96">
        <v>0</v>
      </c>
      <c r="T134" s="96">
        <v>0</v>
      </c>
      <c r="U134" s="96">
        <v>0</v>
      </c>
      <c r="V134" s="96">
        <v>0</v>
      </c>
      <c r="W134" s="96">
        <v>0</v>
      </c>
      <c r="X134" s="96">
        <v>0</v>
      </c>
      <c r="Y134" s="96">
        <v>0</v>
      </c>
      <c r="Z134" s="96">
        <v>0</v>
      </c>
      <c r="AA134" s="96">
        <v>0</v>
      </c>
      <c r="AB134" s="96">
        <v>0</v>
      </c>
      <c r="AC134" s="96">
        <v>0</v>
      </c>
      <c r="AD134" s="96">
        <v>0</v>
      </c>
      <c r="AE134" s="96">
        <v>0</v>
      </c>
      <c r="AF134" s="96">
        <v>0</v>
      </c>
      <c r="AG134" s="96">
        <v>0</v>
      </c>
      <c r="AH134" s="96">
        <v>0</v>
      </c>
    </row>
    <row r="135" spans="1:34" ht="12" customHeight="1">
      <c r="A135" s="1"/>
      <c r="B135" s="16" t="s">
        <v>39</v>
      </c>
      <c r="C135" s="5" t="s">
        <v>90</v>
      </c>
      <c r="D135" s="25">
        <f>Classification!AC135</f>
        <v>0</v>
      </c>
      <c r="E135" s="69"/>
      <c r="F135" s="96">
        <v>0</v>
      </c>
      <c r="G135" s="96">
        <f t="shared" si="29"/>
        <v>0</v>
      </c>
      <c r="H135" s="127"/>
      <c r="I135" s="96">
        <v>0</v>
      </c>
      <c r="J135" s="96">
        <v>0</v>
      </c>
      <c r="K135" s="96">
        <v>0</v>
      </c>
      <c r="L135" s="96">
        <v>0</v>
      </c>
      <c r="M135" s="96">
        <v>0</v>
      </c>
      <c r="N135" s="96">
        <v>0</v>
      </c>
      <c r="O135" s="96">
        <v>0</v>
      </c>
      <c r="P135" s="96">
        <v>0</v>
      </c>
      <c r="Q135" s="96">
        <v>0</v>
      </c>
      <c r="R135" s="96">
        <v>0</v>
      </c>
      <c r="S135" s="96">
        <v>0</v>
      </c>
      <c r="T135" s="96">
        <v>0</v>
      </c>
      <c r="U135" s="96">
        <v>0</v>
      </c>
      <c r="V135" s="96">
        <v>0</v>
      </c>
      <c r="W135" s="96">
        <v>0</v>
      </c>
      <c r="X135" s="96">
        <v>0</v>
      </c>
      <c r="Y135" s="96">
        <v>0</v>
      </c>
      <c r="Z135" s="96">
        <v>0</v>
      </c>
      <c r="AA135" s="96">
        <v>0</v>
      </c>
      <c r="AB135" s="96">
        <v>0</v>
      </c>
      <c r="AC135" s="96">
        <v>0</v>
      </c>
      <c r="AD135" s="96">
        <v>0</v>
      </c>
      <c r="AE135" s="96">
        <v>0</v>
      </c>
      <c r="AF135" s="96">
        <v>0</v>
      </c>
      <c r="AG135" s="96">
        <v>0</v>
      </c>
      <c r="AH135" s="96">
        <v>0</v>
      </c>
    </row>
    <row r="136" spans="1:34" ht="12" customHeight="1">
      <c r="A136" s="1"/>
      <c r="B136" s="16" t="s">
        <v>91</v>
      </c>
      <c r="C136" s="5" t="s">
        <v>92</v>
      </c>
      <c r="D136" s="25">
        <f>Classification!AC136</f>
        <v>0</v>
      </c>
      <c r="E136" s="69"/>
      <c r="F136" s="96">
        <v>0</v>
      </c>
      <c r="G136" s="96">
        <f t="shared" si="29"/>
        <v>0</v>
      </c>
      <c r="H136" s="127"/>
      <c r="I136" s="96">
        <v>0</v>
      </c>
      <c r="J136" s="96">
        <v>0</v>
      </c>
      <c r="K136" s="96">
        <v>0</v>
      </c>
      <c r="L136" s="96">
        <v>0</v>
      </c>
      <c r="M136" s="96">
        <v>0</v>
      </c>
      <c r="N136" s="96">
        <v>0</v>
      </c>
      <c r="O136" s="96">
        <v>0</v>
      </c>
      <c r="P136" s="96">
        <v>0</v>
      </c>
      <c r="Q136" s="96">
        <v>0</v>
      </c>
      <c r="R136" s="96">
        <v>0</v>
      </c>
      <c r="S136" s="96">
        <v>0</v>
      </c>
      <c r="T136" s="96">
        <v>0</v>
      </c>
      <c r="U136" s="96">
        <v>0</v>
      </c>
      <c r="V136" s="96">
        <v>0</v>
      </c>
      <c r="W136" s="96">
        <v>0</v>
      </c>
      <c r="X136" s="96">
        <v>0</v>
      </c>
      <c r="Y136" s="96">
        <v>0</v>
      </c>
      <c r="Z136" s="96">
        <v>0</v>
      </c>
      <c r="AA136" s="96">
        <v>0</v>
      </c>
      <c r="AB136" s="96">
        <v>0</v>
      </c>
      <c r="AC136" s="96">
        <v>0</v>
      </c>
      <c r="AD136" s="96">
        <v>0</v>
      </c>
      <c r="AE136" s="96">
        <v>0</v>
      </c>
      <c r="AF136" s="96">
        <v>0</v>
      </c>
      <c r="AG136" s="96">
        <v>0</v>
      </c>
      <c r="AH136" s="96">
        <v>0</v>
      </c>
    </row>
    <row r="137" spans="1:34" ht="12" customHeight="1">
      <c r="A137" s="1"/>
      <c r="B137" s="16" t="s">
        <v>93</v>
      </c>
      <c r="C137" s="5" t="s">
        <v>94</v>
      </c>
      <c r="D137" s="25">
        <f>Classification!AC137</f>
        <v>0</v>
      </c>
      <c r="E137" s="69"/>
      <c r="F137" s="96">
        <v>0</v>
      </c>
      <c r="G137" s="96">
        <f t="shared" si="29"/>
        <v>0</v>
      </c>
      <c r="H137" s="127"/>
      <c r="I137" s="96">
        <v>0</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0</v>
      </c>
      <c r="Z137" s="96">
        <v>0</v>
      </c>
      <c r="AA137" s="96">
        <v>0</v>
      </c>
      <c r="AB137" s="96">
        <v>0</v>
      </c>
      <c r="AC137" s="96">
        <v>0</v>
      </c>
      <c r="AD137" s="96">
        <v>0</v>
      </c>
      <c r="AE137" s="96">
        <v>0</v>
      </c>
      <c r="AF137" s="96">
        <v>0</v>
      </c>
      <c r="AG137" s="96">
        <v>0</v>
      </c>
      <c r="AH137" s="96">
        <v>0</v>
      </c>
    </row>
    <row r="138" spans="1:34" ht="12" customHeight="1">
      <c r="A138" s="1"/>
      <c r="B138" s="16" t="s">
        <v>95</v>
      </c>
      <c r="C138" s="5" t="s">
        <v>96</v>
      </c>
      <c r="D138" s="25">
        <f>Classification!AC138</f>
        <v>0</v>
      </c>
      <c r="E138" s="69"/>
      <c r="F138" s="96">
        <v>0</v>
      </c>
      <c r="G138" s="96">
        <f t="shared" si="29"/>
        <v>0</v>
      </c>
      <c r="H138" s="127"/>
      <c r="I138" s="96">
        <v>0</v>
      </c>
      <c r="J138" s="96">
        <v>0</v>
      </c>
      <c r="K138" s="96">
        <v>0</v>
      </c>
      <c r="L138" s="96">
        <v>0</v>
      </c>
      <c r="M138" s="96">
        <v>0</v>
      </c>
      <c r="N138" s="96">
        <v>0</v>
      </c>
      <c r="O138" s="96">
        <v>0</v>
      </c>
      <c r="P138" s="96">
        <v>0</v>
      </c>
      <c r="Q138" s="96">
        <v>0</v>
      </c>
      <c r="R138" s="96">
        <v>0</v>
      </c>
      <c r="S138" s="96">
        <v>0</v>
      </c>
      <c r="T138" s="96">
        <v>0</v>
      </c>
      <c r="U138" s="96">
        <v>0</v>
      </c>
      <c r="V138" s="96">
        <v>0</v>
      </c>
      <c r="W138" s="96">
        <v>0</v>
      </c>
      <c r="X138" s="96">
        <v>0</v>
      </c>
      <c r="Y138" s="96">
        <v>0</v>
      </c>
      <c r="Z138" s="96">
        <v>0</v>
      </c>
      <c r="AA138" s="96">
        <v>0</v>
      </c>
      <c r="AB138" s="96">
        <v>0</v>
      </c>
      <c r="AC138" s="96">
        <v>0</v>
      </c>
      <c r="AD138" s="96">
        <v>0</v>
      </c>
      <c r="AE138" s="96">
        <v>0</v>
      </c>
      <c r="AF138" s="96">
        <v>0</v>
      </c>
      <c r="AG138" s="96">
        <v>0</v>
      </c>
      <c r="AH138" s="96">
        <v>0</v>
      </c>
    </row>
    <row r="139" spans="1:34" ht="12" customHeight="1">
      <c r="A139" s="1"/>
      <c r="B139" s="16" t="s">
        <v>97</v>
      </c>
      <c r="C139" s="5" t="s">
        <v>98</v>
      </c>
      <c r="D139" s="25">
        <f>Classification!AC139</f>
        <v>0</v>
      </c>
      <c r="E139" s="69"/>
      <c r="F139" s="96">
        <v>0</v>
      </c>
      <c r="G139" s="96">
        <f t="shared" si="29"/>
        <v>0</v>
      </c>
      <c r="H139" s="127"/>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0</v>
      </c>
      <c r="Z139" s="96">
        <v>0</v>
      </c>
      <c r="AA139" s="96">
        <v>0</v>
      </c>
      <c r="AB139" s="96">
        <v>0</v>
      </c>
      <c r="AC139" s="96">
        <v>0</v>
      </c>
      <c r="AD139" s="96">
        <v>0</v>
      </c>
      <c r="AE139" s="96">
        <v>0</v>
      </c>
      <c r="AF139" s="96">
        <v>0</v>
      </c>
      <c r="AG139" s="96">
        <v>0</v>
      </c>
      <c r="AH139" s="96">
        <v>0</v>
      </c>
    </row>
    <row r="140" spans="1:34" ht="12" customHeight="1">
      <c r="A140" s="1"/>
      <c r="B140" s="16" t="s">
        <v>16</v>
      </c>
      <c r="C140" s="5" t="s">
        <v>99</v>
      </c>
      <c r="D140" s="25">
        <f>Classification!AC140</f>
        <v>0</v>
      </c>
      <c r="E140" s="69"/>
      <c r="F140" s="96">
        <v>0</v>
      </c>
      <c r="G140" s="96">
        <f t="shared" si="29"/>
        <v>0</v>
      </c>
      <c r="H140" s="127"/>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0</v>
      </c>
      <c r="Y140" s="96">
        <v>0</v>
      </c>
      <c r="Z140" s="96">
        <v>0</v>
      </c>
      <c r="AA140" s="96">
        <v>0</v>
      </c>
      <c r="AB140" s="96">
        <v>0</v>
      </c>
      <c r="AC140" s="96">
        <v>0</v>
      </c>
      <c r="AD140" s="96">
        <v>0</v>
      </c>
      <c r="AE140" s="96">
        <v>0</v>
      </c>
      <c r="AF140" s="96">
        <v>0</v>
      </c>
      <c r="AG140" s="96">
        <v>0</v>
      </c>
      <c r="AH140" s="96">
        <v>0</v>
      </c>
    </row>
    <row r="141" spans="1:34" ht="12" customHeight="1">
      <c r="A141" s="1"/>
      <c r="B141" s="16" t="s">
        <v>42</v>
      </c>
      <c r="C141" s="1"/>
      <c r="D141" s="26">
        <f>SUM(D128:D140)</f>
        <v>0</v>
      </c>
      <c r="E141" s="79"/>
      <c r="F141" s="52">
        <f>SUM(F128:F140)</f>
        <v>0</v>
      </c>
      <c r="G141" s="52">
        <f>SUM(G128:G140)</f>
        <v>0</v>
      </c>
      <c r="H141" s="126"/>
      <c r="I141" s="52">
        <f t="shared" ref="I141:AH141" si="30">SUM(I128:I140)</f>
        <v>0</v>
      </c>
      <c r="J141" s="52">
        <f t="shared" si="30"/>
        <v>0</v>
      </c>
      <c r="K141" s="52">
        <f t="shared" si="30"/>
        <v>0</v>
      </c>
      <c r="L141" s="52">
        <f t="shared" si="30"/>
        <v>0</v>
      </c>
      <c r="M141" s="52">
        <f t="shared" si="30"/>
        <v>0</v>
      </c>
      <c r="N141" s="52">
        <f t="shared" si="30"/>
        <v>0</v>
      </c>
      <c r="O141" s="52">
        <f t="shared" si="30"/>
        <v>0</v>
      </c>
      <c r="P141" s="52">
        <f t="shared" si="30"/>
        <v>0</v>
      </c>
      <c r="Q141" s="52">
        <f t="shared" si="30"/>
        <v>0</v>
      </c>
      <c r="R141" s="52">
        <f t="shared" si="30"/>
        <v>0</v>
      </c>
      <c r="S141" s="52">
        <f t="shared" si="30"/>
        <v>0</v>
      </c>
      <c r="T141" s="52">
        <f t="shared" si="30"/>
        <v>0</v>
      </c>
      <c r="U141" s="52">
        <f t="shared" si="30"/>
        <v>0</v>
      </c>
      <c r="V141" s="52">
        <f t="shared" si="30"/>
        <v>0</v>
      </c>
      <c r="W141" s="52">
        <f t="shared" si="30"/>
        <v>0</v>
      </c>
      <c r="X141" s="52">
        <f t="shared" si="30"/>
        <v>0</v>
      </c>
      <c r="Y141" s="52">
        <f t="shared" si="30"/>
        <v>0</v>
      </c>
      <c r="Z141" s="52">
        <f t="shared" si="30"/>
        <v>0</v>
      </c>
      <c r="AA141" s="52">
        <f t="shared" si="30"/>
        <v>0</v>
      </c>
      <c r="AB141" s="52">
        <f t="shared" si="30"/>
        <v>0</v>
      </c>
      <c r="AC141" s="52">
        <f t="shared" si="30"/>
        <v>0</v>
      </c>
      <c r="AD141" s="52">
        <f t="shared" si="30"/>
        <v>0</v>
      </c>
      <c r="AE141" s="52">
        <f t="shared" si="30"/>
        <v>0</v>
      </c>
      <c r="AF141" s="52">
        <f t="shared" si="30"/>
        <v>0</v>
      </c>
      <c r="AG141" s="52">
        <f t="shared" si="30"/>
        <v>0</v>
      </c>
      <c r="AH141" s="52">
        <f t="shared" si="30"/>
        <v>0</v>
      </c>
    </row>
    <row r="142" spans="1:34" ht="12" customHeight="1">
      <c r="A142" s="1"/>
      <c r="B142" s="1"/>
      <c r="C142" s="1"/>
      <c r="D142" s="25"/>
      <c r="E142" s="79"/>
      <c r="F142" s="96"/>
      <c r="G142" s="96"/>
      <c r="H142" s="126"/>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row>
    <row r="143" spans="1:34" ht="12" customHeight="1">
      <c r="A143" s="16" t="s">
        <v>109</v>
      </c>
      <c r="B143" s="1"/>
      <c r="C143" s="5" t="s">
        <v>110</v>
      </c>
      <c r="D143" s="30">
        <f>Classification!AC143</f>
        <v>0</v>
      </c>
      <c r="E143" s="69"/>
      <c r="F143" s="98">
        <v>0</v>
      </c>
      <c r="G143" s="98">
        <f t="shared" ref="G143" si="31">D143-F143</f>
        <v>0</v>
      </c>
      <c r="H143" s="127"/>
      <c r="I143" s="98">
        <v>0</v>
      </c>
      <c r="J143" s="98">
        <v>0</v>
      </c>
      <c r="K143" s="98">
        <v>0</v>
      </c>
      <c r="L143" s="98">
        <v>0</v>
      </c>
      <c r="M143" s="98">
        <v>0</v>
      </c>
      <c r="N143" s="98">
        <v>0</v>
      </c>
      <c r="O143" s="98">
        <v>0</v>
      </c>
      <c r="P143" s="98">
        <v>0</v>
      </c>
      <c r="Q143" s="98">
        <v>0</v>
      </c>
      <c r="R143" s="98">
        <v>0</v>
      </c>
      <c r="S143" s="98">
        <v>0</v>
      </c>
      <c r="T143" s="98">
        <v>0</v>
      </c>
      <c r="U143" s="98">
        <v>0</v>
      </c>
      <c r="V143" s="98">
        <v>0</v>
      </c>
      <c r="W143" s="98">
        <v>0</v>
      </c>
      <c r="X143" s="98">
        <v>0</v>
      </c>
      <c r="Y143" s="98">
        <v>0</v>
      </c>
      <c r="Z143" s="98">
        <v>0</v>
      </c>
      <c r="AA143" s="98">
        <v>0</v>
      </c>
      <c r="AB143" s="98">
        <v>0</v>
      </c>
      <c r="AC143" s="98">
        <v>0</v>
      </c>
      <c r="AD143" s="98">
        <v>0</v>
      </c>
      <c r="AE143" s="98">
        <v>0</v>
      </c>
      <c r="AF143" s="98">
        <v>0</v>
      </c>
      <c r="AG143" s="98">
        <v>0</v>
      </c>
      <c r="AH143" s="98">
        <v>0</v>
      </c>
    </row>
    <row r="144" spans="1:34" ht="12" customHeight="1">
      <c r="A144" s="1"/>
      <c r="B144" s="1"/>
      <c r="C144" s="1"/>
      <c r="D144" s="25"/>
      <c r="E144" s="79"/>
      <c r="F144" s="96"/>
      <c r="G144" s="96"/>
      <c r="H144" s="12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row>
    <row r="145" spans="1:34" ht="12" customHeight="1">
      <c r="A145" s="16" t="s">
        <v>111</v>
      </c>
      <c r="B145" s="1"/>
      <c r="C145" s="1"/>
      <c r="D145" s="25"/>
      <c r="E145" s="79"/>
      <c r="F145" s="96"/>
      <c r="G145" s="96"/>
      <c r="H145" s="126"/>
      <c r="I145" s="96"/>
      <c r="J145" s="96"/>
      <c r="K145" s="96"/>
      <c r="L145" s="96"/>
      <c r="M145" s="96"/>
      <c r="N145" s="96"/>
      <c r="O145" s="96"/>
      <c r="P145" s="96"/>
      <c r="Q145" s="96"/>
      <c r="R145" s="96"/>
      <c r="S145" s="96"/>
      <c r="T145" s="96"/>
      <c r="U145" s="96"/>
      <c r="V145" s="96"/>
      <c r="W145" s="96"/>
      <c r="X145" s="96"/>
      <c r="Y145" s="96"/>
      <c r="Z145" s="96"/>
      <c r="AA145" s="96"/>
      <c r="AB145" s="96"/>
      <c r="AC145" s="96"/>
      <c r="AD145" s="96"/>
      <c r="AE145" s="96"/>
      <c r="AF145" s="96"/>
      <c r="AG145" s="96"/>
      <c r="AH145" s="96"/>
    </row>
    <row r="146" spans="1:34" ht="12" customHeight="1">
      <c r="A146" s="1"/>
      <c r="B146" s="16" t="s">
        <v>37</v>
      </c>
      <c r="C146" s="5" t="s">
        <v>112</v>
      </c>
      <c r="D146" s="25">
        <f>Classification!AC146</f>
        <v>0</v>
      </c>
      <c r="E146" s="69"/>
      <c r="F146" s="96">
        <v>0</v>
      </c>
      <c r="G146" s="96">
        <f t="shared" ref="G146:G152" si="32">D146-F146</f>
        <v>0</v>
      </c>
      <c r="H146" s="127"/>
      <c r="I146" s="96">
        <v>0</v>
      </c>
      <c r="J146" s="96">
        <v>0</v>
      </c>
      <c r="K146" s="96">
        <v>0</v>
      </c>
      <c r="L146" s="96">
        <v>0</v>
      </c>
      <c r="M146" s="96">
        <v>0</v>
      </c>
      <c r="N146" s="96">
        <v>0</v>
      </c>
      <c r="O146" s="96">
        <v>0</v>
      </c>
      <c r="P146" s="96">
        <v>0</v>
      </c>
      <c r="Q146" s="96">
        <v>0</v>
      </c>
      <c r="R146" s="96">
        <v>0</v>
      </c>
      <c r="S146" s="96">
        <v>0</v>
      </c>
      <c r="T146" s="96">
        <v>0</v>
      </c>
      <c r="U146" s="96">
        <v>0</v>
      </c>
      <c r="V146" s="96">
        <v>0</v>
      </c>
      <c r="W146" s="96">
        <v>0</v>
      </c>
      <c r="X146" s="96">
        <v>0</v>
      </c>
      <c r="Y146" s="96">
        <v>0</v>
      </c>
      <c r="Z146" s="96">
        <v>0</v>
      </c>
      <c r="AA146" s="96">
        <v>0</v>
      </c>
      <c r="AB146" s="96">
        <v>0</v>
      </c>
      <c r="AC146" s="96">
        <v>0</v>
      </c>
      <c r="AD146" s="96">
        <v>0</v>
      </c>
      <c r="AE146" s="96">
        <v>0</v>
      </c>
      <c r="AF146" s="96">
        <v>0</v>
      </c>
      <c r="AG146" s="96">
        <v>0</v>
      </c>
      <c r="AH146" s="96">
        <v>0</v>
      </c>
    </row>
    <row r="147" spans="1:34" ht="12" customHeight="1">
      <c r="A147" s="1"/>
      <c r="B147" s="16" t="s">
        <v>39</v>
      </c>
      <c r="C147" s="5" t="s">
        <v>114</v>
      </c>
      <c r="D147" s="25">
        <f>Classification!AC147</f>
        <v>124.52318451998941</v>
      </c>
      <c r="E147" s="131"/>
      <c r="F147" s="132">
        <v>0</v>
      </c>
      <c r="G147" s="96">
        <f t="shared" si="32"/>
        <v>124.52318451998941</v>
      </c>
      <c r="H147" s="128" t="s">
        <v>426</v>
      </c>
      <c r="I147" s="96">
        <v>11.879696056692197</v>
      </c>
      <c r="J147" s="96">
        <v>3.7774486184403413</v>
      </c>
      <c r="K147" s="96">
        <v>0.60080794415985084</v>
      </c>
      <c r="L147" s="96">
        <v>8.8282757509270705E-4</v>
      </c>
      <c r="M147" s="96">
        <v>7.5622381061587326E-3</v>
      </c>
      <c r="N147" s="96">
        <v>2.5814490485071805E-2</v>
      </c>
      <c r="O147" s="96">
        <v>0.35843080240046654</v>
      </c>
      <c r="P147" s="96">
        <v>8.1375205457461186E-2</v>
      </c>
      <c r="Q147" s="96">
        <v>7.3116178314756197E-2</v>
      </c>
      <c r="R147" s="96">
        <v>6.0192525888256134E-4</v>
      </c>
      <c r="S147" s="96">
        <v>0.23220113956782396</v>
      </c>
      <c r="T147" s="96">
        <v>7.3924899380919942E-3</v>
      </c>
      <c r="U147" s="96">
        <v>1.824747816292686</v>
      </c>
      <c r="V147" s="96">
        <v>3.2650054969421513E-2</v>
      </c>
      <c r="W147" s="96">
        <v>0.29708997348525557</v>
      </c>
      <c r="X147" s="96">
        <v>3.6580373814683615</v>
      </c>
      <c r="Y147" s="96">
        <v>1.7373818451791785</v>
      </c>
      <c r="Z147" s="96">
        <v>0.29911645466130304</v>
      </c>
      <c r="AA147" s="96">
        <v>7.5789695052486934</v>
      </c>
      <c r="AB147" s="96">
        <v>2.6906936155257858E-2</v>
      </c>
      <c r="AC147" s="96">
        <v>7.1778906911390147E-2</v>
      </c>
      <c r="AD147" s="96">
        <v>63.844351689898737</v>
      </c>
      <c r="AE147" s="96">
        <v>18.047591679314046</v>
      </c>
      <c r="AF147" s="96">
        <v>9.7544841847372012</v>
      </c>
      <c r="AG147" s="96">
        <v>0.30407462676453445</v>
      </c>
      <c r="AH147" s="96">
        <v>6.7354850715143667E-4</v>
      </c>
    </row>
    <row r="148" spans="1:34" ht="12" customHeight="1">
      <c r="A148" s="1"/>
      <c r="B148" s="16" t="s">
        <v>115</v>
      </c>
      <c r="C148" s="5" t="s">
        <v>116</v>
      </c>
      <c r="D148" s="25">
        <f>Classification!AC148</f>
        <v>615.04988308245561</v>
      </c>
      <c r="E148" s="131"/>
      <c r="F148" s="132">
        <v>0</v>
      </c>
      <c r="G148" s="96">
        <f t="shared" si="32"/>
        <v>615.04988308245561</v>
      </c>
      <c r="H148" s="128" t="s">
        <v>426</v>
      </c>
      <c r="I148" s="96">
        <v>58.676668918234519</v>
      </c>
      <c r="J148" s="96">
        <v>18.657724985733548</v>
      </c>
      <c r="K148" s="96">
        <v>2.9675345778778048</v>
      </c>
      <c r="L148" s="96">
        <v>4.3604971952477933E-3</v>
      </c>
      <c r="M148" s="96">
        <v>3.7351708286001796E-2</v>
      </c>
      <c r="N148" s="96">
        <v>0.12750396173917194</v>
      </c>
      <c r="O148" s="96">
        <v>1.770375725286474</v>
      </c>
      <c r="P148" s="96">
        <v>0.40193166272894287</v>
      </c>
      <c r="Q148" s="96">
        <v>0.36113834622264923</v>
      </c>
      <c r="R148" s="96">
        <v>2.9730532633516658E-3</v>
      </c>
      <c r="S148" s="96">
        <v>1.1468971364113907</v>
      </c>
      <c r="T148" s="96">
        <v>3.6513281359117758E-2</v>
      </c>
      <c r="U148" s="96">
        <v>9.0128672455017469</v>
      </c>
      <c r="V148" s="96">
        <v>0.16126645466856679</v>
      </c>
      <c r="W148" s="96">
        <v>1.4673986548082847</v>
      </c>
      <c r="X148" s="96">
        <v>18.067924238013692</v>
      </c>
      <c r="Y148" s="96">
        <v>8.58134575393467</v>
      </c>
      <c r="Z148" s="96">
        <v>1.4774079315160829</v>
      </c>
      <c r="AA148" s="96">
        <v>37.434348680188265</v>
      </c>
      <c r="AB148" s="96">
        <v>0.13289981299620435</v>
      </c>
      <c r="AC148" s="96">
        <v>0.35453324193255004</v>
      </c>
      <c r="AD148" s="96">
        <v>315.34257009018171</v>
      </c>
      <c r="AE148" s="96">
        <v>89.14138515707586</v>
      </c>
      <c r="AF148" s="96">
        <v>48.179737616565639</v>
      </c>
      <c r="AG148" s="96">
        <v>1.5018975330641837</v>
      </c>
      <c r="AH148" s="96">
        <v>3.3268176699042941E-3</v>
      </c>
    </row>
    <row r="149" spans="1:34" ht="12" customHeight="1">
      <c r="A149" s="1"/>
      <c r="B149" s="16" t="s">
        <v>117</v>
      </c>
      <c r="C149" s="5" t="s">
        <v>118</v>
      </c>
      <c r="D149" s="25">
        <f>Classification!AC149</f>
        <v>336.42326350710181</v>
      </c>
      <c r="E149" s="131"/>
      <c r="F149" s="132">
        <v>0</v>
      </c>
      <c r="G149" s="96">
        <f t="shared" si="32"/>
        <v>336.42326350710181</v>
      </c>
      <c r="H149" s="128" t="s">
        <v>426</v>
      </c>
      <c r="I149" s="96">
        <v>32.095277134703146</v>
      </c>
      <c r="J149" s="96">
        <v>10.205501865735618</v>
      </c>
      <c r="K149" s="96">
        <v>1.6231978815382999</v>
      </c>
      <c r="L149" s="96">
        <v>2.3851279990279414E-3</v>
      </c>
      <c r="M149" s="96">
        <v>2.0430836497626555E-2</v>
      </c>
      <c r="N149" s="96">
        <v>6.9742796638538967E-2</v>
      </c>
      <c r="O149" s="96">
        <v>0.96836955101864541</v>
      </c>
      <c r="P149" s="96">
        <v>0.21985072333389713</v>
      </c>
      <c r="Q149" s="96">
        <v>0.19753737762680498</v>
      </c>
      <c r="R149" s="96">
        <v>1.6262165215355643E-3</v>
      </c>
      <c r="S149" s="96">
        <v>0.62733590908876313</v>
      </c>
      <c r="T149" s="96">
        <v>1.9972229268013047E-2</v>
      </c>
      <c r="U149" s="96">
        <v>4.929906168084683</v>
      </c>
      <c r="V149" s="96">
        <v>8.8210384988474014E-2</v>
      </c>
      <c r="W149" s="96">
        <v>0.80264553802110339</v>
      </c>
      <c r="X149" s="96">
        <v>9.8828895088770086</v>
      </c>
      <c r="Y149" s="96">
        <v>4.6938702424474359</v>
      </c>
      <c r="Z149" s="96">
        <v>0.80812046554813066</v>
      </c>
      <c r="AA149" s="96">
        <v>20.47603958094459</v>
      </c>
      <c r="AB149" s="96">
        <v>7.2694248121127708E-2</v>
      </c>
      <c r="AC149" s="96">
        <v>0.19392448247439337</v>
      </c>
      <c r="AD149" s="96">
        <v>172.4877598883038</v>
      </c>
      <c r="AE149" s="96">
        <v>48.759030011987711</v>
      </c>
      <c r="AF149" s="96">
        <v>26.353609698528931</v>
      </c>
      <c r="AG149" s="96">
        <v>0.82151591834215409</v>
      </c>
      <c r="AH149" s="96">
        <v>1.8197204623356519E-3</v>
      </c>
    </row>
    <row r="150" spans="1:34" ht="12" customHeight="1">
      <c r="A150" s="1"/>
      <c r="B150" s="16" t="s">
        <v>119</v>
      </c>
      <c r="C150" s="5" t="s">
        <v>120</v>
      </c>
      <c r="D150" s="25">
        <f>Classification!AC150</f>
        <v>182.00493125094803</v>
      </c>
      <c r="E150" s="131"/>
      <c r="F150" s="132">
        <v>0</v>
      </c>
      <c r="G150" s="96">
        <f t="shared" si="32"/>
        <v>182.00493125094803</v>
      </c>
      <c r="H150" s="128" t="s">
        <v>426</v>
      </c>
      <c r="I150" s="96">
        <v>17.363539748964055</v>
      </c>
      <c r="J150" s="96">
        <v>5.521174861962014</v>
      </c>
      <c r="K150" s="96">
        <v>0.87814979189103048</v>
      </c>
      <c r="L150" s="96">
        <v>1.2903538624600135E-3</v>
      </c>
      <c r="M150" s="96">
        <v>1.1053079247212595E-2</v>
      </c>
      <c r="N150" s="96">
        <v>3.7730841723370226E-2</v>
      </c>
      <c r="O150" s="96">
        <v>0.52388777078413729</v>
      </c>
      <c r="P150" s="96">
        <v>0.11893920583471321</v>
      </c>
      <c r="Q150" s="96">
        <v>0.10686768940905969</v>
      </c>
      <c r="R150" s="96">
        <v>8.7978287564227306E-4</v>
      </c>
      <c r="S150" s="96">
        <v>0.33938862555068539</v>
      </c>
      <c r="T150" s="96">
        <v>1.080497281002136E-2</v>
      </c>
      <c r="U150" s="96">
        <v>2.6670784411344264</v>
      </c>
      <c r="V150" s="96">
        <v>4.7721804039594778E-2</v>
      </c>
      <c r="W150" s="96">
        <v>0.43423110650410562</v>
      </c>
      <c r="X150" s="96">
        <v>5.3466416289785048</v>
      </c>
      <c r="Y150" s="96">
        <v>2.5393830434662616</v>
      </c>
      <c r="Z150" s="96">
        <v>0.43719304141244908</v>
      </c>
      <c r="AA150" s="96">
        <v>11.077534107990843</v>
      </c>
      <c r="AB150" s="96">
        <v>3.9327576499019093E-2</v>
      </c>
      <c r="AC150" s="96">
        <v>0.10491311371480876</v>
      </c>
      <c r="AD150" s="96">
        <v>93.31585025611065</v>
      </c>
      <c r="AE150" s="96">
        <v>26.378627365664919</v>
      </c>
      <c r="AF150" s="96">
        <v>14.257298592829988</v>
      </c>
      <c r="AG150" s="96">
        <v>0.44443997921168393</v>
      </c>
      <c r="AH150" s="96">
        <v>9.8446847637916751E-4</v>
      </c>
    </row>
    <row r="151" spans="1:34" ht="12" customHeight="1">
      <c r="A151" s="1"/>
      <c r="B151" s="16" t="s">
        <v>121</v>
      </c>
      <c r="C151" s="5" t="s">
        <v>122</v>
      </c>
      <c r="D151" s="25">
        <f>Classification!AC151</f>
        <v>14.975089747570978</v>
      </c>
      <c r="E151" s="131"/>
      <c r="F151" s="132">
        <v>0</v>
      </c>
      <c r="G151" s="96">
        <f t="shared" si="32"/>
        <v>14.975089747570978</v>
      </c>
      <c r="H151" s="128" t="s">
        <v>426</v>
      </c>
      <c r="I151" s="96">
        <v>1.4286457201411589</v>
      </c>
      <c r="J151" s="96">
        <v>0.45427389522712891</v>
      </c>
      <c r="K151" s="96">
        <v>7.2252833233662508E-2</v>
      </c>
      <c r="L151" s="96">
        <v>1.0616835908594597E-4</v>
      </c>
      <c r="M151" s="96">
        <v>9.0943059935998691E-4</v>
      </c>
      <c r="N151" s="96">
        <v>3.1044364412292354E-3</v>
      </c>
      <c r="O151" s="96">
        <v>4.3104691346688359E-2</v>
      </c>
      <c r="P151" s="96">
        <v>9.7861374943947876E-3</v>
      </c>
      <c r="Q151" s="96">
        <v>8.7929114283702876E-3</v>
      </c>
      <c r="R151" s="96">
        <v>7.2387200888275331E-5</v>
      </c>
      <c r="S151" s="96">
        <v>2.7924381454910722E-2</v>
      </c>
      <c r="T151" s="96">
        <v>8.8901677794123635E-4</v>
      </c>
      <c r="U151" s="96">
        <v>0.21944316972780753</v>
      </c>
      <c r="V151" s="96">
        <v>3.9264776701219443E-3</v>
      </c>
      <c r="W151" s="96">
        <v>3.5727876966806973E-2</v>
      </c>
      <c r="X151" s="96">
        <v>0.43991356548277671</v>
      </c>
      <c r="Y151" s="96">
        <v>0.20893658604741308</v>
      </c>
      <c r="Z151" s="96">
        <v>3.5971580479530758E-2</v>
      </c>
      <c r="AA151" s="96">
        <v>0.91144270822100271</v>
      </c>
      <c r="AB151" s="96">
        <v>3.2358133572504867E-3</v>
      </c>
      <c r="AC151" s="96">
        <v>8.6320919042032675E-3</v>
      </c>
      <c r="AD151" s="96">
        <v>7.6778866531335934</v>
      </c>
      <c r="AE151" s="96">
        <v>2.1703934585921081</v>
      </c>
      <c r="AF151" s="96">
        <v>1.1730689081779173</v>
      </c>
      <c r="AG151" s="96">
        <v>3.6567847532256788E-2</v>
      </c>
      <c r="AH151" s="96">
        <v>8.1000573369660836E-5</v>
      </c>
    </row>
    <row r="152" spans="1:34" ht="12" customHeight="1">
      <c r="A152" s="1"/>
      <c r="B152" s="16" t="s">
        <v>16</v>
      </c>
      <c r="C152" s="5" t="s">
        <v>123</v>
      </c>
      <c r="D152" s="25">
        <f>Classification!AC152</f>
        <v>0</v>
      </c>
      <c r="E152" s="131"/>
      <c r="F152" s="132">
        <v>0</v>
      </c>
      <c r="G152" s="96">
        <f t="shared" si="32"/>
        <v>0</v>
      </c>
      <c r="H152" s="128"/>
      <c r="I152" s="96">
        <v>0</v>
      </c>
      <c r="J152" s="96">
        <v>0</v>
      </c>
      <c r="K152" s="96">
        <v>0</v>
      </c>
      <c r="L152" s="96">
        <v>0</v>
      </c>
      <c r="M152" s="96">
        <v>0</v>
      </c>
      <c r="N152" s="96">
        <v>0</v>
      </c>
      <c r="O152" s="96">
        <v>0</v>
      </c>
      <c r="P152" s="96">
        <v>0</v>
      </c>
      <c r="Q152" s="96">
        <v>0</v>
      </c>
      <c r="R152" s="96">
        <v>0</v>
      </c>
      <c r="S152" s="96">
        <v>0</v>
      </c>
      <c r="T152" s="96">
        <v>0</v>
      </c>
      <c r="U152" s="96">
        <v>0</v>
      </c>
      <c r="V152" s="96">
        <v>0</v>
      </c>
      <c r="W152" s="96">
        <v>0</v>
      </c>
      <c r="X152" s="96">
        <v>0</v>
      </c>
      <c r="Y152" s="96">
        <v>0</v>
      </c>
      <c r="Z152" s="96">
        <v>0</v>
      </c>
      <c r="AA152" s="96">
        <v>0</v>
      </c>
      <c r="AB152" s="96">
        <v>0</v>
      </c>
      <c r="AC152" s="96">
        <v>0</v>
      </c>
      <c r="AD152" s="96">
        <v>0</v>
      </c>
      <c r="AE152" s="96">
        <v>0</v>
      </c>
      <c r="AF152" s="96">
        <v>0</v>
      </c>
      <c r="AG152" s="96">
        <v>0</v>
      </c>
      <c r="AH152" s="96">
        <v>0</v>
      </c>
    </row>
    <row r="153" spans="1:34" ht="12" customHeight="1">
      <c r="A153" s="1"/>
      <c r="B153" s="16" t="s">
        <v>42</v>
      </c>
      <c r="C153" s="1"/>
      <c r="D153" s="26">
        <f>SUM(D146:D152)</f>
        <v>1272.9763521080658</v>
      </c>
      <c r="E153" s="79"/>
      <c r="F153" s="52">
        <f t="shared" ref="F153:G153" si="33">SUM(F146:F152)</f>
        <v>0</v>
      </c>
      <c r="G153" s="52">
        <f t="shared" si="33"/>
        <v>1272.9763521080658</v>
      </c>
      <c r="H153" s="126"/>
      <c r="I153" s="52">
        <f t="shared" ref="I153:AH153" si="34">SUM(I146:I152)</f>
        <v>121.44382757873507</v>
      </c>
      <c r="J153" s="52">
        <f t="shared" si="34"/>
        <v>38.616124227098659</v>
      </c>
      <c r="K153" s="52">
        <f t="shared" si="34"/>
        <v>6.1419430287006485</v>
      </c>
      <c r="L153" s="52">
        <f t="shared" si="34"/>
        <v>9.0249749909144007E-3</v>
      </c>
      <c r="M153" s="52">
        <f t="shared" si="34"/>
        <v>7.7307292736359653E-2</v>
      </c>
      <c r="N153" s="52">
        <f t="shared" si="34"/>
        <v>0.26389652702738214</v>
      </c>
      <c r="O153" s="52">
        <f t="shared" si="34"/>
        <v>3.6641685408364113</v>
      </c>
      <c r="P153" s="52">
        <f t="shared" si="34"/>
        <v>0.83188293484940923</v>
      </c>
      <c r="Q153" s="52">
        <f t="shared" si="34"/>
        <v>0.74745250300164034</v>
      </c>
      <c r="R153" s="52">
        <f t="shared" si="34"/>
        <v>6.1533651203003392E-3</v>
      </c>
      <c r="S153" s="52">
        <f t="shared" si="34"/>
        <v>2.3737471920735738</v>
      </c>
      <c r="T153" s="52">
        <f t="shared" si="34"/>
        <v>7.55719901531854E-2</v>
      </c>
      <c r="U153" s="52">
        <f t="shared" si="34"/>
        <v>18.654042840741347</v>
      </c>
      <c r="V153" s="52">
        <f t="shared" si="34"/>
        <v>0.33377517633617898</v>
      </c>
      <c r="W153" s="52">
        <f t="shared" si="34"/>
        <v>3.037093149785556</v>
      </c>
      <c r="X153" s="52">
        <f t="shared" si="34"/>
        <v>37.395406322820342</v>
      </c>
      <c r="Y153" s="52">
        <f t="shared" si="34"/>
        <v>17.760917471074961</v>
      </c>
      <c r="Z153" s="52">
        <f t="shared" si="34"/>
        <v>3.0578094736174966</v>
      </c>
      <c r="AA153" s="52">
        <f t="shared" si="34"/>
        <v>77.478334582593391</v>
      </c>
      <c r="AB153" s="52">
        <f t="shared" si="34"/>
        <v>0.2750643871288595</v>
      </c>
      <c r="AC153" s="52">
        <f t="shared" si="34"/>
        <v>0.73378183693734556</v>
      </c>
      <c r="AD153" s="52">
        <f t="shared" si="34"/>
        <v>652.66841857762847</v>
      </c>
      <c r="AE153" s="52">
        <f t="shared" si="34"/>
        <v>184.49702767263466</v>
      </c>
      <c r="AF153" s="52">
        <f t="shared" si="34"/>
        <v>99.718199000839661</v>
      </c>
      <c r="AG153" s="52">
        <f t="shared" si="34"/>
        <v>3.1084959049148124</v>
      </c>
      <c r="AH153" s="52">
        <f t="shared" si="34"/>
        <v>6.8855556891402117E-3</v>
      </c>
    </row>
    <row r="154" spans="1:34" ht="12" customHeight="1">
      <c r="A154" s="1"/>
      <c r="B154" s="1"/>
      <c r="C154" s="1"/>
      <c r="D154" s="25"/>
      <c r="E154" s="79"/>
      <c r="F154" s="96"/>
      <c r="G154" s="96"/>
      <c r="H154" s="126"/>
      <c r="I154" s="96"/>
      <c r="J154" s="96"/>
      <c r="K154" s="96"/>
      <c r="L154" s="96"/>
      <c r="M154" s="96"/>
      <c r="N154" s="96"/>
      <c r="O154" s="96"/>
      <c r="P154" s="96"/>
      <c r="Q154" s="96"/>
      <c r="R154" s="96"/>
      <c r="S154" s="96"/>
      <c r="T154" s="96"/>
      <c r="U154" s="96"/>
      <c r="V154" s="96"/>
      <c r="W154" s="96"/>
      <c r="X154" s="96"/>
      <c r="Y154" s="96"/>
      <c r="Z154" s="96"/>
      <c r="AA154" s="96"/>
      <c r="AB154" s="96"/>
      <c r="AC154" s="96"/>
      <c r="AD154" s="96"/>
      <c r="AE154" s="96"/>
      <c r="AF154" s="96"/>
      <c r="AG154" s="96"/>
      <c r="AH154" s="96"/>
    </row>
    <row r="155" spans="1:34" ht="12" customHeight="1" thickBot="1">
      <c r="A155" s="16" t="s">
        <v>135</v>
      </c>
      <c r="B155" s="1"/>
      <c r="C155" s="1"/>
      <c r="D155" s="32">
        <f>SUM(D91, D102, D112, D125, D141, D143, D153)</f>
        <v>20211.692149453986</v>
      </c>
      <c r="E155" s="79"/>
      <c r="F155" s="109">
        <f t="shared" ref="F155:G155" si="35">SUM(F91, F102, F112, F125, F141, F143, F153)</f>
        <v>0</v>
      </c>
      <c r="G155" s="109">
        <f t="shared" si="35"/>
        <v>20211.692149453986</v>
      </c>
      <c r="H155" s="126"/>
      <c r="I155" s="109">
        <f t="shared" ref="I155:AH155" si="36">SUM(I91, I102, I112, I125, I141, I143, I153)</f>
        <v>1414.3138526789135</v>
      </c>
      <c r="J155" s="109">
        <f t="shared" si="36"/>
        <v>449.71671693851181</v>
      </c>
      <c r="K155" s="109">
        <f t="shared" si="36"/>
        <v>71.528008306756035</v>
      </c>
      <c r="L155" s="109">
        <f t="shared" si="36"/>
        <v>0.10510330087756556</v>
      </c>
      <c r="M155" s="109">
        <f t="shared" si="36"/>
        <v>0.90030738663314647</v>
      </c>
      <c r="N155" s="109">
        <f t="shared" si="36"/>
        <v>3.0732934006605306</v>
      </c>
      <c r="O155" s="109">
        <f t="shared" si="36"/>
        <v>42.672274327778531</v>
      </c>
      <c r="P155" s="109">
        <f t="shared" si="36"/>
        <v>9.6879650618877822</v>
      </c>
      <c r="Q155" s="109">
        <f t="shared" si="36"/>
        <v>8.704702826740057</v>
      </c>
      <c r="R155" s="109">
        <f t="shared" si="36"/>
        <v>7.1661028013875666E-2</v>
      </c>
      <c r="S155" s="109">
        <f t="shared" si="36"/>
        <v>27.644250049108155</v>
      </c>
      <c r="T155" s="109">
        <f t="shared" si="36"/>
        <v>0.88009835229270861</v>
      </c>
      <c r="U155" s="109">
        <f t="shared" si="36"/>
        <v>217.24176291316124</v>
      </c>
      <c r="V155" s="109">
        <f t="shared" si="36"/>
        <v>3.8870880882484937</v>
      </c>
      <c r="W155" s="109">
        <f t="shared" si="36"/>
        <v>35.369462567647815</v>
      </c>
      <c r="X155" s="109">
        <f t="shared" si="36"/>
        <v>435.50044694228933</v>
      </c>
      <c r="Y155" s="109">
        <f t="shared" si="36"/>
        <v>206.84057902689739</v>
      </c>
      <c r="Z155" s="109">
        <f t="shared" si="36"/>
        <v>35.610721298999145</v>
      </c>
      <c r="AA155" s="109">
        <f t="shared" si="36"/>
        <v>902.29931044960654</v>
      </c>
      <c r="AB155" s="109">
        <f t="shared" si="36"/>
        <v>3.2033523716367154</v>
      </c>
      <c r="AC155" s="109">
        <f t="shared" si="36"/>
        <v>8.5454966095484561</v>
      </c>
      <c r="AD155" s="109">
        <f t="shared" si="36"/>
        <v>11339.678242790416</v>
      </c>
      <c r="AE155" s="109">
        <f t="shared" si="36"/>
        <v>3206.2201990250733</v>
      </c>
      <c r="AF155" s="109">
        <f t="shared" si="36"/>
        <v>1734.0034052653621</v>
      </c>
      <c r="AG155" s="109">
        <f t="shared" si="36"/>
        <v>53.913660453930227</v>
      </c>
      <c r="AH155" s="109">
        <f t="shared" si="36"/>
        <v>8.0187992989841306E-2</v>
      </c>
    </row>
    <row r="156" spans="1:34" ht="12" customHeight="1" thickTop="1">
      <c r="A156" s="1"/>
      <c r="B156" s="16"/>
      <c r="C156" s="1"/>
      <c r="D156" s="25"/>
      <c r="E156" s="69"/>
      <c r="F156" s="96"/>
      <c r="G156" s="96"/>
      <c r="H156" s="127"/>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96"/>
      <c r="AG156" s="96"/>
      <c r="AH156" s="96"/>
    </row>
    <row r="157" spans="1:34" ht="12" customHeight="1">
      <c r="A157" s="16" t="s">
        <v>136</v>
      </c>
      <c r="B157" s="1"/>
      <c r="C157" s="1"/>
      <c r="D157" s="25"/>
      <c r="E157" s="79"/>
      <c r="F157" s="96"/>
      <c r="G157" s="96"/>
      <c r="H157" s="12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96"/>
      <c r="AF157" s="96"/>
      <c r="AG157" s="96"/>
      <c r="AH157" s="96"/>
    </row>
    <row r="158" spans="1:34" ht="12" customHeight="1">
      <c r="A158" s="1"/>
      <c r="B158" s="16" t="s">
        <v>137</v>
      </c>
      <c r="C158" s="1"/>
      <c r="D158" s="25">
        <f>Classification!AC158</f>
        <v>357.78396342259043</v>
      </c>
      <c r="E158" s="69"/>
      <c r="F158" s="96">
        <v>0</v>
      </c>
      <c r="G158" s="96">
        <f t="shared" ref="G158:G166" si="37">D158-F158</f>
        <v>357.78396342259043</v>
      </c>
      <c r="H158" s="127" t="s">
        <v>427</v>
      </c>
      <c r="I158" s="49">
        <v>9.9348714718800029</v>
      </c>
      <c r="J158" s="49">
        <v>3.1590426503121312</v>
      </c>
      <c r="K158" s="49">
        <v>0.50244969871515233</v>
      </c>
      <c r="L158" s="49">
        <v>7.38299906708193E-4</v>
      </c>
      <c r="M158" s="49">
        <v>6.3242243964749673E-3</v>
      </c>
      <c r="N158" s="49">
        <v>2.1588401240011847E-2</v>
      </c>
      <c r="O158" s="49">
        <v>0.29975210951676273</v>
      </c>
      <c r="P158" s="49">
        <v>6.8053273699900704E-2</v>
      </c>
      <c r="Q158" s="49">
        <v>6.1146331573269472E-2</v>
      </c>
      <c r="R158" s="49">
        <v>5.0338409788755511E-4</v>
      </c>
      <c r="S158" s="49">
        <v>0.19418749993446685</v>
      </c>
      <c r="T158" s="49">
        <v>6.182265694477696E-3</v>
      </c>
      <c r="U158" s="49">
        <v>1.5260184214266261</v>
      </c>
      <c r="V158" s="49">
        <v>2.7304915725372445E-2</v>
      </c>
      <c r="W158" s="49">
        <v>0.24845338534545697</v>
      </c>
      <c r="X158" s="49">
        <v>3.0591802223549345</v>
      </c>
      <c r="Y158" s="49">
        <v>1.4529551300859593</v>
      </c>
      <c r="Z158" s="49">
        <v>0.25014811136606713</v>
      </c>
      <c r="AA158" s="49">
        <v>6.3382166988630306</v>
      </c>
      <c r="AB158" s="49">
        <v>2.2502002671522903E-2</v>
      </c>
      <c r="AC158" s="49">
        <v>6.0027984819946784E-2</v>
      </c>
      <c r="AD158" s="49">
        <v>229.4397562631089</v>
      </c>
      <c r="AE158" s="49">
        <v>64.891594817660675</v>
      </c>
      <c r="AF158" s="49">
        <v>35.124082679757876</v>
      </c>
      <c r="AG158" s="49">
        <v>1.0883198965298542</v>
      </c>
      <c r="AH158" s="49">
        <v>5.6328190693536991E-4</v>
      </c>
    </row>
    <row r="159" spans="1:34" ht="12" customHeight="1">
      <c r="A159" s="1"/>
      <c r="B159" s="16" t="s">
        <v>139</v>
      </c>
      <c r="C159" s="1"/>
      <c r="D159" s="25">
        <f>Classification!AC159</f>
        <v>0</v>
      </c>
      <c r="E159" s="69"/>
      <c r="F159" s="96">
        <v>0</v>
      </c>
      <c r="G159" s="96">
        <f t="shared" si="37"/>
        <v>0</v>
      </c>
      <c r="H159" s="127"/>
      <c r="I159" s="49">
        <v>0</v>
      </c>
      <c r="J159" s="49">
        <v>0</v>
      </c>
      <c r="K159" s="49">
        <v>0</v>
      </c>
      <c r="L159" s="49">
        <v>0</v>
      </c>
      <c r="M159" s="49">
        <v>0</v>
      </c>
      <c r="N159" s="49">
        <v>0</v>
      </c>
      <c r="O159" s="49">
        <v>0</v>
      </c>
      <c r="P159" s="49">
        <v>0</v>
      </c>
      <c r="Q159" s="49">
        <v>0</v>
      </c>
      <c r="R159" s="49">
        <v>0</v>
      </c>
      <c r="S159" s="49">
        <v>0</v>
      </c>
      <c r="T159" s="49">
        <v>0</v>
      </c>
      <c r="U159" s="49">
        <v>0</v>
      </c>
      <c r="V159" s="49">
        <v>0</v>
      </c>
      <c r="W159" s="49">
        <v>0</v>
      </c>
      <c r="X159" s="49">
        <v>0</v>
      </c>
      <c r="Y159" s="49">
        <v>0</v>
      </c>
      <c r="Z159" s="49">
        <v>0</v>
      </c>
      <c r="AA159" s="49">
        <v>0</v>
      </c>
      <c r="AB159" s="49">
        <v>0</v>
      </c>
      <c r="AC159" s="49">
        <v>0</v>
      </c>
      <c r="AD159" s="49">
        <v>0</v>
      </c>
      <c r="AE159" s="49">
        <v>0</v>
      </c>
      <c r="AF159" s="49">
        <v>0</v>
      </c>
      <c r="AG159" s="49">
        <v>0</v>
      </c>
      <c r="AH159" s="49">
        <v>0</v>
      </c>
    </row>
    <row r="160" spans="1:34" ht="12" customHeight="1">
      <c r="A160" s="1"/>
      <c r="B160" s="16" t="s">
        <v>141</v>
      </c>
      <c r="C160" s="1"/>
      <c r="D160" s="25">
        <f>Classification!AC160</f>
        <v>20490</v>
      </c>
      <c r="E160" s="69" t="s">
        <v>428</v>
      </c>
      <c r="F160" s="96">
        <v>1753.1999999999998</v>
      </c>
      <c r="G160" s="96">
        <f t="shared" si="37"/>
        <v>18736.8</v>
      </c>
      <c r="H160" s="127" t="s">
        <v>425</v>
      </c>
      <c r="I160" s="49">
        <v>6559.6290716460562</v>
      </c>
      <c r="J160" s="49">
        <v>2085.7993046221013</v>
      </c>
      <c r="K160" s="49">
        <v>331.74899746418424</v>
      </c>
      <c r="L160" s="49">
        <v>0.48747218777256957</v>
      </c>
      <c r="M160" s="49">
        <v>4.1756520277237357</v>
      </c>
      <c r="N160" s="49">
        <v>14.25402480396094</v>
      </c>
      <c r="O160" s="49">
        <v>197.91525813280685</v>
      </c>
      <c r="P160" s="49">
        <v>44.933065701561645</v>
      </c>
      <c r="Q160" s="49">
        <v>40.372666656816527</v>
      </c>
      <c r="R160" s="49">
        <v>0.33236594676173309</v>
      </c>
      <c r="S160" s="49">
        <v>128.21484138227618</v>
      </c>
      <c r="T160" s="49">
        <v>4.0819219345634838</v>
      </c>
      <c r="U160" s="49">
        <v>1007.5736590443558</v>
      </c>
      <c r="V160" s="49">
        <v>18.028428399698775</v>
      </c>
      <c r="W160" s="49">
        <v>164.04460330200283</v>
      </c>
      <c r="X160" s="49">
        <v>2019.863828008509</v>
      </c>
      <c r="Y160" s="49">
        <v>959.33266354633429</v>
      </c>
      <c r="Z160" s="49">
        <v>165.16356836408082</v>
      </c>
      <c r="AA160" s="49">
        <v>4184.8906287246427</v>
      </c>
      <c r="AB160" s="49">
        <v>14.857242120561343</v>
      </c>
      <c r="AC160" s="49">
        <v>39.634263558594235</v>
      </c>
      <c r="AD160" s="49">
        <v>1751.7531294579926</v>
      </c>
      <c r="AE160" s="49">
        <v>488.84838590483434</v>
      </c>
      <c r="AF160" s="49">
        <v>254.50418550354379</v>
      </c>
      <c r="AG160" s="49">
        <v>9.1888572982058463</v>
      </c>
      <c r="AH160" s="49">
        <v>0.37191426006100919</v>
      </c>
    </row>
    <row r="161" spans="1:34" ht="12" customHeight="1">
      <c r="A161" s="1"/>
      <c r="B161" s="16" t="s">
        <v>142</v>
      </c>
      <c r="C161" s="1"/>
      <c r="D161" s="25">
        <f>Classification!AC161</f>
        <v>0</v>
      </c>
      <c r="E161" s="69"/>
      <c r="F161" s="96">
        <v>0</v>
      </c>
      <c r="G161" s="96">
        <f t="shared" si="37"/>
        <v>0</v>
      </c>
      <c r="H161" s="127"/>
      <c r="I161" s="49">
        <v>0</v>
      </c>
      <c r="J161" s="49">
        <v>0</v>
      </c>
      <c r="K161" s="49">
        <v>0</v>
      </c>
      <c r="L161" s="49">
        <v>0</v>
      </c>
      <c r="M161" s="49">
        <v>0</v>
      </c>
      <c r="N161" s="49">
        <v>0</v>
      </c>
      <c r="O161" s="49">
        <v>0</v>
      </c>
      <c r="P161" s="49">
        <v>0</v>
      </c>
      <c r="Q161" s="49">
        <v>0</v>
      </c>
      <c r="R161" s="49">
        <v>0</v>
      </c>
      <c r="S161" s="49">
        <v>0</v>
      </c>
      <c r="T161" s="49">
        <v>0</v>
      </c>
      <c r="U161" s="49">
        <v>0</v>
      </c>
      <c r="V161" s="49">
        <v>0</v>
      </c>
      <c r="W161" s="49">
        <v>0</v>
      </c>
      <c r="X161" s="49">
        <v>0</v>
      </c>
      <c r="Y161" s="49">
        <v>0</v>
      </c>
      <c r="Z161" s="49">
        <v>0</v>
      </c>
      <c r="AA161" s="49">
        <v>0</v>
      </c>
      <c r="AB161" s="49">
        <v>0</v>
      </c>
      <c r="AC161" s="49">
        <v>0</v>
      </c>
      <c r="AD161" s="49">
        <v>0</v>
      </c>
      <c r="AE161" s="49">
        <v>0</v>
      </c>
      <c r="AF161" s="49">
        <v>0</v>
      </c>
      <c r="AG161" s="49">
        <v>0</v>
      </c>
      <c r="AH161" s="49">
        <v>0</v>
      </c>
    </row>
    <row r="162" spans="1:34" ht="12" customHeight="1">
      <c r="A162" s="1"/>
      <c r="B162" s="16" t="s">
        <v>143</v>
      </c>
      <c r="C162" s="1"/>
      <c r="D162" s="25">
        <f>Classification!AC162</f>
        <v>118.35236840925248</v>
      </c>
      <c r="E162" s="69"/>
      <c r="F162" s="96">
        <v>0</v>
      </c>
      <c r="G162" s="96">
        <f t="shared" si="37"/>
        <v>118.35236840925248</v>
      </c>
      <c r="H162" s="127" t="s">
        <v>426</v>
      </c>
      <c r="I162" s="49">
        <v>11.290991068943297</v>
      </c>
      <c r="J162" s="49">
        <v>3.5902550377267777</v>
      </c>
      <c r="K162" s="49">
        <v>0.57103457018478043</v>
      </c>
      <c r="L162" s="49">
        <v>8.3907856044627884E-4</v>
      </c>
      <c r="M162" s="49">
        <v>7.1874871638454799E-3</v>
      </c>
      <c r="N162" s="49">
        <v>2.4535238959423784E-2</v>
      </c>
      <c r="O162" s="49">
        <v>0.34066856335588036</v>
      </c>
      <c r="P162" s="49">
        <v>7.7342611601247849E-2</v>
      </c>
      <c r="Q162" s="49">
        <v>6.9492865171589799E-2</v>
      </c>
      <c r="R162" s="49">
        <v>5.7209651575099011E-4</v>
      </c>
      <c r="S162" s="49">
        <v>0.22069428212195941</v>
      </c>
      <c r="T162" s="49">
        <v>7.0261509612638204E-3</v>
      </c>
      <c r="U162" s="49">
        <v>1.7343214168537657</v>
      </c>
      <c r="V162" s="49">
        <v>3.1032063219544527E-2</v>
      </c>
      <c r="W162" s="49">
        <v>0.28236751355308987</v>
      </c>
      <c r="X162" s="49">
        <v>3.4767612914433808</v>
      </c>
      <c r="Y162" s="49">
        <v>1.6512849153418876</v>
      </c>
      <c r="Z162" s="49">
        <v>0.2842935713201355</v>
      </c>
      <c r="AA162" s="49">
        <v>7.2033894290881371</v>
      </c>
      <c r="AB162" s="49">
        <v>2.5573547872927333E-2</v>
      </c>
      <c r="AC162" s="49">
        <v>6.8221863001155181E-2</v>
      </c>
      <c r="AD162" s="49">
        <v>60.680509105031831</v>
      </c>
      <c r="AE162" s="49">
        <v>17.153233171506731</v>
      </c>
      <c r="AF162" s="49">
        <v>9.2710952608903145</v>
      </c>
      <c r="AG162" s="49">
        <v>0.2890060384294546</v>
      </c>
      <c r="AH162" s="49">
        <v>6.4017043386079019E-4</v>
      </c>
    </row>
    <row r="163" spans="1:34" ht="12" customHeight="1">
      <c r="A163" s="1"/>
      <c r="B163" s="16" t="s">
        <v>145</v>
      </c>
      <c r="C163" s="1"/>
      <c r="D163" s="25">
        <f>Classification!AC163</f>
        <v>0</v>
      </c>
      <c r="E163" s="69"/>
      <c r="F163" s="96">
        <v>0</v>
      </c>
      <c r="G163" s="96">
        <f t="shared" si="37"/>
        <v>0</v>
      </c>
      <c r="H163" s="127"/>
      <c r="I163" s="49">
        <v>0</v>
      </c>
      <c r="J163" s="49">
        <v>0</v>
      </c>
      <c r="K163" s="49">
        <v>0</v>
      </c>
      <c r="L163" s="49">
        <v>0</v>
      </c>
      <c r="M163" s="49">
        <v>0</v>
      </c>
      <c r="N163" s="49">
        <v>0</v>
      </c>
      <c r="O163" s="49">
        <v>0</v>
      </c>
      <c r="P163" s="49">
        <v>0</v>
      </c>
      <c r="Q163" s="49">
        <v>0</v>
      </c>
      <c r="R163" s="49">
        <v>0</v>
      </c>
      <c r="S163" s="49">
        <v>0</v>
      </c>
      <c r="T163" s="49">
        <v>0</v>
      </c>
      <c r="U163" s="49">
        <v>0</v>
      </c>
      <c r="V163" s="49">
        <v>0</v>
      </c>
      <c r="W163" s="49">
        <v>0</v>
      </c>
      <c r="X163" s="49">
        <v>0</v>
      </c>
      <c r="Y163" s="49">
        <v>0</v>
      </c>
      <c r="Z163" s="49">
        <v>0</v>
      </c>
      <c r="AA163" s="49">
        <v>0</v>
      </c>
      <c r="AB163" s="49">
        <v>0</v>
      </c>
      <c r="AC163" s="49">
        <v>0</v>
      </c>
      <c r="AD163" s="49">
        <v>0</v>
      </c>
      <c r="AE163" s="49">
        <v>0</v>
      </c>
      <c r="AF163" s="49">
        <v>0</v>
      </c>
      <c r="AG163" s="49">
        <v>0</v>
      </c>
      <c r="AH163" s="49">
        <v>0</v>
      </c>
    </row>
    <row r="164" spans="1:34" ht="12" customHeight="1">
      <c r="A164" s="1"/>
      <c r="B164" s="16" t="s">
        <v>146</v>
      </c>
      <c r="C164" s="1"/>
      <c r="D164" s="25">
        <f>Classification!AC164</f>
        <v>-10.40084502812452</v>
      </c>
      <c r="E164" s="69"/>
      <c r="F164" s="96">
        <v>0</v>
      </c>
      <c r="G164" s="96">
        <f t="shared" si="37"/>
        <v>-10.40084502812452</v>
      </c>
      <c r="H164" s="127" t="s">
        <v>426</v>
      </c>
      <c r="I164" s="49">
        <v>-0.99225600552355686</v>
      </c>
      <c r="J164" s="49">
        <v>-0.31551279252574965</v>
      </c>
      <c r="K164" s="49">
        <v>-5.0182705678150856E-2</v>
      </c>
      <c r="L164" s="49">
        <v>-7.3738499625507244E-5</v>
      </c>
      <c r="M164" s="49">
        <v>-6.3163873387215501E-4</v>
      </c>
      <c r="N164" s="49">
        <v>-2.156164862392564E-3</v>
      </c>
      <c r="O164" s="49">
        <v>-2.9938065296387678E-2</v>
      </c>
      <c r="P164" s="49">
        <v>-6.7968941234311311E-3</v>
      </c>
      <c r="Q164" s="49">
        <v>-6.1070558276512862E-3</v>
      </c>
      <c r="R164" s="49">
        <v>-5.0276029803480204E-5</v>
      </c>
      <c r="S164" s="49">
        <v>-1.9394686036247017E-2</v>
      </c>
      <c r="T164" s="49">
        <v>-6.1746045537184268E-4</v>
      </c>
      <c r="U164" s="49">
        <v>-0.15241273603649461</v>
      </c>
      <c r="V164" s="49">
        <v>-2.7271079133234562E-3</v>
      </c>
      <c r="W164" s="49">
        <v>-2.4814549881140711E-2</v>
      </c>
      <c r="X164" s="49">
        <v>-0.30553892480665962</v>
      </c>
      <c r="Y164" s="49">
        <v>-0.14511546099662179</v>
      </c>
      <c r="Z164" s="49">
        <v>-2.4983812470639435E-2</v>
      </c>
      <c r="AA164" s="49">
        <v>-0.63303623016739663</v>
      </c>
      <c r="AB164" s="49">
        <v>-2.2474117909147525E-3</v>
      </c>
      <c r="AC164" s="49">
        <v>-5.9953597392435887E-3</v>
      </c>
      <c r="AD164" s="49">
        <v>-5.3326230806530699</v>
      </c>
      <c r="AE164" s="49">
        <v>-1.5074317679153337</v>
      </c>
      <c r="AF164" s="49">
        <v>-0.81474689814455292</v>
      </c>
      <c r="AG164" s="49">
        <v>-2.539794562879202E-2</v>
      </c>
      <c r="AH164" s="49">
        <v>-5.6258388097054658E-5</v>
      </c>
    </row>
    <row r="165" spans="1:34" ht="12" customHeight="1">
      <c r="A165" s="1"/>
      <c r="B165" s="16" t="s">
        <v>147</v>
      </c>
      <c r="C165" s="1"/>
      <c r="D165" s="25">
        <f>Classification!AC165</f>
        <v>0</v>
      </c>
      <c r="E165" s="69"/>
      <c r="F165" s="96">
        <v>0</v>
      </c>
      <c r="G165" s="96">
        <f t="shared" si="37"/>
        <v>0</v>
      </c>
      <c r="H165" s="127"/>
      <c r="I165" s="49">
        <v>0</v>
      </c>
      <c r="J165" s="49">
        <v>0</v>
      </c>
      <c r="K165" s="49">
        <v>0</v>
      </c>
      <c r="L165" s="49">
        <v>0</v>
      </c>
      <c r="M165" s="49">
        <v>0</v>
      </c>
      <c r="N165" s="49">
        <v>0</v>
      </c>
      <c r="O165" s="49">
        <v>0</v>
      </c>
      <c r="P165" s="49">
        <v>0</v>
      </c>
      <c r="Q165" s="49">
        <v>0</v>
      </c>
      <c r="R165" s="49">
        <v>0</v>
      </c>
      <c r="S165" s="49">
        <v>0</v>
      </c>
      <c r="T165" s="49">
        <v>0</v>
      </c>
      <c r="U165" s="49">
        <v>0</v>
      </c>
      <c r="V165" s="49">
        <v>0</v>
      </c>
      <c r="W165" s="49">
        <v>0</v>
      </c>
      <c r="X165" s="49">
        <v>0</v>
      </c>
      <c r="Y165" s="49">
        <v>0</v>
      </c>
      <c r="Z165" s="49">
        <v>0</v>
      </c>
      <c r="AA165" s="49">
        <v>0</v>
      </c>
      <c r="AB165" s="49">
        <v>0</v>
      </c>
      <c r="AC165" s="49">
        <v>0</v>
      </c>
      <c r="AD165" s="49">
        <v>0</v>
      </c>
      <c r="AE165" s="49">
        <v>0</v>
      </c>
      <c r="AF165" s="49">
        <v>0</v>
      </c>
      <c r="AG165" s="49">
        <v>0</v>
      </c>
      <c r="AH165" s="49">
        <v>0</v>
      </c>
    </row>
    <row r="166" spans="1:34" ht="12" customHeight="1">
      <c r="A166" s="1"/>
      <c r="B166" s="16" t="s">
        <v>148</v>
      </c>
      <c r="C166" s="1"/>
      <c r="D166" s="25">
        <f>Classification!AC166</f>
        <v>0</v>
      </c>
      <c r="E166" s="69"/>
      <c r="F166" s="96">
        <v>0</v>
      </c>
      <c r="G166" s="96">
        <f t="shared" si="37"/>
        <v>0</v>
      </c>
      <c r="H166" s="127"/>
      <c r="I166" s="49">
        <v>0</v>
      </c>
      <c r="J166" s="49">
        <v>0</v>
      </c>
      <c r="K166" s="49">
        <v>0</v>
      </c>
      <c r="L166" s="49">
        <v>0</v>
      </c>
      <c r="M166" s="49">
        <v>0</v>
      </c>
      <c r="N166" s="49">
        <v>0</v>
      </c>
      <c r="O166" s="49">
        <v>0</v>
      </c>
      <c r="P166" s="49">
        <v>0</v>
      </c>
      <c r="Q166" s="49">
        <v>0</v>
      </c>
      <c r="R166" s="49">
        <v>0</v>
      </c>
      <c r="S166" s="49">
        <v>0</v>
      </c>
      <c r="T166" s="49">
        <v>0</v>
      </c>
      <c r="U166" s="49">
        <v>0</v>
      </c>
      <c r="V166" s="49">
        <v>0</v>
      </c>
      <c r="W166" s="49">
        <v>0</v>
      </c>
      <c r="X166" s="49">
        <v>0</v>
      </c>
      <c r="Y166" s="49">
        <v>0</v>
      </c>
      <c r="Z166" s="49">
        <v>0</v>
      </c>
      <c r="AA166" s="49">
        <v>0</v>
      </c>
      <c r="AB166" s="49">
        <v>0</v>
      </c>
      <c r="AC166" s="49">
        <v>0</v>
      </c>
      <c r="AD166" s="49">
        <v>0</v>
      </c>
      <c r="AE166" s="49">
        <v>0</v>
      </c>
      <c r="AF166" s="49">
        <v>0</v>
      </c>
      <c r="AG166" s="49">
        <v>0</v>
      </c>
      <c r="AH166" s="49">
        <v>0</v>
      </c>
    </row>
    <row r="167" spans="1:34" ht="12" customHeight="1" thickBot="1">
      <c r="A167" s="1"/>
      <c r="B167" s="16" t="s">
        <v>42</v>
      </c>
      <c r="C167" s="1"/>
      <c r="D167" s="38">
        <f>SUM(D158:D166)</f>
        <v>20955.735486803718</v>
      </c>
      <c r="E167" s="79"/>
      <c r="F167" s="51">
        <f t="shared" ref="F167:G167" si="38">SUM(F158:F166)</f>
        <v>1753.1999999999998</v>
      </c>
      <c r="G167" s="51">
        <f t="shared" si="38"/>
        <v>19202.535486803718</v>
      </c>
      <c r="H167" s="126"/>
      <c r="I167" s="51">
        <f t="shared" ref="I167:AH167" si="39">SUM(I158:I166)</f>
        <v>6579.8626781813555</v>
      </c>
      <c r="J167" s="51">
        <f t="shared" si="39"/>
        <v>2092.2330895176146</v>
      </c>
      <c r="K167" s="51">
        <f t="shared" si="39"/>
        <v>332.77229902740606</v>
      </c>
      <c r="L167" s="51">
        <f t="shared" si="39"/>
        <v>0.48897582774009857</v>
      </c>
      <c r="M167" s="51">
        <f t="shared" si="39"/>
        <v>4.1885321005501837</v>
      </c>
      <c r="N167" s="51">
        <f t="shared" si="39"/>
        <v>14.297992279297981</v>
      </c>
      <c r="O167" s="51">
        <f t="shared" si="39"/>
        <v>198.5257407403831</v>
      </c>
      <c r="P167" s="51">
        <f t="shared" si="39"/>
        <v>45.071664692739361</v>
      </c>
      <c r="Q167" s="51">
        <f t="shared" si="39"/>
        <v>40.497198797733738</v>
      </c>
      <c r="R167" s="51">
        <f t="shared" si="39"/>
        <v>0.33339115134556818</v>
      </c>
      <c r="S167" s="51">
        <f t="shared" si="39"/>
        <v>128.61032847829637</v>
      </c>
      <c r="T167" s="51">
        <f t="shared" si="39"/>
        <v>4.0945128907638537</v>
      </c>
      <c r="U167" s="51">
        <f t="shared" si="39"/>
        <v>1010.6815861465998</v>
      </c>
      <c r="V167" s="51">
        <f t="shared" si="39"/>
        <v>18.084038270730371</v>
      </c>
      <c r="W167" s="51">
        <f t="shared" si="39"/>
        <v>164.55060965102024</v>
      </c>
      <c r="X167" s="51">
        <f t="shared" si="39"/>
        <v>2026.0942305975007</v>
      </c>
      <c r="Y167" s="51">
        <f t="shared" si="39"/>
        <v>962.29178813076544</v>
      </c>
      <c r="Z167" s="51">
        <f t="shared" si="39"/>
        <v>165.67302623429637</v>
      </c>
      <c r="AA167" s="51">
        <f t="shared" si="39"/>
        <v>4197.799198622426</v>
      </c>
      <c r="AB167" s="51">
        <f t="shared" si="39"/>
        <v>14.903070259314878</v>
      </c>
      <c r="AC167" s="51">
        <f t="shared" si="39"/>
        <v>39.756518046676092</v>
      </c>
      <c r="AD167" s="51">
        <f t="shared" si="39"/>
        <v>2036.5407717454802</v>
      </c>
      <c r="AE167" s="51">
        <f t="shared" si="39"/>
        <v>569.38578212608638</v>
      </c>
      <c r="AF167" s="51">
        <f t="shared" si="39"/>
        <v>298.08461654604741</v>
      </c>
      <c r="AG167" s="51">
        <f t="shared" si="39"/>
        <v>10.540785287536362</v>
      </c>
      <c r="AH167" s="51">
        <f t="shared" si="39"/>
        <v>0.37306145401370833</v>
      </c>
    </row>
    <row r="168" spans="1:34" ht="12" customHeight="1" thickTop="1">
      <c r="A168" s="1"/>
      <c r="B168" s="1"/>
      <c r="C168" s="1"/>
      <c r="D168" s="25"/>
      <c r="E168" s="79"/>
      <c r="F168" s="96"/>
      <c r="G168" s="96"/>
      <c r="H168" s="12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96"/>
    </row>
    <row r="169" spans="1:34" ht="12" customHeight="1" thickBot="1">
      <c r="A169" s="16" t="s">
        <v>149</v>
      </c>
      <c r="B169" s="1"/>
      <c r="C169" s="1"/>
      <c r="D169" s="32">
        <f>Classification!AC169</f>
        <v>0</v>
      </c>
      <c r="E169" s="69"/>
      <c r="F169" s="99">
        <v>0</v>
      </c>
      <c r="G169" s="99">
        <f t="shared" ref="G169" si="40">D169-F169</f>
        <v>0</v>
      </c>
      <c r="H169" s="127"/>
      <c r="I169" s="99">
        <v>0</v>
      </c>
      <c r="J169" s="99">
        <v>0</v>
      </c>
      <c r="K169" s="99">
        <v>0</v>
      </c>
      <c r="L169" s="99">
        <v>0</v>
      </c>
      <c r="M169" s="99">
        <v>0</v>
      </c>
      <c r="N169" s="99">
        <v>0</v>
      </c>
      <c r="O169" s="99">
        <v>0</v>
      </c>
      <c r="P169" s="99">
        <v>0</v>
      </c>
      <c r="Q169" s="99">
        <v>0</v>
      </c>
      <c r="R169" s="99">
        <v>0</v>
      </c>
      <c r="S169" s="99">
        <v>0</v>
      </c>
      <c r="T169" s="99">
        <v>0</v>
      </c>
      <c r="U169" s="99">
        <v>0</v>
      </c>
      <c r="V169" s="99">
        <v>0</v>
      </c>
      <c r="W169" s="99">
        <v>0</v>
      </c>
      <c r="X169" s="99">
        <v>0</v>
      </c>
      <c r="Y169" s="99">
        <v>0</v>
      </c>
      <c r="Z169" s="99">
        <v>0</v>
      </c>
      <c r="AA169" s="99">
        <v>0</v>
      </c>
      <c r="AB169" s="99">
        <v>0</v>
      </c>
      <c r="AC169" s="99">
        <v>0</v>
      </c>
      <c r="AD169" s="99">
        <v>0</v>
      </c>
      <c r="AE169" s="99">
        <v>0</v>
      </c>
      <c r="AF169" s="99">
        <v>0</v>
      </c>
      <c r="AG169" s="99">
        <v>0</v>
      </c>
      <c r="AH169" s="99">
        <v>0</v>
      </c>
    </row>
    <row r="170" spans="1:34" ht="12" customHeight="1" thickTop="1">
      <c r="A170" s="1"/>
      <c r="B170" s="1"/>
      <c r="C170" s="1"/>
      <c r="D170" s="25"/>
      <c r="E170" s="79"/>
      <c r="F170" s="96"/>
      <c r="G170" s="96"/>
      <c r="H170" s="12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96"/>
      <c r="AG170" s="96"/>
      <c r="AH170" s="96"/>
    </row>
    <row r="171" spans="1:34" ht="12" customHeight="1" thickBot="1">
      <c r="A171" s="16" t="s">
        <v>150</v>
      </c>
      <c r="B171" s="1"/>
      <c r="C171" s="1"/>
      <c r="D171" s="40">
        <f>D82-D155+D167+D169</f>
        <v>44442.774676656205</v>
      </c>
      <c r="E171" s="79"/>
      <c r="F171" s="55">
        <f t="shared" ref="F171:G171" si="41">F82-F155+F167+F169</f>
        <v>1753.1999999999998</v>
      </c>
      <c r="G171" s="55">
        <f t="shared" si="41"/>
        <v>42689.574676656201</v>
      </c>
      <c r="H171" s="126"/>
      <c r="I171" s="55">
        <f t="shared" ref="I171:AH171" si="42">I82-I155+I167+I169</f>
        <v>8820.5609700105015</v>
      </c>
      <c r="J171" s="55">
        <f t="shared" si="42"/>
        <v>2804.7195560416076</v>
      </c>
      <c r="K171" s="55">
        <f t="shared" si="42"/>
        <v>446.09416583038592</v>
      </c>
      <c r="L171" s="55">
        <f t="shared" si="42"/>
        <v>0.65549105086110948</v>
      </c>
      <c r="M171" s="55">
        <f t="shared" si="42"/>
        <v>5.614889637478047</v>
      </c>
      <c r="N171" s="55">
        <f t="shared" si="42"/>
        <v>19.167012871938116</v>
      </c>
      <c r="O171" s="55">
        <f t="shared" si="42"/>
        <v>266.13145075560226</v>
      </c>
      <c r="P171" s="55">
        <f t="shared" si="42"/>
        <v>60.420313597191999</v>
      </c>
      <c r="Q171" s="55">
        <f t="shared" si="42"/>
        <v>54.288064748606125</v>
      </c>
      <c r="R171" s="55">
        <f t="shared" si="42"/>
        <v>0.44692376135095535</v>
      </c>
      <c r="S171" s="55">
        <f t="shared" si="42"/>
        <v>172.40713054355689</v>
      </c>
      <c r="T171" s="55">
        <f t="shared" si="42"/>
        <v>5.4888532423686982</v>
      </c>
      <c r="U171" s="55">
        <f t="shared" si="42"/>
        <v>1354.8578424644279</v>
      </c>
      <c r="V171" s="55">
        <f t="shared" si="42"/>
        <v>24.242354278899434</v>
      </c>
      <c r="W171" s="55">
        <f t="shared" si="42"/>
        <v>220.58647057971589</v>
      </c>
      <c r="X171" s="55">
        <f t="shared" si="42"/>
        <v>2716.0578519719675</v>
      </c>
      <c r="Y171" s="55">
        <f t="shared" si="42"/>
        <v>1289.989442529502</v>
      </c>
      <c r="Z171" s="55">
        <f t="shared" si="42"/>
        <v>222.09111351692601</v>
      </c>
      <c r="AA171" s="55">
        <f t="shared" si="42"/>
        <v>5627.3125416569346</v>
      </c>
      <c r="AB171" s="55">
        <f t="shared" si="42"/>
        <v>19.978143358300333</v>
      </c>
      <c r="AC171" s="55">
        <f t="shared" si="42"/>
        <v>53.295153491402971</v>
      </c>
      <c r="AD171" s="55">
        <f t="shared" si="42"/>
        <v>14078.593791604309</v>
      </c>
      <c r="AE171" s="55">
        <f t="shared" si="42"/>
        <v>3973.4465976962147</v>
      </c>
      <c r="AF171" s="55">
        <f t="shared" si="42"/>
        <v>2137.9343859433393</v>
      </c>
      <c r="AG171" s="55">
        <f t="shared" si="42"/>
        <v>67.894062133037622</v>
      </c>
      <c r="AH171" s="55">
        <f t="shared" si="42"/>
        <v>0.50010333978553367</v>
      </c>
    </row>
    <row r="172" spans="1:34" ht="12" customHeight="1">
      <c r="A172" s="1"/>
      <c r="B172" s="1"/>
      <c r="C172" s="1"/>
      <c r="D172" s="33"/>
      <c r="E172" s="5"/>
      <c r="F172" s="100"/>
      <c r="G172" s="100"/>
      <c r="H172" s="111"/>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row>
    <row r="173" spans="1:34" ht="12" customHeight="1">
      <c r="A173" s="16" t="s">
        <v>151</v>
      </c>
      <c r="B173" s="1"/>
      <c r="C173" s="1"/>
      <c r="D173" s="33"/>
      <c r="E173" s="5"/>
      <c r="F173" s="100"/>
      <c r="G173" s="100"/>
      <c r="H173" s="111"/>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row>
    <row r="174" spans="1:34" ht="12" customHeight="1">
      <c r="A174" s="1"/>
      <c r="B174" s="16" t="s">
        <v>152</v>
      </c>
      <c r="C174" s="1"/>
      <c r="D174" s="44">
        <v>5.9316239560111665E-2</v>
      </c>
      <c r="E174" s="87"/>
      <c r="F174" s="105"/>
      <c r="G174" s="105"/>
      <c r="H174" s="133"/>
      <c r="I174" s="105">
        <v>5.9316239560111665E-2</v>
      </c>
      <c r="J174" s="105">
        <v>5.9316239560111665E-2</v>
      </c>
      <c r="K174" s="105">
        <v>5.9316239560111665E-2</v>
      </c>
      <c r="L174" s="105">
        <v>5.9316239560111665E-2</v>
      </c>
      <c r="M174" s="105">
        <v>5.9316239560111665E-2</v>
      </c>
      <c r="N174" s="105">
        <v>5.9316239560111665E-2</v>
      </c>
      <c r="O174" s="105">
        <v>5.9316239560111665E-2</v>
      </c>
      <c r="P174" s="105">
        <v>5.9316239560111665E-2</v>
      </c>
      <c r="Q174" s="105">
        <v>5.9316239560111665E-2</v>
      </c>
      <c r="R174" s="105">
        <v>5.9316239560111665E-2</v>
      </c>
      <c r="S174" s="105">
        <v>5.9316239560111665E-2</v>
      </c>
      <c r="T174" s="105">
        <v>5.9316239560111665E-2</v>
      </c>
      <c r="U174" s="105">
        <v>5.9316239560111665E-2</v>
      </c>
      <c r="V174" s="105">
        <v>5.9316239560111665E-2</v>
      </c>
      <c r="W174" s="105">
        <v>5.9316239560111665E-2</v>
      </c>
      <c r="X174" s="105">
        <v>5.9316239560111665E-2</v>
      </c>
      <c r="Y174" s="105">
        <v>5.9316239560111665E-2</v>
      </c>
      <c r="Z174" s="105">
        <v>5.9316239560111665E-2</v>
      </c>
      <c r="AA174" s="105">
        <v>5.9316239560111665E-2</v>
      </c>
      <c r="AB174" s="105">
        <v>5.9316239560111665E-2</v>
      </c>
      <c r="AC174" s="105">
        <v>5.9316239560111665E-2</v>
      </c>
      <c r="AD174" s="105">
        <v>5.9316239560111665E-2</v>
      </c>
      <c r="AE174" s="105">
        <v>5.9316239560111665E-2</v>
      </c>
      <c r="AF174" s="105">
        <v>5.9316239560111665E-2</v>
      </c>
      <c r="AG174" s="105">
        <v>5.9316239560111665E-2</v>
      </c>
      <c r="AH174" s="105">
        <v>5.9316239560111665E-2</v>
      </c>
    </row>
    <row r="175" spans="1:34" ht="12" customHeight="1">
      <c r="A175" s="1"/>
      <c r="B175" s="16" t="s">
        <v>153</v>
      </c>
      <c r="C175" s="1"/>
      <c r="D175" s="25">
        <f>Classification!AC175</f>
        <v>2636.1782694366038</v>
      </c>
      <c r="E175" s="69"/>
      <c r="F175" s="96">
        <v>0</v>
      </c>
      <c r="G175" s="96">
        <f t="shared" ref="G175:G177" si="43">D175-F175</f>
        <v>2636.1782694366038</v>
      </c>
      <c r="H175" s="127"/>
      <c r="I175" s="25">
        <f>+I174*I171</f>
        <v>523.20250755171378</v>
      </c>
      <c r="J175" s="25">
        <f t="shared" ref="J175:AH175" si="44">+J174*J171</f>
        <v>166.36541708509404</v>
      </c>
      <c r="K175" s="25">
        <f t="shared" si="44"/>
        <v>26.460628406763352</v>
      </c>
      <c r="L175" s="25">
        <f t="shared" si="44"/>
        <v>3.8881264202386911E-2</v>
      </c>
      <c r="M175" s="25">
        <f t="shared" si="44"/>
        <v>0.33305413884023638</v>
      </c>
      <c r="N175" s="25">
        <f t="shared" si="44"/>
        <v>1.1369151271636251</v>
      </c>
      <c r="O175" s="25">
        <f t="shared" si="44"/>
        <v>15.785916887499365</v>
      </c>
      <c r="P175" s="25">
        <f t="shared" si="44"/>
        <v>3.5839057956281128</v>
      </c>
      <c r="Q175" s="25">
        <f t="shared" si="44"/>
        <v>3.2201638538831743</v>
      </c>
      <c r="R175" s="25">
        <f t="shared" si="44"/>
        <v>2.6509836893399443E-2</v>
      </c>
      <c r="S175" s="25">
        <f t="shared" si="44"/>
        <v>10.226542657193065</v>
      </c>
      <c r="T175" s="25">
        <f t="shared" si="44"/>
        <v>0.32557813383463735</v>
      </c>
      <c r="U175" s="25">
        <f t="shared" si="44"/>
        <v>80.365072353516041</v>
      </c>
      <c r="V175" s="25">
        <f t="shared" si="44"/>
        <v>1.437965293908297</v>
      </c>
      <c r="W175" s="25">
        <f t="shared" si="44"/>
        <v>13.084359932625953</v>
      </c>
      <c r="X175" s="25">
        <f t="shared" si="44"/>
        <v>161.10633820669153</v>
      </c>
      <c r="Y175" s="25">
        <f t="shared" si="44"/>
        <v>76.517322803094842</v>
      </c>
      <c r="Z175" s="25">
        <f t="shared" si="44"/>
        <v>13.173609693541938</v>
      </c>
      <c r="AA175" s="25">
        <f t="shared" si="44"/>
        <v>333.79101880054361</v>
      </c>
      <c r="AB175" s="25">
        <f t="shared" si="44"/>
        <v>1.1850283374071964</v>
      </c>
      <c r="AC175" s="25">
        <f t="shared" si="44"/>
        <v>3.1612680918889802</v>
      </c>
      <c r="AD175" s="25">
        <f t="shared" si="44"/>
        <v>835.08924201230207</v>
      </c>
      <c r="AE175" s="25">
        <f t="shared" si="44"/>
        <v>235.6899102682593</v>
      </c>
      <c r="AF175" s="25">
        <f t="shared" si="44"/>
        <v>126.81422820041534</v>
      </c>
      <c r="AG175" s="25">
        <f t="shared" si="44"/>
        <v>4.0272204541923653</v>
      </c>
      <c r="AH175" s="25">
        <f t="shared" si="44"/>
        <v>2.9664249507530639E-2</v>
      </c>
    </row>
    <row r="176" spans="1:34" ht="12" customHeight="1">
      <c r="A176" s="1"/>
      <c r="B176" s="16" t="s">
        <v>154</v>
      </c>
      <c r="C176" s="1"/>
      <c r="D176" s="25">
        <f>Classification!AC176</f>
        <v>110.14097558355969</v>
      </c>
      <c r="E176" s="69"/>
      <c r="F176" s="96">
        <v>0</v>
      </c>
      <c r="G176" s="96">
        <f t="shared" si="43"/>
        <v>110.14097558355969</v>
      </c>
      <c r="H176" s="127" t="s">
        <v>429</v>
      </c>
      <c r="I176" s="96">
        <v>21.859688048269273</v>
      </c>
      <c r="J176" s="96">
        <v>6.9508384746051846</v>
      </c>
      <c r="K176" s="96">
        <v>1.1055395839742752</v>
      </c>
      <c r="L176" s="96">
        <v>1.6244805675028401E-3</v>
      </c>
      <c r="M176" s="96">
        <v>1.3915184795846802E-2</v>
      </c>
      <c r="N176" s="96">
        <v>4.7500938276177476E-2</v>
      </c>
      <c r="O176" s="96">
        <v>0.65954427537321081</v>
      </c>
      <c r="P176" s="96">
        <v>0.14973755201100855</v>
      </c>
      <c r="Q176" s="96">
        <v>0.13454021395958457</v>
      </c>
      <c r="R176" s="96">
        <v>1.107595541565583E-3</v>
      </c>
      <c r="S176" s="96">
        <v>0.42727056746084757</v>
      </c>
      <c r="T176" s="96">
        <v>1.3602833201749097E-2</v>
      </c>
      <c r="U176" s="96">
        <v>3.3576968502025202</v>
      </c>
      <c r="V176" s="96">
        <v>6.0078979544963843E-2</v>
      </c>
      <c r="W176" s="96">
        <v>0.54667174241363203</v>
      </c>
      <c r="X176" s="96">
        <v>6.7311112713830994</v>
      </c>
      <c r="Y176" s="96">
        <v>3.1969357612435529</v>
      </c>
      <c r="Z176" s="96">
        <v>0.55040064643042552</v>
      </c>
      <c r="AA176" s="96">
        <v>13.945972045198326</v>
      </c>
      <c r="AB176" s="96">
        <v>4.9511134618406019E-2</v>
      </c>
      <c r="AC176" s="96">
        <v>0.1320795166846753</v>
      </c>
      <c r="AD176" s="96">
        <v>34.890487066425699</v>
      </c>
      <c r="AE176" s="96">
        <v>9.8472538648517212</v>
      </c>
      <c r="AF176" s="96">
        <v>5.2983680860304601</v>
      </c>
      <c r="AG176" s="96">
        <v>0.16825948186334533</v>
      </c>
      <c r="AH176" s="96">
        <v>1.2393886326252969E-3</v>
      </c>
    </row>
    <row r="177" spans="1:34" ht="12" customHeight="1">
      <c r="A177" s="1"/>
      <c r="B177" s="16" t="s">
        <v>156</v>
      </c>
      <c r="C177" s="1"/>
      <c r="D177" s="25">
        <f>Classification!AC177</f>
        <v>119.1468305757507</v>
      </c>
      <c r="E177" s="69"/>
      <c r="F177" s="96">
        <v>0</v>
      </c>
      <c r="G177" s="96">
        <f t="shared" si="43"/>
        <v>119.1468305757507</v>
      </c>
      <c r="H177" s="127" t="s">
        <v>430</v>
      </c>
      <c r="I177" s="96">
        <v>10.306209100312328</v>
      </c>
      <c r="J177" s="96">
        <v>3.2771188035068426</v>
      </c>
      <c r="K177" s="96">
        <v>0.52122985908818975</v>
      </c>
      <c r="L177" s="96">
        <v>7.6589548629921373E-4</v>
      </c>
      <c r="M177" s="96">
        <v>6.5606061650472051E-3</v>
      </c>
      <c r="N177" s="96">
        <v>2.2395315123176E-2</v>
      </c>
      <c r="O177" s="96">
        <v>0.31095600256969197</v>
      </c>
      <c r="P177" s="96">
        <v>7.0596914182246576E-2</v>
      </c>
      <c r="Q177" s="96">
        <v>6.3431809932805588E-2</v>
      </c>
      <c r="R177" s="96">
        <v>5.2219918348067921E-4</v>
      </c>
      <c r="S177" s="96">
        <v>0.20144568398858037</v>
      </c>
      <c r="T177" s="96">
        <v>6.4133414449616061E-3</v>
      </c>
      <c r="U177" s="96">
        <v>1.5830567095575316</v>
      </c>
      <c r="V177" s="96">
        <v>2.8325496885249851E-2</v>
      </c>
      <c r="W177" s="96">
        <v>0.25773987598112358</v>
      </c>
      <c r="X177" s="96">
        <v>3.1735237981054301</v>
      </c>
      <c r="Y177" s="96">
        <v>1.5072625173281415</v>
      </c>
      <c r="Z177" s="96">
        <v>0.25949794610669946</v>
      </c>
      <c r="AA177" s="96">
        <v>6.5751214604503057</v>
      </c>
      <c r="AB177" s="96">
        <v>2.3343064413556686E-2</v>
      </c>
      <c r="AC177" s="96">
        <v>6.227166251479193E-2</v>
      </c>
      <c r="AD177" s="96">
        <v>63.103959032431405</v>
      </c>
      <c r="AE177" s="96">
        <v>17.839756672537337</v>
      </c>
      <c r="AF177" s="96">
        <v>9.6443889284665527</v>
      </c>
      <c r="AG177" s="96">
        <v>0.30035354418430055</v>
      </c>
      <c r="AH177" s="96">
        <v>5.8433580461811829E-4</v>
      </c>
    </row>
    <row r="178" spans="1:34" ht="12" customHeight="1" thickBot="1">
      <c r="A178" s="1"/>
      <c r="B178" s="16" t="s">
        <v>42</v>
      </c>
      <c r="C178" s="1"/>
      <c r="D178" s="47">
        <f>SUM(D175:D177)</f>
        <v>2865.4660755959144</v>
      </c>
      <c r="E178" s="69"/>
      <c r="F178" s="134">
        <f t="shared" ref="F178:G178" si="45">SUM(F175:F177)</f>
        <v>0</v>
      </c>
      <c r="G178" s="134">
        <f t="shared" si="45"/>
        <v>2865.4660755959144</v>
      </c>
      <c r="H178" s="127"/>
      <c r="I178" s="134">
        <f t="shared" ref="I178:AH178" si="46">SUM(I175:I177)</f>
        <v>555.3684047002954</v>
      </c>
      <c r="J178" s="134">
        <f t="shared" si="46"/>
        <v>176.59337436320607</v>
      </c>
      <c r="K178" s="134">
        <f t="shared" si="46"/>
        <v>28.087397849825816</v>
      </c>
      <c r="L178" s="134">
        <f t="shared" si="46"/>
        <v>4.1271640256188964E-2</v>
      </c>
      <c r="M178" s="134">
        <f t="shared" si="46"/>
        <v>0.3535299298011304</v>
      </c>
      <c r="N178" s="134">
        <f t="shared" si="46"/>
        <v>1.2068113805629785</v>
      </c>
      <c r="O178" s="134">
        <f t="shared" si="46"/>
        <v>16.756417165442269</v>
      </c>
      <c r="P178" s="134">
        <f t="shared" si="46"/>
        <v>3.8042402618213678</v>
      </c>
      <c r="Q178" s="134">
        <f t="shared" si="46"/>
        <v>3.4181358777755646</v>
      </c>
      <c r="R178" s="134">
        <f t="shared" si="46"/>
        <v>2.8139631618445706E-2</v>
      </c>
      <c r="S178" s="134">
        <f t="shared" si="46"/>
        <v>10.855258908642494</v>
      </c>
      <c r="T178" s="134">
        <f t="shared" si="46"/>
        <v>0.34559430848134803</v>
      </c>
      <c r="U178" s="134">
        <f t="shared" si="46"/>
        <v>85.305825913276081</v>
      </c>
      <c r="V178" s="134">
        <f t="shared" si="46"/>
        <v>1.5263697703385106</v>
      </c>
      <c r="W178" s="134">
        <f t="shared" si="46"/>
        <v>13.888771551020708</v>
      </c>
      <c r="X178" s="134">
        <f t="shared" si="46"/>
        <v>171.01097327618007</v>
      </c>
      <c r="Y178" s="134">
        <f t="shared" si="46"/>
        <v>81.221521081666538</v>
      </c>
      <c r="Z178" s="134">
        <f t="shared" si="46"/>
        <v>13.983508286079063</v>
      </c>
      <c r="AA178" s="134">
        <f t="shared" si="46"/>
        <v>354.31211230619226</v>
      </c>
      <c r="AB178" s="134">
        <f t="shared" si="46"/>
        <v>1.257882536439159</v>
      </c>
      <c r="AC178" s="134">
        <f t="shared" si="46"/>
        <v>3.3556192710884472</v>
      </c>
      <c r="AD178" s="134">
        <f t="shared" si="46"/>
        <v>933.08368811115918</v>
      </c>
      <c r="AE178" s="134">
        <f t="shared" si="46"/>
        <v>263.37692080564835</v>
      </c>
      <c r="AF178" s="134">
        <f t="shared" si="46"/>
        <v>141.75698521491236</v>
      </c>
      <c r="AG178" s="134">
        <f t="shared" si="46"/>
        <v>4.4958334802400115</v>
      </c>
      <c r="AH178" s="134">
        <f t="shared" si="46"/>
        <v>3.1487973944774053E-2</v>
      </c>
    </row>
    <row r="179" spans="1:34" ht="12" customHeight="1">
      <c r="A179" s="1"/>
      <c r="B179" s="1"/>
      <c r="C179" s="1"/>
      <c r="D179" s="25"/>
      <c r="E179" s="69"/>
      <c r="F179" s="96"/>
      <c r="G179" s="96"/>
      <c r="H179" s="127"/>
      <c r="I179" s="96"/>
      <c r="J179" s="96"/>
      <c r="K179" s="96"/>
      <c r="L179" s="96"/>
      <c r="M179" s="96"/>
      <c r="N179" s="96"/>
      <c r="O179" s="96"/>
      <c r="P179" s="96"/>
      <c r="Q179" s="96"/>
      <c r="R179" s="96"/>
      <c r="S179" s="96"/>
      <c r="T179" s="96"/>
      <c r="U179" s="96"/>
      <c r="V179" s="96"/>
      <c r="W179" s="96"/>
      <c r="X179" s="96"/>
      <c r="Y179" s="96"/>
      <c r="Z179" s="96"/>
      <c r="AA179" s="96"/>
      <c r="AB179" s="96"/>
      <c r="AC179" s="96"/>
      <c r="AD179" s="96"/>
      <c r="AE179" s="96"/>
      <c r="AF179" s="96"/>
      <c r="AG179" s="96"/>
      <c r="AH179" s="96"/>
    </row>
    <row r="180" spans="1:34" ht="12" customHeight="1" thickBot="1">
      <c r="A180" s="16" t="s">
        <v>158</v>
      </c>
      <c r="B180" s="1"/>
      <c r="C180" s="1"/>
      <c r="D180" s="40">
        <f>Classification!AC180</f>
        <v>0</v>
      </c>
      <c r="E180" s="69"/>
      <c r="F180" s="102">
        <v>0</v>
      </c>
      <c r="G180" s="102">
        <f t="shared" ref="G180" si="47">D180-F180</f>
        <v>0</v>
      </c>
      <c r="H180" s="127"/>
      <c r="I180" s="102">
        <v>0</v>
      </c>
      <c r="J180" s="102">
        <v>0</v>
      </c>
      <c r="K180" s="102">
        <v>0</v>
      </c>
      <c r="L180" s="102">
        <v>0</v>
      </c>
      <c r="M180" s="102">
        <v>0</v>
      </c>
      <c r="N180" s="102">
        <v>0</v>
      </c>
      <c r="O180" s="102">
        <v>0</v>
      </c>
      <c r="P180" s="102">
        <v>0</v>
      </c>
      <c r="Q180" s="102">
        <v>0</v>
      </c>
      <c r="R180" s="102">
        <v>0</v>
      </c>
      <c r="S180" s="102">
        <v>0</v>
      </c>
      <c r="T180" s="102">
        <v>0</v>
      </c>
      <c r="U180" s="102">
        <v>0</v>
      </c>
      <c r="V180" s="102">
        <v>0</v>
      </c>
      <c r="W180" s="102">
        <v>0</v>
      </c>
      <c r="X180" s="102">
        <v>0</v>
      </c>
      <c r="Y180" s="102">
        <v>0</v>
      </c>
      <c r="Z180" s="102">
        <v>0</v>
      </c>
      <c r="AA180" s="102">
        <v>0</v>
      </c>
      <c r="AB180" s="102">
        <v>0</v>
      </c>
      <c r="AC180" s="102">
        <v>0</v>
      </c>
      <c r="AD180" s="102">
        <v>0</v>
      </c>
      <c r="AE180" s="102">
        <v>0</v>
      </c>
      <c r="AF180" s="102">
        <v>0</v>
      </c>
      <c r="AG180" s="102">
        <v>0</v>
      </c>
      <c r="AH180" s="102">
        <v>0</v>
      </c>
    </row>
    <row r="181" spans="1:34" ht="12" customHeight="1">
      <c r="A181" s="1"/>
      <c r="B181" s="1"/>
      <c r="C181" s="1"/>
      <c r="D181" s="25"/>
      <c r="E181" s="69"/>
      <c r="F181" s="96"/>
      <c r="G181" s="96"/>
      <c r="H181" s="127"/>
      <c r="I181" s="96"/>
      <c r="J181" s="96"/>
      <c r="K181" s="96"/>
      <c r="L181" s="96"/>
      <c r="M181" s="96"/>
      <c r="N181" s="96"/>
      <c r="O181" s="96"/>
      <c r="P181" s="96"/>
      <c r="Q181" s="96"/>
      <c r="R181" s="96"/>
      <c r="S181" s="96"/>
      <c r="T181" s="96"/>
      <c r="U181" s="96"/>
      <c r="V181" s="96"/>
      <c r="W181" s="96"/>
      <c r="X181" s="96"/>
      <c r="Y181" s="96"/>
      <c r="Z181" s="96"/>
      <c r="AA181" s="96"/>
      <c r="AB181" s="96"/>
      <c r="AC181" s="96"/>
      <c r="AD181" s="96"/>
      <c r="AE181" s="96"/>
      <c r="AF181" s="96"/>
      <c r="AG181" s="96"/>
      <c r="AH181" s="96"/>
    </row>
    <row r="182" spans="1:34" ht="12" customHeight="1">
      <c r="A182" s="16" t="s">
        <v>159</v>
      </c>
      <c r="B182" s="1"/>
      <c r="C182" s="1"/>
      <c r="D182" s="25"/>
      <c r="E182" s="69"/>
      <c r="F182" s="96"/>
      <c r="G182" s="96"/>
      <c r="H182" s="127"/>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6"/>
      <c r="AH182" s="96"/>
    </row>
    <row r="183" spans="1:34" ht="12" customHeight="1">
      <c r="A183" s="1"/>
      <c r="B183" s="1"/>
      <c r="C183" s="1"/>
      <c r="D183" s="25"/>
      <c r="E183" s="69"/>
      <c r="F183" s="96"/>
      <c r="G183" s="96"/>
      <c r="H183" s="127"/>
      <c r="I183" s="96"/>
      <c r="J183" s="96"/>
      <c r="K183" s="96"/>
      <c r="L183" s="96"/>
      <c r="M183" s="96"/>
      <c r="N183" s="96"/>
      <c r="O183" s="96"/>
      <c r="P183" s="96"/>
      <c r="Q183" s="96"/>
      <c r="R183" s="96"/>
      <c r="S183" s="96"/>
      <c r="T183" s="96"/>
      <c r="U183" s="96"/>
      <c r="V183" s="96"/>
      <c r="W183" s="96"/>
      <c r="X183" s="96"/>
      <c r="Y183" s="96"/>
      <c r="Z183" s="96"/>
      <c r="AA183" s="96"/>
      <c r="AB183" s="96"/>
      <c r="AC183" s="96"/>
      <c r="AD183" s="96"/>
      <c r="AE183" s="96"/>
      <c r="AF183" s="96"/>
      <c r="AG183" s="96"/>
      <c r="AH183" s="96"/>
    </row>
    <row r="184" spans="1:34" ht="12" customHeight="1">
      <c r="A184" s="1"/>
      <c r="B184" s="16" t="s">
        <v>160</v>
      </c>
      <c r="C184" s="1"/>
      <c r="D184" s="25">
        <f>Classification!AC184</f>
        <v>1008.53526</v>
      </c>
      <c r="E184" s="69"/>
      <c r="F184" s="96">
        <v>0</v>
      </c>
      <c r="G184" s="96">
        <f t="shared" ref="G184:G190" si="48">D184-F184</f>
        <v>1008.53526</v>
      </c>
      <c r="H184" s="127" t="s">
        <v>414</v>
      </c>
      <c r="I184" s="96">
        <v>0</v>
      </c>
      <c r="J184" s="96">
        <v>0</v>
      </c>
      <c r="K184" s="96">
        <v>0</v>
      </c>
      <c r="L184" s="96">
        <v>0</v>
      </c>
      <c r="M184" s="96">
        <v>0</v>
      </c>
      <c r="N184" s="96">
        <v>0</v>
      </c>
      <c r="O184" s="96">
        <v>0</v>
      </c>
      <c r="P184" s="96">
        <v>0</v>
      </c>
      <c r="Q184" s="96">
        <v>0</v>
      </c>
      <c r="R184" s="96">
        <v>0</v>
      </c>
      <c r="S184" s="96">
        <v>0</v>
      </c>
      <c r="T184" s="96">
        <v>0</v>
      </c>
      <c r="U184" s="96">
        <v>0</v>
      </c>
      <c r="V184" s="96">
        <v>0</v>
      </c>
      <c r="W184" s="96">
        <v>0</v>
      </c>
      <c r="X184" s="96">
        <v>0</v>
      </c>
      <c r="Y184" s="96">
        <v>0</v>
      </c>
      <c r="Z184" s="96">
        <v>0</v>
      </c>
      <c r="AA184" s="96">
        <v>0</v>
      </c>
      <c r="AB184" s="96">
        <v>0</v>
      </c>
      <c r="AC184" s="96">
        <v>0</v>
      </c>
      <c r="AD184" s="96">
        <v>699.98992958341091</v>
      </c>
      <c r="AE184" s="96">
        <v>198.00637679278452</v>
      </c>
      <c r="AF184" s="96">
        <v>107.22274758369855</v>
      </c>
      <c r="AG184" s="96">
        <v>3.3162060401058895</v>
      </c>
      <c r="AH184" s="96">
        <v>0</v>
      </c>
    </row>
    <row r="185" spans="1:34" ht="12" customHeight="1">
      <c r="A185" s="1"/>
      <c r="B185" s="16" t="s">
        <v>161</v>
      </c>
      <c r="C185" s="1"/>
      <c r="D185" s="25">
        <f>Classification!AC185</f>
        <v>223.02806385142964</v>
      </c>
      <c r="E185" s="69"/>
      <c r="F185" s="96">
        <v>0</v>
      </c>
      <c r="G185" s="96">
        <f t="shared" si="48"/>
        <v>223.02806385142964</v>
      </c>
      <c r="H185" s="127" t="s">
        <v>425</v>
      </c>
      <c r="I185" s="96">
        <v>78.080641914989272</v>
      </c>
      <c r="J185" s="96">
        <v>24.827706998661753</v>
      </c>
      <c r="K185" s="96">
        <v>3.9488779615030238</v>
      </c>
      <c r="L185" s="96">
        <v>5.8024837870040112E-3</v>
      </c>
      <c r="M185" s="96">
        <v>4.970366268842711E-2</v>
      </c>
      <c r="N185" s="96">
        <v>0.16966864961560471</v>
      </c>
      <c r="O185" s="96">
        <v>2.3558268662747017</v>
      </c>
      <c r="P185" s="96">
        <v>0.5348477139281187</v>
      </c>
      <c r="Q185" s="96">
        <v>0.48056432672542598</v>
      </c>
      <c r="R185" s="96">
        <v>3.9562216385090661E-3</v>
      </c>
      <c r="S185" s="96">
        <v>1.5261681733544263</v>
      </c>
      <c r="T185" s="96">
        <v>4.8587973712607056E-2</v>
      </c>
      <c r="U185" s="96">
        <v>11.993360785425644</v>
      </c>
      <c r="V185" s="96">
        <v>0.21459616798327069</v>
      </c>
      <c r="W185" s="96">
        <v>1.9526573512937926</v>
      </c>
      <c r="X185" s="96">
        <v>24.042863178572372</v>
      </c>
      <c r="Y185" s="96">
        <v>11.41913808869038</v>
      </c>
      <c r="Z185" s="96">
        <v>1.965976627334133</v>
      </c>
      <c r="AA185" s="96">
        <v>49.813631695617673</v>
      </c>
      <c r="AB185" s="96">
        <v>0.17684887196963758</v>
      </c>
      <c r="AC185" s="96">
        <v>0.47177495963294402</v>
      </c>
      <c r="AD185" s="96">
        <v>6.3672269589499919</v>
      </c>
      <c r="AE185" s="96">
        <v>1.7216981556089392</v>
      </c>
      <c r="AF185" s="96">
        <v>0.81075344371981306</v>
      </c>
      <c r="AG185" s="96">
        <v>4.0757646238066755E-2</v>
      </c>
      <c r="AH185" s="96">
        <v>4.426973514161648E-3</v>
      </c>
    </row>
    <row r="186" spans="1:34" ht="12" customHeight="1">
      <c r="A186" s="1"/>
      <c r="B186" s="16" t="s">
        <v>164</v>
      </c>
      <c r="C186" s="1"/>
      <c r="D186" s="25">
        <f>Classification!AC186</f>
        <v>0</v>
      </c>
      <c r="E186" s="69"/>
      <c r="F186" s="96">
        <v>0</v>
      </c>
      <c r="G186" s="96">
        <f t="shared" si="48"/>
        <v>0</v>
      </c>
      <c r="H186" s="127"/>
      <c r="I186" s="96">
        <v>0</v>
      </c>
      <c r="J186" s="96">
        <v>0</v>
      </c>
      <c r="K186" s="96">
        <v>0</v>
      </c>
      <c r="L186" s="96">
        <v>0</v>
      </c>
      <c r="M186" s="96">
        <v>0</v>
      </c>
      <c r="N186" s="96">
        <v>0</v>
      </c>
      <c r="O186" s="96">
        <v>0</v>
      </c>
      <c r="P186" s="96">
        <v>0</v>
      </c>
      <c r="Q186" s="96">
        <v>0</v>
      </c>
      <c r="R186" s="96">
        <v>0</v>
      </c>
      <c r="S186" s="96">
        <v>0</v>
      </c>
      <c r="T186" s="96">
        <v>0</v>
      </c>
      <c r="U186" s="96">
        <v>0</v>
      </c>
      <c r="V186" s="96">
        <v>0</v>
      </c>
      <c r="W186" s="96">
        <v>0</v>
      </c>
      <c r="X186" s="96">
        <v>0</v>
      </c>
      <c r="Y186" s="96">
        <v>0</v>
      </c>
      <c r="Z186" s="96">
        <v>0</v>
      </c>
      <c r="AA186" s="96">
        <v>0</v>
      </c>
      <c r="AB186" s="96">
        <v>0</v>
      </c>
      <c r="AC186" s="96">
        <v>0</v>
      </c>
      <c r="AD186" s="96">
        <v>0</v>
      </c>
      <c r="AE186" s="96">
        <v>0</v>
      </c>
      <c r="AF186" s="96">
        <v>0</v>
      </c>
      <c r="AG186" s="96">
        <v>0</v>
      </c>
      <c r="AH186" s="96">
        <v>0</v>
      </c>
    </row>
    <row r="187" spans="1:34" ht="12" customHeight="1">
      <c r="A187" s="1"/>
      <c r="B187" s="16" t="s">
        <v>166</v>
      </c>
      <c r="C187" s="1"/>
      <c r="D187" s="25">
        <f>Classification!AC187</f>
        <v>0</v>
      </c>
      <c r="E187" s="69"/>
      <c r="F187" s="96">
        <v>0</v>
      </c>
      <c r="G187" s="96">
        <f t="shared" si="48"/>
        <v>0</v>
      </c>
      <c r="H187" s="127"/>
      <c r="I187" s="96">
        <v>0</v>
      </c>
      <c r="J187" s="96">
        <v>0</v>
      </c>
      <c r="K187" s="96">
        <v>0</v>
      </c>
      <c r="L187" s="96">
        <v>0</v>
      </c>
      <c r="M187" s="96">
        <v>0</v>
      </c>
      <c r="N187" s="96">
        <v>0</v>
      </c>
      <c r="O187" s="96">
        <v>0</v>
      </c>
      <c r="P187" s="96">
        <v>0</v>
      </c>
      <c r="Q187" s="96">
        <v>0</v>
      </c>
      <c r="R187" s="96">
        <v>0</v>
      </c>
      <c r="S187" s="96">
        <v>0</v>
      </c>
      <c r="T187" s="96">
        <v>0</v>
      </c>
      <c r="U187" s="96">
        <v>0</v>
      </c>
      <c r="V187" s="96">
        <v>0</v>
      </c>
      <c r="W187" s="96">
        <v>0</v>
      </c>
      <c r="X187" s="96">
        <v>0</v>
      </c>
      <c r="Y187" s="96">
        <v>0</v>
      </c>
      <c r="Z187" s="96">
        <v>0</v>
      </c>
      <c r="AA187" s="96">
        <v>0</v>
      </c>
      <c r="AB187" s="96">
        <v>0</v>
      </c>
      <c r="AC187" s="96">
        <v>0</v>
      </c>
      <c r="AD187" s="96">
        <v>0</v>
      </c>
      <c r="AE187" s="96">
        <v>0</v>
      </c>
      <c r="AF187" s="96">
        <v>0</v>
      </c>
      <c r="AG187" s="96">
        <v>0</v>
      </c>
      <c r="AH187" s="96">
        <v>0</v>
      </c>
    </row>
    <row r="188" spans="1:34" ht="12" customHeight="1">
      <c r="A188" s="1"/>
      <c r="B188" s="16" t="s">
        <v>167</v>
      </c>
      <c r="C188" s="1"/>
      <c r="D188" s="25">
        <f>Classification!AC188</f>
        <v>0</v>
      </c>
      <c r="E188" s="69"/>
      <c r="F188" s="96">
        <v>0</v>
      </c>
      <c r="G188" s="96">
        <f t="shared" si="48"/>
        <v>0</v>
      </c>
      <c r="H188" s="127"/>
      <c r="I188" s="96">
        <v>0</v>
      </c>
      <c r="J188" s="96">
        <v>0</v>
      </c>
      <c r="K188" s="96">
        <v>0</v>
      </c>
      <c r="L188" s="96">
        <v>0</v>
      </c>
      <c r="M188" s="96">
        <v>0</v>
      </c>
      <c r="N188" s="96">
        <v>0</v>
      </c>
      <c r="O188" s="96">
        <v>0</v>
      </c>
      <c r="P188" s="96">
        <v>0</v>
      </c>
      <c r="Q188" s="96">
        <v>0</v>
      </c>
      <c r="R188" s="96">
        <v>0</v>
      </c>
      <c r="S188" s="96">
        <v>0</v>
      </c>
      <c r="T188" s="96">
        <v>0</v>
      </c>
      <c r="U188" s="96">
        <v>0</v>
      </c>
      <c r="V188" s="96">
        <v>0</v>
      </c>
      <c r="W188" s="96">
        <v>0</v>
      </c>
      <c r="X188" s="96">
        <v>0</v>
      </c>
      <c r="Y188" s="96">
        <v>0</v>
      </c>
      <c r="Z188" s="96">
        <v>0</v>
      </c>
      <c r="AA188" s="96">
        <v>0</v>
      </c>
      <c r="AB188" s="96">
        <v>0</v>
      </c>
      <c r="AC188" s="96">
        <v>0</v>
      </c>
      <c r="AD188" s="96">
        <v>0</v>
      </c>
      <c r="AE188" s="96">
        <v>0</v>
      </c>
      <c r="AF188" s="96">
        <v>0</v>
      </c>
      <c r="AG188" s="96">
        <v>0</v>
      </c>
      <c r="AH188" s="96">
        <v>0</v>
      </c>
    </row>
    <row r="189" spans="1:34" ht="12" customHeight="1">
      <c r="A189" s="1"/>
      <c r="B189" s="16" t="s">
        <v>168</v>
      </c>
      <c r="C189" s="1"/>
      <c r="D189" s="25">
        <f>Classification!AC189</f>
        <v>0</v>
      </c>
      <c r="E189" s="69"/>
      <c r="F189" s="104">
        <v>0</v>
      </c>
      <c r="G189" s="96">
        <f t="shared" si="48"/>
        <v>0</v>
      </c>
      <c r="H189" s="127"/>
      <c r="I189" s="96">
        <v>0</v>
      </c>
      <c r="J189" s="96">
        <v>0</v>
      </c>
      <c r="K189" s="96">
        <v>0</v>
      </c>
      <c r="L189" s="96">
        <v>0</v>
      </c>
      <c r="M189" s="96">
        <v>0</v>
      </c>
      <c r="N189" s="96">
        <v>0</v>
      </c>
      <c r="O189" s="96">
        <v>0</v>
      </c>
      <c r="P189" s="96">
        <v>0</v>
      </c>
      <c r="Q189" s="96">
        <v>0</v>
      </c>
      <c r="R189" s="96">
        <v>0</v>
      </c>
      <c r="S189" s="96">
        <v>0</v>
      </c>
      <c r="T189" s="96">
        <v>0</v>
      </c>
      <c r="U189" s="96">
        <v>0</v>
      </c>
      <c r="V189" s="96">
        <v>0</v>
      </c>
      <c r="W189" s="96">
        <v>0</v>
      </c>
      <c r="X189" s="96">
        <v>0</v>
      </c>
      <c r="Y189" s="96">
        <v>0</v>
      </c>
      <c r="Z189" s="96">
        <v>0</v>
      </c>
      <c r="AA189" s="96">
        <v>0</v>
      </c>
      <c r="AB189" s="96">
        <v>0</v>
      </c>
      <c r="AC189" s="96">
        <v>0</v>
      </c>
      <c r="AD189" s="96">
        <v>0</v>
      </c>
      <c r="AE189" s="96">
        <v>0</v>
      </c>
      <c r="AF189" s="96">
        <v>0</v>
      </c>
      <c r="AG189" s="96">
        <v>0</v>
      </c>
      <c r="AH189" s="96">
        <v>0</v>
      </c>
    </row>
    <row r="190" spans="1:34" ht="12" customHeight="1">
      <c r="A190" s="1"/>
      <c r="B190" s="135" t="s">
        <v>169</v>
      </c>
      <c r="C190" s="136"/>
      <c r="D190" s="25">
        <f>Classification!AC190</f>
        <v>343.82818237116004</v>
      </c>
      <c r="E190" s="131"/>
      <c r="F190" s="132">
        <v>0</v>
      </c>
      <c r="G190" s="96">
        <f t="shared" si="48"/>
        <v>343.82818237116004</v>
      </c>
      <c r="H190" s="127" t="s">
        <v>426</v>
      </c>
      <c r="I190" s="96">
        <v>32.80171735118634</v>
      </c>
      <c r="J190" s="96">
        <v>10.430132328251691</v>
      </c>
      <c r="K190" s="96">
        <v>1.6589256385542726</v>
      </c>
      <c r="L190" s="96">
        <v>2.4376263878999782E-3</v>
      </c>
      <c r="M190" s="96">
        <v>2.0880533956157306E-2</v>
      </c>
      <c r="N190" s="96">
        <v>7.1277885933723778E-2</v>
      </c>
      <c r="O190" s="96">
        <v>0.98968406381709284</v>
      </c>
      <c r="P190" s="96">
        <v>0.22468979644531309</v>
      </c>
      <c r="Q190" s="96">
        <v>0.20188531789317257</v>
      </c>
      <c r="R190" s="96">
        <v>1.6620107209967666E-3</v>
      </c>
      <c r="S190" s="96">
        <v>0.64114402526624159</v>
      </c>
      <c r="T190" s="96">
        <v>2.0411832450391913E-2</v>
      </c>
      <c r="U190" s="96">
        <v>5.0384169613084602</v>
      </c>
      <c r="V190" s="96">
        <v>9.0151959233363291E-2</v>
      </c>
      <c r="W190" s="96">
        <v>0.8203123456719339</v>
      </c>
      <c r="X190" s="96">
        <v>10.100419040553232</v>
      </c>
      <c r="Y190" s="96">
        <v>4.7971857145744305</v>
      </c>
      <c r="Z190" s="96">
        <v>0.82590778030569811</v>
      </c>
      <c r="AA190" s="96">
        <v>20.926731991967287</v>
      </c>
      <c r="AB190" s="96">
        <v>7.4294300993836687E-2</v>
      </c>
      <c r="AC190" s="96">
        <v>0.1981929003106262</v>
      </c>
      <c r="AD190" s="96">
        <v>176.2843399871384</v>
      </c>
      <c r="AE190" s="96">
        <v>49.832251457392687</v>
      </c>
      <c r="AF190" s="96">
        <v>26.933671670338871</v>
      </c>
      <c r="AG190" s="96">
        <v>0.83959807668471331</v>
      </c>
      <c r="AH190" s="96">
        <v>1.8597738232072837E-3</v>
      </c>
    </row>
    <row r="191" spans="1:34" ht="12" customHeight="1" thickBot="1">
      <c r="A191" s="1"/>
      <c r="B191" s="16" t="s">
        <v>42</v>
      </c>
      <c r="C191" s="1"/>
      <c r="D191" s="47">
        <f>SUM(D184:D190)</f>
        <v>1575.3915062225897</v>
      </c>
      <c r="E191" s="69"/>
      <c r="F191" s="134">
        <f t="shared" ref="F191:G191" si="49">SUM(F184:F190)</f>
        <v>0</v>
      </c>
      <c r="G191" s="134">
        <f t="shared" si="49"/>
        <v>1575.3915062225897</v>
      </c>
      <c r="H191" s="127"/>
      <c r="I191" s="134">
        <f t="shared" ref="I191:AH191" si="50">SUM(I184:I190)</f>
        <v>110.88235926617561</v>
      </c>
      <c r="J191" s="134">
        <f t="shared" si="50"/>
        <v>35.257839326913441</v>
      </c>
      <c r="K191" s="134">
        <f t="shared" si="50"/>
        <v>5.6078036000572968</v>
      </c>
      <c r="L191" s="134">
        <f t="shared" si="50"/>
        <v>8.240110174903989E-3</v>
      </c>
      <c r="M191" s="134">
        <f t="shared" si="50"/>
        <v>7.0584196644584415E-2</v>
      </c>
      <c r="N191" s="134">
        <f t="shared" si="50"/>
        <v>0.24094653554932849</v>
      </c>
      <c r="O191" s="134">
        <f t="shared" si="50"/>
        <v>3.3455109300917947</v>
      </c>
      <c r="P191" s="134">
        <f t="shared" si="50"/>
        <v>0.75953751037343176</v>
      </c>
      <c r="Q191" s="134">
        <f t="shared" si="50"/>
        <v>0.68244964461859858</v>
      </c>
      <c r="R191" s="134">
        <f t="shared" si="50"/>
        <v>5.618232359505833E-3</v>
      </c>
      <c r="S191" s="134">
        <f t="shared" si="50"/>
        <v>2.1673121986206678</v>
      </c>
      <c r="T191" s="134">
        <f t="shared" si="50"/>
        <v>6.8999806162998972E-2</v>
      </c>
      <c r="U191" s="134">
        <f t="shared" si="50"/>
        <v>17.031777746734104</v>
      </c>
      <c r="V191" s="134">
        <f t="shared" si="50"/>
        <v>0.30474812721663397</v>
      </c>
      <c r="W191" s="134">
        <f t="shared" si="50"/>
        <v>2.7729696969657267</v>
      </c>
      <c r="X191" s="134">
        <f t="shared" si="50"/>
        <v>34.143282219125602</v>
      </c>
      <c r="Y191" s="134">
        <f t="shared" si="50"/>
        <v>16.21632380326481</v>
      </c>
      <c r="Z191" s="134">
        <f t="shared" si="50"/>
        <v>2.7918844076398313</v>
      </c>
      <c r="AA191" s="134">
        <f t="shared" si="50"/>
        <v>70.74036368758496</v>
      </c>
      <c r="AB191" s="134">
        <f t="shared" si="50"/>
        <v>0.25114317296347427</v>
      </c>
      <c r="AC191" s="134">
        <f t="shared" si="50"/>
        <v>0.66996785994357022</v>
      </c>
      <c r="AD191" s="134">
        <f t="shared" si="50"/>
        <v>882.64149652949936</v>
      </c>
      <c r="AE191" s="134">
        <f t="shared" si="50"/>
        <v>249.56032640578616</v>
      </c>
      <c r="AF191" s="134">
        <f t="shared" si="50"/>
        <v>134.96717269775723</v>
      </c>
      <c r="AG191" s="134">
        <f t="shared" si="50"/>
        <v>4.1965617630286696</v>
      </c>
      <c r="AH191" s="134">
        <f t="shared" si="50"/>
        <v>6.2867473373689319E-3</v>
      </c>
    </row>
    <row r="192" spans="1:34" ht="12" customHeight="1">
      <c r="A192" s="1"/>
      <c r="B192" s="1"/>
      <c r="C192" s="1"/>
      <c r="D192" s="25"/>
      <c r="E192" s="79"/>
      <c r="F192" s="96"/>
      <c r="G192" s="96"/>
      <c r="H192" s="126"/>
      <c r="I192" s="96"/>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96"/>
      <c r="AG192" s="96"/>
      <c r="AH192" s="96"/>
    </row>
    <row r="193" spans="1:34" ht="12" customHeight="1">
      <c r="A193" s="16" t="s">
        <v>170</v>
      </c>
      <c r="B193" s="1"/>
      <c r="C193" s="1"/>
      <c r="D193" s="25"/>
      <c r="E193" s="69"/>
      <c r="F193" s="96"/>
      <c r="G193" s="96"/>
      <c r="H193" s="127"/>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96"/>
      <c r="AG193" s="96"/>
      <c r="AH193" s="96"/>
    </row>
    <row r="194" spans="1:34" ht="12" customHeight="1">
      <c r="A194" s="1"/>
      <c r="B194" s="1"/>
      <c r="C194" s="1"/>
      <c r="D194" s="25"/>
      <c r="E194" s="79"/>
      <c r="F194" s="96"/>
      <c r="G194" s="96"/>
      <c r="H194" s="12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6"/>
      <c r="AH194" s="96"/>
    </row>
    <row r="195" spans="1:34" ht="12" customHeight="1">
      <c r="A195" s="16" t="s">
        <v>171</v>
      </c>
      <c r="B195" s="1"/>
      <c r="C195" s="1"/>
      <c r="D195" s="25"/>
      <c r="E195" s="79"/>
      <c r="F195" s="96"/>
      <c r="G195" s="96"/>
      <c r="H195" s="12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96"/>
      <c r="AF195" s="96"/>
      <c r="AG195" s="96"/>
      <c r="AH195" s="96"/>
    </row>
    <row r="196" spans="1:34" ht="12" customHeight="1">
      <c r="A196" s="1"/>
      <c r="B196" s="16" t="s">
        <v>172</v>
      </c>
      <c r="C196" s="1"/>
      <c r="D196" s="25">
        <f>Classification!AC196</f>
        <v>0</v>
      </c>
      <c r="E196" s="69"/>
      <c r="F196" s="96">
        <v>0</v>
      </c>
      <c r="G196" s="96">
        <f t="shared" ref="G196:G206" si="51">D196-F196</f>
        <v>0</v>
      </c>
      <c r="H196" s="127" t="s">
        <v>425</v>
      </c>
      <c r="I196" s="96">
        <v>0</v>
      </c>
      <c r="J196" s="96">
        <v>0</v>
      </c>
      <c r="K196" s="96">
        <v>0</v>
      </c>
      <c r="L196" s="96">
        <v>0</v>
      </c>
      <c r="M196" s="96">
        <v>0</v>
      </c>
      <c r="N196" s="96">
        <v>0</v>
      </c>
      <c r="O196" s="96">
        <v>0</v>
      </c>
      <c r="P196" s="96">
        <v>0</v>
      </c>
      <c r="Q196" s="96">
        <v>0</v>
      </c>
      <c r="R196" s="96">
        <v>0</v>
      </c>
      <c r="S196" s="96">
        <v>0</v>
      </c>
      <c r="T196" s="96">
        <v>0</v>
      </c>
      <c r="U196" s="96">
        <v>0</v>
      </c>
      <c r="V196" s="96">
        <v>0</v>
      </c>
      <c r="W196" s="96">
        <v>0</v>
      </c>
      <c r="X196" s="96">
        <v>0</v>
      </c>
      <c r="Y196" s="96">
        <v>0</v>
      </c>
      <c r="Z196" s="96">
        <v>0</v>
      </c>
      <c r="AA196" s="96">
        <v>0</v>
      </c>
      <c r="AB196" s="96">
        <v>0</v>
      </c>
      <c r="AC196" s="96">
        <v>0</v>
      </c>
      <c r="AD196" s="96">
        <v>0</v>
      </c>
      <c r="AE196" s="96">
        <v>0</v>
      </c>
      <c r="AF196" s="96">
        <v>0</v>
      </c>
      <c r="AG196" s="96">
        <v>0</v>
      </c>
      <c r="AH196" s="96">
        <v>0</v>
      </c>
    </row>
    <row r="197" spans="1:34" ht="12" customHeight="1">
      <c r="A197" s="1"/>
      <c r="B197" s="16" t="s">
        <v>173</v>
      </c>
      <c r="C197" s="1"/>
      <c r="D197" s="25">
        <f>Classification!AC197</f>
        <v>0</v>
      </c>
      <c r="E197" s="69"/>
      <c r="F197" s="96">
        <v>0</v>
      </c>
      <c r="G197" s="96">
        <f t="shared" si="51"/>
        <v>0</v>
      </c>
      <c r="H197" s="127"/>
      <c r="I197" s="96">
        <v>0</v>
      </c>
      <c r="J197" s="96">
        <v>0</v>
      </c>
      <c r="K197" s="96">
        <v>0</v>
      </c>
      <c r="L197" s="96">
        <v>0</v>
      </c>
      <c r="M197" s="96">
        <v>0</v>
      </c>
      <c r="N197" s="96">
        <v>0</v>
      </c>
      <c r="O197" s="96">
        <v>0</v>
      </c>
      <c r="P197" s="96">
        <v>0</v>
      </c>
      <c r="Q197" s="96">
        <v>0</v>
      </c>
      <c r="R197" s="96">
        <v>0</v>
      </c>
      <c r="S197" s="96">
        <v>0</v>
      </c>
      <c r="T197" s="96">
        <v>0</v>
      </c>
      <c r="U197" s="96">
        <v>0</v>
      </c>
      <c r="V197" s="96">
        <v>0</v>
      </c>
      <c r="W197" s="96">
        <v>0</v>
      </c>
      <c r="X197" s="96">
        <v>0</v>
      </c>
      <c r="Y197" s="96">
        <v>0</v>
      </c>
      <c r="Z197" s="96">
        <v>0</v>
      </c>
      <c r="AA197" s="96">
        <v>0</v>
      </c>
      <c r="AB197" s="96">
        <v>0</v>
      </c>
      <c r="AC197" s="96">
        <v>0</v>
      </c>
      <c r="AD197" s="96">
        <v>0</v>
      </c>
      <c r="AE197" s="96">
        <v>0</v>
      </c>
      <c r="AF197" s="96">
        <v>0</v>
      </c>
      <c r="AG197" s="96">
        <v>0</v>
      </c>
      <c r="AH197" s="96">
        <v>0</v>
      </c>
    </row>
    <row r="198" spans="1:34" ht="12" customHeight="1">
      <c r="A198" s="1"/>
      <c r="B198" s="16" t="s">
        <v>174</v>
      </c>
      <c r="C198" s="1"/>
      <c r="D198" s="25">
        <f>Classification!AC198</f>
        <v>0</v>
      </c>
      <c r="E198" s="69"/>
      <c r="F198" s="96">
        <v>0</v>
      </c>
      <c r="G198" s="96">
        <f t="shared" si="51"/>
        <v>0</v>
      </c>
      <c r="H198" s="127"/>
      <c r="I198" s="96">
        <v>0</v>
      </c>
      <c r="J198" s="96">
        <v>0</v>
      </c>
      <c r="K198" s="96">
        <v>0</v>
      </c>
      <c r="L198" s="96">
        <v>0</v>
      </c>
      <c r="M198" s="96">
        <v>0</v>
      </c>
      <c r="N198" s="96">
        <v>0</v>
      </c>
      <c r="O198" s="96">
        <v>0</v>
      </c>
      <c r="P198" s="96">
        <v>0</v>
      </c>
      <c r="Q198" s="96">
        <v>0</v>
      </c>
      <c r="R198" s="96">
        <v>0</v>
      </c>
      <c r="S198" s="96">
        <v>0</v>
      </c>
      <c r="T198" s="96">
        <v>0</v>
      </c>
      <c r="U198" s="96">
        <v>0</v>
      </c>
      <c r="V198" s="96">
        <v>0</v>
      </c>
      <c r="W198" s="96">
        <v>0</v>
      </c>
      <c r="X198" s="96">
        <v>0</v>
      </c>
      <c r="Y198" s="96">
        <v>0</v>
      </c>
      <c r="Z198" s="96">
        <v>0</v>
      </c>
      <c r="AA198" s="96">
        <v>0</v>
      </c>
      <c r="AB198" s="96">
        <v>0</v>
      </c>
      <c r="AC198" s="96">
        <v>0</v>
      </c>
      <c r="AD198" s="96">
        <v>0</v>
      </c>
      <c r="AE198" s="96">
        <v>0</v>
      </c>
      <c r="AF198" s="96">
        <v>0</v>
      </c>
      <c r="AG198" s="96">
        <v>0</v>
      </c>
      <c r="AH198" s="96">
        <v>0</v>
      </c>
    </row>
    <row r="199" spans="1:34" ht="12" customHeight="1">
      <c r="A199" s="1"/>
      <c r="B199" s="16" t="s">
        <v>175</v>
      </c>
      <c r="C199" s="1"/>
      <c r="D199" s="25">
        <f>Classification!AC199</f>
        <v>0</v>
      </c>
      <c r="E199" s="69"/>
      <c r="F199" s="96">
        <v>0</v>
      </c>
      <c r="G199" s="96">
        <f t="shared" si="51"/>
        <v>0</v>
      </c>
      <c r="H199" s="127"/>
      <c r="I199" s="96">
        <v>0</v>
      </c>
      <c r="J199" s="96">
        <v>0</v>
      </c>
      <c r="K199" s="96">
        <v>0</v>
      </c>
      <c r="L199" s="96">
        <v>0</v>
      </c>
      <c r="M199" s="96">
        <v>0</v>
      </c>
      <c r="N199" s="96">
        <v>0</v>
      </c>
      <c r="O199" s="96">
        <v>0</v>
      </c>
      <c r="P199" s="96">
        <v>0</v>
      </c>
      <c r="Q199" s="96">
        <v>0</v>
      </c>
      <c r="R199" s="96">
        <v>0</v>
      </c>
      <c r="S199" s="96">
        <v>0</v>
      </c>
      <c r="T199" s="96">
        <v>0</v>
      </c>
      <c r="U199" s="96">
        <v>0</v>
      </c>
      <c r="V199" s="96">
        <v>0</v>
      </c>
      <c r="W199" s="96">
        <v>0</v>
      </c>
      <c r="X199" s="96">
        <v>0</v>
      </c>
      <c r="Y199" s="96">
        <v>0</v>
      </c>
      <c r="Z199" s="96">
        <v>0</v>
      </c>
      <c r="AA199" s="96">
        <v>0</v>
      </c>
      <c r="AB199" s="96">
        <v>0</v>
      </c>
      <c r="AC199" s="96">
        <v>0</v>
      </c>
      <c r="AD199" s="96">
        <v>0</v>
      </c>
      <c r="AE199" s="96">
        <v>0</v>
      </c>
      <c r="AF199" s="96">
        <v>0</v>
      </c>
      <c r="AG199" s="96">
        <v>0</v>
      </c>
      <c r="AH199" s="96">
        <v>0</v>
      </c>
    </row>
    <row r="200" spans="1:34" ht="12" customHeight="1">
      <c r="A200" s="1"/>
      <c r="B200" s="16" t="s">
        <v>176</v>
      </c>
      <c r="C200" s="1"/>
      <c r="D200" s="25">
        <f>Classification!AC200</f>
        <v>0</v>
      </c>
      <c r="E200" s="69"/>
      <c r="F200" s="96">
        <v>0</v>
      </c>
      <c r="G200" s="96">
        <f t="shared" si="51"/>
        <v>0</v>
      </c>
      <c r="H200" s="127"/>
      <c r="I200" s="96">
        <v>0</v>
      </c>
      <c r="J200" s="96">
        <v>0</v>
      </c>
      <c r="K200" s="96">
        <v>0</v>
      </c>
      <c r="L200" s="96">
        <v>0</v>
      </c>
      <c r="M200" s="96">
        <v>0</v>
      </c>
      <c r="N200" s="96">
        <v>0</v>
      </c>
      <c r="O200" s="96">
        <v>0</v>
      </c>
      <c r="P200" s="96">
        <v>0</v>
      </c>
      <c r="Q200" s="96">
        <v>0</v>
      </c>
      <c r="R200" s="96">
        <v>0</v>
      </c>
      <c r="S200" s="96">
        <v>0</v>
      </c>
      <c r="T200" s="96">
        <v>0</v>
      </c>
      <c r="U200" s="96">
        <v>0</v>
      </c>
      <c r="V200" s="96">
        <v>0</v>
      </c>
      <c r="W200" s="96">
        <v>0</v>
      </c>
      <c r="X200" s="96">
        <v>0</v>
      </c>
      <c r="Y200" s="96">
        <v>0</v>
      </c>
      <c r="Z200" s="96">
        <v>0</v>
      </c>
      <c r="AA200" s="96">
        <v>0</v>
      </c>
      <c r="AB200" s="96">
        <v>0</v>
      </c>
      <c r="AC200" s="96">
        <v>0</v>
      </c>
      <c r="AD200" s="96">
        <v>0</v>
      </c>
      <c r="AE200" s="96">
        <v>0</v>
      </c>
      <c r="AF200" s="96">
        <v>0</v>
      </c>
      <c r="AG200" s="96">
        <v>0</v>
      </c>
      <c r="AH200" s="96">
        <v>0</v>
      </c>
    </row>
    <row r="201" spans="1:34" ht="12" customHeight="1">
      <c r="A201" s="1"/>
      <c r="B201" s="16" t="s">
        <v>177</v>
      </c>
      <c r="C201" s="1"/>
      <c r="D201" s="25">
        <f>Classification!AC201</f>
        <v>0</v>
      </c>
      <c r="E201" s="69"/>
      <c r="F201" s="96">
        <v>0</v>
      </c>
      <c r="G201" s="96">
        <f t="shared" si="51"/>
        <v>0</v>
      </c>
      <c r="H201" s="127"/>
      <c r="I201" s="96">
        <v>0</v>
      </c>
      <c r="J201" s="96">
        <v>0</v>
      </c>
      <c r="K201" s="96">
        <v>0</v>
      </c>
      <c r="L201" s="96">
        <v>0</v>
      </c>
      <c r="M201" s="96">
        <v>0</v>
      </c>
      <c r="N201" s="96">
        <v>0</v>
      </c>
      <c r="O201" s="96">
        <v>0</v>
      </c>
      <c r="P201" s="96">
        <v>0</v>
      </c>
      <c r="Q201" s="96">
        <v>0</v>
      </c>
      <c r="R201" s="96">
        <v>0</v>
      </c>
      <c r="S201" s="96">
        <v>0</v>
      </c>
      <c r="T201" s="96">
        <v>0</v>
      </c>
      <c r="U201" s="96">
        <v>0</v>
      </c>
      <c r="V201" s="96">
        <v>0</v>
      </c>
      <c r="W201" s="96">
        <v>0</v>
      </c>
      <c r="X201" s="96">
        <v>0</v>
      </c>
      <c r="Y201" s="96">
        <v>0</v>
      </c>
      <c r="Z201" s="96">
        <v>0</v>
      </c>
      <c r="AA201" s="96">
        <v>0</v>
      </c>
      <c r="AB201" s="96">
        <v>0</v>
      </c>
      <c r="AC201" s="96">
        <v>0</v>
      </c>
      <c r="AD201" s="96">
        <v>0</v>
      </c>
      <c r="AE201" s="96">
        <v>0</v>
      </c>
      <c r="AF201" s="96">
        <v>0</v>
      </c>
      <c r="AG201" s="96">
        <v>0</v>
      </c>
      <c r="AH201" s="96">
        <v>0</v>
      </c>
    </row>
    <row r="202" spans="1:34" ht="12" customHeight="1">
      <c r="A202" s="1"/>
      <c r="B202" s="16" t="s">
        <v>179</v>
      </c>
      <c r="C202" s="1"/>
      <c r="D202" s="25">
        <f>Classification!AC202</f>
        <v>0</v>
      </c>
      <c r="E202" s="69"/>
      <c r="F202" s="96">
        <v>0</v>
      </c>
      <c r="G202" s="96">
        <f t="shared" si="51"/>
        <v>0</v>
      </c>
      <c r="H202" s="127"/>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0</v>
      </c>
      <c r="Y202" s="96">
        <v>0</v>
      </c>
      <c r="Z202" s="96">
        <v>0</v>
      </c>
      <c r="AA202" s="96">
        <v>0</v>
      </c>
      <c r="AB202" s="96">
        <v>0</v>
      </c>
      <c r="AC202" s="96">
        <v>0</v>
      </c>
      <c r="AD202" s="96">
        <v>0</v>
      </c>
      <c r="AE202" s="96">
        <v>0</v>
      </c>
      <c r="AF202" s="96">
        <v>0</v>
      </c>
      <c r="AG202" s="96">
        <v>0</v>
      </c>
      <c r="AH202" s="96">
        <v>0</v>
      </c>
    </row>
    <row r="203" spans="1:34" ht="12" customHeight="1">
      <c r="A203" s="1"/>
      <c r="B203" s="16" t="s">
        <v>181</v>
      </c>
      <c r="C203" s="1"/>
      <c r="D203" s="25">
        <f>Classification!AC203</f>
        <v>0</v>
      </c>
      <c r="E203" s="69"/>
      <c r="F203" s="96">
        <v>0</v>
      </c>
      <c r="G203" s="96">
        <f t="shared" si="51"/>
        <v>0</v>
      </c>
      <c r="H203" s="127"/>
      <c r="I203" s="96">
        <v>0</v>
      </c>
      <c r="J203" s="96">
        <v>0</v>
      </c>
      <c r="K203" s="96">
        <v>0</v>
      </c>
      <c r="L203" s="96">
        <v>0</v>
      </c>
      <c r="M203" s="96">
        <v>0</v>
      </c>
      <c r="N203" s="96">
        <v>0</v>
      </c>
      <c r="O203" s="96">
        <v>0</v>
      </c>
      <c r="P203" s="96">
        <v>0</v>
      </c>
      <c r="Q203" s="96">
        <v>0</v>
      </c>
      <c r="R203" s="96">
        <v>0</v>
      </c>
      <c r="S203" s="96">
        <v>0</v>
      </c>
      <c r="T203" s="96">
        <v>0</v>
      </c>
      <c r="U203" s="96">
        <v>0</v>
      </c>
      <c r="V203" s="96">
        <v>0</v>
      </c>
      <c r="W203" s="96">
        <v>0</v>
      </c>
      <c r="X203" s="96">
        <v>0</v>
      </c>
      <c r="Y203" s="96">
        <v>0</v>
      </c>
      <c r="Z203" s="96">
        <v>0</v>
      </c>
      <c r="AA203" s="96">
        <v>0</v>
      </c>
      <c r="AB203" s="96">
        <v>0</v>
      </c>
      <c r="AC203" s="96">
        <v>0</v>
      </c>
      <c r="AD203" s="96">
        <v>0</v>
      </c>
      <c r="AE203" s="96">
        <v>0</v>
      </c>
      <c r="AF203" s="96">
        <v>0</v>
      </c>
      <c r="AG203" s="96">
        <v>0</v>
      </c>
      <c r="AH203" s="96">
        <v>0</v>
      </c>
    </row>
    <row r="204" spans="1:34" ht="12" customHeight="1">
      <c r="A204" s="1"/>
      <c r="B204" s="16" t="s">
        <v>183</v>
      </c>
      <c r="C204" s="1"/>
      <c r="D204" s="25">
        <f>Classification!AC204</f>
        <v>0</v>
      </c>
      <c r="E204" s="69"/>
      <c r="F204" s="96">
        <v>0</v>
      </c>
      <c r="G204" s="96">
        <f t="shared" si="51"/>
        <v>0</v>
      </c>
      <c r="H204" s="127"/>
      <c r="I204" s="96">
        <v>0</v>
      </c>
      <c r="J204" s="96">
        <v>0</v>
      </c>
      <c r="K204" s="96">
        <v>0</v>
      </c>
      <c r="L204" s="96">
        <v>0</v>
      </c>
      <c r="M204" s="96">
        <v>0</v>
      </c>
      <c r="N204" s="96">
        <v>0</v>
      </c>
      <c r="O204" s="96">
        <v>0</v>
      </c>
      <c r="P204" s="96">
        <v>0</v>
      </c>
      <c r="Q204" s="96">
        <v>0</v>
      </c>
      <c r="R204" s="96">
        <v>0</v>
      </c>
      <c r="S204" s="96">
        <v>0</v>
      </c>
      <c r="T204" s="96">
        <v>0</v>
      </c>
      <c r="U204" s="96">
        <v>0</v>
      </c>
      <c r="V204" s="96">
        <v>0</v>
      </c>
      <c r="W204" s="96">
        <v>0</v>
      </c>
      <c r="X204" s="96">
        <v>0</v>
      </c>
      <c r="Y204" s="96">
        <v>0</v>
      </c>
      <c r="Z204" s="96">
        <v>0</v>
      </c>
      <c r="AA204" s="96">
        <v>0</v>
      </c>
      <c r="AB204" s="96">
        <v>0</v>
      </c>
      <c r="AC204" s="96">
        <v>0</v>
      </c>
      <c r="AD204" s="96">
        <v>0</v>
      </c>
      <c r="AE204" s="96">
        <v>0</v>
      </c>
      <c r="AF204" s="96">
        <v>0</v>
      </c>
      <c r="AG204" s="96">
        <v>0</v>
      </c>
      <c r="AH204" s="96">
        <v>0</v>
      </c>
    </row>
    <row r="205" spans="1:34" ht="12" customHeight="1">
      <c r="A205" s="1"/>
      <c r="B205" s="16" t="s">
        <v>184</v>
      </c>
      <c r="C205" s="1"/>
      <c r="D205" s="25">
        <f>Classification!AC205</f>
        <v>0</v>
      </c>
      <c r="E205" s="69"/>
      <c r="F205" s="96">
        <v>0</v>
      </c>
      <c r="G205" s="96">
        <f t="shared" si="51"/>
        <v>0</v>
      </c>
      <c r="H205" s="127"/>
      <c r="I205" s="96">
        <v>0</v>
      </c>
      <c r="J205" s="96">
        <v>0</v>
      </c>
      <c r="K205" s="96">
        <v>0</v>
      </c>
      <c r="L205" s="96">
        <v>0</v>
      </c>
      <c r="M205" s="96">
        <v>0</v>
      </c>
      <c r="N205" s="96">
        <v>0</v>
      </c>
      <c r="O205" s="96">
        <v>0</v>
      </c>
      <c r="P205" s="96">
        <v>0</v>
      </c>
      <c r="Q205" s="96">
        <v>0</v>
      </c>
      <c r="R205" s="96">
        <v>0</v>
      </c>
      <c r="S205" s="96">
        <v>0</v>
      </c>
      <c r="T205" s="96">
        <v>0</v>
      </c>
      <c r="U205" s="96">
        <v>0</v>
      </c>
      <c r="V205" s="96">
        <v>0</v>
      </c>
      <c r="W205" s="96">
        <v>0</v>
      </c>
      <c r="X205" s="96">
        <v>0</v>
      </c>
      <c r="Y205" s="96">
        <v>0</v>
      </c>
      <c r="Z205" s="96">
        <v>0</v>
      </c>
      <c r="AA205" s="96">
        <v>0</v>
      </c>
      <c r="AB205" s="96">
        <v>0</v>
      </c>
      <c r="AC205" s="96">
        <v>0</v>
      </c>
      <c r="AD205" s="96">
        <v>0</v>
      </c>
      <c r="AE205" s="96">
        <v>0</v>
      </c>
      <c r="AF205" s="96">
        <v>0</v>
      </c>
      <c r="AG205" s="96">
        <v>0</v>
      </c>
      <c r="AH205" s="96">
        <v>0</v>
      </c>
    </row>
    <row r="206" spans="1:34" ht="12" customHeight="1">
      <c r="A206" s="1"/>
      <c r="B206" s="16" t="s">
        <v>185</v>
      </c>
      <c r="C206" s="1"/>
      <c r="D206" s="25">
        <f>Classification!AC206</f>
        <v>0</v>
      </c>
      <c r="E206" s="69"/>
      <c r="F206" s="96">
        <v>0</v>
      </c>
      <c r="G206" s="96">
        <f t="shared" si="51"/>
        <v>0</v>
      </c>
      <c r="H206" s="127"/>
      <c r="I206" s="96">
        <v>0</v>
      </c>
      <c r="J206" s="96">
        <v>0</v>
      </c>
      <c r="K206" s="96">
        <v>0</v>
      </c>
      <c r="L206" s="96">
        <v>0</v>
      </c>
      <c r="M206" s="96">
        <v>0</v>
      </c>
      <c r="N206" s="96">
        <v>0</v>
      </c>
      <c r="O206" s="96">
        <v>0</v>
      </c>
      <c r="P206" s="96">
        <v>0</v>
      </c>
      <c r="Q206" s="96">
        <v>0</v>
      </c>
      <c r="R206" s="96">
        <v>0</v>
      </c>
      <c r="S206" s="96">
        <v>0</v>
      </c>
      <c r="T206" s="96">
        <v>0</v>
      </c>
      <c r="U206" s="96">
        <v>0</v>
      </c>
      <c r="V206" s="96">
        <v>0</v>
      </c>
      <c r="W206" s="96">
        <v>0</v>
      </c>
      <c r="X206" s="96">
        <v>0</v>
      </c>
      <c r="Y206" s="96">
        <v>0</v>
      </c>
      <c r="Z206" s="96">
        <v>0</v>
      </c>
      <c r="AA206" s="96">
        <v>0</v>
      </c>
      <c r="AB206" s="96">
        <v>0</v>
      </c>
      <c r="AC206" s="96">
        <v>0</v>
      </c>
      <c r="AD206" s="96">
        <v>0</v>
      </c>
      <c r="AE206" s="96">
        <v>0</v>
      </c>
      <c r="AF206" s="96">
        <v>0</v>
      </c>
      <c r="AG206" s="96">
        <v>0</v>
      </c>
      <c r="AH206" s="96">
        <v>0</v>
      </c>
    </row>
    <row r="207" spans="1:34" ht="12" customHeight="1" thickBot="1">
      <c r="A207" s="1"/>
      <c r="B207" s="16" t="s">
        <v>187</v>
      </c>
      <c r="C207" s="1"/>
      <c r="D207" s="38">
        <f>SUM(D196:D206)</f>
        <v>0</v>
      </c>
      <c r="E207" s="79"/>
      <c r="F207" s="51">
        <f t="shared" ref="F207:G207" si="52">SUM(F196:F206)</f>
        <v>0</v>
      </c>
      <c r="G207" s="51">
        <f t="shared" si="52"/>
        <v>0</v>
      </c>
      <c r="H207" s="126"/>
      <c r="I207" s="51">
        <f t="shared" ref="I207:AH207" si="53">SUM(I196:I206)</f>
        <v>0</v>
      </c>
      <c r="J207" s="51">
        <f t="shared" si="53"/>
        <v>0</v>
      </c>
      <c r="K207" s="51">
        <f t="shared" si="53"/>
        <v>0</v>
      </c>
      <c r="L207" s="51">
        <f t="shared" si="53"/>
        <v>0</v>
      </c>
      <c r="M207" s="51">
        <f t="shared" si="53"/>
        <v>0</v>
      </c>
      <c r="N207" s="51">
        <f t="shared" si="53"/>
        <v>0</v>
      </c>
      <c r="O207" s="51">
        <f t="shared" si="53"/>
        <v>0</v>
      </c>
      <c r="P207" s="51">
        <f t="shared" si="53"/>
        <v>0</v>
      </c>
      <c r="Q207" s="51">
        <f t="shared" si="53"/>
        <v>0</v>
      </c>
      <c r="R207" s="51">
        <f t="shared" si="53"/>
        <v>0</v>
      </c>
      <c r="S207" s="51">
        <f t="shared" si="53"/>
        <v>0</v>
      </c>
      <c r="T207" s="51">
        <f t="shared" si="53"/>
        <v>0</v>
      </c>
      <c r="U207" s="51">
        <f t="shared" si="53"/>
        <v>0</v>
      </c>
      <c r="V207" s="51">
        <f t="shared" si="53"/>
        <v>0</v>
      </c>
      <c r="W207" s="51">
        <f t="shared" si="53"/>
        <v>0</v>
      </c>
      <c r="X207" s="51">
        <f t="shared" si="53"/>
        <v>0</v>
      </c>
      <c r="Y207" s="51">
        <f t="shared" si="53"/>
        <v>0</v>
      </c>
      <c r="Z207" s="51">
        <f t="shared" si="53"/>
        <v>0</v>
      </c>
      <c r="AA207" s="51">
        <f t="shared" si="53"/>
        <v>0</v>
      </c>
      <c r="AB207" s="51">
        <f t="shared" si="53"/>
        <v>0</v>
      </c>
      <c r="AC207" s="51">
        <f t="shared" si="53"/>
        <v>0</v>
      </c>
      <c r="AD207" s="51">
        <f t="shared" si="53"/>
        <v>0</v>
      </c>
      <c r="AE207" s="51">
        <f t="shared" si="53"/>
        <v>0</v>
      </c>
      <c r="AF207" s="51">
        <f t="shared" si="53"/>
        <v>0</v>
      </c>
      <c r="AG207" s="51">
        <f t="shared" si="53"/>
        <v>0</v>
      </c>
      <c r="AH207" s="51">
        <f t="shared" si="53"/>
        <v>0</v>
      </c>
    </row>
    <row r="208" spans="1:34" ht="12" customHeight="1" thickTop="1">
      <c r="A208" s="1"/>
      <c r="B208" s="1"/>
      <c r="C208" s="1"/>
      <c r="D208" s="25"/>
      <c r="E208" s="79"/>
      <c r="F208" s="96"/>
      <c r="G208" s="96"/>
      <c r="H208" s="12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96"/>
      <c r="AG208" s="96"/>
      <c r="AH208" s="96"/>
    </row>
    <row r="209" spans="1:34" ht="12" customHeight="1">
      <c r="A209" s="16" t="s">
        <v>188</v>
      </c>
      <c r="B209" s="1"/>
      <c r="C209" s="1"/>
      <c r="D209" s="25"/>
      <c r="E209" s="79"/>
      <c r="F209" s="96"/>
      <c r="G209" s="96"/>
      <c r="H209" s="12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96"/>
      <c r="AF209" s="96"/>
      <c r="AG209" s="96"/>
      <c r="AH209" s="96"/>
    </row>
    <row r="210" spans="1:34" ht="12" customHeight="1">
      <c r="A210" s="1"/>
      <c r="B210" s="16" t="s">
        <v>189</v>
      </c>
      <c r="C210" s="1"/>
      <c r="D210" s="25"/>
      <c r="E210" s="79"/>
      <c r="F210" s="96"/>
      <c r="G210" s="96"/>
      <c r="H210" s="12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96"/>
      <c r="AG210" s="96"/>
      <c r="AH210" s="96"/>
    </row>
    <row r="211" spans="1:34" ht="12" customHeight="1">
      <c r="A211" s="1"/>
      <c r="B211" s="16" t="s">
        <v>190</v>
      </c>
      <c r="C211" s="5" t="s">
        <v>191</v>
      </c>
      <c r="D211" s="25">
        <f>Classification!AC211</f>
        <v>1644.5390517752721</v>
      </c>
      <c r="E211" s="69"/>
      <c r="F211" s="96">
        <v>0</v>
      </c>
      <c r="G211" s="96">
        <f t="shared" ref="G211:G212" si="54">D211-F211</f>
        <v>1644.5390517752721</v>
      </c>
      <c r="H211" s="127" t="s">
        <v>414</v>
      </c>
      <c r="I211" s="96">
        <v>0</v>
      </c>
      <c r="J211" s="96">
        <v>0</v>
      </c>
      <c r="K211" s="96">
        <v>0</v>
      </c>
      <c r="L211" s="96">
        <v>0</v>
      </c>
      <c r="M211" s="96">
        <v>0</v>
      </c>
      <c r="N211" s="96">
        <v>0</v>
      </c>
      <c r="O211" s="96">
        <v>0</v>
      </c>
      <c r="P211" s="96">
        <v>0</v>
      </c>
      <c r="Q211" s="96">
        <v>0</v>
      </c>
      <c r="R211" s="96">
        <v>0</v>
      </c>
      <c r="S211" s="96">
        <v>0</v>
      </c>
      <c r="T211" s="96">
        <v>0</v>
      </c>
      <c r="U211" s="96">
        <v>0</v>
      </c>
      <c r="V211" s="96">
        <v>0</v>
      </c>
      <c r="W211" s="96">
        <v>0</v>
      </c>
      <c r="X211" s="96">
        <v>0</v>
      </c>
      <c r="Y211" s="96">
        <v>0</v>
      </c>
      <c r="Z211" s="96">
        <v>0</v>
      </c>
      <c r="AA211" s="96">
        <v>0</v>
      </c>
      <c r="AB211" s="96">
        <v>0</v>
      </c>
      <c r="AC211" s="96">
        <v>0</v>
      </c>
      <c r="AD211" s="96">
        <v>1141.4184716252182</v>
      </c>
      <c r="AE211" s="96">
        <v>322.87341062945393</v>
      </c>
      <c r="AF211" s="96">
        <v>174.83969339855798</v>
      </c>
      <c r="AG211" s="96">
        <v>5.4074761220417518</v>
      </c>
      <c r="AH211" s="96">
        <v>0</v>
      </c>
    </row>
    <row r="212" spans="1:34" ht="12" customHeight="1">
      <c r="A212" s="1"/>
      <c r="B212" s="16" t="s">
        <v>16</v>
      </c>
      <c r="C212" s="5" t="s">
        <v>192</v>
      </c>
      <c r="D212" s="25">
        <f>Classification!AC212</f>
        <v>351.38040274988145</v>
      </c>
      <c r="E212" s="69"/>
      <c r="F212" s="96">
        <v>0</v>
      </c>
      <c r="G212" s="96">
        <f t="shared" si="54"/>
        <v>351.38040274988145</v>
      </c>
      <c r="H212" s="127" t="s">
        <v>414</v>
      </c>
      <c r="I212" s="96">
        <v>0</v>
      </c>
      <c r="J212" s="96">
        <v>0</v>
      </c>
      <c r="K212" s="96">
        <v>0</v>
      </c>
      <c r="L212" s="96">
        <v>0</v>
      </c>
      <c r="M212" s="96">
        <v>0</v>
      </c>
      <c r="N212" s="96">
        <v>0</v>
      </c>
      <c r="O212" s="96">
        <v>0</v>
      </c>
      <c r="P212" s="96">
        <v>0</v>
      </c>
      <c r="Q212" s="96">
        <v>0</v>
      </c>
      <c r="R212" s="96">
        <v>0</v>
      </c>
      <c r="S212" s="96">
        <v>0</v>
      </c>
      <c r="T212" s="96">
        <v>0</v>
      </c>
      <c r="U212" s="96">
        <v>0</v>
      </c>
      <c r="V212" s="96">
        <v>0</v>
      </c>
      <c r="W212" s="96">
        <v>0</v>
      </c>
      <c r="X212" s="96">
        <v>0</v>
      </c>
      <c r="Y212" s="96">
        <v>0</v>
      </c>
      <c r="Z212" s="96">
        <v>0</v>
      </c>
      <c r="AA212" s="96">
        <v>0</v>
      </c>
      <c r="AB212" s="96">
        <v>0</v>
      </c>
      <c r="AC212" s="96">
        <v>0</v>
      </c>
      <c r="AD212" s="96">
        <v>243.88115431668706</v>
      </c>
      <c r="AE212" s="96">
        <v>68.98674065643813</v>
      </c>
      <c r="AF212" s="96">
        <v>37.357119502107317</v>
      </c>
      <c r="AG212" s="96">
        <v>1.155388274648917</v>
      </c>
      <c r="AH212" s="96">
        <v>0</v>
      </c>
    </row>
    <row r="213" spans="1:34" ht="12" customHeight="1">
      <c r="A213" s="1"/>
      <c r="B213" s="1"/>
      <c r="C213" s="1"/>
      <c r="D213" s="25"/>
      <c r="E213" s="79"/>
      <c r="F213" s="96"/>
      <c r="G213" s="96"/>
      <c r="H213" s="126"/>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row>
    <row r="214" spans="1:34" ht="12" customHeight="1">
      <c r="A214" s="1"/>
      <c r="B214" s="16" t="s">
        <v>193</v>
      </c>
      <c r="C214" s="1"/>
      <c r="D214" s="25"/>
      <c r="E214" s="79"/>
      <c r="F214" s="96"/>
      <c r="G214" s="96"/>
      <c r="H214" s="12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row>
    <row r="215" spans="1:34" ht="12" customHeight="1">
      <c r="A215" s="1"/>
      <c r="B215" s="16" t="s">
        <v>16</v>
      </c>
      <c r="C215" s="5" t="s">
        <v>194</v>
      </c>
      <c r="D215" s="25">
        <f>Classification!AC215</f>
        <v>1087.5423832031831</v>
      </c>
      <c r="E215" s="69"/>
      <c r="F215" s="96">
        <v>0</v>
      </c>
      <c r="G215" s="96">
        <f t="shared" ref="G215" si="55">D215-F215</f>
        <v>1087.5423832031831</v>
      </c>
      <c r="H215" s="127" t="s">
        <v>414</v>
      </c>
      <c r="I215" s="96">
        <v>0</v>
      </c>
      <c r="J215" s="96">
        <v>0</v>
      </c>
      <c r="K215" s="96">
        <v>0</v>
      </c>
      <c r="L215" s="96">
        <v>0</v>
      </c>
      <c r="M215" s="96">
        <v>0</v>
      </c>
      <c r="N215" s="96">
        <v>0</v>
      </c>
      <c r="O215" s="96">
        <v>0</v>
      </c>
      <c r="P215" s="96">
        <v>0</v>
      </c>
      <c r="Q215" s="96">
        <v>0</v>
      </c>
      <c r="R215" s="96">
        <v>0</v>
      </c>
      <c r="S215" s="96">
        <v>0</v>
      </c>
      <c r="T215" s="96">
        <v>0</v>
      </c>
      <c r="U215" s="96">
        <v>0</v>
      </c>
      <c r="V215" s="96">
        <v>0</v>
      </c>
      <c r="W215" s="96">
        <v>0</v>
      </c>
      <c r="X215" s="96">
        <v>0</v>
      </c>
      <c r="Y215" s="96">
        <v>0</v>
      </c>
      <c r="Z215" s="96">
        <v>0</v>
      </c>
      <c r="AA215" s="96">
        <v>0</v>
      </c>
      <c r="AB215" s="96">
        <v>0</v>
      </c>
      <c r="AC215" s="96">
        <v>0</v>
      </c>
      <c r="AD215" s="96">
        <v>754.82607939495449</v>
      </c>
      <c r="AE215" s="96">
        <v>213.51789614837296</v>
      </c>
      <c r="AF215" s="96">
        <v>115.62241506634965</v>
      </c>
      <c r="AG215" s="96">
        <v>3.5759925935059025</v>
      </c>
      <c r="AH215" s="96">
        <v>0</v>
      </c>
    </row>
    <row r="216" spans="1:34" ht="12" customHeight="1">
      <c r="A216" s="1"/>
      <c r="B216" s="16" t="s">
        <v>42</v>
      </c>
      <c r="C216" s="1"/>
      <c r="D216" s="26">
        <f>SUM(D211,D212,D215)</f>
        <v>3083.4618377283368</v>
      </c>
      <c r="E216" s="79"/>
      <c r="F216" s="52">
        <f t="shared" ref="F216:G216" si="56">SUM(F211,F212,F215)</f>
        <v>0</v>
      </c>
      <c r="G216" s="52">
        <f t="shared" si="56"/>
        <v>3083.4618377283368</v>
      </c>
      <c r="H216" s="126"/>
      <c r="I216" s="52">
        <f t="shared" ref="I216:AH216" si="57">SUM(I211,I212,I215)</f>
        <v>0</v>
      </c>
      <c r="J216" s="52">
        <f t="shared" si="57"/>
        <v>0</v>
      </c>
      <c r="K216" s="52">
        <f t="shared" si="57"/>
        <v>0</v>
      </c>
      <c r="L216" s="52">
        <f t="shared" si="57"/>
        <v>0</v>
      </c>
      <c r="M216" s="52">
        <f t="shared" si="57"/>
        <v>0</v>
      </c>
      <c r="N216" s="52">
        <f t="shared" si="57"/>
        <v>0</v>
      </c>
      <c r="O216" s="52">
        <f t="shared" si="57"/>
        <v>0</v>
      </c>
      <c r="P216" s="52">
        <f t="shared" si="57"/>
        <v>0</v>
      </c>
      <c r="Q216" s="52">
        <f t="shared" si="57"/>
        <v>0</v>
      </c>
      <c r="R216" s="52">
        <f t="shared" si="57"/>
        <v>0</v>
      </c>
      <c r="S216" s="52">
        <f t="shared" si="57"/>
        <v>0</v>
      </c>
      <c r="T216" s="52">
        <f t="shared" si="57"/>
        <v>0</v>
      </c>
      <c r="U216" s="52">
        <f t="shared" si="57"/>
        <v>0</v>
      </c>
      <c r="V216" s="52">
        <f t="shared" si="57"/>
        <v>0</v>
      </c>
      <c r="W216" s="52">
        <f t="shared" si="57"/>
        <v>0</v>
      </c>
      <c r="X216" s="52">
        <f t="shared" si="57"/>
        <v>0</v>
      </c>
      <c r="Y216" s="52">
        <f t="shared" si="57"/>
        <v>0</v>
      </c>
      <c r="Z216" s="52">
        <f t="shared" si="57"/>
        <v>0</v>
      </c>
      <c r="AA216" s="52">
        <f t="shared" si="57"/>
        <v>0</v>
      </c>
      <c r="AB216" s="52">
        <f t="shared" si="57"/>
        <v>0</v>
      </c>
      <c r="AC216" s="52">
        <f t="shared" si="57"/>
        <v>0</v>
      </c>
      <c r="AD216" s="52">
        <f t="shared" si="57"/>
        <v>2140.1257053368599</v>
      </c>
      <c r="AE216" s="52">
        <f t="shared" si="57"/>
        <v>605.378047434265</v>
      </c>
      <c r="AF216" s="52">
        <f t="shared" si="57"/>
        <v>327.81922796701497</v>
      </c>
      <c r="AG216" s="52">
        <f t="shared" si="57"/>
        <v>10.138856990196572</v>
      </c>
      <c r="AH216" s="52">
        <f t="shared" si="57"/>
        <v>0</v>
      </c>
    </row>
    <row r="217" spans="1:34" ht="12" customHeight="1">
      <c r="A217" s="1"/>
      <c r="B217" s="1"/>
      <c r="C217" s="1"/>
      <c r="D217" s="25"/>
      <c r="E217" s="79"/>
      <c r="F217" s="96"/>
      <c r="G217" s="96"/>
      <c r="H217" s="126"/>
      <c r="I217" s="96"/>
      <c r="J217" s="96"/>
      <c r="K217" s="96"/>
      <c r="L217" s="96"/>
      <c r="M217" s="96"/>
      <c r="N217" s="96"/>
      <c r="O217" s="96"/>
      <c r="P217" s="96"/>
      <c r="Q217" s="96"/>
      <c r="R217" s="96"/>
      <c r="S217" s="96"/>
      <c r="T217" s="96"/>
      <c r="U217" s="96"/>
      <c r="V217" s="96"/>
      <c r="W217" s="96"/>
      <c r="X217" s="96"/>
      <c r="Y217" s="96"/>
      <c r="Z217" s="96"/>
      <c r="AA217" s="96"/>
      <c r="AB217" s="96"/>
      <c r="AC217" s="96"/>
      <c r="AD217" s="96"/>
      <c r="AE217" s="96"/>
      <c r="AF217" s="96"/>
      <c r="AG217" s="96"/>
      <c r="AH217" s="96"/>
    </row>
    <row r="218" spans="1:34" ht="12" customHeight="1">
      <c r="A218" s="16" t="s">
        <v>195</v>
      </c>
      <c r="B218" s="1"/>
      <c r="C218" s="1"/>
      <c r="D218" s="25"/>
      <c r="E218" s="79"/>
      <c r="F218" s="96"/>
      <c r="G218" s="96"/>
      <c r="H218" s="12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96"/>
      <c r="AG218" s="96"/>
      <c r="AH218" s="96"/>
    </row>
    <row r="219" spans="1:34" ht="12" customHeight="1">
      <c r="A219" s="1"/>
      <c r="B219" s="16" t="s">
        <v>189</v>
      </c>
      <c r="C219" s="1"/>
      <c r="D219" s="25"/>
      <c r="E219" s="79"/>
      <c r="F219" s="96"/>
      <c r="G219" s="96"/>
      <c r="H219" s="12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row>
    <row r="220" spans="1:34" ht="12" customHeight="1">
      <c r="A220" s="1"/>
      <c r="B220" s="16" t="s">
        <v>196</v>
      </c>
      <c r="C220" s="5" t="s">
        <v>197</v>
      </c>
      <c r="D220" s="25">
        <f>Classification!AC220</f>
        <v>12.003292862348662</v>
      </c>
      <c r="E220" s="69"/>
      <c r="F220" s="96">
        <v>0</v>
      </c>
      <c r="G220" s="96">
        <f t="shared" ref="G220:G226" si="58">D220-F220</f>
        <v>12.003292862348662</v>
      </c>
      <c r="H220" s="127" t="s">
        <v>425</v>
      </c>
      <c r="I220" s="96">
        <v>4.2022730036795979</v>
      </c>
      <c r="J220" s="96">
        <v>1.3362185594905358</v>
      </c>
      <c r="K220" s="96">
        <v>0.21252723908848722</v>
      </c>
      <c r="L220" s="96">
        <v>3.122876602239428E-4</v>
      </c>
      <c r="M220" s="96">
        <v>2.67503384676295E-3</v>
      </c>
      <c r="N220" s="96">
        <v>9.1315077382010338E-3</v>
      </c>
      <c r="O220" s="96">
        <v>0.12678978295628995</v>
      </c>
      <c r="P220" s="96">
        <v>2.8785318027571324E-2</v>
      </c>
      <c r="Q220" s="96">
        <v>2.5863804999559564E-2</v>
      </c>
      <c r="R220" s="96">
        <v>2.1292247323197484E-4</v>
      </c>
      <c r="S220" s="96">
        <v>8.2137840528320821E-2</v>
      </c>
      <c r="T220" s="96">
        <v>2.6149878539457275E-3</v>
      </c>
      <c r="U220" s="96">
        <v>0.64547850806421803</v>
      </c>
      <c r="V220" s="96">
        <v>1.1549491158013547E-2</v>
      </c>
      <c r="W220" s="96">
        <v>0.1050913398190592</v>
      </c>
      <c r="X220" s="96">
        <v>1.2939785379387505</v>
      </c>
      <c r="Y220" s="96">
        <v>0.61457404215040157</v>
      </c>
      <c r="Z220" s="96">
        <v>0.10580817862519783</v>
      </c>
      <c r="AA220" s="96">
        <v>2.6809523404999953</v>
      </c>
      <c r="AB220" s="96">
        <v>9.517944809141362E-3</v>
      </c>
      <c r="AC220" s="96">
        <v>2.5390764318203741E-2</v>
      </c>
      <c r="AD220" s="96">
        <v>0.34268194140909009</v>
      </c>
      <c r="AE220" s="96">
        <v>9.2661196198637774E-2</v>
      </c>
      <c r="AF220" s="96">
        <v>4.363446848827697E-2</v>
      </c>
      <c r="AG220" s="96">
        <v>2.1935623514241546E-3</v>
      </c>
      <c r="AH220" s="96">
        <v>2.3825817552602344E-4</v>
      </c>
    </row>
    <row r="221" spans="1:34" ht="12" customHeight="1">
      <c r="A221" s="1"/>
      <c r="B221" s="16" t="s">
        <v>198</v>
      </c>
      <c r="C221" s="5" t="s">
        <v>199</v>
      </c>
      <c r="D221" s="25">
        <f>Classification!AC221</f>
        <v>2.4876403007526484</v>
      </c>
      <c r="E221" s="69"/>
      <c r="F221" s="96">
        <v>0</v>
      </c>
      <c r="G221" s="96">
        <f t="shared" si="58"/>
        <v>2.4876403007526484</v>
      </c>
      <c r="H221" s="127" t="s">
        <v>425</v>
      </c>
      <c r="I221" s="96">
        <v>0.8709063253391941</v>
      </c>
      <c r="J221" s="96">
        <v>0.27692660483432546</v>
      </c>
      <c r="K221" s="96">
        <v>4.4045524093025111E-2</v>
      </c>
      <c r="L221" s="96">
        <v>6.4720521102808721E-5</v>
      </c>
      <c r="M221" s="96">
        <v>5.5439137238402932E-4</v>
      </c>
      <c r="N221" s="96">
        <v>1.8924729169474566E-3</v>
      </c>
      <c r="O221" s="96">
        <v>2.6276737343891899E-2</v>
      </c>
      <c r="P221" s="96">
        <v>5.9656560925863177E-3</v>
      </c>
      <c r="Q221" s="96">
        <v>5.3601827753057881E-3</v>
      </c>
      <c r="R221" s="96">
        <v>4.4127434981549491E-5</v>
      </c>
      <c r="S221" s="96">
        <v>1.7022779053902409E-2</v>
      </c>
      <c r="T221" s="96">
        <v>5.4194705120118368E-4</v>
      </c>
      <c r="U221" s="96">
        <v>0.1337731544455589</v>
      </c>
      <c r="V221" s="96">
        <v>2.3935914908802063E-3</v>
      </c>
      <c r="W221" s="96">
        <v>2.1779811189479699E-2</v>
      </c>
      <c r="X221" s="96">
        <v>0.26817250867738796</v>
      </c>
      <c r="Y221" s="96">
        <v>0.12736831239412505</v>
      </c>
      <c r="Z221" s="96">
        <v>2.1928373515146805E-2</v>
      </c>
      <c r="AA221" s="96">
        <v>0.55561795943050629</v>
      </c>
      <c r="AB221" s="96">
        <v>1.9725606430739582E-3</v>
      </c>
      <c r="AC221" s="96">
        <v>5.2621467549961087E-3</v>
      </c>
      <c r="AD221" s="96">
        <v>7.1019629160544301E-2</v>
      </c>
      <c r="AE221" s="96">
        <v>1.920370756783955E-2</v>
      </c>
      <c r="AF221" s="96">
        <v>9.0430903884586317E-3</v>
      </c>
      <c r="AG221" s="96">
        <v>4.5460809547795622E-4</v>
      </c>
      <c r="AH221" s="96">
        <v>4.9378170325368664E-5</v>
      </c>
    </row>
    <row r="222" spans="1:34" ht="12" customHeight="1">
      <c r="A222" s="1"/>
      <c r="B222" s="16" t="s">
        <v>200</v>
      </c>
      <c r="C222" s="5" t="s">
        <v>201</v>
      </c>
      <c r="D222" s="25">
        <f>Classification!AC222</f>
        <v>0</v>
      </c>
      <c r="E222" s="69"/>
      <c r="F222" s="96">
        <v>0</v>
      </c>
      <c r="G222" s="96">
        <f t="shared" si="58"/>
        <v>0</v>
      </c>
      <c r="H222" s="127"/>
      <c r="I222" s="96">
        <v>0</v>
      </c>
      <c r="J222" s="96">
        <v>0</v>
      </c>
      <c r="K222" s="96">
        <v>0</v>
      </c>
      <c r="L222" s="96">
        <v>0</v>
      </c>
      <c r="M222" s="96">
        <v>0</v>
      </c>
      <c r="N222" s="96">
        <v>0</v>
      </c>
      <c r="O222" s="96">
        <v>0</v>
      </c>
      <c r="P222" s="96">
        <v>0</v>
      </c>
      <c r="Q222" s="96">
        <v>0</v>
      </c>
      <c r="R222" s="96">
        <v>0</v>
      </c>
      <c r="S222" s="96">
        <v>0</v>
      </c>
      <c r="T222" s="96">
        <v>0</v>
      </c>
      <c r="U222" s="96">
        <v>0</v>
      </c>
      <c r="V222" s="96">
        <v>0</v>
      </c>
      <c r="W222" s="96">
        <v>0</v>
      </c>
      <c r="X222" s="96">
        <v>0</v>
      </c>
      <c r="Y222" s="96">
        <v>0</v>
      </c>
      <c r="Z222" s="96">
        <v>0</v>
      </c>
      <c r="AA222" s="96">
        <v>0</v>
      </c>
      <c r="AB222" s="96">
        <v>0</v>
      </c>
      <c r="AC222" s="96">
        <v>0</v>
      </c>
      <c r="AD222" s="96">
        <v>0</v>
      </c>
      <c r="AE222" s="96">
        <v>0</v>
      </c>
      <c r="AF222" s="96">
        <v>0</v>
      </c>
      <c r="AG222" s="96">
        <v>0</v>
      </c>
      <c r="AH222" s="96">
        <v>0</v>
      </c>
    </row>
    <row r="223" spans="1:34" ht="12" customHeight="1">
      <c r="A223" s="1"/>
      <c r="B223" s="16" t="s">
        <v>203</v>
      </c>
      <c r="C223" s="5" t="s">
        <v>204</v>
      </c>
      <c r="D223" s="25">
        <f>Classification!AC223</f>
        <v>0</v>
      </c>
      <c r="E223" s="69"/>
      <c r="F223" s="96">
        <v>0</v>
      </c>
      <c r="G223" s="96">
        <f t="shared" si="58"/>
        <v>0</v>
      </c>
      <c r="H223" s="127"/>
      <c r="I223" s="96">
        <v>0</v>
      </c>
      <c r="J223" s="96">
        <v>0</v>
      </c>
      <c r="K223" s="96">
        <v>0</v>
      </c>
      <c r="L223" s="96">
        <v>0</v>
      </c>
      <c r="M223" s="96">
        <v>0</v>
      </c>
      <c r="N223" s="96">
        <v>0</v>
      </c>
      <c r="O223" s="96">
        <v>0</v>
      </c>
      <c r="P223" s="96">
        <v>0</v>
      </c>
      <c r="Q223" s="96">
        <v>0</v>
      </c>
      <c r="R223" s="96">
        <v>0</v>
      </c>
      <c r="S223" s="96">
        <v>0</v>
      </c>
      <c r="T223" s="96">
        <v>0</v>
      </c>
      <c r="U223" s="96">
        <v>0</v>
      </c>
      <c r="V223" s="96">
        <v>0</v>
      </c>
      <c r="W223" s="96">
        <v>0</v>
      </c>
      <c r="X223" s="96">
        <v>0</v>
      </c>
      <c r="Y223" s="96">
        <v>0</v>
      </c>
      <c r="Z223" s="96">
        <v>0</v>
      </c>
      <c r="AA223" s="96">
        <v>0</v>
      </c>
      <c r="AB223" s="96">
        <v>0</v>
      </c>
      <c r="AC223" s="96">
        <v>0</v>
      </c>
      <c r="AD223" s="96">
        <v>0</v>
      </c>
      <c r="AE223" s="96">
        <v>0</v>
      </c>
      <c r="AF223" s="96">
        <v>0</v>
      </c>
      <c r="AG223" s="96">
        <v>0</v>
      </c>
      <c r="AH223" s="96">
        <v>0</v>
      </c>
    </row>
    <row r="224" spans="1:34" ht="12" customHeight="1">
      <c r="A224" s="1"/>
      <c r="B224" s="16" t="s">
        <v>206</v>
      </c>
      <c r="C224" s="5" t="s">
        <v>207</v>
      </c>
      <c r="D224" s="25">
        <f>Classification!AC224</f>
        <v>0</v>
      </c>
      <c r="E224" s="69"/>
      <c r="F224" s="96">
        <v>0</v>
      </c>
      <c r="G224" s="96">
        <f t="shared" si="58"/>
        <v>0</v>
      </c>
      <c r="H224" s="127"/>
      <c r="I224" s="96">
        <v>0</v>
      </c>
      <c r="J224" s="96">
        <v>0</v>
      </c>
      <c r="K224" s="96">
        <v>0</v>
      </c>
      <c r="L224" s="96">
        <v>0</v>
      </c>
      <c r="M224" s="96">
        <v>0</v>
      </c>
      <c r="N224" s="96">
        <v>0</v>
      </c>
      <c r="O224" s="96">
        <v>0</v>
      </c>
      <c r="P224" s="96">
        <v>0</v>
      </c>
      <c r="Q224" s="96">
        <v>0</v>
      </c>
      <c r="R224" s="96">
        <v>0</v>
      </c>
      <c r="S224" s="96">
        <v>0</v>
      </c>
      <c r="T224" s="96">
        <v>0</v>
      </c>
      <c r="U224" s="96">
        <v>0</v>
      </c>
      <c r="V224" s="96">
        <v>0</v>
      </c>
      <c r="W224" s="96">
        <v>0</v>
      </c>
      <c r="X224" s="96">
        <v>0</v>
      </c>
      <c r="Y224" s="96">
        <v>0</v>
      </c>
      <c r="Z224" s="96">
        <v>0</v>
      </c>
      <c r="AA224" s="96">
        <v>0</v>
      </c>
      <c r="AB224" s="96">
        <v>0</v>
      </c>
      <c r="AC224" s="96">
        <v>0</v>
      </c>
      <c r="AD224" s="96">
        <v>0</v>
      </c>
      <c r="AE224" s="96">
        <v>0</v>
      </c>
      <c r="AF224" s="96">
        <v>0</v>
      </c>
      <c r="AG224" s="96">
        <v>0</v>
      </c>
      <c r="AH224" s="96">
        <v>0</v>
      </c>
    </row>
    <row r="225" spans="1:34" ht="12" customHeight="1">
      <c r="A225" s="1"/>
      <c r="B225" s="16" t="s">
        <v>209</v>
      </c>
      <c r="C225" s="5" t="s">
        <v>210</v>
      </c>
      <c r="D225" s="25">
        <f>Classification!AC225</f>
        <v>98.323274652714886</v>
      </c>
      <c r="E225" s="69"/>
      <c r="F225" s="96">
        <v>0</v>
      </c>
      <c r="G225" s="96">
        <f t="shared" si="58"/>
        <v>98.323274652714886</v>
      </c>
      <c r="H225" s="127" t="s">
        <v>425</v>
      </c>
      <c r="I225" s="96">
        <v>34.422324560831541</v>
      </c>
      <c r="J225" s="96">
        <v>10.945445214700515</v>
      </c>
      <c r="K225" s="96">
        <v>1.7408867999569726</v>
      </c>
      <c r="L225" s="96">
        <v>2.5580601705692627E-3</v>
      </c>
      <c r="M225" s="96">
        <v>2.1912161157510716E-2</v>
      </c>
      <c r="N225" s="96">
        <v>7.479945325276792E-2</v>
      </c>
      <c r="O225" s="96">
        <v>1.0385805624949263</v>
      </c>
      <c r="P225" s="96">
        <v>0.23579085862917515</v>
      </c>
      <c r="Q225" s="96">
        <v>0.21185969814272854</v>
      </c>
      <c r="R225" s="96">
        <v>1.7441243045057586E-3</v>
      </c>
      <c r="S225" s="96">
        <v>0.67282049569744118</v>
      </c>
      <c r="T225" s="96">
        <v>2.1420302905673688E-2</v>
      </c>
      <c r="U225" s="96">
        <v>5.2873458440640402</v>
      </c>
      <c r="V225" s="96">
        <v>9.4606022218329061E-2</v>
      </c>
      <c r="W225" s="96">
        <v>0.86084083652269783</v>
      </c>
      <c r="X225" s="96">
        <v>10.599442056400489</v>
      </c>
      <c r="Y225" s="96">
        <v>5.0341962854482487</v>
      </c>
      <c r="Z225" s="96">
        <v>0.86671272014879652</v>
      </c>
      <c r="AA225" s="96">
        <v>21.960641661311737</v>
      </c>
      <c r="AB225" s="96">
        <v>7.7964897826834745E-2</v>
      </c>
      <c r="AC225" s="96">
        <v>0.20798485235097508</v>
      </c>
      <c r="AD225" s="96">
        <v>2.8070306231867406</v>
      </c>
      <c r="AE225" s="96">
        <v>0.75902107429753063</v>
      </c>
      <c r="AF225" s="96">
        <v>0.35742557302385253</v>
      </c>
      <c r="AG225" s="96">
        <v>1.7968255546231077E-2</v>
      </c>
      <c r="AH225" s="96">
        <v>1.9516581240788095E-3</v>
      </c>
    </row>
    <row r="226" spans="1:34" ht="12" customHeight="1">
      <c r="A226" s="1"/>
      <c r="B226" s="16" t="s">
        <v>16</v>
      </c>
      <c r="C226" s="5" t="s">
        <v>211</v>
      </c>
      <c r="D226" s="25">
        <f>Classification!AC226</f>
        <v>39.658302183467882</v>
      </c>
      <c r="E226" s="69"/>
      <c r="F226" s="96">
        <v>0</v>
      </c>
      <c r="G226" s="96">
        <f t="shared" si="58"/>
        <v>39.658302183467882</v>
      </c>
      <c r="H226" s="127" t="s">
        <v>425</v>
      </c>
      <c r="I226" s="96">
        <v>13.884107848447986</v>
      </c>
      <c r="J226" s="96">
        <v>4.4148018400564917</v>
      </c>
      <c r="K226" s="96">
        <v>0.7021797740541148</v>
      </c>
      <c r="L226" s="96">
        <v>1.0317834063832011E-3</v>
      </c>
      <c r="M226" s="96">
        <v>8.8381831437854032E-3</v>
      </c>
      <c r="N226" s="96">
        <v>3.0170062284174966E-2</v>
      </c>
      <c r="O226" s="96">
        <v>0.41890734350315445</v>
      </c>
      <c r="P226" s="96">
        <v>9.5105306008611293E-2</v>
      </c>
      <c r="Q226" s="96">
        <v>8.5452767507175606E-2</v>
      </c>
      <c r="R226" s="96">
        <v>7.0348560865095473E-4</v>
      </c>
      <c r="S226" s="96">
        <v>0.27137947375985821</v>
      </c>
      <c r="T226" s="96">
        <v>8.6397940721064676E-3</v>
      </c>
      <c r="U226" s="96">
        <v>2.1326299390762298</v>
      </c>
      <c r="V226" s="96">
        <v>3.8158963183055186E-2</v>
      </c>
      <c r="W226" s="96">
        <v>0.34721673120906138</v>
      </c>
      <c r="X226" s="96">
        <v>4.2752428408595726</v>
      </c>
      <c r="Y226" s="96">
        <v>2.0305230703957799</v>
      </c>
      <c r="Z226" s="96">
        <v>0.34958513214009723</v>
      </c>
      <c r="AA226" s="96">
        <v>8.8577375623759007</v>
      </c>
      <c r="AB226" s="96">
        <v>3.1446831776513008E-2</v>
      </c>
      <c r="AC226" s="96">
        <v>8.388986385220204E-2</v>
      </c>
      <c r="AD226" s="96">
        <v>1.1322046492632161</v>
      </c>
      <c r="AE226" s="96">
        <v>0.30614813465512197</v>
      </c>
      <c r="AF226" s="96">
        <v>0.14416618479343654</v>
      </c>
      <c r="AG226" s="96">
        <v>7.247424484987176E-3</v>
      </c>
      <c r="AH226" s="96">
        <v>7.8719355022417714E-4</v>
      </c>
    </row>
    <row r="227" spans="1:34" ht="12" customHeight="1">
      <c r="A227" s="1"/>
      <c r="B227" s="1"/>
      <c r="C227" s="1"/>
      <c r="D227" s="25"/>
      <c r="E227" s="79"/>
      <c r="F227" s="96"/>
      <c r="G227" s="96"/>
      <c r="H227" s="12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96"/>
      <c r="AF227" s="96"/>
      <c r="AG227" s="96"/>
      <c r="AH227" s="96"/>
    </row>
    <row r="228" spans="1:34" ht="12" customHeight="1">
      <c r="A228" s="1"/>
      <c r="B228" s="16" t="s">
        <v>193</v>
      </c>
      <c r="C228" s="1"/>
      <c r="D228" s="25"/>
      <c r="E228" s="79"/>
      <c r="F228" s="96"/>
      <c r="G228" s="96"/>
      <c r="H228" s="126"/>
      <c r="I228" s="96"/>
      <c r="J228" s="96"/>
      <c r="K228" s="96"/>
      <c r="L228" s="96"/>
      <c r="M228" s="96"/>
      <c r="N228" s="96"/>
      <c r="O228" s="96"/>
      <c r="P228" s="96"/>
      <c r="Q228" s="96"/>
      <c r="R228" s="96"/>
      <c r="S228" s="96"/>
      <c r="T228" s="96"/>
      <c r="U228" s="96"/>
      <c r="V228" s="96"/>
      <c r="W228" s="96"/>
      <c r="X228" s="96"/>
      <c r="Y228" s="96"/>
      <c r="Z228" s="96"/>
      <c r="AA228" s="96"/>
      <c r="AB228" s="96"/>
      <c r="AC228" s="96"/>
      <c r="AD228" s="96"/>
      <c r="AE228" s="96"/>
      <c r="AF228" s="96"/>
      <c r="AG228" s="96"/>
      <c r="AH228" s="96"/>
    </row>
    <row r="229" spans="1:34" ht="12" customHeight="1">
      <c r="A229" s="1"/>
      <c r="B229" s="16" t="s">
        <v>196</v>
      </c>
      <c r="C229" s="5" t="s">
        <v>212</v>
      </c>
      <c r="D229" s="25">
        <f>Classification!AC229</f>
        <v>57.173745488844652</v>
      </c>
      <c r="E229" s="69"/>
      <c r="F229" s="96">
        <v>0</v>
      </c>
      <c r="G229" s="96">
        <f t="shared" ref="G229:G234" si="59">D229-F229</f>
        <v>57.173745488844652</v>
      </c>
      <c r="H229" s="127" t="s">
        <v>425</v>
      </c>
      <c r="I229" s="96">
        <v>20.016148063891272</v>
      </c>
      <c r="J229" s="96">
        <v>6.3646384966095164</v>
      </c>
      <c r="K229" s="96">
        <v>1.0123037416846334</v>
      </c>
      <c r="L229" s="96">
        <v>1.487479761570769E-3</v>
      </c>
      <c r="M229" s="96">
        <v>1.2741645653636426E-2</v>
      </c>
      <c r="N229" s="96">
        <v>4.3494939708666455E-2</v>
      </c>
      <c r="O229" s="96">
        <v>0.60392151257653881</v>
      </c>
      <c r="P229" s="96">
        <v>0.13710941369148524</v>
      </c>
      <c r="Q229" s="96">
        <v>0.12319374536435213</v>
      </c>
      <c r="R229" s="96">
        <v>1.0141863097921854E-3</v>
      </c>
      <c r="S229" s="96">
        <v>0.39123664174687489</v>
      </c>
      <c r="T229" s="96">
        <v>1.2455636276849038E-2</v>
      </c>
      <c r="U229" s="96">
        <v>3.0745249959153078</v>
      </c>
      <c r="V229" s="96">
        <v>5.5012210029900345E-2</v>
      </c>
      <c r="W229" s="96">
        <v>0.50056810117027428</v>
      </c>
      <c r="X229" s="96">
        <v>6.1634420191645312</v>
      </c>
      <c r="Y229" s="96">
        <v>2.9273217168744692</v>
      </c>
      <c r="Z229" s="96">
        <v>0.50398252752216766</v>
      </c>
      <c r="AA229" s="96">
        <v>12.769836455817099</v>
      </c>
      <c r="AB229" s="96">
        <v>4.5335605848763762E-2</v>
      </c>
      <c r="AC229" s="96">
        <v>0.12094057135353192</v>
      </c>
      <c r="AD229" s="96">
        <v>1.6322529431238824</v>
      </c>
      <c r="AE229" s="96">
        <v>0.4413611922084027</v>
      </c>
      <c r="AF229" s="96">
        <v>0.20783846770207165</v>
      </c>
      <c r="AG229" s="96">
        <v>1.0448314227809041E-2</v>
      </c>
      <c r="AH229" s="96">
        <v>1.1348646112676723E-3</v>
      </c>
    </row>
    <row r="230" spans="1:34" ht="12" customHeight="1">
      <c r="A230" s="1"/>
      <c r="B230" s="16" t="s">
        <v>198</v>
      </c>
      <c r="C230" s="5" t="s">
        <v>213</v>
      </c>
      <c r="D230" s="25">
        <f>Classification!AC230</f>
        <v>2.339838480373198</v>
      </c>
      <c r="E230" s="69"/>
      <c r="F230" s="96">
        <v>0</v>
      </c>
      <c r="G230" s="96">
        <f t="shared" si="59"/>
        <v>2.339838480373198</v>
      </c>
      <c r="H230" s="127" t="s">
        <v>425</v>
      </c>
      <c r="I230" s="96">
        <v>0.81916189097456138</v>
      </c>
      <c r="J230" s="96">
        <v>0.26047315845237451</v>
      </c>
      <c r="K230" s="96">
        <v>4.142858279385641E-2</v>
      </c>
      <c r="L230" s="96">
        <v>6.0875185894174432E-5</v>
      </c>
      <c r="M230" s="96">
        <v>5.214525049697051E-4</v>
      </c>
      <c r="N230" s="96">
        <v>1.7800326489316126E-3</v>
      </c>
      <c r="O230" s="96">
        <v>2.4715519023106189E-2</v>
      </c>
      <c r="P230" s="96">
        <v>5.6112098207618732E-3</v>
      </c>
      <c r="Q230" s="96">
        <v>5.0417103773803037E-3</v>
      </c>
      <c r="R230" s="96">
        <v>4.1505626990669314E-5</v>
      </c>
      <c r="S230" s="96">
        <v>1.6011379724456456E-2</v>
      </c>
      <c r="T230" s="96">
        <v>5.0974755648622219E-4</v>
      </c>
      <c r="U230" s="96">
        <v>0.12582509389236199</v>
      </c>
      <c r="V230" s="96">
        <v>2.2513775303289883E-3</v>
      </c>
      <c r="W230" s="96">
        <v>2.0485775335360487E-2</v>
      </c>
      <c r="X230" s="96">
        <v>0.25223918224500558</v>
      </c>
      <c r="Y230" s="96">
        <v>0.11980079211202699</v>
      </c>
      <c r="Z230" s="96">
        <v>2.0625510909761842E-2</v>
      </c>
      <c r="AA230" s="96">
        <v>0.52260621500166016</v>
      </c>
      <c r="AB230" s="96">
        <v>1.8553620055671686E-3</v>
      </c>
      <c r="AC230" s="96">
        <v>4.9494991148783113E-3</v>
      </c>
      <c r="AD230" s="96">
        <v>6.6800035809597993E-2</v>
      </c>
      <c r="AE230" s="96">
        <v>1.8062729535081937E-2</v>
      </c>
      <c r="AF230" s="96">
        <v>8.5058000009111609E-3</v>
      </c>
      <c r="AG230" s="96">
        <v>4.2759779818917707E-4</v>
      </c>
      <c r="AH230" s="96">
        <v>4.6444392697273501E-5</v>
      </c>
    </row>
    <row r="231" spans="1:34" ht="12" customHeight="1">
      <c r="A231" s="1"/>
      <c r="B231" s="16" t="s">
        <v>200</v>
      </c>
      <c r="C231" s="5" t="s">
        <v>214</v>
      </c>
      <c r="D231" s="25">
        <f>Classification!AC231</f>
        <v>0</v>
      </c>
      <c r="E231" s="69"/>
      <c r="F231" s="96">
        <v>0</v>
      </c>
      <c r="G231" s="96">
        <f t="shared" si="59"/>
        <v>0</v>
      </c>
      <c r="H231" s="127"/>
      <c r="I231" s="96">
        <v>0</v>
      </c>
      <c r="J231" s="96">
        <v>0</v>
      </c>
      <c r="K231" s="96">
        <v>0</v>
      </c>
      <c r="L231" s="96">
        <v>0</v>
      </c>
      <c r="M231" s="96">
        <v>0</v>
      </c>
      <c r="N231" s="96">
        <v>0</v>
      </c>
      <c r="O231" s="96">
        <v>0</v>
      </c>
      <c r="P231" s="96">
        <v>0</v>
      </c>
      <c r="Q231" s="96">
        <v>0</v>
      </c>
      <c r="R231" s="96">
        <v>0</v>
      </c>
      <c r="S231" s="96">
        <v>0</v>
      </c>
      <c r="T231" s="96">
        <v>0</v>
      </c>
      <c r="U231" s="96">
        <v>0</v>
      </c>
      <c r="V231" s="96">
        <v>0</v>
      </c>
      <c r="W231" s="96">
        <v>0</v>
      </c>
      <c r="X231" s="96">
        <v>0</v>
      </c>
      <c r="Y231" s="96">
        <v>0</v>
      </c>
      <c r="Z231" s="96">
        <v>0</v>
      </c>
      <c r="AA231" s="96">
        <v>0</v>
      </c>
      <c r="AB231" s="96">
        <v>0</v>
      </c>
      <c r="AC231" s="96">
        <v>0</v>
      </c>
      <c r="AD231" s="96">
        <v>0</v>
      </c>
      <c r="AE231" s="96">
        <v>0</v>
      </c>
      <c r="AF231" s="96">
        <v>0</v>
      </c>
      <c r="AG231" s="96">
        <v>0</v>
      </c>
      <c r="AH231" s="96">
        <v>0</v>
      </c>
    </row>
    <row r="232" spans="1:34" ht="12" customHeight="1">
      <c r="A232" s="1"/>
      <c r="B232" s="16" t="s">
        <v>215</v>
      </c>
      <c r="C232" s="5" t="s">
        <v>216</v>
      </c>
      <c r="D232" s="25">
        <f>Classification!AC232</f>
        <v>0</v>
      </c>
      <c r="E232" s="69"/>
      <c r="F232" s="96">
        <v>0</v>
      </c>
      <c r="G232" s="96">
        <f t="shared" si="59"/>
        <v>0</v>
      </c>
      <c r="H232" s="127"/>
      <c r="I232" s="96">
        <v>0</v>
      </c>
      <c r="J232" s="96">
        <v>0</v>
      </c>
      <c r="K232" s="96">
        <v>0</v>
      </c>
      <c r="L232" s="96">
        <v>0</v>
      </c>
      <c r="M232" s="96">
        <v>0</v>
      </c>
      <c r="N232" s="96">
        <v>0</v>
      </c>
      <c r="O232" s="96">
        <v>0</v>
      </c>
      <c r="P232" s="96">
        <v>0</v>
      </c>
      <c r="Q232" s="96">
        <v>0</v>
      </c>
      <c r="R232" s="96">
        <v>0</v>
      </c>
      <c r="S232" s="96">
        <v>0</v>
      </c>
      <c r="T232" s="96">
        <v>0</v>
      </c>
      <c r="U232" s="96">
        <v>0</v>
      </c>
      <c r="V232" s="96">
        <v>0</v>
      </c>
      <c r="W232" s="96">
        <v>0</v>
      </c>
      <c r="X232" s="96">
        <v>0</v>
      </c>
      <c r="Y232" s="96">
        <v>0</v>
      </c>
      <c r="Z232" s="96">
        <v>0</v>
      </c>
      <c r="AA232" s="96">
        <v>0</v>
      </c>
      <c r="AB232" s="96">
        <v>0</v>
      </c>
      <c r="AC232" s="96">
        <v>0</v>
      </c>
      <c r="AD232" s="96">
        <v>0</v>
      </c>
      <c r="AE232" s="96">
        <v>0</v>
      </c>
      <c r="AF232" s="96">
        <v>0</v>
      </c>
      <c r="AG232" s="96">
        <v>0</v>
      </c>
      <c r="AH232" s="96">
        <v>0</v>
      </c>
    </row>
    <row r="233" spans="1:34" ht="12" customHeight="1">
      <c r="A233" s="1"/>
      <c r="B233" s="16" t="s">
        <v>206</v>
      </c>
      <c r="C233" s="5" t="s">
        <v>217</v>
      </c>
      <c r="D233" s="25">
        <f>Classification!AC233</f>
        <v>0</v>
      </c>
      <c r="E233" s="69"/>
      <c r="F233" s="96">
        <v>0</v>
      </c>
      <c r="G233" s="96">
        <f t="shared" si="59"/>
        <v>0</v>
      </c>
      <c r="H233" s="127"/>
      <c r="I233" s="96">
        <v>0</v>
      </c>
      <c r="J233" s="96">
        <v>0</v>
      </c>
      <c r="K233" s="96">
        <v>0</v>
      </c>
      <c r="L233" s="96">
        <v>0</v>
      </c>
      <c r="M233" s="96">
        <v>0</v>
      </c>
      <c r="N233" s="96">
        <v>0</v>
      </c>
      <c r="O233" s="96">
        <v>0</v>
      </c>
      <c r="P233" s="96">
        <v>0</v>
      </c>
      <c r="Q233" s="96">
        <v>0</v>
      </c>
      <c r="R233" s="96">
        <v>0</v>
      </c>
      <c r="S233" s="96">
        <v>0</v>
      </c>
      <c r="T233" s="96">
        <v>0</v>
      </c>
      <c r="U233" s="96">
        <v>0</v>
      </c>
      <c r="V233" s="96">
        <v>0</v>
      </c>
      <c r="W233" s="96">
        <v>0</v>
      </c>
      <c r="X233" s="96">
        <v>0</v>
      </c>
      <c r="Y233" s="96">
        <v>0</v>
      </c>
      <c r="Z233" s="96">
        <v>0</v>
      </c>
      <c r="AA233" s="96">
        <v>0</v>
      </c>
      <c r="AB233" s="96">
        <v>0</v>
      </c>
      <c r="AC233" s="96">
        <v>0</v>
      </c>
      <c r="AD233" s="96">
        <v>0</v>
      </c>
      <c r="AE233" s="96">
        <v>0</v>
      </c>
      <c r="AF233" s="96">
        <v>0</v>
      </c>
      <c r="AG233" s="96">
        <v>0</v>
      </c>
      <c r="AH233" s="96">
        <v>0</v>
      </c>
    </row>
    <row r="234" spans="1:34" ht="12" customHeight="1">
      <c r="A234" s="1"/>
      <c r="B234" s="16" t="s">
        <v>16</v>
      </c>
      <c r="C234" s="5" t="s">
        <v>218</v>
      </c>
      <c r="D234" s="25">
        <f>Classification!AC234</f>
        <v>11.177618895006646</v>
      </c>
      <c r="E234" s="69"/>
      <c r="F234" s="96">
        <v>0</v>
      </c>
      <c r="G234" s="96">
        <f t="shared" si="59"/>
        <v>11.177618895006646</v>
      </c>
      <c r="H234" s="127" t="s">
        <v>425</v>
      </c>
      <c r="I234" s="96">
        <v>3.9132100388255129</v>
      </c>
      <c r="J234" s="96">
        <v>1.2443037081324304</v>
      </c>
      <c r="K234" s="96">
        <v>0.19790806660983612</v>
      </c>
      <c r="L234" s="96">
        <v>2.9080623889014677E-4</v>
      </c>
      <c r="M234" s="96">
        <v>2.4910255221840252E-3</v>
      </c>
      <c r="N234" s="96">
        <v>8.5033760822897826E-3</v>
      </c>
      <c r="O234" s="96">
        <v>0.11806825759550083</v>
      </c>
      <c r="P234" s="96">
        <v>2.6805254055994113E-2</v>
      </c>
      <c r="Q234" s="96">
        <v>2.4084703987075552E-2</v>
      </c>
      <c r="R234" s="96">
        <v>1.982761136683276E-4</v>
      </c>
      <c r="S234" s="96">
        <v>7.6487801206972919E-2</v>
      </c>
      <c r="T234" s="96">
        <v>2.4351099303893346E-3</v>
      </c>
      <c r="U234" s="96">
        <v>0.60107779180250498</v>
      </c>
      <c r="V234" s="96">
        <v>1.0755032979364004E-2</v>
      </c>
      <c r="W234" s="96">
        <v>9.7862391523223624E-2</v>
      </c>
      <c r="X234" s="96">
        <v>1.2049692631232849</v>
      </c>
      <c r="Y234" s="96">
        <v>0.57229916029698558</v>
      </c>
      <c r="Z234" s="96">
        <v>9.8529920931699738E-2</v>
      </c>
      <c r="AA234" s="96">
        <v>2.4965368987857484</v>
      </c>
      <c r="AB234" s="96">
        <v>8.8632311949999511E-3</v>
      </c>
      <c r="AC234" s="96">
        <v>2.3644202491472196E-2</v>
      </c>
      <c r="AD234" s="96">
        <v>0.31910977989104272</v>
      </c>
      <c r="AE234" s="96">
        <v>8.6287283776324691E-2</v>
      </c>
      <c r="AF234" s="96">
        <v>4.0632971722119889E-2</v>
      </c>
      <c r="AG234" s="96">
        <v>2.0426731454302191E-3</v>
      </c>
      <c r="AH234" s="96">
        <v>2.2186904170297766E-4</v>
      </c>
    </row>
    <row r="235" spans="1:34" ht="12" customHeight="1">
      <c r="A235" s="1"/>
      <c r="B235" s="16" t="s">
        <v>42</v>
      </c>
      <c r="C235" s="1"/>
      <c r="D235" s="26">
        <f>SUM(D220:D226,D229:D234)</f>
        <v>223.16371286350855</v>
      </c>
      <c r="E235" s="79"/>
      <c r="F235" s="52">
        <f t="shared" ref="F235:G235" si="60">SUM(F220:F226,F229:F234)</f>
        <v>0</v>
      </c>
      <c r="G235" s="52">
        <f t="shared" si="60"/>
        <v>223.16371286350855</v>
      </c>
      <c r="H235" s="127"/>
      <c r="I235" s="52">
        <f t="shared" ref="I235:AH235" si="61">SUM(I220:I226,I229:I234)</f>
        <v>78.128131731989654</v>
      </c>
      <c r="J235" s="52">
        <f t="shared" si="61"/>
        <v>24.842807582276187</v>
      </c>
      <c r="K235" s="52">
        <f t="shared" si="61"/>
        <v>3.9512797282809258</v>
      </c>
      <c r="L235" s="52">
        <f t="shared" si="61"/>
        <v>5.8060129446343058E-3</v>
      </c>
      <c r="M235" s="52">
        <f t="shared" si="61"/>
        <v>4.9733893201233254E-2</v>
      </c>
      <c r="N235" s="52">
        <f t="shared" si="61"/>
        <v>0.16977184463197925</v>
      </c>
      <c r="O235" s="52">
        <f t="shared" si="61"/>
        <v>2.357259715493409</v>
      </c>
      <c r="P235" s="52">
        <f t="shared" si="61"/>
        <v>0.5351730163261853</v>
      </c>
      <c r="Q235" s="52">
        <f t="shared" si="61"/>
        <v>0.48085661315357753</v>
      </c>
      <c r="R235" s="52">
        <f t="shared" si="61"/>
        <v>3.958627871821419E-3</v>
      </c>
      <c r="S235" s="52">
        <f t="shared" si="61"/>
        <v>1.527096411717827</v>
      </c>
      <c r="T235" s="52">
        <f t="shared" si="61"/>
        <v>4.8617525646651658E-2</v>
      </c>
      <c r="U235" s="52">
        <f t="shared" si="61"/>
        <v>12.000655327260221</v>
      </c>
      <c r="V235" s="52">
        <f t="shared" si="61"/>
        <v>0.21472668858987135</v>
      </c>
      <c r="W235" s="52">
        <f t="shared" si="61"/>
        <v>1.9538449867691563</v>
      </c>
      <c r="X235" s="52">
        <f t="shared" si="61"/>
        <v>24.057486408409023</v>
      </c>
      <c r="Y235" s="52">
        <f t="shared" si="61"/>
        <v>11.426083379672036</v>
      </c>
      <c r="Z235" s="52">
        <f t="shared" si="61"/>
        <v>1.9671723637928675</v>
      </c>
      <c r="AA235" s="52">
        <f t="shared" si="61"/>
        <v>49.843929093222648</v>
      </c>
      <c r="AB235" s="52">
        <f t="shared" si="61"/>
        <v>0.17695643410489395</v>
      </c>
      <c r="AC235" s="52">
        <f t="shared" si="61"/>
        <v>0.47206190023625938</v>
      </c>
      <c r="AD235" s="52">
        <f t="shared" si="61"/>
        <v>6.3710996018441133</v>
      </c>
      <c r="AE235" s="52">
        <f t="shared" si="61"/>
        <v>1.7227453182389392</v>
      </c>
      <c r="AF235" s="52">
        <f t="shared" si="61"/>
        <v>0.81124655611912744</v>
      </c>
      <c r="AG235" s="52">
        <f t="shared" si="61"/>
        <v>4.0782435649548802E-2</v>
      </c>
      <c r="AH235" s="52">
        <f t="shared" si="61"/>
        <v>4.4296660658223021E-3</v>
      </c>
    </row>
    <row r="236" spans="1:34" ht="12" customHeight="1">
      <c r="A236" s="1"/>
      <c r="B236" s="1"/>
      <c r="C236" s="1"/>
      <c r="D236" s="25"/>
      <c r="E236" s="79"/>
      <c r="F236" s="96"/>
      <c r="G236" s="96"/>
      <c r="H236" s="12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6"/>
      <c r="AH236" s="96"/>
    </row>
    <row r="237" spans="1:34" ht="12" customHeight="1">
      <c r="A237" s="16" t="s">
        <v>219</v>
      </c>
      <c r="B237" s="1"/>
      <c r="C237" s="1"/>
      <c r="D237" s="25"/>
      <c r="E237" s="79"/>
      <c r="F237" s="96"/>
      <c r="G237" s="96"/>
      <c r="H237" s="126"/>
      <c r="I237" s="96"/>
      <c r="J237" s="96"/>
      <c r="K237" s="96"/>
      <c r="L237" s="96"/>
      <c r="M237" s="96"/>
      <c r="N237" s="96"/>
      <c r="O237" s="96"/>
      <c r="P237" s="96"/>
      <c r="Q237" s="96"/>
      <c r="R237" s="96"/>
      <c r="S237" s="96"/>
      <c r="T237" s="96"/>
      <c r="U237" s="96"/>
      <c r="V237" s="96"/>
      <c r="W237" s="96"/>
      <c r="X237" s="96"/>
      <c r="Y237" s="96"/>
      <c r="Z237" s="96"/>
      <c r="AA237" s="96"/>
      <c r="AB237" s="96"/>
      <c r="AC237" s="96"/>
      <c r="AD237" s="96"/>
      <c r="AE237" s="96"/>
      <c r="AF237" s="96"/>
      <c r="AG237" s="96"/>
      <c r="AH237" s="96"/>
    </row>
    <row r="238" spans="1:34" ht="12" customHeight="1">
      <c r="A238" s="1"/>
      <c r="B238" s="16" t="s">
        <v>189</v>
      </c>
      <c r="C238" s="1"/>
      <c r="D238" s="25"/>
      <c r="E238" s="79"/>
      <c r="F238" s="96"/>
      <c r="G238" s="96"/>
      <c r="H238" s="12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row>
    <row r="239" spans="1:34" ht="12" customHeight="1">
      <c r="A239" s="1"/>
      <c r="B239" s="16" t="s">
        <v>198</v>
      </c>
      <c r="C239" s="5" t="s">
        <v>220</v>
      </c>
      <c r="D239" s="25">
        <f>Classification!AC239</f>
        <v>0</v>
      </c>
      <c r="E239" s="69"/>
      <c r="F239" s="96">
        <v>0</v>
      </c>
      <c r="G239" s="96">
        <f t="shared" ref="G239:G242" si="62">D239-F239</f>
        <v>0</v>
      </c>
      <c r="H239" s="127"/>
      <c r="I239" s="96">
        <v>0</v>
      </c>
      <c r="J239" s="96">
        <v>0</v>
      </c>
      <c r="K239" s="96">
        <v>0</v>
      </c>
      <c r="L239" s="96">
        <v>0</v>
      </c>
      <c r="M239" s="96">
        <v>0</v>
      </c>
      <c r="N239" s="96">
        <v>0</v>
      </c>
      <c r="O239" s="96">
        <v>0</v>
      </c>
      <c r="P239" s="96">
        <v>0</v>
      </c>
      <c r="Q239" s="96">
        <v>0</v>
      </c>
      <c r="R239" s="96">
        <v>0</v>
      </c>
      <c r="S239" s="96">
        <v>0</v>
      </c>
      <c r="T239" s="96">
        <v>0</v>
      </c>
      <c r="U239" s="96">
        <v>0</v>
      </c>
      <c r="V239" s="96">
        <v>0</v>
      </c>
      <c r="W239" s="96">
        <v>0</v>
      </c>
      <c r="X239" s="96">
        <v>0</v>
      </c>
      <c r="Y239" s="96">
        <v>0</v>
      </c>
      <c r="Z239" s="96">
        <v>0</v>
      </c>
      <c r="AA239" s="96">
        <v>0</v>
      </c>
      <c r="AB239" s="96">
        <v>0</v>
      </c>
      <c r="AC239" s="96">
        <v>0</v>
      </c>
      <c r="AD239" s="96">
        <v>0</v>
      </c>
      <c r="AE239" s="96">
        <v>0</v>
      </c>
      <c r="AF239" s="96">
        <v>0</v>
      </c>
      <c r="AG239" s="96">
        <v>0</v>
      </c>
      <c r="AH239" s="96">
        <v>0</v>
      </c>
    </row>
    <row r="240" spans="1:34" ht="12" customHeight="1">
      <c r="A240" s="1"/>
      <c r="B240" s="16" t="s">
        <v>222</v>
      </c>
      <c r="C240" s="5" t="s">
        <v>223</v>
      </c>
      <c r="D240" s="25">
        <f>Classification!AC240</f>
        <v>0</v>
      </c>
      <c r="E240" s="69"/>
      <c r="F240" s="96">
        <v>0</v>
      </c>
      <c r="G240" s="96">
        <f t="shared" si="62"/>
        <v>0</v>
      </c>
      <c r="H240" s="127"/>
      <c r="I240" s="96">
        <v>0</v>
      </c>
      <c r="J240" s="96">
        <v>0</v>
      </c>
      <c r="K240" s="96">
        <v>0</v>
      </c>
      <c r="L240" s="96">
        <v>0</v>
      </c>
      <c r="M240" s="96">
        <v>0</v>
      </c>
      <c r="N240" s="96">
        <v>0</v>
      </c>
      <c r="O240" s="96">
        <v>0</v>
      </c>
      <c r="P240" s="96">
        <v>0</v>
      </c>
      <c r="Q240" s="96">
        <v>0</v>
      </c>
      <c r="R240" s="96">
        <v>0</v>
      </c>
      <c r="S240" s="96">
        <v>0</v>
      </c>
      <c r="T240" s="96">
        <v>0</v>
      </c>
      <c r="U240" s="96">
        <v>0</v>
      </c>
      <c r="V240" s="96">
        <v>0</v>
      </c>
      <c r="W240" s="96">
        <v>0</v>
      </c>
      <c r="X240" s="96">
        <v>0</v>
      </c>
      <c r="Y240" s="96">
        <v>0</v>
      </c>
      <c r="Z240" s="96">
        <v>0</v>
      </c>
      <c r="AA240" s="96">
        <v>0</v>
      </c>
      <c r="AB240" s="96">
        <v>0</v>
      </c>
      <c r="AC240" s="96">
        <v>0</v>
      </c>
      <c r="AD240" s="96">
        <v>0</v>
      </c>
      <c r="AE240" s="96">
        <v>0</v>
      </c>
      <c r="AF240" s="96">
        <v>0</v>
      </c>
      <c r="AG240" s="96">
        <v>0</v>
      </c>
      <c r="AH240" s="96">
        <v>0</v>
      </c>
    </row>
    <row r="241" spans="1:34" ht="12" customHeight="1">
      <c r="A241" s="1"/>
      <c r="B241" s="16" t="s">
        <v>225</v>
      </c>
      <c r="C241" s="5" t="s">
        <v>226</v>
      </c>
      <c r="D241" s="25">
        <f>Classification!AC241</f>
        <v>0</v>
      </c>
      <c r="E241" s="69"/>
      <c r="F241" s="96">
        <v>0</v>
      </c>
      <c r="G241" s="96">
        <f t="shared" si="62"/>
        <v>0</v>
      </c>
      <c r="H241" s="127"/>
      <c r="I241" s="96">
        <v>0</v>
      </c>
      <c r="J241" s="96">
        <v>0</v>
      </c>
      <c r="K241" s="96">
        <v>0</v>
      </c>
      <c r="L241" s="96">
        <v>0</v>
      </c>
      <c r="M241" s="96">
        <v>0</v>
      </c>
      <c r="N241" s="96">
        <v>0</v>
      </c>
      <c r="O241" s="96">
        <v>0</v>
      </c>
      <c r="P241" s="96">
        <v>0</v>
      </c>
      <c r="Q241" s="96">
        <v>0</v>
      </c>
      <c r="R241" s="96">
        <v>0</v>
      </c>
      <c r="S241" s="96">
        <v>0</v>
      </c>
      <c r="T241" s="96">
        <v>0</v>
      </c>
      <c r="U241" s="96">
        <v>0</v>
      </c>
      <c r="V241" s="96">
        <v>0</v>
      </c>
      <c r="W241" s="96">
        <v>0</v>
      </c>
      <c r="X241" s="96">
        <v>0</v>
      </c>
      <c r="Y241" s="96">
        <v>0</v>
      </c>
      <c r="Z241" s="96">
        <v>0</v>
      </c>
      <c r="AA241" s="96">
        <v>0</v>
      </c>
      <c r="AB241" s="96">
        <v>0</v>
      </c>
      <c r="AC241" s="96">
        <v>0</v>
      </c>
      <c r="AD241" s="96">
        <v>0</v>
      </c>
      <c r="AE241" s="96">
        <v>0</v>
      </c>
      <c r="AF241" s="96">
        <v>0</v>
      </c>
      <c r="AG241" s="96">
        <v>0</v>
      </c>
      <c r="AH241" s="96">
        <v>0</v>
      </c>
    </row>
    <row r="242" spans="1:34" ht="12" customHeight="1">
      <c r="A242" s="1"/>
      <c r="B242" s="16" t="s">
        <v>16</v>
      </c>
      <c r="C242" s="5" t="s">
        <v>228</v>
      </c>
      <c r="D242" s="25">
        <f>Classification!AC242</f>
        <v>0</v>
      </c>
      <c r="E242" s="69"/>
      <c r="F242" s="96">
        <v>0</v>
      </c>
      <c r="G242" s="96">
        <f t="shared" si="62"/>
        <v>0</v>
      </c>
      <c r="H242" s="127"/>
      <c r="I242" s="96">
        <v>0</v>
      </c>
      <c r="J242" s="96">
        <v>0</v>
      </c>
      <c r="K242" s="96">
        <v>0</v>
      </c>
      <c r="L242" s="96">
        <v>0</v>
      </c>
      <c r="M242" s="96">
        <v>0</v>
      </c>
      <c r="N242" s="96">
        <v>0</v>
      </c>
      <c r="O242" s="96">
        <v>0</v>
      </c>
      <c r="P242" s="96">
        <v>0</v>
      </c>
      <c r="Q242" s="96">
        <v>0</v>
      </c>
      <c r="R242" s="96">
        <v>0</v>
      </c>
      <c r="S242" s="96">
        <v>0</v>
      </c>
      <c r="T242" s="96">
        <v>0</v>
      </c>
      <c r="U242" s="96">
        <v>0</v>
      </c>
      <c r="V242" s="96">
        <v>0</v>
      </c>
      <c r="W242" s="96">
        <v>0</v>
      </c>
      <c r="X242" s="96">
        <v>0</v>
      </c>
      <c r="Y242" s="96">
        <v>0</v>
      </c>
      <c r="Z242" s="96">
        <v>0</v>
      </c>
      <c r="AA242" s="96">
        <v>0</v>
      </c>
      <c r="AB242" s="96">
        <v>0</v>
      </c>
      <c r="AC242" s="96">
        <v>0</v>
      </c>
      <c r="AD242" s="96">
        <v>0</v>
      </c>
      <c r="AE242" s="96">
        <v>0</v>
      </c>
      <c r="AF242" s="96">
        <v>0</v>
      </c>
      <c r="AG242" s="96">
        <v>0</v>
      </c>
      <c r="AH242" s="96">
        <v>0</v>
      </c>
    </row>
    <row r="243" spans="1:34" ht="12" customHeight="1">
      <c r="A243" s="1"/>
      <c r="B243" s="1"/>
      <c r="C243" s="1"/>
      <c r="D243" s="25"/>
      <c r="E243" s="79"/>
      <c r="F243" s="96"/>
      <c r="G243" s="96"/>
      <c r="H243" s="126"/>
      <c r="I243" s="96"/>
      <c r="J243" s="96"/>
      <c r="K243" s="96"/>
      <c r="L243" s="96"/>
      <c r="M243" s="96"/>
      <c r="N243" s="96"/>
      <c r="O243" s="96"/>
      <c r="P243" s="96"/>
      <c r="Q243" s="96"/>
      <c r="R243" s="96"/>
      <c r="S243" s="96"/>
      <c r="T243" s="96"/>
      <c r="U243" s="96"/>
      <c r="V243" s="96"/>
      <c r="W243" s="96"/>
      <c r="X243" s="96"/>
      <c r="Y243" s="96"/>
      <c r="Z243" s="96"/>
      <c r="AA243" s="96"/>
      <c r="AB243" s="96"/>
      <c r="AC243" s="96"/>
      <c r="AD243" s="96"/>
      <c r="AE243" s="96"/>
      <c r="AF243" s="96"/>
      <c r="AG243" s="96"/>
      <c r="AH243" s="96"/>
    </row>
    <row r="244" spans="1:34" ht="12" customHeight="1">
      <c r="A244" s="1"/>
      <c r="B244" s="16" t="s">
        <v>193</v>
      </c>
      <c r="C244" s="1"/>
      <c r="D244" s="25"/>
      <c r="E244" s="79"/>
      <c r="F244" s="96"/>
      <c r="G244" s="96"/>
      <c r="H244" s="12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96"/>
      <c r="AG244" s="96"/>
      <c r="AH244" s="96"/>
    </row>
    <row r="245" spans="1:34" ht="12" customHeight="1">
      <c r="A245" s="1"/>
      <c r="B245" s="16" t="s">
        <v>198</v>
      </c>
      <c r="C245" s="5" t="s">
        <v>229</v>
      </c>
      <c r="D245" s="25">
        <f>Classification!AC245</f>
        <v>0</v>
      </c>
      <c r="E245" s="69"/>
      <c r="F245" s="96">
        <v>0</v>
      </c>
      <c r="G245" s="96">
        <f t="shared" ref="G245:G248" si="63">D245-F245</f>
        <v>0</v>
      </c>
      <c r="H245" s="127"/>
      <c r="I245" s="96">
        <v>0</v>
      </c>
      <c r="J245" s="96">
        <v>0</v>
      </c>
      <c r="K245" s="96">
        <v>0</v>
      </c>
      <c r="L245" s="96">
        <v>0</v>
      </c>
      <c r="M245" s="96">
        <v>0</v>
      </c>
      <c r="N245" s="96">
        <v>0</v>
      </c>
      <c r="O245" s="96">
        <v>0</v>
      </c>
      <c r="P245" s="96">
        <v>0</v>
      </c>
      <c r="Q245" s="96">
        <v>0</v>
      </c>
      <c r="R245" s="96">
        <v>0</v>
      </c>
      <c r="S245" s="96">
        <v>0</v>
      </c>
      <c r="T245" s="96">
        <v>0</v>
      </c>
      <c r="U245" s="96">
        <v>0</v>
      </c>
      <c r="V245" s="96">
        <v>0</v>
      </c>
      <c r="W245" s="96">
        <v>0</v>
      </c>
      <c r="X245" s="96">
        <v>0</v>
      </c>
      <c r="Y245" s="96">
        <v>0</v>
      </c>
      <c r="Z245" s="96">
        <v>0</v>
      </c>
      <c r="AA245" s="96">
        <v>0</v>
      </c>
      <c r="AB245" s="96">
        <v>0</v>
      </c>
      <c r="AC245" s="96">
        <v>0</v>
      </c>
      <c r="AD245" s="96">
        <v>0</v>
      </c>
      <c r="AE245" s="96">
        <v>0</v>
      </c>
      <c r="AF245" s="96">
        <v>0</v>
      </c>
      <c r="AG245" s="96">
        <v>0</v>
      </c>
      <c r="AH245" s="96">
        <v>0</v>
      </c>
    </row>
    <row r="246" spans="1:34" ht="12" customHeight="1">
      <c r="A246" s="1"/>
      <c r="B246" s="16" t="s">
        <v>222</v>
      </c>
      <c r="C246" s="5" t="s">
        <v>231</v>
      </c>
      <c r="D246" s="25">
        <f>Classification!AC246</f>
        <v>0</v>
      </c>
      <c r="E246" s="69"/>
      <c r="F246" s="96">
        <v>0</v>
      </c>
      <c r="G246" s="96">
        <f t="shared" si="63"/>
        <v>0</v>
      </c>
      <c r="H246" s="127"/>
      <c r="I246" s="96">
        <v>0</v>
      </c>
      <c r="J246" s="96">
        <v>0</v>
      </c>
      <c r="K246" s="96">
        <v>0</v>
      </c>
      <c r="L246" s="96">
        <v>0</v>
      </c>
      <c r="M246" s="96">
        <v>0</v>
      </c>
      <c r="N246" s="96">
        <v>0</v>
      </c>
      <c r="O246" s="96">
        <v>0</v>
      </c>
      <c r="P246" s="96">
        <v>0</v>
      </c>
      <c r="Q246" s="96">
        <v>0</v>
      </c>
      <c r="R246" s="96">
        <v>0</v>
      </c>
      <c r="S246" s="96">
        <v>0</v>
      </c>
      <c r="T246" s="96">
        <v>0</v>
      </c>
      <c r="U246" s="96">
        <v>0</v>
      </c>
      <c r="V246" s="96">
        <v>0</v>
      </c>
      <c r="W246" s="96">
        <v>0</v>
      </c>
      <c r="X246" s="96">
        <v>0</v>
      </c>
      <c r="Y246" s="96">
        <v>0</v>
      </c>
      <c r="Z246" s="96">
        <v>0</v>
      </c>
      <c r="AA246" s="96">
        <v>0</v>
      </c>
      <c r="AB246" s="96">
        <v>0</v>
      </c>
      <c r="AC246" s="96">
        <v>0</v>
      </c>
      <c r="AD246" s="96">
        <v>0</v>
      </c>
      <c r="AE246" s="96">
        <v>0</v>
      </c>
      <c r="AF246" s="96">
        <v>0</v>
      </c>
      <c r="AG246" s="96">
        <v>0</v>
      </c>
      <c r="AH246" s="96">
        <v>0</v>
      </c>
    </row>
    <row r="247" spans="1:34" ht="12" customHeight="1">
      <c r="A247" s="1"/>
      <c r="B247" s="16" t="s">
        <v>225</v>
      </c>
      <c r="C247" s="5" t="s">
        <v>233</v>
      </c>
      <c r="D247" s="25">
        <f>Classification!AC247</f>
        <v>0</v>
      </c>
      <c r="E247" s="69"/>
      <c r="F247" s="96">
        <v>0</v>
      </c>
      <c r="G247" s="96">
        <f t="shared" si="63"/>
        <v>0</v>
      </c>
      <c r="H247" s="127"/>
      <c r="I247" s="96">
        <v>0</v>
      </c>
      <c r="J247" s="96">
        <v>0</v>
      </c>
      <c r="K247" s="96">
        <v>0</v>
      </c>
      <c r="L247" s="96">
        <v>0</v>
      </c>
      <c r="M247" s="96">
        <v>0</v>
      </c>
      <c r="N247" s="96">
        <v>0</v>
      </c>
      <c r="O247" s="96">
        <v>0</v>
      </c>
      <c r="P247" s="96">
        <v>0</v>
      </c>
      <c r="Q247" s="96">
        <v>0</v>
      </c>
      <c r="R247" s="96">
        <v>0</v>
      </c>
      <c r="S247" s="96">
        <v>0</v>
      </c>
      <c r="T247" s="96">
        <v>0</v>
      </c>
      <c r="U247" s="96">
        <v>0</v>
      </c>
      <c r="V247" s="96">
        <v>0</v>
      </c>
      <c r="W247" s="96">
        <v>0</v>
      </c>
      <c r="X247" s="96">
        <v>0</v>
      </c>
      <c r="Y247" s="96">
        <v>0</v>
      </c>
      <c r="Z247" s="96">
        <v>0</v>
      </c>
      <c r="AA247" s="96">
        <v>0</v>
      </c>
      <c r="AB247" s="96">
        <v>0</v>
      </c>
      <c r="AC247" s="96">
        <v>0</v>
      </c>
      <c r="AD247" s="96">
        <v>0</v>
      </c>
      <c r="AE247" s="96">
        <v>0</v>
      </c>
      <c r="AF247" s="96">
        <v>0</v>
      </c>
      <c r="AG247" s="96">
        <v>0</v>
      </c>
      <c r="AH247" s="96">
        <v>0</v>
      </c>
    </row>
    <row r="248" spans="1:34" ht="12" customHeight="1">
      <c r="A248" s="1"/>
      <c r="B248" s="16" t="s">
        <v>16</v>
      </c>
      <c r="C248" s="5" t="s">
        <v>235</v>
      </c>
      <c r="D248" s="25">
        <f>Classification!AC248</f>
        <v>0</v>
      </c>
      <c r="E248" s="69"/>
      <c r="F248" s="96">
        <v>0</v>
      </c>
      <c r="G248" s="96">
        <f t="shared" si="63"/>
        <v>0</v>
      </c>
      <c r="H248" s="127"/>
      <c r="I248" s="96">
        <v>0</v>
      </c>
      <c r="J248" s="96">
        <v>0</v>
      </c>
      <c r="K248" s="96">
        <v>0</v>
      </c>
      <c r="L248" s="96">
        <v>0</v>
      </c>
      <c r="M248" s="96">
        <v>0</v>
      </c>
      <c r="N248" s="96">
        <v>0</v>
      </c>
      <c r="O248" s="96">
        <v>0</v>
      </c>
      <c r="P248" s="96">
        <v>0</v>
      </c>
      <c r="Q248" s="96">
        <v>0</v>
      </c>
      <c r="R248" s="96">
        <v>0</v>
      </c>
      <c r="S248" s="96">
        <v>0</v>
      </c>
      <c r="T248" s="96">
        <v>0</v>
      </c>
      <c r="U248" s="96">
        <v>0</v>
      </c>
      <c r="V248" s="96">
        <v>0</v>
      </c>
      <c r="W248" s="96">
        <v>0</v>
      </c>
      <c r="X248" s="96">
        <v>0</v>
      </c>
      <c r="Y248" s="96">
        <v>0</v>
      </c>
      <c r="Z248" s="96">
        <v>0</v>
      </c>
      <c r="AA248" s="96">
        <v>0</v>
      </c>
      <c r="AB248" s="96">
        <v>0</v>
      </c>
      <c r="AC248" s="96">
        <v>0</v>
      </c>
      <c r="AD248" s="96">
        <v>0</v>
      </c>
      <c r="AE248" s="96">
        <v>0</v>
      </c>
      <c r="AF248" s="96">
        <v>0</v>
      </c>
      <c r="AG248" s="96">
        <v>0</v>
      </c>
      <c r="AH248" s="96">
        <v>0</v>
      </c>
    </row>
    <row r="249" spans="1:34" ht="12" customHeight="1">
      <c r="A249" s="1"/>
      <c r="B249" s="16" t="s">
        <v>42</v>
      </c>
      <c r="C249" s="1"/>
      <c r="D249" s="26">
        <f>SUM(D239:D242,D245:D248)</f>
        <v>0</v>
      </c>
      <c r="E249" s="79"/>
      <c r="F249" s="52">
        <f t="shared" ref="F249:G249" si="64">SUM(F239:F242,F245:F248)</f>
        <v>0</v>
      </c>
      <c r="G249" s="52">
        <f t="shared" si="64"/>
        <v>0</v>
      </c>
      <c r="H249" s="126"/>
      <c r="I249" s="52">
        <f t="shared" ref="I249:AH249" si="65">SUM(I239:I242,I245:I248)</f>
        <v>0</v>
      </c>
      <c r="J249" s="52">
        <f t="shared" si="65"/>
        <v>0</v>
      </c>
      <c r="K249" s="52">
        <f t="shared" si="65"/>
        <v>0</v>
      </c>
      <c r="L249" s="52">
        <f t="shared" si="65"/>
        <v>0</v>
      </c>
      <c r="M249" s="52">
        <f t="shared" si="65"/>
        <v>0</v>
      </c>
      <c r="N249" s="52">
        <f t="shared" si="65"/>
        <v>0</v>
      </c>
      <c r="O249" s="52">
        <f t="shared" si="65"/>
        <v>0</v>
      </c>
      <c r="P249" s="52">
        <f t="shared" si="65"/>
        <v>0</v>
      </c>
      <c r="Q249" s="52">
        <f t="shared" si="65"/>
        <v>0</v>
      </c>
      <c r="R249" s="52">
        <f t="shared" si="65"/>
        <v>0</v>
      </c>
      <c r="S249" s="52">
        <f t="shared" si="65"/>
        <v>0</v>
      </c>
      <c r="T249" s="52">
        <f t="shared" si="65"/>
        <v>0</v>
      </c>
      <c r="U249" s="52">
        <f t="shared" si="65"/>
        <v>0</v>
      </c>
      <c r="V249" s="52">
        <f t="shared" si="65"/>
        <v>0</v>
      </c>
      <c r="W249" s="52">
        <f t="shared" si="65"/>
        <v>0</v>
      </c>
      <c r="X249" s="52">
        <f t="shared" si="65"/>
        <v>0</v>
      </c>
      <c r="Y249" s="52">
        <f t="shared" si="65"/>
        <v>0</v>
      </c>
      <c r="Z249" s="52">
        <f t="shared" si="65"/>
        <v>0</v>
      </c>
      <c r="AA249" s="52">
        <f t="shared" si="65"/>
        <v>0</v>
      </c>
      <c r="AB249" s="52">
        <f t="shared" si="65"/>
        <v>0</v>
      </c>
      <c r="AC249" s="52">
        <f t="shared" si="65"/>
        <v>0</v>
      </c>
      <c r="AD249" s="52">
        <f t="shared" si="65"/>
        <v>0</v>
      </c>
      <c r="AE249" s="52">
        <f t="shared" si="65"/>
        <v>0</v>
      </c>
      <c r="AF249" s="52">
        <f t="shared" si="65"/>
        <v>0</v>
      </c>
      <c r="AG249" s="52">
        <f t="shared" si="65"/>
        <v>0</v>
      </c>
      <c r="AH249" s="52">
        <f t="shared" si="65"/>
        <v>0</v>
      </c>
    </row>
    <row r="250" spans="1:34" ht="12" customHeight="1">
      <c r="A250" s="1"/>
      <c r="B250" s="1"/>
      <c r="C250" s="1"/>
      <c r="D250" s="25"/>
      <c r="E250" s="79"/>
      <c r="F250" s="96"/>
      <c r="G250" s="96"/>
      <c r="H250" s="12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96"/>
      <c r="AG250" s="96"/>
      <c r="AH250" s="96"/>
    </row>
    <row r="251" spans="1:34" ht="12" customHeight="1">
      <c r="A251" s="16" t="s">
        <v>236</v>
      </c>
      <c r="B251" s="1"/>
      <c r="C251" s="1"/>
      <c r="D251" s="25"/>
      <c r="E251" s="79"/>
      <c r="F251" s="96"/>
      <c r="G251" s="96"/>
      <c r="H251" s="126"/>
      <c r="I251" s="96"/>
      <c r="J251" s="96"/>
      <c r="K251" s="96"/>
      <c r="L251" s="96"/>
      <c r="M251" s="96"/>
      <c r="N251" s="96"/>
      <c r="O251" s="96"/>
      <c r="P251" s="96"/>
      <c r="Q251" s="96"/>
      <c r="R251" s="96"/>
      <c r="S251" s="96"/>
      <c r="T251" s="96"/>
      <c r="U251" s="96"/>
      <c r="V251" s="96"/>
      <c r="W251" s="96"/>
      <c r="X251" s="96"/>
      <c r="Y251" s="96"/>
      <c r="Z251" s="96"/>
      <c r="AA251" s="96"/>
      <c r="AB251" s="96"/>
      <c r="AC251" s="96"/>
      <c r="AD251" s="96"/>
      <c r="AE251" s="96"/>
      <c r="AF251" s="96"/>
      <c r="AG251" s="96"/>
      <c r="AH251" s="96"/>
    </row>
    <row r="252" spans="1:34" ht="12" customHeight="1">
      <c r="A252" s="1"/>
      <c r="B252" s="16" t="s">
        <v>189</v>
      </c>
      <c r="C252" s="1"/>
      <c r="D252" s="25"/>
      <c r="E252" s="79"/>
      <c r="F252" s="96"/>
      <c r="G252" s="96"/>
      <c r="H252" s="126"/>
      <c r="I252" s="96"/>
      <c r="J252" s="96"/>
      <c r="K252" s="96"/>
      <c r="L252" s="96"/>
      <c r="M252" s="96"/>
      <c r="N252" s="96"/>
      <c r="O252" s="96"/>
      <c r="P252" s="96"/>
      <c r="Q252" s="96"/>
      <c r="R252" s="96"/>
      <c r="S252" s="96"/>
      <c r="T252" s="96"/>
      <c r="U252" s="96"/>
      <c r="V252" s="96"/>
      <c r="W252" s="96"/>
      <c r="X252" s="96"/>
      <c r="Y252" s="96"/>
      <c r="Z252" s="96"/>
      <c r="AA252" s="96"/>
      <c r="AB252" s="96"/>
      <c r="AC252" s="96"/>
      <c r="AD252" s="96"/>
      <c r="AE252" s="96"/>
      <c r="AF252" s="96"/>
      <c r="AG252" s="96"/>
      <c r="AH252" s="96"/>
    </row>
    <row r="253" spans="1:34" ht="12" customHeight="1">
      <c r="A253" s="1"/>
      <c r="B253" s="16" t="s">
        <v>237</v>
      </c>
      <c r="C253" s="5" t="s">
        <v>238</v>
      </c>
      <c r="D253" s="25">
        <f>Classification!AC253</f>
        <v>0</v>
      </c>
      <c r="E253" s="69"/>
      <c r="F253" s="96">
        <v>0</v>
      </c>
      <c r="G253" s="96">
        <f t="shared" ref="G253:G258" si="66">D253-F253</f>
        <v>0</v>
      </c>
      <c r="H253" s="127"/>
      <c r="I253" s="96">
        <v>0</v>
      </c>
      <c r="J253" s="96">
        <v>0</v>
      </c>
      <c r="K253" s="96">
        <v>0</v>
      </c>
      <c r="L253" s="96">
        <v>0</v>
      </c>
      <c r="M253" s="96">
        <v>0</v>
      </c>
      <c r="N253" s="96">
        <v>0</v>
      </c>
      <c r="O253" s="96">
        <v>0</v>
      </c>
      <c r="P253" s="96">
        <v>0</v>
      </c>
      <c r="Q253" s="96">
        <v>0</v>
      </c>
      <c r="R253" s="96">
        <v>0</v>
      </c>
      <c r="S253" s="96">
        <v>0</v>
      </c>
      <c r="T253" s="96">
        <v>0</v>
      </c>
      <c r="U253" s="96">
        <v>0</v>
      </c>
      <c r="V253" s="96">
        <v>0</v>
      </c>
      <c r="W253" s="96">
        <v>0</v>
      </c>
      <c r="X253" s="96">
        <v>0</v>
      </c>
      <c r="Y253" s="96">
        <v>0</v>
      </c>
      <c r="Z253" s="96">
        <v>0</v>
      </c>
      <c r="AA253" s="96">
        <v>0</v>
      </c>
      <c r="AB253" s="96">
        <v>0</v>
      </c>
      <c r="AC253" s="96">
        <v>0</v>
      </c>
      <c r="AD253" s="96">
        <v>0</v>
      </c>
      <c r="AE253" s="96">
        <v>0</v>
      </c>
      <c r="AF253" s="96">
        <v>0</v>
      </c>
      <c r="AG253" s="96">
        <v>0</v>
      </c>
      <c r="AH253" s="96">
        <v>0</v>
      </c>
    </row>
    <row r="254" spans="1:34" ht="12" customHeight="1">
      <c r="A254" s="1"/>
      <c r="B254" s="16" t="s">
        <v>239</v>
      </c>
      <c r="C254" s="1"/>
      <c r="D254" s="25">
        <f>Classification!AC254</f>
        <v>0</v>
      </c>
      <c r="E254" s="69"/>
      <c r="F254" s="96">
        <v>0</v>
      </c>
      <c r="G254" s="96">
        <f t="shared" si="66"/>
        <v>0</v>
      </c>
      <c r="H254" s="127"/>
      <c r="I254" s="96">
        <v>0</v>
      </c>
      <c r="J254" s="96">
        <v>0</v>
      </c>
      <c r="K254" s="96">
        <v>0</v>
      </c>
      <c r="L254" s="96">
        <v>0</v>
      </c>
      <c r="M254" s="96">
        <v>0</v>
      </c>
      <c r="N254" s="96">
        <v>0</v>
      </c>
      <c r="O254" s="96">
        <v>0</v>
      </c>
      <c r="P254" s="96">
        <v>0</v>
      </c>
      <c r="Q254" s="96">
        <v>0</v>
      </c>
      <c r="R254" s="96">
        <v>0</v>
      </c>
      <c r="S254" s="96">
        <v>0</v>
      </c>
      <c r="T254" s="96">
        <v>0</v>
      </c>
      <c r="U254" s="96">
        <v>0</v>
      </c>
      <c r="V254" s="96">
        <v>0</v>
      </c>
      <c r="W254" s="96">
        <v>0</v>
      </c>
      <c r="X254" s="96">
        <v>0</v>
      </c>
      <c r="Y254" s="96">
        <v>0</v>
      </c>
      <c r="Z254" s="96">
        <v>0</v>
      </c>
      <c r="AA254" s="96">
        <v>0</v>
      </c>
      <c r="AB254" s="96">
        <v>0</v>
      </c>
      <c r="AC254" s="96">
        <v>0</v>
      </c>
      <c r="AD254" s="96">
        <v>0</v>
      </c>
      <c r="AE254" s="96">
        <v>0</v>
      </c>
      <c r="AF254" s="96">
        <v>0</v>
      </c>
      <c r="AG254" s="96">
        <v>0</v>
      </c>
      <c r="AH254" s="96">
        <v>0</v>
      </c>
    </row>
    <row r="255" spans="1:34" ht="12" customHeight="1">
      <c r="A255" s="1"/>
      <c r="B255" s="16" t="s">
        <v>240</v>
      </c>
      <c r="C255" s="5" t="s">
        <v>241</v>
      </c>
      <c r="D255" s="25">
        <f>Classification!AC255</f>
        <v>0</v>
      </c>
      <c r="E255" s="69"/>
      <c r="F255" s="96">
        <v>0</v>
      </c>
      <c r="G255" s="96">
        <f t="shared" si="66"/>
        <v>0</v>
      </c>
      <c r="H255" s="127"/>
      <c r="I255" s="96">
        <v>0</v>
      </c>
      <c r="J255" s="96">
        <v>0</v>
      </c>
      <c r="K255" s="96">
        <v>0</v>
      </c>
      <c r="L255" s="96">
        <v>0</v>
      </c>
      <c r="M255" s="96">
        <v>0</v>
      </c>
      <c r="N255" s="96">
        <v>0</v>
      </c>
      <c r="O255" s="96">
        <v>0</v>
      </c>
      <c r="P255" s="96">
        <v>0</v>
      </c>
      <c r="Q255" s="96">
        <v>0</v>
      </c>
      <c r="R255" s="96">
        <v>0</v>
      </c>
      <c r="S255" s="96">
        <v>0</v>
      </c>
      <c r="T255" s="96">
        <v>0</v>
      </c>
      <c r="U255" s="96">
        <v>0</v>
      </c>
      <c r="V255" s="96">
        <v>0</v>
      </c>
      <c r="W255" s="96">
        <v>0</v>
      </c>
      <c r="X255" s="96">
        <v>0</v>
      </c>
      <c r="Y255" s="96">
        <v>0</v>
      </c>
      <c r="Z255" s="96">
        <v>0</v>
      </c>
      <c r="AA255" s="96">
        <v>0</v>
      </c>
      <c r="AB255" s="96">
        <v>0</v>
      </c>
      <c r="AC255" s="96">
        <v>0</v>
      </c>
      <c r="AD255" s="96">
        <v>0</v>
      </c>
      <c r="AE255" s="96">
        <v>0</v>
      </c>
      <c r="AF255" s="96">
        <v>0</v>
      </c>
      <c r="AG255" s="96">
        <v>0</v>
      </c>
      <c r="AH255" s="96">
        <v>0</v>
      </c>
    </row>
    <row r="256" spans="1:34" ht="12" customHeight="1">
      <c r="A256" s="1"/>
      <c r="B256" s="16" t="s">
        <v>242</v>
      </c>
      <c r="C256" s="5" t="s">
        <v>243</v>
      </c>
      <c r="D256" s="25">
        <f>Classification!AC256</f>
        <v>0</v>
      </c>
      <c r="E256" s="69"/>
      <c r="F256" s="96">
        <v>0</v>
      </c>
      <c r="G256" s="96">
        <f t="shared" si="66"/>
        <v>0</v>
      </c>
      <c r="H256" s="127"/>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0</v>
      </c>
      <c r="Y256" s="96">
        <v>0</v>
      </c>
      <c r="Z256" s="96">
        <v>0</v>
      </c>
      <c r="AA256" s="96">
        <v>0</v>
      </c>
      <c r="AB256" s="96">
        <v>0</v>
      </c>
      <c r="AC256" s="96">
        <v>0</v>
      </c>
      <c r="AD256" s="96">
        <v>0</v>
      </c>
      <c r="AE256" s="96">
        <v>0</v>
      </c>
      <c r="AF256" s="96">
        <v>0</v>
      </c>
      <c r="AG256" s="96">
        <v>0</v>
      </c>
      <c r="AH256" s="96">
        <v>0</v>
      </c>
    </row>
    <row r="257" spans="1:34" ht="12" customHeight="1">
      <c r="A257" s="1"/>
      <c r="B257" s="16" t="s">
        <v>55</v>
      </c>
      <c r="C257" s="5" t="s">
        <v>244</v>
      </c>
      <c r="D257" s="25">
        <f>Classification!AC257</f>
        <v>0</v>
      </c>
      <c r="E257" s="69"/>
      <c r="F257" s="96">
        <v>0</v>
      </c>
      <c r="G257" s="96">
        <f t="shared" si="66"/>
        <v>0</v>
      </c>
      <c r="H257" s="127"/>
      <c r="I257" s="96">
        <v>0</v>
      </c>
      <c r="J257" s="96">
        <v>0</v>
      </c>
      <c r="K257" s="96">
        <v>0</v>
      </c>
      <c r="L257" s="96">
        <v>0</v>
      </c>
      <c r="M257" s="96">
        <v>0</v>
      </c>
      <c r="N257" s="96">
        <v>0</v>
      </c>
      <c r="O257" s="96">
        <v>0</v>
      </c>
      <c r="P257" s="96">
        <v>0</v>
      </c>
      <c r="Q257" s="96">
        <v>0</v>
      </c>
      <c r="R257" s="96">
        <v>0</v>
      </c>
      <c r="S257" s="96">
        <v>0</v>
      </c>
      <c r="T257" s="96">
        <v>0</v>
      </c>
      <c r="U257" s="96">
        <v>0</v>
      </c>
      <c r="V257" s="96">
        <v>0</v>
      </c>
      <c r="W257" s="96">
        <v>0</v>
      </c>
      <c r="X257" s="96">
        <v>0</v>
      </c>
      <c r="Y257" s="96">
        <v>0</v>
      </c>
      <c r="Z257" s="96">
        <v>0</v>
      </c>
      <c r="AA257" s="96">
        <v>0</v>
      </c>
      <c r="AB257" s="96">
        <v>0</v>
      </c>
      <c r="AC257" s="96">
        <v>0</v>
      </c>
      <c r="AD257" s="96">
        <v>0</v>
      </c>
      <c r="AE257" s="96">
        <v>0</v>
      </c>
      <c r="AF257" s="96">
        <v>0</v>
      </c>
      <c r="AG257" s="96">
        <v>0</v>
      </c>
      <c r="AH257" s="96">
        <v>0</v>
      </c>
    </row>
    <row r="258" spans="1:34" ht="12" customHeight="1">
      <c r="A258" s="1"/>
      <c r="B258" s="16" t="s">
        <v>252</v>
      </c>
      <c r="C258" s="5" t="s">
        <v>245</v>
      </c>
      <c r="D258" s="25">
        <f>Classification!AC258</f>
        <v>0</v>
      </c>
      <c r="E258" s="69"/>
      <c r="F258" s="96">
        <v>0</v>
      </c>
      <c r="G258" s="96">
        <f t="shared" si="66"/>
        <v>0</v>
      </c>
      <c r="H258" s="127"/>
      <c r="I258" s="96">
        <v>0</v>
      </c>
      <c r="J258" s="96">
        <v>0</v>
      </c>
      <c r="K258" s="96">
        <v>0</v>
      </c>
      <c r="L258" s="96">
        <v>0</v>
      </c>
      <c r="M258" s="96">
        <v>0</v>
      </c>
      <c r="N258" s="96">
        <v>0</v>
      </c>
      <c r="O258" s="96">
        <v>0</v>
      </c>
      <c r="P258" s="96">
        <v>0</v>
      </c>
      <c r="Q258" s="96">
        <v>0</v>
      </c>
      <c r="R258" s="96">
        <v>0</v>
      </c>
      <c r="S258" s="96">
        <v>0</v>
      </c>
      <c r="T258" s="96">
        <v>0</v>
      </c>
      <c r="U258" s="96">
        <v>0</v>
      </c>
      <c r="V258" s="96">
        <v>0</v>
      </c>
      <c r="W258" s="96">
        <v>0</v>
      </c>
      <c r="X258" s="96">
        <v>0</v>
      </c>
      <c r="Y258" s="96">
        <v>0</v>
      </c>
      <c r="Z258" s="96">
        <v>0</v>
      </c>
      <c r="AA258" s="96">
        <v>0</v>
      </c>
      <c r="AB258" s="96">
        <v>0</v>
      </c>
      <c r="AC258" s="96">
        <v>0</v>
      </c>
      <c r="AD258" s="96">
        <v>0</v>
      </c>
      <c r="AE258" s="96">
        <v>0</v>
      </c>
      <c r="AF258" s="96">
        <v>0</v>
      </c>
      <c r="AG258" s="96">
        <v>0</v>
      </c>
      <c r="AH258" s="96">
        <v>0</v>
      </c>
    </row>
    <row r="259" spans="1:34" ht="12" customHeight="1">
      <c r="A259" s="1"/>
      <c r="B259" s="1"/>
      <c r="C259" s="1"/>
      <c r="D259" s="25"/>
      <c r="E259" s="79"/>
      <c r="F259" s="96"/>
      <c r="G259" s="96"/>
      <c r="H259" s="126"/>
      <c r="I259" s="96"/>
      <c r="J259" s="96"/>
      <c r="K259" s="96"/>
      <c r="L259" s="96"/>
      <c r="M259" s="96"/>
      <c r="N259" s="96"/>
      <c r="O259" s="96"/>
      <c r="P259" s="96"/>
      <c r="Q259" s="96"/>
      <c r="R259" s="96"/>
      <c r="S259" s="96"/>
      <c r="T259" s="96"/>
      <c r="U259" s="96"/>
      <c r="V259" s="96"/>
      <c r="W259" s="96"/>
      <c r="X259" s="96"/>
      <c r="Y259" s="96"/>
      <c r="Z259" s="96"/>
      <c r="AA259" s="96"/>
      <c r="AB259" s="96"/>
      <c r="AC259" s="96"/>
      <c r="AD259" s="96"/>
      <c r="AE259" s="96"/>
      <c r="AF259" s="96"/>
      <c r="AG259" s="96"/>
      <c r="AH259" s="96"/>
    </row>
    <row r="260" spans="1:34" ht="12" customHeight="1">
      <c r="A260" s="1"/>
      <c r="B260" s="16" t="s">
        <v>193</v>
      </c>
      <c r="C260" s="1"/>
      <c r="D260" s="25"/>
      <c r="E260" s="79"/>
      <c r="F260" s="96"/>
      <c r="G260" s="96"/>
      <c r="H260" s="126"/>
      <c r="I260" s="96"/>
      <c r="J260" s="96"/>
      <c r="K260" s="96"/>
      <c r="L260" s="96"/>
      <c r="M260" s="96"/>
      <c r="N260" s="96"/>
      <c r="O260" s="96"/>
      <c r="P260" s="96"/>
      <c r="Q260" s="96"/>
      <c r="R260" s="96"/>
      <c r="S260" s="96"/>
      <c r="T260" s="96"/>
      <c r="U260" s="96"/>
      <c r="V260" s="96"/>
      <c r="W260" s="96"/>
      <c r="X260" s="96"/>
      <c r="Y260" s="96"/>
      <c r="Z260" s="96"/>
      <c r="AA260" s="96"/>
      <c r="AB260" s="96"/>
      <c r="AC260" s="96"/>
      <c r="AD260" s="96"/>
      <c r="AE260" s="96"/>
      <c r="AF260" s="96"/>
      <c r="AG260" s="96"/>
      <c r="AH260" s="96"/>
    </row>
    <row r="261" spans="1:34" ht="12" customHeight="1">
      <c r="A261" s="1"/>
      <c r="B261" s="16" t="s">
        <v>246</v>
      </c>
      <c r="C261" s="5" t="s">
        <v>247</v>
      </c>
      <c r="D261" s="25">
        <f>Classification!AC261</f>
        <v>0</v>
      </c>
      <c r="E261" s="69"/>
      <c r="F261" s="96">
        <v>0</v>
      </c>
      <c r="G261" s="96">
        <f t="shared" ref="G261:G265" si="67">D261-F261</f>
        <v>0</v>
      </c>
      <c r="H261" s="127"/>
      <c r="I261" s="96">
        <v>0</v>
      </c>
      <c r="J261" s="96">
        <v>0</v>
      </c>
      <c r="K261" s="96">
        <v>0</v>
      </c>
      <c r="L261" s="96">
        <v>0</v>
      </c>
      <c r="M261" s="96">
        <v>0</v>
      </c>
      <c r="N261" s="96">
        <v>0</v>
      </c>
      <c r="O261" s="96">
        <v>0</v>
      </c>
      <c r="P261" s="96">
        <v>0</v>
      </c>
      <c r="Q261" s="96">
        <v>0</v>
      </c>
      <c r="R261" s="96">
        <v>0</v>
      </c>
      <c r="S261" s="96">
        <v>0</v>
      </c>
      <c r="T261" s="96">
        <v>0</v>
      </c>
      <c r="U261" s="96">
        <v>0</v>
      </c>
      <c r="V261" s="96">
        <v>0</v>
      </c>
      <c r="W261" s="96">
        <v>0</v>
      </c>
      <c r="X261" s="96">
        <v>0</v>
      </c>
      <c r="Y261" s="96">
        <v>0</v>
      </c>
      <c r="Z261" s="96">
        <v>0</v>
      </c>
      <c r="AA261" s="96">
        <v>0</v>
      </c>
      <c r="AB261" s="96">
        <v>0</v>
      </c>
      <c r="AC261" s="96">
        <v>0</v>
      </c>
      <c r="AD261" s="96">
        <v>0</v>
      </c>
      <c r="AE261" s="96">
        <v>0</v>
      </c>
      <c r="AF261" s="96">
        <v>0</v>
      </c>
      <c r="AG261" s="96">
        <v>0</v>
      </c>
      <c r="AH261" s="96">
        <v>0</v>
      </c>
    </row>
    <row r="262" spans="1:34" ht="12" customHeight="1">
      <c r="A262" s="1"/>
      <c r="B262" s="16" t="s">
        <v>242</v>
      </c>
      <c r="C262" s="5" t="s">
        <v>248</v>
      </c>
      <c r="D262" s="25">
        <f>Classification!AC262</f>
        <v>0</v>
      </c>
      <c r="E262" s="69"/>
      <c r="F262" s="96">
        <v>0</v>
      </c>
      <c r="G262" s="96">
        <f t="shared" si="67"/>
        <v>0</v>
      </c>
      <c r="H262" s="127"/>
      <c r="I262" s="96">
        <v>0</v>
      </c>
      <c r="J262" s="96">
        <v>0</v>
      </c>
      <c r="K262" s="96">
        <v>0</v>
      </c>
      <c r="L262" s="96">
        <v>0</v>
      </c>
      <c r="M262" s="96">
        <v>0</v>
      </c>
      <c r="N262" s="96">
        <v>0</v>
      </c>
      <c r="O262" s="96">
        <v>0</v>
      </c>
      <c r="P262" s="96">
        <v>0</v>
      </c>
      <c r="Q262" s="96">
        <v>0</v>
      </c>
      <c r="R262" s="96">
        <v>0</v>
      </c>
      <c r="S262" s="96">
        <v>0</v>
      </c>
      <c r="T262" s="96">
        <v>0</v>
      </c>
      <c r="U262" s="96">
        <v>0</v>
      </c>
      <c r="V262" s="96">
        <v>0</v>
      </c>
      <c r="W262" s="96">
        <v>0</v>
      </c>
      <c r="X262" s="96">
        <v>0</v>
      </c>
      <c r="Y262" s="96">
        <v>0</v>
      </c>
      <c r="Z262" s="96">
        <v>0</v>
      </c>
      <c r="AA262" s="96">
        <v>0</v>
      </c>
      <c r="AB262" s="96">
        <v>0</v>
      </c>
      <c r="AC262" s="96">
        <v>0</v>
      </c>
      <c r="AD262" s="96">
        <v>0</v>
      </c>
      <c r="AE262" s="96">
        <v>0</v>
      </c>
      <c r="AF262" s="96">
        <v>0</v>
      </c>
      <c r="AG262" s="96">
        <v>0</v>
      </c>
      <c r="AH262" s="96">
        <v>0</v>
      </c>
    </row>
    <row r="263" spans="1:34" ht="12" customHeight="1">
      <c r="A263" s="1"/>
      <c r="B263" s="16" t="s">
        <v>55</v>
      </c>
      <c r="C263" s="5" t="s">
        <v>249</v>
      </c>
      <c r="D263" s="25">
        <f>Classification!AC263</f>
        <v>0</v>
      </c>
      <c r="E263" s="69"/>
      <c r="F263" s="96">
        <v>0</v>
      </c>
      <c r="G263" s="96">
        <f t="shared" si="67"/>
        <v>0</v>
      </c>
      <c r="H263" s="127"/>
      <c r="I263" s="96">
        <v>0</v>
      </c>
      <c r="J263" s="96">
        <v>0</v>
      </c>
      <c r="K263" s="96">
        <v>0</v>
      </c>
      <c r="L263" s="96">
        <v>0</v>
      </c>
      <c r="M263" s="96">
        <v>0</v>
      </c>
      <c r="N263" s="96">
        <v>0</v>
      </c>
      <c r="O263" s="96">
        <v>0</v>
      </c>
      <c r="P263" s="96">
        <v>0</v>
      </c>
      <c r="Q263" s="96">
        <v>0</v>
      </c>
      <c r="R263" s="96">
        <v>0</v>
      </c>
      <c r="S263" s="96">
        <v>0</v>
      </c>
      <c r="T263" s="96">
        <v>0</v>
      </c>
      <c r="U263" s="96">
        <v>0</v>
      </c>
      <c r="V263" s="96">
        <v>0</v>
      </c>
      <c r="W263" s="96">
        <v>0</v>
      </c>
      <c r="X263" s="96">
        <v>0</v>
      </c>
      <c r="Y263" s="96">
        <v>0</v>
      </c>
      <c r="Z263" s="96">
        <v>0</v>
      </c>
      <c r="AA263" s="96">
        <v>0</v>
      </c>
      <c r="AB263" s="96">
        <v>0</v>
      </c>
      <c r="AC263" s="96">
        <v>0</v>
      </c>
      <c r="AD263" s="96">
        <v>0</v>
      </c>
      <c r="AE263" s="96">
        <v>0</v>
      </c>
      <c r="AF263" s="96">
        <v>0</v>
      </c>
      <c r="AG263" s="96">
        <v>0</v>
      </c>
      <c r="AH263" s="96">
        <v>0</v>
      </c>
    </row>
    <row r="264" spans="1:34" ht="12" customHeight="1">
      <c r="A264" s="1"/>
      <c r="B264" s="16" t="s">
        <v>250</v>
      </c>
      <c r="C264" s="5" t="s">
        <v>251</v>
      </c>
      <c r="D264" s="25">
        <f>Classification!AC264</f>
        <v>0</v>
      </c>
      <c r="E264" s="69"/>
      <c r="F264" s="96">
        <v>0</v>
      </c>
      <c r="G264" s="96">
        <f t="shared" si="67"/>
        <v>0</v>
      </c>
      <c r="H264" s="127"/>
      <c r="I264" s="96">
        <v>0</v>
      </c>
      <c r="J264" s="96">
        <v>0</v>
      </c>
      <c r="K264" s="96">
        <v>0</v>
      </c>
      <c r="L264" s="96">
        <v>0</v>
      </c>
      <c r="M264" s="96">
        <v>0</v>
      </c>
      <c r="N264" s="96">
        <v>0</v>
      </c>
      <c r="O264" s="96">
        <v>0</v>
      </c>
      <c r="P264" s="96">
        <v>0</v>
      </c>
      <c r="Q264" s="96">
        <v>0</v>
      </c>
      <c r="R264" s="96">
        <v>0</v>
      </c>
      <c r="S264" s="96">
        <v>0</v>
      </c>
      <c r="T264" s="96">
        <v>0</v>
      </c>
      <c r="U264" s="96">
        <v>0</v>
      </c>
      <c r="V264" s="96">
        <v>0</v>
      </c>
      <c r="W264" s="96">
        <v>0</v>
      </c>
      <c r="X264" s="96">
        <v>0</v>
      </c>
      <c r="Y264" s="96">
        <v>0</v>
      </c>
      <c r="Z264" s="96">
        <v>0</v>
      </c>
      <c r="AA264" s="96">
        <v>0</v>
      </c>
      <c r="AB264" s="96">
        <v>0</v>
      </c>
      <c r="AC264" s="96">
        <v>0</v>
      </c>
      <c r="AD264" s="96">
        <v>0</v>
      </c>
      <c r="AE264" s="96">
        <v>0</v>
      </c>
      <c r="AF264" s="96">
        <v>0</v>
      </c>
      <c r="AG264" s="96">
        <v>0</v>
      </c>
      <c r="AH264" s="96">
        <v>0</v>
      </c>
    </row>
    <row r="265" spans="1:34" ht="12" customHeight="1">
      <c r="A265" s="1"/>
      <c r="B265" s="16" t="s">
        <v>253</v>
      </c>
      <c r="C265" s="5" t="s">
        <v>254</v>
      </c>
      <c r="D265" s="25">
        <f>Classification!AC265</f>
        <v>0</v>
      </c>
      <c r="E265" s="69"/>
      <c r="F265" s="96">
        <v>0</v>
      </c>
      <c r="G265" s="96">
        <f t="shared" si="67"/>
        <v>0</v>
      </c>
      <c r="H265" s="127"/>
      <c r="I265" s="96">
        <v>0</v>
      </c>
      <c r="J265" s="96">
        <v>0</v>
      </c>
      <c r="K265" s="96">
        <v>0</v>
      </c>
      <c r="L265" s="96">
        <v>0</v>
      </c>
      <c r="M265" s="96">
        <v>0</v>
      </c>
      <c r="N265" s="96">
        <v>0</v>
      </c>
      <c r="O265" s="96">
        <v>0</v>
      </c>
      <c r="P265" s="96">
        <v>0</v>
      </c>
      <c r="Q265" s="96">
        <v>0</v>
      </c>
      <c r="R265" s="96">
        <v>0</v>
      </c>
      <c r="S265" s="96">
        <v>0</v>
      </c>
      <c r="T265" s="96">
        <v>0</v>
      </c>
      <c r="U265" s="96">
        <v>0</v>
      </c>
      <c r="V265" s="96">
        <v>0</v>
      </c>
      <c r="W265" s="96">
        <v>0</v>
      </c>
      <c r="X265" s="96">
        <v>0</v>
      </c>
      <c r="Y265" s="96">
        <v>0</v>
      </c>
      <c r="Z265" s="96">
        <v>0</v>
      </c>
      <c r="AA265" s="96">
        <v>0</v>
      </c>
      <c r="AB265" s="96">
        <v>0</v>
      </c>
      <c r="AC265" s="96">
        <v>0</v>
      </c>
      <c r="AD265" s="96">
        <v>0</v>
      </c>
      <c r="AE265" s="96">
        <v>0</v>
      </c>
      <c r="AF265" s="96">
        <v>0</v>
      </c>
      <c r="AG265" s="96">
        <v>0</v>
      </c>
      <c r="AH265" s="96">
        <v>0</v>
      </c>
    </row>
    <row r="266" spans="1:34" ht="12" customHeight="1">
      <c r="A266" s="1"/>
      <c r="B266" s="16" t="s">
        <v>42</v>
      </c>
      <c r="C266" s="1"/>
      <c r="D266" s="26">
        <f>SUM(D253:D258,D261:D265)</f>
        <v>0</v>
      </c>
      <c r="E266" s="79"/>
      <c r="F266" s="52">
        <f t="shared" ref="F266:G266" si="68">SUM(F253:F258,F261:F265)</f>
        <v>0</v>
      </c>
      <c r="G266" s="52">
        <f t="shared" si="68"/>
        <v>0</v>
      </c>
      <c r="H266" s="126"/>
      <c r="I266" s="52">
        <f t="shared" ref="I266:AH266" si="69">SUM(I253:I258,I261:I265)</f>
        <v>0</v>
      </c>
      <c r="J266" s="52">
        <f t="shared" si="69"/>
        <v>0</v>
      </c>
      <c r="K266" s="52">
        <f t="shared" si="69"/>
        <v>0</v>
      </c>
      <c r="L266" s="52">
        <f t="shared" si="69"/>
        <v>0</v>
      </c>
      <c r="M266" s="52">
        <f t="shared" si="69"/>
        <v>0</v>
      </c>
      <c r="N266" s="52">
        <f t="shared" si="69"/>
        <v>0</v>
      </c>
      <c r="O266" s="52">
        <f t="shared" si="69"/>
        <v>0</v>
      </c>
      <c r="P266" s="52">
        <f t="shared" si="69"/>
        <v>0</v>
      </c>
      <c r="Q266" s="52">
        <f t="shared" si="69"/>
        <v>0</v>
      </c>
      <c r="R266" s="52">
        <f t="shared" si="69"/>
        <v>0</v>
      </c>
      <c r="S266" s="52">
        <f t="shared" si="69"/>
        <v>0</v>
      </c>
      <c r="T266" s="52">
        <f t="shared" si="69"/>
        <v>0</v>
      </c>
      <c r="U266" s="52">
        <f t="shared" si="69"/>
        <v>0</v>
      </c>
      <c r="V266" s="52">
        <f t="shared" si="69"/>
        <v>0</v>
      </c>
      <c r="W266" s="52">
        <f t="shared" si="69"/>
        <v>0</v>
      </c>
      <c r="X266" s="52">
        <f t="shared" si="69"/>
        <v>0</v>
      </c>
      <c r="Y266" s="52">
        <f t="shared" si="69"/>
        <v>0</v>
      </c>
      <c r="Z266" s="52">
        <f t="shared" si="69"/>
        <v>0</v>
      </c>
      <c r="AA266" s="52">
        <f t="shared" si="69"/>
        <v>0</v>
      </c>
      <c r="AB266" s="52">
        <f t="shared" si="69"/>
        <v>0</v>
      </c>
      <c r="AC266" s="52">
        <f t="shared" si="69"/>
        <v>0</v>
      </c>
      <c r="AD266" s="52">
        <f t="shared" si="69"/>
        <v>0</v>
      </c>
      <c r="AE266" s="52">
        <f t="shared" si="69"/>
        <v>0</v>
      </c>
      <c r="AF266" s="52">
        <f t="shared" si="69"/>
        <v>0</v>
      </c>
      <c r="AG266" s="52">
        <f t="shared" si="69"/>
        <v>0</v>
      </c>
      <c r="AH266" s="52">
        <f t="shared" si="69"/>
        <v>0</v>
      </c>
    </row>
    <row r="267" spans="1:34" ht="12" customHeight="1">
      <c r="A267" s="1"/>
      <c r="B267" s="1"/>
      <c r="C267" s="1"/>
      <c r="D267" s="25"/>
      <c r="E267" s="79"/>
      <c r="F267" s="96"/>
      <c r="G267" s="96"/>
      <c r="H267" s="126"/>
      <c r="I267" s="96"/>
      <c r="J267" s="96"/>
      <c r="K267" s="96"/>
      <c r="L267" s="96"/>
      <c r="M267" s="96"/>
      <c r="N267" s="96"/>
      <c r="O267" s="96"/>
      <c r="P267" s="96"/>
      <c r="Q267" s="96"/>
      <c r="R267" s="96"/>
      <c r="S267" s="96"/>
      <c r="T267" s="96"/>
      <c r="U267" s="96"/>
      <c r="V267" s="96"/>
      <c r="W267" s="96"/>
      <c r="X267" s="96"/>
      <c r="Y267" s="96"/>
      <c r="Z267" s="96"/>
      <c r="AA267" s="96"/>
      <c r="AB267" s="96"/>
      <c r="AC267" s="96"/>
      <c r="AD267" s="96"/>
      <c r="AE267" s="96"/>
      <c r="AF267" s="96"/>
      <c r="AG267" s="96"/>
      <c r="AH267" s="96"/>
    </row>
    <row r="268" spans="1:34" ht="12" customHeight="1">
      <c r="A268" s="16" t="s">
        <v>255</v>
      </c>
      <c r="B268" s="1"/>
      <c r="C268" s="1"/>
      <c r="D268" s="25"/>
      <c r="E268" s="79"/>
      <c r="F268" s="96"/>
      <c r="G268" s="96"/>
      <c r="H268" s="126"/>
      <c r="I268" s="96"/>
      <c r="J268" s="96"/>
      <c r="K268" s="96"/>
      <c r="L268" s="96"/>
      <c r="M268" s="96"/>
      <c r="N268" s="96"/>
      <c r="O268" s="96"/>
      <c r="P268" s="96"/>
      <c r="Q268" s="96"/>
      <c r="R268" s="96"/>
      <c r="S268" s="96"/>
      <c r="T268" s="96"/>
      <c r="U268" s="96"/>
      <c r="V268" s="96"/>
      <c r="W268" s="96"/>
      <c r="X268" s="96"/>
      <c r="Y268" s="96"/>
      <c r="Z268" s="96"/>
      <c r="AA268" s="96"/>
      <c r="AB268" s="96"/>
      <c r="AC268" s="96"/>
      <c r="AD268" s="96"/>
      <c r="AE268" s="96"/>
      <c r="AF268" s="96"/>
      <c r="AG268" s="96"/>
      <c r="AH268" s="96"/>
    </row>
    <row r="269" spans="1:34" ht="12" customHeight="1">
      <c r="A269" s="1"/>
      <c r="B269" s="16" t="s">
        <v>189</v>
      </c>
      <c r="C269" s="1"/>
      <c r="D269" s="25"/>
      <c r="E269" s="79"/>
      <c r="F269" s="96"/>
      <c r="G269" s="96"/>
      <c r="H269" s="126"/>
      <c r="I269" s="96"/>
      <c r="J269" s="96"/>
      <c r="K269" s="96"/>
      <c r="L269" s="96"/>
      <c r="M269" s="96"/>
      <c r="N269" s="96"/>
      <c r="O269" s="96"/>
      <c r="P269" s="96"/>
      <c r="Q269" s="96"/>
      <c r="R269" s="96"/>
      <c r="S269" s="96"/>
      <c r="T269" s="96"/>
      <c r="U269" s="96"/>
      <c r="V269" s="96"/>
      <c r="W269" s="96"/>
      <c r="X269" s="96"/>
      <c r="Y269" s="96"/>
      <c r="Z269" s="96"/>
      <c r="AA269" s="96"/>
      <c r="AB269" s="96"/>
      <c r="AC269" s="96"/>
      <c r="AD269" s="96"/>
      <c r="AE269" s="96"/>
      <c r="AF269" s="96"/>
      <c r="AG269" s="96"/>
      <c r="AH269" s="96"/>
    </row>
    <row r="270" spans="1:34" ht="12" customHeight="1">
      <c r="A270" s="1"/>
      <c r="B270" s="16" t="s">
        <v>237</v>
      </c>
      <c r="C270" s="5" t="s">
        <v>238</v>
      </c>
      <c r="D270" s="25">
        <f>Classification!AC270</f>
        <v>0</v>
      </c>
      <c r="E270" s="69"/>
      <c r="F270" s="96">
        <v>0</v>
      </c>
      <c r="G270" s="96">
        <f t="shared" ref="G270:G275" si="70">D270-F270</f>
        <v>0</v>
      </c>
      <c r="H270" s="127"/>
      <c r="I270" s="96">
        <v>0</v>
      </c>
      <c r="J270" s="96">
        <v>0</v>
      </c>
      <c r="K270" s="96">
        <v>0</v>
      </c>
      <c r="L270" s="96">
        <v>0</v>
      </c>
      <c r="M270" s="96">
        <v>0</v>
      </c>
      <c r="N270" s="96">
        <v>0</v>
      </c>
      <c r="O270" s="96">
        <v>0</v>
      </c>
      <c r="P270" s="96">
        <v>0</v>
      </c>
      <c r="Q270" s="96">
        <v>0</v>
      </c>
      <c r="R270" s="96">
        <v>0</v>
      </c>
      <c r="S270" s="96">
        <v>0</v>
      </c>
      <c r="T270" s="96">
        <v>0</v>
      </c>
      <c r="U270" s="96">
        <v>0</v>
      </c>
      <c r="V270" s="96">
        <v>0</v>
      </c>
      <c r="W270" s="96">
        <v>0</v>
      </c>
      <c r="X270" s="96">
        <v>0</v>
      </c>
      <c r="Y270" s="96">
        <v>0</v>
      </c>
      <c r="Z270" s="96">
        <v>0</v>
      </c>
      <c r="AA270" s="96">
        <v>0</v>
      </c>
      <c r="AB270" s="96">
        <v>0</v>
      </c>
      <c r="AC270" s="96">
        <v>0</v>
      </c>
      <c r="AD270" s="96">
        <v>0</v>
      </c>
      <c r="AE270" s="96">
        <v>0</v>
      </c>
      <c r="AF270" s="96">
        <v>0</v>
      </c>
      <c r="AG270" s="96">
        <v>0</v>
      </c>
      <c r="AH270" s="96">
        <v>0</v>
      </c>
    </row>
    <row r="271" spans="1:34" ht="12" customHeight="1">
      <c r="A271" s="1"/>
      <c r="B271" s="16" t="s">
        <v>239</v>
      </c>
      <c r="C271" s="1"/>
      <c r="D271" s="25">
        <f>Classification!AC271</f>
        <v>0</v>
      </c>
      <c r="E271" s="69"/>
      <c r="F271" s="96">
        <v>0</v>
      </c>
      <c r="G271" s="96">
        <f t="shared" si="70"/>
        <v>0</v>
      </c>
      <c r="H271" s="127"/>
      <c r="I271" s="96">
        <v>0</v>
      </c>
      <c r="J271" s="96">
        <v>0</v>
      </c>
      <c r="K271" s="96">
        <v>0</v>
      </c>
      <c r="L271" s="96">
        <v>0</v>
      </c>
      <c r="M271" s="96">
        <v>0</v>
      </c>
      <c r="N271" s="96">
        <v>0</v>
      </c>
      <c r="O271" s="96">
        <v>0</v>
      </c>
      <c r="P271" s="96">
        <v>0</v>
      </c>
      <c r="Q271" s="96">
        <v>0</v>
      </c>
      <c r="R271" s="96">
        <v>0</v>
      </c>
      <c r="S271" s="96">
        <v>0</v>
      </c>
      <c r="T271" s="96">
        <v>0</v>
      </c>
      <c r="U271" s="96">
        <v>0</v>
      </c>
      <c r="V271" s="96">
        <v>0</v>
      </c>
      <c r="W271" s="96">
        <v>0</v>
      </c>
      <c r="X271" s="96">
        <v>0</v>
      </c>
      <c r="Y271" s="96">
        <v>0</v>
      </c>
      <c r="Z271" s="96">
        <v>0</v>
      </c>
      <c r="AA271" s="96">
        <v>0</v>
      </c>
      <c r="AB271" s="96">
        <v>0</v>
      </c>
      <c r="AC271" s="96">
        <v>0</v>
      </c>
      <c r="AD271" s="96">
        <v>0</v>
      </c>
      <c r="AE271" s="96">
        <v>0</v>
      </c>
      <c r="AF271" s="96">
        <v>0</v>
      </c>
      <c r="AG271" s="96">
        <v>0</v>
      </c>
      <c r="AH271" s="96">
        <v>0</v>
      </c>
    </row>
    <row r="272" spans="1:34" ht="12" customHeight="1">
      <c r="A272" s="1"/>
      <c r="B272" s="16" t="s">
        <v>240</v>
      </c>
      <c r="C272" s="5" t="s">
        <v>241</v>
      </c>
      <c r="D272" s="25">
        <f>Classification!AC272</f>
        <v>0</v>
      </c>
      <c r="E272" s="69"/>
      <c r="F272" s="96">
        <v>0</v>
      </c>
      <c r="G272" s="96">
        <f t="shared" si="70"/>
        <v>0</v>
      </c>
      <c r="H272" s="127"/>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0</v>
      </c>
      <c r="Y272" s="96">
        <v>0</v>
      </c>
      <c r="Z272" s="96">
        <v>0</v>
      </c>
      <c r="AA272" s="96">
        <v>0</v>
      </c>
      <c r="AB272" s="96">
        <v>0</v>
      </c>
      <c r="AC272" s="96">
        <v>0</v>
      </c>
      <c r="AD272" s="96">
        <v>0</v>
      </c>
      <c r="AE272" s="96">
        <v>0</v>
      </c>
      <c r="AF272" s="96">
        <v>0</v>
      </c>
      <c r="AG272" s="96">
        <v>0</v>
      </c>
      <c r="AH272" s="96">
        <v>0</v>
      </c>
    </row>
    <row r="273" spans="1:34" ht="12" customHeight="1">
      <c r="A273" s="1"/>
      <c r="B273" s="16" t="s">
        <v>242</v>
      </c>
      <c r="C273" s="5" t="s">
        <v>243</v>
      </c>
      <c r="D273" s="25">
        <f>Classification!AC273</f>
        <v>0</v>
      </c>
      <c r="E273" s="69"/>
      <c r="F273" s="96">
        <v>0</v>
      </c>
      <c r="G273" s="96">
        <f t="shared" si="70"/>
        <v>0</v>
      </c>
      <c r="H273" s="127"/>
      <c r="I273" s="96">
        <v>0</v>
      </c>
      <c r="J273" s="96">
        <v>0</v>
      </c>
      <c r="K273" s="96">
        <v>0</v>
      </c>
      <c r="L273" s="96">
        <v>0</v>
      </c>
      <c r="M273" s="96">
        <v>0</v>
      </c>
      <c r="N273" s="96">
        <v>0</v>
      </c>
      <c r="O273" s="96">
        <v>0</v>
      </c>
      <c r="P273" s="96">
        <v>0</v>
      </c>
      <c r="Q273" s="96">
        <v>0</v>
      </c>
      <c r="R273" s="96">
        <v>0</v>
      </c>
      <c r="S273" s="96">
        <v>0</v>
      </c>
      <c r="T273" s="96">
        <v>0</v>
      </c>
      <c r="U273" s="96">
        <v>0</v>
      </c>
      <c r="V273" s="96">
        <v>0</v>
      </c>
      <c r="W273" s="96">
        <v>0</v>
      </c>
      <c r="X273" s="96">
        <v>0</v>
      </c>
      <c r="Y273" s="96">
        <v>0</v>
      </c>
      <c r="Z273" s="96">
        <v>0</v>
      </c>
      <c r="AA273" s="96">
        <v>0</v>
      </c>
      <c r="AB273" s="96">
        <v>0</v>
      </c>
      <c r="AC273" s="96">
        <v>0</v>
      </c>
      <c r="AD273" s="96">
        <v>0</v>
      </c>
      <c r="AE273" s="96">
        <v>0</v>
      </c>
      <c r="AF273" s="96">
        <v>0</v>
      </c>
      <c r="AG273" s="96">
        <v>0</v>
      </c>
      <c r="AH273" s="96">
        <v>0</v>
      </c>
    </row>
    <row r="274" spans="1:34" ht="12" customHeight="1">
      <c r="A274" s="1"/>
      <c r="B274" s="16" t="s">
        <v>55</v>
      </c>
      <c r="C274" s="5" t="s">
        <v>244</v>
      </c>
      <c r="D274" s="25">
        <f>Classification!AC274</f>
        <v>0</v>
      </c>
      <c r="E274" s="69"/>
      <c r="F274" s="96">
        <v>0</v>
      </c>
      <c r="G274" s="96">
        <f t="shared" si="70"/>
        <v>0</v>
      </c>
      <c r="H274" s="127"/>
      <c r="I274" s="96">
        <v>0</v>
      </c>
      <c r="J274" s="96">
        <v>0</v>
      </c>
      <c r="K274" s="96">
        <v>0</v>
      </c>
      <c r="L274" s="96">
        <v>0</v>
      </c>
      <c r="M274" s="96">
        <v>0</v>
      </c>
      <c r="N274" s="96">
        <v>0</v>
      </c>
      <c r="O274" s="96">
        <v>0</v>
      </c>
      <c r="P274" s="96">
        <v>0</v>
      </c>
      <c r="Q274" s="96">
        <v>0</v>
      </c>
      <c r="R274" s="96">
        <v>0</v>
      </c>
      <c r="S274" s="96">
        <v>0</v>
      </c>
      <c r="T274" s="96">
        <v>0</v>
      </c>
      <c r="U274" s="96">
        <v>0</v>
      </c>
      <c r="V274" s="96">
        <v>0</v>
      </c>
      <c r="W274" s="96">
        <v>0</v>
      </c>
      <c r="X274" s="96">
        <v>0</v>
      </c>
      <c r="Y274" s="96">
        <v>0</v>
      </c>
      <c r="Z274" s="96">
        <v>0</v>
      </c>
      <c r="AA274" s="96">
        <v>0</v>
      </c>
      <c r="AB274" s="96">
        <v>0</v>
      </c>
      <c r="AC274" s="96">
        <v>0</v>
      </c>
      <c r="AD274" s="96">
        <v>0</v>
      </c>
      <c r="AE274" s="96">
        <v>0</v>
      </c>
      <c r="AF274" s="96">
        <v>0</v>
      </c>
      <c r="AG274" s="96">
        <v>0</v>
      </c>
      <c r="AH274" s="96">
        <v>0</v>
      </c>
    </row>
    <row r="275" spans="1:34" ht="12" customHeight="1">
      <c r="A275" s="1"/>
      <c r="B275" s="16" t="s">
        <v>252</v>
      </c>
      <c r="C275" s="5" t="s">
        <v>245</v>
      </c>
      <c r="D275" s="25">
        <f>Classification!AC275</f>
        <v>0</v>
      </c>
      <c r="E275" s="69"/>
      <c r="F275" s="96">
        <v>0</v>
      </c>
      <c r="G275" s="96">
        <f t="shared" si="70"/>
        <v>0</v>
      </c>
      <c r="H275" s="127"/>
      <c r="I275" s="96">
        <v>0</v>
      </c>
      <c r="J275" s="96">
        <v>0</v>
      </c>
      <c r="K275" s="96">
        <v>0</v>
      </c>
      <c r="L275" s="96">
        <v>0</v>
      </c>
      <c r="M275" s="96">
        <v>0</v>
      </c>
      <c r="N275" s="96">
        <v>0</v>
      </c>
      <c r="O275" s="96">
        <v>0</v>
      </c>
      <c r="P275" s="96">
        <v>0</v>
      </c>
      <c r="Q275" s="96">
        <v>0</v>
      </c>
      <c r="R275" s="96">
        <v>0</v>
      </c>
      <c r="S275" s="96">
        <v>0</v>
      </c>
      <c r="T275" s="96">
        <v>0</v>
      </c>
      <c r="U275" s="96">
        <v>0</v>
      </c>
      <c r="V275" s="96">
        <v>0</v>
      </c>
      <c r="W275" s="96">
        <v>0</v>
      </c>
      <c r="X275" s="96">
        <v>0</v>
      </c>
      <c r="Y275" s="96">
        <v>0</v>
      </c>
      <c r="Z275" s="96">
        <v>0</v>
      </c>
      <c r="AA275" s="96">
        <v>0</v>
      </c>
      <c r="AB275" s="96">
        <v>0</v>
      </c>
      <c r="AC275" s="96">
        <v>0</v>
      </c>
      <c r="AD275" s="96">
        <v>0</v>
      </c>
      <c r="AE275" s="96">
        <v>0</v>
      </c>
      <c r="AF275" s="96">
        <v>0</v>
      </c>
      <c r="AG275" s="96">
        <v>0</v>
      </c>
      <c r="AH275" s="96">
        <v>0</v>
      </c>
    </row>
    <row r="276" spans="1:34" ht="12" customHeight="1">
      <c r="A276" s="1"/>
      <c r="B276" s="1"/>
      <c r="C276" s="1"/>
      <c r="D276" s="25"/>
      <c r="E276" s="79"/>
      <c r="F276" s="96"/>
      <c r="G276" s="96"/>
      <c r="H276" s="12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96"/>
      <c r="AG276" s="96"/>
      <c r="AH276" s="96"/>
    </row>
    <row r="277" spans="1:34" ht="12" customHeight="1">
      <c r="A277" s="1"/>
      <c r="B277" s="16" t="s">
        <v>193</v>
      </c>
      <c r="C277" s="1"/>
      <c r="D277" s="25"/>
      <c r="E277" s="79"/>
      <c r="F277" s="96"/>
      <c r="G277" s="96"/>
      <c r="H277" s="126"/>
      <c r="I277" s="96"/>
      <c r="J277" s="96"/>
      <c r="K277" s="96"/>
      <c r="L277" s="96"/>
      <c r="M277" s="96"/>
      <c r="N277" s="96"/>
      <c r="O277" s="96"/>
      <c r="P277" s="96"/>
      <c r="Q277" s="96"/>
      <c r="R277" s="96"/>
      <c r="S277" s="96"/>
      <c r="T277" s="96"/>
      <c r="U277" s="96"/>
      <c r="V277" s="96"/>
      <c r="W277" s="96"/>
      <c r="X277" s="96"/>
      <c r="Y277" s="96"/>
      <c r="Z277" s="96"/>
      <c r="AA277" s="96"/>
      <c r="AB277" s="96"/>
      <c r="AC277" s="96"/>
      <c r="AD277" s="96"/>
      <c r="AE277" s="96"/>
      <c r="AF277" s="96"/>
      <c r="AG277" s="96"/>
      <c r="AH277" s="96"/>
    </row>
    <row r="278" spans="1:34" ht="12" customHeight="1">
      <c r="A278" s="1"/>
      <c r="B278" s="16" t="s">
        <v>246</v>
      </c>
      <c r="C278" s="5" t="s">
        <v>247</v>
      </c>
      <c r="D278" s="25">
        <f>Classification!AC278</f>
        <v>0</v>
      </c>
      <c r="E278" s="69"/>
      <c r="F278" s="96">
        <v>0</v>
      </c>
      <c r="G278" s="96">
        <f t="shared" ref="G278:G282" si="71">D278-F278</f>
        <v>0</v>
      </c>
      <c r="H278" s="127"/>
      <c r="I278" s="96">
        <v>0</v>
      </c>
      <c r="J278" s="96">
        <v>0</v>
      </c>
      <c r="K278" s="96">
        <v>0</v>
      </c>
      <c r="L278" s="96">
        <v>0</v>
      </c>
      <c r="M278" s="96">
        <v>0</v>
      </c>
      <c r="N278" s="96">
        <v>0</v>
      </c>
      <c r="O278" s="96">
        <v>0</v>
      </c>
      <c r="P278" s="96">
        <v>0</v>
      </c>
      <c r="Q278" s="96">
        <v>0</v>
      </c>
      <c r="R278" s="96">
        <v>0</v>
      </c>
      <c r="S278" s="96">
        <v>0</v>
      </c>
      <c r="T278" s="96">
        <v>0</v>
      </c>
      <c r="U278" s="96">
        <v>0</v>
      </c>
      <c r="V278" s="96">
        <v>0</v>
      </c>
      <c r="W278" s="96">
        <v>0</v>
      </c>
      <c r="X278" s="96">
        <v>0</v>
      </c>
      <c r="Y278" s="96">
        <v>0</v>
      </c>
      <c r="Z278" s="96">
        <v>0</v>
      </c>
      <c r="AA278" s="96">
        <v>0</v>
      </c>
      <c r="AB278" s="96">
        <v>0</v>
      </c>
      <c r="AC278" s="96">
        <v>0</v>
      </c>
      <c r="AD278" s="96">
        <v>0</v>
      </c>
      <c r="AE278" s="96">
        <v>0</v>
      </c>
      <c r="AF278" s="96">
        <v>0</v>
      </c>
      <c r="AG278" s="96">
        <v>0</v>
      </c>
      <c r="AH278" s="96">
        <v>0</v>
      </c>
    </row>
    <row r="279" spans="1:34" ht="12" customHeight="1">
      <c r="A279" s="1"/>
      <c r="B279" s="16" t="s">
        <v>242</v>
      </c>
      <c r="C279" s="5" t="s">
        <v>248</v>
      </c>
      <c r="D279" s="25">
        <f>Classification!AC279</f>
        <v>0</v>
      </c>
      <c r="E279" s="69"/>
      <c r="F279" s="96">
        <v>0</v>
      </c>
      <c r="G279" s="96">
        <f t="shared" si="71"/>
        <v>0</v>
      </c>
      <c r="H279" s="127"/>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0</v>
      </c>
      <c r="Y279" s="96">
        <v>0</v>
      </c>
      <c r="Z279" s="96">
        <v>0</v>
      </c>
      <c r="AA279" s="96">
        <v>0</v>
      </c>
      <c r="AB279" s="96">
        <v>0</v>
      </c>
      <c r="AC279" s="96">
        <v>0</v>
      </c>
      <c r="AD279" s="96">
        <v>0</v>
      </c>
      <c r="AE279" s="96">
        <v>0</v>
      </c>
      <c r="AF279" s="96">
        <v>0</v>
      </c>
      <c r="AG279" s="96">
        <v>0</v>
      </c>
      <c r="AH279" s="96">
        <v>0</v>
      </c>
    </row>
    <row r="280" spans="1:34" ht="12" customHeight="1">
      <c r="A280" s="1"/>
      <c r="B280" s="16" t="s">
        <v>55</v>
      </c>
      <c r="C280" s="5" t="s">
        <v>249</v>
      </c>
      <c r="D280" s="25">
        <f>Classification!AC280</f>
        <v>0</v>
      </c>
      <c r="E280" s="69"/>
      <c r="F280" s="96">
        <v>0</v>
      </c>
      <c r="G280" s="96">
        <f t="shared" si="71"/>
        <v>0</v>
      </c>
      <c r="H280" s="127"/>
      <c r="I280" s="96">
        <v>0</v>
      </c>
      <c r="J280" s="96">
        <v>0</v>
      </c>
      <c r="K280" s="96">
        <v>0</v>
      </c>
      <c r="L280" s="96">
        <v>0</v>
      </c>
      <c r="M280" s="96">
        <v>0</v>
      </c>
      <c r="N280" s="96">
        <v>0</v>
      </c>
      <c r="O280" s="96">
        <v>0</v>
      </c>
      <c r="P280" s="96">
        <v>0</v>
      </c>
      <c r="Q280" s="96">
        <v>0</v>
      </c>
      <c r="R280" s="96">
        <v>0</v>
      </c>
      <c r="S280" s="96">
        <v>0</v>
      </c>
      <c r="T280" s="96">
        <v>0</v>
      </c>
      <c r="U280" s="96">
        <v>0</v>
      </c>
      <c r="V280" s="96">
        <v>0</v>
      </c>
      <c r="W280" s="96">
        <v>0</v>
      </c>
      <c r="X280" s="96">
        <v>0</v>
      </c>
      <c r="Y280" s="96">
        <v>0</v>
      </c>
      <c r="Z280" s="96">
        <v>0</v>
      </c>
      <c r="AA280" s="96">
        <v>0</v>
      </c>
      <c r="AB280" s="96">
        <v>0</v>
      </c>
      <c r="AC280" s="96">
        <v>0</v>
      </c>
      <c r="AD280" s="96">
        <v>0</v>
      </c>
      <c r="AE280" s="96">
        <v>0</v>
      </c>
      <c r="AF280" s="96">
        <v>0</v>
      </c>
      <c r="AG280" s="96">
        <v>0</v>
      </c>
      <c r="AH280" s="96">
        <v>0</v>
      </c>
    </row>
    <row r="281" spans="1:34" ht="12" customHeight="1">
      <c r="A281" s="1"/>
      <c r="B281" s="16" t="s">
        <v>250</v>
      </c>
      <c r="C281" s="5" t="s">
        <v>251</v>
      </c>
      <c r="D281" s="25">
        <f>Classification!AC281</f>
        <v>0</v>
      </c>
      <c r="E281" s="69"/>
      <c r="F281" s="96">
        <v>0</v>
      </c>
      <c r="G281" s="96">
        <f t="shared" si="71"/>
        <v>0</v>
      </c>
      <c r="H281" s="127"/>
      <c r="I281" s="96">
        <v>0</v>
      </c>
      <c r="J281" s="96">
        <v>0</v>
      </c>
      <c r="K281" s="96">
        <v>0</v>
      </c>
      <c r="L281" s="96">
        <v>0</v>
      </c>
      <c r="M281" s="96">
        <v>0</v>
      </c>
      <c r="N281" s="96">
        <v>0</v>
      </c>
      <c r="O281" s="96">
        <v>0</v>
      </c>
      <c r="P281" s="96">
        <v>0</v>
      </c>
      <c r="Q281" s="96">
        <v>0</v>
      </c>
      <c r="R281" s="96">
        <v>0</v>
      </c>
      <c r="S281" s="96">
        <v>0</v>
      </c>
      <c r="T281" s="96">
        <v>0</v>
      </c>
      <c r="U281" s="96">
        <v>0</v>
      </c>
      <c r="V281" s="96">
        <v>0</v>
      </c>
      <c r="W281" s="96">
        <v>0</v>
      </c>
      <c r="X281" s="96">
        <v>0</v>
      </c>
      <c r="Y281" s="96">
        <v>0</v>
      </c>
      <c r="Z281" s="96">
        <v>0</v>
      </c>
      <c r="AA281" s="96">
        <v>0</v>
      </c>
      <c r="AB281" s="96">
        <v>0</v>
      </c>
      <c r="AC281" s="96">
        <v>0</v>
      </c>
      <c r="AD281" s="96">
        <v>0</v>
      </c>
      <c r="AE281" s="96">
        <v>0</v>
      </c>
      <c r="AF281" s="96">
        <v>0</v>
      </c>
      <c r="AG281" s="96">
        <v>0</v>
      </c>
      <c r="AH281" s="96">
        <v>0</v>
      </c>
    </row>
    <row r="282" spans="1:34" ht="12" customHeight="1">
      <c r="A282" s="1"/>
      <c r="B282" s="16" t="s">
        <v>253</v>
      </c>
      <c r="C282" s="5" t="s">
        <v>254</v>
      </c>
      <c r="D282" s="25">
        <f>Classification!AC282</f>
        <v>0</v>
      </c>
      <c r="E282" s="69"/>
      <c r="F282" s="96">
        <v>0</v>
      </c>
      <c r="G282" s="96">
        <f t="shared" si="71"/>
        <v>0</v>
      </c>
      <c r="H282" s="127"/>
      <c r="I282" s="96">
        <v>0</v>
      </c>
      <c r="J282" s="96">
        <v>0</v>
      </c>
      <c r="K282" s="96">
        <v>0</v>
      </c>
      <c r="L282" s="96">
        <v>0</v>
      </c>
      <c r="M282" s="96">
        <v>0</v>
      </c>
      <c r="N282" s="96">
        <v>0</v>
      </c>
      <c r="O282" s="96">
        <v>0</v>
      </c>
      <c r="P282" s="96">
        <v>0</v>
      </c>
      <c r="Q282" s="96">
        <v>0</v>
      </c>
      <c r="R282" s="96">
        <v>0</v>
      </c>
      <c r="S282" s="96">
        <v>0</v>
      </c>
      <c r="T282" s="96">
        <v>0</v>
      </c>
      <c r="U282" s="96">
        <v>0</v>
      </c>
      <c r="V282" s="96">
        <v>0</v>
      </c>
      <c r="W282" s="96">
        <v>0</v>
      </c>
      <c r="X282" s="96">
        <v>0</v>
      </c>
      <c r="Y282" s="96">
        <v>0</v>
      </c>
      <c r="Z282" s="96">
        <v>0</v>
      </c>
      <c r="AA282" s="96">
        <v>0</v>
      </c>
      <c r="AB282" s="96">
        <v>0</v>
      </c>
      <c r="AC282" s="96">
        <v>0</v>
      </c>
      <c r="AD282" s="96">
        <v>0</v>
      </c>
      <c r="AE282" s="96">
        <v>0</v>
      </c>
      <c r="AF282" s="96">
        <v>0</v>
      </c>
      <c r="AG282" s="96">
        <v>0</v>
      </c>
      <c r="AH282" s="96">
        <v>0</v>
      </c>
    </row>
    <row r="283" spans="1:34" ht="12" customHeight="1">
      <c r="A283" s="1"/>
      <c r="B283" s="16" t="s">
        <v>42</v>
      </c>
      <c r="C283" s="1"/>
      <c r="D283" s="26">
        <f>SUM(D270:D275,D278:D282)</f>
        <v>0</v>
      </c>
      <c r="E283" s="79"/>
      <c r="F283" s="52">
        <f t="shared" ref="F283:G283" si="72">SUM(F270:F275,F278:F282)</f>
        <v>0</v>
      </c>
      <c r="G283" s="52">
        <f t="shared" si="72"/>
        <v>0</v>
      </c>
      <c r="H283" s="126"/>
      <c r="I283" s="52">
        <f t="shared" ref="I283:AH283" si="73">SUM(I270:I275,I278:I282)</f>
        <v>0</v>
      </c>
      <c r="J283" s="52">
        <f t="shared" si="73"/>
        <v>0</v>
      </c>
      <c r="K283" s="52">
        <f t="shared" si="73"/>
        <v>0</v>
      </c>
      <c r="L283" s="52">
        <f t="shared" si="73"/>
        <v>0</v>
      </c>
      <c r="M283" s="52">
        <f t="shared" si="73"/>
        <v>0</v>
      </c>
      <c r="N283" s="52">
        <f t="shared" si="73"/>
        <v>0</v>
      </c>
      <c r="O283" s="52">
        <f t="shared" si="73"/>
        <v>0</v>
      </c>
      <c r="P283" s="52">
        <f t="shared" si="73"/>
        <v>0</v>
      </c>
      <c r="Q283" s="52">
        <f t="shared" si="73"/>
        <v>0</v>
      </c>
      <c r="R283" s="52">
        <f t="shared" si="73"/>
        <v>0</v>
      </c>
      <c r="S283" s="52">
        <f t="shared" si="73"/>
        <v>0</v>
      </c>
      <c r="T283" s="52">
        <f t="shared" si="73"/>
        <v>0</v>
      </c>
      <c r="U283" s="52">
        <f t="shared" si="73"/>
        <v>0</v>
      </c>
      <c r="V283" s="52">
        <f t="shared" si="73"/>
        <v>0</v>
      </c>
      <c r="W283" s="52">
        <f t="shared" si="73"/>
        <v>0</v>
      </c>
      <c r="X283" s="52">
        <f t="shared" si="73"/>
        <v>0</v>
      </c>
      <c r="Y283" s="52">
        <f t="shared" si="73"/>
        <v>0</v>
      </c>
      <c r="Z283" s="52">
        <f t="shared" si="73"/>
        <v>0</v>
      </c>
      <c r="AA283" s="52">
        <f t="shared" si="73"/>
        <v>0</v>
      </c>
      <c r="AB283" s="52">
        <f t="shared" si="73"/>
        <v>0</v>
      </c>
      <c r="AC283" s="52">
        <f t="shared" si="73"/>
        <v>0</v>
      </c>
      <c r="AD283" s="52">
        <f t="shared" si="73"/>
        <v>0</v>
      </c>
      <c r="AE283" s="52">
        <f t="shared" si="73"/>
        <v>0</v>
      </c>
      <c r="AF283" s="52">
        <f t="shared" si="73"/>
        <v>0</v>
      </c>
      <c r="AG283" s="52">
        <f t="shared" si="73"/>
        <v>0</v>
      </c>
      <c r="AH283" s="52">
        <f t="shared" si="73"/>
        <v>0</v>
      </c>
    </row>
    <row r="284" spans="1:34" ht="12" customHeight="1">
      <c r="A284" s="1"/>
      <c r="B284" s="1"/>
      <c r="C284" s="1"/>
      <c r="D284" s="25"/>
      <c r="E284" s="79"/>
      <c r="F284" s="96"/>
      <c r="G284" s="96"/>
      <c r="H284" s="126"/>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96"/>
      <c r="AG284" s="96"/>
      <c r="AH284" s="96"/>
    </row>
    <row r="285" spans="1:34" ht="12" customHeight="1">
      <c r="A285" s="16" t="s">
        <v>256</v>
      </c>
      <c r="B285" s="1"/>
      <c r="C285" s="1"/>
      <c r="D285" s="25"/>
      <c r="E285" s="79"/>
      <c r="F285" s="96"/>
      <c r="G285" s="96"/>
      <c r="H285" s="126"/>
      <c r="I285" s="96"/>
      <c r="J285" s="96"/>
      <c r="K285" s="96"/>
      <c r="L285" s="96"/>
      <c r="M285" s="96"/>
      <c r="N285" s="96"/>
      <c r="O285" s="96"/>
      <c r="P285" s="96"/>
      <c r="Q285" s="96"/>
      <c r="R285" s="96"/>
      <c r="S285" s="96"/>
      <c r="T285" s="96"/>
      <c r="U285" s="96"/>
      <c r="V285" s="96"/>
      <c r="W285" s="96"/>
      <c r="X285" s="96"/>
      <c r="Y285" s="96"/>
      <c r="Z285" s="96"/>
      <c r="AA285" s="96"/>
      <c r="AB285" s="96"/>
      <c r="AC285" s="96"/>
      <c r="AD285" s="96"/>
      <c r="AE285" s="96"/>
      <c r="AF285" s="96"/>
      <c r="AG285" s="96"/>
      <c r="AH285" s="96"/>
    </row>
    <row r="286" spans="1:34" ht="12" customHeight="1">
      <c r="A286" s="1"/>
      <c r="B286" s="16" t="s">
        <v>257</v>
      </c>
      <c r="C286" s="5" t="s">
        <v>258</v>
      </c>
      <c r="D286" s="25">
        <f>Classification!AC286</f>
        <v>48.203052033369417</v>
      </c>
      <c r="E286" s="69"/>
      <c r="F286" s="96">
        <v>0</v>
      </c>
      <c r="G286" s="96">
        <f t="shared" ref="G286:G288" si="74">D286-F286</f>
        <v>48.203052033369417</v>
      </c>
      <c r="H286" s="127" t="s">
        <v>425</v>
      </c>
      <c r="I286" s="96">
        <v>16.875567944374577</v>
      </c>
      <c r="J286" s="96">
        <v>5.3660119343679229</v>
      </c>
      <c r="K286" s="96">
        <v>0.85347093349900793</v>
      </c>
      <c r="L286" s="96">
        <v>1.2540907322499894E-3</v>
      </c>
      <c r="M286" s="96">
        <v>1.074245185760705E-2</v>
      </c>
      <c r="N286" s="96">
        <v>3.6670482649666297E-2</v>
      </c>
      <c r="O286" s="96">
        <v>0.50916482462178325</v>
      </c>
      <c r="P286" s="96">
        <v>0.11559662824127827</v>
      </c>
      <c r="Q286" s="96">
        <v>0.10386436059436006</v>
      </c>
      <c r="R286" s="96">
        <v>8.5505812229814645E-4</v>
      </c>
      <c r="S286" s="96">
        <v>0.32985070399428212</v>
      </c>
      <c r="T286" s="96">
        <v>1.0501318016305643E-2</v>
      </c>
      <c r="U286" s="96">
        <v>2.5921248833508121</v>
      </c>
      <c r="V286" s="96">
        <v>4.6380666508184697E-2</v>
      </c>
      <c r="W286" s="96">
        <v>0.42202780350752994</v>
      </c>
      <c r="X286" s="96">
        <v>5.1963836515207982</v>
      </c>
      <c r="Y286" s="96">
        <v>2.468018140676894</v>
      </c>
      <c r="Z286" s="96">
        <v>0.4249064984346716</v>
      </c>
      <c r="AA286" s="96">
        <v>10.766219457451328</v>
      </c>
      <c r="AB286" s="96">
        <v>3.822234399736274E-2</v>
      </c>
      <c r="AC286" s="96">
        <v>0.10196471481892293</v>
      </c>
      <c r="AD286" s="96">
        <v>1.3761486653760036</v>
      </c>
      <c r="AE286" s="96">
        <v>0.37211059607215374</v>
      </c>
      <c r="AF286" s="96">
        <v>0.17522812940659027</v>
      </c>
      <c r="AG286" s="96">
        <v>8.8089494588445335E-3</v>
      </c>
      <c r="AH286" s="96">
        <v>9.568017179920217E-4</v>
      </c>
    </row>
    <row r="287" spans="1:34" ht="12" customHeight="1">
      <c r="A287" s="1"/>
      <c r="B287" s="16" t="s">
        <v>148</v>
      </c>
      <c r="C287" s="5" t="s">
        <v>261</v>
      </c>
      <c r="D287" s="25">
        <f>Classification!AC287</f>
        <v>1.1453761295096576</v>
      </c>
      <c r="E287" s="69"/>
      <c r="F287" s="96">
        <v>0</v>
      </c>
      <c r="G287" s="96">
        <f t="shared" si="74"/>
        <v>1.1453761295096576</v>
      </c>
      <c r="H287" s="127" t="s">
        <v>425</v>
      </c>
      <c r="I287" s="96">
        <v>0.40098856566227897</v>
      </c>
      <c r="J287" s="96">
        <v>0.12750441561323159</v>
      </c>
      <c r="K287" s="96">
        <v>2.0279737344916771E-2</v>
      </c>
      <c r="L287" s="96">
        <v>2.9799058946807929E-5</v>
      </c>
      <c r="M287" s="96">
        <v>2.5525661573445662E-4</v>
      </c>
      <c r="N287" s="96">
        <v>8.7134514751160486E-4</v>
      </c>
      <c r="O287" s="96">
        <v>1.2098512677247935E-2</v>
      </c>
      <c r="P287" s="96">
        <v>2.7467476239410051E-3</v>
      </c>
      <c r="Q287" s="96">
        <v>2.4679715145258596E-3</v>
      </c>
      <c r="R287" s="96">
        <v>2.0317451308802293E-5</v>
      </c>
      <c r="S287" s="96">
        <v>7.8377427718781308E-3</v>
      </c>
      <c r="T287" s="96">
        <v>2.4952691742298033E-4</v>
      </c>
      <c r="U287" s="96">
        <v>6.1592738236631001E-2</v>
      </c>
      <c r="V287" s="96">
        <v>1.1020735419916409E-3</v>
      </c>
      <c r="W287" s="96">
        <v>1.002800759985671E-2</v>
      </c>
      <c r="X287" s="96">
        <v>0.12347379560335527</v>
      </c>
      <c r="Y287" s="96">
        <v>5.8643777650660249E-2</v>
      </c>
      <c r="Z287" s="96">
        <v>1.0096409668078574E-2</v>
      </c>
      <c r="AA287" s="96">
        <v>0.25582136921725529</v>
      </c>
      <c r="AB287" s="96">
        <v>9.0821967866638973E-4</v>
      </c>
      <c r="AC287" s="96">
        <v>2.4228331086796214E-3</v>
      </c>
      <c r="AD287" s="96">
        <v>3.2699336774092438E-2</v>
      </c>
      <c r="AE287" s="96">
        <v>8.8419005913485723E-3</v>
      </c>
      <c r="AF287" s="96">
        <v>4.1636806835799152E-3</v>
      </c>
      <c r="AG287" s="96">
        <v>2.093137262186815E-4</v>
      </c>
      <c r="AH287" s="96">
        <v>2.2735030298563627E-5</v>
      </c>
    </row>
    <row r="288" spans="1:34" ht="12" customHeight="1">
      <c r="A288" s="1"/>
      <c r="B288" s="16" t="s">
        <v>262</v>
      </c>
      <c r="C288" s="5" t="s">
        <v>263</v>
      </c>
      <c r="D288" s="25">
        <f>Classification!AC288</f>
        <v>7.692767727434819</v>
      </c>
      <c r="E288" s="69"/>
      <c r="F288" s="96">
        <v>0</v>
      </c>
      <c r="G288" s="96">
        <f t="shared" si="74"/>
        <v>7.692767727434819</v>
      </c>
      <c r="H288" s="127" t="s">
        <v>425</v>
      </c>
      <c r="I288" s="96">
        <v>2.693186820924705</v>
      </c>
      <c r="J288" s="96">
        <v>0.85636659282817174</v>
      </c>
      <c r="K288" s="96">
        <v>0.1362061814878385</v>
      </c>
      <c r="L288" s="96">
        <v>2.0014144966690523E-4</v>
      </c>
      <c r="M288" s="96">
        <v>1.7143973976277123E-3</v>
      </c>
      <c r="N288" s="96">
        <v>5.8522747746662263E-3</v>
      </c>
      <c r="O288" s="96">
        <v>8.1258064906013214E-2</v>
      </c>
      <c r="P288" s="96">
        <v>1.844816818900142E-2</v>
      </c>
      <c r="Q288" s="96">
        <v>1.6575805213699349E-2</v>
      </c>
      <c r="R288" s="96">
        <v>1.3645948235274858E-4</v>
      </c>
      <c r="S288" s="96">
        <v>5.2641165725403935E-2</v>
      </c>
      <c r="T288" s="96">
        <v>1.675914634522345E-3</v>
      </c>
      <c r="U288" s="96">
        <v>0.41367950382721885</v>
      </c>
      <c r="V288" s="96">
        <v>7.4019316088965092E-3</v>
      </c>
      <c r="W288" s="96">
        <v>6.7351790601463152E-2</v>
      </c>
      <c r="X288" s="96">
        <v>0.82929546506963903</v>
      </c>
      <c r="Y288" s="96">
        <v>0.39387319894556838</v>
      </c>
      <c r="Z288" s="96">
        <v>6.7811204072156156E-2</v>
      </c>
      <c r="AA288" s="96">
        <v>1.718190489918094</v>
      </c>
      <c r="AB288" s="96">
        <v>6.0999377003404832E-3</v>
      </c>
      <c r="AC288" s="96">
        <v>1.6272639063457987E-2</v>
      </c>
      <c r="AD288" s="96">
        <v>0.2196207832198758</v>
      </c>
      <c r="AE288" s="96">
        <v>5.9385459296617565E-2</v>
      </c>
      <c r="AF288" s="96">
        <v>2.7964812226093493E-2</v>
      </c>
      <c r="AG288" s="96">
        <v>1.4058280389111456E-3</v>
      </c>
      <c r="AH288" s="96">
        <v>1.5269683281937855E-4</v>
      </c>
    </row>
    <row r="289" spans="1:34" ht="12" customHeight="1">
      <c r="A289" s="1"/>
      <c r="B289" s="16" t="s">
        <v>42</v>
      </c>
      <c r="C289" s="1"/>
      <c r="D289" s="26">
        <f>SUM(D286:D288)</f>
        <v>57.041195890313894</v>
      </c>
      <c r="E289" s="79"/>
      <c r="F289" s="52">
        <f>SUM(F286:F288)</f>
        <v>0</v>
      </c>
      <c r="G289" s="52">
        <f>SUM(G286:G288)</f>
        <v>57.041195890313894</v>
      </c>
      <c r="H289" s="126"/>
      <c r="I289" s="52">
        <f t="shared" ref="I289:AH289" si="75">SUM(I286:I288)</f>
        <v>19.96974333096156</v>
      </c>
      <c r="J289" s="52">
        <f t="shared" si="75"/>
        <v>6.3498829428093266</v>
      </c>
      <c r="K289" s="52">
        <f t="shared" si="75"/>
        <v>1.0099568523317632</v>
      </c>
      <c r="L289" s="52">
        <f t="shared" si="75"/>
        <v>1.4840312408637027E-3</v>
      </c>
      <c r="M289" s="52">
        <f t="shared" si="75"/>
        <v>1.2712105870969218E-2</v>
      </c>
      <c r="N289" s="52">
        <f t="shared" si="75"/>
        <v>4.3394102571844125E-2</v>
      </c>
      <c r="O289" s="52">
        <f t="shared" si="75"/>
        <v>0.60252140220504435</v>
      </c>
      <c r="P289" s="52">
        <f t="shared" si="75"/>
        <v>0.1367915440542207</v>
      </c>
      <c r="Q289" s="52">
        <f t="shared" si="75"/>
        <v>0.12290813732258528</v>
      </c>
      <c r="R289" s="52">
        <f t="shared" si="75"/>
        <v>1.0118350559596974E-3</v>
      </c>
      <c r="S289" s="52">
        <f t="shared" si="75"/>
        <v>0.39032961249156423</v>
      </c>
      <c r="T289" s="52">
        <f t="shared" si="75"/>
        <v>1.2426759568250968E-2</v>
      </c>
      <c r="U289" s="52">
        <f t="shared" si="75"/>
        <v>3.0673971254146619</v>
      </c>
      <c r="V289" s="52">
        <f t="shared" si="75"/>
        <v>5.4884671659072848E-2</v>
      </c>
      <c r="W289" s="52">
        <f t="shared" si="75"/>
        <v>0.49940760170884979</v>
      </c>
      <c r="X289" s="52">
        <f t="shared" si="75"/>
        <v>6.1491529121937925</v>
      </c>
      <c r="Y289" s="52">
        <f t="shared" si="75"/>
        <v>2.9205351172731229</v>
      </c>
      <c r="Z289" s="52">
        <f t="shared" si="75"/>
        <v>0.50281411217490635</v>
      </c>
      <c r="AA289" s="52">
        <f t="shared" si="75"/>
        <v>12.740231316586677</v>
      </c>
      <c r="AB289" s="52">
        <f t="shared" si="75"/>
        <v>4.5230501376369608E-2</v>
      </c>
      <c r="AC289" s="52">
        <f t="shared" si="75"/>
        <v>0.12066018699106054</v>
      </c>
      <c r="AD289" s="52">
        <f t="shared" si="75"/>
        <v>1.6284687853699717</v>
      </c>
      <c r="AE289" s="52">
        <f t="shared" si="75"/>
        <v>0.44033795596011993</v>
      </c>
      <c r="AF289" s="52">
        <f t="shared" si="75"/>
        <v>0.20735662231626367</v>
      </c>
      <c r="AG289" s="52">
        <f t="shared" si="75"/>
        <v>1.042409122397436E-2</v>
      </c>
      <c r="AH289" s="52">
        <f t="shared" si="75"/>
        <v>1.1322335811099638E-3</v>
      </c>
    </row>
    <row r="290" spans="1:34" ht="12" customHeight="1">
      <c r="A290" s="1"/>
      <c r="B290" s="1"/>
      <c r="C290" s="1"/>
      <c r="D290" s="25"/>
      <c r="E290" s="79"/>
      <c r="F290" s="96"/>
      <c r="G290" s="96"/>
      <c r="H290" s="126"/>
      <c r="I290" s="96"/>
      <c r="J290" s="96"/>
      <c r="K290" s="96"/>
      <c r="L290" s="96"/>
      <c r="M290" s="96"/>
      <c r="N290" s="96"/>
      <c r="O290" s="96"/>
      <c r="P290" s="96"/>
      <c r="Q290" s="96"/>
      <c r="R290" s="96"/>
      <c r="S290" s="96"/>
      <c r="T290" s="96"/>
      <c r="U290" s="96"/>
      <c r="V290" s="96"/>
      <c r="W290" s="96"/>
      <c r="X290" s="96"/>
      <c r="Y290" s="96"/>
      <c r="Z290" s="96"/>
      <c r="AA290" s="96"/>
      <c r="AB290" s="96"/>
      <c r="AC290" s="96"/>
      <c r="AD290" s="96"/>
      <c r="AE290" s="96"/>
      <c r="AF290" s="96"/>
      <c r="AG290" s="96"/>
      <c r="AH290" s="96"/>
    </row>
    <row r="291" spans="1:34" ht="12" customHeight="1">
      <c r="A291" s="16" t="s">
        <v>265</v>
      </c>
      <c r="B291" s="1"/>
      <c r="C291" s="1"/>
      <c r="D291" s="25"/>
      <c r="E291" s="79"/>
      <c r="F291" s="96"/>
      <c r="G291" s="96"/>
      <c r="H291" s="126"/>
      <c r="I291" s="96"/>
      <c r="J291" s="96"/>
      <c r="K291" s="96"/>
      <c r="L291" s="96"/>
      <c r="M291" s="96"/>
      <c r="N291" s="96"/>
      <c r="O291" s="96"/>
      <c r="P291" s="96"/>
      <c r="Q291" s="96"/>
      <c r="R291" s="96"/>
      <c r="S291" s="96"/>
      <c r="T291" s="96"/>
      <c r="U291" s="96"/>
      <c r="V291" s="96"/>
      <c r="W291" s="96"/>
      <c r="X291" s="96"/>
      <c r="Y291" s="96"/>
      <c r="Z291" s="96"/>
      <c r="AA291" s="96"/>
      <c r="AB291" s="96"/>
      <c r="AC291" s="96"/>
      <c r="AD291" s="96"/>
      <c r="AE291" s="96"/>
      <c r="AF291" s="96"/>
      <c r="AG291" s="96"/>
      <c r="AH291" s="96"/>
    </row>
    <row r="292" spans="1:34" ht="12" customHeight="1">
      <c r="A292" s="1"/>
      <c r="B292" s="16" t="s">
        <v>266</v>
      </c>
      <c r="C292" s="5" t="s">
        <v>267</v>
      </c>
      <c r="D292" s="25">
        <f>Classification!AC292</f>
        <v>0</v>
      </c>
      <c r="E292" s="69"/>
      <c r="F292" s="96">
        <v>0</v>
      </c>
      <c r="G292" s="96">
        <f t="shared" ref="G292:G294" si="76">D292-F292</f>
        <v>0</v>
      </c>
      <c r="H292" s="127"/>
      <c r="I292" s="96">
        <v>0</v>
      </c>
      <c r="J292" s="96">
        <v>0</v>
      </c>
      <c r="K292" s="96">
        <v>0</v>
      </c>
      <c r="L292" s="96">
        <v>0</v>
      </c>
      <c r="M292" s="96">
        <v>0</v>
      </c>
      <c r="N292" s="96">
        <v>0</v>
      </c>
      <c r="O292" s="96">
        <v>0</v>
      </c>
      <c r="P292" s="96">
        <v>0</v>
      </c>
      <c r="Q292" s="96">
        <v>0</v>
      </c>
      <c r="R292" s="96">
        <v>0</v>
      </c>
      <c r="S292" s="96">
        <v>0</v>
      </c>
      <c r="T292" s="96">
        <v>0</v>
      </c>
      <c r="U292" s="96">
        <v>0</v>
      </c>
      <c r="V292" s="96">
        <v>0</v>
      </c>
      <c r="W292" s="96">
        <v>0</v>
      </c>
      <c r="X292" s="96">
        <v>0</v>
      </c>
      <c r="Y292" s="96">
        <v>0</v>
      </c>
      <c r="Z292" s="96">
        <v>0</v>
      </c>
      <c r="AA292" s="96">
        <v>0</v>
      </c>
      <c r="AB292" s="96">
        <v>0</v>
      </c>
      <c r="AC292" s="96">
        <v>0</v>
      </c>
      <c r="AD292" s="96">
        <v>0</v>
      </c>
      <c r="AE292" s="96">
        <v>0</v>
      </c>
      <c r="AF292" s="96">
        <v>0</v>
      </c>
      <c r="AG292" s="96">
        <v>0</v>
      </c>
      <c r="AH292" s="96">
        <v>0</v>
      </c>
    </row>
    <row r="293" spans="1:34" ht="12" customHeight="1">
      <c r="A293" s="1"/>
      <c r="B293" s="16" t="s">
        <v>269</v>
      </c>
      <c r="C293" s="1"/>
      <c r="D293" s="25">
        <f>Classification!AC293</f>
        <v>0</v>
      </c>
      <c r="E293" s="69"/>
      <c r="F293" s="96">
        <v>0</v>
      </c>
      <c r="G293" s="96">
        <f t="shared" si="76"/>
        <v>0</v>
      </c>
      <c r="H293" s="127"/>
      <c r="I293" s="96">
        <v>0</v>
      </c>
      <c r="J293" s="96">
        <v>0</v>
      </c>
      <c r="K293" s="96">
        <v>0</v>
      </c>
      <c r="L293" s="96">
        <v>0</v>
      </c>
      <c r="M293" s="96">
        <v>0</v>
      </c>
      <c r="N293" s="96">
        <v>0</v>
      </c>
      <c r="O293" s="96">
        <v>0</v>
      </c>
      <c r="P293" s="96">
        <v>0</v>
      </c>
      <c r="Q293" s="96">
        <v>0</v>
      </c>
      <c r="R293" s="96">
        <v>0</v>
      </c>
      <c r="S293" s="96">
        <v>0</v>
      </c>
      <c r="T293" s="96">
        <v>0</v>
      </c>
      <c r="U293" s="96">
        <v>0</v>
      </c>
      <c r="V293" s="96">
        <v>0</v>
      </c>
      <c r="W293" s="96">
        <v>0</v>
      </c>
      <c r="X293" s="96">
        <v>0</v>
      </c>
      <c r="Y293" s="96">
        <v>0</v>
      </c>
      <c r="Z293" s="96">
        <v>0</v>
      </c>
      <c r="AA293" s="96">
        <v>0</v>
      </c>
      <c r="AB293" s="96">
        <v>0</v>
      </c>
      <c r="AC293" s="96">
        <v>0</v>
      </c>
      <c r="AD293" s="96">
        <v>0</v>
      </c>
      <c r="AE293" s="96">
        <v>0</v>
      </c>
      <c r="AF293" s="96">
        <v>0</v>
      </c>
      <c r="AG293" s="96">
        <v>0</v>
      </c>
      <c r="AH293" s="96">
        <v>0</v>
      </c>
    </row>
    <row r="294" spans="1:34" ht="12" customHeight="1">
      <c r="A294" s="1"/>
      <c r="B294" s="16" t="s">
        <v>16</v>
      </c>
      <c r="C294" s="5" t="s">
        <v>270</v>
      </c>
      <c r="D294" s="25">
        <f>Classification!AC294</f>
        <v>0</v>
      </c>
      <c r="E294" s="69"/>
      <c r="F294" s="96">
        <v>0</v>
      </c>
      <c r="G294" s="96">
        <f t="shared" si="76"/>
        <v>0</v>
      </c>
      <c r="H294" s="127"/>
      <c r="I294" s="96">
        <v>0</v>
      </c>
      <c r="J294" s="96">
        <v>0</v>
      </c>
      <c r="K294" s="96">
        <v>0</v>
      </c>
      <c r="L294" s="96">
        <v>0</v>
      </c>
      <c r="M294" s="96">
        <v>0</v>
      </c>
      <c r="N294" s="96">
        <v>0</v>
      </c>
      <c r="O294" s="96">
        <v>0</v>
      </c>
      <c r="P294" s="96">
        <v>0</v>
      </c>
      <c r="Q294" s="96">
        <v>0</v>
      </c>
      <c r="R294" s="96">
        <v>0</v>
      </c>
      <c r="S294" s="96">
        <v>0</v>
      </c>
      <c r="T294" s="96">
        <v>0</v>
      </c>
      <c r="U294" s="96">
        <v>0</v>
      </c>
      <c r="V294" s="96">
        <v>0</v>
      </c>
      <c r="W294" s="96">
        <v>0</v>
      </c>
      <c r="X294" s="96">
        <v>0</v>
      </c>
      <c r="Y294" s="96">
        <v>0</v>
      </c>
      <c r="Z294" s="96">
        <v>0</v>
      </c>
      <c r="AA294" s="96">
        <v>0</v>
      </c>
      <c r="AB294" s="96">
        <v>0</v>
      </c>
      <c r="AC294" s="96">
        <v>0</v>
      </c>
      <c r="AD294" s="96">
        <v>0</v>
      </c>
      <c r="AE294" s="96">
        <v>0</v>
      </c>
      <c r="AF294" s="96">
        <v>0</v>
      </c>
      <c r="AG294" s="96">
        <v>0</v>
      </c>
      <c r="AH294" s="96">
        <v>0</v>
      </c>
    </row>
    <row r="295" spans="1:34" ht="12" customHeight="1">
      <c r="A295" s="1"/>
      <c r="B295" s="16" t="s">
        <v>42</v>
      </c>
      <c r="C295" s="1"/>
      <c r="D295" s="26">
        <f>SUM(D292:D294)</f>
        <v>0</v>
      </c>
      <c r="E295" s="79"/>
      <c r="F295" s="52">
        <f>SUM(F292:F294)</f>
        <v>0</v>
      </c>
      <c r="G295" s="52">
        <f>SUM(G292:G294)</f>
        <v>0</v>
      </c>
      <c r="H295" s="126"/>
      <c r="I295" s="52">
        <f t="shared" ref="I295" si="77">SUM(I292:I294)</f>
        <v>0</v>
      </c>
      <c r="J295" s="52">
        <f t="shared" ref="J295" si="78">SUM(J292:J294)</f>
        <v>0</v>
      </c>
      <c r="K295" s="52">
        <f t="shared" ref="K295" si="79">SUM(K292:K294)</f>
        <v>0</v>
      </c>
      <c r="L295" s="52">
        <f t="shared" ref="L295" si="80">SUM(L292:L294)</f>
        <v>0</v>
      </c>
      <c r="M295" s="52">
        <f t="shared" ref="M295" si="81">SUM(M292:M294)</f>
        <v>0</v>
      </c>
      <c r="N295" s="52">
        <f t="shared" ref="N295" si="82">SUM(N292:N294)</f>
        <v>0</v>
      </c>
      <c r="O295" s="52">
        <f t="shared" ref="O295" si="83">SUM(O292:O294)</f>
        <v>0</v>
      </c>
      <c r="P295" s="52">
        <f t="shared" ref="P295" si="84">SUM(P292:P294)</f>
        <v>0</v>
      </c>
      <c r="Q295" s="52">
        <f t="shared" ref="Q295" si="85">SUM(Q292:Q294)</f>
        <v>0</v>
      </c>
      <c r="R295" s="52">
        <f t="shared" ref="R295" si="86">SUM(R292:R294)</f>
        <v>0</v>
      </c>
      <c r="S295" s="52">
        <f t="shared" ref="S295" si="87">SUM(S292:S294)</f>
        <v>0</v>
      </c>
      <c r="T295" s="52">
        <f t="shared" ref="T295" si="88">SUM(T292:T294)</f>
        <v>0</v>
      </c>
      <c r="U295" s="52">
        <f t="shared" ref="U295" si="89">SUM(U292:U294)</f>
        <v>0</v>
      </c>
      <c r="V295" s="52">
        <f t="shared" ref="V295" si="90">SUM(V292:V294)</f>
        <v>0</v>
      </c>
      <c r="W295" s="52">
        <f t="shared" ref="W295" si="91">SUM(W292:W294)</f>
        <v>0</v>
      </c>
      <c r="X295" s="52">
        <f t="shared" ref="X295" si="92">SUM(X292:X294)</f>
        <v>0</v>
      </c>
      <c r="Y295" s="52">
        <f t="shared" ref="Y295" si="93">SUM(Y292:Y294)</f>
        <v>0</v>
      </c>
      <c r="Z295" s="52">
        <f t="shared" ref="Z295" si="94">SUM(Z292:Z294)</f>
        <v>0</v>
      </c>
      <c r="AA295" s="52">
        <f t="shared" ref="AA295" si="95">SUM(AA292:AA294)</f>
        <v>0</v>
      </c>
      <c r="AB295" s="52">
        <f t="shared" ref="AB295" si="96">SUM(AB292:AB294)</f>
        <v>0</v>
      </c>
      <c r="AC295" s="52">
        <f t="shared" ref="AC295" si="97">SUM(AC292:AC294)</f>
        <v>0</v>
      </c>
      <c r="AD295" s="52">
        <f t="shared" ref="AD295" si="98">SUM(AD292:AD294)</f>
        <v>0</v>
      </c>
      <c r="AE295" s="52">
        <f t="shared" ref="AE295" si="99">SUM(AE292:AE294)</f>
        <v>0</v>
      </c>
      <c r="AF295" s="52">
        <f t="shared" ref="AF295" si="100">SUM(AF292:AF294)</f>
        <v>0</v>
      </c>
      <c r="AG295" s="52">
        <f t="shared" ref="AG295" si="101">SUM(AG292:AG294)</f>
        <v>0</v>
      </c>
      <c r="AH295" s="52">
        <f t="shared" ref="AH295" si="102">SUM(AH292:AH294)</f>
        <v>0</v>
      </c>
    </row>
    <row r="296" spans="1:34" ht="12" customHeight="1">
      <c r="A296" s="1"/>
      <c r="B296" s="1"/>
      <c r="C296" s="1"/>
      <c r="D296" s="25"/>
      <c r="E296" s="79"/>
      <c r="F296" s="96"/>
      <c r="G296" s="96"/>
      <c r="H296" s="126"/>
      <c r="I296" s="96"/>
      <c r="J296" s="96"/>
      <c r="K296" s="96"/>
      <c r="L296" s="96"/>
      <c r="M296" s="96"/>
      <c r="N296" s="96"/>
      <c r="O296" s="96"/>
      <c r="P296" s="96"/>
      <c r="Q296" s="96"/>
      <c r="R296" s="96"/>
      <c r="S296" s="96"/>
      <c r="T296" s="96"/>
      <c r="U296" s="96"/>
      <c r="V296" s="96"/>
      <c r="W296" s="96"/>
      <c r="X296" s="96"/>
      <c r="Y296" s="96"/>
      <c r="Z296" s="96"/>
      <c r="AA296" s="96"/>
      <c r="AB296" s="96"/>
      <c r="AC296" s="96"/>
      <c r="AD296" s="96"/>
      <c r="AE296" s="96"/>
      <c r="AF296" s="96"/>
      <c r="AG296" s="96"/>
      <c r="AH296" s="96"/>
    </row>
    <row r="297" spans="1:34" ht="12" customHeight="1">
      <c r="A297" s="16" t="s">
        <v>271</v>
      </c>
      <c r="B297" s="1"/>
      <c r="C297" s="1"/>
      <c r="D297" s="25"/>
      <c r="E297" s="79"/>
      <c r="F297" s="96"/>
      <c r="G297" s="96"/>
      <c r="H297" s="126"/>
      <c r="I297" s="96"/>
      <c r="J297" s="96"/>
      <c r="K297" s="96"/>
      <c r="L297" s="96"/>
      <c r="M297" s="96"/>
      <c r="N297" s="96"/>
      <c r="O297" s="96"/>
      <c r="P297" s="96"/>
      <c r="Q297" s="96"/>
      <c r="R297" s="96"/>
      <c r="S297" s="96"/>
      <c r="T297" s="96"/>
      <c r="U297" s="96"/>
      <c r="V297" s="96"/>
      <c r="W297" s="96"/>
      <c r="X297" s="96"/>
      <c r="Y297" s="96"/>
      <c r="Z297" s="96"/>
      <c r="AA297" s="96"/>
      <c r="AB297" s="96"/>
      <c r="AC297" s="96"/>
      <c r="AD297" s="96"/>
      <c r="AE297" s="96"/>
      <c r="AF297" s="96"/>
      <c r="AG297" s="96"/>
      <c r="AH297" s="96"/>
    </row>
    <row r="298" spans="1:34" ht="12" customHeight="1">
      <c r="A298" s="1"/>
      <c r="B298" s="16" t="s">
        <v>190</v>
      </c>
      <c r="C298" s="5" t="s">
        <v>272</v>
      </c>
      <c r="D298" s="25">
        <f>Classification!AC298</f>
        <v>0</v>
      </c>
      <c r="E298" s="69"/>
      <c r="F298" s="96">
        <v>0</v>
      </c>
      <c r="G298" s="96">
        <f t="shared" ref="G298:G304" si="103">D298-F298</f>
        <v>0</v>
      </c>
      <c r="H298" s="127"/>
      <c r="I298" s="96">
        <v>0</v>
      </c>
      <c r="J298" s="96">
        <v>0</v>
      </c>
      <c r="K298" s="96">
        <v>0</v>
      </c>
      <c r="L298" s="96">
        <v>0</v>
      </c>
      <c r="M298" s="96">
        <v>0</v>
      </c>
      <c r="N298" s="96">
        <v>0</v>
      </c>
      <c r="O298" s="96">
        <v>0</v>
      </c>
      <c r="P298" s="96">
        <v>0</v>
      </c>
      <c r="Q298" s="96">
        <v>0</v>
      </c>
      <c r="R298" s="96">
        <v>0</v>
      </c>
      <c r="S298" s="96">
        <v>0</v>
      </c>
      <c r="T298" s="96">
        <v>0</v>
      </c>
      <c r="U298" s="96">
        <v>0</v>
      </c>
      <c r="V298" s="96">
        <v>0</v>
      </c>
      <c r="W298" s="96">
        <v>0</v>
      </c>
      <c r="X298" s="96">
        <v>0</v>
      </c>
      <c r="Y298" s="96">
        <v>0</v>
      </c>
      <c r="Z298" s="96">
        <v>0</v>
      </c>
      <c r="AA298" s="96">
        <v>0</v>
      </c>
      <c r="AB298" s="96">
        <v>0</v>
      </c>
      <c r="AC298" s="96">
        <v>0</v>
      </c>
      <c r="AD298" s="96">
        <v>0</v>
      </c>
      <c r="AE298" s="96">
        <v>0</v>
      </c>
      <c r="AF298" s="96">
        <v>0</v>
      </c>
      <c r="AG298" s="96">
        <v>0</v>
      </c>
      <c r="AH298" s="96">
        <v>0</v>
      </c>
    </row>
    <row r="299" spans="1:34" ht="12" customHeight="1">
      <c r="A299" s="1"/>
      <c r="B299" s="16" t="s">
        <v>273</v>
      </c>
      <c r="C299" s="5" t="s">
        <v>274</v>
      </c>
      <c r="D299" s="25">
        <f>Classification!AC299</f>
        <v>0</v>
      </c>
      <c r="E299" s="69"/>
      <c r="F299" s="96">
        <v>0</v>
      </c>
      <c r="G299" s="96">
        <f t="shared" si="103"/>
        <v>0</v>
      </c>
      <c r="H299" s="127"/>
      <c r="I299" s="96">
        <v>0</v>
      </c>
      <c r="J299" s="96">
        <v>0</v>
      </c>
      <c r="K299" s="96">
        <v>0</v>
      </c>
      <c r="L299" s="96">
        <v>0</v>
      </c>
      <c r="M299" s="96">
        <v>0</v>
      </c>
      <c r="N299" s="96">
        <v>0</v>
      </c>
      <c r="O299" s="96">
        <v>0</v>
      </c>
      <c r="P299" s="96">
        <v>0</v>
      </c>
      <c r="Q299" s="96">
        <v>0</v>
      </c>
      <c r="R299" s="96">
        <v>0</v>
      </c>
      <c r="S299" s="96">
        <v>0</v>
      </c>
      <c r="T299" s="96">
        <v>0</v>
      </c>
      <c r="U299" s="96">
        <v>0</v>
      </c>
      <c r="V299" s="96">
        <v>0</v>
      </c>
      <c r="W299" s="96">
        <v>0</v>
      </c>
      <c r="X299" s="96">
        <v>0</v>
      </c>
      <c r="Y299" s="96">
        <v>0</v>
      </c>
      <c r="Z299" s="96">
        <v>0</v>
      </c>
      <c r="AA299" s="96">
        <v>0</v>
      </c>
      <c r="AB299" s="96">
        <v>0</v>
      </c>
      <c r="AC299" s="96">
        <v>0</v>
      </c>
      <c r="AD299" s="96">
        <v>0</v>
      </c>
      <c r="AE299" s="96">
        <v>0</v>
      </c>
      <c r="AF299" s="96">
        <v>0</v>
      </c>
      <c r="AG299" s="96">
        <v>0</v>
      </c>
      <c r="AH299" s="96">
        <v>0</v>
      </c>
    </row>
    <row r="300" spans="1:34" ht="12" customHeight="1">
      <c r="A300" s="1"/>
      <c r="B300" s="16" t="s">
        <v>275</v>
      </c>
      <c r="C300" s="5" t="s">
        <v>276</v>
      </c>
      <c r="D300" s="25">
        <f>Classification!AC300</f>
        <v>0</v>
      </c>
      <c r="E300" s="69"/>
      <c r="F300" s="96">
        <v>0</v>
      </c>
      <c r="G300" s="96">
        <f t="shared" si="103"/>
        <v>0</v>
      </c>
      <c r="H300" s="127"/>
      <c r="I300" s="96">
        <v>0</v>
      </c>
      <c r="J300" s="96">
        <v>0</v>
      </c>
      <c r="K300" s="96">
        <v>0</v>
      </c>
      <c r="L300" s="96">
        <v>0</v>
      </c>
      <c r="M300" s="96">
        <v>0</v>
      </c>
      <c r="N300" s="96">
        <v>0</v>
      </c>
      <c r="O300" s="96">
        <v>0</v>
      </c>
      <c r="P300" s="96">
        <v>0</v>
      </c>
      <c r="Q300" s="96">
        <v>0</v>
      </c>
      <c r="R300" s="96">
        <v>0</v>
      </c>
      <c r="S300" s="96">
        <v>0</v>
      </c>
      <c r="T300" s="96">
        <v>0</v>
      </c>
      <c r="U300" s="96">
        <v>0</v>
      </c>
      <c r="V300" s="96">
        <v>0</v>
      </c>
      <c r="W300" s="96">
        <v>0</v>
      </c>
      <c r="X300" s="96">
        <v>0</v>
      </c>
      <c r="Y300" s="96">
        <v>0</v>
      </c>
      <c r="Z300" s="96">
        <v>0</v>
      </c>
      <c r="AA300" s="96">
        <v>0</v>
      </c>
      <c r="AB300" s="96">
        <v>0</v>
      </c>
      <c r="AC300" s="96">
        <v>0</v>
      </c>
      <c r="AD300" s="96">
        <v>0</v>
      </c>
      <c r="AE300" s="96">
        <v>0</v>
      </c>
      <c r="AF300" s="96">
        <v>0</v>
      </c>
      <c r="AG300" s="96">
        <v>0</v>
      </c>
      <c r="AH300" s="96">
        <v>0</v>
      </c>
    </row>
    <row r="301" spans="1:34" ht="12" customHeight="1">
      <c r="A301" s="1"/>
      <c r="B301" s="16" t="s">
        <v>390</v>
      </c>
      <c r="C301" s="5" t="s">
        <v>278</v>
      </c>
      <c r="D301" s="25">
        <f>Classification!AC301</f>
        <v>0</v>
      </c>
      <c r="E301" s="69"/>
      <c r="F301" s="96">
        <v>0</v>
      </c>
      <c r="G301" s="96">
        <f t="shared" si="103"/>
        <v>0</v>
      </c>
      <c r="H301" s="127"/>
      <c r="I301" s="96">
        <v>0</v>
      </c>
      <c r="J301" s="96">
        <v>0</v>
      </c>
      <c r="K301" s="96">
        <v>0</v>
      </c>
      <c r="L301" s="96">
        <v>0</v>
      </c>
      <c r="M301" s="96">
        <v>0</v>
      </c>
      <c r="N301" s="96">
        <v>0</v>
      </c>
      <c r="O301" s="96">
        <v>0</v>
      </c>
      <c r="P301" s="96">
        <v>0</v>
      </c>
      <c r="Q301" s="96">
        <v>0</v>
      </c>
      <c r="R301" s="96">
        <v>0</v>
      </c>
      <c r="S301" s="96">
        <v>0</v>
      </c>
      <c r="T301" s="96">
        <v>0</v>
      </c>
      <c r="U301" s="96">
        <v>0</v>
      </c>
      <c r="V301" s="96">
        <v>0</v>
      </c>
      <c r="W301" s="96">
        <v>0</v>
      </c>
      <c r="X301" s="96">
        <v>0</v>
      </c>
      <c r="Y301" s="96">
        <v>0</v>
      </c>
      <c r="Z301" s="96">
        <v>0</v>
      </c>
      <c r="AA301" s="96">
        <v>0</v>
      </c>
      <c r="AB301" s="96">
        <v>0</v>
      </c>
      <c r="AC301" s="96">
        <v>0</v>
      </c>
      <c r="AD301" s="96">
        <v>0</v>
      </c>
      <c r="AE301" s="96">
        <v>0</v>
      </c>
      <c r="AF301" s="96">
        <v>0</v>
      </c>
      <c r="AG301" s="96">
        <v>0</v>
      </c>
      <c r="AH301" s="96">
        <v>0</v>
      </c>
    </row>
    <row r="302" spans="1:34" ht="12" customHeight="1">
      <c r="A302" s="1"/>
      <c r="B302" s="16" t="s">
        <v>280</v>
      </c>
      <c r="C302" s="5" t="s">
        <v>281</v>
      </c>
      <c r="D302" s="25">
        <f>Classification!AC302</f>
        <v>0</v>
      </c>
      <c r="E302" s="69"/>
      <c r="F302" s="96">
        <v>0</v>
      </c>
      <c r="G302" s="96">
        <f t="shared" si="103"/>
        <v>0</v>
      </c>
      <c r="H302" s="127"/>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v>0</v>
      </c>
      <c r="Y302" s="96">
        <v>0</v>
      </c>
      <c r="Z302" s="96">
        <v>0</v>
      </c>
      <c r="AA302" s="96">
        <v>0</v>
      </c>
      <c r="AB302" s="96">
        <v>0</v>
      </c>
      <c r="AC302" s="96">
        <v>0</v>
      </c>
      <c r="AD302" s="96">
        <v>0</v>
      </c>
      <c r="AE302" s="96">
        <v>0</v>
      </c>
      <c r="AF302" s="96">
        <v>0</v>
      </c>
      <c r="AG302" s="96">
        <v>0</v>
      </c>
      <c r="AH302" s="96">
        <v>0</v>
      </c>
    </row>
    <row r="303" spans="1:34" ht="12" customHeight="1">
      <c r="A303" s="1"/>
      <c r="B303" s="16" t="s">
        <v>282</v>
      </c>
      <c r="C303" s="5" t="s">
        <v>283</v>
      </c>
      <c r="D303" s="25">
        <f>Classification!AC303</f>
        <v>0</v>
      </c>
      <c r="E303" s="69"/>
      <c r="F303" s="96">
        <v>0</v>
      </c>
      <c r="G303" s="96">
        <f t="shared" si="103"/>
        <v>0</v>
      </c>
      <c r="H303" s="127"/>
      <c r="I303" s="96">
        <v>0</v>
      </c>
      <c r="J303" s="96">
        <v>0</v>
      </c>
      <c r="K303" s="96">
        <v>0</v>
      </c>
      <c r="L303" s="96">
        <v>0</v>
      </c>
      <c r="M303" s="96">
        <v>0</v>
      </c>
      <c r="N303" s="96">
        <v>0</v>
      </c>
      <c r="O303" s="96">
        <v>0</v>
      </c>
      <c r="P303" s="96">
        <v>0</v>
      </c>
      <c r="Q303" s="96">
        <v>0</v>
      </c>
      <c r="R303" s="96">
        <v>0</v>
      </c>
      <c r="S303" s="96">
        <v>0</v>
      </c>
      <c r="T303" s="96">
        <v>0</v>
      </c>
      <c r="U303" s="96">
        <v>0</v>
      </c>
      <c r="V303" s="96">
        <v>0</v>
      </c>
      <c r="W303" s="96">
        <v>0</v>
      </c>
      <c r="X303" s="96">
        <v>0</v>
      </c>
      <c r="Y303" s="96">
        <v>0</v>
      </c>
      <c r="Z303" s="96">
        <v>0</v>
      </c>
      <c r="AA303" s="96">
        <v>0</v>
      </c>
      <c r="AB303" s="96">
        <v>0</v>
      </c>
      <c r="AC303" s="96">
        <v>0</v>
      </c>
      <c r="AD303" s="96">
        <v>0</v>
      </c>
      <c r="AE303" s="96">
        <v>0</v>
      </c>
      <c r="AF303" s="96">
        <v>0</v>
      </c>
      <c r="AG303" s="96">
        <v>0</v>
      </c>
      <c r="AH303" s="96">
        <v>0</v>
      </c>
    </row>
    <row r="304" spans="1:34" ht="12" customHeight="1">
      <c r="A304" s="1"/>
      <c r="B304" s="16" t="s">
        <v>16</v>
      </c>
      <c r="C304" s="5" t="s">
        <v>285</v>
      </c>
      <c r="D304" s="25">
        <f>Classification!AC304</f>
        <v>0</v>
      </c>
      <c r="E304" s="69"/>
      <c r="F304" s="96">
        <v>0</v>
      </c>
      <c r="G304" s="96">
        <f t="shared" si="103"/>
        <v>0</v>
      </c>
      <c r="H304" s="127"/>
      <c r="I304" s="96">
        <v>0</v>
      </c>
      <c r="J304" s="96">
        <v>0</v>
      </c>
      <c r="K304" s="96">
        <v>0</v>
      </c>
      <c r="L304" s="96">
        <v>0</v>
      </c>
      <c r="M304" s="96">
        <v>0</v>
      </c>
      <c r="N304" s="96">
        <v>0</v>
      </c>
      <c r="O304" s="96">
        <v>0</v>
      </c>
      <c r="P304" s="96">
        <v>0</v>
      </c>
      <c r="Q304" s="96">
        <v>0</v>
      </c>
      <c r="R304" s="96">
        <v>0</v>
      </c>
      <c r="S304" s="96">
        <v>0</v>
      </c>
      <c r="T304" s="96">
        <v>0</v>
      </c>
      <c r="U304" s="96">
        <v>0</v>
      </c>
      <c r="V304" s="96">
        <v>0</v>
      </c>
      <c r="W304" s="96">
        <v>0</v>
      </c>
      <c r="X304" s="96">
        <v>0</v>
      </c>
      <c r="Y304" s="96">
        <v>0</v>
      </c>
      <c r="Z304" s="96">
        <v>0</v>
      </c>
      <c r="AA304" s="96">
        <v>0</v>
      </c>
      <c r="AB304" s="96">
        <v>0</v>
      </c>
      <c r="AC304" s="96">
        <v>0</v>
      </c>
      <c r="AD304" s="96">
        <v>0</v>
      </c>
      <c r="AE304" s="96">
        <v>0</v>
      </c>
      <c r="AF304" s="96">
        <v>0</v>
      </c>
      <c r="AG304" s="96">
        <v>0</v>
      </c>
      <c r="AH304" s="96">
        <v>0</v>
      </c>
    </row>
    <row r="305" spans="1:34" ht="12" customHeight="1">
      <c r="A305" s="1"/>
      <c r="B305" s="16" t="s">
        <v>42</v>
      </c>
      <c r="C305" s="1"/>
      <c r="D305" s="26">
        <f>SUM(D298:D304)</f>
        <v>0</v>
      </c>
      <c r="E305" s="79"/>
      <c r="F305" s="52">
        <f t="shared" ref="F305:G305" si="104">SUM(F298:F304)</f>
        <v>0</v>
      </c>
      <c r="G305" s="52">
        <f t="shared" si="104"/>
        <v>0</v>
      </c>
      <c r="H305" s="126"/>
      <c r="I305" s="52">
        <f t="shared" ref="I305:AH305" si="105">SUM(I298:I304)</f>
        <v>0</v>
      </c>
      <c r="J305" s="52">
        <f t="shared" si="105"/>
        <v>0</v>
      </c>
      <c r="K305" s="52">
        <f t="shared" si="105"/>
        <v>0</v>
      </c>
      <c r="L305" s="52">
        <f t="shared" si="105"/>
        <v>0</v>
      </c>
      <c r="M305" s="52">
        <f t="shared" si="105"/>
        <v>0</v>
      </c>
      <c r="N305" s="52">
        <f t="shared" si="105"/>
        <v>0</v>
      </c>
      <c r="O305" s="52">
        <f t="shared" si="105"/>
        <v>0</v>
      </c>
      <c r="P305" s="52">
        <f t="shared" si="105"/>
        <v>0</v>
      </c>
      <c r="Q305" s="52">
        <f t="shared" si="105"/>
        <v>0</v>
      </c>
      <c r="R305" s="52">
        <f t="shared" si="105"/>
        <v>0</v>
      </c>
      <c r="S305" s="52">
        <f t="shared" si="105"/>
        <v>0</v>
      </c>
      <c r="T305" s="52">
        <f t="shared" si="105"/>
        <v>0</v>
      </c>
      <c r="U305" s="52">
        <f t="shared" si="105"/>
        <v>0</v>
      </c>
      <c r="V305" s="52">
        <f t="shared" si="105"/>
        <v>0</v>
      </c>
      <c r="W305" s="52">
        <f t="shared" si="105"/>
        <v>0</v>
      </c>
      <c r="X305" s="52">
        <f t="shared" si="105"/>
        <v>0</v>
      </c>
      <c r="Y305" s="52">
        <f t="shared" si="105"/>
        <v>0</v>
      </c>
      <c r="Z305" s="52">
        <f t="shared" si="105"/>
        <v>0</v>
      </c>
      <c r="AA305" s="52">
        <f t="shared" si="105"/>
        <v>0</v>
      </c>
      <c r="AB305" s="52">
        <f t="shared" si="105"/>
        <v>0</v>
      </c>
      <c r="AC305" s="52">
        <f t="shared" si="105"/>
        <v>0</v>
      </c>
      <c r="AD305" s="52">
        <f t="shared" si="105"/>
        <v>0</v>
      </c>
      <c r="AE305" s="52">
        <f t="shared" si="105"/>
        <v>0</v>
      </c>
      <c r="AF305" s="52">
        <f t="shared" si="105"/>
        <v>0</v>
      </c>
      <c r="AG305" s="52">
        <f t="shared" si="105"/>
        <v>0</v>
      </c>
      <c r="AH305" s="52">
        <f t="shared" si="105"/>
        <v>0</v>
      </c>
    </row>
    <row r="306" spans="1:34" ht="12" customHeight="1">
      <c r="A306" s="1"/>
      <c r="B306" s="1"/>
      <c r="C306" s="1"/>
      <c r="D306" s="25"/>
      <c r="E306" s="79"/>
      <c r="F306" s="96"/>
      <c r="G306" s="96"/>
      <c r="H306" s="126"/>
      <c r="I306" s="96"/>
      <c r="J306" s="96"/>
      <c r="K306" s="96"/>
      <c r="L306" s="96"/>
      <c r="M306" s="96"/>
      <c r="N306" s="96"/>
      <c r="O306" s="96"/>
      <c r="P306" s="96"/>
      <c r="Q306" s="96"/>
      <c r="R306" s="96"/>
      <c r="S306" s="96"/>
      <c r="T306" s="96"/>
      <c r="U306" s="96"/>
      <c r="V306" s="96"/>
      <c r="W306" s="96"/>
      <c r="X306" s="96"/>
      <c r="Y306" s="96"/>
      <c r="Z306" s="96"/>
      <c r="AA306" s="96"/>
      <c r="AB306" s="96"/>
      <c r="AC306" s="96"/>
      <c r="AD306" s="96"/>
      <c r="AE306" s="96"/>
      <c r="AF306" s="96"/>
      <c r="AG306" s="96"/>
      <c r="AH306" s="96"/>
    </row>
    <row r="307" spans="1:34" ht="12" customHeight="1">
      <c r="A307" s="16" t="s">
        <v>286</v>
      </c>
      <c r="B307" s="1"/>
      <c r="C307" s="1"/>
      <c r="D307" s="25"/>
      <c r="E307" s="79"/>
      <c r="F307" s="96"/>
      <c r="G307" s="96"/>
      <c r="H307" s="126"/>
      <c r="I307" s="96"/>
      <c r="J307" s="96"/>
      <c r="K307" s="96"/>
      <c r="L307" s="96"/>
      <c r="M307" s="96"/>
      <c r="N307" s="96"/>
      <c r="O307" s="96"/>
      <c r="P307" s="96"/>
      <c r="Q307" s="96"/>
      <c r="R307" s="96"/>
      <c r="S307" s="96"/>
      <c r="T307" s="96"/>
      <c r="U307" s="96"/>
      <c r="V307" s="96"/>
      <c r="W307" s="96"/>
      <c r="X307" s="96"/>
      <c r="Y307" s="96"/>
      <c r="Z307" s="96"/>
      <c r="AA307" s="96"/>
      <c r="AB307" s="96"/>
      <c r="AC307" s="96"/>
      <c r="AD307" s="96"/>
      <c r="AE307" s="96"/>
      <c r="AF307" s="96"/>
      <c r="AG307" s="96"/>
      <c r="AH307" s="96"/>
    </row>
    <row r="308" spans="1:34" ht="12" customHeight="1">
      <c r="A308" s="1"/>
      <c r="B308" s="16" t="s">
        <v>287</v>
      </c>
      <c r="C308" s="5" t="s">
        <v>288</v>
      </c>
      <c r="D308" s="25">
        <f>Classification!AC308</f>
        <v>1484.2873543886246</v>
      </c>
      <c r="E308" s="69"/>
      <c r="F308" s="96">
        <v>0</v>
      </c>
      <c r="G308" s="96">
        <f t="shared" ref="G308:G312" si="106">D308-F308</f>
        <v>1484.2873543886246</v>
      </c>
      <c r="H308" s="127" t="s">
        <v>431</v>
      </c>
      <c r="I308" s="96">
        <v>40.576645677209562</v>
      </c>
      <c r="J308" s="96">
        <v>12.902366644976022</v>
      </c>
      <c r="K308" s="96">
        <v>2.0521376097407535</v>
      </c>
      <c r="L308" s="96">
        <v>3.0154123083331883E-3</v>
      </c>
      <c r="M308" s="96">
        <v>2.582980698293514E-2</v>
      </c>
      <c r="N308" s="96">
        <v>8.8172746907980604E-2</v>
      </c>
      <c r="O308" s="96">
        <v>1.2242669845588021</v>
      </c>
      <c r="P308" s="96">
        <v>0.27794758914706852</v>
      </c>
      <c r="Q308" s="96">
        <v>0.24973780866036902</v>
      </c>
      <c r="R308" s="96">
        <v>2.055953943373955E-3</v>
      </c>
      <c r="S308" s="96">
        <v>0.79311316730028736</v>
      </c>
      <c r="T308" s="96">
        <v>2.5250010055713312E-2</v>
      </c>
      <c r="U308" s="96">
        <v>6.2326632969923512</v>
      </c>
      <c r="V308" s="96">
        <v>0.11152050570261139</v>
      </c>
      <c r="W308" s="96">
        <v>1.0147494120080536</v>
      </c>
      <c r="X308" s="96">
        <v>12.494502047315731</v>
      </c>
      <c r="Y308" s="96">
        <v>5.9342534692323987</v>
      </c>
      <c r="Z308" s="96">
        <v>1.0216711218110324</v>
      </c>
      <c r="AA308" s="96">
        <v>25.886955250813177</v>
      </c>
      <c r="AB308" s="96">
        <v>9.1904137060489596E-2</v>
      </c>
      <c r="AC308" s="96">
        <v>0.24517018440048066</v>
      </c>
      <c r="AD308" s="96">
        <v>953.05825352539409</v>
      </c>
      <c r="AE308" s="96">
        <v>269.55063207544413</v>
      </c>
      <c r="AF308" s="96">
        <v>145.90161591418237</v>
      </c>
      <c r="AG308" s="96">
        <v>4.5206234440209725</v>
      </c>
      <c r="AH308" s="96">
        <v>2.3005924554527039E-3</v>
      </c>
    </row>
    <row r="309" spans="1:34" ht="12" customHeight="1">
      <c r="A309" s="1"/>
      <c r="B309" s="16" t="s">
        <v>291</v>
      </c>
      <c r="C309" s="5" t="s">
        <v>292</v>
      </c>
      <c r="D309" s="25">
        <f>Classification!AC309</f>
        <v>25.072732380278733</v>
      </c>
      <c r="E309" s="69"/>
      <c r="F309" s="96">
        <v>0</v>
      </c>
      <c r="G309" s="96">
        <f t="shared" si="106"/>
        <v>25.072732380278733</v>
      </c>
      <c r="H309" s="127" t="s">
        <v>431</v>
      </c>
      <c r="I309" s="96">
        <v>0.68542481005850853</v>
      </c>
      <c r="J309" s="96">
        <v>0.21794808465168572</v>
      </c>
      <c r="K309" s="96">
        <v>3.4664916429021302E-2</v>
      </c>
      <c r="L309" s="96">
        <v>5.0936650237903548E-5</v>
      </c>
      <c r="M309" s="96">
        <v>4.3631971666574141E-4</v>
      </c>
      <c r="N309" s="96">
        <v>1.4894229745482425E-3</v>
      </c>
      <c r="O309" s="96">
        <v>2.068044194750766E-2</v>
      </c>
      <c r="P309" s="96">
        <v>4.6951188378874216E-3</v>
      </c>
      <c r="Q309" s="96">
        <v>4.2185963676540485E-3</v>
      </c>
      <c r="R309" s="96">
        <v>3.4729382323429276E-5</v>
      </c>
      <c r="S309" s="96">
        <v>1.3397347981305242E-2</v>
      </c>
      <c r="T309" s="96">
        <v>4.2652572822532339E-4</v>
      </c>
      <c r="U309" s="96">
        <v>0.10528277991443391</v>
      </c>
      <c r="V309" s="96">
        <v>1.8838156817327614E-3</v>
      </c>
      <c r="W309" s="96">
        <v>1.7141249883384519E-2</v>
      </c>
      <c r="X309" s="96">
        <v>0.21105839454263081</v>
      </c>
      <c r="Y309" s="96">
        <v>0.10024201086863672</v>
      </c>
      <c r="Z309" s="96">
        <v>1.7258172106693174E-2</v>
      </c>
      <c r="AA309" s="96">
        <v>0.43728507099707481</v>
      </c>
      <c r="AB309" s="96">
        <v>1.5524539950737802E-3</v>
      </c>
      <c r="AC309" s="96">
        <v>4.1414395958583195E-3</v>
      </c>
      <c r="AD309" s="96">
        <v>16.099156583666154</v>
      </c>
      <c r="AE309" s="96">
        <v>4.553276588242813</v>
      </c>
      <c r="AF309" s="96">
        <v>2.4645848789659044</v>
      </c>
      <c r="AG309" s="96">
        <v>7.636282925191272E-2</v>
      </c>
      <c r="AH309" s="96">
        <v>3.8861840856559172E-5</v>
      </c>
    </row>
    <row r="310" spans="1:34" ht="12" customHeight="1">
      <c r="A310" s="1"/>
      <c r="B310" s="16" t="s">
        <v>293</v>
      </c>
      <c r="C310" s="5" t="s">
        <v>294</v>
      </c>
      <c r="D310" s="25">
        <f>Classification!AC310</f>
        <v>99.022313251027796</v>
      </c>
      <c r="E310" s="69"/>
      <c r="F310" s="96">
        <v>0</v>
      </c>
      <c r="G310" s="96">
        <f t="shared" si="106"/>
        <v>99.022313251027796</v>
      </c>
      <c r="H310" s="127" t="s">
        <v>431</v>
      </c>
      <c r="I310" s="96">
        <v>2.7070184941241466</v>
      </c>
      <c r="J310" s="96">
        <v>0.86076472175071417</v>
      </c>
      <c r="K310" s="96">
        <v>0.13690570941343438</v>
      </c>
      <c r="L310" s="96">
        <v>2.0116933644547807E-4</v>
      </c>
      <c r="M310" s="96">
        <v>1.7232022025353115E-3</v>
      </c>
      <c r="N310" s="96">
        <v>5.8823308968511427E-3</v>
      </c>
      <c r="O310" s="96">
        <v>8.1675390206236209E-2</v>
      </c>
      <c r="P310" s="96">
        <v>1.8542914320809314E-2</v>
      </c>
      <c r="Q310" s="96">
        <v>1.666093526073217E-2</v>
      </c>
      <c r="R310" s="96">
        <v>1.3716031118133325E-4</v>
      </c>
      <c r="S310" s="96">
        <v>5.2911520308864091E-2</v>
      </c>
      <c r="T310" s="96">
        <v>1.684521799593395E-3</v>
      </c>
      <c r="U310" s="96">
        <v>0.41580407968723326</v>
      </c>
      <c r="V310" s="96">
        <v>7.4399464611389996E-3</v>
      </c>
      <c r="W310" s="96">
        <v>6.7697696035783073E-2</v>
      </c>
      <c r="X310" s="96">
        <v>0.83355456205077016</v>
      </c>
      <c r="Y310" s="96">
        <v>0.39589605355316804</v>
      </c>
      <c r="Z310" s="96">
        <v>6.8159468962916581E-2</v>
      </c>
      <c r="AA310" s="96">
        <v>1.7270147753951697</v>
      </c>
      <c r="AB310" s="96">
        <v>6.1312657701767586E-3</v>
      </c>
      <c r="AC310" s="96">
        <v>1.63562121092896E-2</v>
      </c>
      <c r="AD310" s="96">
        <v>63.582050098339309</v>
      </c>
      <c r="AE310" s="96">
        <v>17.982722178065959</v>
      </c>
      <c r="AF310" s="96">
        <v>9.7336378108780792</v>
      </c>
      <c r="AG310" s="96">
        <v>0.30158755273379528</v>
      </c>
      <c r="AH310" s="96">
        <v>1.5348105345856254E-4</v>
      </c>
    </row>
    <row r="311" spans="1:34" ht="12" customHeight="1">
      <c r="A311" s="1"/>
      <c r="B311" s="16" t="s">
        <v>295</v>
      </c>
      <c r="C311" s="5" t="s">
        <v>296</v>
      </c>
      <c r="D311" s="25">
        <f>Classification!AC311</f>
        <v>742.95170060544706</v>
      </c>
      <c r="E311" s="69"/>
      <c r="F311" s="96">
        <v>0</v>
      </c>
      <c r="G311" s="96">
        <f t="shared" si="106"/>
        <v>742.95170060544706</v>
      </c>
      <c r="H311" s="127" t="s">
        <v>432</v>
      </c>
      <c r="I311" s="96">
        <v>16.649527174448782</v>
      </c>
      <c r="J311" s="96">
        <v>5.2941365774570537</v>
      </c>
      <c r="K311" s="96">
        <v>0.842039067765463</v>
      </c>
      <c r="L311" s="96">
        <v>1.2372927414736794E-3</v>
      </c>
      <c r="M311" s="96">
        <v>1.0598561465485828E-2</v>
      </c>
      <c r="N311" s="96">
        <v>3.6179297750941489E-2</v>
      </c>
      <c r="O311" s="96">
        <v>0.50234478695810225</v>
      </c>
      <c r="P311" s="96">
        <v>0.11404826252495907</v>
      </c>
      <c r="Q311" s="96">
        <v>0.10247314341494501</v>
      </c>
      <c r="R311" s="96">
        <v>8.4360499687252156E-4</v>
      </c>
      <c r="S311" s="96">
        <v>0.32543249968037707</v>
      </c>
      <c r="T311" s="96">
        <v>1.03606575053548E-2</v>
      </c>
      <c r="U311" s="96">
        <v>2.5574045168240218</v>
      </c>
      <c r="V311" s="96">
        <v>4.5759417990698423E-2</v>
      </c>
      <c r="W311" s="96">
        <v>0.41637492770806772</v>
      </c>
      <c r="X311" s="96">
        <v>5.1267803904458953</v>
      </c>
      <c r="Y311" s="96">
        <v>2.4349601290859182</v>
      </c>
      <c r="Z311" s="96">
        <v>0.41921506378967272</v>
      </c>
      <c r="AA311" s="96">
        <v>10.622010708840669</v>
      </c>
      <c r="AB311" s="96">
        <v>3.7710372602147407E-2</v>
      </c>
      <c r="AC311" s="96">
        <v>0.10059894255461127</v>
      </c>
      <c r="AD311" s="96">
        <v>484.00718910480288</v>
      </c>
      <c r="AE311" s="96">
        <v>136.89433828682462</v>
      </c>
      <c r="AF311" s="96">
        <v>74.10394840928457</v>
      </c>
      <c r="AG311" s="96">
        <v>2.2952454222012952</v>
      </c>
      <c r="AH311" s="96">
        <v>9.4398578209498193E-4</v>
      </c>
    </row>
    <row r="312" spans="1:34" ht="12" customHeight="1">
      <c r="A312" s="1"/>
      <c r="B312" s="16" t="s">
        <v>299</v>
      </c>
      <c r="C312" s="5" t="s">
        <v>300</v>
      </c>
      <c r="D312" s="25">
        <f>Classification!AC312</f>
        <v>54.663803238402693</v>
      </c>
      <c r="E312" s="69"/>
      <c r="F312" s="96">
        <v>0</v>
      </c>
      <c r="G312" s="96">
        <f t="shared" si="106"/>
        <v>54.663803238402693</v>
      </c>
      <c r="H312" s="127" t="s">
        <v>431</v>
      </c>
      <c r="I312" s="96">
        <v>1.4943695159937458</v>
      </c>
      <c r="J312" s="96">
        <v>0.47517243174331825</v>
      </c>
      <c r="K312" s="96">
        <v>7.5576771698092349E-2</v>
      </c>
      <c r="L312" s="96">
        <v>1.1105255637866554E-4</v>
      </c>
      <c r="M312" s="96">
        <v>9.5126828536693181E-4</v>
      </c>
      <c r="N312" s="96">
        <v>3.2472537569739131E-3</v>
      </c>
      <c r="O312" s="96">
        <v>4.5087690976630637E-2</v>
      </c>
      <c r="P312" s="96">
        <v>1.0236341553945255E-2</v>
      </c>
      <c r="Q312" s="96">
        <v>9.1974228530858505E-3</v>
      </c>
      <c r="R312" s="96">
        <v>7.5717320837853322E-5</v>
      </c>
      <c r="S312" s="96">
        <v>2.9209022090568804E-2</v>
      </c>
      <c r="T312" s="96">
        <v>9.2991534110437068E-4</v>
      </c>
      <c r="U312" s="96">
        <v>0.22953849139160676</v>
      </c>
      <c r="V312" s="96">
        <v>4.1071123881438049E-3</v>
      </c>
      <c r="W312" s="96">
        <v>3.737151167547411E-2</v>
      </c>
      <c r="X312" s="96">
        <v>0.46015146558842168</v>
      </c>
      <c r="Y312" s="96">
        <v>0.21854856005462878</v>
      </c>
      <c r="Z312" s="96">
        <v>3.7626426589102278E-2</v>
      </c>
      <c r="AA312" s="96">
        <v>0.95337295981656844</v>
      </c>
      <c r="AB312" s="96">
        <v>3.3846745714135001E-3</v>
      </c>
      <c r="AC312" s="96">
        <v>9.0292049449623001E-3</v>
      </c>
      <c r="AD312" s="96">
        <v>35.099530216577797</v>
      </c>
      <c r="AE312" s="96">
        <v>9.927095768210151</v>
      </c>
      <c r="AF312" s="96">
        <v>5.3733107682393326</v>
      </c>
      <c r="AG312" s="96">
        <v>0.16648694723984817</v>
      </c>
      <c r="AH312" s="96">
        <v>8.4726945186715748E-5</v>
      </c>
    </row>
    <row r="313" spans="1:34" ht="12" customHeight="1">
      <c r="A313" s="1"/>
      <c r="B313" s="16" t="s">
        <v>42</v>
      </c>
      <c r="C313" s="1"/>
      <c r="D313" s="26">
        <f>SUM(D308:D312)</f>
        <v>2405.9979038637807</v>
      </c>
      <c r="E313" s="79"/>
      <c r="F313" s="52">
        <f>SUM(F308:F312)</f>
        <v>0</v>
      </c>
      <c r="G313" s="52">
        <f>SUM(G308:G312)</f>
        <v>2405.9979038637807</v>
      </c>
      <c r="H313" s="126"/>
      <c r="I313" s="52">
        <f t="shared" ref="I313:AH313" si="107">SUM(I308:I312)</f>
        <v>62.112985671834743</v>
      </c>
      <c r="J313" s="52">
        <f t="shared" si="107"/>
        <v>19.750388460578794</v>
      </c>
      <c r="K313" s="52">
        <f t="shared" si="107"/>
        <v>3.1413240750467648</v>
      </c>
      <c r="L313" s="52">
        <f t="shared" si="107"/>
        <v>4.615863592868915E-3</v>
      </c>
      <c r="M313" s="52">
        <f t="shared" si="107"/>
        <v>3.9539158652988952E-2</v>
      </c>
      <c r="N313" s="52">
        <f t="shared" si="107"/>
        <v>0.13497105228729536</v>
      </c>
      <c r="O313" s="52">
        <f t="shared" si="107"/>
        <v>1.8740552946472788</v>
      </c>
      <c r="P313" s="52">
        <f t="shared" si="107"/>
        <v>0.42547022638466958</v>
      </c>
      <c r="Q313" s="52">
        <f t="shared" si="107"/>
        <v>0.38228790655678607</v>
      </c>
      <c r="R313" s="52">
        <f t="shared" si="107"/>
        <v>3.1471659545890922E-3</v>
      </c>
      <c r="S313" s="52">
        <f t="shared" si="107"/>
        <v>1.2140635573614025</v>
      </c>
      <c r="T313" s="52">
        <f t="shared" si="107"/>
        <v>3.8651630429991202E-2</v>
      </c>
      <c r="U313" s="52">
        <f t="shared" si="107"/>
        <v>9.5406931648096478</v>
      </c>
      <c r="V313" s="52">
        <f t="shared" si="107"/>
        <v>0.17071079822432539</v>
      </c>
      <c r="W313" s="52">
        <f t="shared" si="107"/>
        <v>1.553334797310763</v>
      </c>
      <c r="X313" s="52">
        <f t="shared" si="107"/>
        <v>19.126046859943447</v>
      </c>
      <c r="Y313" s="52">
        <f t="shared" si="107"/>
        <v>9.0839002227947496</v>
      </c>
      <c r="Z313" s="52">
        <f t="shared" si="107"/>
        <v>1.563930253259417</v>
      </c>
      <c r="AA313" s="52">
        <f t="shared" si="107"/>
        <v>39.626638765862658</v>
      </c>
      <c r="AB313" s="52">
        <f t="shared" si="107"/>
        <v>0.14068290399930106</v>
      </c>
      <c r="AC313" s="52">
        <f t="shared" si="107"/>
        <v>0.37529598360520217</v>
      </c>
      <c r="AD313" s="52">
        <f t="shared" si="107"/>
        <v>1551.8461795287801</v>
      </c>
      <c r="AE313" s="52">
        <f t="shared" si="107"/>
        <v>438.90806489678766</v>
      </c>
      <c r="AF313" s="52">
        <f t="shared" si="107"/>
        <v>237.57709778155021</v>
      </c>
      <c r="AG313" s="52">
        <f t="shared" si="107"/>
        <v>7.3603061954478246</v>
      </c>
      <c r="AH313" s="52">
        <f t="shared" si="107"/>
        <v>3.5216480770495235E-3</v>
      </c>
    </row>
    <row r="314" spans="1:34" ht="12" customHeight="1">
      <c r="A314" s="1"/>
      <c r="B314" s="1"/>
      <c r="C314" s="1"/>
      <c r="D314" s="25"/>
      <c r="E314" s="79"/>
      <c r="F314" s="96"/>
      <c r="G314" s="96"/>
      <c r="H314" s="126"/>
      <c r="I314" s="96"/>
      <c r="J314" s="96"/>
      <c r="K314" s="96"/>
      <c r="L314" s="96"/>
      <c r="M314" s="96"/>
      <c r="N314" s="96"/>
      <c r="O314" s="96"/>
      <c r="P314" s="96"/>
      <c r="Q314" s="96"/>
      <c r="R314" s="96"/>
      <c r="S314" s="96"/>
      <c r="T314" s="96"/>
      <c r="U314" s="96"/>
      <c r="V314" s="96"/>
      <c r="W314" s="96"/>
      <c r="X314" s="96"/>
      <c r="Y314" s="96"/>
      <c r="Z314" s="96"/>
      <c r="AA314" s="96"/>
      <c r="AB314" s="96"/>
      <c r="AC314" s="96"/>
      <c r="AD314" s="96"/>
      <c r="AE314" s="96"/>
      <c r="AF314" s="96"/>
      <c r="AG314" s="96"/>
      <c r="AH314" s="96"/>
    </row>
    <row r="315" spans="1:34" ht="12" customHeight="1">
      <c r="A315" s="16" t="s">
        <v>301</v>
      </c>
      <c r="B315" s="1"/>
      <c r="C315" s="1"/>
      <c r="D315" s="25">
        <f>SUM(D216, D235,D249,D266,D283,D289,D295,D305,D313)</f>
        <v>5769.6646503459397</v>
      </c>
      <c r="E315" s="79"/>
      <c r="F315" s="49">
        <f t="shared" ref="F315:G315" si="108">SUM(F216, F235,F249,F266,F283,F289,F295,F305,F313)</f>
        <v>0</v>
      </c>
      <c r="G315" s="49">
        <f t="shared" si="108"/>
        <v>5769.6646503459397</v>
      </c>
      <c r="H315" s="127"/>
      <c r="I315" s="49">
        <f t="shared" ref="I315:AH315" si="109">SUM(I216, I235,I249,I266,I283,I289,I295,I305,I313)</f>
        <v>160.21086073478597</v>
      </c>
      <c r="J315" s="49">
        <f t="shared" si="109"/>
        <v>50.943078985664307</v>
      </c>
      <c r="K315" s="49">
        <f t="shared" si="109"/>
        <v>8.1025606556594543</v>
      </c>
      <c r="L315" s="49">
        <f t="shared" si="109"/>
        <v>1.1905907778366923E-2</v>
      </c>
      <c r="M315" s="49">
        <f t="shared" si="109"/>
        <v>0.10198515772519143</v>
      </c>
      <c r="N315" s="49">
        <f t="shared" si="109"/>
        <v>0.34813699949111876</v>
      </c>
      <c r="O315" s="49">
        <f t="shared" si="109"/>
        <v>4.8338364123457325</v>
      </c>
      <c r="P315" s="49">
        <f t="shared" si="109"/>
        <v>1.0974347867650756</v>
      </c>
      <c r="Q315" s="49">
        <f t="shared" si="109"/>
        <v>0.98605265703294886</v>
      </c>
      <c r="R315" s="49">
        <f t="shared" si="109"/>
        <v>8.1176288823702081E-3</v>
      </c>
      <c r="S315" s="49">
        <f t="shared" si="109"/>
        <v>3.1314895815707935</v>
      </c>
      <c r="T315" s="49">
        <f t="shared" si="109"/>
        <v>9.9695915644893829E-2</v>
      </c>
      <c r="U315" s="49">
        <f t="shared" si="109"/>
        <v>24.60874561748453</v>
      </c>
      <c r="V315" s="49">
        <f t="shared" si="109"/>
        <v>0.44032215847326955</v>
      </c>
      <c r="W315" s="49">
        <f t="shared" si="109"/>
        <v>4.0065873857887686</v>
      </c>
      <c r="X315" s="49">
        <f t="shared" si="109"/>
        <v>49.332686180546261</v>
      </c>
      <c r="Y315" s="49">
        <f t="shared" si="109"/>
        <v>23.430518719739908</v>
      </c>
      <c r="Z315" s="49">
        <f t="shared" si="109"/>
        <v>4.0339167292271911</v>
      </c>
      <c r="AA315" s="49">
        <f t="shared" si="109"/>
        <v>102.21079917567198</v>
      </c>
      <c r="AB315" s="49">
        <f t="shared" si="109"/>
        <v>0.36286983948056462</v>
      </c>
      <c r="AC315" s="49">
        <f t="shared" si="109"/>
        <v>0.96801807083252212</v>
      </c>
      <c r="AD315" s="49">
        <f t="shared" si="109"/>
        <v>3699.9714532528542</v>
      </c>
      <c r="AE315" s="49">
        <f t="shared" si="109"/>
        <v>1046.4491956052516</v>
      </c>
      <c r="AF315" s="49">
        <f t="shared" si="109"/>
        <v>566.41492892700057</v>
      </c>
      <c r="AG315" s="49">
        <f t="shared" si="109"/>
        <v>17.55036971251792</v>
      </c>
      <c r="AH315" s="49">
        <f t="shared" si="109"/>
        <v>9.0835477239817886E-3</v>
      </c>
    </row>
    <row r="316" spans="1:34" ht="12" customHeight="1">
      <c r="A316" s="1"/>
      <c r="B316" s="1"/>
      <c r="C316" s="1"/>
      <c r="D316" s="25"/>
      <c r="E316" s="79"/>
      <c r="F316" s="96"/>
      <c r="G316" s="96"/>
      <c r="H316" s="126"/>
      <c r="I316" s="96"/>
      <c r="J316" s="96"/>
      <c r="K316" s="96"/>
      <c r="L316" s="96"/>
      <c r="M316" s="96"/>
      <c r="N316" s="96"/>
      <c r="O316" s="96"/>
      <c r="P316" s="96"/>
      <c r="Q316" s="96"/>
      <c r="R316" s="96"/>
      <c r="S316" s="96"/>
      <c r="T316" s="96"/>
      <c r="U316" s="96"/>
      <c r="V316" s="96"/>
      <c r="W316" s="96"/>
      <c r="X316" s="96"/>
      <c r="Y316" s="96"/>
      <c r="Z316" s="96"/>
      <c r="AA316" s="96"/>
      <c r="AB316" s="96"/>
      <c r="AC316" s="96"/>
      <c r="AD316" s="96"/>
      <c r="AE316" s="96"/>
      <c r="AF316" s="96"/>
      <c r="AG316" s="96"/>
      <c r="AH316" s="96"/>
    </row>
    <row r="317" spans="1:34" ht="12" customHeight="1">
      <c r="A317" s="16" t="s">
        <v>187</v>
      </c>
      <c r="B317" s="1"/>
      <c r="C317" s="1"/>
      <c r="D317" s="30">
        <f>D207</f>
        <v>0</v>
      </c>
      <c r="E317" s="79"/>
      <c r="F317" s="54">
        <f t="shared" ref="F317:G317" si="110">F207</f>
        <v>0</v>
      </c>
      <c r="G317" s="54">
        <f t="shared" si="110"/>
        <v>0</v>
      </c>
      <c r="H317" s="126"/>
      <c r="I317" s="54">
        <f t="shared" ref="I317:AH317" si="111">I207</f>
        <v>0</v>
      </c>
      <c r="J317" s="54">
        <f t="shared" si="111"/>
        <v>0</v>
      </c>
      <c r="K317" s="54">
        <f t="shared" si="111"/>
        <v>0</v>
      </c>
      <c r="L317" s="54">
        <f t="shared" si="111"/>
        <v>0</v>
      </c>
      <c r="M317" s="54">
        <f t="shared" si="111"/>
        <v>0</v>
      </c>
      <c r="N317" s="54">
        <f t="shared" si="111"/>
        <v>0</v>
      </c>
      <c r="O317" s="54">
        <f t="shared" si="111"/>
        <v>0</v>
      </c>
      <c r="P317" s="54">
        <f t="shared" si="111"/>
        <v>0</v>
      </c>
      <c r="Q317" s="54">
        <f t="shared" si="111"/>
        <v>0</v>
      </c>
      <c r="R317" s="54">
        <f t="shared" si="111"/>
        <v>0</v>
      </c>
      <c r="S317" s="54">
        <f t="shared" si="111"/>
        <v>0</v>
      </c>
      <c r="T317" s="54">
        <f t="shared" si="111"/>
        <v>0</v>
      </c>
      <c r="U317" s="54">
        <f t="shared" si="111"/>
        <v>0</v>
      </c>
      <c r="V317" s="54">
        <f t="shared" si="111"/>
        <v>0</v>
      </c>
      <c r="W317" s="54">
        <f t="shared" si="111"/>
        <v>0</v>
      </c>
      <c r="X317" s="54">
        <f t="shared" si="111"/>
        <v>0</v>
      </c>
      <c r="Y317" s="54">
        <f t="shared" si="111"/>
        <v>0</v>
      </c>
      <c r="Z317" s="54">
        <f t="shared" si="111"/>
        <v>0</v>
      </c>
      <c r="AA317" s="54">
        <f t="shared" si="111"/>
        <v>0</v>
      </c>
      <c r="AB317" s="54">
        <f t="shared" si="111"/>
        <v>0</v>
      </c>
      <c r="AC317" s="54">
        <f t="shared" si="111"/>
        <v>0</v>
      </c>
      <c r="AD317" s="54">
        <f t="shared" si="111"/>
        <v>0</v>
      </c>
      <c r="AE317" s="54">
        <f t="shared" si="111"/>
        <v>0</v>
      </c>
      <c r="AF317" s="54">
        <f t="shared" si="111"/>
        <v>0</v>
      </c>
      <c r="AG317" s="54">
        <f t="shared" si="111"/>
        <v>0</v>
      </c>
      <c r="AH317" s="54">
        <f t="shared" si="111"/>
        <v>0</v>
      </c>
    </row>
    <row r="318" spans="1:34" ht="12" customHeight="1">
      <c r="A318" s="1"/>
      <c r="B318" s="1"/>
      <c r="C318" s="1"/>
      <c r="D318" s="25"/>
      <c r="E318" s="79"/>
      <c r="F318" s="96"/>
      <c r="G318" s="96"/>
      <c r="H318" s="12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row>
    <row r="319" spans="1:34" ht="12" customHeight="1" thickBot="1">
      <c r="A319" s="16" t="s">
        <v>302</v>
      </c>
      <c r="B319" s="1"/>
      <c r="C319" s="1"/>
      <c r="D319" s="40">
        <f>D315+D317</f>
        <v>5769.6646503459397</v>
      </c>
      <c r="E319" s="79"/>
      <c r="F319" s="55">
        <f t="shared" ref="F319:G319" si="112">F315+F317</f>
        <v>0</v>
      </c>
      <c r="G319" s="55">
        <f t="shared" si="112"/>
        <v>5769.6646503459397</v>
      </c>
      <c r="H319" s="126"/>
      <c r="I319" s="55">
        <f t="shared" ref="I319:AH319" si="113">I315+I317</f>
        <v>160.21086073478597</v>
      </c>
      <c r="J319" s="55">
        <f t="shared" si="113"/>
        <v>50.943078985664307</v>
      </c>
      <c r="K319" s="55">
        <f t="shared" si="113"/>
        <v>8.1025606556594543</v>
      </c>
      <c r="L319" s="55">
        <f t="shared" si="113"/>
        <v>1.1905907778366923E-2</v>
      </c>
      <c r="M319" s="55">
        <f t="shared" si="113"/>
        <v>0.10198515772519143</v>
      </c>
      <c r="N319" s="55">
        <f t="shared" si="113"/>
        <v>0.34813699949111876</v>
      </c>
      <c r="O319" s="55">
        <f t="shared" si="113"/>
        <v>4.8338364123457325</v>
      </c>
      <c r="P319" s="55">
        <f t="shared" si="113"/>
        <v>1.0974347867650756</v>
      </c>
      <c r="Q319" s="55">
        <f t="shared" si="113"/>
        <v>0.98605265703294886</v>
      </c>
      <c r="R319" s="55">
        <f t="shared" si="113"/>
        <v>8.1176288823702081E-3</v>
      </c>
      <c r="S319" s="55">
        <f t="shared" si="113"/>
        <v>3.1314895815707935</v>
      </c>
      <c r="T319" s="55">
        <f t="shared" si="113"/>
        <v>9.9695915644893829E-2</v>
      </c>
      <c r="U319" s="55">
        <f t="shared" si="113"/>
        <v>24.60874561748453</v>
      </c>
      <c r="V319" s="55">
        <f t="shared" si="113"/>
        <v>0.44032215847326955</v>
      </c>
      <c r="W319" s="55">
        <f t="shared" si="113"/>
        <v>4.0065873857887686</v>
      </c>
      <c r="X319" s="55">
        <f t="shared" si="113"/>
        <v>49.332686180546261</v>
      </c>
      <c r="Y319" s="55">
        <f t="shared" si="113"/>
        <v>23.430518719739908</v>
      </c>
      <c r="Z319" s="55">
        <f t="shared" si="113"/>
        <v>4.0339167292271911</v>
      </c>
      <c r="AA319" s="55">
        <f t="shared" si="113"/>
        <v>102.21079917567198</v>
      </c>
      <c r="AB319" s="55">
        <f t="shared" si="113"/>
        <v>0.36286983948056462</v>
      </c>
      <c r="AC319" s="55">
        <f t="shared" si="113"/>
        <v>0.96801807083252212</v>
      </c>
      <c r="AD319" s="55">
        <f t="shared" si="113"/>
        <v>3699.9714532528542</v>
      </c>
      <c r="AE319" s="55">
        <f t="shared" si="113"/>
        <v>1046.4491956052516</v>
      </c>
      <c r="AF319" s="55">
        <f t="shared" si="113"/>
        <v>566.41492892700057</v>
      </c>
      <c r="AG319" s="55">
        <f t="shared" si="113"/>
        <v>17.55036971251792</v>
      </c>
      <c r="AH319" s="55">
        <f t="shared" si="113"/>
        <v>9.0835477239817886E-3</v>
      </c>
    </row>
    <row r="320" spans="1:34" ht="12" customHeight="1">
      <c r="A320" s="1"/>
      <c r="B320" s="1"/>
      <c r="C320" s="1"/>
      <c r="D320" s="25"/>
      <c r="E320" s="79"/>
      <c r="F320" s="96"/>
      <c r="G320" s="96"/>
      <c r="H320" s="126"/>
      <c r="I320" s="96"/>
      <c r="J320" s="96"/>
      <c r="K320" s="96"/>
      <c r="L320" s="96"/>
      <c r="M320" s="96"/>
      <c r="N320" s="96"/>
      <c r="O320" s="96"/>
      <c r="P320" s="96"/>
      <c r="Q320" s="96"/>
      <c r="R320" s="96"/>
      <c r="S320" s="96"/>
      <c r="T320" s="96"/>
      <c r="U320" s="96"/>
      <c r="V320" s="96"/>
      <c r="W320" s="96"/>
      <c r="X320" s="96"/>
      <c r="Y320" s="96"/>
      <c r="Z320" s="96"/>
      <c r="AA320" s="96"/>
      <c r="AB320" s="96"/>
      <c r="AC320" s="96"/>
      <c r="AD320" s="96"/>
      <c r="AE320" s="96"/>
      <c r="AF320" s="96"/>
      <c r="AG320" s="96"/>
      <c r="AH320" s="96"/>
    </row>
    <row r="321" spans="1:34" ht="12" customHeight="1">
      <c r="A321" s="16" t="s">
        <v>303</v>
      </c>
      <c r="B321" s="1"/>
      <c r="C321" s="1"/>
      <c r="D321" s="25"/>
      <c r="E321" s="69"/>
      <c r="F321" s="96"/>
      <c r="G321" s="96"/>
      <c r="H321" s="127"/>
      <c r="I321" s="96"/>
      <c r="J321" s="96"/>
      <c r="K321" s="96"/>
      <c r="L321" s="96"/>
      <c r="M321" s="96"/>
      <c r="N321" s="96"/>
      <c r="O321" s="96"/>
      <c r="P321" s="96"/>
      <c r="Q321" s="96"/>
      <c r="R321" s="96"/>
      <c r="S321" s="96"/>
      <c r="T321" s="96"/>
      <c r="U321" s="96"/>
      <c r="V321" s="96"/>
      <c r="W321" s="96"/>
      <c r="X321" s="96"/>
      <c r="Y321" s="96"/>
      <c r="Z321" s="96"/>
      <c r="AA321" s="96"/>
      <c r="AB321" s="96"/>
      <c r="AC321" s="96"/>
      <c r="AD321" s="96"/>
      <c r="AE321" s="96"/>
      <c r="AF321" s="96"/>
      <c r="AG321" s="96"/>
      <c r="AH321" s="96"/>
    </row>
    <row r="322" spans="1:34" ht="12" customHeight="1">
      <c r="A322" s="1"/>
      <c r="B322" s="16" t="s">
        <v>304</v>
      </c>
      <c r="C322" s="1"/>
      <c r="D322" s="25">
        <f>Classification!AC322</f>
        <v>0</v>
      </c>
      <c r="E322" s="69"/>
      <c r="F322" s="96">
        <v>0</v>
      </c>
      <c r="G322" s="96">
        <f t="shared" ref="G322:G327" si="114">D322-F322</f>
        <v>0</v>
      </c>
      <c r="H322" s="127"/>
      <c r="I322" s="96">
        <v>0</v>
      </c>
      <c r="J322" s="96">
        <v>0</v>
      </c>
      <c r="K322" s="96">
        <v>0</v>
      </c>
      <c r="L322" s="96">
        <v>0</v>
      </c>
      <c r="M322" s="96">
        <v>0</v>
      </c>
      <c r="N322" s="96">
        <v>0</v>
      </c>
      <c r="O322" s="96">
        <v>0</v>
      </c>
      <c r="P322" s="96">
        <v>0</v>
      </c>
      <c r="Q322" s="96">
        <v>0</v>
      </c>
      <c r="R322" s="96">
        <v>0</v>
      </c>
      <c r="S322" s="96">
        <v>0</v>
      </c>
      <c r="T322" s="96">
        <v>0</v>
      </c>
      <c r="U322" s="96">
        <v>0</v>
      </c>
      <c r="V322" s="96">
        <v>0</v>
      </c>
      <c r="W322" s="96">
        <v>0</v>
      </c>
      <c r="X322" s="96">
        <v>0</v>
      </c>
      <c r="Y322" s="96">
        <v>0</v>
      </c>
      <c r="Z322" s="96">
        <v>0</v>
      </c>
      <c r="AA322" s="96">
        <v>0</v>
      </c>
      <c r="AB322" s="96">
        <v>0</v>
      </c>
      <c r="AC322" s="96">
        <v>0</v>
      </c>
      <c r="AD322" s="96">
        <v>0</v>
      </c>
      <c r="AE322" s="96">
        <v>0</v>
      </c>
      <c r="AF322" s="96">
        <v>0</v>
      </c>
      <c r="AG322" s="96">
        <v>0</v>
      </c>
      <c r="AH322" s="96">
        <v>0</v>
      </c>
    </row>
    <row r="323" spans="1:34" ht="12" customHeight="1">
      <c r="A323" s="1"/>
      <c r="B323" s="16" t="s">
        <v>305</v>
      </c>
      <c r="C323" s="1"/>
      <c r="D323" s="25">
        <f>Classification!AC323</f>
        <v>0</v>
      </c>
      <c r="E323" s="69"/>
      <c r="F323" s="96">
        <v>0</v>
      </c>
      <c r="G323" s="96">
        <f t="shared" si="114"/>
        <v>0</v>
      </c>
      <c r="H323" s="127"/>
      <c r="I323" s="96">
        <v>0</v>
      </c>
      <c r="J323" s="96">
        <v>0</v>
      </c>
      <c r="K323" s="96">
        <v>0</v>
      </c>
      <c r="L323" s="96">
        <v>0</v>
      </c>
      <c r="M323" s="96">
        <v>0</v>
      </c>
      <c r="N323" s="96">
        <v>0</v>
      </c>
      <c r="O323" s="96">
        <v>0</v>
      </c>
      <c r="P323" s="96">
        <v>0</v>
      </c>
      <c r="Q323" s="96">
        <v>0</v>
      </c>
      <c r="R323" s="96">
        <v>0</v>
      </c>
      <c r="S323" s="96">
        <v>0</v>
      </c>
      <c r="T323" s="96">
        <v>0</v>
      </c>
      <c r="U323" s="96">
        <v>0</v>
      </c>
      <c r="V323" s="96">
        <v>0</v>
      </c>
      <c r="W323" s="96">
        <v>0</v>
      </c>
      <c r="X323" s="96">
        <v>0</v>
      </c>
      <c r="Y323" s="96">
        <v>0</v>
      </c>
      <c r="Z323" s="96">
        <v>0</v>
      </c>
      <c r="AA323" s="96">
        <v>0</v>
      </c>
      <c r="AB323" s="96">
        <v>0</v>
      </c>
      <c r="AC323" s="96">
        <v>0</v>
      </c>
      <c r="AD323" s="96">
        <v>0</v>
      </c>
      <c r="AE323" s="96">
        <v>0</v>
      </c>
      <c r="AF323" s="96">
        <v>0</v>
      </c>
      <c r="AG323" s="96">
        <v>0</v>
      </c>
      <c r="AH323" s="96">
        <v>0</v>
      </c>
    </row>
    <row r="324" spans="1:34" ht="12" customHeight="1">
      <c r="A324" s="1"/>
      <c r="B324" s="16" t="s">
        <v>306</v>
      </c>
      <c r="C324" s="1"/>
      <c r="D324" s="25">
        <f>Classification!AC324</f>
        <v>0</v>
      </c>
      <c r="E324" s="69"/>
      <c r="F324" s="96">
        <v>0</v>
      </c>
      <c r="G324" s="96">
        <f t="shared" si="114"/>
        <v>0</v>
      </c>
      <c r="H324" s="127"/>
      <c r="I324" s="96">
        <v>0</v>
      </c>
      <c r="J324" s="96">
        <v>0</v>
      </c>
      <c r="K324" s="96">
        <v>0</v>
      </c>
      <c r="L324" s="96">
        <v>0</v>
      </c>
      <c r="M324" s="96">
        <v>0</v>
      </c>
      <c r="N324" s="96">
        <v>0</v>
      </c>
      <c r="O324" s="96">
        <v>0</v>
      </c>
      <c r="P324" s="96">
        <v>0</v>
      </c>
      <c r="Q324" s="96">
        <v>0</v>
      </c>
      <c r="R324" s="96">
        <v>0</v>
      </c>
      <c r="S324" s="96">
        <v>0</v>
      </c>
      <c r="T324" s="96">
        <v>0</v>
      </c>
      <c r="U324" s="96">
        <v>0</v>
      </c>
      <c r="V324" s="96">
        <v>0</v>
      </c>
      <c r="W324" s="96">
        <v>0</v>
      </c>
      <c r="X324" s="96">
        <v>0</v>
      </c>
      <c r="Y324" s="96">
        <v>0</v>
      </c>
      <c r="Z324" s="96">
        <v>0</v>
      </c>
      <c r="AA324" s="96">
        <v>0</v>
      </c>
      <c r="AB324" s="96">
        <v>0</v>
      </c>
      <c r="AC324" s="96">
        <v>0</v>
      </c>
      <c r="AD324" s="96">
        <v>0</v>
      </c>
      <c r="AE324" s="96">
        <v>0</v>
      </c>
      <c r="AF324" s="96">
        <v>0</v>
      </c>
      <c r="AG324" s="96">
        <v>0</v>
      </c>
      <c r="AH324" s="96">
        <v>0</v>
      </c>
    </row>
    <row r="325" spans="1:34" ht="12" customHeight="1">
      <c r="A325" s="1"/>
      <c r="B325" s="16" t="s">
        <v>307</v>
      </c>
      <c r="C325" s="1"/>
      <c r="D325" s="25">
        <f>Classification!AC325</f>
        <v>0</v>
      </c>
      <c r="E325" s="69"/>
      <c r="F325" s="96">
        <v>0</v>
      </c>
      <c r="G325" s="96">
        <f t="shared" si="114"/>
        <v>0</v>
      </c>
      <c r="H325" s="127"/>
      <c r="I325" s="96">
        <v>0</v>
      </c>
      <c r="J325" s="96">
        <v>0</v>
      </c>
      <c r="K325" s="96">
        <v>0</v>
      </c>
      <c r="L325" s="96">
        <v>0</v>
      </c>
      <c r="M325" s="96">
        <v>0</v>
      </c>
      <c r="N325" s="96">
        <v>0</v>
      </c>
      <c r="O325" s="96">
        <v>0</v>
      </c>
      <c r="P325" s="96">
        <v>0</v>
      </c>
      <c r="Q325" s="96">
        <v>0</v>
      </c>
      <c r="R325" s="96">
        <v>0</v>
      </c>
      <c r="S325" s="96">
        <v>0</v>
      </c>
      <c r="T325" s="96">
        <v>0</v>
      </c>
      <c r="U325" s="96">
        <v>0</v>
      </c>
      <c r="V325" s="96">
        <v>0</v>
      </c>
      <c r="W325" s="96">
        <v>0</v>
      </c>
      <c r="X325" s="96">
        <v>0</v>
      </c>
      <c r="Y325" s="96">
        <v>0</v>
      </c>
      <c r="Z325" s="96">
        <v>0</v>
      </c>
      <c r="AA325" s="96">
        <v>0</v>
      </c>
      <c r="AB325" s="96">
        <v>0</v>
      </c>
      <c r="AC325" s="96">
        <v>0</v>
      </c>
      <c r="AD325" s="96">
        <v>0</v>
      </c>
      <c r="AE325" s="96">
        <v>0</v>
      </c>
      <c r="AF325" s="96">
        <v>0</v>
      </c>
      <c r="AG325" s="96">
        <v>0</v>
      </c>
      <c r="AH325" s="96">
        <v>0</v>
      </c>
    </row>
    <row r="326" spans="1:34" ht="12" customHeight="1">
      <c r="A326" s="1"/>
      <c r="B326" s="16" t="s">
        <v>308</v>
      </c>
      <c r="C326" s="1"/>
      <c r="D326" s="25">
        <f>Classification!AC326</f>
        <v>0</v>
      </c>
      <c r="E326" s="69"/>
      <c r="F326" s="96">
        <v>0</v>
      </c>
      <c r="G326" s="96">
        <f t="shared" si="114"/>
        <v>0</v>
      </c>
      <c r="H326" s="127"/>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v>0</v>
      </c>
      <c r="Z326" s="96">
        <v>0</v>
      </c>
      <c r="AA326" s="96">
        <v>0</v>
      </c>
      <c r="AB326" s="96">
        <v>0</v>
      </c>
      <c r="AC326" s="96">
        <v>0</v>
      </c>
      <c r="AD326" s="96">
        <v>0</v>
      </c>
      <c r="AE326" s="96">
        <v>0</v>
      </c>
      <c r="AF326" s="96">
        <v>0</v>
      </c>
      <c r="AG326" s="96">
        <v>0</v>
      </c>
      <c r="AH326" s="96">
        <v>0</v>
      </c>
    </row>
    <row r="327" spans="1:34" ht="12" customHeight="1">
      <c r="A327" s="1"/>
      <c r="B327" s="16" t="s">
        <v>309</v>
      </c>
      <c r="C327" s="1"/>
      <c r="D327" s="25">
        <f>Classification!AC327</f>
        <v>0</v>
      </c>
      <c r="E327" s="69"/>
      <c r="F327" s="96">
        <v>0</v>
      </c>
      <c r="G327" s="96">
        <f t="shared" si="114"/>
        <v>0</v>
      </c>
      <c r="H327" s="127"/>
      <c r="I327" s="96">
        <v>0</v>
      </c>
      <c r="J327" s="96">
        <v>0</v>
      </c>
      <c r="K327" s="96">
        <v>0</v>
      </c>
      <c r="L327" s="96">
        <v>0</v>
      </c>
      <c r="M327" s="96">
        <v>0</v>
      </c>
      <c r="N327" s="96">
        <v>0</v>
      </c>
      <c r="O327" s="96">
        <v>0</v>
      </c>
      <c r="P327" s="96">
        <v>0</v>
      </c>
      <c r="Q327" s="96">
        <v>0</v>
      </c>
      <c r="R327" s="96">
        <v>0</v>
      </c>
      <c r="S327" s="96">
        <v>0</v>
      </c>
      <c r="T327" s="96">
        <v>0</v>
      </c>
      <c r="U327" s="96">
        <v>0</v>
      </c>
      <c r="V327" s="96">
        <v>0</v>
      </c>
      <c r="W327" s="96">
        <v>0</v>
      </c>
      <c r="X327" s="96">
        <v>0</v>
      </c>
      <c r="Y327" s="96">
        <v>0</v>
      </c>
      <c r="Z327" s="96">
        <v>0</v>
      </c>
      <c r="AA327" s="96">
        <v>0</v>
      </c>
      <c r="AB327" s="96">
        <v>0</v>
      </c>
      <c r="AC327" s="96">
        <v>0</v>
      </c>
      <c r="AD327" s="96">
        <v>0</v>
      </c>
      <c r="AE327" s="96">
        <v>0</v>
      </c>
      <c r="AF327" s="96">
        <v>0</v>
      </c>
      <c r="AG327" s="96">
        <v>0</v>
      </c>
      <c r="AH327" s="96">
        <v>0</v>
      </c>
    </row>
    <row r="328" spans="1:34" ht="12" customHeight="1" thickBot="1">
      <c r="A328" s="1"/>
      <c r="B328" s="16" t="s">
        <v>42</v>
      </c>
      <c r="C328" s="1"/>
      <c r="D328" s="47">
        <f>SUM(D322:D327)</f>
        <v>0</v>
      </c>
      <c r="E328" s="79"/>
      <c r="F328" s="134">
        <f t="shared" ref="F328:G328" si="115">SUM(F322:F327)</f>
        <v>0</v>
      </c>
      <c r="G328" s="134">
        <f t="shared" si="115"/>
        <v>0</v>
      </c>
      <c r="H328" s="126"/>
      <c r="I328" s="134">
        <f t="shared" ref="I328:AH328" si="116">SUM(I322:I327)</f>
        <v>0</v>
      </c>
      <c r="J328" s="134">
        <f t="shared" si="116"/>
        <v>0</v>
      </c>
      <c r="K328" s="134">
        <f t="shared" si="116"/>
        <v>0</v>
      </c>
      <c r="L328" s="134">
        <f t="shared" si="116"/>
        <v>0</v>
      </c>
      <c r="M328" s="134">
        <f t="shared" si="116"/>
        <v>0</v>
      </c>
      <c r="N328" s="134">
        <f t="shared" si="116"/>
        <v>0</v>
      </c>
      <c r="O328" s="134">
        <f t="shared" si="116"/>
        <v>0</v>
      </c>
      <c r="P328" s="134">
        <f t="shared" si="116"/>
        <v>0</v>
      </c>
      <c r="Q328" s="134">
        <f t="shared" si="116"/>
        <v>0</v>
      </c>
      <c r="R328" s="134">
        <f t="shared" si="116"/>
        <v>0</v>
      </c>
      <c r="S328" s="134">
        <f t="shared" si="116"/>
        <v>0</v>
      </c>
      <c r="T328" s="134">
        <f t="shared" si="116"/>
        <v>0</v>
      </c>
      <c r="U328" s="134">
        <f t="shared" si="116"/>
        <v>0</v>
      </c>
      <c r="V328" s="134">
        <f t="shared" si="116"/>
        <v>0</v>
      </c>
      <c r="W328" s="134">
        <f t="shared" si="116"/>
        <v>0</v>
      </c>
      <c r="X328" s="134">
        <f t="shared" si="116"/>
        <v>0</v>
      </c>
      <c r="Y328" s="134">
        <f t="shared" si="116"/>
        <v>0</v>
      </c>
      <c r="Z328" s="134">
        <f t="shared" si="116"/>
        <v>0</v>
      </c>
      <c r="AA328" s="134">
        <f t="shared" si="116"/>
        <v>0</v>
      </c>
      <c r="AB328" s="134">
        <f t="shared" si="116"/>
        <v>0</v>
      </c>
      <c r="AC328" s="134">
        <f t="shared" si="116"/>
        <v>0</v>
      </c>
      <c r="AD328" s="134">
        <f t="shared" si="116"/>
        <v>0</v>
      </c>
      <c r="AE328" s="134">
        <f t="shared" si="116"/>
        <v>0</v>
      </c>
      <c r="AF328" s="134">
        <f t="shared" si="116"/>
        <v>0</v>
      </c>
      <c r="AG328" s="134">
        <f t="shared" si="116"/>
        <v>0</v>
      </c>
      <c r="AH328" s="134">
        <f t="shared" si="116"/>
        <v>0</v>
      </c>
    </row>
    <row r="329" spans="1:34" ht="12" customHeight="1">
      <c r="A329" s="1"/>
      <c r="B329" s="1"/>
      <c r="C329" s="1"/>
      <c r="D329" s="49"/>
      <c r="E329" s="79"/>
      <c r="F329" s="96"/>
      <c r="G329" s="96"/>
      <c r="H329" s="126"/>
      <c r="I329" s="96"/>
      <c r="J329" s="96"/>
      <c r="K329" s="96"/>
      <c r="L329" s="96"/>
      <c r="M329" s="96"/>
      <c r="N329" s="96"/>
      <c r="O329" s="96"/>
      <c r="P329" s="96"/>
      <c r="Q329" s="96"/>
      <c r="R329" s="96"/>
      <c r="S329" s="96"/>
      <c r="T329" s="96"/>
      <c r="U329" s="96"/>
      <c r="V329" s="96"/>
      <c r="W329" s="96"/>
      <c r="X329" s="96"/>
      <c r="Y329" s="96"/>
      <c r="Z329" s="96"/>
      <c r="AA329" s="96"/>
      <c r="AB329" s="96"/>
      <c r="AC329" s="96"/>
      <c r="AD329" s="96"/>
      <c r="AE329" s="96"/>
      <c r="AF329" s="96"/>
      <c r="AG329" s="96"/>
      <c r="AH329" s="96"/>
    </row>
    <row r="330" spans="1:34" ht="12" customHeight="1">
      <c r="A330" s="1"/>
      <c r="B330" s="1"/>
      <c r="C330" s="1"/>
      <c r="D330" s="125"/>
      <c r="E330" s="5"/>
      <c r="F330" s="78"/>
      <c r="G330" s="78"/>
      <c r="H330" s="111"/>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row>
    <row r="331" spans="1:34" ht="12" customHeight="1">
      <c r="A331" s="58" t="s">
        <v>311</v>
      </c>
      <c r="B331" s="1"/>
      <c r="C331" s="1"/>
      <c r="D331" s="125"/>
      <c r="E331" s="5"/>
      <c r="F331" s="78"/>
      <c r="G331" s="78"/>
      <c r="H331" s="111"/>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row>
    <row r="332" spans="1:34" ht="12" customHeight="1">
      <c r="A332" s="1"/>
      <c r="B332" s="1"/>
      <c r="C332" s="1"/>
      <c r="D332" s="125"/>
      <c r="E332" s="5"/>
      <c r="F332" s="78"/>
      <c r="G332" s="78"/>
      <c r="H332" s="111"/>
      <c r="I332" s="78"/>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row>
    <row r="333" spans="1:34" ht="12" customHeight="1">
      <c r="A333" s="16" t="s">
        <v>312</v>
      </c>
      <c r="B333" s="1"/>
      <c r="C333" s="1"/>
      <c r="D333" s="121">
        <f>D174</f>
        <v>5.9316239560111665E-2</v>
      </c>
      <c r="E333" s="5"/>
      <c r="F333" s="9"/>
      <c r="G333" s="9"/>
      <c r="H333" s="111"/>
      <c r="I333" s="121">
        <f t="shared" ref="I333:AH333" si="117">I174</f>
        <v>5.9316239560111665E-2</v>
      </c>
      <c r="J333" s="121">
        <f t="shared" si="117"/>
        <v>5.9316239560111665E-2</v>
      </c>
      <c r="K333" s="121">
        <f t="shared" si="117"/>
        <v>5.9316239560111665E-2</v>
      </c>
      <c r="L333" s="121">
        <f t="shared" si="117"/>
        <v>5.9316239560111665E-2</v>
      </c>
      <c r="M333" s="121">
        <f t="shared" si="117"/>
        <v>5.9316239560111665E-2</v>
      </c>
      <c r="N333" s="121">
        <f t="shared" si="117"/>
        <v>5.9316239560111665E-2</v>
      </c>
      <c r="O333" s="121">
        <f t="shared" si="117"/>
        <v>5.9316239560111665E-2</v>
      </c>
      <c r="P333" s="121">
        <f t="shared" si="117"/>
        <v>5.9316239560111665E-2</v>
      </c>
      <c r="Q333" s="121">
        <f t="shared" si="117"/>
        <v>5.9316239560111665E-2</v>
      </c>
      <c r="R333" s="121">
        <f t="shared" si="117"/>
        <v>5.9316239560111665E-2</v>
      </c>
      <c r="S333" s="121">
        <f t="shared" si="117"/>
        <v>5.9316239560111665E-2</v>
      </c>
      <c r="T333" s="121">
        <f t="shared" si="117"/>
        <v>5.9316239560111665E-2</v>
      </c>
      <c r="U333" s="121">
        <f t="shared" si="117"/>
        <v>5.9316239560111665E-2</v>
      </c>
      <c r="V333" s="121">
        <f t="shared" si="117"/>
        <v>5.9316239560111665E-2</v>
      </c>
      <c r="W333" s="121">
        <f t="shared" si="117"/>
        <v>5.9316239560111665E-2</v>
      </c>
      <c r="X333" s="121">
        <f t="shared" si="117"/>
        <v>5.9316239560111665E-2</v>
      </c>
      <c r="Y333" s="121">
        <f t="shared" si="117"/>
        <v>5.9316239560111665E-2</v>
      </c>
      <c r="Z333" s="121">
        <f t="shared" si="117"/>
        <v>5.9316239560111665E-2</v>
      </c>
      <c r="AA333" s="121">
        <f t="shared" si="117"/>
        <v>5.9316239560111665E-2</v>
      </c>
      <c r="AB333" s="121">
        <f t="shared" si="117"/>
        <v>5.9316239560111665E-2</v>
      </c>
      <c r="AC333" s="121">
        <f t="shared" si="117"/>
        <v>5.9316239560111665E-2</v>
      </c>
      <c r="AD333" s="121">
        <f t="shared" si="117"/>
        <v>5.9316239560111665E-2</v>
      </c>
      <c r="AE333" s="121">
        <f t="shared" si="117"/>
        <v>5.9316239560111665E-2</v>
      </c>
      <c r="AF333" s="121">
        <f t="shared" si="117"/>
        <v>5.9316239560111665E-2</v>
      </c>
      <c r="AG333" s="121">
        <f t="shared" si="117"/>
        <v>5.9316239560111665E-2</v>
      </c>
      <c r="AH333" s="121">
        <f t="shared" si="117"/>
        <v>5.9316239560111665E-2</v>
      </c>
    </row>
    <row r="334" spans="1:34" ht="12" customHeight="1">
      <c r="A334" s="1"/>
      <c r="B334" s="1"/>
      <c r="C334" s="1"/>
      <c r="D334" s="125"/>
      <c r="E334" s="5"/>
      <c r="F334" s="78"/>
      <c r="G334" s="78"/>
      <c r="H334" s="111"/>
      <c r="I334" s="78"/>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row>
    <row r="335" spans="1:34" ht="12" customHeight="1">
      <c r="A335" s="16" t="s">
        <v>313</v>
      </c>
      <c r="B335" s="1"/>
      <c r="C335" s="1"/>
      <c r="D335" s="129">
        <f>D171</f>
        <v>44442.774676656205</v>
      </c>
      <c r="E335" s="81"/>
      <c r="F335" s="100"/>
      <c r="G335" s="100"/>
      <c r="H335" s="130"/>
      <c r="I335" s="129">
        <f t="shared" ref="I335:AH335" si="118">I171</f>
        <v>8820.5609700105015</v>
      </c>
      <c r="J335" s="129">
        <f t="shared" si="118"/>
        <v>2804.7195560416076</v>
      </c>
      <c r="K335" s="129">
        <f t="shared" si="118"/>
        <v>446.09416583038592</v>
      </c>
      <c r="L335" s="129">
        <f t="shared" si="118"/>
        <v>0.65549105086110948</v>
      </c>
      <c r="M335" s="129">
        <f t="shared" si="118"/>
        <v>5.614889637478047</v>
      </c>
      <c r="N335" s="129">
        <f t="shared" si="118"/>
        <v>19.167012871938116</v>
      </c>
      <c r="O335" s="129">
        <f t="shared" si="118"/>
        <v>266.13145075560226</v>
      </c>
      <c r="P335" s="129">
        <f t="shared" si="118"/>
        <v>60.420313597191999</v>
      </c>
      <c r="Q335" s="129">
        <f t="shared" si="118"/>
        <v>54.288064748606125</v>
      </c>
      <c r="R335" s="129">
        <f t="shared" si="118"/>
        <v>0.44692376135095535</v>
      </c>
      <c r="S335" s="129">
        <f t="shared" si="118"/>
        <v>172.40713054355689</v>
      </c>
      <c r="T335" s="129">
        <f t="shared" si="118"/>
        <v>5.4888532423686982</v>
      </c>
      <c r="U335" s="129">
        <f t="shared" si="118"/>
        <v>1354.8578424644279</v>
      </c>
      <c r="V335" s="129">
        <f t="shared" si="118"/>
        <v>24.242354278899434</v>
      </c>
      <c r="W335" s="129">
        <f t="shared" si="118"/>
        <v>220.58647057971589</v>
      </c>
      <c r="X335" s="129">
        <f t="shared" si="118"/>
        <v>2716.0578519719675</v>
      </c>
      <c r="Y335" s="129">
        <f t="shared" si="118"/>
        <v>1289.989442529502</v>
      </c>
      <c r="Z335" s="129">
        <f t="shared" si="118"/>
        <v>222.09111351692601</v>
      </c>
      <c r="AA335" s="129">
        <f t="shared" si="118"/>
        <v>5627.3125416569346</v>
      </c>
      <c r="AB335" s="129">
        <f t="shared" si="118"/>
        <v>19.978143358300333</v>
      </c>
      <c r="AC335" s="129">
        <f t="shared" si="118"/>
        <v>53.295153491402971</v>
      </c>
      <c r="AD335" s="129">
        <f t="shared" si="118"/>
        <v>14078.593791604309</v>
      </c>
      <c r="AE335" s="129">
        <f t="shared" si="118"/>
        <v>3973.4465976962147</v>
      </c>
      <c r="AF335" s="129">
        <f t="shared" si="118"/>
        <v>2137.9343859433393</v>
      </c>
      <c r="AG335" s="129">
        <f t="shared" si="118"/>
        <v>67.894062133037622</v>
      </c>
      <c r="AH335" s="129">
        <f t="shared" si="118"/>
        <v>0.50010333978553367</v>
      </c>
    </row>
    <row r="336" spans="1:34" ht="12" customHeight="1">
      <c r="A336" s="1"/>
      <c r="B336" s="1"/>
      <c r="C336" s="1"/>
      <c r="D336" s="24"/>
      <c r="E336" s="81"/>
      <c r="F336" s="100"/>
      <c r="G336" s="100"/>
      <c r="H336" s="130"/>
      <c r="I336" s="106"/>
      <c r="J336" s="106"/>
      <c r="K336" s="106"/>
      <c r="L336" s="106"/>
      <c r="M336" s="106"/>
      <c r="N336" s="106"/>
      <c r="O336" s="106"/>
      <c r="P336" s="106"/>
      <c r="Q336" s="106"/>
      <c r="R336" s="106"/>
      <c r="S336" s="106"/>
      <c r="T336" s="106"/>
      <c r="U336" s="106"/>
      <c r="V336" s="106"/>
      <c r="W336" s="106"/>
      <c r="X336" s="106"/>
      <c r="Y336" s="106"/>
      <c r="Z336" s="106"/>
      <c r="AA336" s="106"/>
      <c r="AB336" s="106"/>
      <c r="AC336" s="106"/>
      <c r="AD336" s="106"/>
      <c r="AE336" s="106"/>
      <c r="AF336" s="106"/>
      <c r="AG336" s="106"/>
      <c r="AH336" s="106"/>
    </row>
    <row r="337" spans="1:34" ht="12" customHeight="1">
      <c r="A337" s="16" t="s">
        <v>314</v>
      </c>
      <c r="B337" s="1"/>
      <c r="C337" s="1"/>
      <c r="D337" s="29">
        <f>D175</f>
        <v>2636.1782694366038</v>
      </c>
      <c r="E337" s="81"/>
      <c r="F337" s="100"/>
      <c r="G337" s="100"/>
      <c r="H337" s="130"/>
      <c r="I337" s="29">
        <f t="shared" ref="I337:AH337" si="119">I175</f>
        <v>523.20250755171378</v>
      </c>
      <c r="J337" s="29">
        <f t="shared" si="119"/>
        <v>166.36541708509404</v>
      </c>
      <c r="K337" s="29">
        <f t="shared" si="119"/>
        <v>26.460628406763352</v>
      </c>
      <c r="L337" s="29">
        <f t="shared" si="119"/>
        <v>3.8881264202386911E-2</v>
      </c>
      <c r="M337" s="29">
        <f t="shared" si="119"/>
        <v>0.33305413884023638</v>
      </c>
      <c r="N337" s="29">
        <f t="shared" si="119"/>
        <v>1.1369151271636251</v>
      </c>
      <c r="O337" s="29">
        <f t="shared" si="119"/>
        <v>15.785916887499365</v>
      </c>
      <c r="P337" s="29">
        <f t="shared" si="119"/>
        <v>3.5839057956281128</v>
      </c>
      <c r="Q337" s="29">
        <f t="shared" si="119"/>
        <v>3.2201638538831743</v>
      </c>
      <c r="R337" s="29">
        <f t="shared" si="119"/>
        <v>2.6509836893399443E-2</v>
      </c>
      <c r="S337" s="29">
        <f t="shared" si="119"/>
        <v>10.226542657193065</v>
      </c>
      <c r="T337" s="29">
        <f t="shared" si="119"/>
        <v>0.32557813383463735</v>
      </c>
      <c r="U337" s="29">
        <f t="shared" si="119"/>
        <v>80.365072353516041</v>
      </c>
      <c r="V337" s="29">
        <f t="shared" si="119"/>
        <v>1.437965293908297</v>
      </c>
      <c r="W337" s="29">
        <f t="shared" si="119"/>
        <v>13.084359932625953</v>
      </c>
      <c r="X337" s="29">
        <f t="shared" si="119"/>
        <v>161.10633820669153</v>
      </c>
      <c r="Y337" s="29">
        <f t="shared" si="119"/>
        <v>76.517322803094842</v>
      </c>
      <c r="Z337" s="29">
        <f t="shared" si="119"/>
        <v>13.173609693541938</v>
      </c>
      <c r="AA337" s="29">
        <f t="shared" si="119"/>
        <v>333.79101880054361</v>
      </c>
      <c r="AB337" s="29">
        <f t="shared" si="119"/>
        <v>1.1850283374071964</v>
      </c>
      <c r="AC337" s="29">
        <f t="shared" si="119"/>
        <v>3.1612680918889802</v>
      </c>
      <c r="AD337" s="29">
        <f t="shared" si="119"/>
        <v>835.08924201230207</v>
      </c>
      <c r="AE337" s="29">
        <f t="shared" si="119"/>
        <v>235.6899102682593</v>
      </c>
      <c r="AF337" s="29">
        <f t="shared" si="119"/>
        <v>126.81422820041534</v>
      </c>
      <c r="AG337" s="29">
        <f t="shared" si="119"/>
        <v>4.0272204541923653</v>
      </c>
      <c r="AH337" s="29">
        <f t="shared" si="119"/>
        <v>2.9664249507530639E-2</v>
      </c>
    </row>
    <row r="338" spans="1:34" ht="12" customHeight="1">
      <c r="A338" s="16"/>
      <c r="B338" s="1"/>
      <c r="C338" s="1"/>
      <c r="D338" s="24"/>
      <c r="E338" s="81"/>
      <c r="F338" s="100"/>
      <c r="G338" s="100"/>
      <c r="H338" s="130"/>
      <c r="I338" s="106"/>
      <c r="J338" s="106"/>
      <c r="K338" s="106"/>
      <c r="L338" s="106"/>
      <c r="M338" s="106"/>
      <c r="N338" s="106"/>
      <c r="O338" s="106"/>
      <c r="P338" s="106"/>
      <c r="Q338" s="106"/>
      <c r="R338" s="106"/>
      <c r="S338" s="106"/>
      <c r="T338" s="106"/>
      <c r="U338" s="106"/>
      <c r="V338" s="106"/>
      <c r="W338" s="106"/>
      <c r="X338" s="106"/>
      <c r="Y338" s="106"/>
      <c r="Z338" s="106"/>
      <c r="AA338" s="106"/>
      <c r="AB338" s="106"/>
      <c r="AC338" s="106"/>
      <c r="AD338" s="106"/>
      <c r="AE338" s="106"/>
      <c r="AF338" s="106"/>
      <c r="AG338" s="106"/>
      <c r="AH338" s="106"/>
    </row>
    <row r="339" spans="1:34" ht="12" customHeight="1">
      <c r="A339" s="62" t="s">
        <v>315</v>
      </c>
      <c r="B339" s="1"/>
      <c r="C339" s="1"/>
      <c r="D339" s="24"/>
      <c r="E339" s="81"/>
      <c r="F339" s="100"/>
      <c r="G339" s="100"/>
      <c r="H339" s="130"/>
      <c r="I339" s="106"/>
      <c r="J339" s="106"/>
      <c r="K339" s="106"/>
      <c r="L339" s="106"/>
      <c r="M339" s="106"/>
      <c r="N339" s="106"/>
      <c r="O339" s="106"/>
      <c r="P339" s="106"/>
      <c r="Q339" s="106"/>
      <c r="R339" s="106"/>
      <c r="S339" s="106"/>
      <c r="T339" s="106"/>
      <c r="U339" s="106"/>
      <c r="V339" s="106"/>
      <c r="W339" s="106"/>
      <c r="X339" s="106"/>
      <c r="Y339" s="106"/>
      <c r="Z339" s="106"/>
      <c r="AA339" s="106"/>
      <c r="AB339" s="106"/>
      <c r="AC339" s="106"/>
      <c r="AD339" s="106"/>
      <c r="AE339" s="106"/>
      <c r="AF339" s="106"/>
      <c r="AG339" s="106"/>
      <c r="AH339" s="106"/>
    </row>
    <row r="340" spans="1:34" ht="12" customHeight="1">
      <c r="A340" s="16" t="s">
        <v>187</v>
      </c>
      <c r="B340" s="1"/>
      <c r="C340" s="1"/>
      <c r="D340" s="24">
        <f>D207</f>
        <v>0</v>
      </c>
      <c r="E340" s="81"/>
      <c r="F340" s="100"/>
      <c r="G340" s="100"/>
      <c r="H340" s="130"/>
      <c r="I340" s="24">
        <f t="shared" ref="I340:AH340" si="120">I207</f>
        <v>0</v>
      </c>
      <c r="J340" s="24">
        <f t="shared" si="120"/>
        <v>0</v>
      </c>
      <c r="K340" s="24">
        <f t="shared" si="120"/>
        <v>0</v>
      </c>
      <c r="L340" s="24">
        <f t="shared" si="120"/>
        <v>0</v>
      </c>
      <c r="M340" s="24">
        <f t="shared" si="120"/>
        <v>0</v>
      </c>
      <c r="N340" s="24">
        <f t="shared" si="120"/>
        <v>0</v>
      </c>
      <c r="O340" s="24">
        <f t="shared" si="120"/>
        <v>0</v>
      </c>
      <c r="P340" s="24">
        <f t="shared" si="120"/>
        <v>0</v>
      </c>
      <c r="Q340" s="24">
        <f t="shared" si="120"/>
        <v>0</v>
      </c>
      <c r="R340" s="24">
        <f t="shared" si="120"/>
        <v>0</v>
      </c>
      <c r="S340" s="24">
        <f t="shared" si="120"/>
        <v>0</v>
      </c>
      <c r="T340" s="24">
        <f t="shared" si="120"/>
        <v>0</v>
      </c>
      <c r="U340" s="24">
        <f t="shared" si="120"/>
        <v>0</v>
      </c>
      <c r="V340" s="24">
        <f t="shared" si="120"/>
        <v>0</v>
      </c>
      <c r="W340" s="24">
        <f t="shared" si="120"/>
        <v>0</v>
      </c>
      <c r="X340" s="24">
        <f t="shared" si="120"/>
        <v>0</v>
      </c>
      <c r="Y340" s="24">
        <f t="shared" si="120"/>
        <v>0</v>
      </c>
      <c r="Z340" s="24">
        <f t="shared" si="120"/>
        <v>0</v>
      </c>
      <c r="AA340" s="24">
        <f t="shared" si="120"/>
        <v>0</v>
      </c>
      <c r="AB340" s="24">
        <f t="shared" si="120"/>
        <v>0</v>
      </c>
      <c r="AC340" s="24">
        <f t="shared" si="120"/>
        <v>0</v>
      </c>
      <c r="AD340" s="24">
        <f t="shared" si="120"/>
        <v>0</v>
      </c>
      <c r="AE340" s="24">
        <f t="shared" si="120"/>
        <v>0</v>
      </c>
      <c r="AF340" s="24">
        <f t="shared" si="120"/>
        <v>0</v>
      </c>
      <c r="AG340" s="24">
        <f t="shared" si="120"/>
        <v>0</v>
      </c>
      <c r="AH340" s="24">
        <f t="shared" si="120"/>
        <v>0</v>
      </c>
    </row>
    <row r="341" spans="1:34" ht="12" customHeight="1">
      <c r="A341" s="16" t="s">
        <v>316</v>
      </c>
      <c r="B341" s="1"/>
      <c r="C341" s="1"/>
      <c r="D341" s="24">
        <f>D216</f>
        <v>3083.4618377283368</v>
      </c>
      <c r="E341" s="81"/>
      <c r="F341" s="100"/>
      <c r="G341" s="100"/>
      <c r="H341" s="130"/>
      <c r="I341" s="24">
        <f t="shared" ref="I341:AH341" si="121">I216</f>
        <v>0</v>
      </c>
      <c r="J341" s="24">
        <f t="shared" si="121"/>
        <v>0</v>
      </c>
      <c r="K341" s="24">
        <f t="shared" si="121"/>
        <v>0</v>
      </c>
      <c r="L341" s="24">
        <f t="shared" si="121"/>
        <v>0</v>
      </c>
      <c r="M341" s="24">
        <f t="shared" si="121"/>
        <v>0</v>
      </c>
      <c r="N341" s="24">
        <f t="shared" si="121"/>
        <v>0</v>
      </c>
      <c r="O341" s="24">
        <f t="shared" si="121"/>
        <v>0</v>
      </c>
      <c r="P341" s="24">
        <f t="shared" si="121"/>
        <v>0</v>
      </c>
      <c r="Q341" s="24">
        <f t="shared" si="121"/>
        <v>0</v>
      </c>
      <c r="R341" s="24">
        <f t="shared" si="121"/>
        <v>0</v>
      </c>
      <c r="S341" s="24">
        <f t="shared" si="121"/>
        <v>0</v>
      </c>
      <c r="T341" s="24">
        <f t="shared" si="121"/>
        <v>0</v>
      </c>
      <c r="U341" s="24">
        <f t="shared" si="121"/>
        <v>0</v>
      </c>
      <c r="V341" s="24">
        <f t="shared" si="121"/>
        <v>0</v>
      </c>
      <c r="W341" s="24">
        <f t="shared" si="121"/>
        <v>0</v>
      </c>
      <c r="X341" s="24">
        <f t="shared" si="121"/>
        <v>0</v>
      </c>
      <c r="Y341" s="24">
        <f t="shared" si="121"/>
        <v>0</v>
      </c>
      <c r="Z341" s="24">
        <f t="shared" si="121"/>
        <v>0</v>
      </c>
      <c r="AA341" s="24">
        <f t="shared" si="121"/>
        <v>0</v>
      </c>
      <c r="AB341" s="24">
        <f t="shared" si="121"/>
        <v>0</v>
      </c>
      <c r="AC341" s="24">
        <f t="shared" si="121"/>
        <v>0</v>
      </c>
      <c r="AD341" s="24">
        <f t="shared" si="121"/>
        <v>2140.1257053368599</v>
      </c>
      <c r="AE341" s="24">
        <f t="shared" si="121"/>
        <v>605.378047434265</v>
      </c>
      <c r="AF341" s="24">
        <f t="shared" si="121"/>
        <v>327.81922796701497</v>
      </c>
      <c r="AG341" s="24">
        <f t="shared" si="121"/>
        <v>10.138856990196572</v>
      </c>
      <c r="AH341" s="24">
        <f t="shared" si="121"/>
        <v>0</v>
      </c>
    </row>
    <row r="342" spans="1:34" ht="12" customHeight="1">
      <c r="A342" s="16" t="s">
        <v>317</v>
      </c>
      <c r="B342" s="1"/>
      <c r="C342" s="1"/>
      <c r="D342" s="24">
        <f>D235</f>
        <v>223.16371286350855</v>
      </c>
      <c r="E342" s="81"/>
      <c r="F342" s="100"/>
      <c r="G342" s="100"/>
      <c r="H342" s="130"/>
      <c r="I342" s="24">
        <f t="shared" ref="I342:AH342" si="122">I235</f>
        <v>78.128131731989654</v>
      </c>
      <c r="J342" s="24">
        <f t="shared" si="122"/>
        <v>24.842807582276187</v>
      </c>
      <c r="K342" s="24">
        <f t="shared" si="122"/>
        <v>3.9512797282809258</v>
      </c>
      <c r="L342" s="24">
        <f t="shared" si="122"/>
        <v>5.8060129446343058E-3</v>
      </c>
      <c r="M342" s="24">
        <f t="shared" si="122"/>
        <v>4.9733893201233254E-2</v>
      </c>
      <c r="N342" s="24">
        <f t="shared" si="122"/>
        <v>0.16977184463197925</v>
      </c>
      <c r="O342" s="24">
        <f t="shared" si="122"/>
        <v>2.357259715493409</v>
      </c>
      <c r="P342" s="24">
        <f t="shared" si="122"/>
        <v>0.5351730163261853</v>
      </c>
      <c r="Q342" s="24">
        <f t="shared" si="122"/>
        <v>0.48085661315357753</v>
      </c>
      <c r="R342" s="24">
        <f t="shared" si="122"/>
        <v>3.958627871821419E-3</v>
      </c>
      <c r="S342" s="24">
        <f t="shared" si="122"/>
        <v>1.527096411717827</v>
      </c>
      <c r="T342" s="24">
        <f t="shared" si="122"/>
        <v>4.8617525646651658E-2</v>
      </c>
      <c r="U342" s="24">
        <f t="shared" si="122"/>
        <v>12.000655327260221</v>
      </c>
      <c r="V342" s="24">
        <f t="shared" si="122"/>
        <v>0.21472668858987135</v>
      </c>
      <c r="W342" s="24">
        <f t="shared" si="122"/>
        <v>1.9538449867691563</v>
      </c>
      <c r="X342" s="24">
        <f t="shared" si="122"/>
        <v>24.057486408409023</v>
      </c>
      <c r="Y342" s="24">
        <f t="shared" si="122"/>
        <v>11.426083379672036</v>
      </c>
      <c r="Z342" s="24">
        <f t="shared" si="122"/>
        <v>1.9671723637928675</v>
      </c>
      <c r="AA342" s="24">
        <f t="shared" si="122"/>
        <v>49.843929093222648</v>
      </c>
      <c r="AB342" s="24">
        <f t="shared" si="122"/>
        <v>0.17695643410489395</v>
      </c>
      <c r="AC342" s="24">
        <f t="shared" si="122"/>
        <v>0.47206190023625938</v>
      </c>
      <c r="AD342" s="24">
        <f t="shared" si="122"/>
        <v>6.3710996018441133</v>
      </c>
      <c r="AE342" s="24">
        <f t="shared" si="122"/>
        <v>1.7227453182389392</v>
      </c>
      <c r="AF342" s="24">
        <f t="shared" si="122"/>
        <v>0.81124655611912744</v>
      </c>
      <c r="AG342" s="24">
        <f t="shared" si="122"/>
        <v>4.0782435649548802E-2</v>
      </c>
      <c r="AH342" s="24">
        <f t="shared" si="122"/>
        <v>4.4296660658223021E-3</v>
      </c>
    </row>
    <row r="343" spans="1:34" ht="12" customHeight="1">
      <c r="A343" s="16" t="s">
        <v>318</v>
      </c>
      <c r="B343" s="1"/>
      <c r="C343" s="1"/>
      <c r="D343" s="24">
        <f>D249</f>
        <v>0</v>
      </c>
      <c r="E343" s="81"/>
      <c r="F343" s="100"/>
      <c r="G343" s="100"/>
      <c r="H343" s="130"/>
      <c r="I343" s="24">
        <f t="shared" ref="I343:AH343" si="123">I249</f>
        <v>0</v>
      </c>
      <c r="J343" s="24">
        <f t="shared" si="123"/>
        <v>0</v>
      </c>
      <c r="K343" s="24">
        <f t="shared" si="123"/>
        <v>0</v>
      </c>
      <c r="L343" s="24">
        <f t="shared" si="123"/>
        <v>0</v>
      </c>
      <c r="M343" s="24">
        <f t="shared" si="123"/>
        <v>0</v>
      </c>
      <c r="N343" s="24">
        <f t="shared" si="123"/>
        <v>0</v>
      </c>
      <c r="O343" s="24">
        <f t="shared" si="123"/>
        <v>0</v>
      </c>
      <c r="P343" s="24">
        <f t="shared" si="123"/>
        <v>0</v>
      </c>
      <c r="Q343" s="24">
        <f t="shared" si="123"/>
        <v>0</v>
      </c>
      <c r="R343" s="24">
        <f t="shared" si="123"/>
        <v>0</v>
      </c>
      <c r="S343" s="24">
        <f t="shared" si="123"/>
        <v>0</v>
      </c>
      <c r="T343" s="24">
        <f t="shared" si="123"/>
        <v>0</v>
      </c>
      <c r="U343" s="24">
        <f t="shared" si="123"/>
        <v>0</v>
      </c>
      <c r="V343" s="24">
        <f t="shared" si="123"/>
        <v>0</v>
      </c>
      <c r="W343" s="24">
        <f t="shared" si="123"/>
        <v>0</v>
      </c>
      <c r="X343" s="24">
        <f t="shared" si="123"/>
        <v>0</v>
      </c>
      <c r="Y343" s="24">
        <f t="shared" si="123"/>
        <v>0</v>
      </c>
      <c r="Z343" s="24">
        <f t="shared" si="123"/>
        <v>0</v>
      </c>
      <c r="AA343" s="24">
        <f t="shared" si="123"/>
        <v>0</v>
      </c>
      <c r="AB343" s="24">
        <f t="shared" si="123"/>
        <v>0</v>
      </c>
      <c r="AC343" s="24">
        <f t="shared" si="123"/>
        <v>0</v>
      </c>
      <c r="AD343" s="24">
        <f t="shared" si="123"/>
        <v>0</v>
      </c>
      <c r="AE343" s="24">
        <f t="shared" si="123"/>
        <v>0</v>
      </c>
      <c r="AF343" s="24">
        <f t="shared" si="123"/>
        <v>0</v>
      </c>
      <c r="AG343" s="24">
        <f t="shared" si="123"/>
        <v>0</v>
      </c>
      <c r="AH343" s="24">
        <f t="shared" si="123"/>
        <v>0</v>
      </c>
    </row>
    <row r="344" spans="1:34" ht="12" customHeight="1">
      <c r="A344" s="16" t="s">
        <v>319</v>
      </c>
      <c r="B344" s="1"/>
      <c r="C344" s="1"/>
      <c r="D344" s="24">
        <f>D266</f>
        <v>0</v>
      </c>
      <c r="E344" s="81"/>
      <c r="F344" s="100"/>
      <c r="G344" s="100"/>
      <c r="H344" s="130"/>
      <c r="I344" s="24">
        <f t="shared" ref="I344:AH344" si="124">I266</f>
        <v>0</v>
      </c>
      <c r="J344" s="24">
        <f t="shared" si="124"/>
        <v>0</v>
      </c>
      <c r="K344" s="24">
        <f t="shared" si="124"/>
        <v>0</v>
      </c>
      <c r="L344" s="24">
        <f t="shared" si="124"/>
        <v>0</v>
      </c>
      <c r="M344" s="24">
        <f t="shared" si="124"/>
        <v>0</v>
      </c>
      <c r="N344" s="24">
        <f t="shared" si="124"/>
        <v>0</v>
      </c>
      <c r="O344" s="24">
        <f t="shared" si="124"/>
        <v>0</v>
      </c>
      <c r="P344" s="24">
        <f t="shared" si="124"/>
        <v>0</v>
      </c>
      <c r="Q344" s="24">
        <f t="shared" si="124"/>
        <v>0</v>
      </c>
      <c r="R344" s="24">
        <f t="shared" si="124"/>
        <v>0</v>
      </c>
      <c r="S344" s="24">
        <f t="shared" si="124"/>
        <v>0</v>
      </c>
      <c r="T344" s="24">
        <f t="shared" si="124"/>
        <v>0</v>
      </c>
      <c r="U344" s="24">
        <f t="shared" si="124"/>
        <v>0</v>
      </c>
      <c r="V344" s="24">
        <f t="shared" si="124"/>
        <v>0</v>
      </c>
      <c r="W344" s="24">
        <f t="shared" si="124"/>
        <v>0</v>
      </c>
      <c r="X344" s="24">
        <f t="shared" si="124"/>
        <v>0</v>
      </c>
      <c r="Y344" s="24">
        <f t="shared" si="124"/>
        <v>0</v>
      </c>
      <c r="Z344" s="24">
        <f t="shared" si="124"/>
        <v>0</v>
      </c>
      <c r="AA344" s="24">
        <f t="shared" si="124"/>
        <v>0</v>
      </c>
      <c r="AB344" s="24">
        <f t="shared" si="124"/>
        <v>0</v>
      </c>
      <c r="AC344" s="24">
        <f t="shared" si="124"/>
        <v>0</v>
      </c>
      <c r="AD344" s="24">
        <f t="shared" si="124"/>
        <v>0</v>
      </c>
      <c r="AE344" s="24">
        <f t="shared" si="124"/>
        <v>0</v>
      </c>
      <c r="AF344" s="24">
        <f t="shared" si="124"/>
        <v>0</v>
      </c>
      <c r="AG344" s="24">
        <f t="shared" si="124"/>
        <v>0</v>
      </c>
      <c r="AH344" s="24">
        <f t="shared" si="124"/>
        <v>0</v>
      </c>
    </row>
    <row r="345" spans="1:34" ht="12" customHeight="1">
      <c r="A345" s="16" t="s">
        <v>320</v>
      </c>
      <c r="B345" s="1"/>
      <c r="C345" s="1"/>
      <c r="D345" s="24">
        <f>D283</f>
        <v>0</v>
      </c>
      <c r="E345" s="81"/>
      <c r="F345" s="100"/>
      <c r="G345" s="100"/>
      <c r="H345" s="130"/>
      <c r="I345" s="24">
        <f t="shared" ref="I345:AH345" si="125">I283</f>
        <v>0</v>
      </c>
      <c r="J345" s="24">
        <f t="shared" si="125"/>
        <v>0</v>
      </c>
      <c r="K345" s="24">
        <f t="shared" si="125"/>
        <v>0</v>
      </c>
      <c r="L345" s="24">
        <f t="shared" si="125"/>
        <v>0</v>
      </c>
      <c r="M345" s="24">
        <f t="shared" si="125"/>
        <v>0</v>
      </c>
      <c r="N345" s="24">
        <f t="shared" si="125"/>
        <v>0</v>
      </c>
      <c r="O345" s="24">
        <f t="shared" si="125"/>
        <v>0</v>
      </c>
      <c r="P345" s="24">
        <f t="shared" si="125"/>
        <v>0</v>
      </c>
      <c r="Q345" s="24">
        <f t="shared" si="125"/>
        <v>0</v>
      </c>
      <c r="R345" s="24">
        <f t="shared" si="125"/>
        <v>0</v>
      </c>
      <c r="S345" s="24">
        <f t="shared" si="125"/>
        <v>0</v>
      </c>
      <c r="T345" s="24">
        <f t="shared" si="125"/>
        <v>0</v>
      </c>
      <c r="U345" s="24">
        <f t="shared" si="125"/>
        <v>0</v>
      </c>
      <c r="V345" s="24">
        <f t="shared" si="125"/>
        <v>0</v>
      </c>
      <c r="W345" s="24">
        <f t="shared" si="125"/>
        <v>0</v>
      </c>
      <c r="X345" s="24">
        <f t="shared" si="125"/>
        <v>0</v>
      </c>
      <c r="Y345" s="24">
        <f t="shared" si="125"/>
        <v>0</v>
      </c>
      <c r="Z345" s="24">
        <f t="shared" si="125"/>
        <v>0</v>
      </c>
      <c r="AA345" s="24">
        <f t="shared" si="125"/>
        <v>0</v>
      </c>
      <c r="AB345" s="24">
        <f t="shared" si="125"/>
        <v>0</v>
      </c>
      <c r="AC345" s="24">
        <f t="shared" si="125"/>
        <v>0</v>
      </c>
      <c r="AD345" s="24">
        <f t="shared" si="125"/>
        <v>0</v>
      </c>
      <c r="AE345" s="24">
        <f t="shared" si="125"/>
        <v>0</v>
      </c>
      <c r="AF345" s="24">
        <f t="shared" si="125"/>
        <v>0</v>
      </c>
      <c r="AG345" s="24">
        <f t="shared" si="125"/>
        <v>0</v>
      </c>
      <c r="AH345" s="24">
        <f t="shared" si="125"/>
        <v>0</v>
      </c>
    </row>
    <row r="346" spans="1:34" ht="12" customHeight="1">
      <c r="A346" s="16" t="s">
        <v>321</v>
      </c>
      <c r="B346" s="1"/>
      <c r="C346" s="1"/>
      <c r="D346" s="24">
        <f>D289</f>
        <v>57.041195890313894</v>
      </c>
      <c r="E346" s="81"/>
      <c r="F346" s="100"/>
      <c r="G346" s="100"/>
      <c r="H346" s="130"/>
      <c r="I346" s="24">
        <f t="shared" ref="I346:AH346" si="126">I289</f>
        <v>19.96974333096156</v>
      </c>
      <c r="J346" s="24">
        <f t="shared" si="126"/>
        <v>6.3498829428093266</v>
      </c>
      <c r="K346" s="24">
        <f t="shared" si="126"/>
        <v>1.0099568523317632</v>
      </c>
      <c r="L346" s="24">
        <f t="shared" si="126"/>
        <v>1.4840312408637027E-3</v>
      </c>
      <c r="M346" s="24">
        <f t="shared" si="126"/>
        <v>1.2712105870969218E-2</v>
      </c>
      <c r="N346" s="24">
        <f t="shared" si="126"/>
        <v>4.3394102571844125E-2</v>
      </c>
      <c r="O346" s="24">
        <f t="shared" si="126"/>
        <v>0.60252140220504435</v>
      </c>
      <c r="P346" s="24">
        <f t="shared" si="126"/>
        <v>0.1367915440542207</v>
      </c>
      <c r="Q346" s="24">
        <f t="shared" si="126"/>
        <v>0.12290813732258528</v>
      </c>
      <c r="R346" s="24">
        <f t="shared" si="126"/>
        <v>1.0118350559596974E-3</v>
      </c>
      <c r="S346" s="24">
        <f t="shared" si="126"/>
        <v>0.39032961249156423</v>
      </c>
      <c r="T346" s="24">
        <f t="shared" si="126"/>
        <v>1.2426759568250968E-2</v>
      </c>
      <c r="U346" s="24">
        <f t="shared" si="126"/>
        <v>3.0673971254146619</v>
      </c>
      <c r="V346" s="24">
        <f t="shared" si="126"/>
        <v>5.4884671659072848E-2</v>
      </c>
      <c r="W346" s="24">
        <f t="shared" si="126"/>
        <v>0.49940760170884979</v>
      </c>
      <c r="X346" s="24">
        <f t="shared" si="126"/>
        <v>6.1491529121937925</v>
      </c>
      <c r="Y346" s="24">
        <f t="shared" si="126"/>
        <v>2.9205351172731229</v>
      </c>
      <c r="Z346" s="24">
        <f t="shared" si="126"/>
        <v>0.50281411217490635</v>
      </c>
      <c r="AA346" s="24">
        <f t="shared" si="126"/>
        <v>12.740231316586677</v>
      </c>
      <c r="AB346" s="24">
        <f t="shared" si="126"/>
        <v>4.5230501376369608E-2</v>
      </c>
      <c r="AC346" s="24">
        <f t="shared" si="126"/>
        <v>0.12066018699106054</v>
      </c>
      <c r="AD346" s="24">
        <f t="shared" si="126"/>
        <v>1.6284687853699717</v>
      </c>
      <c r="AE346" s="24">
        <f t="shared" si="126"/>
        <v>0.44033795596011993</v>
      </c>
      <c r="AF346" s="24">
        <f t="shared" si="126"/>
        <v>0.20735662231626367</v>
      </c>
      <c r="AG346" s="24">
        <f t="shared" si="126"/>
        <v>1.042409122397436E-2</v>
      </c>
      <c r="AH346" s="24">
        <f t="shared" si="126"/>
        <v>1.1322335811099638E-3</v>
      </c>
    </row>
    <row r="347" spans="1:34" ht="12" customHeight="1">
      <c r="A347" s="16" t="s">
        <v>322</v>
      </c>
      <c r="B347" s="1"/>
      <c r="C347" s="1"/>
      <c r="D347" s="24">
        <f>D295</f>
        <v>0</v>
      </c>
      <c r="E347" s="81"/>
      <c r="F347" s="100"/>
      <c r="G347" s="100"/>
      <c r="H347" s="130"/>
      <c r="I347" s="24">
        <f t="shared" ref="I347:AH347" si="127">I295</f>
        <v>0</v>
      </c>
      <c r="J347" s="24">
        <f t="shared" si="127"/>
        <v>0</v>
      </c>
      <c r="K347" s="24">
        <f t="shared" si="127"/>
        <v>0</v>
      </c>
      <c r="L347" s="24">
        <f t="shared" si="127"/>
        <v>0</v>
      </c>
      <c r="M347" s="24">
        <f t="shared" si="127"/>
        <v>0</v>
      </c>
      <c r="N347" s="24">
        <f t="shared" si="127"/>
        <v>0</v>
      </c>
      <c r="O347" s="24">
        <f t="shared" si="127"/>
        <v>0</v>
      </c>
      <c r="P347" s="24">
        <f t="shared" si="127"/>
        <v>0</v>
      </c>
      <c r="Q347" s="24">
        <f t="shared" si="127"/>
        <v>0</v>
      </c>
      <c r="R347" s="24">
        <f t="shared" si="127"/>
        <v>0</v>
      </c>
      <c r="S347" s="24">
        <f t="shared" si="127"/>
        <v>0</v>
      </c>
      <c r="T347" s="24">
        <f t="shared" si="127"/>
        <v>0</v>
      </c>
      <c r="U347" s="24">
        <f t="shared" si="127"/>
        <v>0</v>
      </c>
      <c r="V347" s="24">
        <f t="shared" si="127"/>
        <v>0</v>
      </c>
      <c r="W347" s="24">
        <f t="shared" si="127"/>
        <v>0</v>
      </c>
      <c r="X347" s="24">
        <f t="shared" si="127"/>
        <v>0</v>
      </c>
      <c r="Y347" s="24">
        <f t="shared" si="127"/>
        <v>0</v>
      </c>
      <c r="Z347" s="24">
        <f t="shared" si="127"/>
        <v>0</v>
      </c>
      <c r="AA347" s="24">
        <f t="shared" si="127"/>
        <v>0</v>
      </c>
      <c r="AB347" s="24">
        <f t="shared" si="127"/>
        <v>0</v>
      </c>
      <c r="AC347" s="24">
        <f t="shared" si="127"/>
        <v>0</v>
      </c>
      <c r="AD347" s="24">
        <f t="shared" si="127"/>
        <v>0</v>
      </c>
      <c r="AE347" s="24">
        <f t="shared" si="127"/>
        <v>0</v>
      </c>
      <c r="AF347" s="24">
        <f t="shared" si="127"/>
        <v>0</v>
      </c>
      <c r="AG347" s="24">
        <f t="shared" si="127"/>
        <v>0</v>
      </c>
      <c r="AH347" s="24">
        <f t="shared" si="127"/>
        <v>0</v>
      </c>
    </row>
    <row r="348" spans="1:34" ht="12" customHeight="1">
      <c r="A348" s="16" t="s">
        <v>323</v>
      </c>
      <c r="B348" s="1"/>
      <c r="C348" s="1"/>
      <c r="D348" s="24">
        <f>D305</f>
        <v>0</v>
      </c>
      <c r="E348" s="81"/>
      <c r="F348" s="100"/>
      <c r="G348" s="100"/>
      <c r="H348" s="130"/>
      <c r="I348" s="24">
        <f t="shared" ref="I348:AH348" si="128">I305</f>
        <v>0</v>
      </c>
      <c r="J348" s="24">
        <f t="shared" si="128"/>
        <v>0</v>
      </c>
      <c r="K348" s="24">
        <f t="shared" si="128"/>
        <v>0</v>
      </c>
      <c r="L348" s="24">
        <f t="shared" si="128"/>
        <v>0</v>
      </c>
      <c r="M348" s="24">
        <f t="shared" si="128"/>
        <v>0</v>
      </c>
      <c r="N348" s="24">
        <f t="shared" si="128"/>
        <v>0</v>
      </c>
      <c r="O348" s="24">
        <f t="shared" si="128"/>
        <v>0</v>
      </c>
      <c r="P348" s="24">
        <f t="shared" si="128"/>
        <v>0</v>
      </c>
      <c r="Q348" s="24">
        <f t="shared" si="128"/>
        <v>0</v>
      </c>
      <c r="R348" s="24">
        <f t="shared" si="128"/>
        <v>0</v>
      </c>
      <c r="S348" s="24">
        <f t="shared" si="128"/>
        <v>0</v>
      </c>
      <c r="T348" s="24">
        <f t="shared" si="128"/>
        <v>0</v>
      </c>
      <c r="U348" s="24">
        <f t="shared" si="128"/>
        <v>0</v>
      </c>
      <c r="V348" s="24">
        <f t="shared" si="128"/>
        <v>0</v>
      </c>
      <c r="W348" s="24">
        <f t="shared" si="128"/>
        <v>0</v>
      </c>
      <c r="X348" s="24">
        <f t="shared" si="128"/>
        <v>0</v>
      </c>
      <c r="Y348" s="24">
        <f t="shared" si="128"/>
        <v>0</v>
      </c>
      <c r="Z348" s="24">
        <f t="shared" si="128"/>
        <v>0</v>
      </c>
      <c r="AA348" s="24">
        <f t="shared" si="128"/>
        <v>0</v>
      </c>
      <c r="AB348" s="24">
        <f t="shared" si="128"/>
        <v>0</v>
      </c>
      <c r="AC348" s="24">
        <f t="shared" si="128"/>
        <v>0</v>
      </c>
      <c r="AD348" s="24">
        <f t="shared" si="128"/>
        <v>0</v>
      </c>
      <c r="AE348" s="24">
        <f t="shared" si="128"/>
        <v>0</v>
      </c>
      <c r="AF348" s="24">
        <f t="shared" si="128"/>
        <v>0</v>
      </c>
      <c r="AG348" s="24">
        <f t="shared" si="128"/>
        <v>0</v>
      </c>
      <c r="AH348" s="24">
        <f t="shared" si="128"/>
        <v>0</v>
      </c>
    </row>
    <row r="349" spans="1:34" ht="12" customHeight="1">
      <c r="A349" s="16" t="s">
        <v>324</v>
      </c>
      <c r="B349" s="1"/>
      <c r="C349" s="1"/>
      <c r="D349" s="24">
        <f>D313</f>
        <v>2405.9979038637807</v>
      </c>
      <c r="E349" s="81"/>
      <c r="F349" s="100"/>
      <c r="G349" s="100"/>
      <c r="H349" s="130"/>
      <c r="I349" s="24">
        <f t="shared" ref="I349:AH349" si="129">I313</f>
        <v>62.112985671834743</v>
      </c>
      <c r="J349" s="24">
        <f t="shared" si="129"/>
        <v>19.750388460578794</v>
      </c>
      <c r="K349" s="24">
        <f t="shared" si="129"/>
        <v>3.1413240750467648</v>
      </c>
      <c r="L349" s="24">
        <f t="shared" si="129"/>
        <v>4.615863592868915E-3</v>
      </c>
      <c r="M349" s="24">
        <f t="shared" si="129"/>
        <v>3.9539158652988952E-2</v>
      </c>
      <c r="N349" s="24">
        <f t="shared" si="129"/>
        <v>0.13497105228729536</v>
      </c>
      <c r="O349" s="24">
        <f t="shared" si="129"/>
        <v>1.8740552946472788</v>
      </c>
      <c r="P349" s="24">
        <f t="shared" si="129"/>
        <v>0.42547022638466958</v>
      </c>
      <c r="Q349" s="24">
        <f t="shared" si="129"/>
        <v>0.38228790655678607</v>
      </c>
      <c r="R349" s="24">
        <f t="shared" si="129"/>
        <v>3.1471659545890922E-3</v>
      </c>
      <c r="S349" s="24">
        <f t="shared" si="129"/>
        <v>1.2140635573614025</v>
      </c>
      <c r="T349" s="24">
        <f t="shared" si="129"/>
        <v>3.8651630429991202E-2</v>
      </c>
      <c r="U349" s="24">
        <f t="shared" si="129"/>
        <v>9.5406931648096478</v>
      </c>
      <c r="V349" s="24">
        <f t="shared" si="129"/>
        <v>0.17071079822432539</v>
      </c>
      <c r="W349" s="24">
        <f t="shared" si="129"/>
        <v>1.553334797310763</v>
      </c>
      <c r="X349" s="24">
        <f t="shared" si="129"/>
        <v>19.126046859943447</v>
      </c>
      <c r="Y349" s="24">
        <f t="shared" si="129"/>
        <v>9.0839002227947496</v>
      </c>
      <c r="Z349" s="24">
        <f t="shared" si="129"/>
        <v>1.563930253259417</v>
      </c>
      <c r="AA349" s="24">
        <f t="shared" si="129"/>
        <v>39.626638765862658</v>
      </c>
      <c r="AB349" s="24">
        <f t="shared" si="129"/>
        <v>0.14068290399930106</v>
      </c>
      <c r="AC349" s="24">
        <f t="shared" si="129"/>
        <v>0.37529598360520217</v>
      </c>
      <c r="AD349" s="24">
        <f t="shared" si="129"/>
        <v>1551.8461795287801</v>
      </c>
      <c r="AE349" s="24">
        <f t="shared" si="129"/>
        <v>438.90806489678766</v>
      </c>
      <c r="AF349" s="24">
        <f t="shared" si="129"/>
        <v>237.57709778155021</v>
      </c>
      <c r="AG349" s="24">
        <f t="shared" si="129"/>
        <v>7.3603061954478246</v>
      </c>
      <c r="AH349" s="24">
        <f t="shared" si="129"/>
        <v>3.5216480770495235E-3</v>
      </c>
    </row>
    <row r="350" spans="1:34" ht="12" customHeight="1">
      <c r="A350" s="1" t="s">
        <v>302</v>
      </c>
      <c r="B350" s="1"/>
      <c r="C350" s="1"/>
      <c r="D350" s="137">
        <f>SUM(D340:D349)</f>
        <v>5769.6646503459397</v>
      </c>
      <c r="E350" s="81"/>
      <c r="F350" s="100"/>
      <c r="G350" s="100"/>
      <c r="H350" s="130"/>
      <c r="I350" s="137">
        <f t="shared" ref="I350:AH350" si="130">SUM(I340:I349)</f>
        <v>160.21086073478597</v>
      </c>
      <c r="J350" s="137">
        <f t="shared" si="130"/>
        <v>50.943078985664307</v>
      </c>
      <c r="K350" s="137">
        <f t="shared" si="130"/>
        <v>8.1025606556594543</v>
      </c>
      <c r="L350" s="137">
        <f t="shared" si="130"/>
        <v>1.1905907778366923E-2</v>
      </c>
      <c r="M350" s="137">
        <f t="shared" si="130"/>
        <v>0.10198515772519143</v>
      </c>
      <c r="N350" s="137">
        <f t="shared" si="130"/>
        <v>0.34813699949111876</v>
      </c>
      <c r="O350" s="137">
        <f t="shared" si="130"/>
        <v>4.8338364123457325</v>
      </c>
      <c r="P350" s="137">
        <f t="shared" si="130"/>
        <v>1.0974347867650756</v>
      </c>
      <c r="Q350" s="137">
        <f t="shared" si="130"/>
        <v>0.98605265703294886</v>
      </c>
      <c r="R350" s="137">
        <f t="shared" si="130"/>
        <v>8.1176288823702081E-3</v>
      </c>
      <c r="S350" s="137">
        <f t="shared" si="130"/>
        <v>3.1314895815707935</v>
      </c>
      <c r="T350" s="137">
        <f t="shared" si="130"/>
        <v>9.9695915644893829E-2</v>
      </c>
      <c r="U350" s="137">
        <f t="shared" si="130"/>
        <v>24.60874561748453</v>
      </c>
      <c r="V350" s="137">
        <f t="shared" si="130"/>
        <v>0.44032215847326955</v>
      </c>
      <c r="W350" s="137">
        <f t="shared" si="130"/>
        <v>4.0065873857887686</v>
      </c>
      <c r="X350" s="137">
        <f t="shared" si="130"/>
        <v>49.332686180546261</v>
      </c>
      <c r="Y350" s="137">
        <f t="shared" si="130"/>
        <v>23.430518719739908</v>
      </c>
      <c r="Z350" s="137">
        <f t="shared" si="130"/>
        <v>4.0339167292271911</v>
      </c>
      <c r="AA350" s="137">
        <f t="shared" si="130"/>
        <v>102.21079917567198</v>
      </c>
      <c r="AB350" s="137">
        <f t="shared" si="130"/>
        <v>0.36286983948056462</v>
      </c>
      <c r="AC350" s="137">
        <f t="shared" si="130"/>
        <v>0.96801807083252212</v>
      </c>
      <c r="AD350" s="137">
        <f t="shared" si="130"/>
        <v>3699.9714532528542</v>
      </c>
      <c r="AE350" s="137">
        <f t="shared" si="130"/>
        <v>1046.4491956052516</v>
      </c>
      <c r="AF350" s="137">
        <f t="shared" si="130"/>
        <v>566.41492892700057</v>
      </c>
      <c r="AG350" s="137">
        <f t="shared" si="130"/>
        <v>17.55036971251792</v>
      </c>
      <c r="AH350" s="137">
        <f t="shared" si="130"/>
        <v>9.0835477239817886E-3</v>
      </c>
    </row>
    <row r="351" spans="1:34" ht="12" customHeight="1">
      <c r="A351" s="16"/>
      <c r="B351" s="1"/>
      <c r="C351" s="1"/>
      <c r="D351" s="24"/>
      <c r="E351" s="81"/>
      <c r="F351" s="100"/>
      <c r="G351" s="100"/>
      <c r="H351" s="130"/>
      <c r="I351" s="106"/>
      <c r="J351" s="106"/>
      <c r="K351" s="106"/>
      <c r="L351" s="106"/>
      <c r="M351" s="106"/>
      <c r="N351" s="106"/>
      <c r="O351" s="106"/>
      <c r="P351" s="106"/>
      <c r="Q351" s="106"/>
      <c r="R351" s="106"/>
      <c r="S351" s="106"/>
      <c r="T351" s="106"/>
      <c r="U351" s="106"/>
      <c r="V351" s="106"/>
      <c r="W351" s="106"/>
      <c r="X351" s="106"/>
      <c r="Y351" s="106"/>
      <c r="Z351" s="106"/>
      <c r="AA351" s="106"/>
      <c r="AB351" s="106"/>
      <c r="AC351" s="106"/>
      <c r="AD351" s="106"/>
      <c r="AE351" s="106"/>
      <c r="AF351" s="106"/>
      <c r="AG351" s="106"/>
      <c r="AH351" s="106"/>
    </row>
    <row r="352" spans="1:34" ht="12" customHeight="1">
      <c r="A352" s="1" t="s">
        <v>325</v>
      </c>
      <c r="B352" s="1"/>
      <c r="C352" s="1"/>
      <c r="D352" s="29">
        <f>D191</f>
        <v>1575.3915062225897</v>
      </c>
      <c r="E352" s="81"/>
      <c r="F352" s="100"/>
      <c r="G352" s="100"/>
      <c r="H352" s="130"/>
      <c r="I352" s="29">
        <f t="shared" ref="I352:AH352" si="131">I191</f>
        <v>110.88235926617561</v>
      </c>
      <c r="J352" s="29">
        <f t="shared" si="131"/>
        <v>35.257839326913441</v>
      </c>
      <c r="K352" s="29">
        <f t="shared" si="131"/>
        <v>5.6078036000572968</v>
      </c>
      <c r="L352" s="29">
        <f t="shared" si="131"/>
        <v>8.240110174903989E-3</v>
      </c>
      <c r="M352" s="29">
        <f t="shared" si="131"/>
        <v>7.0584196644584415E-2</v>
      </c>
      <c r="N352" s="29">
        <f t="shared" si="131"/>
        <v>0.24094653554932849</v>
      </c>
      <c r="O352" s="29">
        <f t="shared" si="131"/>
        <v>3.3455109300917947</v>
      </c>
      <c r="P352" s="29">
        <f t="shared" si="131"/>
        <v>0.75953751037343176</v>
      </c>
      <c r="Q352" s="29">
        <f t="shared" si="131"/>
        <v>0.68244964461859858</v>
      </c>
      <c r="R352" s="29">
        <f t="shared" si="131"/>
        <v>5.618232359505833E-3</v>
      </c>
      <c r="S352" s="29">
        <f t="shared" si="131"/>
        <v>2.1673121986206678</v>
      </c>
      <c r="T352" s="29">
        <f t="shared" si="131"/>
        <v>6.8999806162998972E-2</v>
      </c>
      <c r="U352" s="29">
        <f t="shared" si="131"/>
        <v>17.031777746734104</v>
      </c>
      <c r="V352" s="29">
        <f t="shared" si="131"/>
        <v>0.30474812721663397</v>
      </c>
      <c r="W352" s="29">
        <f t="shared" si="131"/>
        <v>2.7729696969657267</v>
      </c>
      <c r="X352" s="29">
        <f t="shared" si="131"/>
        <v>34.143282219125602</v>
      </c>
      <c r="Y352" s="29">
        <f t="shared" si="131"/>
        <v>16.21632380326481</v>
      </c>
      <c r="Z352" s="29">
        <f t="shared" si="131"/>
        <v>2.7918844076398313</v>
      </c>
      <c r="AA352" s="29">
        <f t="shared" si="131"/>
        <v>70.74036368758496</v>
      </c>
      <c r="AB352" s="29">
        <f t="shared" si="131"/>
        <v>0.25114317296347427</v>
      </c>
      <c r="AC352" s="29">
        <f t="shared" si="131"/>
        <v>0.66996785994357022</v>
      </c>
      <c r="AD352" s="29">
        <f t="shared" si="131"/>
        <v>882.64149652949936</v>
      </c>
      <c r="AE352" s="29">
        <f t="shared" si="131"/>
        <v>249.56032640578616</v>
      </c>
      <c r="AF352" s="29">
        <f t="shared" si="131"/>
        <v>134.96717269775723</v>
      </c>
      <c r="AG352" s="29">
        <f t="shared" si="131"/>
        <v>4.1965617630286696</v>
      </c>
      <c r="AH352" s="29">
        <f t="shared" si="131"/>
        <v>6.2867473373689319E-3</v>
      </c>
    </row>
    <row r="353" spans="1:34" ht="12" customHeight="1">
      <c r="A353" s="1"/>
      <c r="B353" s="1"/>
      <c r="C353" s="1"/>
      <c r="D353" s="24"/>
      <c r="E353" s="81"/>
      <c r="F353" s="100"/>
      <c r="G353" s="100"/>
      <c r="H353" s="130"/>
      <c r="I353" s="106"/>
      <c r="J353" s="106"/>
      <c r="K353" s="106"/>
      <c r="L353" s="106"/>
      <c r="M353" s="106"/>
      <c r="N353" s="106"/>
      <c r="O353" s="106"/>
      <c r="P353" s="106"/>
      <c r="Q353" s="106"/>
      <c r="R353" s="106"/>
      <c r="S353" s="106"/>
      <c r="T353" s="106"/>
      <c r="U353" s="106"/>
      <c r="V353" s="106"/>
      <c r="W353" s="106"/>
      <c r="X353" s="106"/>
      <c r="Y353" s="106"/>
      <c r="Z353" s="106"/>
      <c r="AA353" s="106"/>
      <c r="AB353" s="106"/>
      <c r="AC353" s="106"/>
      <c r="AD353" s="106"/>
      <c r="AE353" s="106"/>
      <c r="AF353" s="106"/>
      <c r="AG353" s="106"/>
      <c r="AH353" s="106"/>
    </row>
    <row r="354" spans="1:34" ht="12" customHeight="1">
      <c r="A354" s="1" t="s">
        <v>326</v>
      </c>
      <c r="B354" s="1"/>
      <c r="C354" s="1"/>
      <c r="D354" s="29">
        <v>0</v>
      </c>
      <c r="E354" s="81"/>
      <c r="F354" s="100"/>
      <c r="G354" s="100"/>
      <c r="H354" s="130"/>
      <c r="I354" s="107">
        <v>0</v>
      </c>
      <c r="J354" s="107">
        <v>0</v>
      </c>
      <c r="K354" s="107">
        <v>0</v>
      </c>
      <c r="L354" s="107">
        <v>0</v>
      </c>
      <c r="M354" s="107">
        <v>0</v>
      </c>
      <c r="N354" s="107">
        <v>0</v>
      </c>
      <c r="O354" s="107">
        <v>0</v>
      </c>
      <c r="P354" s="107">
        <v>0</v>
      </c>
      <c r="Q354" s="107">
        <v>0</v>
      </c>
      <c r="R354" s="107">
        <v>0</v>
      </c>
      <c r="S354" s="107">
        <v>0</v>
      </c>
      <c r="T354" s="107">
        <v>0</v>
      </c>
      <c r="U354" s="107">
        <v>0</v>
      </c>
      <c r="V354" s="107">
        <v>0</v>
      </c>
      <c r="W354" s="107">
        <v>0</v>
      </c>
      <c r="X354" s="107">
        <v>0</v>
      </c>
      <c r="Y354" s="107">
        <v>0</v>
      </c>
      <c r="Z354" s="107">
        <v>0</v>
      </c>
      <c r="AA354" s="107">
        <v>0</v>
      </c>
      <c r="AB354" s="107">
        <v>0</v>
      </c>
      <c r="AC354" s="107">
        <v>0</v>
      </c>
      <c r="AD354" s="107">
        <v>0</v>
      </c>
      <c r="AE354" s="107">
        <v>0</v>
      </c>
      <c r="AF354" s="107">
        <v>0</v>
      </c>
      <c r="AG354" s="107">
        <v>0</v>
      </c>
      <c r="AH354" s="107">
        <v>0</v>
      </c>
    </row>
    <row r="355" spans="1:34" ht="12" customHeight="1">
      <c r="A355" s="1"/>
      <c r="B355" s="1"/>
      <c r="C355" s="1"/>
      <c r="D355" s="24"/>
      <c r="E355" s="81"/>
      <c r="F355" s="100"/>
      <c r="G355" s="100"/>
      <c r="H355" s="130"/>
      <c r="I355" s="106"/>
      <c r="J355" s="106"/>
      <c r="K355" s="106"/>
      <c r="L355" s="106"/>
      <c r="M355" s="106"/>
      <c r="N355" s="106"/>
      <c r="O355" s="106"/>
      <c r="P355" s="106"/>
      <c r="Q355" s="106"/>
      <c r="R355" s="106"/>
      <c r="S355" s="106"/>
      <c r="T355" s="106"/>
      <c r="U355" s="106"/>
      <c r="V355" s="106"/>
      <c r="W355" s="106"/>
      <c r="X355" s="106"/>
      <c r="Y355" s="106"/>
      <c r="Z355" s="106"/>
      <c r="AA355" s="106"/>
      <c r="AB355" s="106"/>
      <c r="AC355" s="106"/>
      <c r="AD355" s="106"/>
      <c r="AE355" s="106"/>
      <c r="AF355" s="106"/>
      <c r="AG355" s="106"/>
      <c r="AH355" s="106"/>
    </row>
    <row r="356" spans="1:34" ht="12" customHeight="1">
      <c r="A356" s="10" t="s">
        <v>327</v>
      </c>
      <c r="B356" s="1"/>
      <c r="C356" s="1"/>
      <c r="D356" s="24"/>
      <c r="E356" s="81"/>
      <c r="F356" s="100"/>
      <c r="G356" s="100"/>
      <c r="H356" s="130"/>
      <c r="I356" s="106"/>
      <c r="J356" s="106"/>
      <c r="K356" s="106"/>
      <c r="L356" s="106"/>
      <c r="M356" s="106"/>
      <c r="N356" s="106"/>
      <c r="O356" s="106"/>
      <c r="P356" s="106"/>
      <c r="Q356" s="106"/>
      <c r="R356" s="106"/>
      <c r="S356" s="106"/>
      <c r="T356" s="106"/>
      <c r="U356" s="106"/>
      <c r="V356" s="106"/>
      <c r="W356" s="106"/>
      <c r="X356" s="106"/>
      <c r="Y356" s="106"/>
      <c r="Z356" s="106"/>
      <c r="AA356" s="106"/>
      <c r="AB356" s="106"/>
      <c r="AC356" s="106"/>
      <c r="AD356" s="106"/>
      <c r="AE356" s="106"/>
      <c r="AF356" s="106"/>
      <c r="AG356" s="106"/>
      <c r="AH356" s="106"/>
    </row>
    <row r="357" spans="1:34" ht="12" customHeight="1">
      <c r="A357" s="1" t="s">
        <v>328</v>
      </c>
      <c r="B357" s="1"/>
      <c r="C357" s="1"/>
      <c r="D357" s="24">
        <f>D177</f>
        <v>119.1468305757507</v>
      </c>
      <c r="E357" s="81"/>
      <c r="F357" s="100"/>
      <c r="G357" s="100"/>
      <c r="H357" s="130"/>
      <c r="I357" s="24">
        <f t="shared" ref="I357:AH357" si="132">I177</f>
        <v>10.306209100312328</v>
      </c>
      <c r="J357" s="24">
        <f t="shared" si="132"/>
        <v>3.2771188035068426</v>
      </c>
      <c r="K357" s="24">
        <f t="shared" si="132"/>
        <v>0.52122985908818975</v>
      </c>
      <c r="L357" s="24">
        <f t="shared" si="132"/>
        <v>7.6589548629921373E-4</v>
      </c>
      <c r="M357" s="24">
        <f t="shared" si="132"/>
        <v>6.5606061650472051E-3</v>
      </c>
      <c r="N357" s="24">
        <f t="shared" si="132"/>
        <v>2.2395315123176E-2</v>
      </c>
      <c r="O357" s="24">
        <f t="shared" si="132"/>
        <v>0.31095600256969197</v>
      </c>
      <c r="P357" s="24">
        <f t="shared" si="132"/>
        <v>7.0596914182246576E-2</v>
      </c>
      <c r="Q357" s="24">
        <f t="shared" si="132"/>
        <v>6.3431809932805588E-2</v>
      </c>
      <c r="R357" s="24">
        <f t="shared" si="132"/>
        <v>5.2219918348067921E-4</v>
      </c>
      <c r="S357" s="24">
        <f t="shared" si="132"/>
        <v>0.20144568398858037</v>
      </c>
      <c r="T357" s="24">
        <f t="shared" si="132"/>
        <v>6.4133414449616061E-3</v>
      </c>
      <c r="U357" s="24">
        <f t="shared" si="132"/>
        <v>1.5830567095575316</v>
      </c>
      <c r="V357" s="24">
        <f t="shared" si="132"/>
        <v>2.8325496885249851E-2</v>
      </c>
      <c r="W357" s="24">
        <f t="shared" si="132"/>
        <v>0.25773987598112358</v>
      </c>
      <c r="X357" s="24">
        <f t="shared" si="132"/>
        <v>3.1735237981054301</v>
      </c>
      <c r="Y357" s="24">
        <f t="shared" si="132"/>
        <v>1.5072625173281415</v>
      </c>
      <c r="Z357" s="24">
        <f t="shared" si="132"/>
        <v>0.25949794610669946</v>
      </c>
      <c r="AA357" s="24">
        <f t="shared" si="132"/>
        <v>6.5751214604503057</v>
      </c>
      <c r="AB357" s="24">
        <f t="shared" si="132"/>
        <v>2.3343064413556686E-2</v>
      </c>
      <c r="AC357" s="24">
        <f t="shared" si="132"/>
        <v>6.227166251479193E-2</v>
      </c>
      <c r="AD357" s="24">
        <f t="shared" si="132"/>
        <v>63.103959032431405</v>
      </c>
      <c r="AE357" s="24">
        <f t="shared" si="132"/>
        <v>17.839756672537337</v>
      </c>
      <c r="AF357" s="24">
        <f t="shared" si="132"/>
        <v>9.6443889284665527</v>
      </c>
      <c r="AG357" s="24">
        <f t="shared" si="132"/>
        <v>0.30035354418430055</v>
      </c>
      <c r="AH357" s="24">
        <f t="shared" si="132"/>
        <v>5.8433580461811829E-4</v>
      </c>
    </row>
    <row r="358" spans="1:34" ht="12" customHeight="1">
      <c r="A358" s="1" t="s">
        <v>329</v>
      </c>
      <c r="B358" s="1"/>
      <c r="C358" s="10"/>
      <c r="D358" s="24">
        <f>D176</f>
        <v>110.14097558355969</v>
      </c>
      <c r="E358" s="81"/>
      <c r="F358" s="100"/>
      <c r="G358" s="100"/>
      <c r="H358" s="130"/>
      <c r="I358" s="24">
        <f t="shared" ref="I358:AH358" si="133">I176</f>
        <v>21.859688048269273</v>
      </c>
      <c r="J358" s="24">
        <f t="shared" si="133"/>
        <v>6.9508384746051846</v>
      </c>
      <c r="K358" s="24">
        <f t="shared" si="133"/>
        <v>1.1055395839742752</v>
      </c>
      <c r="L358" s="24">
        <f t="shared" si="133"/>
        <v>1.6244805675028401E-3</v>
      </c>
      <c r="M358" s="24">
        <f t="shared" si="133"/>
        <v>1.3915184795846802E-2</v>
      </c>
      <c r="N358" s="24">
        <f t="shared" si="133"/>
        <v>4.7500938276177476E-2</v>
      </c>
      <c r="O358" s="24">
        <f t="shared" si="133"/>
        <v>0.65954427537321081</v>
      </c>
      <c r="P358" s="24">
        <f t="shared" si="133"/>
        <v>0.14973755201100855</v>
      </c>
      <c r="Q358" s="24">
        <f t="shared" si="133"/>
        <v>0.13454021395958457</v>
      </c>
      <c r="R358" s="24">
        <f t="shared" si="133"/>
        <v>1.107595541565583E-3</v>
      </c>
      <c r="S358" s="24">
        <f t="shared" si="133"/>
        <v>0.42727056746084757</v>
      </c>
      <c r="T358" s="24">
        <f t="shared" si="133"/>
        <v>1.3602833201749097E-2</v>
      </c>
      <c r="U358" s="24">
        <f t="shared" si="133"/>
        <v>3.3576968502025202</v>
      </c>
      <c r="V358" s="24">
        <f t="shared" si="133"/>
        <v>6.0078979544963843E-2</v>
      </c>
      <c r="W358" s="24">
        <f t="shared" si="133"/>
        <v>0.54667174241363203</v>
      </c>
      <c r="X358" s="24">
        <f t="shared" si="133"/>
        <v>6.7311112713830994</v>
      </c>
      <c r="Y358" s="24">
        <f t="shared" si="133"/>
        <v>3.1969357612435529</v>
      </c>
      <c r="Z358" s="24">
        <f t="shared" si="133"/>
        <v>0.55040064643042552</v>
      </c>
      <c r="AA358" s="24">
        <f t="shared" si="133"/>
        <v>13.945972045198326</v>
      </c>
      <c r="AB358" s="24">
        <f t="shared" si="133"/>
        <v>4.9511134618406019E-2</v>
      </c>
      <c r="AC358" s="24">
        <f t="shared" si="133"/>
        <v>0.1320795166846753</v>
      </c>
      <c r="AD358" s="24">
        <f t="shared" si="133"/>
        <v>34.890487066425699</v>
      </c>
      <c r="AE358" s="24">
        <f t="shared" si="133"/>
        <v>9.8472538648517212</v>
      </c>
      <c r="AF358" s="24">
        <f t="shared" si="133"/>
        <v>5.2983680860304601</v>
      </c>
      <c r="AG358" s="24">
        <f t="shared" si="133"/>
        <v>0.16825948186334533</v>
      </c>
      <c r="AH358" s="24">
        <f t="shared" si="133"/>
        <v>1.2393886326252969E-3</v>
      </c>
    </row>
    <row r="359" spans="1:34" ht="12" customHeight="1">
      <c r="A359" s="1" t="s">
        <v>330</v>
      </c>
      <c r="B359" s="1"/>
      <c r="C359" s="1"/>
      <c r="D359" s="137">
        <f>SUM(D357:D358)</f>
        <v>229.28780615931038</v>
      </c>
      <c r="E359" s="81"/>
      <c r="F359" s="100"/>
      <c r="G359" s="100"/>
      <c r="H359" s="130"/>
      <c r="I359" s="137">
        <f t="shared" ref="I359:AH359" si="134">SUM(I357:I358)</f>
        <v>32.1658971485816</v>
      </c>
      <c r="J359" s="137">
        <f t="shared" si="134"/>
        <v>10.227957278112028</v>
      </c>
      <c r="K359" s="137">
        <f t="shared" si="134"/>
        <v>1.6267694430624648</v>
      </c>
      <c r="L359" s="137">
        <f t="shared" si="134"/>
        <v>2.3903760538020536E-3</v>
      </c>
      <c r="M359" s="137">
        <f t="shared" si="134"/>
        <v>2.0475790960894007E-2</v>
      </c>
      <c r="N359" s="137">
        <f t="shared" si="134"/>
        <v>6.9896253399353472E-2</v>
      </c>
      <c r="O359" s="137">
        <f t="shared" si="134"/>
        <v>0.97050027794290283</v>
      </c>
      <c r="P359" s="137">
        <f t="shared" si="134"/>
        <v>0.22033446619325514</v>
      </c>
      <c r="Q359" s="137">
        <f t="shared" si="134"/>
        <v>0.19797202389239016</v>
      </c>
      <c r="R359" s="137">
        <f t="shared" si="134"/>
        <v>1.6297947250462621E-3</v>
      </c>
      <c r="S359" s="137">
        <f t="shared" si="134"/>
        <v>0.628716251449428</v>
      </c>
      <c r="T359" s="137">
        <f t="shared" si="134"/>
        <v>2.0016174646710704E-2</v>
      </c>
      <c r="U359" s="137">
        <f t="shared" si="134"/>
        <v>4.9407535597600516</v>
      </c>
      <c r="V359" s="137">
        <f t="shared" si="134"/>
        <v>8.8404476430213694E-2</v>
      </c>
      <c r="W359" s="137">
        <f t="shared" si="134"/>
        <v>0.80441161839475561</v>
      </c>
      <c r="X359" s="137">
        <f t="shared" si="134"/>
        <v>9.9046350694885295</v>
      </c>
      <c r="Y359" s="137">
        <f t="shared" si="134"/>
        <v>4.7041982785716945</v>
      </c>
      <c r="Z359" s="137">
        <f t="shared" si="134"/>
        <v>0.80989859253712493</v>
      </c>
      <c r="AA359" s="137">
        <f t="shared" si="134"/>
        <v>20.521093505648633</v>
      </c>
      <c r="AB359" s="137">
        <f t="shared" si="134"/>
        <v>7.2854199031962705E-2</v>
      </c>
      <c r="AC359" s="137">
        <f t="shared" si="134"/>
        <v>0.19435117919946723</v>
      </c>
      <c r="AD359" s="137">
        <f t="shared" si="134"/>
        <v>97.994446098857111</v>
      </c>
      <c r="AE359" s="137">
        <f t="shared" si="134"/>
        <v>27.687010537389057</v>
      </c>
      <c r="AF359" s="137">
        <f t="shared" si="134"/>
        <v>14.942757014497012</v>
      </c>
      <c r="AG359" s="137">
        <f t="shared" si="134"/>
        <v>0.46861302604764588</v>
      </c>
      <c r="AH359" s="137">
        <f t="shared" si="134"/>
        <v>1.8237244372434152E-3</v>
      </c>
    </row>
    <row r="360" spans="1:34" ht="12" customHeight="1">
      <c r="A360" s="1"/>
      <c r="B360" s="1"/>
      <c r="C360" s="1"/>
      <c r="D360" s="24"/>
      <c r="E360" s="81"/>
      <c r="F360" s="100"/>
      <c r="G360" s="100"/>
      <c r="H360" s="130"/>
      <c r="I360" s="106"/>
      <c r="J360" s="106"/>
      <c r="K360" s="106"/>
      <c r="L360" s="106"/>
      <c r="M360" s="106"/>
      <c r="N360" s="106"/>
      <c r="O360" s="106"/>
      <c r="P360" s="106"/>
      <c r="Q360" s="106"/>
      <c r="R360" s="106"/>
      <c r="S360" s="106"/>
      <c r="T360" s="106"/>
      <c r="U360" s="106"/>
      <c r="V360" s="106"/>
      <c r="W360" s="106"/>
      <c r="X360" s="106"/>
      <c r="Y360" s="106"/>
      <c r="Z360" s="106"/>
      <c r="AA360" s="106"/>
      <c r="AB360" s="106"/>
      <c r="AC360" s="106"/>
      <c r="AD360" s="106"/>
      <c r="AE360" s="106"/>
      <c r="AF360" s="106"/>
      <c r="AG360" s="106"/>
      <c r="AH360" s="106"/>
    </row>
    <row r="361" spans="1:34" ht="12" customHeight="1" thickBot="1">
      <c r="A361" s="1" t="s">
        <v>331</v>
      </c>
      <c r="B361" s="1"/>
      <c r="C361" s="1"/>
      <c r="D361" s="66">
        <f>SUM(D337,D350,D352,D354,D359)</f>
        <v>10210.522232164443</v>
      </c>
      <c r="E361" s="81"/>
      <c r="F361" s="100"/>
      <c r="G361" s="100"/>
      <c r="H361" s="130"/>
      <c r="I361" s="66">
        <f t="shared" ref="I361:AH361" si="135">SUM(I337,I350,I352,I354,I359)</f>
        <v>826.46162470125694</v>
      </c>
      <c r="J361" s="66">
        <f t="shared" si="135"/>
        <v>262.79429267578377</v>
      </c>
      <c r="K361" s="66">
        <f t="shared" si="135"/>
        <v>41.797762105542567</v>
      </c>
      <c r="L361" s="66">
        <f t="shared" si="135"/>
        <v>6.1417658209459873E-2</v>
      </c>
      <c r="M361" s="66">
        <f t="shared" si="135"/>
        <v>0.52609928417090623</v>
      </c>
      <c r="N361" s="66">
        <f t="shared" si="135"/>
        <v>1.7958949156034258</v>
      </c>
      <c r="O361" s="66">
        <f t="shared" si="135"/>
        <v>24.935764507879796</v>
      </c>
      <c r="P361" s="66">
        <f t="shared" si="135"/>
        <v>5.6612125589598747</v>
      </c>
      <c r="Q361" s="66">
        <f t="shared" si="135"/>
        <v>5.086638179427112</v>
      </c>
      <c r="R361" s="66">
        <f t="shared" si="135"/>
        <v>4.1875492860321752E-2</v>
      </c>
      <c r="S361" s="66">
        <f t="shared" si="135"/>
        <v>16.154060688833955</v>
      </c>
      <c r="T361" s="66">
        <f t="shared" si="135"/>
        <v>0.51429003028924081</v>
      </c>
      <c r="U361" s="66">
        <f t="shared" si="135"/>
        <v>126.94634927749473</v>
      </c>
      <c r="V361" s="66">
        <f t="shared" si="135"/>
        <v>2.271440056028414</v>
      </c>
      <c r="W361" s="66">
        <f t="shared" si="135"/>
        <v>20.668328633775204</v>
      </c>
      <c r="X361" s="66">
        <f t="shared" si="135"/>
        <v>254.48694167585194</v>
      </c>
      <c r="Y361" s="66">
        <f t="shared" si="135"/>
        <v>120.86836360467126</v>
      </c>
      <c r="Z361" s="66">
        <f t="shared" si="135"/>
        <v>20.809309422946082</v>
      </c>
      <c r="AA361" s="66">
        <f t="shared" si="135"/>
        <v>527.26327516944923</v>
      </c>
      <c r="AB361" s="66">
        <f t="shared" si="135"/>
        <v>1.8718955488831979</v>
      </c>
      <c r="AC361" s="66">
        <f t="shared" si="135"/>
        <v>4.9936052018645398</v>
      </c>
      <c r="AD361" s="66">
        <f t="shared" si="135"/>
        <v>5515.6966378935122</v>
      </c>
      <c r="AE361" s="66">
        <f t="shared" si="135"/>
        <v>1559.3864428166862</v>
      </c>
      <c r="AF361" s="66">
        <f t="shared" si="135"/>
        <v>843.13908683967009</v>
      </c>
      <c r="AG361" s="66">
        <f t="shared" si="135"/>
        <v>26.242764955786601</v>
      </c>
      <c r="AH361" s="66">
        <f t="shared" si="135"/>
        <v>4.6858269006124775E-2</v>
      </c>
    </row>
    <row r="362" spans="1:34" ht="12" customHeight="1"/>
    <row r="363" spans="1:34" ht="12" customHeight="1">
      <c r="A363" s="1" t="s">
        <v>332</v>
      </c>
      <c r="B363" s="1"/>
      <c r="D363" s="27">
        <f>D328</f>
        <v>0</v>
      </c>
      <c r="I363" s="27">
        <f t="shared" ref="I363:AH363" si="136">I328</f>
        <v>0</v>
      </c>
      <c r="J363" s="27">
        <f t="shared" si="136"/>
        <v>0</v>
      </c>
      <c r="K363" s="27">
        <f t="shared" si="136"/>
        <v>0</v>
      </c>
      <c r="L363" s="27">
        <f t="shared" si="136"/>
        <v>0</v>
      </c>
      <c r="M363" s="27">
        <f t="shared" si="136"/>
        <v>0</v>
      </c>
      <c r="N363" s="27">
        <f t="shared" si="136"/>
        <v>0</v>
      </c>
      <c r="O363" s="27">
        <f t="shared" si="136"/>
        <v>0</v>
      </c>
      <c r="P363" s="27">
        <f t="shared" si="136"/>
        <v>0</v>
      </c>
      <c r="Q363" s="27">
        <f t="shared" si="136"/>
        <v>0</v>
      </c>
      <c r="R363" s="27">
        <f t="shared" si="136"/>
        <v>0</v>
      </c>
      <c r="S363" s="27">
        <f t="shared" si="136"/>
        <v>0</v>
      </c>
      <c r="T363" s="27">
        <f t="shared" si="136"/>
        <v>0</v>
      </c>
      <c r="U363" s="27">
        <f t="shared" si="136"/>
        <v>0</v>
      </c>
      <c r="V363" s="27">
        <f t="shared" si="136"/>
        <v>0</v>
      </c>
      <c r="W363" s="27">
        <f t="shared" si="136"/>
        <v>0</v>
      </c>
      <c r="X363" s="27">
        <f t="shared" si="136"/>
        <v>0</v>
      </c>
      <c r="Y363" s="27">
        <f t="shared" si="136"/>
        <v>0</v>
      </c>
      <c r="Z363" s="27">
        <f t="shared" si="136"/>
        <v>0</v>
      </c>
      <c r="AA363" s="27">
        <f t="shared" si="136"/>
        <v>0</v>
      </c>
      <c r="AB363" s="27">
        <f t="shared" si="136"/>
        <v>0</v>
      </c>
      <c r="AC363" s="27">
        <f t="shared" si="136"/>
        <v>0</v>
      </c>
      <c r="AD363" s="27">
        <f t="shared" si="136"/>
        <v>0</v>
      </c>
      <c r="AE363" s="27">
        <f t="shared" si="136"/>
        <v>0</v>
      </c>
      <c r="AF363" s="27">
        <f t="shared" si="136"/>
        <v>0</v>
      </c>
      <c r="AG363" s="27">
        <f t="shared" si="136"/>
        <v>0</v>
      </c>
      <c r="AH363" s="27">
        <f t="shared" si="136"/>
        <v>0</v>
      </c>
    </row>
    <row r="364" spans="1:34" ht="12" customHeight="1">
      <c r="A364" s="1"/>
      <c r="B364" s="1"/>
    </row>
    <row r="365" spans="1:34" ht="12" customHeight="1" thickBot="1">
      <c r="A365" s="1" t="s">
        <v>333</v>
      </c>
      <c r="B365" s="1"/>
      <c r="D365" s="48">
        <f>D361-D363</f>
        <v>10210.522232164443</v>
      </c>
      <c r="I365" s="48">
        <f t="shared" ref="I365:AH365" si="137">I361-I363</f>
        <v>826.46162470125694</v>
      </c>
      <c r="J365" s="48">
        <f t="shared" si="137"/>
        <v>262.79429267578377</v>
      </c>
      <c r="K365" s="48">
        <f t="shared" si="137"/>
        <v>41.797762105542567</v>
      </c>
      <c r="L365" s="48">
        <f t="shared" si="137"/>
        <v>6.1417658209459873E-2</v>
      </c>
      <c r="M365" s="48">
        <f t="shared" si="137"/>
        <v>0.52609928417090623</v>
      </c>
      <c r="N365" s="48">
        <f t="shared" si="137"/>
        <v>1.7958949156034258</v>
      </c>
      <c r="O365" s="48">
        <f t="shared" si="137"/>
        <v>24.935764507879796</v>
      </c>
      <c r="P365" s="48">
        <f t="shared" si="137"/>
        <v>5.6612125589598747</v>
      </c>
      <c r="Q365" s="48">
        <f t="shared" si="137"/>
        <v>5.086638179427112</v>
      </c>
      <c r="R365" s="48">
        <f t="shared" si="137"/>
        <v>4.1875492860321752E-2</v>
      </c>
      <c r="S365" s="48">
        <f t="shared" si="137"/>
        <v>16.154060688833955</v>
      </c>
      <c r="T365" s="48">
        <f t="shared" si="137"/>
        <v>0.51429003028924081</v>
      </c>
      <c r="U365" s="48">
        <f t="shared" si="137"/>
        <v>126.94634927749473</v>
      </c>
      <c r="V365" s="48">
        <f t="shared" si="137"/>
        <v>2.271440056028414</v>
      </c>
      <c r="W365" s="48">
        <f t="shared" si="137"/>
        <v>20.668328633775204</v>
      </c>
      <c r="X365" s="48">
        <f t="shared" si="137"/>
        <v>254.48694167585194</v>
      </c>
      <c r="Y365" s="48">
        <f t="shared" si="137"/>
        <v>120.86836360467126</v>
      </c>
      <c r="Z365" s="48">
        <f t="shared" si="137"/>
        <v>20.809309422946082</v>
      </c>
      <c r="AA365" s="48">
        <f t="shared" si="137"/>
        <v>527.26327516944923</v>
      </c>
      <c r="AB365" s="48">
        <f t="shared" si="137"/>
        <v>1.8718955488831979</v>
      </c>
      <c r="AC365" s="48">
        <f t="shared" si="137"/>
        <v>4.9936052018645398</v>
      </c>
      <c r="AD365" s="48">
        <f t="shared" si="137"/>
        <v>5515.6966378935122</v>
      </c>
      <c r="AE365" s="48">
        <f t="shared" si="137"/>
        <v>1559.3864428166862</v>
      </c>
      <c r="AF365" s="48">
        <f t="shared" si="137"/>
        <v>843.13908683967009</v>
      </c>
      <c r="AG365" s="48">
        <f t="shared" si="137"/>
        <v>26.242764955786601</v>
      </c>
      <c r="AH365" s="48">
        <f t="shared" si="137"/>
        <v>4.6858269006124775E-2</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2.9/Schedule 5.10
Page &amp;P of &amp;N</oddHeader>
  </headerFooter>
  <ignoredErrors>
    <ignoredError sqref="C14:C160 C161:C206 C207:C264 C265:C281 C282:C294 C326:C329 C330:C362 C366:C450 C296:C325" numberStoredAsText="1"/>
    <ignoredError sqref="D337:AH365"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6D63C-EDBD-4B61-9F02-7B4870109D8A}">
  <dimension ref="A1:AH365"/>
  <sheetViews>
    <sheetView workbookViewId="0">
      <pane xSplit="2" ySplit="9" topLeftCell="C10" activePane="bottomRight" state="frozen"/>
      <selection activeCell="D4" sqref="D4"/>
      <selection pane="topRight" activeCell="D4" sqref="D4"/>
      <selection pane="bottomLeft" activeCell="D4" sqref="D4"/>
      <selection pane="bottomRight" sqref="A1:B1"/>
    </sheetView>
  </sheetViews>
  <sheetFormatPr defaultRowHeight="15"/>
  <cols>
    <col min="1" max="1" width="3.5703125" customWidth="1"/>
    <col min="2" max="2" width="34.42578125" customWidth="1"/>
    <col min="3" max="3" width="9.42578125" customWidth="1"/>
    <col min="4" max="4" width="13.5703125" style="172" customWidth="1"/>
    <col min="5" max="5" width="22.42578125" customWidth="1"/>
    <col min="6" max="7" width="13.5703125" customWidth="1"/>
    <col min="8" max="8" width="22.42578125" customWidth="1"/>
    <col min="9" max="34" width="13.5703125" customWidth="1"/>
  </cols>
  <sheetData>
    <row r="1" spans="1:34" s="248" customFormat="1" ht="12" customHeight="1">
      <c r="A1" s="295" t="s">
        <v>1169</v>
      </c>
      <c r="B1" s="295"/>
      <c r="C1" s="249"/>
    </row>
    <row r="2" spans="1:34" s="248" customFormat="1" ht="12" customHeight="1">
      <c r="A2" s="296" t="s">
        <v>1046</v>
      </c>
      <c r="B2" s="296"/>
      <c r="C2" s="249"/>
    </row>
    <row r="3" spans="1:34" s="248" customFormat="1" ht="12" customHeight="1">
      <c r="A3" s="305" t="s">
        <v>1174</v>
      </c>
      <c r="B3" s="305"/>
      <c r="C3" s="249"/>
    </row>
    <row r="4" spans="1:34" ht="12" customHeight="1">
      <c r="A4" s="267" t="s">
        <v>1182</v>
      </c>
      <c r="C4" s="249"/>
    </row>
    <row r="5" spans="1:34" ht="12" customHeight="1">
      <c r="A5" s="1"/>
      <c r="B5" s="1"/>
      <c r="C5" s="250"/>
      <c r="E5" s="5"/>
      <c r="F5" s="5"/>
      <c r="G5" s="5"/>
      <c r="H5" s="5"/>
      <c r="I5" s="5"/>
      <c r="J5" s="5"/>
      <c r="K5" s="5"/>
      <c r="L5" s="5"/>
      <c r="M5" s="5"/>
      <c r="N5" s="5"/>
      <c r="O5" s="5" t="s">
        <v>334</v>
      </c>
      <c r="P5" s="5" t="s">
        <v>334</v>
      </c>
      <c r="Q5" s="5"/>
      <c r="R5" s="5"/>
      <c r="S5" s="5" t="s">
        <v>335</v>
      </c>
      <c r="T5" s="5" t="s">
        <v>335</v>
      </c>
      <c r="U5" s="5" t="s">
        <v>335</v>
      </c>
      <c r="V5" s="5" t="s">
        <v>335</v>
      </c>
      <c r="W5" s="7" t="s">
        <v>336</v>
      </c>
      <c r="X5" s="5"/>
      <c r="Y5" s="5"/>
      <c r="Z5" s="5"/>
      <c r="AA5" s="5" t="s">
        <v>6</v>
      </c>
      <c r="AB5" s="5" t="s">
        <v>337</v>
      </c>
      <c r="AC5" s="1"/>
      <c r="AD5" s="5" t="s">
        <v>338</v>
      </c>
      <c r="AE5" s="5" t="s">
        <v>339</v>
      </c>
      <c r="AF5" s="1"/>
      <c r="AG5" s="5" t="s">
        <v>340</v>
      </c>
      <c r="AH5" s="5" t="s">
        <v>339</v>
      </c>
    </row>
    <row r="6" spans="1:34" ht="12" customHeight="1">
      <c r="A6" s="1"/>
      <c r="B6" s="70"/>
      <c r="C6" s="1"/>
      <c r="D6" s="7"/>
      <c r="E6" s="5" t="s">
        <v>2</v>
      </c>
      <c r="F6" s="7" t="s">
        <v>3</v>
      </c>
      <c r="G6" s="7" t="s">
        <v>4</v>
      </c>
      <c r="H6" s="5"/>
      <c r="I6" s="7"/>
      <c r="J6" s="7"/>
      <c r="K6" s="7"/>
      <c r="L6" s="7"/>
      <c r="M6" s="7" t="s">
        <v>341</v>
      </c>
      <c r="N6" s="7" t="s">
        <v>341</v>
      </c>
      <c r="O6" s="7" t="s">
        <v>340</v>
      </c>
      <c r="P6" s="7" t="s">
        <v>340</v>
      </c>
      <c r="Q6" s="7" t="s">
        <v>339</v>
      </c>
      <c r="R6" s="7" t="s">
        <v>338</v>
      </c>
      <c r="S6" s="7" t="s">
        <v>310</v>
      </c>
      <c r="T6" s="7" t="s">
        <v>310</v>
      </c>
      <c r="U6" s="7" t="s">
        <v>310</v>
      </c>
      <c r="V6" s="7" t="s">
        <v>310</v>
      </c>
      <c r="W6" s="8" t="s">
        <v>342</v>
      </c>
      <c r="X6" s="7"/>
      <c r="Y6" s="7" t="s">
        <v>343</v>
      </c>
      <c r="Z6" s="7" t="s">
        <v>341</v>
      </c>
      <c r="AA6" s="7" t="s">
        <v>344</v>
      </c>
      <c r="AB6" s="7" t="s">
        <v>22</v>
      </c>
      <c r="AC6" s="5" t="s">
        <v>345</v>
      </c>
      <c r="AD6" s="5" t="s">
        <v>346</v>
      </c>
      <c r="AE6" s="5" t="s">
        <v>346</v>
      </c>
      <c r="AF6" s="5" t="s">
        <v>347</v>
      </c>
      <c r="AG6" s="5" t="s">
        <v>348</v>
      </c>
      <c r="AH6" s="5" t="s">
        <v>346</v>
      </c>
    </row>
    <row r="7" spans="1:34" ht="12" customHeight="1">
      <c r="A7" s="1"/>
      <c r="B7" s="5" t="s">
        <v>7</v>
      </c>
      <c r="C7" s="5" t="s">
        <v>7</v>
      </c>
      <c r="D7" s="8" t="s">
        <v>7</v>
      </c>
      <c r="E7" s="5" t="s">
        <v>8</v>
      </c>
      <c r="F7" s="8" t="s">
        <v>2</v>
      </c>
      <c r="G7" s="8" t="s">
        <v>9</v>
      </c>
      <c r="H7" s="5" t="s">
        <v>10</v>
      </c>
      <c r="I7" s="7" t="s">
        <v>349</v>
      </c>
      <c r="J7" s="7" t="s">
        <v>349</v>
      </c>
      <c r="K7" s="7" t="s">
        <v>343</v>
      </c>
      <c r="L7" s="8"/>
      <c r="M7" s="8" t="s">
        <v>350</v>
      </c>
      <c r="N7" s="8" t="s">
        <v>350</v>
      </c>
      <c r="O7" s="7" t="s">
        <v>351</v>
      </c>
      <c r="P7" s="8" t="s">
        <v>351</v>
      </c>
      <c r="Q7" s="8" t="s">
        <v>352</v>
      </c>
      <c r="R7" s="8" t="s">
        <v>352</v>
      </c>
      <c r="S7" s="8" t="s">
        <v>353</v>
      </c>
      <c r="T7" s="8" t="s">
        <v>353</v>
      </c>
      <c r="U7" s="8" t="s">
        <v>353</v>
      </c>
      <c r="V7" s="8" t="s">
        <v>353</v>
      </c>
      <c r="W7" s="71" t="s">
        <v>310</v>
      </c>
      <c r="X7" s="8" t="s">
        <v>354</v>
      </c>
      <c r="Y7" s="8" t="s">
        <v>310</v>
      </c>
      <c r="Z7" s="8" t="s">
        <v>355</v>
      </c>
      <c r="AA7" s="8" t="s">
        <v>356</v>
      </c>
      <c r="AB7" s="8" t="s">
        <v>310</v>
      </c>
      <c r="AC7" s="5" t="s">
        <v>310</v>
      </c>
      <c r="AD7" s="7" t="s">
        <v>357</v>
      </c>
      <c r="AE7" s="7" t="s">
        <v>357</v>
      </c>
      <c r="AF7" s="5" t="s">
        <v>346</v>
      </c>
      <c r="AG7" s="5" t="s">
        <v>20</v>
      </c>
      <c r="AH7" s="5" t="s">
        <v>341</v>
      </c>
    </row>
    <row r="8" spans="1:34" ht="12" customHeight="1">
      <c r="A8" s="10"/>
      <c r="B8" s="11" t="s">
        <v>17</v>
      </c>
      <c r="C8" s="11" t="s">
        <v>18</v>
      </c>
      <c r="D8" s="12" t="s">
        <v>19</v>
      </c>
      <c r="E8" s="12" t="s">
        <v>20</v>
      </c>
      <c r="F8" s="12" t="s">
        <v>8</v>
      </c>
      <c r="G8" s="12" t="s">
        <v>21</v>
      </c>
      <c r="H8" s="12" t="s">
        <v>20</v>
      </c>
      <c r="I8" s="12" t="s">
        <v>358</v>
      </c>
      <c r="J8" s="12" t="s">
        <v>340</v>
      </c>
      <c r="K8" s="12" t="s">
        <v>359</v>
      </c>
      <c r="L8" s="12" t="s">
        <v>341</v>
      </c>
      <c r="M8" s="12" t="s">
        <v>343</v>
      </c>
      <c r="N8" s="12" t="s">
        <v>341</v>
      </c>
      <c r="O8" s="12" t="s">
        <v>343</v>
      </c>
      <c r="P8" s="12" t="s">
        <v>341</v>
      </c>
      <c r="Q8" s="12" t="s">
        <v>360</v>
      </c>
      <c r="R8" s="12" t="s">
        <v>360</v>
      </c>
      <c r="S8" s="12" t="s">
        <v>343</v>
      </c>
      <c r="T8" s="12" t="s">
        <v>341</v>
      </c>
      <c r="U8" s="12" t="s">
        <v>343</v>
      </c>
      <c r="V8" s="12" t="s">
        <v>341</v>
      </c>
      <c r="W8" s="12" t="s">
        <v>360</v>
      </c>
      <c r="X8" s="86" t="s">
        <v>361</v>
      </c>
      <c r="Y8" s="12" t="s">
        <v>360</v>
      </c>
      <c r="Z8" s="12" t="s">
        <v>362</v>
      </c>
      <c r="AA8" s="12" t="s">
        <v>360</v>
      </c>
      <c r="AB8" s="12" t="s">
        <v>360</v>
      </c>
      <c r="AC8" s="11" t="s">
        <v>360</v>
      </c>
      <c r="AD8" s="12" t="s">
        <v>363</v>
      </c>
      <c r="AE8" s="12" t="s">
        <v>363</v>
      </c>
      <c r="AF8" s="12" t="s">
        <v>363</v>
      </c>
      <c r="AG8" s="11" t="s">
        <v>363</v>
      </c>
      <c r="AH8" s="11" t="s">
        <v>360</v>
      </c>
    </row>
    <row r="9" spans="1:34" ht="12" customHeight="1">
      <c r="A9" s="1"/>
      <c r="B9" s="1"/>
      <c r="C9" s="1"/>
      <c r="D9" s="14"/>
      <c r="E9" s="5"/>
      <c r="F9" s="14"/>
      <c r="G9" s="14"/>
      <c r="H9" s="5"/>
      <c r="I9" s="7" t="s">
        <v>364</v>
      </c>
      <c r="J9" s="7" t="s">
        <v>365</v>
      </c>
      <c r="K9" s="7" t="s">
        <v>366</v>
      </c>
      <c r="L9" s="7" t="s">
        <v>366</v>
      </c>
      <c r="M9" s="5" t="s">
        <v>367</v>
      </c>
      <c r="N9" s="5" t="s">
        <v>367</v>
      </c>
      <c r="O9" s="7" t="s">
        <v>368</v>
      </c>
      <c r="P9" s="7" t="s">
        <v>368</v>
      </c>
      <c r="Q9" s="7" t="s">
        <v>369</v>
      </c>
      <c r="R9" s="7" t="s">
        <v>370</v>
      </c>
      <c r="S9" s="7" t="s">
        <v>371</v>
      </c>
      <c r="T9" s="7" t="s">
        <v>371</v>
      </c>
      <c r="U9" s="7" t="s">
        <v>372</v>
      </c>
      <c r="V9" s="7" t="s">
        <v>372</v>
      </c>
      <c r="W9" s="5" t="s">
        <v>373</v>
      </c>
      <c r="X9" s="5"/>
      <c r="Y9" s="7" t="s">
        <v>374</v>
      </c>
      <c r="Z9" s="7" t="s">
        <v>374</v>
      </c>
      <c r="AA9" s="7" t="s">
        <v>375</v>
      </c>
      <c r="AB9" s="7" t="s">
        <v>376</v>
      </c>
      <c r="AC9" s="7" t="s">
        <v>377</v>
      </c>
      <c r="AD9" s="7" t="s">
        <v>378</v>
      </c>
      <c r="AE9" s="7" t="s">
        <v>379</v>
      </c>
      <c r="AF9" s="7" t="s">
        <v>380</v>
      </c>
      <c r="AG9" s="5" t="s">
        <v>381</v>
      </c>
      <c r="AH9" s="5" t="s">
        <v>382</v>
      </c>
    </row>
    <row r="10" spans="1:34" ht="12" customHeight="1">
      <c r="A10" s="73"/>
      <c r="B10" s="73"/>
      <c r="C10" s="73"/>
      <c r="D10" s="74"/>
      <c r="E10" s="75"/>
      <c r="F10" s="74"/>
      <c r="G10" s="74"/>
      <c r="H10" s="75"/>
      <c r="I10" s="76">
        <v>2</v>
      </c>
      <c r="J10" s="76">
        <v>3</v>
      </c>
      <c r="K10" s="76">
        <v>4</v>
      </c>
      <c r="L10" s="76">
        <v>5</v>
      </c>
      <c r="M10" s="76">
        <v>6</v>
      </c>
      <c r="N10" s="76">
        <v>7</v>
      </c>
      <c r="O10" s="76">
        <v>8</v>
      </c>
      <c r="P10" s="76">
        <v>9</v>
      </c>
      <c r="Q10" s="76">
        <v>10</v>
      </c>
      <c r="R10" s="76">
        <v>11</v>
      </c>
      <c r="S10" s="76">
        <v>12</v>
      </c>
      <c r="T10" s="76">
        <v>13</v>
      </c>
      <c r="U10" s="76">
        <v>14</v>
      </c>
      <c r="V10" s="76">
        <v>15</v>
      </c>
      <c r="W10" s="76">
        <v>16</v>
      </c>
      <c r="X10" s="76">
        <v>17</v>
      </c>
      <c r="Y10" s="76">
        <v>18</v>
      </c>
      <c r="Z10" s="76">
        <v>19</v>
      </c>
      <c r="AA10" s="76">
        <v>20</v>
      </c>
      <c r="AB10" s="76">
        <v>21</v>
      </c>
      <c r="AC10" s="76">
        <v>22</v>
      </c>
      <c r="AD10" s="76">
        <v>23</v>
      </c>
      <c r="AE10" s="76">
        <v>24</v>
      </c>
      <c r="AF10" s="76">
        <v>25</v>
      </c>
      <c r="AG10" s="76">
        <v>26</v>
      </c>
      <c r="AH10" s="76">
        <v>27</v>
      </c>
    </row>
    <row r="11" spans="1:34" ht="12" customHeight="1">
      <c r="A11" s="16" t="s">
        <v>31</v>
      </c>
      <c r="B11" s="1"/>
      <c r="C11" s="1"/>
      <c r="D11" s="1"/>
      <c r="E11" s="5"/>
      <c r="F11" s="1"/>
      <c r="G11" s="1"/>
      <c r="H11" s="5"/>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34" ht="12" customHeight="1">
      <c r="A12" s="1"/>
      <c r="B12" s="1"/>
      <c r="C12" s="1"/>
      <c r="D12" s="1"/>
      <c r="E12" s="5"/>
      <c r="F12" s="1"/>
      <c r="G12" s="1"/>
      <c r="H12" s="5"/>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ht="12" customHeight="1">
      <c r="A13" s="16" t="s">
        <v>32</v>
      </c>
      <c r="B13" s="1"/>
      <c r="C13" s="1"/>
      <c r="D13" s="25"/>
      <c r="E13" s="79"/>
      <c r="F13" s="25"/>
      <c r="G13" s="25"/>
      <c r="H13" s="79"/>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row>
    <row r="14" spans="1:34" ht="12" customHeight="1">
      <c r="A14" s="1"/>
      <c r="B14" s="16" t="s">
        <v>34</v>
      </c>
      <c r="C14" s="5" t="s">
        <v>35</v>
      </c>
      <c r="D14" s="25">
        <f>Classification!AJ14</f>
        <v>0</v>
      </c>
      <c r="E14" s="79"/>
      <c r="F14" s="25">
        <v>0</v>
      </c>
      <c r="G14" s="25">
        <f>D14-F14</f>
        <v>0</v>
      </c>
      <c r="H14" s="69"/>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row>
    <row r="15" spans="1:34" ht="12" customHeight="1">
      <c r="A15" s="1"/>
      <c r="B15" s="16" t="s">
        <v>37</v>
      </c>
      <c r="C15" s="5" t="s">
        <v>38</v>
      </c>
      <c r="D15" s="25">
        <f>Classification!AJ15</f>
        <v>0</v>
      </c>
      <c r="E15" s="79"/>
      <c r="F15" s="25">
        <v>0</v>
      </c>
      <c r="G15" s="25">
        <f t="shared" ref="G15:G17" si="0">D15-F15</f>
        <v>0</v>
      </c>
      <c r="H15" s="69"/>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row>
    <row r="16" spans="1:34" ht="12" customHeight="1">
      <c r="A16" s="1"/>
      <c r="B16" s="16" t="s">
        <v>39</v>
      </c>
      <c r="C16" s="5" t="s">
        <v>40</v>
      </c>
      <c r="D16" s="25">
        <f>Classification!AJ16</f>
        <v>0</v>
      </c>
      <c r="E16" s="79"/>
      <c r="F16" s="25">
        <v>0</v>
      </c>
      <c r="G16" s="25">
        <f t="shared" si="0"/>
        <v>0</v>
      </c>
      <c r="H16" s="69"/>
      <c r="I16" s="25">
        <v>0</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row>
    <row r="17" spans="1:34" ht="12" customHeight="1">
      <c r="A17" s="1"/>
      <c r="B17" s="16" t="s">
        <v>16</v>
      </c>
      <c r="C17" s="5" t="s">
        <v>41</v>
      </c>
      <c r="D17" s="25">
        <f>Classification!AJ17</f>
        <v>0</v>
      </c>
      <c r="E17" s="79"/>
      <c r="F17" s="25">
        <v>0</v>
      </c>
      <c r="G17" s="25">
        <f t="shared" si="0"/>
        <v>0</v>
      </c>
      <c r="H17" s="69"/>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row>
    <row r="18" spans="1:34" ht="12" customHeight="1">
      <c r="A18" s="1"/>
      <c r="B18" s="16" t="s">
        <v>42</v>
      </c>
      <c r="C18" s="1"/>
      <c r="D18" s="26">
        <f>SUM(D14:D17)</f>
        <v>0</v>
      </c>
      <c r="E18" s="79"/>
      <c r="F18" s="26">
        <f>SUM(F14:F17)</f>
        <v>0</v>
      </c>
      <c r="G18" s="26">
        <f>SUM(G14:G17)</f>
        <v>0</v>
      </c>
      <c r="H18" s="79"/>
      <c r="I18" s="26">
        <f t="shared" ref="I18:AH18" si="1">SUM(I14:I17)</f>
        <v>0</v>
      </c>
      <c r="J18" s="26">
        <f t="shared" si="1"/>
        <v>0</v>
      </c>
      <c r="K18" s="26">
        <f t="shared" si="1"/>
        <v>0</v>
      </c>
      <c r="L18" s="26">
        <f t="shared" si="1"/>
        <v>0</v>
      </c>
      <c r="M18" s="26">
        <f t="shared" si="1"/>
        <v>0</v>
      </c>
      <c r="N18" s="26">
        <f t="shared" si="1"/>
        <v>0</v>
      </c>
      <c r="O18" s="26">
        <f t="shared" si="1"/>
        <v>0</v>
      </c>
      <c r="P18" s="26">
        <f t="shared" si="1"/>
        <v>0</v>
      </c>
      <c r="Q18" s="26">
        <f t="shared" si="1"/>
        <v>0</v>
      </c>
      <c r="R18" s="26">
        <f t="shared" si="1"/>
        <v>0</v>
      </c>
      <c r="S18" s="26">
        <f t="shared" si="1"/>
        <v>0</v>
      </c>
      <c r="T18" s="26">
        <f t="shared" si="1"/>
        <v>0</v>
      </c>
      <c r="U18" s="26">
        <f t="shared" si="1"/>
        <v>0</v>
      </c>
      <c r="V18" s="26">
        <f t="shared" si="1"/>
        <v>0</v>
      </c>
      <c r="W18" s="26">
        <f t="shared" si="1"/>
        <v>0</v>
      </c>
      <c r="X18" s="26">
        <f t="shared" si="1"/>
        <v>0</v>
      </c>
      <c r="Y18" s="26">
        <f t="shared" si="1"/>
        <v>0</v>
      </c>
      <c r="Z18" s="26">
        <f t="shared" si="1"/>
        <v>0</v>
      </c>
      <c r="AA18" s="26">
        <f t="shared" si="1"/>
        <v>0</v>
      </c>
      <c r="AB18" s="26">
        <f t="shared" si="1"/>
        <v>0</v>
      </c>
      <c r="AC18" s="26">
        <f t="shared" si="1"/>
        <v>0</v>
      </c>
      <c r="AD18" s="26">
        <f t="shared" si="1"/>
        <v>0</v>
      </c>
      <c r="AE18" s="26">
        <f t="shared" si="1"/>
        <v>0</v>
      </c>
      <c r="AF18" s="26">
        <f t="shared" si="1"/>
        <v>0</v>
      </c>
      <c r="AG18" s="26">
        <f t="shared" si="1"/>
        <v>0</v>
      </c>
      <c r="AH18" s="26">
        <f t="shared" si="1"/>
        <v>0</v>
      </c>
    </row>
    <row r="19" spans="1:34" ht="12" customHeight="1">
      <c r="A19" s="1"/>
      <c r="B19" s="1"/>
      <c r="C19" s="1"/>
      <c r="D19" s="25"/>
      <c r="E19" s="79"/>
      <c r="F19" s="25"/>
      <c r="G19" s="25"/>
      <c r="H19" s="79"/>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row>
    <row r="20" spans="1:34" ht="12" customHeight="1">
      <c r="A20" s="16" t="s">
        <v>43</v>
      </c>
      <c r="B20" s="1"/>
      <c r="C20" s="1"/>
      <c r="D20" s="25"/>
      <c r="E20" s="79"/>
      <c r="F20" s="25"/>
      <c r="G20" s="25"/>
      <c r="H20" s="79"/>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row>
    <row r="21" spans="1:34" ht="12" customHeight="1">
      <c r="A21" s="1"/>
      <c r="B21" s="16" t="s">
        <v>44</v>
      </c>
      <c r="C21" s="5" t="s">
        <v>45</v>
      </c>
      <c r="D21" s="25">
        <f>Classification!AJ21</f>
        <v>0</v>
      </c>
      <c r="E21" s="79"/>
      <c r="F21" s="25">
        <v>0</v>
      </c>
      <c r="G21" s="25">
        <f>D21-F21</f>
        <v>0</v>
      </c>
      <c r="H21" s="69" t="s">
        <v>433</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row>
    <row r="22" spans="1:34" ht="12" customHeight="1">
      <c r="A22" s="1"/>
      <c r="B22" s="16" t="s">
        <v>48</v>
      </c>
      <c r="C22" s="5" t="s">
        <v>49</v>
      </c>
      <c r="D22" s="25">
        <f>Classification!AJ22</f>
        <v>0</v>
      </c>
      <c r="E22" s="79"/>
      <c r="F22" s="25">
        <v>0</v>
      </c>
      <c r="G22" s="25">
        <f t="shared" ref="G22:G24" si="2">D22-F22</f>
        <v>0</v>
      </c>
      <c r="H22" s="92"/>
      <c r="I22" s="25">
        <v>0</v>
      </c>
      <c r="J22" s="25">
        <v>0</v>
      </c>
      <c r="K22" s="25">
        <v>0</v>
      </c>
      <c r="L22" s="25">
        <v>0</v>
      </c>
      <c r="M22" s="25">
        <v>0</v>
      </c>
      <c r="N22" s="25">
        <v>0</v>
      </c>
      <c r="O22" s="25">
        <v>0</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row>
    <row r="23" spans="1:34" ht="12" customHeight="1">
      <c r="A23" s="1"/>
      <c r="B23" s="16" t="s">
        <v>50</v>
      </c>
      <c r="C23" s="5" t="s">
        <v>51</v>
      </c>
      <c r="D23" s="25">
        <f>Classification!AJ23</f>
        <v>2957.181</v>
      </c>
      <c r="E23" s="79"/>
      <c r="F23" s="25">
        <v>0</v>
      </c>
      <c r="G23" s="25">
        <f t="shared" si="2"/>
        <v>2957.181</v>
      </c>
      <c r="H23" s="69" t="s">
        <v>433</v>
      </c>
      <c r="I23" s="25">
        <v>271.4438930289183</v>
      </c>
      <c r="J23" s="25">
        <v>92.354797370667285</v>
      </c>
      <c r="K23" s="25">
        <v>24.09445454848462</v>
      </c>
      <c r="L23" s="25">
        <v>0</v>
      </c>
      <c r="M23" s="25">
        <v>9.5696450563146448E-2</v>
      </c>
      <c r="N23" s="25">
        <v>0</v>
      </c>
      <c r="O23" s="25">
        <v>16.430366968053587</v>
      </c>
      <c r="P23" s="25">
        <v>0</v>
      </c>
      <c r="Q23" s="25">
        <v>4.9320506860808333</v>
      </c>
      <c r="R23" s="25">
        <v>4.5295198247220593E-2</v>
      </c>
      <c r="S23" s="25">
        <v>13.16913103337246</v>
      </c>
      <c r="T23" s="25">
        <v>0</v>
      </c>
      <c r="U23" s="25">
        <v>86.889710673971052</v>
      </c>
      <c r="V23" s="25">
        <v>0</v>
      </c>
      <c r="W23" s="25">
        <v>28.28687395298839</v>
      </c>
      <c r="X23" s="25">
        <v>0</v>
      </c>
      <c r="Y23" s="25">
        <v>11.156200922063871</v>
      </c>
      <c r="Z23" s="25">
        <v>0</v>
      </c>
      <c r="AA23" s="25">
        <v>2275.9171183195067</v>
      </c>
      <c r="AB23" s="25">
        <v>0</v>
      </c>
      <c r="AC23" s="25">
        <v>0</v>
      </c>
      <c r="AD23" s="25">
        <v>89.477313577412076</v>
      </c>
      <c r="AE23" s="25">
        <v>27.823043070067591</v>
      </c>
      <c r="AF23" s="25">
        <v>14.319778574549286</v>
      </c>
      <c r="AG23" s="25">
        <v>0.36205628138927359</v>
      </c>
      <c r="AH23" s="25">
        <v>0.38321934366474242</v>
      </c>
    </row>
    <row r="24" spans="1:34" ht="12" customHeight="1">
      <c r="A24" s="1"/>
      <c r="B24" s="16" t="s">
        <v>53</v>
      </c>
      <c r="C24" s="5" t="s">
        <v>54</v>
      </c>
      <c r="D24" s="25">
        <f>Classification!AJ24</f>
        <v>0</v>
      </c>
      <c r="E24" s="79"/>
      <c r="F24" s="25">
        <v>0</v>
      </c>
      <c r="G24" s="25">
        <f t="shared" si="2"/>
        <v>0</v>
      </c>
      <c r="H24" s="92"/>
      <c r="I24" s="25">
        <v>0</v>
      </c>
      <c r="J24" s="25">
        <v>0</v>
      </c>
      <c r="K24" s="25">
        <v>0</v>
      </c>
      <c r="L24" s="25">
        <v>0</v>
      </c>
      <c r="M24" s="25">
        <v>0</v>
      </c>
      <c r="N24" s="25">
        <v>0</v>
      </c>
      <c r="O24" s="25">
        <v>0</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row>
    <row r="25" spans="1:34" ht="12" customHeight="1">
      <c r="A25" s="1"/>
      <c r="B25" s="16" t="s">
        <v>55</v>
      </c>
      <c r="C25" s="5" t="s">
        <v>56</v>
      </c>
      <c r="D25" s="25">
        <f>Classification!AJ25</f>
        <v>58729.969008213542</v>
      </c>
      <c r="E25" s="79"/>
      <c r="F25" s="25">
        <v>0</v>
      </c>
      <c r="G25" s="25">
        <f>D25-F25</f>
        <v>58729.969008213542</v>
      </c>
      <c r="H25" s="69" t="s">
        <v>433</v>
      </c>
      <c r="I25" s="25">
        <v>5390.9082416859856</v>
      </c>
      <c r="J25" s="25">
        <v>1834.1773423199766</v>
      </c>
      <c r="K25" s="25">
        <v>478.5187544835137</v>
      </c>
      <c r="L25" s="25">
        <v>0</v>
      </c>
      <c r="M25" s="25">
        <v>1.9005429751407272</v>
      </c>
      <c r="N25" s="25">
        <v>0</v>
      </c>
      <c r="O25" s="25">
        <v>326.30905677649179</v>
      </c>
      <c r="P25" s="25">
        <v>0</v>
      </c>
      <c r="Q25" s="25">
        <v>97.951117615210464</v>
      </c>
      <c r="R25" s="25">
        <v>0.89956806474820228</v>
      </c>
      <c r="S25" s="25">
        <v>261.54052033171718</v>
      </c>
      <c r="T25" s="25">
        <v>0</v>
      </c>
      <c r="U25" s="25">
        <v>1725.6400656621834</v>
      </c>
      <c r="V25" s="25">
        <v>0</v>
      </c>
      <c r="W25" s="25">
        <v>561.78070621928487</v>
      </c>
      <c r="X25" s="25">
        <v>0</v>
      </c>
      <c r="Y25" s="25">
        <v>221.56348711905511</v>
      </c>
      <c r="Z25" s="25">
        <v>0</v>
      </c>
      <c r="AA25" s="25">
        <v>45199.986684672767</v>
      </c>
      <c r="AB25" s="25">
        <v>0</v>
      </c>
      <c r="AC25" s="25">
        <v>0</v>
      </c>
      <c r="AD25" s="25">
        <v>1777.0301693875404</v>
      </c>
      <c r="AE25" s="25">
        <v>552.56896930531479</v>
      </c>
      <c r="AF25" s="25">
        <v>284.39251837738703</v>
      </c>
      <c r="AG25" s="25">
        <v>7.1904811322746491</v>
      </c>
      <c r="AH25" s="25">
        <v>7.6107820849580241</v>
      </c>
    </row>
    <row r="26" spans="1:34" ht="12" customHeight="1">
      <c r="A26" s="1"/>
      <c r="B26" s="16" t="s">
        <v>59</v>
      </c>
      <c r="C26" s="5" t="s">
        <v>60</v>
      </c>
      <c r="D26" s="25">
        <f>Classification!AJ26</f>
        <v>0</v>
      </c>
      <c r="E26" s="79"/>
      <c r="F26" s="25">
        <v>0</v>
      </c>
      <c r="G26" s="25">
        <f t="shared" ref="G26:G28" si="3">D26-F26</f>
        <v>0</v>
      </c>
      <c r="H26" s="92"/>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row>
    <row r="27" spans="1:34" ht="12" customHeight="1">
      <c r="A27" s="1"/>
      <c r="B27" s="16" t="s">
        <v>61</v>
      </c>
      <c r="C27" s="5" t="s">
        <v>62</v>
      </c>
      <c r="D27" s="25">
        <f>Classification!AJ27</f>
        <v>0</v>
      </c>
      <c r="E27" s="79"/>
      <c r="F27" s="25">
        <v>0</v>
      </c>
      <c r="G27" s="25">
        <f t="shared" si="3"/>
        <v>0</v>
      </c>
      <c r="H27" s="69" t="s">
        <v>433</v>
      </c>
      <c r="I27" s="25">
        <v>0</v>
      </c>
      <c r="J27" s="25">
        <v>0</v>
      </c>
      <c r="K27" s="25">
        <v>0</v>
      </c>
      <c r="L27" s="25">
        <v>0</v>
      </c>
      <c r="M27" s="25">
        <v>0</v>
      </c>
      <c r="N27" s="25">
        <v>0</v>
      </c>
      <c r="O27" s="25">
        <v>0</v>
      </c>
      <c r="P27" s="25">
        <v>0</v>
      </c>
      <c r="Q27" s="25">
        <v>0</v>
      </c>
      <c r="R27" s="25">
        <v>0</v>
      </c>
      <c r="S27" s="25">
        <v>0</v>
      </c>
      <c r="T27" s="25">
        <v>0</v>
      </c>
      <c r="U27" s="25">
        <v>0</v>
      </c>
      <c r="V27" s="25">
        <v>0</v>
      </c>
      <c r="W27" s="25">
        <v>0</v>
      </c>
      <c r="X27" s="25">
        <v>0</v>
      </c>
      <c r="Y27" s="25">
        <v>0</v>
      </c>
      <c r="Z27" s="25">
        <v>0</v>
      </c>
      <c r="AA27" s="25">
        <v>0</v>
      </c>
      <c r="AB27" s="25">
        <v>0</v>
      </c>
      <c r="AC27" s="25">
        <v>0</v>
      </c>
      <c r="AD27" s="25">
        <v>0</v>
      </c>
      <c r="AE27" s="25">
        <v>0</v>
      </c>
      <c r="AF27" s="25">
        <v>0</v>
      </c>
      <c r="AG27" s="25">
        <v>0</v>
      </c>
      <c r="AH27" s="25">
        <v>0</v>
      </c>
    </row>
    <row r="28" spans="1:34" ht="12" customHeight="1">
      <c r="A28" s="1"/>
      <c r="B28" s="16" t="s">
        <v>16</v>
      </c>
      <c r="C28" s="5" t="s">
        <v>64</v>
      </c>
      <c r="D28" s="25">
        <f>Classification!AJ28</f>
        <v>0</v>
      </c>
      <c r="E28" s="138"/>
      <c r="F28" s="25">
        <v>0</v>
      </c>
      <c r="G28" s="25">
        <f t="shared" si="3"/>
        <v>0</v>
      </c>
      <c r="H28" s="69"/>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0</v>
      </c>
      <c r="AG28" s="25">
        <v>0</v>
      </c>
      <c r="AH28" s="25">
        <v>0</v>
      </c>
    </row>
    <row r="29" spans="1:34" ht="12" customHeight="1">
      <c r="A29" s="1"/>
      <c r="B29" s="16" t="s">
        <v>42</v>
      </c>
      <c r="C29" s="1"/>
      <c r="D29" s="26">
        <f>SUM(D21:D28)</f>
        <v>61687.150008213539</v>
      </c>
      <c r="E29" s="79"/>
      <c r="F29" s="26">
        <f>SUM(F21:F28)</f>
        <v>0</v>
      </c>
      <c r="G29" s="26">
        <f>SUM(G21:G28)</f>
        <v>61687.150008213539</v>
      </c>
      <c r="H29" s="79"/>
      <c r="I29" s="26">
        <f>SUM(I21:I28)</f>
        <v>5662.3521347149035</v>
      </c>
      <c r="J29" s="26">
        <f t="shared" ref="J29:AH29" si="4">SUM(J21:J28)</f>
        <v>1926.5321396906438</v>
      </c>
      <c r="K29" s="26">
        <f t="shared" si="4"/>
        <v>502.61320903199834</v>
      </c>
      <c r="L29" s="26">
        <f t="shared" si="4"/>
        <v>0</v>
      </c>
      <c r="M29" s="26">
        <f t="shared" si="4"/>
        <v>1.9962394257038736</v>
      </c>
      <c r="N29" s="26">
        <f t="shared" si="4"/>
        <v>0</v>
      </c>
      <c r="O29" s="26">
        <f t="shared" si="4"/>
        <v>342.73942374454538</v>
      </c>
      <c r="P29" s="26">
        <f t="shared" si="4"/>
        <v>0</v>
      </c>
      <c r="Q29" s="26">
        <f t="shared" si="4"/>
        <v>102.88316830129129</v>
      </c>
      <c r="R29" s="26">
        <f t="shared" si="4"/>
        <v>0.94486326299542289</v>
      </c>
      <c r="S29" s="26">
        <f t="shared" si="4"/>
        <v>274.70965136508966</v>
      </c>
      <c r="T29" s="26">
        <f t="shared" si="4"/>
        <v>0</v>
      </c>
      <c r="U29" s="26">
        <f t="shared" si="4"/>
        <v>1812.5297763361543</v>
      </c>
      <c r="V29" s="26">
        <f t="shared" si="4"/>
        <v>0</v>
      </c>
      <c r="W29" s="26">
        <f t="shared" si="4"/>
        <v>590.06758017227321</v>
      </c>
      <c r="X29" s="26">
        <f t="shared" si="4"/>
        <v>0</v>
      </c>
      <c r="Y29" s="26">
        <f t="shared" si="4"/>
        <v>232.71968804111899</v>
      </c>
      <c r="Z29" s="26">
        <f t="shared" si="4"/>
        <v>0</v>
      </c>
      <c r="AA29" s="26">
        <f t="shared" si="4"/>
        <v>47475.903802992274</v>
      </c>
      <c r="AB29" s="26">
        <f t="shared" si="4"/>
        <v>0</v>
      </c>
      <c r="AC29" s="26">
        <f t="shared" si="4"/>
        <v>0</v>
      </c>
      <c r="AD29" s="26">
        <f t="shared" si="4"/>
        <v>1866.5074829649525</v>
      </c>
      <c r="AE29" s="26">
        <f t="shared" si="4"/>
        <v>580.39201237538236</v>
      </c>
      <c r="AF29" s="26">
        <f t="shared" si="4"/>
        <v>298.71229695193631</v>
      </c>
      <c r="AG29" s="26">
        <f t="shared" si="4"/>
        <v>7.5525374136639227</v>
      </c>
      <c r="AH29" s="26">
        <f t="shared" si="4"/>
        <v>7.9940014286227665</v>
      </c>
    </row>
    <row r="30" spans="1:34" ht="12" customHeight="1">
      <c r="A30" s="1"/>
      <c r="B30" s="1"/>
      <c r="C30" s="1"/>
      <c r="D30" s="25"/>
      <c r="E30" s="79"/>
      <c r="F30" s="25"/>
      <c r="G30" s="25"/>
      <c r="H30" s="7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row>
    <row r="31" spans="1:34" ht="12" customHeight="1">
      <c r="A31" s="16" t="s">
        <v>65</v>
      </c>
      <c r="B31" s="1"/>
      <c r="C31" s="1"/>
      <c r="D31" s="25"/>
      <c r="E31" s="79"/>
      <c r="F31" s="25"/>
      <c r="G31" s="25"/>
      <c r="H31" s="7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row>
    <row r="32" spans="1:34" ht="12" customHeight="1">
      <c r="A32" s="1"/>
      <c r="B32" s="16" t="s">
        <v>37</v>
      </c>
      <c r="C32" s="5" t="s">
        <v>66</v>
      </c>
      <c r="D32" s="25">
        <f>Classification!AJ32</f>
        <v>0</v>
      </c>
      <c r="E32" s="79"/>
      <c r="F32" s="25">
        <v>0</v>
      </c>
      <c r="G32" s="25">
        <f>D32-F32</f>
        <v>0</v>
      </c>
      <c r="H32" s="69"/>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row>
    <row r="33" spans="1:34" ht="12" customHeight="1">
      <c r="A33" s="1"/>
      <c r="B33" s="16" t="s">
        <v>48</v>
      </c>
      <c r="C33" s="5" t="s">
        <v>69</v>
      </c>
      <c r="D33" s="25">
        <f>Classification!AJ33</f>
        <v>0</v>
      </c>
      <c r="E33" s="79"/>
      <c r="F33" s="25">
        <v>0</v>
      </c>
      <c r="G33" s="25">
        <f t="shared" ref="G33:G34" si="5">D33-F33</f>
        <v>0</v>
      </c>
      <c r="H33" s="69"/>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25">
        <v>0</v>
      </c>
      <c r="AH33" s="25">
        <v>0</v>
      </c>
    </row>
    <row r="34" spans="1:34" ht="12" customHeight="1">
      <c r="A34" s="1"/>
      <c r="B34" s="16" t="s">
        <v>71</v>
      </c>
      <c r="C34" s="5" t="s">
        <v>72</v>
      </c>
      <c r="D34" s="25">
        <f>Classification!AJ34</f>
        <v>0</v>
      </c>
      <c r="E34" s="79"/>
      <c r="F34" s="25">
        <v>0</v>
      </c>
      <c r="G34" s="25">
        <f t="shared" si="5"/>
        <v>0</v>
      </c>
      <c r="H34" s="69"/>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row>
    <row r="35" spans="1:34" ht="12" customHeight="1">
      <c r="A35" s="1"/>
      <c r="B35" s="16" t="s">
        <v>74</v>
      </c>
      <c r="C35" s="5" t="s">
        <v>75</v>
      </c>
      <c r="D35" s="25">
        <f>Classification!AJ35</f>
        <v>0</v>
      </c>
      <c r="E35" s="79"/>
      <c r="F35" s="25">
        <v>0</v>
      </c>
      <c r="G35" s="25">
        <f>D35-F35</f>
        <v>0</v>
      </c>
      <c r="H35" s="69"/>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row>
    <row r="36" spans="1:34" ht="12" customHeight="1">
      <c r="A36" s="1"/>
      <c r="B36" s="16" t="s">
        <v>55</v>
      </c>
      <c r="C36" s="5" t="s">
        <v>77</v>
      </c>
      <c r="D36" s="25">
        <f>Classification!AJ36</f>
        <v>0</v>
      </c>
      <c r="E36" s="79"/>
      <c r="F36" s="25">
        <v>0</v>
      </c>
      <c r="G36" s="25">
        <f t="shared" ref="G36:G38" si="6">D36-F36</f>
        <v>0</v>
      </c>
      <c r="H36" s="82"/>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row>
    <row r="37" spans="1:34" ht="12" customHeight="1">
      <c r="A37" s="1"/>
      <c r="B37" s="16" t="s">
        <v>39</v>
      </c>
      <c r="C37" s="5" t="s">
        <v>79</v>
      </c>
      <c r="D37" s="25">
        <f>Classification!AJ37</f>
        <v>0</v>
      </c>
      <c r="E37" s="79"/>
      <c r="F37" s="25">
        <v>0</v>
      </c>
      <c r="G37" s="25">
        <f t="shared" si="6"/>
        <v>0</v>
      </c>
      <c r="H37" s="69"/>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0</v>
      </c>
      <c r="AE37" s="25">
        <v>0</v>
      </c>
      <c r="AF37" s="25">
        <v>0</v>
      </c>
      <c r="AG37" s="25">
        <v>0</v>
      </c>
      <c r="AH37" s="25">
        <v>0</v>
      </c>
    </row>
    <row r="38" spans="1:34" ht="12" customHeight="1">
      <c r="A38" s="1"/>
      <c r="B38" s="16" t="s">
        <v>16</v>
      </c>
      <c r="C38" s="5" t="s">
        <v>81</v>
      </c>
      <c r="D38" s="25">
        <f>Classification!AJ38</f>
        <v>0</v>
      </c>
      <c r="E38" s="79"/>
      <c r="F38" s="25">
        <v>0</v>
      </c>
      <c r="G38" s="25">
        <f t="shared" si="6"/>
        <v>0</v>
      </c>
      <c r="H38" s="69"/>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row>
    <row r="39" spans="1:34" ht="12" customHeight="1">
      <c r="A39" s="1"/>
      <c r="B39" s="16" t="s">
        <v>42</v>
      </c>
      <c r="C39" s="1"/>
      <c r="D39" s="26">
        <f>SUM(D32:D38)</f>
        <v>0</v>
      </c>
      <c r="E39" s="79"/>
      <c r="F39" s="26">
        <f>SUM(F32:F38)</f>
        <v>0</v>
      </c>
      <c r="G39" s="26">
        <f>SUM(G32:G38)</f>
        <v>0</v>
      </c>
      <c r="H39" s="79"/>
      <c r="I39" s="26">
        <f>SUM(I32:I38)</f>
        <v>0</v>
      </c>
      <c r="J39" s="26">
        <f t="shared" ref="J39:AH39" si="7">SUM(J32:J38)</f>
        <v>0</v>
      </c>
      <c r="K39" s="26">
        <f t="shared" si="7"/>
        <v>0</v>
      </c>
      <c r="L39" s="26">
        <f t="shared" si="7"/>
        <v>0</v>
      </c>
      <c r="M39" s="26">
        <f t="shared" si="7"/>
        <v>0</v>
      </c>
      <c r="N39" s="26">
        <f t="shared" si="7"/>
        <v>0</v>
      </c>
      <c r="O39" s="26">
        <f t="shared" si="7"/>
        <v>0</v>
      </c>
      <c r="P39" s="26">
        <f t="shared" si="7"/>
        <v>0</v>
      </c>
      <c r="Q39" s="26">
        <f t="shared" si="7"/>
        <v>0</v>
      </c>
      <c r="R39" s="26">
        <f t="shared" si="7"/>
        <v>0</v>
      </c>
      <c r="S39" s="26">
        <f t="shared" si="7"/>
        <v>0</v>
      </c>
      <c r="T39" s="26">
        <f t="shared" si="7"/>
        <v>0</v>
      </c>
      <c r="U39" s="26">
        <f t="shared" si="7"/>
        <v>0</v>
      </c>
      <c r="V39" s="26">
        <f t="shared" si="7"/>
        <v>0</v>
      </c>
      <c r="W39" s="26">
        <f t="shared" si="7"/>
        <v>0</v>
      </c>
      <c r="X39" s="26">
        <f t="shared" si="7"/>
        <v>0</v>
      </c>
      <c r="Y39" s="26">
        <f t="shared" si="7"/>
        <v>0</v>
      </c>
      <c r="Z39" s="26">
        <f t="shared" si="7"/>
        <v>0</v>
      </c>
      <c r="AA39" s="26">
        <f t="shared" si="7"/>
        <v>0</v>
      </c>
      <c r="AB39" s="26">
        <f t="shared" si="7"/>
        <v>0</v>
      </c>
      <c r="AC39" s="26">
        <f t="shared" si="7"/>
        <v>0</v>
      </c>
      <c r="AD39" s="26">
        <f t="shared" si="7"/>
        <v>0</v>
      </c>
      <c r="AE39" s="26">
        <f t="shared" si="7"/>
        <v>0</v>
      </c>
      <c r="AF39" s="26">
        <f t="shared" si="7"/>
        <v>0</v>
      </c>
      <c r="AG39" s="26">
        <f t="shared" si="7"/>
        <v>0</v>
      </c>
      <c r="AH39" s="26">
        <f t="shared" si="7"/>
        <v>0</v>
      </c>
    </row>
    <row r="40" spans="1:34" ht="12" customHeight="1">
      <c r="A40" s="1"/>
      <c r="B40" s="1"/>
      <c r="C40" s="1"/>
      <c r="D40" s="25"/>
      <c r="E40" s="79"/>
      <c r="F40" s="25"/>
      <c r="G40" s="25"/>
      <c r="H40" s="7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row>
    <row r="41" spans="1:34" ht="12" customHeight="1">
      <c r="A41" s="16" t="s">
        <v>83</v>
      </c>
      <c r="B41" s="1"/>
      <c r="C41" s="1"/>
      <c r="D41" s="25"/>
      <c r="E41" s="79"/>
      <c r="F41" s="25"/>
      <c r="G41" s="25"/>
      <c r="H41" s="7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row>
    <row r="42" spans="1:34" ht="12" customHeight="1">
      <c r="A42" s="1"/>
      <c r="B42" s="16" t="s">
        <v>37</v>
      </c>
      <c r="C42" s="5" t="s">
        <v>84</v>
      </c>
      <c r="D42" s="25">
        <f>Classification!AJ42</f>
        <v>0</v>
      </c>
      <c r="E42" s="79"/>
      <c r="F42" s="25">
        <v>0</v>
      </c>
      <c r="G42" s="25">
        <f>D42-F42</f>
        <v>0</v>
      </c>
      <c r="H42" s="69"/>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row>
    <row r="43" spans="1:34" ht="12" customHeight="1">
      <c r="A43" s="1"/>
      <c r="B43" s="16" t="s">
        <v>48</v>
      </c>
      <c r="C43" s="5" t="s">
        <v>86</v>
      </c>
      <c r="D43" s="25">
        <f>Classification!AJ43</f>
        <v>0</v>
      </c>
      <c r="E43" s="79"/>
      <c r="F43" s="25">
        <v>0</v>
      </c>
      <c r="G43" s="25">
        <f t="shared" ref="G43:G45" si="8">D43-F43</f>
        <v>0</v>
      </c>
      <c r="H43" s="69"/>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0</v>
      </c>
    </row>
    <row r="44" spans="1:34" ht="12" customHeight="1">
      <c r="A44" s="1"/>
      <c r="B44" s="16" t="s">
        <v>71</v>
      </c>
      <c r="C44" s="5" t="s">
        <v>87</v>
      </c>
      <c r="D44" s="25">
        <f>Classification!AJ44</f>
        <v>0</v>
      </c>
      <c r="E44" s="79"/>
      <c r="F44" s="25">
        <v>0</v>
      </c>
      <c r="G44" s="25">
        <f t="shared" si="8"/>
        <v>0</v>
      </c>
      <c r="H44" s="69"/>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row>
    <row r="45" spans="1:34" ht="12" customHeight="1">
      <c r="A45" s="1"/>
      <c r="B45" s="16" t="s">
        <v>106</v>
      </c>
      <c r="C45" s="5" t="s">
        <v>89</v>
      </c>
      <c r="D45" s="25">
        <f>Classification!AJ45</f>
        <v>0</v>
      </c>
      <c r="E45" s="79"/>
      <c r="F45" s="25">
        <v>0</v>
      </c>
      <c r="G45" s="25">
        <f t="shared" si="8"/>
        <v>0</v>
      </c>
      <c r="H45" s="69"/>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row>
    <row r="46" spans="1:34" ht="12" customHeight="1">
      <c r="A46" s="1"/>
      <c r="B46" s="16" t="s">
        <v>39</v>
      </c>
      <c r="C46" s="5" t="s">
        <v>90</v>
      </c>
      <c r="D46" s="25">
        <f>Classification!AJ46</f>
        <v>0</v>
      </c>
      <c r="E46" s="79"/>
      <c r="F46" s="25">
        <v>0</v>
      </c>
      <c r="G46" s="25">
        <f>D46-F46</f>
        <v>0</v>
      </c>
      <c r="H46" s="69"/>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row>
    <row r="47" spans="1:34" ht="12" customHeight="1">
      <c r="A47" s="1"/>
      <c r="B47" s="16" t="s">
        <v>91</v>
      </c>
      <c r="C47" s="5" t="s">
        <v>92</v>
      </c>
      <c r="D47" s="25">
        <f>Classification!AJ47</f>
        <v>0</v>
      </c>
      <c r="E47" s="79"/>
      <c r="F47" s="25">
        <v>0</v>
      </c>
      <c r="G47" s="25">
        <f t="shared" ref="G47" si="9">D47-F47</f>
        <v>0</v>
      </c>
      <c r="H47" s="69"/>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row>
    <row r="48" spans="1:34" ht="12" customHeight="1">
      <c r="A48" s="1"/>
      <c r="B48" s="16" t="s">
        <v>93</v>
      </c>
      <c r="C48" s="5" t="s">
        <v>94</v>
      </c>
      <c r="D48" s="25">
        <f>Classification!AJ48</f>
        <v>0</v>
      </c>
      <c r="E48" s="79"/>
      <c r="F48" s="25">
        <v>0</v>
      </c>
      <c r="G48" s="25">
        <f>D48-F48</f>
        <v>0</v>
      </c>
      <c r="H48" s="69"/>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row>
    <row r="49" spans="1:34" ht="12" customHeight="1">
      <c r="A49" s="1"/>
      <c r="B49" s="16" t="s">
        <v>95</v>
      </c>
      <c r="C49" s="5" t="s">
        <v>96</v>
      </c>
      <c r="D49" s="25">
        <f>Classification!AJ49</f>
        <v>0</v>
      </c>
      <c r="E49" s="79"/>
      <c r="F49" s="25">
        <v>0</v>
      </c>
      <c r="G49" s="25">
        <f t="shared" ref="G49:G51" si="10">D49-F49</f>
        <v>0</v>
      </c>
      <c r="H49" s="69"/>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row>
    <row r="50" spans="1:34" ht="12" customHeight="1">
      <c r="A50" s="1"/>
      <c r="B50" s="16" t="s">
        <v>97</v>
      </c>
      <c r="C50" s="5" t="s">
        <v>98</v>
      </c>
      <c r="D50" s="25">
        <f>Classification!AJ50</f>
        <v>0</v>
      </c>
      <c r="E50" s="79"/>
      <c r="F50" s="25">
        <v>0</v>
      </c>
      <c r="G50" s="25">
        <f t="shared" si="10"/>
        <v>0</v>
      </c>
      <c r="H50" s="69"/>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row>
    <row r="51" spans="1:34" ht="12" customHeight="1">
      <c r="A51" s="1"/>
      <c r="B51" s="16" t="s">
        <v>16</v>
      </c>
      <c r="C51" s="5" t="s">
        <v>99</v>
      </c>
      <c r="D51" s="25">
        <f>Classification!AJ51</f>
        <v>0</v>
      </c>
      <c r="E51" s="79"/>
      <c r="F51" s="25">
        <v>0</v>
      </c>
      <c r="G51" s="25">
        <f t="shared" si="10"/>
        <v>0</v>
      </c>
      <c r="H51" s="69"/>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row>
    <row r="52" spans="1:34" ht="12" customHeight="1">
      <c r="A52" s="1"/>
      <c r="B52" s="16" t="s">
        <v>42</v>
      </c>
      <c r="C52" s="1"/>
      <c r="D52" s="26">
        <f>SUM(D42:D51)</f>
        <v>0</v>
      </c>
      <c r="E52" s="79"/>
      <c r="F52" s="26">
        <f>SUM(F42:F51)</f>
        <v>0</v>
      </c>
      <c r="G52" s="26">
        <f>SUM(G42:G51)</f>
        <v>0</v>
      </c>
      <c r="H52" s="79"/>
      <c r="I52" s="26">
        <f t="shared" ref="I52:AH52" si="11">SUM(I42:I51)</f>
        <v>0</v>
      </c>
      <c r="J52" s="26">
        <f t="shared" si="11"/>
        <v>0</v>
      </c>
      <c r="K52" s="26">
        <f t="shared" si="11"/>
        <v>0</v>
      </c>
      <c r="L52" s="26">
        <f t="shared" si="11"/>
        <v>0</v>
      </c>
      <c r="M52" s="26">
        <f t="shared" si="11"/>
        <v>0</v>
      </c>
      <c r="N52" s="26">
        <f t="shared" si="11"/>
        <v>0</v>
      </c>
      <c r="O52" s="26">
        <f t="shared" si="11"/>
        <v>0</v>
      </c>
      <c r="P52" s="26">
        <f t="shared" si="11"/>
        <v>0</v>
      </c>
      <c r="Q52" s="26">
        <f t="shared" si="11"/>
        <v>0</v>
      </c>
      <c r="R52" s="26">
        <f t="shared" si="11"/>
        <v>0</v>
      </c>
      <c r="S52" s="26">
        <f t="shared" si="11"/>
        <v>0</v>
      </c>
      <c r="T52" s="26">
        <f t="shared" si="11"/>
        <v>0</v>
      </c>
      <c r="U52" s="26">
        <f t="shared" si="11"/>
        <v>0</v>
      </c>
      <c r="V52" s="26">
        <f t="shared" si="11"/>
        <v>0</v>
      </c>
      <c r="W52" s="26">
        <f t="shared" si="11"/>
        <v>0</v>
      </c>
      <c r="X52" s="26">
        <f t="shared" si="11"/>
        <v>0</v>
      </c>
      <c r="Y52" s="26">
        <f t="shared" si="11"/>
        <v>0</v>
      </c>
      <c r="Z52" s="26">
        <f t="shared" si="11"/>
        <v>0</v>
      </c>
      <c r="AA52" s="26">
        <f t="shared" si="11"/>
        <v>0</v>
      </c>
      <c r="AB52" s="26">
        <f t="shared" si="11"/>
        <v>0</v>
      </c>
      <c r="AC52" s="26">
        <f t="shared" si="11"/>
        <v>0</v>
      </c>
      <c r="AD52" s="26">
        <f t="shared" si="11"/>
        <v>0</v>
      </c>
      <c r="AE52" s="26">
        <f t="shared" si="11"/>
        <v>0</v>
      </c>
      <c r="AF52" s="26">
        <f t="shared" si="11"/>
        <v>0</v>
      </c>
      <c r="AG52" s="26">
        <f t="shared" si="11"/>
        <v>0</v>
      </c>
      <c r="AH52" s="26">
        <f t="shared" si="11"/>
        <v>0</v>
      </c>
    </row>
    <row r="53" spans="1:34" ht="12" customHeight="1">
      <c r="A53" s="1"/>
      <c r="B53" s="1"/>
      <c r="C53" s="1"/>
      <c r="D53" s="25"/>
      <c r="E53" s="79"/>
      <c r="F53" s="25"/>
      <c r="G53" s="25"/>
      <c r="H53" s="7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row>
    <row r="54" spans="1:34" ht="12" customHeight="1">
      <c r="A54" s="16" t="s">
        <v>100</v>
      </c>
      <c r="B54" s="1"/>
      <c r="C54" s="1"/>
      <c r="D54" s="25"/>
      <c r="E54" s="79"/>
      <c r="F54" s="25"/>
      <c r="G54" s="25"/>
      <c r="H54" s="7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34" ht="12" customHeight="1">
      <c r="A55" s="1"/>
      <c r="B55" s="16" t="s">
        <v>37</v>
      </c>
      <c r="C55" s="5" t="s">
        <v>84</v>
      </c>
      <c r="D55" s="25">
        <f>Classification!AJ55</f>
        <v>0</v>
      </c>
      <c r="E55" s="79"/>
      <c r="F55" s="25">
        <v>0</v>
      </c>
      <c r="G55" s="25">
        <f>D55-F55</f>
        <v>0</v>
      </c>
      <c r="H55" s="69"/>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row>
    <row r="56" spans="1:34" ht="12" customHeight="1">
      <c r="A56" s="1"/>
      <c r="B56" s="16" t="s">
        <v>48</v>
      </c>
      <c r="C56" s="5" t="s">
        <v>86</v>
      </c>
      <c r="D56" s="25">
        <f>Classification!AJ56</f>
        <v>0</v>
      </c>
      <c r="E56" s="79"/>
      <c r="F56" s="25">
        <v>0</v>
      </c>
      <c r="G56" s="25">
        <f t="shared" ref="G56:G58" si="12">D56-F56</f>
        <v>0</v>
      </c>
      <c r="H56" s="69"/>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row>
    <row r="57" spans="1:34" ht="12" customHeight="1">
      <c r="A57" s="1"/>
      <c r="B57" s="16" t="s">
        <v>101</v>
      </c>
      <c r="C57" s="5" t="s">
        <v>87</v>
      </c>
      <c r="D57" s="25">
        <f>Classification!AJ57</f>
        <v>0</v>
      </c>
      <c r="E57" s="79"/>
      <c r="F57" s="25">
        <v>0</v>
      </c>
      <c r="G57" s="25">
        <f t="shared" si="12"/>
        <v>0</v>
      </c>
      <c r="H57" s="69"/>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row>
    <row r="58" spans="1:34" ht="12" customHeight="1">
      <c r="A58" s="1"/>
      <c r="B58" s="16" t="s">
        <v>102</v>
      </c>
      <c r="C58" s="5" t="s">
        <v>103</v>
      </c>
      <c r="D58" s="25">
        <f>Classification!AJ58</f>
        <v>0</v>
      </c>
      <c r="E58" s="79"/>
      <c r="F58" s="25">
        <v>0</v>
      </c>
      <c r="G58" s="25">
        <f t="shared" si="12"/>
        <v>0</v>
      </c>
      <c r="H58" s="69"/>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row>
    <row r="59" spans="1:34" ht="12" customHeight="1">
      <c r="A59" s="1"/>
      <c r="B59" s="16" t="s">
        <v>104</v>
      </c>
      <c r="C59" s="5" t="s">
        <v>105</v>
      </c>
      <c r="D59" s="25">
        <f>Classification!AJ59</f>
        <v>0</v>
      </c>
      <c r="E59" s="79"/>
      <c r="F59" s="25">
        <v>0</v>
      </c>
      <c r="G59" s="25">
        <f>D59-F59</f>
        <v>0</v>
      </c>
      <c r="H59" s="69"/>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row>
    <row r="60" spans="1:34" ht="12" customHeight="1">
      <c r="A60" s="1"/>
      <c r="B60" s="16" t="s">
        <v>106</v>
      </c>
      <c r="C60" s="5" t="s">
        <v>89</v>
      </c>
      <c r="D60" s="25">
        <f>Classification!AJ60</f>
        <v>0</v>
      </c>
      <c r="E60" s="79"/>
      <c r="F60" s="25">
        <v>0</v>
      </c>
      <c r="G60" s="25">
        <f t="shared" ref="G60:G62" si="13">D60-F60</f>
        <v>0</v>
      </c>
      <c r="H60" s="69"/>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row>
    <row r="61" spans="1:34" ht="12" customHeight="1">
      <c r="A61" s="1"/>
      <c r="B61" s="16" t="s">
        <v>107</v>
      </c>
      <c r="C61" s="5" t="s">
        <v>108</v>
      </c>
      <c r="D61" s="25">
        <f>Classification!AJ61</f>
        <v>0</v>
      </c>
      <c r="E61" s="79"/>
      <c r="F61" s="25">
        <v>0</v>
      </c>
      <c r="G61" s="25">
        <f t="shared" si="13"/>
        <v>0</v>
      </c>
      <c r="H61" s="69"/>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row>
    <row r="62" spans="1:34" ht="12" customHeight="1">
      <c r="A62" s="1"/>
      <c r="B62" s="16" t="s">
        <v>39</v>
      </c>
      <c r="C62" s="5" t="s">
        <v>90</v>
      </c>
      <c r="D62" s="25">
        <f>Classification!AJ62</f>
        <v>0</v>
      </c>
      <c r="E62" s="79"/>
      <c r="F62" s="25">
        <v>0</v>
      </c>
      <c r="G62" s="25">
        <f t="shared" si="13"/>
        <v>0</v>
      </c>
      <c r="H62" s="69"/>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row>
    <row r="63" spans="1:34" ht="12" customHeight="1">
      <c r="A63" s="1"/>
      <c r="B63" s="16" t="s">
        <v>91</v>
      </c>
      <c r="C63" s="5" t="s">
        <v>92</v>
      </c>
      <c r="D63" s="25">
        <f>Classification!AJ63</f>
        <v>0</v>
      </c>
      <c r="E63" s="79"/>
      <c r="F63" s="25">
        <v>0</v>
      </c>
      <c r="G63" s="25">
        <f>D63-F63</f>
        <v>0</v>
      </c>
      <c r="H63" s="69"/>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row>
    <row r="64" spans="1:34" ht="12" customHeight="1">
      <c r="A64" s="1"/>
      <c r="B64" s="16" t="s">
        <v>93</v>
      </c>
      <c r="C64" s="5" t="s">
        <v>94</v>
      </c>
      <c r="D64" s="25">
        <f>Classification!AJ64</f>
        <v>0</v>
      </c>
      <c r="E64" s="79"/>
      <c r="F64" s="25">
        <v>0</v>
      </c>
      <c r="G64" s="25">
        <f>D64-F64</f>
        <v>0</v>
      </c>
      <c r="H64" s="69"/>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row>
    <row r="65" spans="1:34" ht="12" customHeight="1">
      <c r="A65" s="1"/>
      <c r="B65" s="16" t="s">
        <v>95</v>
      </c>
      <c r="C65" s="5" t="s">
        <v>96</v>
      </c>
      <c r="D65" s="25">
        <f>Classification!AJ65</f>
        <v>0</v>
      </c>
      <c r="E65" s="79"/>
      <c r="F65" s="25">
        <v>0</v>
      </c>
      <c r="G65" s="25">
        <f t="shared" ref="G65:G67" si="14">D65-F65</f>
        <v>0</v>
      </c>
      <c r="H65" s="69"/>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row>
    <row r="66" spans="1:34" ht="12" customHeight="1">
      <c r="A66" s="1"/>
      <c r="B66" s="16" t="s">
        <v>97</v>
      </c>
      <c r="C66" s="5" t="s">
        <v>98</v>
      </c>
      <c r="D66" s="25">
        <f>Classification!AJ66</f>
        <v>0</v>
      </c>
      <c r="E66" s="79"/>
      <c r="F66" s="25">
        <v>0</v>
      </c>
      <c r="G66" s="25">
        <f t="shared" si="14"/>
        <v>0</v>
      </c>
      <c r="H66" s="69"/>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row>
    <row r="67" spans="1:34" ht="12" customHeight="1">
      <c r="A67" s="1"/>
      <c r="B67" s="16" t="s">
        <v>16</v>
      </c>
      <c r="C67" s="5" t="s">
        <v>99</v>
      </c>
      <c r="D67" s="25">
        <f>Classification!AJ67</f>
        <v>0</v>
      </c>
      <c r="E67" s="79"/>
      <c r="F67" s="25">
        <v>0</v>
      </c>
      <c r="G67" s="25">
        <f t="shared" si="14"/>
        <v>0</v>
      </c>
      <c r="H67" s="69"/>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row>
    <row r="68" spans="1:34" ht="12" customHeight="1">
      <c r="A68" s="1"/>
      <c r="B68" s="16" t="s">
        <v>42</v>
      </c>
      <c r="C68" s="1"/>
      <c r="D68" s="26">
        <f>SUM(D55:D67)</f>
        <v>0</v>
      </c>
      <c r="E68" s="79"/>
      <c r="F68" s="26">
        <f>SUM(F55:F67)</f>
        <v>0</v>
      </c>
      <c r="G68" s="26">
        <f>SUM(G55:G67)</f>
        <v>0</v>
      </c>
      <c r="H68" s="79"/>
      <c r="I68" s="26">
        <f t="shared" ref="I68:AH68" si="15">SUM(I55:I67)</f>
        <v>0</v>
      </c>
      <c r="J68" s="26">
        <f t="shared" si="15"/>
        <v>0</v>
      </c>
      <c r="K68" s="26">
        <f t="shared" si="15"/>
        <v>0</v>
      </c>
      <c r="L68" s="26">
        <f t="shared" si="15"/>
        <v>0</v>
      </c>
      <c r="M68" s="26">
        <f t="shared" si="15"/>
        <v>0</v>
      </c>
      <c r="N68" s="26">
        <f t="shared" si="15"/>
        <v>0</v>
      </c>
      <c r="O68" s="26">
        <f t="shared" si="15"/>
        <v>0</v>
      </c>
      <c r="P68" s="26">
        <f t="shared" si="15"/>
        <v>0</v>
      </c>
      <c r="Q68" s="26">
        <f t="shared" si="15"/>
        <v>0</v>
      </c>
      <c r="R68" s="26">
        <f t="shared" si="15"/>
        <v>0</v>
      </c>
      <c r="S68" s="26">
        <f t="shared" si="15"/>
        <v>0</v>
      </c>
      <c r="T68" s="26">
        <f t="shared" si="15"/>
        <v>0</v>
      </c>
      <c r="U68" s="26">
        <f t="shared" si="15"/>
        <v>0</v>
      </c>
      <c r="V68" s="26">
        <f t="shared" si="15"/>
        <v>0</v>
      </c>
      <c r="W68" s="26">
        <f t="shared" si="15"/>
        <v>0</v>
      </c>
      <c r="X68" s="26">
        <f t="shared" si="15"/>
        <v>0</v>
      </c>
      <c r="Y68" s="26">
        <f t="shared" si="15"/>
        <v>0</v>
      </c>
      <c r="Z68" s="26">
        <f t="shared" si="15"/>
        <v>0</v>
      </c>
      <c r="AA68" s="26">
        <f t="shared" si="15"/>
        <v>0</v>
      </c>
      <c r="AB68" s="26">
        <f t="shared" si="15"/>
        <v>0</v>
      </c>
      <c r="AC68" s="26">
        <f t="shared" si="15"/>
        <v>0</v>
      </c>
      <c r="AD68" s="26">
        <f t="shared" si="15"/>
        <v>0</v>
      </c>
      <c r="AE68" s="26">
        <f t="shared" si="15"/>
        <v>0</v>
      </c>
      <c r="AF68" s="26">
        <f t="shared" si="15"/>
        <v>0</v>
      </c>
      <c r="AG68" s="26">
        <f t="shared" si="15"/>
        <v>0</v>
      </c>
      <c r="AH68" s="26">
        <f t="shared" si="15"/>
        <v>0</v>
      </c>
    </row>
    <row r="69" spans="1:34" ht="12" customHeight="1">
      <c r="A69" s="1"/>
      <c r="B69" s="1"/>
      <c r="C69" s="1"/>
      <c r="D69" s="25"/>
      <c r="E69" s="79"/>
      <c r="F69" s="25"/>
      <c r="G69" s="25"/>
      <c r="H69" s="79"/>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row>
    <row r="70" spans="1:34" ht="12" customHeight="1">
      <c r="A70" s="16" t="s">
        <v>109</v>
      </c>
      <c r="B70" s="1"/>
      <c r="C70" s="5" t="s">
        <v>110</v>
      </c>
      <c r="D70" s="30">
        <f>Classification!AJ70</f>
        <v>0</v>
      </c>
      <c r="E70" s="79"/>
      <c r="F70" s="30">
        <v>0</v>
      </c>
      <c r="G70" s="30">
        <f t="shared" ref="G70" si="16">D70-F70</f>
        <v>0</v>
      </c>
      <c r="H70" s="69"/>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row>
    <row r="71" spans="1:34" ht="12" customHeight="1">
      <c r="A71" s="1"/>
      <c r="B71" s="1"/>
      <c r="C71" s="1"/>
      <c r="D71" s="25"/>
      <c r="E71" s="79"/>
      <c r="F71" s="25"/>
      <c r="G71" s="25"/>
      <c r="H71" s="7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row>
    <row r="72" spans="1:34" ht="12" customHeight="1">
      <c r="A72" s="16" t="s">
        <v>111</v>
      </c>
      <c r="B72" s="1"/>
      <c r="C72" s="1"/>
      <c r="D72" s="25"/>
      <c r="E72" s="79"/>
      <c r="F72" s="25"/>
      <c r="G72" s="25"/>
      <c r="H72" s="79"/>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row>
    <row r="73" spans="1:34" ht="12" customHeight="1">
      <c r="A73" s="1"/>
      <c r="B73" s="16" t="s">
        <v>37</v>
      </c>
      <c r="C73" s="5" t="s">
        <v>112</v>
      </c>
      <c r="D73" s="25">
        <f>Classification!AJ73</f>
        <v>2.1873603707739262</v>
      </c>
      <c r="E73" s="79"/>
      <c r="F73" s="25">
        <v>0</v>
      </c>
      <c r="G73" s="25">
        <f>D73-F73</f>
        <v>2.1873603707739262</v>
      </c>
      <c r="H73" s="69" t="s">
        <v>433</v>
      </c>
      <c r="I73" s="25">
        <v>0.20078095135199797</v>
      </c>
      <c r="J73" s="25">
        <v>6.8312769431243342E-2</v>
      </c>
      <c r="K73" s="25">
        <v>1.7822126895434817E-2</v>
      </c>
      <c r="L73" s="25">
        <v>0</v>
      </c>
      <c r="M73" s="25">
        <v>7.078451524798541E-5</v>
      </c>
      <c r="N73" s="25">
        <v>0</v>
      </c>
      <c r="O73" s="25">
        <v>1.2153173438891081E-2</v>
      </c>
      <c r="P73" s="25">
        <v>0</v>
      </c>
      <c r="Q73" s="25">
        <v>3.6481271242381065E-3</v>
      </c>
      <c r="R73" s="25">
        <v>3.3503840864769159E-5</v>
      </c>
      <c r="S73" s="25">
        <v>9.7409104616619693E-3</v>
      </c>
      <c r="T73" s="25">
        <v>0</v>
      </c>
      <c r="U73" s="25">
        <v>6.4270367541336318E-2</v>
      </c>
      <c r="V73" s="25">
        <v>0</v>
      </c>
      <c r="W73" s="25">
        <v>2.0923165371968776E-2</v>
      </c>
      <c r="X73" s="25">
        <v>0</v>
      </c>
      <c r="Y73" s="25">
        <v>8.2519912664507332E-3</v>
      </c>
      <c r="Z73" s="25">
        <v>0</v>
      </c>
      <c r="AA73" s="25">
        <v>1.6834447779077715</v>
      </c>
      <c r="AB73" s="25">
        <v>0</v>
      </c>
      <c r="AC73" s="25">
        <v>0</v>
      </c>
      <c r="AD73" s="25">
        <v>6.6184359294389802E-2</v>
      </c>
      <c r="AE73" s="25">
        <v>2.0580080084987008E-2</v>
      </c>
      <c r="AF73" s="25">
        <v>1.059201860563376E-2</v>
      </c>
      <c r="AG73" s="25">
        <v>2.6780489997084065E-4</v>
      </c>
      <c r="AH73" s="25">
        <v>2.8345874183766622E-4</v>
      </c>
    </row>
    <row r="74" spans="1:34" ht="12" customHeight="1">
      <c r="A74" s="1"/>
      <c r="B74" s="16" t="s">
        <v>39</v>
      </c>
      <c r="C74" s="5" t="s">
        <v>114</v>
      </c>
      <c r="D74" s="25">
        <f>Classification!AJ74</f>
        <v>261.51563066823519</v>
      </c>
      <c r="E74" s="79"/>
      <c r="F74" s="25">
        <v>0</v>
      </c>
      <c r="G74" s="25">
        <f t="shared" ref="G74:G79" si="17">D74-F74</f>
        <v>261.51563066823519</v>
      </c>
      <c r="H74" s="69" t="s">
        <v>433</v>
      </c>
      <c r="I74" s="25">
        <v>24.004895498956117</v>
      </c>
      <c r="J74" s="25">
        <v>8.1673130862220216</v>
      </c>
      <c r="K74" s="25">
        <v>2.1307713247359845</v>
      </c>
      <c r="L74" s="25">
        <v>0</v>
      </c>
      <c r="M74" s="25">
        <v>8.4628291679585514E-3</v>
      </c>
      <c r="N74" s="25">
        <v>0</v>
      </c>
      <c r="O74" s="25">
        <v>1.4530046621296002</v>
      </c>
      <c r="P74" s="25">
        <v>0</v>
      </c>
      <c r="Q74" s="25">
        <v>0.43616144756040676</v>
      </c>
      <c r="R74" s="25">
        <v>4.0056399442119483E-3</v>
      </c>
      <c r="S74" s="25">
        <v>1.1646002079497422</v>
      </c>
      <c r="T74" s="25">
        <v>0</v>
      </c>
      <c r="U74" s="25">
        <v>7.6840130805263618</v>
      </c>
      <c r="V74" s="25">
        <v>0</v>
      </c>
      <c r="W74" s="25">
        <v>2.5015241479803345</v>
      </c>
      <c r="X74" s="25">
        <v>0</v>
      </c>
      <c r="Y74" s="25">
        <v>0.98658855173054349</v>
      </c>
      <c r="Z74" s="25">
        <v>0</v>
      </c>
      <c r="AA74" s="25">
        <v>201.26867464181535</v>
      </c>
      <c r="AB74" s="25">
        <v>0</v>
      </c>
      <c r="AC74" s="25">
        <v>0</v>
      </c>
      <c r="AD74" s="25">
        <v>7.9128454060459488</v>
      </c>
      <c r="AE74" s="25">
        <v>2.4605056828033849</v>
      </c>
      <c r="AF74" s="25">
        <v>1.2663566839340366</v>
      </c>
      <c r="AG74" s="25">
        <v>3.2018120218178028E-2</v>
      </c>
      <c r="AH74" s="25">
        <v>3.3889656515023014E-2</v>
      </c>
    </row>
    <row r="75" spans="1:34" ht="12" customHeight="1">
      <c r="A75" s="1"/>
      <c r="B75" s="16" t="s">
        <v>115</v>
      </c>
      <c r="C75" s="5" t="s">
        <v>116</v>
      </c>
      <c r="D75" s="25">
        <f>Classification!AJ75</f>
        <v>611.6930032204599</v>
      </c>
      <c r="E75" s="79"/>
      <c r="F75" s="25">
        <v>0</v>
      </c>
      <c r="G75" s="25">
        <f t="shared" si="17"/>
        <v>611.6930032204599</v>
      </c>
      <c r="H75" s="69" t="s">
        <v>433</v>
      </c>
      <c r="I75" s="25">
        <v>56.148179679469166</v>
      </c>
      <c r="J75" s="25">
        <v>19.103593376759996</v>
      </c>
      <c r="K75" s="25">
        <v>4.9839388470713928</v>
      </c>
      <c r="L75" s="25">
        <v>0</v>
      </c>
      <c r="M75" s="25">
        <v>1.9794814467734415E-2</v>
      </c>
      <c r="N75" s="25">
        <v>0</v>
      </c>
      <c r="O75" s="25">
        <v>3.3986220372384852</v>
      </c>
      <c r="P75" s="25">
        <v>0</v>
      </c>
      <c r="Q75" s="25">
        <v>1.0201948734975352</v>
      </c>
      <c r="R75" s="25">
        <v>9.3693134939350931E-3</v>
      </c>
      <c r="S75" s="25">
        <v>2.724035259122576</v>
      </c>
      <c r="T75" s="25">
        <v>0</v>
      </c>
      <c r="U75" s="25">
        <v>17.973139984031484</v>
      </c>
      <c r="V75" s="25">
        <v>0</v>
      </c>
      <c r="W75" s="25">
        <v>5.8511409616192145</v>
      </c>
      <c r="X75" s="25">
        <v>0</v>
      </c>
      <c r="Y75" s="25">
        <v>2.3076605884280039</v>
      </c>
      <c r="Z75" s="25">
        <v>0</v>
      </c>
      <c r="AA75" s="25">
        <v>470.77354317700326</v>
      </c>
      <c r="AB75" s="25">
        <v>0</v>
      </c>
      <c r="AC75" s="25">
        <v>0</v>
      </c>
      <c r="AD75" s="25">
        <v>18.508385743810077</v>
      </c>
      <c r="AE75" s="25">
        <v>5.7551975257050039</v>
      </c>
      <c r="AF75" s="25">
        <v>2.9620467471277707</v>
      </c>
      <c r="AG75" s="25">
        <v>7.4891355685646796E-2</v>
      </c>
      <c r="AH75" s="25">
        <v>7.9268935928663076E-2</v>
      </c>
    </row>
    <row r="76" spans="1:34" ht="12" customHeight="1">
      <c r="A76" s="1"/>
      <c r="B76" s="16" t="s">
        <v>117</v>
      </c>
      <c r="C76" s="5" t="s">
        <v>118</v>
      </c>
      <c r="D76" s="25">
        <f>Classification!AJ76</f>
        <v>271.50869388715427</v>
      </c>
      <c r="E76" s="79"/>
      <c r="F76" s="25">
        <v>0</v>
      </c>
      <c r="G76" s="25">
        <f t="shared" si="17"/>
        <v>271.50869388715427</v>
      </c>
      <c r="H76" s="69" t="s">
        <v>433</v>
      </c>
      <c r="I76" s="25">
        <v>24.922173130398861</v>
      </c>
      <c r="J76" s="25">
        <v>8.4794033264526796</v>
      </c>
      <c r="K76" s="25">
        <v>2.2121925862442855</v>
      </c>
      <c r="L76" s="25">
        <v>0</v>
      </c>
      <c r="M76" s="25">
        <v>8.7862117002768924E-3</v>
      </c>
      <c r="N76" s="25">
        <v>0</v>
      </c>
      <c r="O76" s="25">
        <v>1.508527031515106</v>
      </c>
      <c r="P76" s="25">
        <v>0</v>
      </c>
      <c r="Q76" s="25">
        <v>0.45282809539323099</v>
      </c>
      <c r="R76" s="25">
        <v>4.1587038857150045E-3</v>
      </c>
      <c r="S76" s="25">
        <v>1.2091020355195528</v>
      </c>
      <c r="T76" s="25">
        <v>0</v>
      </c>
      <c r="U76" s="25">
        <v>7.977635409304539</v>
      </c>
      <c r="V76" s="25">
        <v>0</v>
      </c>
      <c r="W76" s="25">
        <v>2.5971126559809634</v>
      </c>
      <c r="X76" s="25">
        <v>0</v>
      </c>
      <c r="Y76" s="25">
        <v>1.0242881788744849</v>
      </c>
      <c r="Z76" s="25">
        <v>0</v>
      </c>
      <c r="AA76" s="25">
        <v>208.95957474038457</v>
      </c>
      <c r="AB76" s="25">
        <v>0</v>
      </c>
      <c r="AC76" s="25">
        <v>0</v>
      </c>
      <c r="AD76" s="25">
        <v>8.215211900094884</v>
      </c>
      <c r="AE76" s="25">
        <v>2.5545267888303389</v>
      </c>
      <c r="AF76" s="25">
        <v>1.3147468408356242</v>
      </c>
      <c r="AG76" s="25">
        <v>3.3241600048709116E-2</v>
      </c>
      <c r="AH76" s="25">
        <v>3.5184651690480462E-2</v>
      </c>
    </row>
    <row r="77" spans="1:34" ht="12" customHeight="1">
      <c r="A77" s="1"/>
      <c r="B77" s="16" t="s">
        <v>119</v>
      </c>
      <c r="C77" s="5" t="s">
        <v>120</v>
      </c>
      <c r="D77" s="25">
        <f>Classification!AJ77</f>
        <v>205.42686309258517</v>
      </c>
      <c r="E77" s="79"/>
      <c r="F77" s="25">
        <v>0</v>
      </c>
      <c r="G77" s="25">
        <f t="shared" si="17"/>
        <v>205.42686309258517</v>
      </c>
      <c r="H77" s="69" t="s">
        <v>433</v>
      </c>
      <c r="I77" s="25">
        <v>18.856426931787379</v>
      </c>
      <c r="J77" s="25">
        <v>6.4156222819663427</v>
      </c>
      <c r="K77" s="25">
        <v>1.6737724934057354</v>
      </c>
      <c r="L77" s="25">
        <v>0</v>
      </c>
      <c r="M77" s="25">
        <v>6.6477573230322501E-3</v>
      </c>
      <c r="N77" s="25">
        <v>0</v>
      </c>
      <c r="O77" s="25">
        <v>1.1413703610659198</v>
      </c>
      <c r="P77" s="25">
        <v>0</v>
      </c>
      <c r="Q77" s="25">
        <v>0.34261538304730688</v>
      </c>
      <c r="R77" s="25">
        <v>3.1465272125998671E-3</v>
      </c>
      <c r="S77" s="25">
        <v>0.91482167572459006</v>
      </c>
      <c r="T77" s="25">
        <v>0</v>
      </c>
      <c r="U77" s="25">
        <v>6.0359784195746515</v>
      </c>
      <c r="V77" s="25">
        <v>0</v>
      </c>
      <c r="W77" s="25">
        <v>1.9650078175322239</v>
      </c>
      <c r="X77" s="25">
        <v>0</v>
      </c>
      <c r="Y77" s="25">
        <v>0.77498920744120403</v>
      </c>
      <c r="Z77" s="25">
        <v>0</v>
      </c>
      <c r="AA77" s="25">
        <v>158.101419654425</v>
      </c>
      <c r="AB77" s="25">
        <v>0</v>
      </c>
      <c r="AC77" s="25">
        <v>0</v>
      </c>
      <c r="AD77" s="25">
        <v>6.2157317547215891</v>
      </c>
      <c r="AE77" s="25">
        <v>1.9327868194655233</v>
      </c>
      <c r="AF77" s="25">
        <v>0.99475385265564409</v>
      </c>
      <c r="AG77" s="25">
        <v>2.515100906869238E-2</v>
      </c>
      <c r="AH77" s="25">
        <v>2.6621146167734536E-2</v>
      </c>
    </row>
    <row r="78" spans="1:34" ht="12" customHeight="1">
      <c r="A78" s="1"/>
      <c r="B78" s="16" t="s">
        <v>121</v>
      </c>
      <c r="C78" s="5" t="s">
        <v>122</v>
      </c>
      <c r="D78" s="25">
        <f>Classification!AJ78</f>
        <v>53.98226128724091</v>
      </c>
      <c r="E78" s="79"/>
      <c r="F78" s="25">
        <v>0</v>
      </c>
      <c r="G78" s="25">
        <f t="shared" si="17"/>
        <v>53.98226128724091</v>
      </c>
      <c r="H78" s="69" t="s">
        <v>433</v>
      </c>
      <c r="I78" s="25">
        <v>4.9551093282125578</v>
      </c>
      <c r="J78" s="25">
        <v>1.6859031634497688</v>
      </c>
      <c r="K78" s="25">
        <v>0.43983548555527946</v>
      </c>
      <c r="L78" s="25">
        <v>0</v>
      </c>
      <c r="M78" s="25">
        <v>1.7469038244738162E-3</v>
      </c>
      <c r="N78" s="25">
        <v>0</v>
      </c>
      <c r="O78" s="25">
        <v>0.29993036027037945</v>
      </c>
      <c r="P78" s="25">
        <v>0</v>
      </c>
      <c r="Q78" s="25">
        <v>9.0032787583151433E-2</v>
      </c>
      <c r="R78" s="25">
        <v>8.268473342818172E-4</v>
      </c>
      <c r="S78" s="25">
        <v>0.24039768697601704</v>
      </c>
      <c r="T78" s="25">
        <v>0</v>
      </c>
      <c r="U78" s="25">
        <v>1.5861399977800041</v>
      </c>
      <c r="V78" s="25">
        <v>0</v>
      </c>
      <c r="W78" s="25">
        <v>0.51636657368266214</v>
      </c>
      <c r="X78" s="25">
        <v>0</v>
      </c>
      <c r="Y78" s="25">
        <v>0.20365238149028073</v>
      </c>
      <c r="Z78" s="25">
        <v>0</v>
      </c>
      <c r="AA78" s="25">
        <v>41.546037442154535</v>
      </c>
      <c r="AB78" s="25">
        <v>0</v>
      </c>
      <c r="AC78" s="25">
        <v>0</v>
      </c>
      <c r="AD78" s="25">
        <v>1.6333757456226885</v>
      </c>
      <c r="AE78" s="25">
        <v>0.50789950997742317</v>
      </c>
      <c r="AF78" s="25">
        <v>0.26140233843878807</v>
      </c>
      <c r="AG78" s="25">
        <v>6.609205450272603E-3</v>
      </c>
      <c r="AH78" s="25">
        <v>6.9955294383519618E-3</v>
      </c>
    </row>
    <row r="79" spans="1:34" ht="12" customHeight="1">
      <c r="A79" s="1"/>
      <c r="B79" s="16" t="s">
        <v>16</v>
      </c>
      <c r="C79" s="5" t="s">
        <v>123</v>
      </c>
      <c r="D79" s="25">
        <f>Classification!AJ79</f>
        <v>0</v>
      </c>
      <c r="E79" s="79"/>
      <c r="F79" s="25">
        <v>0</v>
      </c>
      <c r="G79" s="25">
        <f t="shared" si="17"/>
        <v>0</v>
      </c>
      <c r="H79" s="69" t="s">
        <v>433</v>
      </c>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row>
    <row r="80" spans="1:34" ht="12" customHeight="1">
      <c r="A80" s="1"/>
      <c r="B80" s="16" t="s">
        <v>42</v>
      </c>
      <c r="C80" s="1"/>
      <c r="D80" s="26">
        <f>SUM(D73:D79)</f>
        <v>1406.3138125264493</v>
      </c>
      <c r="E80" s="79"/>
      <c r="F80" s="26">
        <f t="shared" ref="F80:G80" si="18">SUM(F73:F79)</f>
        <v>0</v>
      </c>
      <c r="G80" s="26">
        <f t="shared" si="18"/>
        <v>1406.3138125264493</v>
      </c>
      <c r="H80" s="69"/>
      <c r="I80" s="26">
        <f t="shared" ref="I80:AH80" si="19">SUM(I73:I79)</f>
        <v>129.0875655201761</v>
      </c>
      <c r="J80" s="26">
        <f t="shared" si="19"/>
        <v>43.920148004282048</v>
      </c>
      <c r="K80" s="26">
        <f t="shared" si="19"/>
        <v>11.458332863908113</v>
      </c>
      <c r="L80" s="26">
        <f t="shared" si="19"/>
        <v>0</v>
      </c>
      <c r="M80" s="26">
        <f t="shared" si="19"/>
        <v>4.5509300998723912E-2</v>
      </c>
      <c r="N80" s="26">
        <f t="shared" si="19"/>
        <v>0</v>
      </c>
      <c r="O80" s="26">
        <f t="shared" si="19"/>
        <v>7.8136076256583813</v>
      </c>
      <c r="P80" s="26">
        <f t="shared" si="19"/>
        <v>0</v>
      </c>
      <c r="Q80" s="26">
        <f t="shared" si="19"/>
        <v>2.3454807142058698</v>
      </c>
      <c r="R80" s="26">
        <f t="shared" si="19"/>
        <v>2.1540535711608497E-2</v>
      </c>
      <c r="S80" s="26">
        <f t="shared" si="19"/>
        <v>6.2626977757541402</v>
      </c>
      <c r="T80" s="26">
        <f t="shared" si="19"/>
        <v>0</v>
      </c>
      <c r="U80" s="26">
        <f t="shared" si="19"/>
        <v>41.321177258758375</v>
      </c>
      <c r="V80" s="26">
        <f t="shared" si="19"/>
        <v>0</v>
      </c>
      <c r="W80" s="26">
        <f t="shared" si="19"/>
        <v>13.452075322167365</v>
      </c>
      <c r="X80" s="26">
        <f t="shared" si="19"/>
        <v>0</v>
      </c>
      <c r="Y80" s="26">
        <f t="shared" si="19"/>
        <v>5.3054308992309691</v>
      </c>
      <c r="Z80" s="26">
        <f t="shared" si="19"/>
        <v>0</v>
      </c>
      <c r="AA80" s="26">
        <f t="shared" si="19"/>
        <v>1082.3326944336904</v>
      </c>
      <c r="AB80" s="26">
        <f t="shared" si="19"/>
        <v>0</v>
      </c>
      <c r="AC80" s="26">
        <f t="shared" si="19"/>
        <v>0</v>
      </c>
      <c r="AD80" s="26">
        <f t="shared" si="19"/>
        <v>42.551734909589577</v>
      </c>
      <c r="AE80" s="26">
        <f t="shared" si="19"/>
        <v>13.231496406866661</v>
      </c>
      <c r="AF80" s="26">
        <f t="shared" si="19"/>
        <v>6.8098984815974974</v>
      </c>
      <c r="AG80" s="26">
        <f t="shared" si="19"/>
        <v>0.17217909537146975</v>
      </c>
      <c r="AH80" s="26">
        <f t="shared" si="19"/>
        <v>0.18224337848209071</v>
      </c>
    </row>
    <row r="81" spans="1:34" ht="12" customHeight="1">
      <c r="A81" s="1"/>
      <c r="B81" s="1"/>
      <c r="C81" s="1"/>
      <c r="D81" s="25"/>
      <c r="E81" s="79"/>
      <c r="F81" s="25"/>
      <c r="G81" s="25"/>
      <c r="H81" s="79"/>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row>
    <row r="82" spans="1:34" ht="12" customHeight="1" thickBot="1">
      <c r="A82" s="16" t="s">
        <v>124</v>
      </c>
      <c r="B82" s="1"/>
      <c r="C82" s="1"/>
      <c r="D82" s="32">
        <f>SUM(D18, D29, D39, D52, D68, D70, D80)</f>
        <v>63093.463820739991</v>
      </c>
      <c r="E82" s="79"/>
      <c r="F82" s="32">
        <f>SUM(F18, F29, F39, F52, F68, F70, F80)</f>
        <v>0</v>
      </c>
      <c r="G82" s="32">
        <f>SUM(G18, G29, G39, G52, G68, G70, G80)</f>
        <v>63093.463820739991</v>
      </c>
      <c r="H82" s="69"/>
      <c r="I82" s="32">
        <f t="shared" ref="I82:AH82" si="20">SUM(I18, I29, I39, I52, I68, I70, I80)</f>
        <v>5791.4397002350797</v>
      </c>
      <c r="J82" s="32">
        <f t="shared" si="20"/>
        <v>1970.4522876949259</v>
      </c>
      <c r="K82" s="32">
        <f t="shared" si="20"/>
        <v>514.07154189590642</v>
      </c>
      <c r="L82" s="32">
        <f t="shared" si="20"/>
        <v>0</v>
      </c>
      <c r="M82" s="32">
        <f t="shared" si="20"/>
        <v>2.0417487267025973</v>
      </c>
      <c r="N82" s="32">
        <f t="shared" si="20"/>
        <v>0</v>
      </c>
      <c r="O82" s="32">
        <f t="shared" si="20"/>
        <v>350.55303137020377</v>
      </c>
      <c r="P82" s="32">
        <f t="shared" si="20"/>
        <v>0</v>
      </c>
      <c r="Q82" s="32">
        <f t="shared" si="20"/>
        <v>105.22864901549715</v>
      </c>
      <c r="R82" s="32">
        <f t="shared" si="20"/>
        <v>0.96640379870703141</v>
      </c>
      <c r="S82" s="32">
        <f t="shared" si="20"/>
        <v>280.97234914084379</v>
      </c>
      <c r="T82" s="32">
        <f t="shared" si="20"/>
        <v>0</v>
      </c>
      <c r="U82" s="32">
        <f t="shared" si="20"/>
        <v>1853.8509535949127</v>
      </c>
      <c r="V82" s="32">
        <f t="shared" si="20"/>
        <v>0</v>
      </c>
      <c r="W82" s="32">
        <f t="shared" si="20"/>
        <v>603.5196554944406</v>
      </c>
      <c r="X82" s="32">
        <f t="shared" si="20"/>
        <v>0</v>
      </c>
      <c r="Y82" s="32">
        <f t="shared" si="20"/>
        <v>238.02511894034996</v>
      </c>
      <c r="Z82" s="32">
        <f t="shared" si="20"/>
        <v>0</v>
      </c>
      <c r="AA82" s="32">
        <f t="shared" si="20"/>
        <v>48558.236497425962</v>
      </c>
      <c r="AB82" s="32">
        <f t="shared" si="20"/>
        <v>0</v>
      </c>
      <c r="AC82" s="32">
        <f t="shared" si="20"/>
        <v>0</v>
      </c>
      <c r="AD82" s="32">
        <f t="shared" si="20"/>
        <v>1909.0592178745421</v>
      </c>
      <c r="AE82" s="32">
        <f t="shared" si="20"/>
        <v>593.62350878224902</v>
      </c>
      <c r="AF82" s="32">
        <f t="shared" si="20"/>
        <v>305.5221954335338</v>
      </c>
      <c r="AG82" s="32">
        <f t="shared" si="20"/>
        <v>7.7247165090353924</v>
      </c>
      <c r="AH82" s="32">
        <f t="shared" si="20"/>
        <v>8.1762448071048581</v>
      </c>
    </row>
    <row r="83" spans="1:34" ht="12" customHeight="1" thickTop="1">
      <c r="A83" s="1"/>
      <c r="B83" s="1"/>
      <c r="C83" s="1"/>
      <c r="D83" s="25"/>
      <c r="E83" s="79"/>
      <c r="F83" s="25"/>
      <c r="G83" s="25"/>
      <c r="H83" s="79"/>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row>
    <row r="84" spans="1:34" ht="12" customHeight="1">
      <c r="A84" s="16" t="s">
        <v>125</v>
      </c>
      <c r="B84" s="1"/>
      <c r="C84" s="1"/>
      <c r="D84" s="33"/>
      <c r="E84" s="81"/>
      <c r="F84" s="33"/>
      <c r="G84" s="33"/>
      <c r="H84" s="81"/>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row>
    <row r="85" spans="1:34" ht="12" customHeight="1">
      <c r="A85" s="1"/>
      <c r="B85" s="1"/>
      <c r="C85" s="1"/>
      <c r="D85" s="33"/>
      <c r="E85" s="81"/>
      <c r="F85" s="33"/>
      <c r="G85" s="33"/>
      <c r="H85" s="81"/>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ht="12" customHeight="1">
      <c r="A86" s="16" t="s">
        <v>32</v>
      </c>
      <c r="B86" s="1"/>
      <c r="C86" s="1"/>
      <c r="D86" s="25"/>
      <c r="E86" s="79"/>
      <c r="F86" s="25"/>
      <c r="G86" s="25"/>
      <c r="H86" s="79"/>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row>
    <row r="87" spans="1:34" ht="12" customHeight="1">
      <c r="A87" s="1"/>
      <c r="B87" s="16" t="s">
        <v>34</v>
      </c>
      <c r="C87" s="5" t="s">
        <v>35</v>
      </c>
      <c r="D87" s="25">
        <f>Classification!AJ87</f>
        <v>0</v>
      </c>
      <c r="E87" s="79"/>
      <c r="F87" s="25">
        <v>0</v>
      </c>
      <c r="G87" s="25">
        <f t="shared" ref="G87:G90" si="21">D87-F87</f>
        <v>0</v>
      </c>
      <c r="H87" s="69"/>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row>
    <row r="88" spans="1:34" ht="12" customHeight="1">
      <c r="A88" s="1"/>
      <c r="B88" s="16" t="s">
        <v>37</v>
      </c>
      <c r="C88" s="5" t="s">
        <v>38</v>
      </c>
      <c r="D88" s="25">
        <f>Classification!AJ88</f>
        <v>0</v>
      </c>
      <c r="E88" s="79"/>
      <c r="F88" s="25">
        <v>0</v>
      </c>
      <c r="G88" s="25">
        <f t="shared" si="21"/>
        <v>0</v>
      </c>
      <c r="H88" s="69"/>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row>
    <row r="89" spans="1:34" ht="12" customHeight="1">
      <c r="A89" s="1"/>
      <c r="B89" s="16" t="s">
        <v>39</v>
      </c>
      <c r="C89" s="5" t="s">
        <v>40</v>
      </c>
      <c r="D89" s="25">
        <f>Classification!AJ89</f>
        <v>0</v>
      </c>
      <c r="E89" s="79"/>
      <c r="F89" s="25">
        <v>0</v>
      </c>
      <c r="G89" s="25">
        <f t="shared" si="21"/>
        <v>0</v>
      </c>
      <c r="H89" s="69"/>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row>
    <row r="90" spans="1:34" ht="12" customHeight="1">
      <c r="A90" s="1"/>
      <c r="B90" s="16" t="s">
        <v>16</v>
      </c>
      <c r="C90" s="5" t="s">
        <v>41</v>
      </c>
      <c r="D90" s="25">
        <f>Classification!AJ90</f>
        <v>0</v>
      </c>
      <c r="E90" s="79"/>
      <c r="F90" s="25">
        <v>0</v>
      </c>
      <c r="G90" s="25">
        <f t="shared" si="21"/>
        <v>0</v>
      </c>
      <c r="H90" s="69"/>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row>
    <row r="91" spans="1:34" ht="12" customHeight="1">
      <c r="A91" s="1"/>
      <c r="B91" s="16" t="s">
        <v>42</v>
      </c>
      <c r="C91" s="1"/>
      <c r="D91" s="26">
        <f>SUM(D87:D90)</f>
        <v>0</v>
      </c>
      <c r="E91" s="79"/>
      <c r="F91" s="26">
        <f>SUM(F87:F90)</f>
        <v>0</v>
      </c>
      <c r="G91" s="26">
        <f>SUM(G87:G90)</f>
        <v>0</v>
      </c>
      <c r="H91" s="79"/>
      <c r="I91" s="26">
        <f t="shared" ref="I91:AH91" si="22">SUM(I87:I90)</f>
        <v>0</v>
      </c>
      <c r="J91" s="26">
        <f t="shared" si="22"/>
        <v>0</v>
      </c>
      <c r="K91" s="26">
        <f t="shared" si="22"/>
        <v>0</v>
      </c>
      <c r="L91" s="26">
        <f t="shared" si="22"/>
        <v>0</v>
      </c>
      <c r="M91" s="26">
        <f t="shared" si="22"/>
        <v>0</v>
      </c>
      <c r="N91" s="26">
        <f t="shared" si="22"/>
        <v>0</v>
      </c>
      <c r="O91" s="26">
        <f t="shared" si="22"/>
        <v>0</v>
      </c>
      <c r="P91" s="26">
        <f t="shared" si="22"/>
        <v>0</v>
      </c>
      <c r="Q91" s="26">
        <f t="shared" si="22"/>
        <v>0</v>
      </c>
      <c r="R91" s="26">
        <f t="shared" si="22"/>
        <v>0</v>
      </c>
      <c r="S91" s="26">
        <f t="shared" si="22"/>
        <v>0</v>
      </c>
      <c r="T91" s="26">
        <f t="shared" si="22"/>
        <v>0</v>
      </c>
      <c r="U91" s="26">
        <f t="shared" si="22"/>
        <v>0</v>
      </c>
      <c r="V91" s="26">
        <f t="shared" si="22"/>
        <v>0</v>
      </c>
      <c r="W91" s="26">
        <f t="shared" si="22"/>
        <v>0</v>
      </c>
      <c r="X91" s="26">
        <f t="shared" si="22"/>
        <v>0</v>
      </c>
      <c r="Y91" s="26">
        <f t="shared" si="22"/>
        <v>0</v>
      </c>
      <c r="Z91" s="26">
        <f t="shared" si="22"/>
        <v>0</v>
      </c>
      <c r="AA91" s="26">
        <f t="shared" si="22"/>
        <v>0</v>
      </c>
      <c r="AB91" s="26">
        <f t="shared" si="22"/>
        <v>0</v>
      </c>
      <c r="AC91" s="26">
        <f t="shared" si="22"/>
        <v>0</v>
      </c>
      <c r="AD91" s="26">
        <f t="shared" si="22"/>
        <v>0</v>
      </c>
      <c r="AE91" s="26">
        <f t="shared" si="22"/>
        <v>0</v>
      </c>
      <c r="AF91" s="26">
        <f t="shared" si="22"/>
        <v>0</v>
      </c>
      <c r="AG91" s="26">
        <f t="shared" si="22"/>
        <v>0</v>
      </c>
      <c r="AH91" s="26">
        <f t="shared" si="22"/>
        <v>0</v>
      </c>
    </row>
    <row r="92" spans="1:34" ht="12" customHeight="1">
      <c r="A92" s="1"/>
      <c r="B92" s="1"/>
      <c r="C92" s="1"/>
      <c r="D92" s="25"/>
      <c r="E92" s="79"/>
      <c r="F92" s="25"/>
      <c r="G92" s="25"/>
      <c r="H92" s="79"/>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row>
    <row r="93" spans="1:34" ht="12" customHeight="1">
      <c r="A93" s="16" t="s">
        <v>43</v>
      </c>
      <c r="B93" s="1"/>
      <c r="C93" s="1"/>
      <c r="D93" s="25"/>
      <c r="E93" s="79"/>
      <c r="F93" s="25"/>
      <c r="G93" s="25"/>
      <c r="H93" s="79"/>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row>
    <row r="94" spans="1:34" ht="12" customHeight="1">
      <c r="A94" s="1"/>
      <c r="B94" s="16" t="s">
        <v>37</v>
      </c>
      <c r="C94" s="5" t="s">
        <v>45</v>
      </c>
      <c r="D94" s="25">
        <f>Classification!AJ94</f>
        <v>0</v>
      </c>
      <c r="E94" s="79"/>
      <c r="F94" s="25">
        <v>0</v>
      </c>
      <c r="G94" s="25">
        <f t="shared" ref="G94:G101" si="23">D94-F94</f>
        <v>0</v>
      </c>
      <c r="H94" s="69"/>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row>
    <row r="95" spans="1:34" ht="12" customHeight="1">
      <c r="A95" s="1"/>
      <c r="B95" s="16" t="s">
        <v>48</v>
      </c>
      <c r="C95" s="5" t="s">
        <v>49</v>
      </c>
      <c r="D95" s="25">
        <f>Classification!AJ95</f>
        <v>0</v>
      </c>
      <c r="E95" s="79"/>
      <c r="F95" s="25">
        <v>0</v>
      </c>
      <c r="G95" s="25">
        <f t="shared" si="23"/>
        <v>0</v>
      </c>
      <c r="H95" s="69"/>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row>
    <row r="96" spans="1:34" ht="12" customHeight="1">
      <c r="A96" s="1"/>
      <c r="B96" s="16" t="s">
        <v>39</v>
      </c>
      <c r="C96" s="5" t="s">
        <v>51</v>
      </c>
      <c r="D96" s="25">
        <f>Classification!AJ96</f>
        <v>2332.3904546211061</v>
      </c>
      <c r="E96" s="79"/>
      <c r="F96" s="25">
        <v>0</v>
      </c>
      <c r="G96" s="25">
        <f t="shared" si="23"/>
        <v>2332.3904546211061</v>
      </c>
      <c r="H96" s="69" t="s">
        <v>433</v>
      </c>
      <c r="I96" s="25">
        <v>214.09347113546372</v>
      </c>
      <c r="J96" s="25">
        <v>72.842158740303958</v>
      </c>
      <c r="K96" s="25">
        <v>19.00379983443273</v>
      </c>
      <c r="L96" s="25">
        <v>0</v>
      </c>
      <c r="M96" s="25">
        <v>7.5477790447931112E-2</v>
      </c>
      <c r="N96" s="25">
        <v>0</v>
      </c>
      <c r="O96" s="25">
        <v>12.958973793694099</v>
      </c>
      <c r="P96" s="25">
        <v>0</v>
      </c>
      <c r="Q96" s="25">
        <v>3.8900114473623404</v>
      </c>
      <c r="R96" s="25">
        <v>3.5725269448162948E-2</v>
      </c>
      <c r="S96" s="25">
        <v>10.386768857872585</v>
      </c>
      <c r="T96" s="25">
        <v>0</v>
      </c>
      <c r="U96" s="25">
        <v>68.531730651847056</v>
      </c>
      <c r="V96" s="25">
        <v>0</v>
      </c>
      <c r="W96" s="25">
        <v>22.310448633012491</v>
      </c>
      <c r="X96" s="25">
        <v>0</v>
      </c>
      <c r="Y96" s="25">
        <v>8.7991288123577682</v>
      </c>
      <c r="Z96" s="25">
        <v>0</v>
      </c>
      <c r="AA96" s="25">
        <v>1795.0633939137279</v>
      </c>
      <c r="AB96" s="25">
        <v>0</v>
      </c>
      <c r="AC96" s="25">
        <v>0</v>
      </c>
      <c r="AD96" s="25">
        <v>70.57262713817498</v>
      </c>
      <c r="AE96" s="25">
        <v>21.944615522397029</v>
      </c>
      <c r="AF96" s="25">
        <v>11.294308620123889</v>
      </c>
      <c r="AG96" s="25">
        <v>0.28556135547602768</v>
      </c>
      <c r="AH96" s="25">
        <v>0.30225310496375107</v>
      </c>
    </row>
    <row r="97" spans="1:34" ht="12" customHeight="1">
      <c r="A97" s="1"/>
      <c r="B97" s="16" t="s">
        <v>53</v>
      </c>
      <c r="C97" s="5" t="s">
        <v>54</v>
      </c>
      <c r="D97" s="25">
        <f>Classification!AJ97</f>
        <v>0</v>
      </c>
      <c r="E97" s="79"/>
      <c r="F97" s="25">
        <v>0</v>
      </c>
      <c r="G97" s="25">
        <f t="shared" si="23"/>
        <v>0</v>
      </c>
      <c r="H97" s="69"/>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row>
    <row r="98" spans="1:34" ht="12" customHeight="1">
      <c r="A98" s="1"/>
      <c r="B98" s="16" t="s">
        <v>55</v>
      </c>
      <c r="C98" s="5" t="s">
        <v>56</v>
      </c>
      <c r="D98" s="25">
        <f>Classification!AJ98</f>
        <v>26989.789051580083</v>
      </c>
      <c r="E98" s="79"/>
      <c r="F98" s="25">
        <v>0</v>
      </c>
      <c r="G98" s="25">
        <f t="shared" si="23"/>
        <v>26989.789051580083</v>
      </c>
      <c r="H98" s="69" t="s">
        <v>433</v>
      </c>
      <c r="I98" s="25">
        <v>2477.4315174452204</v>
      </c>
      <c r="J98" s="25">
        <v>842.90968288235752</v>
      </c>
      <c r="K98" s="25">
        <v>219.90681178341268</v>
      </c>
      <c r="L98" s="25">
        <v>0</v>
      </c>
      <c r="M98" s="25">
        <v>0.87340849737783544</v>
      </c>
      <c r="N98" s="25">
        <v>0</v>
      </c>
      <c r="O98" s="25">
        <v>149.95772612762485</v>
      </c>
      <c r="P98" s="25">
        <v>0</v>
      </c>
      <c r="Q98" s="25">
        <v>45.014156255238525</v>
      </c>
      <c r="R98" s="25">
        <v>0.41340311794982576</v>
      </c>
      <c r="S98" s="25">
        <v>120.19286901388163</v>
      </c>
      <c r="T98" s="25">
        <v>0</v>
      </c>
      <c r="U98" s="25">
        <v>793.0305794076537</v>
      </c>
      <c r="V98" s="25">
        <v>0</v>
      </c>
      <c r="W98" s="25">
        <v>258.17045386122521</v>
      </c>
      <c r="X98" s="25">
        <v>0</v>
      </c>
      <c r="Y98" s="25">
        <v>101.82112948228298</v>
      </c>
      <c r="Z98" s="25">
        <v>0</v>
      </c>
      <c r="AA98" s="25">
        <v>20771.986199804309</v>
      </c>
      <c r="AB98" s="25">
        <v>0</v>
      </c>
      <c r="AC98" s="25">
        <v>0</v>
      </c>
      <c r="AD98" s="25">
        <v>816.64727940441742</v>
      </c>
      <c r="AE98" s="25">
        <v>253.93713243597583</v>
      </c>
      <c r="AF98" s="25">
        <v>130.69467272798701</v>
      </c>
      <c r="AG98" s="25">
        <v>3.3044384701159699</v>
      </c>
      <c r="AH98" s="25">
        <v>3.4975908630538237</v>
      </c>
    </row>
    <row r="99" spans="1:34" ht="12" customHeight="1">
      <c r="A99" s="1"/>
      <c r="B99" s="16" t="s">
        <v>59</v>
      </c>
      <c r="C99" s="5" t="s">
        <v>60</v>
      </c>
      <c r="D99" s="25">
        <f>Classification!AJ99</f>
        <v>0</v>
      </c>
      <c r="E99" s="79"/>
      <c r="F99" s="25">
        <v>0</v>
      </c>
      <c r="G99" s="25">
        <f t="shared" si="23"/>
        <v>0</v>
      </c>
      <c r="H99" s="69"/>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row>
    <row r="100" spans="1:34" ht="12" customHeight="1">
      <c r="A100" s="1"/>
      <c r="B100" s="16" t="s">
        <v>61</v>
      </c>
      <c r="C100" s="5" t="s">
        <v>62</v>
      </c>
      <c r="D100" s="25">
        <f>Classification!AJ100</f>
        <v>0</v>
      </c>
      <c r="E100" s="79"/>
      <c r="F100" s="25">
        <v>0</v>
      </c>
      <c r="G100" s="25">
        <f t="shared" si="23"/>
        <v>0</v>
      </c>
      <c r="H100" s="69" t="s">
        <v>433</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row>
    <row r="101" spans="1:34" ht="12" customHeight="1">
      <c r="A101" s="1"/>
      <c r="B101" s="16" t="s">
        <v>16</v>
      </c>
      <c r="C101" s="5" t="s">
        <v>64</v>
      </c>
      <c r="D101" s="25">
        <f>Classification!AJ101</f>
        <v>0</v>
      </c>
      <c r="E101" s="138"/>
      <c r="F101" s="25">
        <v>0</v>
      </c>
      <c r="G101" s="25">
        <f t="shared" si="23"/>
        <v>0</v>
      </c>
      <c r="H101" s="69"/>
      <c r="I101" s="25">
        <v>0</v>
      </c>
      <c r="J101" s="25">
        <v>0</v>
      </c>
      <c r="K101" s="25">
        <v>0</v>
      </c>
      <c r="L101" s="25">
        <v>0</v>
      </c>
      <c r="M101" s="25">
        <v>0</v>
      </c>
      <c r="N101" s="25">
        <v>0</v>
      </c>
      <c r="O101" s="25">
        <v>0</v>
      </c>
      <c r="P101" s="25">
        <v>0</v>
      </c>
      <c r="Q101" s="25">
        <v>0</v>
      </c>
      <c r="R101" s="25">
        <v>0</v>
      </c>
      <c r="S101" s="25">
        <v>0</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row>
    <row r="102" spans="1:34" ht="12" customHeight="1">
      <c r="A102" s="1"/>
      <c r="B102" s="16" t="s">
        <v>42</v>
      </c>
      <c r="C102" s="1"/>
      <c r="D102" s="26">
        <f>SUM(D94:D101)</f>
        <v>29322.179506201188</v>
      </c>
      <c r="E102" s="79"/>
      <c r="F102" s="26">
        <f>SUM(F94:F101)</f>
        <v>0</v>
      </c>
      <c r="G102" s="26">
        <f>SUM(G94:G101)</f>
        <v>29322.179506201188</v>
      </c>
      <c r="H102" s="79"/>
      <c r="I102" s="26">
        <f t="shared" ref="I102:AH102" si="24">SUM(I94:I101)</f>
        <v>2691.5249885806843</v>
      </c>
      <c r="J102" s="26">
        <f t="shared" si="24"/>
        <v>915.75184162266146</v>
      </c>
      <c r="K102" s="26">
        <f t="shared" si="24"/>
        <v>238.9106116178454</v>
      </c>
      <c r="L102" s="26">
        <f t="shared" si="24"/>
        <v>0</v>
      </c>
      <c r="M102" s="26">
        <f t="shared" si="24"/>
        <v>0.94888628782576656</v>
      </c>
      <c r="N102" s="26">
        <f t="shared" si="24"/>
        <v>0</v>
      </c>
      <c r="O102" s="26">
        <f t="shared" si="24"/>
        <v>162.91669992131895</v>
      </c>
      <c r="P102" s="26">
        <f t="shared" si="24"/>
        <v>0</v>
      </c>
      <c r="Q102" s="26">
        <f t="shared" si="24"/>
        <v>48.904167702600866</v>
      </c>
      <c r="R102" s="26">
        <f t="shared" si="24"/>
        <v>0.44912838739798872</v>
      </c>
      <c r="S102" s="26">
        <f t="shared" si="24"/>
        <v>130.57963787175422</v>
      </c>
      <c r="T102" s="26">
        <f t="shared" si="24"/>
        <v>0</v>
      </c>
      <c r="U102" s="26">
        <f t="shared" si="24"/>
        <v>861.56231005950076</v>
      </c>
      <c r="V102" s="26">
        <f t="shared" si="24"/>
        <v>0</v>
      </c>
      <c r="W102" s="26">
        <f t="shared" si="24"/>
        <v>280.48090249423768</v>
      </c>
      <c r="X102" s="26">
        <f t="shared" si="24"/>
        <v>0</v>
      </c>
      <c r="Y102" s="26">
        <f t="shared" si="24"/>
        <v>110.62025829464075</v>
      </c>
      <c r="Z102" s="26">
        <f t="shared" si="24"/>
        <v>0</v>
      </c>
      <c r="AA102" s="26">
        <f t="shared" si="24"/>
        <v>22567.049593718039</v>
      </c>
      <c r="AB102" s="26">
        <f t="shared" si="24"/>
        <v>0</v>
      </c>
      <c r="AC102" s="26">
        <f t="shared" si="24"/>
        <v>0</v>
      </c>
      <c r="AD102" s="26">
        <f t="shared" si="24"/>
        <v>887.21990654259241</v>
      </c>
      <c r="AE102" s="26">
        <f t="shared" si="24"/>
        <v>275.88174795837284</v>
      </c>
      <c r="AF102" s="26">
        <f t="shared" si="24"/>
        <v>141.98898134811091</v>
      </c>
      <c r="AG102" s="26">
        <f t="shared" si="24"/>
        <v>3.5899998255919976</v>
      </c>
      <c r="AH102" s="26">
        <f t="shared" si="24"/>
        <v>3.7998439680175746</v>
      </c>
    </row>
    <row r="103" spans="1:34" ht="12" customHeight="1">
      <c r="A103" s="1"/>
      <c r="B103" s="1"/>
      <c r="C103" s="1"/>
      <c r="D103" s="25"/>
      <c r="E103" s="79"/>
      <c r="F103" s="25"/>
      <c r="G103" s="25"/>
      <c r="H103" s="79"/>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row>
    <row r="104" spans="1:34" ht="12" customHeight="1">
      <c r="A104" s="16" t="s">
        <v>65</v>
      </c>
      <c r="B104" s="1"/>
      <c r="C104" s="1"/>
      <c r="D104" s="25"/>
      <c r="E104" s="79"/>
      <c r="F104" s="25"/>
      <c r="G104" s="25"/>
      <c r="H104" s="79"/>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row>
    <row r="105" spans="1:34" ht="12" customHeight="1">
      <c r="A105" s="1"/>
      <c r="B105" s="16" t="s">
        <v>37</v>
      </c>
      <c r="C105" s="5" t="s">
        <v>66</v>
      </c>
      <c r="D105" s="25">
        <f>Classification!AJ105</f>
        <v>0</v>
      </c>
      <c r="E105" s="79"/>
      <c r="F105" s="25">
        <v>0</v>
      </c>
      <c r="G105" s="25">
        <f t="shared" ref="G105:G111" si="25">D105-F105</f>
        <v>0</v>
      </c>
      <c r="H105" s="69"/>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row>
    <row r="106" spans="1:34" ht="12" customHeight="1">
      <c r="A106" s="1"/>
      <c r="B106" s="16" t="s">
        <v>48</v>
      </c>
      <c r="C106" s="5" t="s">
        <v>69</v>
      </c>
      <c r="D106" s="25">
        <f>Classification!AJ106</f>
        <v>0</v>
      </c>
      <c r="E106" s="79"/>
      <c r="F106" s="25">
        <v>0</v>
      </c>
      <c r="G106" s="25">
        <f t="shared" si="25"/>
        <v>0</v>
      </c>
      <c r="H106" s="69"/>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row>
    <row r="107" spans="1:34" ht="12" customHeight="1">
      <c r="A107" s="1"/>
      <c r="B107" s="16" t="s">
        <v>71</v>
      </c>
      <c r="C107" s="5" t="s">
        <v>72</v>
      </c>
      <c r="D107" s="25">
        <f>Classification!AJ107</f>
        <v>0</v>
      </c>
      <c r="E107" s="79"/>
      <c r="F107" s="25">
        <v>0</v>
      </c>
      <c r="G107" s="25">
        <f t="shared" si="25"/>
        <v>0</v>
      </c>
      <c r="H107" s="69"/>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row>
    <row r="108" spans="1:34" ht="12" customHeight="1">
      <c r="A108" s="1"/>
      <c r="B108" s="16" t="s">
        <v>74</v>
      </c>
      <c r="C108" s="5" t="s">
        <v>75</v>
      </c>
      <c r="D108" s="25">
        <f>Classification!AJ108</f>
        <v>0</v>
      </c>
      <c r="E108" s="79"/>
      <c r="F108" s="25">
        <v>0</v>
      </c>
      <c r="G108" s="25">
        <f t="shared" si="25"/>
        <v>0</v>
      </c>
      <c r="H108" s="69"/>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row>
    <row r="109" spans="1:34" ht="12" customHeight="1">
      <c r="A109" s="1"/>
      <c r="B109" s="16" t="s">
        <v>55</v>
      </c>
      <c r="C109" s="5" t="s">
        <v>77</v>
      </c>
      <c r="D109" s="25">
        <f>Classification!AJ109</f>
        <v>0</v>
      </c>
      <c r="E109" s="79"/>
      <c r="F109" s="25">
        <v>0</v>
      </c>
      <c r="G109" s="25">
        <f t="shared" si="25"/>
        <v>0</v>
      </c>
      <c r="H109" s="82" t="s">
        <v>433</v>
      </c>
      <c r="I109" s="25">
        <v>0</v>
      </c>
      <c r="J109" s="25">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row>
    <row r="110" spans="1:34" ht="12" customHeight="1">
      <c r="A110" s="1"/>
      <c r="B110" s="16" t="s">
        <v>39</v>
      </c>
      <c r="C110" s="5" t="s">
        <v>79</v>
      </c>
      <c r="D110" s="25">
        <f>Classification!AJ110</f>
        <v>0</v>
      </c>
      <c r="E110" s="79"/>
      <c r="F110" s="25">
        <v>0</v>
      </c>
      <c r="G110" s="25">
        <f t="shared" si="25"/>
        <v>0</v>
      </c>
      <c r="H110" s="69"/>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row>
    <row r="111" spans="1:34" ht="12" customHeight="1">
      <c r="A111" s="1"/>
      <c r="B111" s="16" t="s">
        <v>16</v>
      </c>
      <c r="C111" s="5" t="s">
        <v>81</v>
      </c>
      <c r="D111" s="25">
        <f>Classification!AJ111</f>
        <v>0</v>
      </c>
      <c r="E111" s="79"/>
      <c r="F111" s="25">
        <v>0</v>
      </c>
      <c r="G111" s="25">
        <f t="shared" si="25"/>
        <v>0</v>
      </c>
      <c r="H111" s="69"/>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row>
    <row r="112" spans="1:34" ht="12" customHeight="1">
      <c r="A112" s="1"/>
      <c r="B112" s="16" t="s">
        <v>42</v>
      </c>
      <c r="C112" s="1"/>
      <c r="D112" s="26">
        <f>SUM(D105:D111)</f>
        <v>0</v>
      </c>
      <c r="E112" s="79"/>
      <c r="F112" s="26">
        <f>SUM(F105:F111)</f>
        <v>0</v>
      </c>
      <c r="G112" s="26">
        <f>SUM(G105:G111)</f>
        <v>0</v>
      </c>
      <c r="H112" s="79"/>
      <c r="I112" s="26">
        <f t="shared" ref="I112:AH112" si="26">SUM(I105:I111)</f>
        <v>0</v>
      </c>
      <c r="J112" s="26">
        <f t="shared" si="26"/>
        <v>0</v>
      </c>
      <c r="K112" s="26">
        <f t="shared" si="26"/>
        <v>0</v>
      </c>
      <c r="L112" s="26">
        <f t="shared" si="26"/>
        <v>0</v>
      </c>
      <c r="M112" s="26">
        <f t="shared" si="26"/>
        <v>0</v>
      </c>
      <c r="N112" s="26">
        <f t="shared" si="26"/>
        <v>0</v>
      </c>
      <c r="O112" s="26">
        <f t="shared" si="26"/>
        <v>0</v>
      </c>
      <c r="P112" s="26">
        <f t="shared" si="26"/>
        <v>0</v>
      </c>
      <c r="Q112" s="26">
        <f t="shared" si="26"/>
        <v>0</v>
      </c>
      <c r="R112" s="26">
        <f t="shared" si="26"/>
        <v>0</v>
      </c>
      <c r="S112" s="26">
        <f t="shared" si="26"/>
        <v>0</v>
      </c>
      <c r="T112" s="26">
        <f t="shared" si="26"/>
        <v>0</v>
      </c>
      <c r="U112" s="26">
        <f t="shared" si="26"/>
        <v>0</v>
      </c>
      <c r="V112" s="26">
        <f t="shared" si="26"/>
        <v>0</v>
      </c>
      <c r="W112" s="26">
        <f t="shared" si="26"/>
        <v>0</v>
      </c>
      <c r="X112" s="26">
        <f t="shared" si="26"/>
        <v>0</v>
      </c>
      <c r="Y112" s="26">
        <f t="shared" si="26"/>
        <v>0</v>
      </c>
      <c r="Z112" s="26">
        <f t="shared" si="26"/>
        <v>0</v>
      </c>
      <c r="AA112" s="26">
        <f t="shared" si="26"/>
        <v>0</v>
      </c>
      <c r="AB112" s="26">
        <f t="shared" si="26"/>
        <v>0</v>
      </c>
      <c r="AC112" s="26">
        <f t="shared" si="26"/>
        <v>0</v>
      </c>
      <c r="AD112" s="26">
        <f t="shared" si="26"/>
        <v>0</v>
      </c>
      <c r="AE112" s="26">
        <f t="shared" si="26"/>
        <v>0</v>
      </c>
      <c r="AF112" s="26">
        <f t="shared" si="26"/>
        <v>0</v>
      </c>
      <c r="AG112" s="26">
        <f t="shared" si="26"/>
        <v>0</v>
      </c>
      <c r="AH112" s="26">
        <f t="shared" si="26"/>
        <v>0</v>
      </c>
    </row>
    <row r="113" spans="1:34" ht="12" customHeight="1">
      <c r="A113" s="1"/>
      <c r="B113" s="1"/>
      <c r="C113" s="1"/>
      <c r="D113" s="25"/>
      <c r="E113" s="79"/>
      <c r="F113" s="25"/>
      <c r="G113" s="25"/>
      <c r="H113" s="79"/>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row>
    <row r="114" spans="1:34" ht="12" customHeight="1">
      <c r="A114" s="16" t="s">
        <v>83</v>
      </c>
      <c r="B114" s="1"/>
      <c r="C114" s="1"/>
      <c r="D114" s="25"/>
      <c r="E114" s="79"/>
      <c r="F114" s="25"/>
      <c r="G114" s="25"/>
      <c r="H114" s="79"/>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row>
    <row r="115" spans="1:34" ht="12" customHeight="1">
      <c r="A115" s="1"/>
      <c r="B115" s="16" t="s">
        <v>37</v>
      </c>
      <c r="C115" s="5" t="s">
        <v>84</v>
      </c>
      <c r="D115" s="25">
        <f>Classification!AJ115</f>
        <v>0</v>
      </c>
      <c r="E115" s="79"/>
      <c r="F115" s="25">
        <v>0</v>
      </c>
      <c r="G115" s="25">
        <f t="shared" ref="G115:G124" si="27">D115-F115</f>
        <v>0</v>
      </c>
      <c r="H115" s="69"/>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row>
    <row r="116" spans="1:34" ht="12" customHeight="1">
      <c r="A116" s="1"/>
      <c r="B116" s="16" t="s">
        <v>48</v>
      </c>
      <c r="C116" s="5" t="s">
        <v>86</v>
      </c>
      <c r="D116" s="25">
        <f>Classification!AJ116</f>
        <v>0</v>
      </c>
      <c r="E116" s="79"/>
      <c r="F116" s="25">
        <v>0</v>
      </c>
      <c r="G116" s="25">
        <f t="shared" si="27"/>
        <v>0</v>
      </c>
      <c r="H116" s="69"/>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row>
    <row r="117" spans="1:34" ht="12" customHeight="1">
      <c r="A117" s="1"/>
      <c r="B117" s="16" t="s">
        <v>71</v>
      </c>
      <c r="C117" s="5" t="s">
        <v>87</v>
      </c>
      <c r="D117" s="25">
        <f>Classification!AJ117</f>
        <v>0</v>
      </c>
      <c r="E117" s="79"/>
      <c r="F117" s="25">
        <v>0</v>
      </c>
      <c r="G117" s="25">
        <f t="shared" si="27"/>
        <v>0</v>
      </c>
      <c r="H117" s="69"/>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row>
    <row r="118" spans="1:34" ht="12" customHeight="1">
      <c r="A118" s="1"/>
      <c r="B118" s="16" t="s">
        <v>385</v>
      </c>
      <c r="C118" s="5" t="s">
        <v>89</v>
      </c>
      <c r="D118" s="25">
        <f>Classification!AJ118</f>
        <v>0</v>
      </c>
      <c r="E118" s="79"/>
      <c r="F118" s="25">
        <v>0</v>
      </c>
      <c r="G118" s="25">
        <f t="shared" si="27"/>
        <v>0</v>
      </c>
      <c r="H118" s="69"/>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row>
    <row r="119" spans="1:34" ht="12" customHeight="1">
      <c r="A119" s="1"/>
      <c r="B119" s="16" t="s">
        <v>39</v>
      </c>
      <c r="C119" s="5" t="s">
        <v>90</v>
      </c>
      <c r="D119" s="25">
        <f>Classification!AJ119</f>
        <v>0</v>
      </c>
      <c r="E119" s="79"/>
      <c r="F119" s="25">
        <v>0</v>
      </c>
      <c r="G119" s="25">
        <f t="shared" si="27"/>
        <v>0</v>
      </c>
      <c r="H119" s="69"/>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row>
    <row r="120" spans="1:34" ht="12" customHeight="1">
      <c r="A120" s="1"/>
      <c r="B120" s="16" t="s">
        <v>91</v>
      </c>
      <c r="C120" s="5" t="s">
        <v>92</v>
      </c>
      <c r="D120" s="25">
        <f>Classification!AJ120</f>
        <v>0</v>
      </c>
      <c r="E120" s="79"/>
      <c r="F120" s="25">
        <v>0</v>
      </c>
      <c r="G120" s="25">
        <f t="shared" si="27"/>
        <v>0</v>
      </c>
      <c r="H120" s="69"/>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row>
    <row r="121" spans="1:34" ht="12" customHeight="1">
      <c r="A121" s="1"/>
      <c r="B121" s="16" t="s">
        <v>93</v>
      </c>
      <c r="C121" s="5" t="s">
        <v>94</v>
      </c>
      <c r="D121" s="25">
        <f>Classification!AJ121</f>
        <v>0</v>
      </c>
      <c r="E121" s="79"/>
      <c r="F121" s="25">
        <v>0</v>
      </c>
      <c r="G121" s="25">
        <f t="shared" si="27"/>
        <v>0</v>
      </c>
      <c r="H121" s="69"/>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row>
    <row r="122" spans="1:34" ht="12" customHeight="1">
      <c r="A122" s="1"/>
      <c r="B122" s="16" t="s">
        <v>95</v>
      </c>
      <c r="C122" s="5" t="s">
        <v>96</v>
      </c>
      <c r="D122" s="25">
        <f>Classification!AJ122</f>
        <v>0</v>
      </c>
      <c r="E122" s="79"/>
      <c r="F122" s="25">
        <v>0</v>
      </c>
      <c r="G122" s="25">
        <f t="shared" si="27"/>
        <v>0</v>
      </c>
      <c r="H122" s="69"/>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row>
    <row r="123" spans="1:34" ht="12" customHeight="1">
      <c r="A123" s="1"/>
      <c r="B123" s="16" t="s">
        <v>97</v>
      </c>
      <c r="C123" s="5" t="s">
        <v>98</v>
      </c>
      <c r="D123" s="25">
        <f>Classification!AJ123</f>
        <v>0</v>
      </c>
      <c r="E123" s="79"/>
      <c r="F123" s="25">
        <v>0</v>
      </c>
      <c r="G123" s="25">
        <f t="shared" si="27"/>
        <v>0</v>
      </c>
      <c r="H123" s="69"/>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row>
    <row r="124" spans="1:34" ht="12" customHeight="1">
      <c r="A124" s="1"/>
      <c r="B124" s="16" t="s">
        <v>16</v>
      </c>
      <c r="C124" s="5" t="s">
        <v>99</v>
      </c>
      <c r="D124" s="25">
        <f>Classification!AJ124</f>
        <v>0</v>
      </c>
      <c r="E124" s="79"/>
      <c r="F124" s="25">
        <v>0</v>
      </c>
      <c r="G124" s="25">
        <f t="shared" si="27"/>
        <v>0</v>
      </c>
      <c r="H124" s="69"/>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row>
    <row r="125" spans="1:34" ht="12" customHeight="1">
      <c r="A125" s="1"/>
      <c r="B125" s="16" t="s">
        <v>42</v>
      </c>
      <c r="C125" s="1"/>
      <c r="D125" s="26">
        <f>SUM(D115:D124)</f>
        <v>0</v>
      </c>
      <c r="E125" s="79"/>
      <c r="F125" s="26">
        <f>SUM(F115:F124)</f>
        <v>0</v>
      </c>
      <c r="G125" s="26">
        <f>SUM(G115:G124)</f>
        <v>0</v>
      </c>
      <c r="H125" s="79"/>
      <c r="I125" s="26">
        <f t="shared" ref="I125:AH125" si="28">SUM(I115:I124)</f>
        <v>0</v>
      </c>
      <c r="J125" s="26">
        <f t="shared" si="28"/>
        <v>0</v>
      </c>
      <c r="K125" s="26">
        <f t="shared" si="28"/>
        <v>0</v>
      </c>
      <c r="L125" s="26">
        <f t="shared" si="28"/>
        <v>0</v>
      </c>
      <c r="M125" s="26">
        <f t="shared" si="28"/>
        <v>0</v>
      </c>
      <c r="N125" s="26">
        <f t="shared" si="28"/>
        <v>0</v>
      </c>
      <c r="O125" s="26">
        <f t="shared" si="28"/>
        <v>0</v>
      </c>
      <c r="P125" s="26">
        <f t="shared" si="28"/>
        <v>0</v>
      </c>
      <c r="Q125" s="26">
        <f t="shared" si="28"/>
        <v>0</v>
      </c>
      <c r="R125" s="26">
        <f t="shared" si="28"/>
        <v>0</v>
      </c>
      <c r="S125" s="26">
        <f t="shared" si="28"/>
        <v>0</v>
      </c>
      <c r="T125" s="26">
        <f t="shared" si="28"/>
        <v>0</v>
      </c>
      <c r="U125" s="26">
        <f t="shared" si="28"/>
        <v>0</v>
      </c>
      <c r="V125" s="26">
        <f t="shared" si="28"/>
        <v>0</v>
      </c>
      <c r="W125" s="26">
        <f t="shared" si="28"/>
        <v>0</v>
      </c>
      <c r="X125" s="26">
        <f t="shared" si="28"/>
        <v>0</v>
      </c>
      <c r="Y125" s="26">
        <f t="shared" si="28"/>
        <v>0</v>
      </c>
      <c r="Z125" s="26">
        <f t="shared" si="28"/>
        <v>0</v>
      </c>
      <c r="AA125" s="26">
        <f t="shared" si="28"/>
        <v>0</v>
      </c>
      <c r="AB125" s="26">
        <f t="shared" si="28"/>
        <v>0</v>
      </c>
      <c r="AC125" s="26">
        <f t="shared" si="28"/>
        <v>0</v>
      </c>
      <c r="AD125" s="26">
        <f t="shared" si="28"/>
        <v>0</v>
      </c>
      <c r="AE125" s="26">
        <f t="shared" si="28"/>
        <v>0</v>
      </c>
      <c r="AF125" s="26">
        <f t="shared" si="28"/>
        <v>0</v>
      </c>
      <c r="AG125" s="26">
        <f t="shared" si="28"/>
        <v>0</v>
      </c>
      <c r="AH125" s="26">
        <f t="shared" si="28"/>
        <v>0</v>
      </c>
    </row>
    <row r="126" spans="1:34" ht="12" customHeight="1">
      <c r="A126" s="1"/>
      <c r="B126" s="1"/>
      <c r="C126" s="1"/>
      <c r="D126" s="25"/>
      <c r="E126" s="79"/>
      <c r="F126" s="25"/>
      <c r="G126" s="25"/>
      <c r="H126" s="79"/>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row>
    <row r="127" spans="1:34" ht="12" customHeight="1">
      <c r="A127" s="16" t="s">
        <v>100</v>
      </c>
      <c r="B127" s="1"/>
      <c r="C127" s="1"/>
      <c r="D127" s="25"/>
      <c r="E127" s="79"/>
      <c r="F127" s="25"/>
      <c r="G127" s="25"/>
      <c r="H127" s="79"/>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row>
    <row r="128" spans="1:34" ht="12" customHeight="1">
      <c r="A128" s="1"/>
      <c r="B128" s="16" t="s">
        <v>37</v>
      </c>
      <c r="C128" s="5" t="s">
        <v>84</v>
      </c>
      <c r="D128" s="25">
        <f>Classification!AJ128</f>
        <v>0</v>
      </c>
      <c r="E128" s="79"/>
      <c r="F128" s="25">
        <v>0</v>
      </c>
      <c r="G128" s="25">
        <f t="shared" ref="G128:G140" si="29">D128-F128</f>
        <v>0</v>
      </c>
      <c r="H128" s="69"/>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row>
    <row r="129" spans="1:34" ht="12" customHeight="1">
      <c r="A129" s="1"/>
      <c r="B129" s="16" t="s">
        <v>48</v>
      </c>
      <c r="C129" s="5" t="s">
        <v>86</v>
      </c>
      <c r="D129" s="25">
        <f>Classification!AJ129</f>
        <v>0</v>
      </c>
      <c r="E129" s="79"/>
      <c r="F129" s="25">
        <v>0</v>
      </c>
      <c r="G129" s="25">
        <f t="shared" si="29"/>
        <v>0</v>
      </c>
      <c r="H129" s="69"/>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row>
    <row r="130" spans="1:34" ht="12" customHeight="1">
      <c r="A130" s="1"/>
      <c r="B130" s="16" t="s">
        <v>134</v>
      </c>
      <c r="C130" s="5" t="s">
        <v>87</v>
      </c>
      <c r="D130" s="25">
        <f>Classification!AJ130</f>
        <v>0</v>
      </c>
      <c r="E130" s="79"/>
      <c r="F130" s="25">
        <v>0</v>
      </c>
      <c r="G130" s="25">
        <f t="shared" si="29"/>
        <v>0</v>
      </c>
      <c r="H130" s="69"/>
      <c r="I130" s="25">
        <v>0</v>
      </c>
      <c r="J130" s="25">
        <v>0</v>
      </c>
      <c r="K130" s="25">
        <v>0</v>
      </c>
      <c r="L130" s="25">
        <v>0</v>
      </c>
      <c r="M130" s="25">
        <v>0</v>
      </c>
      <c r="N130" s="25">
        <v>0</v>
      </c>
      <c r="O130" s="25">
        <v>0</v>
      </c>
      <c r="P130" s="25">
        <v>0</v>
      </c>
      <c r="Q130" s="25">
        <v>0</v>
      </c>
      <c r="R130" s="25">
        <v>0</v>
      </c>
      <c r="S130" s="25">
        <v>0</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row>
    <row r="131" spans="1:34" ht="12" customHeight="1">
      <c r="A131" s="1"/>
      <c r="B131" s="16" t="s">
        <v>102</v>
      </c>
      <c r="C131" s="5" t="s">
        <v>103</v>
      </c>
      <c r="D131" s="25">
        <f>Classification!AJ131</f>
        <v>0</v>
      </c>
      <c r="E131" s="79"/>
      <c r="F131" s="25">
        <v>0</v>
      </c>
      <c r="G131" s="25">
        <f t="shared" si="29"/>
        <v>0</v>
      </c>
      <c r="H131" s="69"/>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row>
    <row r="132" spans="1:34" ht="12" customHeight="1">
      <c r="A132" s="1"/>
      <c r="B132" s="16" t="s">
        <v>104</v>
      </c>
      <c r="C132" s="5" t="s">
        <v>105</v>
      </c>
      <c r="D132" s="25">
        <f>Classification!AJ132</f>
        <v>0</v>
      </c>
      <c r="E132" s="79"/>
      <c r="F132" s="25">
        <v>0</v>
      </c>
      <c r="G132" s="25">
        <f t="shared" si="29"/>
        <v>0</v>
      </c>
      <c r="H132" s="69"/>
      <c r="I132" s="25">
        <v>0</v>
      </c>
      <c r="J132" s="25">
        <v>0</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0</v>
      </c>
      <c r="AF132" s="25">
        <v>0</v>
      </c>
      <c r="AG132" s="25">
        <v>0</v>
      </c>
      <c r="AH132" s="25">
        <v>0</v>
      </c>
    </row>
    <row r="133" spans="1:34" ht="12" customHeight="1">
      <c r="A133" s="1"/>
      <c r="B133" s="16" t="s">
        <v>106</v>
      </c>
      <c r="C133" s="5" t="s">
        <v>89</v>
      </c>
      <c r="D133" s="25">
        <f>Classification!AJ133</f>
        <v>0</v>
      </c>
      <c r="E133" s="79"/>
      <c r="F133" s="25">
        <v>0</v>
      </c>
      <c r="G133" s="25">
        <f t="shared" si="29"/>
        <v>0</v>
      </c>
      <c r="H133" s="69"/>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0</v>
      </c>
      <c r="AH133" s="25">
        <v>0</v>
      </c>
    </row>
    <row r="134" spans="1:34" ht="12" customHeight="1">
      <c r="A134" s="1"/>
      <c r="B134" s="16" t="s">
        <v>107</v>
      </c>
      <c r="C134" s="5" t="s">
        <v>108</v>
      </c>
      <c r="D134" s="25">
        <f>Classification!AJ134</f>
        <v>0</v>
      </c>
      <c r="E134" s="79"/>
      <c r="F134" s="25">
        <v>0</v>
      </c>
      <c r="G134" s="25">
        <f t="shared" si="29"/>
        <v>0</v>
      </c>
      <c r="H134" s="69"/>
      <c r="I134" s="25">
        <v>0</v>
      </c>
      <c r="J134" s="25">
        <v>0</v>
      </c>
      <c r="K134" s="25">
        <v>0</v>
      </c>
      <c r="L134" s="25">
        <v>0</v>
      </c>
      <c r="M134" s="25">
        <v>0</v>
      </c>
      <c r="N134" s="25">
        <v>0</v>
      </c>
      <c r="O134" s="25">
        <v>0</v>
      </c>
      <c r="P134" s="25">
        <v>0</v>
      </c>
      <c r="Q134" s="25">
        <v>0</v>
      </c>
      <c r="R134" s="25">
        <v>0</v>
      </c>
      <c r="S134" s="25">
        <v>0</v>
      </c>
      <c r="T134" s="25">
        <v>0</v>
      </c>
      <c r="U134" s="25">
        <v>0</v>
      </c>
      <c r="V134" s="25">
        <v>0</v>
      </c>
      <c r="W134" s="25">
        <v>0</v>
      </c>
      <c r="X134" s="25">
        <v>0</v>
      </c>
      <c r="Y134" s="25">
        <v>0</v>
      </c>
      <c r="Z134" s="25">
        <v>0</v>
      </c>
      <c r="AA134" s="25">
        <v>0</v>
      </c>
      <c r="AB134" s="25">
        <v>0</v>
      </c>
      <c r="AC134" s="25">
        <v>0</v>
      </c>
      <c r="AD134" s="25">
        <v>0</v>
      </c>
      <c r="AE134" s="25">
        <v>0</v>
      </c>
      <c r="AF134" s="25">
        <v>0</v>
      </c>
      <c r="AG134" s="25">
        <v>0</v>
      </c>
      <c r="AH134" s="25">
        <v>0</v>
      </c>
    </row>
    <row r="135" spans="1:34" ht="12" customHeight="1">
      <c r="A135" s="1"/>
      <c r="B135" s="16" t="s">
        <v>39</v>
      </c>
      <c r="C135" s="5" t="s">
        <v>90</v>
      </c>
      <c r="D135" s="25">
        <f>Classification!AJ135</f>
        <v>0</v>
      </c>
      <c r="E135" s="79"/>
      <c r="F135" s="25">
        <v>0</v>
      </c>
      <c r="G135" s="25">
        <f t="shared" si="29"/>
        <v>0</v>
      </c>
      <c r="H135" s="69"/>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0</v>
      </c>
      <c r="AA135" s="25">
        <v>0</v>
      </c>
      <c r="AB135" s="25">
        <v>0</v>
      </c>
      <c r="AC135" s="25">
        <v>0</v>
      </c>
      <c r="AD135" s="25">
        <v>0</v>
      </c>
      <c r="AE135" s="25">
        <v>0</v>
      </c>
      <c r="AF135" s="25">
        <v>0</v>
      </c>
      <c r="AG135" s="25">
        <v>0</v>
      </c>
      <c r="AH135" s="25">
        <v>0</v>
      </c>
    </row>
    <row r="136" spans="1:34" ht="12" customHeight="1">
      <c r="A136" s="1"/>
      <c r="B136" s="16" t="s">
        <v>91</v>
      </c>
      <c r="C136" s="5" t="s">
        <v>92</v>
      </c>
      <c r="D136" s="25">
        <f>Classification!AJ136</f>
        <v>0</v>
      </c>
      <c r="E136" s="79"/>
      <c r="F136" s="25">
        <v>0</v>
      </c>
      <c r="G136" s="25">
        <f t="shared" si="29"/>
        <v>0</v>
      </c>
      <c r="H136" s="69"/>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0</v>
      </c>
      <c r="AC136" s="25">
        <v>0</v>
      </c>
      <c r="AD136" s="25">
        <v>0</v>
      </c>
      <c r="AE136" s="25">
        <v>0</v>
      </c>
      <c r="AF136" s="25">
        <v>0</v>
      </c>
      <c r="AG136" s="25">
        <v>0</v>
      </c>
      <c r="AH136" s="25">
        <v>0</v>
      </c>
    </row>
    <row r="137" spans="1:34" ht="12" customHeight="1">
      <c r="A137" s="1"/>
      <c r="B137" s="16" t="s">
        <v>93</v>
      </c>
      <c r="C137" s="5" t="s">
        <v>94</v>
      </c>
      <c r="D137" s="25">
        <f>Classification!AJ137</f>
        <v>0</v>
      </c>
      <c r="E137" s="79"/>
      <c r="F137" s="25">
        <v>0</v>
      </c>
      <c r="G137" s="25">
        <f t="shared" si="29"/>
        <v>0</v>
      </c>
      <c r="H137" s="69"/>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row>
    <row r="138" spans="1:34" ht="12" customHeight="1">
      <c r="A138" s="1"/>
      <c r="B138" s="16" t="s">
        <v>95</v>
      </c>
      <c r="C138" s="5" t="s">
        <v>96</v>
      </c>
      <c r="D138" s="25">
        <f>Classification!AJ138</f>
        <v>0</v>
      </c>
      <c r="E138" s="79"/>
      <c r="F138" s="25">
        <v>0</v>
      </c>
      <c r="G138" s="25">
        <f t="shared" si="29"/>
        <v>0</v>
      </c>
      <c r="H138" s="69"/>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row>
    <row r="139" spans="1:34" ht="12" customHeight="1">
      <c r="A139" s="1"/>
      <c r="B139" s="16" t="s">
        <v>97</v>
      </c>
      <c r="C139" s="5" t="s">
        <v>98</v>
      </c>
      <c r="D139" s="25">
        <f>Classification!AJ139</f>
        <v>0</v>
      </c>
      <c r="E139" s="79"/>
      <c r="F139" s="25">
        <v>0</v>
      </c>
      <c r="G139" s="25">
        <f t="shared" si="29"/>
        <v>0</v>
      </c>
      <c r="H139" s="69"/>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row>
    <row r="140" spans="1:34" ht="12" customHeight="1">
      <c r="A140" s="1"/>
      <c r="B140" s="16" t="s">
        <v>16</v>
      </c>
      <c r="C140" s="5" t="s">
        <v>99</v>
      </c>
      <c r="D140" s="25">
        <f>Classification!AJ140</f>
        <v>0</v>
      </c>
      <c r="E140" s="79"/>
      <c r="F140" s="25">
        <v>0</v>
      </c>
      <c r="G140" s="25">
        <f t="shared" si="29"/>
        <v>0</v>
      </c>
      <c r="H140" s="69"/>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row>
    <row r="141" spans="1:34" ht="12" customHeight="1">
      <c r="A141" s="1"/>
      <c r="B141" s="16" t="s">
        <v>42</v>
      </c>
      <c r="C141" s="1"/>
      <c r="D141" s="26">
        <f>SUM(D128:D140)</f>
        <v>0</v>
      </c>
      <c r="E141" s="79"/>
      <c r="F141" s="26">
        <f>SUM(F128:F140)</f>
        <v>0</v>
      </c>
      <c r="G141" s="26">
        <f>SUM(G128:G140)</f>
        <v>0</v>
      </c>
      <c r="H141" s="79"/>
      <c r="I141" s="26">
        <f t="shared" ref="I141:AH141" si="30">SUM(I128:I140)</f>
        <v>0</v>
      </c>
      <c r="J141" s="26">
        <f t="shared" si="30"/>
        <v>0</v>
      </c>
      <c r="K141" s="26">
        <f t="shared" si="30"/>
        <v>0</v>
      </c>
      <c r="L141" s="26">
        <f t="shared" si="30"/>
        <v>0</v>
      </c>
      <c r="M141" s="26">
        <f t="shared" si="30"/>
        <v>0</v>
      </c>
      <c r="N141" s="26">
        <f t="shared" si="30"/>
        <v>0</v>
      </c>
      <c r="O141" s="26">
        <f t="shared" si="30"/>
        <v>0</v>
      </c>
      <c r="P141" s="26">
        <f t="shared" si="30"/>
        <v>0</v>
      </c>
      <c r="Q141" s="26">
        <f t="shared" si="30"/>
        <v>0</v>
      </c>
      <c r="R141" s="26">
        <f t="shared" si="30"/>
        <v>0</v>
      </c>
      <c r="S141" s="26">
        <f t="shared" si="30"/>
        <v>0</v>
      </c>
      <c r="T141" s="26">
        <f t="shared" si="30"/>
        <v>0</v>
      </c>
      <c r="U141" s="26">
        <f t="shared" si="30"/>
        <v>0</v>
      </c>
      <c r="V141" s="26">
        <f t="shared" si="30"/>
        <v>0</v>
      </c>
      <c r="W141" s="26">
        <f t="shared" si="30"/>
        <v>0</v>
      </c>
      <c r="X141" s="26">
        <f t="shared" si="30"/>
        <v>0</v>
      </c>
      <c r="Y141" s="26">
        <f t="shared" si="30"/>
        <v>0</v>
      </c>
      <c r="Z141" s="26">
        <f t="shared" si="30"/>
        <v>0</v>
      </c>
      <c r="AA141" s="26">
        <f t="shared" si="30"/>
        <v>0</v>
      </c>
      <c r="AB141" s="26">
        <f t="shared" si="30"/>
        <v>0</v>
      </c>
      <c r="AC141" s="26">
        <f t="shared" si="30"/>
        <v>0</v>
      </c>
      <c r="AD141" s="26">
        <f t="shared" si="30"/>
        <v>0</v>
      </c>
      <c r="AE141" s="26">
        <f t="shared" si="30"/>
        <v>0</v>
      </c>
      <c r="AF141" s="26">
        <f t="shared" si="30"/>
        <v>0</v>
      </c>
      <c r="AG141" s="26">
        <f t="shared" si="30"/>
        <v>0</v>
      </c>
      <c r="AH141" s="26">
        <f t="shared" si="30"/>
        <v>0</v>
      </c>
    </row>
    <row r="142" spans="1:34" ht="12" customHeight="1">
      <c r="A142" s="1"/>
      <c r="B142" s="1"/>
      <c r="C142" s="1"/>
      <c r="D142" s="25"/>
      <c r="E142" s="79"/>
      <c r="F142" s="25"/>
      <c r="G142" s="25"/>
      <c r="H142" s="79"/>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row>
    <row r="143" spans="1:34" ht="12" customHeight="1">
      <c r="A143" s="16" t="s">
        <v>109</v>
      </c>
      <c r="B143" s="1"/>
      <c r="C143" s="5" t="s">
        <v>110</v>
      </c>
      <c r="D143" s="30">
        <f>Classification!AJ143</f>
        <v>0</v>
      </c>
      <c r="E143" s="79"/>
      <c r="F143" s="30">
        <v>0</v>
      </c>
      <c r="G143" s="30">
        <f t="shared" ref="G143" si="31">D143-F143</f>
        <v>0</v>
      </c>
      <c r="H143" s="69"/>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row>
    <row r="144" spans="1:34" ht="12" customHeight="1">
      <c r="A144" s="1"/>
      <c r="B144" s="1"/>
      <c r="C144" s="1"/>
      <c r="D144" s="25"/>
      <c r="E144" s="79"/>
      <c r="F144" s="25"/>
      <c r="G144" s="25"/>
      <c r="H144" s="79"/>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row>
    <row r="145" spans="1:34" ht="12" customHeight="1">
      <c r="A145" s="16" t="s">
        <v>111</v>
      </c>
      <c r="B145" s="1"/>
      <c r="C145" s="1"/>
      <c r="D145" s="25"/>
      <c r="E145" s="79"/>
      <c r="F145" s="25"/>
      <c r="G145" s="25"/>
      <c r="H145" s="79"/>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row>
    <row r="146" spans="1:34" ht="12" customHeight="1">
      <c r="A146" s="1"/>
      <c r="B146" s="16" t="s">
        <v>37</v>
      </c>
      <c r="C146" s="5" t="s">
        <v>112</v>
      </c>
      <c r="D146" s="25">
        <f>Classification!AJ146</f>
        <v>0</v>
      </c>
      <c r="E146" s="79"/>
      <c r="F146" s="25">
        <v>0</v>
      </c>
      <c r="G146" s="25">
        <f t="shared" ref="G146:G152" si="32">D146-F146</f>
        <v>0</v>
      </c>
      <c r="H146" s="69"/>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row>
    <row r="147" spans="1:34" ht="12" customHeight="1">
      <c r="A147" s="1"/>
      <c r="B147" s="16" t="s">
        <v>39</v>
      </c>
      <c r="C147" s="5" t="s">
        <v>114</v>
      </c>
      <c r="D147" s="25">
        <f>Classification!AJ147</f>
        <v>59.952995565912218</v>
      </c>
      <c r="E147" s="79"/>
      <c r="F147" s="25">
        <v>0</v>
      </c>
      <c r="G147" s="25">
        <f t="shared" si="32"/>
        <v>59.952995565912218</v>
      </c>
      <c r="H147" s="69" t="s">
        <v>433</v>
      </c>
      <c r="I147" s="25">
        <v>5.5031716067283982</v>
      </c>
      <c r="J147" s="25">
        <v>1.8723733032419514</v>
      </c>
      <c r="K147" s="25">
        <v>0.48848370346907133</v>
      </c>
      <c r="L147" s="25">
        <v>0</v>
      </c>
      <c r="M147" s="25">
        <v>1.9401209720628725E-3</v>
      </c>
      <c r="N147" s="25">
        <v>0</v>
      </c>
      <c r="O147" s="25">
        <v>0.33310430372101923</v>
      </c>
      <c r="P147" s="25">
        <v>0</v>
      </c>
      <c r="Q147" s="25">
        <v>9.999090786578789E-2</v>
      </c>
      <c r="R147" s="25">
        <v>9.1830118605277491E-4</v>
      </c>
      <c r="S147" s="25">
        <v>0.26698699012698107</v>
      </c>
      <c r="T147" s="25">
        <v>0</v>
      </c>
      <c r="U147" s="25">
        <v>1.7615757840862571</v>
      </c>
      <c r="V147" s="25">
        <v>0</v>
      </c>
      <c r="W147" s="25">
        <v>0.57347954984055105</v>
      </c>
      <c r="X147" s="25">
        <v>0</v>
      </c>
      <c r="Y147" s="25">
        <v>0.22617745224689359</v>
      </c>
      <c r="Z147" s="25">
        <v>0</v>
      </c>
      <c r="AA147" s="25">
        <v>46.141257130690711</v>
      </c>
      <c r="AB147" s="25">
        <v>0</v>
      </c>
      <c r="AC147" s="25">
        <v>0</v>
      </c>
      <c r="AD147" s="25">
        <v>1.8140360648050706</v>
      </c>
      <c r="AE147" s="25">
        <v>0.56407598243392842</v>
      </c>
      <c r="AF147" s="25">
        <v>0.29031487128613298</v>
      </c>
      <c r="AG147" s="25">
        <v>7.3402198352896849E-3</v>
      </c>
      <c r="AH147" s="25">
        <v>7.7692733760646006E-3</v>
      </c>
    </row>
    <row r="148" spans="1:34" ht="12" customHeight="1">
      <c r="A148" s="1"/>
      <c r="B148" s="16" t="s">
        <v>115</v>
      </c>
      <c r="C148" s="5" t="s">
        <v>116</v>
      </c>
      <c r="D148" s="25">
        <f>Classification!AJ148</f>
        <v>296.12222860665742</v>
      </c>
      <c r="E148" s="79"/>
      <c r="F148" s="25">
        <v>0</v>
      </c>
      <c r="G148" s="25">
        <f t="shared" si="32"/>
        <v>296.12222860665742</v>
      </c>
      <c r="H148" s="69" t="s">
        <v>433</v>
      </c>
      <c r="I148" s="25">
        <v>27.181484848370935</v>
      </c>
      <c r="J148" s="25">
        <v>9.2481009515204722</v>
      </c>
      <c r="K148" s="25">
        <v>2.4127382050537585</v>
      </c>
      <c r="L148" s="25">
        <v>0</v>
      </c>
      <c r="M148" s="25">
        <v>9.5827229413775299E-3</v>
      </c>
      <c r="N148" s="25">
        <v>0</v>
      </c>
      <c r="O148" s="25">
        <v>1.6452820721508887</v>
      </c>
      <c r="P148" s="25">
        <v>0</v>
      </c>
      <c r="Q148" s="25">
        <v>0.49387908307379563</v>
      </c>
      <c r="R148" s="25">
        <v>4.5357098703621198E-3</v>
      </c>
      <c r="S148" s="25">
        <v>1.3187127979029172</v>
      </c>
      <c r="T148" s="25">
        <v>0</v>
      </c>
      <c r="U148" s="25">
        <v>8.7008454226386469</v>
      </c>
      <c r="V148" s="25">
        <v>0</v>
      </c>
      <c r="W148" s="25">
        <v>2.8325530818960796</v>
      </c>
      <c r="X148" s="25">
        <v>0</v>
      </c>
      <c r="Y148" s="25">
        <v>1.1171446995720586</v>
      </c>
      <c r="Z148" s="25">
        <v>0</v>
      </c>
      <c r="AA148" s="25">
        <v>227.90273885866773</v>
      </c>
      <c r="AB148" s="25">
        <v>0</v>
      </c>
      <c r="AC148" s="25">
        <v>0</v>
      </c>
      <c r="AD148" s="25">
        <v>8.9599593350153377</v>
      </c>
      <c r="AE148" s="25">
        <v>2.7861066064361402</v>
      </c>
      <c r="AF148" s="25">
        <v>1.4339347996113185</v>
      </c>
      <c r="AG148" s="25">
        <v>3.6255106781096849E-2</v>
      </c>
      <c r="AH148" s="25">
        <v>3.8374305154531989E-2</v>
      </c>
    </row>
    <row r="149" spans="1:34" ht="12" customHeight="1">
      <c r="A149" s="1"/>
      <c r="B149" s="16" t="s">
        <v>117</v>
      </c>
      <c r="C149" s="5" t="s">
        <v>118</v>
      </c>
      <c r="D149" s="25">
        <f>Classification!AJ149</f>
        <v>161.97451505163858</v>
      </c>
      <c r="E149" s="79"/>
      <c r="F149" s="25">
        <v>0</v>
      </c>
      <c r="G149" s="25">
        <f t="shared" si="32"/>
        <v>161.97451505163858</v>
      </c>
      <c r="H149" s="69" t="s">
        <v>433</v>
      </c>
      <c r="I149" s="25">
        <v>14.867873470405735</v>
      </c>
      <c r="J149" s="25">
        <v>5.0585755544913136</v>
      </c>
      <c r="K149" s="25">
        <v>1.3197324042473368</v>
      </c>
      <c r="L149" s="25">
        <v>0</v>
      </c>
      <c r="M149" s="25">
        <v>5.2416088741706213E-3</v>
      </c>
      <c r="N149" s="25">
        <v>0</v>
      </c>
      <c r="O149" s="25">
        <v>0.89994515782799267</v>
      </c>
      <c r="P149" s="25">
        <v>0</v>
      </c>
      <c r="Q149" s="25">
        <v>0.27014461343017027</v>
      </c>
      <c r="R149" s="25">
        <v>2.4809667620146972E-3</v>
      </c>
      <c r="S149" s="25">
        <v>0.72131655545669615</v>
      </c>
      <c r="T149" s="25">
        <v>0</v>
      </c>
      <c r="U149" s="25">
        <v>4.7592348082155418</v>
      </c>
      <c r="V149" s="25">
        <v>0</v>
      </c>
      <c r="W149" s="25">
        <v>1.5493649833615599</v>
      </c>
      <c r="X149" s="25">
        <v>0</v>
      </c>
      <c r="Y149" s="25">
        <v>0.61106176259415257</v>
      </c>
      <c r="Z149" s="25">
        <v>0</v>
      </c>
      <c r="AA149" s="25">
        <v>124.659454912474</v>
      </c>
      <c r="AB149" s="25">
        <v>0</v>
      </c>
      <c r="AC149" s="25">
        <v>0</v>
      </c>
      <c r="AD149" s="25">
        <v>4.9009663171867794</v>
      </c>
      <c r="AE149" s="25">
        <v>1.5239594426364338</v>
      </c>
      <c r="AF149" s="25">
        <v>0.7843413001299091</v>
      </c>
      <c r="AG149" s="25">
        <v>1.9831011561154757E-2</v>
      </c>
      <c r="AH149" s="25">
        <v>2.0990181983620168E-2</v>
      </c>
    </row>
    <row r="150" spans="1:34" ht="12" customHeight="1">
      <c r="A150" s="1"/>
      <c r="B150" s="16" t="s">
        <v>119</v>
      </c>
      <c r="C150" s="5" t="s">
        <v>120</v>
      </c>
      <c r="D150" s="25">
        <f>Classification!AJ150</f>
        <v>87.628186496552445</v>
      </c>
      <c r="E150" s="79"/>
      <c r="F150" s="25">
        <v>0</v>
      </c>
      <c r="G150" s="25">
        <f t="shared" si="32"/>
        <v>87.628186496552445</v>
      </c>
      <c r="H150" s="69" t="s">
        <v>433</v>
      </c>
      <c r="I150" s="25">
        <v>8.0435171474753453</v>
      </c>
      <c r="J150" s="25">
        <v>2.7366885584102372</v>
      </c>
      <c r="K150" s="25">
        <v>0.71397501766287441</v>
      </c>
      <c r="L150" s="25">
        <v>0</v>
      </c>
      <c r="M150" s="25">
        <v>2.8357095548109867E-3</v>
      </c>
      <c r="N150" s="25">
        <v>0</v>
      </c>
      <c r="O150" s="25">
        <v>0.48687018511325303</v>
      </c>
      <c r="P150" s="25">
        <v>0</v>
      </c>
      <c r="Q150" s="25">
        <v>0.14614819225821507</v>
      </c>
      <c r="R150" s="25">
        <v>1.3422026177652843E-3</v>
      </c>
      <c r="S150" s="25">
        <v>0.39023214006511553</v>
      </c>
      <c r="T150" s="25">
        <v>0</v>
      </c>
      <c r="U150" s="25">
        <v>2.5747452629954739</v>
      </c>
      <c r="V150" s="25">
        <v>0</v>
      </c>
      <c r="W150" s="25">
        <v>0.83820620589572914</v>
      </c>
      <c r="X150" s="25">
        <v>0</v>
      </c>
      <c r="Y150" s="25">
        <v>0.33058431492411972</v>
      </c>
      <c r="Z150" s="25">
        <v>0</v>
      </c>
      <c r="AA150" s="25">
        <v>67.440744984766894</v>
      </c>
      <c r="AB150" s="25">
        <v>0</v>
      </c>
      <c r="AC150" s="25">
        <v>0</v>
      </c>
      <c r="AD150" s="25">
        <v>2.6514219864702127</v>
      </c>
      <c r="AE150" s="25">
        <v>0.82446181246447003</v>
      </c>
      <c r="AF150" s="25">
        <v>0.4243285167596913</v>
      </c>
      <c r="AG150" s="25">
        <v>1.0728574053406787E-2</v>
      </c>
      <c r="AH150" s="25">
        <v>1.1355685064844008E-2</v>
      </c>
    </row>
    <row r="151" spans="1:34" ht="12" customHeight="1">
      <c r="A151" s="1"/>
      <c r="B151" s="16" t="s">
        <v>121</v>
      </c>
      <c r="C151" s="5" t="s">
        <v>122</v>
      </c>
      <c r="D151" s="25">
        <f>Classification!AJ151</f>
        <v>31.755949267883256</v>
      </c>
      <c r="E151" s="79"/>
      <c r="F151" s="25">
        <v>0</v>
      </c>
      <c r="G151" s="25">
        <f t="shared" si="32"/>
        <v>31.755949267883256</v>
      </c>
      <c r="H151" s="69" t="s">
        <v>433</v>
      </c>
      <c r="I151" s="25">
        <v>2.9149242119785903</v>
      </c>
      <c r="J151" s="25">
        <v>0.99176014587830374</v>
      </c>
      <c r="K151" s="25">
        <v>0.25874042754873527</v>
      </c>
      <c r="L151" s="25">
        <v>0</v>
      </c>
      <c r="M151" s="25">
        <v>1.0276447837314581E-3</v>
      </c>
      <c r="N151" s="25">
        <v>0</v>
      </c>
      <c r="O151" s="25">
        <v>0.17643894637839705</v>
      </c>
      <c r="P151" s="25">
        <v>0</v>
      </c>
      <c r="Q151" s="25">
        <v>5.2963261759700113E-2</v>
      </c>
      <c r="R151" s="25">
        <v>4.8640648564205293E-4</v>
      </c>
      <c r="S151" s="25">
        <v>0.14141787634841521</v>
      </c>
      <c r="T151" s="25">
        <v>0</v>
      </c>
      <c r="U151" s="25">
        <v>0.93307282985508122</v>
      </c>
      <c r="V151" s="25">
        <v>0</v>
      </c>
      <c r="W151" s="25">
        <v>0.30376109348670494</v>
      </c>
      <c r="X151" s="25">
        <v>0</v>
      </c>
      <c r="Y151" s="25">
        <v>0.11980184861980808</v>
      </c>
      <c r="Z151" s="25">
        <v>0</v>
      </c>
      <c r="AA151" s="25">
        <v>24.440136923394714</v>
      </c>
      <c r="AB151" s="25">
        <v>0</v>
      </c>
      <c r="AC151" s="25">
        <v>0</v>
      </c>
      <c r="AD151" s="25">
        <v>0.96086003210178195</v>
      </c>
      <c r="AE151" s="25">
        <v>0.29878020459728277</v>
      </c>
      <c r="AF151" s="25">
        <v>0.15377420656385549</v>
      </c>
      <c r="AG151" s="25">
        <v>3.8879733448565499E-3</v>
      </c>
      <c r="AH151" s="25">
        <v>4.1152347576590941E-3</v>
      </c>
    </row>
    <row r="152" spans="1:34" ht="12" customHeight="1">
      <c r="A152" s="1"/>
      <c r="B152" s="16" t="s">
        <v>16</v>
      </c>
      <c r="C152" s="5" t="s">
        <v>123</v>
      </c>
      <c r="D152" s="25">
        <f>Classification!AJ152</f>
        <v>0</v>
      </c>
      <c r="E152" s="79"/>
      <c r="F152" s="25">
        <v>0</v>
      </c>
      <c r="G152" s="25">
        <f t="shared" si="32"/>
        <v>0</v>
      </c>
      <c r="H152" s="69"/>
      <c r="I152" s="25">
        <v>0</v>
      </c>
      <c r="J152" s="25">
        <v>0</v>
      </c>
      <c r="K152" s="25">
        <v>0</v>
      </c>
      <c r="L152" s="25">
        <v>0</v>
      </c>
      <c r="M152" s="25">
        <v>0</v>
      </c>
      <c r="N152" s="25">
        <v>0</v>
      </c>
      <c r="O152" s="25">
        <v>0</v>
      </c>
      <c r="P152" s="25">
        <v>0</v>
      </c>
      <c r="Q152" s="25">
        <v>0</v>
      </c>
      <c r="R152" s="25">
        <v>0</v>
      </c>
      <c r="S152" s="25">
        <v>0</v>
      </c>
      <c r="T152" s="25">
        <v>0</v>
      </c>
      <c r="U152" s="25">
        <v>0</v>
      </c>
      <c r="V152" s="25">
        <v>0</v>
      </c>
      <c r="W152" s="25">
        <v>0</v>
      </c>
      <c r="X152" s="25">
        <v>0</v>
      </c>
      <c r="Y152" s="25">
        <v>0</v>
      </c>
      <c r="Z152" s="25">
        <v>0</v>
      </c>
      <c r="AA152" s="25">
        <v>0</v>
      </c>
      <c r="AB152" s="25">
        <v>0</v>
      </c>
      <c r="AC152" s="25">
        <v>0</v>
      </c>
      <c r="AD152" s="25">
        <v>0</v>
      </c>
      <c r="AE152" s="25">
        <v>0</v>
      </c>
      <c r="AF152" s="25">
        <v>0</v>
      </c>
      <c r="AG152" s="25">
        <v>0</v>
      </c>
      <c r="AH152" s="25">
        <v>0</v>
      </c>
    </row>
    <row r="153" spans="1:34" ht="12" customHeight="1">
      <c r="A153" s="1"/>
      <c r="B153" s="16" t="s">
        <v>42</v>
      </c>
      <c r="C153" s="1"/>
      <c r="D153" s="26">
        <f>SUM(D146:D152)</f>
        <v>637.43387498864388</v>
      </c>
      <c r="E153" s="79"/>
      <c r="F153" s="26">
        <f t="shared" ref="F153:G153" si="33">SUM(F146:F152)</f>
        <v>0</v>
      </c>
      <c r="G153" s="26">
        <f t="shared" si="33"/>
        <v>637.43387498864388</v>
      </c>
      <c r="H153" s="79"/>
      <c r="I153" s="26">
        <f t="shared" ref="I153:AH153" si="34">SUM(I146:I152)</f>
        <v>58.510971284958998</v>
      </c>
      <c r="J153" s="26">
        <f t="shared" si="34"/>
        <v>19.907498513542276</v>
      </c>
      <c r="K153" s="26">
        <f t="shared" si="34"/>
        <v>5.1936697579817768</v>
      </c>
      <c r="L153" s="26">
        <f t="shared" si="34"/>
        <v>0</v>
      </c>
      <c r="M153" s="26">
        <f t="shared" si="34"/>
        <v>2.0627807126153471E-2</v>
      </c>
      <c r="N153" s="26">
        <f t="shared" si="34"/>
        <v>0</v>
      </c>
      <c r="O153" s="26">
        <f t="shared" si="34"/>
        <v>3.5416406651915504</v>
      </c>
      <c r="P153" s="26">
        <f t="shared" si="34"/>
        <v>0</v>
      </c>
      <c r="Q153" s="26">
        <f t="shared" si="34"/>
        <v>1.0631260583876687</v>
      </c>
      <c r="R153" s="26">
        <f t="shared" si="34"/>
        <v>9.7635869218369274E-3</v>
      </c>
      <c r="S153" s="26">
        <f t="shared" si="34"/>
        <v>2.8386663599001252</v>
      </c>
      <c r="T153" s="26">
        <f t="shared" si="34"/>
        <v>0</v>
      </c>
      <c r="U153" s="26">
        <f t="shared" si="34"/>
        <v>18.729474107791003</v>
      </c>
      <c r="V153" s="26">
        <f t="shared" si="34"/>
        <v>0</v>
      </c>
      <c r="W153" s="26">
        <f t="shared" si="34"/>
        <v>6.0973649144806252</v>
      </c>
      <c r="X153" s="26">
        <f t="shared" si="34"/>
        <v>0</v>
      </c>
      <c r="Y153" s="26">
        <f t="shared" si="34"/>
        <v>2.4047700779570325</v>
      </c>
      <c r="Z153" s="26">
        <f t="shared" si="34"/>
        <v>0</v>
      </c>
      <c r="AA153" s="26">
        <f t="shared" si="34"/>
        <v>490.58433280999412</v>
      </c>
      <c r="AB153" s="26">
        <f t="shared" si="34"/>
        <v>0</v>
      </c>
      <c r="AC153" s="26">
        <f t="shared" si="34"/>
        <v>0</v>
      </c>
      <c r="AD153" s="26">
        <f t="shared" si="34"/>
        <v>19.287243735579182</v>
      </c>
      <c r="AE153" s="26">
        <f t="shared" si="34"/>
        <v>5.9973840485682555</v>
      </c>
      <c r="AF153" s="26">
        <f t="shared" si="34"/>
        <v>3.0866936943509073</v>
      </c>
      <c r="AG153" s="26">
        <f t="shared" si="34"/>
        <v>7.8042885575804619E-2</v>
      </c>
      <c r="AH153" s="26">
        <f t="shared" si="34"/>
        <v>8.2604680336719874E-2</v>
      </c>
    </row>
    <row r="154" spans="1:34" ht="12" customHeight="1">
      <c r="A154" s="1"/>
      <c r="B154" s="1"/>
      <c r="C154" s="1"/>
      <c r="D154" s="25"/>
      <c r="E154" s="79"/>
      <c r="F154" s="25"/>
      <c r="G154" s="25"/>
      <c r="H154" s="79"/>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row>
    <row r="155" spans="1:34" ht="12" customHeight="1" thickBot="1">
      <c r="A155" s="16" t="s">
        <v>135</v>
      </c>
      <c r="B155" s="1"/>
      <c r="C155" s="1"/>
      <c r="D155" s="32">
        <f>SUM(D91, D102, D112, D125, D141, D143, D153)</f>
        <v>29959.613381189833</v>
      </c>
      <c r="E155" s="79"/>
      <c r="F155" s="32">
        <f t="shared" ref="F155:G155" si="35">SUM(F91, F102, F112, F125, F141, F143, F153)</f>
        <v>0</v>
      </c>
      <c r="G155" s="32">
        <f t="shared" si="35"/>
        <v>29959.613381189833</v>
      </c>
      <c r="H155" s="79"/>
      <c r="I155" s="32">
        <f t="shared" ref="I155:AH155" si="36">SUM(I91, I102, I112, I125, I141, I143, I153)</f>
        <v>2750.0359598656432</v>
      </c>
      <c r="J155" s="32">
        <f t="shared" si="36"/>
        <v>935.6593401362037</v>
      </c>
      <c r="K155" s="32">
        <f t="shared" si="36"/>
        <v>244.10428137582718</v>
      </c>
      <c r="L155" s="32">
        <f t="shared" si="36"/>
        <v>0</v>
      </c>
      <c r="M155" s="32">
        <f t="shared" si="36"/>
        <v>0.96951409495191998</v>
      </c>
      <c r="N155" s="32">
        <f t="shared" si="36"/>
        <v>0</v>
      </c>
      <c r="O155" s="32">
        <f t="shared" si="36"/>
        <v>166.4583405865105</v>
      </c>
      <c r="P155" s="32">
        <f t="shared" si="36"/>
        <v>0</v>
      </c>
      <c r="Q155" s="32">
        <f t="shared" si="36"/>
        <v>49.967293760988532</v>
      </c>
      <c r="R155" s="32">
        <f t="shared" si="36"/>
        <v>0.45889197431982565</v>
      </c>
      <c r="S155" s="32">
        <f t="shared" si="36"/>
        <v>133.41830423165433</v>
      </c>
      <c r="T155" s="32">
        <f t="shared" si="36"/>
        <v>0</v>
      </c>
      <c r="U155" s="32">
        <f t="shared" si="36"/>
        <v>880.29178416729178</v>
      </c>
      <c r="V155" s="32">
        <f t="shared" si="36"/>
        <v>0</v>
      </c>
      <c r="W155" s="32">
        <f t="shared" si="36"/>
        <v>286.57826740871832</v>
      </c>
      <c r="X155" s="32">
        <f t="shared" si="36"/>
        <v>0</v>
      </c>
      <c r="Y155" s="32">
        <f t="shared" si="36"/>
        <v>113.02502837259779</v>
      </c>
      <c r="Z155" s="32">
        <f t="shared" si="36"/>
        <v>0</v>
      </c>
      <c r="AA155" s="32">
        <f t="shared" si="36"/>
        <v>23057.633926528033</v>
      </c>
      <c r="AB155" s="32">
        <f t="shared" si="36"/>
        <v>0</v>
      </c>
      <c r="AC155" s="32">
        <f t="shared" si="36"/>
        <v>0</v>
      </c>
      <c r="AD155" s="32">
        <f t="shared" si="36"/>
        <v>906.50715027817159</v>
      </c>
      <c r="AE155" s="32">
        <f t="shared" si="36"/>
        <v>281.87913200694112</v>
      </c>
      <c r="AF155" s="32">
        <f t="shared" si="36"/>
        <v>145.07567504246182</v>
      </c>
      <c r="AG155" s="32">
        <f t="shared" si="36"/>
        <v>3.6680427111678022</v>
      </c>
      <c r="AH155" s="32">
        <f t="shared" si="36"/>
        <v>3.8824486483542944</v>
      </c>
    </row>
    <row r="156" spans="1:34" ht="12" customHeight="1" thickTop="1">
      <c r="A156" s="1"/>
      <c r="B156" s="16"/>
      <c r="C156" s="1"/>
      <c r="D156" s="25"/>
      <c r="E156" s="79"/>
      <c r="F156" s="25"/>
      <c r="G156" s="25"/>
      <c r="H156" s="69"/>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row>
    <row r="157" spans="1:34" ht="12" customHeight="1">
      <c r="A157" s="16" t="s">
        <v>136</v>
      </c>
      <c r="B157" s="1"/>
      <c r="C157" s="1"/>
      <c r="D157" s="25"/>
      <c r="E157" s="79"/>
      <c r="F157" s="25"/>
      <c r="G157" s="25"/>
      <c r="H157" s="79"/>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row>
    <row r="158" spans="1:34" ht="12" customHeight="1">
      <c r="A158" s="1"/>
      <c r="B158" s="16" t="s">
        <v>137</v>
      </c>
      <c r="C158" s="1"/>
      <c r="D158" s="25">
        <f>Classification!AJ158</f>
        <v>55.842738421467111</v>
      </c>
      <c r="E158" s="79"/>
      <c r="F158" s="25">
        <v>0</v>
      </c>
      <c r="G158" s="25">
        <f t="shared" ref="G158:G166" si="37">D158-F158</f>
        <v>55.842738421467111</v>
      </c>
      <c r="H158" s="69" t="s">
        <v>433</v>
      </c>
      <c r="I158" s="25">
        <v>5.1258851975981807</v>
      </c>
      <c r="J158" s="25">
        <v>1.7440071444858369</v>
      </c>
      <c r="K158" s="25">
        <v>0.4549942403792514</v>
      </c>
      <c r="L158" s="25">
        <v>0</v>
      </c>
      <c r="M158" s="25">
        <v>1.8071101689956233E-3</v>
      </c>
      <c r="N158" s="25">
        <v>0</v>
      </c>
      <c r="O158" s="25">
        <v>0.3102673406753696</v>
      </c>
      <c r="P158" s="25">
        <v>0</v>
      </c>
      <c r="Q158" s="25">
        <v>9.3135731747305758E-2</v>
      </c>
      <c r="R158" s="25">
        <v>8.5534429832601891E-4</v>
      </c>
      <c r="S158" s="25">
        <v>0.24868289750767475</v>
      </c>
      <c r="T158" s="25">
        <v>0</v>
      </c>
      <c r="U158" s="25">
        <v>1.6408056810467551</v>
      </c>
      <c r="V158" s="25">
        <v>0</v>
      </c>
      <c r="W158" s="25">
        <v>0.53416294197674807</v>
      </c>
      <c r="X158" s="25">
        <v>0</v>
      </c>
      <c r="Y158" s="25">
        <v>0.21067117970396229</v>
      </c>
      <c r="Z158" s="25">
        <v>0</v>
      </c>
      <c r="AA158" s="25">
        <v>42.977905074885648</v>
      </c>
      <c r="AB158" s="25">
        <v>0</v>
      </c>
      <c r="AC158" s="25">
        <v>0</v>
      </c>
      <c r="AD158" s="25">
        <v>1.6896693901249231</v>
      </c>
      <c r="AE158" s="25">
        <v>0.52540406429332454</v>
      </c>
      <c r="AF158" s="25">
        <v>0.27041146591699489</v>
      </c>
      <c r="AG158" s="25">
        <v>6.8369890836814844E-3</v>
      </c>
      <c r="AH158" s="25">
        <v>7.2366275741378421E-3</v>
      </c>
    </row>
    <row r="159" spans="1:34" ht="12" customHeight="1">
      <c r="A159" s="1"/>
      <c r="B159" s="16" t="s">
        <v>139</v>
      </c>
      <c r="C159" s="1"/>
      <c r="D159" s="25">
        <f>Classification!AJ159</f>
        <v>0</v>
      </c>
      <c r="E159" s="79"/>
      <c r="F159" s="25">
        <v>0</v>
      </c>
      <c r="G159" s="25">
        <f t="shared" si="37"/>
        <v>0</v>
      </c>
      <c r="H159" s="69"/>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0</v>
      </c>
      <c r="AC159" s="25">
        <v>0</v>
      </c>
      <c r="AD159" s="25">
        <v>0</v>
      </c>
      <c r="AE159" s="25">
        <v>0</v>
      </c>
      <c r="AF159" s="25">
        <v>0</v>
      </c>
      <c r="AG159" s="25">
        <v>0</v>
      </c>
      <c r="AH159" s="25">
        <v>0</v>
      </c>
    </row>
    <row r="160" spans="1:34" ht="12" customHeight="1">
      <c r="A160" s="1"/>
      <c r="B160" s="16" t="s">
        <v>141</v>
      </c>
      <c r="C160" s="1"/>
      <c r="D160" s="25">
        <f>Classification!AJ160</f>
        <v>0</v>
      </c>
      <c r="E160" s="79"/>
      <c r="F160" s="25">
        <v>0</v>
      </c>
      <c r="G160" s="25">
        <f t="shared" si="37"/>
        <v>0</v>
      </c>
      <c r="H160" s="69"/>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row>
    <row r="161" spans="1:34" ht="12" customHeight="1">
      <c r="A161" s="1"/>
      <c r="B161" s="16" t="s">
        <v>142</v>
      </c>
      <c r="C161" s="1"/>
      <c r="D161" s="25">
        <f>Classification!AJ161</f>
        <v>0</v>
      </c>
      <c r="E161" s="79"/>
      <c r="F161" s="25">
        <v>0</v>
      </c>
      <c r="G161" s="25">
        <f t="shared" si="37"/>
        <v>0</v>
      </c>
      <c r="H161" s="69"/>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row>
    <row r="162" spans="1:34" ht="12" customHeight="1">
      <c r="A162" s="1"/>
      <c r="B162" s="16" t="s">
        <v>143</v>
      </c>
      <c r="C162" s="1"/>
      <c r="D162" s="25">
        <f>Classification!AJ162</f>
        <v>206.0697370184246</v>
      </c>
      <c r="E162" s="79"/>
      <c r="F162" s="25">
        <v>0</v>
      </c>
      <c r="G162" s="25">
        <f t="shared" si="37"/>
        <v>206.0697370184246</v>
      </c>
      <c r="H162" s="69" t="s">
        <v>433</v>
      </c>
      <c r="I162" s="25">
        <v>18.915437253156494</v>
      </c>
      <c r="J162" s="25">
        <v>6.4356996770110788</v>
      </c>
      <c r="K162" s="25">
        <v>1.6790104874908267</v>
      </c>
      <c r="L162" s="25">
        <v>0</v>
      </c>
      <c r="M162" s="25">
        <v>6.6685611740181817E-3</v>
      </c>
      <c r="N162" s="25">
        <v>0</v>
      </c>
      <c r="O162" s="25">
        <v>1.1449422271491037</v>
      </c>
      <c r="P162" s="25">
        <v>0</v>
      </c>
      <c r="Q162" s="25">
        <v>0.34368758214063255</v>
      </c>
      <c r="R162" s="25">
        <v>3.1563741248852046E-3</v>
      </c>
      <c r="S162" s="25">
        <v>0.91768456811004706</v>
      </c>
      <c r="T162" s="25">
        <v>0</v>
      </c>
      <c r="U162" s="25">
        <v>6.0548677366019241</v>
      </c>
      <c r="V162" s="25">
        <v>0</v>
      </c>
      <c r="W162" s="25">
        <v>1.9711572191778732</v>
      </c>
      <c r="X162" s="25">
        <v>0</v>
      </c>
      <c r="Y162" s="25">
        <v>0.77741450054440631</v>
      </c>
      <c r="Z162" s="25">
        <v>0</v>
      </c>
      <c r="AA162" s="25">
        <v>158.59619078028413</v>
      </c>
      <c r="AB162" s="25">
        <v>0</v>
      </c>
      <c r="AC162" s="25">
        <v>0</v>
      </c>
      <c r="AD162" s="25">
        <v>6.2351836015490498</v>
      </c>
      <c r="AE162" s="25">
        <v>1.938835386978724</v>
      </c>
      <c r="AF162" s="25">
        <v>0.99786688911481658</v>
      </c>
      <c r="AG162" s="25">
        <v>2.5229717995535732E-2</v>
      </c>
      <c r="AH162" s="25">
        <v>2.6704455821056183E-2</v>
      </c>
    </row>
    <row r="163" spans="1:34" ht="12" customHeight="1">
      <c r="A163" s="1"/>
      <c r="B163" s="16" t="s">
        <v>145</v>
      </c>
      <c r="C163" s="1"/>
      <c r="D163" s="25">
        <f>Classification!AJ163</f>
        <v>0</v>
      </c>
      <c r="E163" s="79"/>
      <c r="F163" s="25">
        <v>0</v>
      </c>
      <c r="G163" s="25">
        <f t="shared" si="37"/>
        <v>0</v>
      </c>
      <c r="H163" s="92"/>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row>
    <row r="164" spans="1:34" ht="12" customHeight="1">
      <c r="A164" s="1"/>
      <c r="B164" s="16" t="s">
        <v>146</v>
      </c>
      <c r="C164" s="1"/>
      <c r="D164" s="25">
        <f>Classification!AJ164</f>
        <v>-18.109476206708941</v>
      </c>
      <c r="E164" s="79"/>
      <c r="F164" s="25">
        <v>0</v>
      </c>
      <c r="G164" s="25">
        <f t="shared" si="37"/>
        <v>-18.109476206708941</v>
      </c>
      <c r="H164" s="69" t="s">
        <v>433</v>
      </c>
      <c r="I164" s="25">
        <v>-1.6622948416967522</v>
      </c>
      <c r="J164" s="25">
        <v>-0.56557140248078308</v>
      </c>
      <c r="K164" s="25">
        <v>-0.14755199338809907</v>
      </c>
      <c r="L164" s="25">
        <v>0</v>
      </c>
      <c r="M164" s="25">
        <v>-5.8603534735946134E-4</v>
      </c>
      <c r="N164" s="25">
        <v>0</v>
      </c>
      <c r="O164" s="25">
        <v>-0.10061789916662625</v>
      </c>
      <c r="P164" s="25">
        <v>0</v>
      </c>
      <c r="Q164" s="25">
        <v>-3.0203377659285432E-2</v>
      </c>
      <c r="R164" s="25">
        <v>-2.7738319532561779E-4</v>
      </c>
      <c r="S164" s="25">
        <v>-8.0646421410083075E-2</v>
      </c>
      <c r="T164" s="25">
        <v>0</v>
      </c>
      <c r="U164" s="25">
        <v>-0.53210376641068047</v>
      </c>
      <c r="V164" s="25">
        <v>0</v>
      </c>
      <c r="W164" s="25">
        <v>-0.17322594417244602</v>
      </c>
      <c r="X164" s="25">
        <v>0</v>
      </c>
      <c r="Y164" s="25">
        <v>-6.8319441777618631E-2</v>
      </c>
      <c r="Z164" s="25">
        <v>0</v>
      </c>
      <c r="AA164" s="25">
        <v>-13.937485362799464</v>
      </c>
      <c r="AB164" s="25">
        <v>0</v>
      </c>
      <c r="AC164" s="25">
        <v>0</v>
      </c>
      <c r="AD164" s="25">
        <v>-0.5479499838766646</v>
      </c>
      <c r="AE164" s="25">
        <v>-0.17038549093735797</v>
      </c>
      <c r="AF164" s="25">
        <v>-8.7692870129065736E-2</v>
      </c>
      <c r="AG164" s="25">
        <v>-2.2171959083020511E-3</v>
      </c>
      <c r="AH164" s="25">
        <v>-2.3467963530292087E-3</v>
      </c>
    </row>
    <row r="165" spans="1:34" ht="12" customHeight="1">
      <c r="A165" s="1"/>
      <c r="B165" s="16" t="s">
        <v>147</v>
      </c>
      <c r="C165" s="1"/>
      <c r="D165" s="25">
        <f>Classification!AJ165</f>
        <v>0</v>
      </c>
      <c r="E165" s="79"/>
      <c r="F165" s="25">
        <v>0</v>
      </c>
      <c r="G165" s="25">
        <f t="shared" si="37"/>
        <v>0</v>
      </c>
      <c r="H165" s="92"/>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row>
    <row r="166" spans="1:34" ht="12" customHeight="1">
      <c r="A166" s="1"/>
      <c r="B166" s="16" t="s">
        <v>148</v>
      </c>
      <c r="C166" s="1"/>
      <c r="D166" s="25">
        <f>Classification!AJ166</f>
        <v>0</v>
      </c>
      <c r="E166" s="79"/>
      <c r="F166" s="25">
        <v>0</v>
      </c>
      <c r="G166" s="25">
        <f t="shared" si="37"/>
        <v>0</v>
      </c>
      <c r="H166" s="92" t="s">
        <v>433</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row>
    <row r="167" spans="1:34" ht="12" customHeight="1" thickBot="1">
      <c r="A167" s="1"/>
      <c r="B167" s="16" t="s">
        <v>42</v>
      </c>
      <c r="C167" s="1"/>
      <c r="D167" s="38">
        <f>SUM(D158:D166)</f>
        <v>243.80299923318276</v>
      </c>
      <c r="E167" s="79"/>
      <c r="F167" s="38">
        <f t="shared" ref="F167:G167" si="38">SUM(F158:F166)</f>
        <v>0</v>
      </c>
      <c r="G167" s="38">
        <f t="shared" si="38"/>
        <v>243.80299923318276</v>
      </c>
      <c r="H167" s="79"/>
      <c r="I167" s="38">
        <f t="shared" ref="I167:AH167" si="39">SUM(I158:I166)</f>
        <v>22.379027609057921</v>
      </c>
      <c r="J167" s="38">
        <f t="shared" si="39"/>
        <v>7.614135419016133</v>
      </c>
      <c r="K167" s="38">
        <f t="shared" si="39"/>
        <v>1.9864527344819789</v>
      </c>
      <c r="L167" s="38">
        <f t="shared" si="39"/>
        <v>0</v>
      </c>
      <c r="M167" s="38">
        <f t="shared" si="39"/>
        <v>7.8896359956543444E-3</v>
      </c>
      <c r="N167" s="38">
        <f t="shared" si="39"/>
        <v>0</v>
      </c>
      <c r="O167" s="38">
        <f t="shared" si="39"/>
        <v>1.354591668657847</v>
      </c>
      <c r="P167" s="38">
        <f t="shared" si="39"/>
        <v>0</v>
      </c>
      <c r="Q167" s="38">
        <f t="shared" si="39"/>
        <v>0.40661993622865289</v>
      </c>
      <c r="R167" s="38">
        <f t="shared" si="39"/>
        <v>3.7343352278856063E-3</v>
      </c>
      <c r="S167" s="38">
        <f t="shared" si="39"/>
        <v>1.0857210442076388</v>
      </c>
      <c r="T167" s="38">
        <f t="shared" si="39"/>
        <v>0</v>
      </c>
      <c r="U167" s="38">
        <f t="shared" si="39"/>
        <v>7.1635696512379994</v>
      </c>
      <c r="V167" s="38">
        <f t="shared" si="39"/>
        <v>0</v>
      </c>
      <c r="W167" s="38">
        <f t="shared" si="39"/>
        <v>2.3320942169821754</v>
      </c>
      <c r="X167" s="38">
        <f t="shared" si="39"/>
        <v>0</v>
      </c>
      <c r="Y167" s="38">
        <f t="shared" si="39"/>
        <v>0.91976623847075001</v>
      </c>
      <c r="Z167" s="38">
        <f t="shared" si="39"/>
        <v>0</v>
      </c>
      <c r="AA167" s="38">
        <f t="shared" si="39"/>
        <v>187.63661049237032</v>
      </c>
      <c r="AB167" s="38">
        <f t="shared" si="39"/>
        <v>0</v>
      </c>
      <c r="AC167" s="38">
        <f t="shared" si="39"/>
        <v>0</v>
      </c>
      <c r="AD167" s="38">
        <f t="shared" si="39"/>
        <v>7.3769030077973081</v>
      </c>
      <c r="AE167" s="38">
        <f t="shared" si="39"/>
        <v>2.2938539603346908</v>
      </c>
      <c r="AF167" s="38">
        <f t="shared" si="39"/>
        <v>1.1805854849027457</v>
      </c>
      <c r="AG167" s="38">
        <f t="shared" si="39"/>
        <v>2.9849511170915166E-2</v>
      </c>
      <c r="AH167" s="38">
        <f t="shared" si="39"/>
        <v>3.1594287042164819E-2</v>
      </c>
    </row>
    <row r="168" spans="1:34" ht="12" customHeight="1" thickTop="1">
      <c r="A168" s="1"/>
      <c r="B168" s="1"/>
      <c r="C168" s="1"/>
      <c r="D168" s="25"/>
      <c r="E168" s="79"/>
      <c r="F168" s="25"/>
      <c r="G168" s="25"/>
      <c r="H168" s="79"/>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row>
    <row r="169" spans="1:34" ht="12" customHeight="1" thickBot="1">
      <c r="A169" s="16" t="s">
        <v>149</v>
      </c>
      <c r="B169" s="1"/>
      <c r="C169" s="1"/>
      <c r="D169" s="32">
        <f>Classification!AJ169</f>
        <v>0</v>
      </c>
      <c r="E169" s="79"/>
      <c r="F169" s="32">
        <v>0</v>
      </c>
      <c r="G169" s="32">
        <f t="shared" ref="G169" si="40">D169-F169</f>
        <v>0</v>
      </c>
      <c r="H169" s="69"/>
      <c r="I169" s="32">
        <v>0</v>
      </c>
      <c r="J169" s="32">
        <v>0</v>
      </c>
      <c r="K169" s="32">
        <v>0</v>
      </c>
      <c r="L169" s="32">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row>
    <row r="170" spans="1:34" ht="12" customHeight="1" thickTop="1">
      <c r="A170" s="1"/>
      <c r="B170" s="1"/>
      <c r="C170" s="1"/>
      <c r="D170" s="25"/>
      <c r="E170" s="79"/>
      <c r="F170" s="25"/>
      <c r="G170" s="25"/>
      <c r="H170" s="79"/>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row>
    <row r="171" spans="1:34" ht="12" customHeight="1" thickBot="1">
      <c r="A171" s="16" t="s">
        <v>150</v>
      </c>
      <c r="B171" s="1"/>
      <c r="C171" s="1"/>
      <c r="D171" s="40">
        <f>D82-D155+D167+D169</f>
        <v>33377.653438783338</v>
      </c>
      <c r="E171" s="79"/>
      <c r="F171" s="40">
        <f t="shared" ref="F171:G171" si="41">F82-F155+F167+F169</f>
        <v>0</v>
      </c>
      <c r="G171" s="40">
        <f t="shared" si="41"/>
        <v>33377.653438783338</v>
      </c>
      <c r="H171" s="79"/>
      <c r="I171" s="40">
        <f t="shared" ref="I171:AH171" si="42">I82-I155+I167+I169</f>
        <v>3063.7827679784946</v>
      </c>
      <c r="J171" s="40">
        <f t="shared" si="42"/>
        <v>1042.4070829777381</v>
      </c>
      <c r="K171" s="40">
        <f t="shared" si="42"/>
        <v>271.95371325456119</v>
      </c>
      <c r="L171" s="40">
        <f t="shared" si="42"/>
        <v>0</v>
      </c>
      <c r="M171" s="40">
        <f t="shared" si="42"/>
        <v>1.0801242677463319</v>
      </c>
      <c r="N171" s="40">
        <f t="shared" si="42"/>
        <v>0</v>
      </c>
      <c r="O171" s="40">
        <f t="shared" si="42"/>
        <v>185.44928245235113</v>
      </c>
      <c r="P171" s="40">
        <f t="shared" si="42"/>
        <v>0</v>
      </c>
      <c r="Q171" s="40">
        <f t="shared" si="42"/>
        <v>55.667975190737273</v>
      </c>
      <c r="R171" s="40">
        <f t="shared" si="42"/>
        <v>0.51124615961509134</v>
      </c>
      <c r="S171" s="40">
        <f t="shared" si="42"/>
        <v>148.6397659533971</v>
      </c>
      <c r="T171" s="40">
        <f t="shared" si="42"/>
        <v>0</v>
      </c>
      <c r="U171" s="40">
        <f t="shared" si="42"/>
        <v>980.72273907885892</v>
      </c>
      <c r="V171" s="40">
        <f t="shared" si="42"/>
        <v>0</v>
      </c>
      <c r="W171" s="40">
        <f t="shared" si="42"/>
        <v>319.27348230270445</v>
      </c>
      <c r="X171" s="40">
        <f t="shared" si="42"/>
        <v>0</v>
      </c>
      <c r="Y171" s="40">
        <f t="shared" si="42"/>
        <v>125.91985680622292</v>
      </c>
      <c r="Z171" s="40">
        <f t="shared" si="42"/>
        <v>0</v>
      </c>
      <c r="AA171" s="40">
        <f t="shared" si="42"/>
        <v>25688.239181390298</v>
      </c>
      <c r="AB171" s="40">
        <f t="shared" si="42"/>
        <v>0</v>
      </c>
      <c r="AC171" s="40">
        <f t="shared" si="42"/>
        <v>0</v>
      </c>
      <c r="AD171" s="40">
        <f t="shared" si="42"/>
        <v>1009.9289706041678</v>
      </c>
      <c r="AE171" s="40">
        <f t="shared" si="42"/>
        <v>314.03823073564257</v>
      </c>
      <c r="AF171" s="40">
        <f t="shared" si="42"/>
        <v>161.62710587597471</v>
      </c>
      <c r="AG171" s="40">
        <f t="shared" si="42"/>
        <v>4.0865233090385056</v>
      </c>
      <c r="AH171" s="40">
        <f t="shared" si="42"/>
        <v>4.3253904457927277</v>
      </c>
    </row>
    <row r="172" spans="1:34" ht="12" customHeight="1">
      <c r="A172" s="1"/>
      <c r="B172" s="1"/>
      <c r="C172" s="1"/>
      <c r="D172" s="33"/>
      <c r="E172" s="5"/>
      <c r="F172" s="33"/>
      <c r="G172" s="33"/>
      <c r="H172" s="5"/>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row>
    <row r="173" spans="1:34" ht="12" customHeight="1">
      <c r="A173" s="16" t="s">
        <v>151</v>
      </c>
      <c r="B173" s="1"/>
      <c r="C173" s="1"/>
      <c r="D173" s="33"/>
      <c r="E173" s="5"/>
      <c r="F173" s="33"/>
      <c r="G173" s="33"/>
      <c r="H173" s="5"/>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row>
    <row r="174" spans="1:34" ht="12" customHeight="1">
      <c r="A174" s="1"/>
      <c r="B174" s="16" t="s">
        <v>152</v>
      </c>
      <c r="C174" s="1"/>
      <c r="D174" s="44">
        <v>5.9316239560111665E-2</v>
      </c>
      <c r="E174" s="83"/>
      <c r="F174" s="44"/>
      <c r="G174" s="44"/>
      <c r="H174" s="87"/>
      <c r="I174" s="44">
        <v>5.9316239560111665E-2</v>
      </c>
      <c r="J174" s="44">
        <v>5.9316239560111665E-2</v>
      </c>
      <c r="K174" s="44">
        <v>5.9316239560111665E-2</v>
      </c>
      <c r="L174" s="44">
        <v>5.9316239560111665E-2</v>
      </c>
      <c r="M174" s="44">
        <v>5.9316239560111665E-2</v>
      </c>
      <c r="N174" s="44">
        <v>5.9316239560111665E-2</v>
      </c>
      <c r="O174" s="44">
        <v>5.9316239560111665E-2</v>
      </c>
      <c r="P174" s="44">
        <v>5.9316239560111665E-2</v>
      </c>
      <c r="Q174" s="44">
        <v>5.9316239560111665E-2</v>
      </c>
      <c r="R174" s="44">
        <v>5.9316239560111665E-2</v>
      </c>
      <c r="S174" s="44">
        <v>5.9316239560111665E-2</v>
      </c>
      <c r="T174" s="44">
        <v>5.9316239560111665E-2</v>
      </c>
      <c r="U174" s="44">
        <v>5.9316239560111665E-2</v>
      </c>
      <c r="V174" s="44">
        <v>5.9316239560111665E-2</v>
      </c>
      <c r="W174" s="44">
        <v>5.9316239560111665E-2</v>
      </c>
      <c r="X174" s="44">
        <v>5.9316239560111665E-2</v>
      </c>
      <c r="Y174" s="44">
        <v>5.9316239560111665E-2</v>
      </c>
      <c r="Z174" s="44">
        <v>5.9316239560111665E-2</v>
      </c>
      <c r="AA174" s="44">
        <v>5.9316239560111665E-2</v>
      </c>
      <c r="AB174" s="44">
        <v>5.9316239560111665E-2</v>
      </c>
      <c r="AC174" s="44">
        <v>5.9316239560111665E-2</v>
      </c>
      <c r="AD174" s="44">
        <v>5.9316239560111665E-2</v>
      </c>
      <c r="AE174" s="44">
        <v>5.9316239560111665E-2</v>
      </c>
      <c r="AF174" s="44">
        <v>5.9316239560111665E-2</v>
      </c>
      <c r="AG174" s="44">
        <v>5.9316239560111665E-2</v>
      </c>
      <c r="AH174" s="44">
        <v>5.9316239560111665E-2</v>
      </c>
    </row>
    <row r="175" spans="1:34" ht="12" customHeight="1">
      <c r="A175" s="1"/>
      <c r="B175" s="16" t="s">
        <v>153</v>
      </c>
      <c r="C175" s="1"/>
      <c r="D175" s="25">
        <f>Classification!AJ175</f>
        <v>1979.8368873292575</v>
      </c>
      <c r="E175" s="79"/>
      <c r="F175" s="25">
        <v>0</v>
      </c>
      <c r="G175" s="25">
        <f t="shared" ref="G175:G177" si="43">D175-F175</f>
        <v>1979.8368873292575</v>
      </c>
      <c r="H175" s="69"/>
      <c r="I175" s="25">
        <f>+I174*I171</f>
        <v>181.73207262555439</v>
      </c>
      <c r="J175" s="25">
        <f t="shared" ref="J175:AH175" si="44">+J174*J171</f>
        <v>61.831668253064713</v>
      </c>
      <c r="K175" s="25">
        <f t="shared" si="44"/>
        <v>16.131271604669468</v>
      </c>
      <c r="L175" s="25">
        <f t="shared" si="44"/>
        <v>0</v>
      </c>
      <c r="M175" s="25">
        <f t="shared" si="44"/>
        <v>6.4068909820331615E-2</v>
      </c>
      <c r="N175" s="25">
        <f t="shared" si="44"/>
        <v>0</v>
      </c>
      <c r="O175" s="25">
        <f t="shared" si="44"/>
        <v>11.000154064194472</v>
      </c>
      <c r="P175" s="25">
        <f t="shared" si="44"/>
        <v>0</v>
      </c>
      <c r="Q175" s="25">
        <f t="shared" si="44"/>
        <v>3.3020149522401248</v>
      </c>
      <c r="R175" s="25">
        <f t="shared" si="44"/>
        <v>3.0325199677915846E-2</v>
      </c>
      <c r="S175" s="25">
        <f t="shared" si="44"/>
        <v>8.8167519654506314</v>
      </c>
      <c r="T175" s="25">
        <f t="shared" si="44"/>
        <v>0</v>
      </c>
      <c r="U175" s="25">
        <f t="shared" si="44"/>
        <v>58.172784933250483</v>
      </c>
      <c r="V175" s="25">
        <f t="shared" si="44"/>
        <v>0</v>
      </c>
      <c r="W175" s="25">
        <f t="shared" si="44"/>
        <v>18.938102361458288</v>
      </c>
      <c r="X175" s="25">
        <f t="shared" si="44"/>
        <v>0</v>
      </c>
      <c r="Y175" s="25">
        <f t="shared" si="44"/>
        <v>7.4690923916928762</v>
      </c>
      <c r="Z175" s="25">
        <f t="shared" si="44"/>
        <v>0</v>
      </c>
      <c r="AA175" s="25">
        <f t="shared" si="44"/>
        <v>1523.7297491607937</v>
      </c>
      <c r="AB175" s="25">
        <f t="shared" si="44"/>
        <v>0</v>
      </c>
      <c r="AC175" s="25">
        <f t="shared" si="44"/>
        <v>0</v>
      </c>
      <c r="AD175" s="25">
        <f t="shared" si="44"/>
        <v>59.905188759053793</v>
      </c>
      <c r="AE175" s="25">
        <f t="shared" si="44"/>
        <v>18.627566925348997</v>
      </c>
      <c r="AF175" s="25">
        <f t="shared" si="44"/>
        <v>9.5871121315468475</v>
      </c>
      <c r="AG175" s="25">
        <f t="shared" si="44"/>
        <v>0.24239719556690822</v>
      </c>
      <c r="AH175" s="25">
        <f t="shared" si="44"/>
        <v>0.25656589587365963</v>
      </c>
    </row>
    <row r="176" spans="1:34" ht="12" customHeight="1">
      <c r="A176" s="1"/>
      <c r="B176" s="16" t="s">
        <v>154</v>
      </c>
      <c r="C176" s="1"/>
      <c r="D176" s="25">
        <f>Classification!AJ176</f>
        <v>82.71867225176922</v>
      </c>
      <c r="E176" s="79"/>
      <c r="F176" s="25">
        <v>0</v>
      </c>
      <c r="G176" s="25">
        <f t="shared" si="43"/>
        <v>82.71867225176922</v>
      </c>
      <c r="H176" s="69" t="s">
        <v>433</v>
      </c>
      <c r="I176" s="25">
        <v>7.5928657806889053</v>
      </c>
      <c r="J176" s="25">
        <v>2.5833610504675852</v>
      </c>
      <c r="K176" s="25">
        <v>0.67397338508574534</v>
      </c>
      <c r="L176" s="25">
        <v>0</v>
      </c>
      <c r="M176" s="25">
        <v>2.6768342315842512E-3</v>
      </c>
      <c r="N176" s="25">
        <v>0</v>
      </c>
      <c r="O176" s="25">
        <v>0.45959247682394816</v>
      </c>
      <c r="P176" s="25">
        <v>0</v>
      </c>
      <c r="Q176" s="25">
        <v>0.13795999779216556</v>
      </c>
      <c r="R176" s="25">
        <v>1.2670034936619542E-3</v>
      </c>
      <c r="S176" s="25">
        <v>0.3683687382646309</v>
      </c>
      <c r="T176" s="25">
        <v>0</v>
      </c>
      <c r="U176" s="25">
        <v>2.4304908963270306</v>
      </c>
      <c r="V176" s="25">
        <v>0</v>
      </c>
      <c r="W176" s="25">
        <v>0.79124431529363748</v>
      </c>
      <c r="X176" s="25">
        <v>0</v>
      </c>
      <c r="Y176" s="25">
        <v>0.31206278129309195</v>
      </c>
      <c r="Z176" s="25">
        <v>0</v>
      </c>
      <c r="AA176" s="25">
        <v>63.662265577407105</v>
      </c>
      <c r="AB176" s="25">
        <v>0</v>
      </c>
      <c r="AC176" s="25">
        <v>0</v>
      </c>
      <c r="AD176" s="25">
        <v>2.502871679406411</v>
      </c>
      <c r="AE176" s="25">
        <v>0.77826997426257649</v>
      </c>
      <c r="AF176" s="25">
        <v>0.40055480899750451</v>
      </c>
      <c r="AG176" s="25">
        <v>1.0127487927500432E-2</v>
      </c>
      <c r="AH176" s="25">
        <v>1.0719464006140286E-2</v>
      </c>
    </row>
    <row r="177" spans="1:34" ht="12" customHeight="1">
      <c r="A177" s="1"/>
      <c r="B177" s="16" t="s">
        <v>156</v>
      </c>
      <c r="C177" s="1"/>
      <c r="D177" s="25">
        <f>Classification!AJ177</f>
        <v>14.252288061310656</v>
      </c>
      <c r="E177" s="79"/>
      <c r="F177" s="25">
        <v>0</v>
      </c>
      <c r="G177" s="25">
        <f t="shared" si="43"/>
        <v>14.252288061310656</v>
      </c>
      <c r="H177" s="69" t="s">
        <v>433</v>
      </c>
      <c r="I177" s="25">
        <v>1.3082379996123807</v>
      </c>
      <c r="J177" s="25">
        <v>0.44510876269349969</v>
      </c>
      <c r="K177" s="25">
        <v>0.11612448034298867</v>
      </c>
      <c r="L177" s="25">
        <v>0</v>
      </c>
      <c r="M177" s="25">
        <v>4.6121403453861556E-4</v>
      </c>
      <c r="N177" s="25">
        <v>0</v>
      </c>
      <c r="O177" s="25">
        <v>7.9187010528521284E-2</v>
      </c>
      <c r="P177" s="25">
        <v>0</v>
      </c>
      <c r="Q177" s="25">
        <v>2.3770275512729484E-2</v>
      </c>
      <c r="R177" s="25">
        <v>2.1830257032408952E-4</v>
      </c>
      <c r="S177" s="25">
        <v>6.3469313851526155E-2</v>
      </c>
      <c r="T177" s="25">
        <v>0</v>
      </c>
      <c r="U177" s="25">
        <v>0.41876949232710975</v>
      </c>
      <c r="V177" s="25">
        <v>0</v>
      </c>
      <c r="W177" s="25">
        <v>0.13633006431867911</v>
      </c>
      <c r="X177" s="25">
        <v>0</v>
      </c>
      <c r="Y177" s="25">
        <v>5.3767892195680227E-2</v>
      </c>
      <c r="Z177" s="25">
        <v>0</v>
      </c>
      <c r="AA177" s="25">
        <v>10.968901252225567</v>
      </c>
      <c r="AB177" s="25">
        <v>0</v>
      </c>
      <c r="AC177" s="25">
        <v>0</v>
      </c>
      <c r="AD177" s="25">
        <v>0.43124057947670436</v>
      </c>
      <c r="AE177" s="25">
        <v>0.13409460718733704</v>
      </c>
      <c r="AF177" s="25">
        <v>6.9014919688264231E-2</v>
      </c>
      <c r="AG177" s="25">
        <v>1.7449491312053187E-3</v>
      </c>
      <c r="AH177" s="25">
        <v>1.8469456136017083E-3</v>
      </c>
    </row>
    <row r="178" spans="1:34" ht="12" customHeight="1" thickBot="1">
      <c r="A178" s="1"/>
      <c r="B178" s="16" t="s">
        <v>42</v>
      </c>
      <c r="C178" s="1"/>
      <c r="D178" s="47">
        <f>SUM(D175:D177)</f>
        <v>2076.807847642337</v>
      </c>
      <c r="E178" s="79"/>
      <c r="F178" s="47">
        <f t="shared" ref="F178:G178" si="45">SUM(F175:F177)</f>
        <v>0</v>
      </c>
      <c r="G178" s="47">
        <f t="shared" si="45"/>
        <v>2076.807847642337</v>
      </c>
      <c r="H178" s="69"/>
      <c r="I178" s="47">
        <f t="shared" ref="I178:AH178" si="46">SUM(I175:I177)</f>
        <v>190.63317640585566</v>
      </c>
      <c r="J178" s="47">
        <f t="shared" si="46"/>
        <v>64.860138066225787</v>
      </c>
      <c r="K178" s="47">
        <f t="shared" si="46"/>
        <v>16.921369470098202</v>
      </c>
      <c r="L178" s="47">
        <f t="shared" si="46"/>
        <v>0</v>
      </c>
      <c r="M178" s="47">
        <f t="shared" si="46"/>
        <v>6.720695808645448E-2</v>
      </c>
      <c r="N178" s="47">
        <f t="shared" si="46"/>
        <v>0</v>
      </c>
      <c r="O178" s="47">
        <f t="shared" si="46"/>
        <v>11.538933551546942</v>
      </c>
      <c r="P178" s="47">
        <f t="shared" si="46"/>
        <v>0</v>
      </c>
      <c r="Q178" s="47">
        <f t="shared" si="46"/>
        <v>3.4637452255450198</v>
      </c>
      <c r="R178" s="47">
        <f t="shared" si="46"/>
        <v>3.181050574190189E-2</v>
      </c>
      <c r="S178" s="47">
        <f t="shared" si="46"/>
        <v>9.2485900175667872</v>
      </c>
      <c r="T178" s="47">
        <f t="shared" si="46"/>
        <v>0</v>
      </c>
      <c r="U178" s="47">
        <f t="shared" si="46"/>
        <v>61.022045321904621</v>
      </c>
      <c r="V178" s="47">
        <f t="shared" si="46"/>
        <v>0</v>
      </c>
      <c r="W178" s="47">
        <f t="shared" si="46"/>
        <v>19.865676741070605</v>
      </c>
      <c r="X178" s="47">
        <f t="shared" si="46"/>
        <v>0</v>
      </c>
      <c r="Y178" s="47">
        <f t="shared" si="46"/>
        <v>7.8349230651816484</v>
      </c>
      <c r="Z178" s="47">
        <f t="shared" si="46"/>
        <v>0</v>
      </c>
      <c r="AA178" s="47">
        <f t="shared" si="46"/>
        <v>1598.3609159904265</v>
      </c>
      <c r="AB178" s="47">
        <f t="shared" si="46"/>
        <v>0</v>
      </c>
      <c r="AC178" s="47">
        <f t="shared" si="46"/>
        <v>0</v>
      </c>
      <c r="AD178" s="47">
        <f t="shared" si="46"/>
        <v>62.839301017936911</v>
      </c>
      <c r="AE178" s="47">
        <f t="shared" si="46"/>
        <v>19.539931506798911</v>
      </c>
      <c r="AF178" s="47">
        <f t="shared" si="46"/>
        <v>10.056681860232617</v>
      </c>
      <c r="AG178" s="47">
        <f t="shared" si="46"/>
        <v>0.25426963262561397</v>
      </c>
      <c r="AH178" s="47">
        <f t="shared" si="46"/>
        <v>0.26913230549340161</v>
      </c>
    </row>
    <row r="179" spans="1:34" ht="12" customHeight="1">
      <c r="A179" s="1"/>
      <c r="B179" s="1"/>
      <c r="C179" s="1"/>
      <c r="D179" s="25"/>
      <c r="E179" s="79"/>
      <c r="F179" s="25"/>
      <c r="G179" s="25"/>
      <c r="H179" s="69"/>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row>
    <row r="180" spans="1:34" ht="12" customHeight="1" thickBot="1">
      <c r="A180" s="16" t="s">
        <v>158</v>
      </c>
      <c r="B180" s="1"/>
      <c r="C180" s="1"/>
      <c r="D180" s="40">
        <f>Classification!AJ180</f>
        <v>0</v>
      </c>
      <c r="E180" s="79"/>
      <c r="F180" s="40">
        <v>0</v>
      </c>
      <c r="G180" s="40">
        <f t="shared" ref="G180" si="47">D180-F180</f>
        <v>0</v>
      </c>
      <c r="H180" s="92"/>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v>0</v>
      </c>
      <c r="AC180" s="40">
        <v>0</v>
      </c>
      <c r="AD180" s="40">
        <v>0</v>
      </c>
      <c r="AE180" s="40">
        <v>0</v>
      </c>
      <c r="AF180" s="40">
        <v>0</v>
      </c>
      <c r="AG180" s="40">
        <v>0</v>
      </c>
      <c r="AH180" s="40">
        <v>0</v>
      </c>
    </row>
    <row r="181" spans="1:34" ht="12" customHeight="1">
      <c r="A181" s="1"/>
      <c r="B181" s="1"/>
      <c r="C181" s="1"/>
      <c r="D181" s="25"/>
      <c r="E181" s="79"/>
      <c r="F181" s="25"/>
      <c r="G181" s="25"/>
      <c r="H181" s="69"/>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row>
    <row r="182" spans="1:34" ht="12" customHeight="1">
      <c r="A182" s="16" t="s">
        <v>159</v>
      </c>
      <c r="B182" s="1"/>
      <c r="C182" s="1"/>
      <c r="D182" s="25"/>
      <c r="E182" s="79"/>
      <c r="F182" s="25"/>
      <c r="G182" s="25"/>
      <c r="H182" s="69"/>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row>
    <row r="183" spans="1:34" ht="12" customHeight="1">
      <c r="A183" s="1"/>
      <c r="B183" s="1"/>
      <c r="C183" s="1"/>
      <c r="D183" s="25"/>
      <c r="E183" s="79"/>
      <c r="F183" s="25"/>
      <c r="G183" s="25"/>
      <c r="H183" s="69"/>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row>
    <row r="184" spans="1:34" ht="12" customHeight="1">
      <c r="A184" s="1"/>
      <c r="B184" s="16" t="s">
        <v>160</v>
      </c>
      <c r="C184" s="1"/>
      <c r="D184" s="25">
        <f>Classification!AJ184</f>
        <v>0</v>
      </c>
      <c r="E184" s="79"/>
      <c r="F184" s="25">
        <v>0</v>
      </c>
      <c r="G184" s="25">
        <f t="shared" ref="G184:G190" si="48">D184-F184</f>
        <v>0</v>
      </c>
      <c r="H184" s="69"/>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row>
    <row r="185" spans="1:34" ht="12" customHeight="1">
      <c r="A185" s="1"/>
      <c r="B185" s="16" t="s">
        <v>161</v>
      </c>
      <c r="C185" s="1"/>
      <c r="D185" s="25">
        <f>Classification!AJ185</f>
        <v>1892.3984366109821</v>
      </c>
      <c r="E185" s="138"/>
      <c r="F185" s="49">
        <v>0</v>
      </c>
      <c r="G185" s="25">
        <f t="shared" si="48"/>
        <v>1892.3984366109821</v>
      </c>
      <c r="H185" s="69" t="s">
        <v>433</v>
      </c>
      <c r="I185" s="25">
        <v>173.70597159778981</v>
      </c>
      <c r="J185" s="25">
        <v>59.100905273561139</v>
      </c>
      <c r="K185" s="25">
        <v>15.418842512022991</v>
      </c>
      <c r="L185" s="25">
        <v>0</v>
      </c>
      <c r="M185" s="25">
        <v>6.1239340248337347E-2</v>
      </c>
      <c r="N185" s="25">
        <v>0</v>
      </c>
      <c r="O185" s="25">
        <v>10.514338068345946</v>
      </c>
      <c r="P185" s="25">
        <v>0</v>
      </c>
      <c r="Q185" s="25">
        <v>3.156183205432975</v>
      </c>
      <c r="R185" s="25">
        <v>2.8985903246715281E-2</v>
      </c>
      <c r="S185" s="25">
        <v>8.4273647703942398</v>
      </c>
      <c r="T185" s="25">
        <v>0</v>
      </c>
      <c r="U185" s="25">
        <v>55.603614603571231</v>
      </c>
      <c r="V185" s="25">
        <v>0</v>
      </c>
      <c r="W185" s="25">
        <v>18.101711070525322</v>
      </c>
      <c r="X185" s="25">
        <v>0</v>
      </c>
      <c r="Y185" s="139">
        <v>7.1392238701086157</v>
      </c>
      <c r="Z185" s="25">
        <v>0</v>
      </c>
      <c r="AA185" s="25">
        <v>1456.4350293620869</v>
      </c>
      <c r="AB185" s="25">
        <v>0</v>
      </c>
      <c r="AC185" s="25">
        <v>0</v>
      </c>
      <c r="AD185" s="25">
        <v>57.259507729166806</v>
      </c>
      <c r="AE185" s="25">
        <v>17.804890267980191</v>
      </c>
      <c r="AF185" s="25">
        <v>9.1637023865270688</v>
      </c>
      <c r="AG185" s="25">
        <v>0.2316918514173624</v>
      </c>
      <c r="AH185" s="25">
        <v>0.24523479855654598</v>
      </c>
    </row>
    <row r="186" spans="1:34" ht="12" customHeight="1">
      <c r="A186" s="1"/>
      <c r="B186" s="16" t="s">
        <v>164</v>
      </c>
      <c r="C186" s="1"/>
      <c r="D186" s="25">
        <f>Classification!AJ186</f>
        <v>0</v>
      </c>
      <c r="E186" s="79"/>
      <c r="F186" s="25">
        <v>0</v>
      </c>
      <c r="G186" s="25">
        <f t="shared" si="48"/>
        <v>0</v>
      </c>
      <c r="H186" s="69"/>
      <c r="I186" s="25">
        <v>0</v>
      </c>
      <c r="J186" s="25">
        <v>0</v>
      </c>
      <c r="K186" s="25">
        <v>0</v>
      </c>
      <c r="L186" s="25">
        <v>0</v>
      </c>
      <c r="M186" s="25">
        <v>0</v>
      </c>
      <c r="N186" s="25">
        <v>0</v>
      </c>
      <c r="O186" s="25">
        <v>0</v>
      </c>
      <c r="P186" s="25">
        <v>0</v>
      </c>
      <c r="Q186" s="25">
        <v>0</v>
      </c>
      <c r="R186" s="25">
        <v>0</v>
      </c>
      <c r="S186" s="25">
        <v>0</v>
      </c>
      <c r="T186" s="25">
        <v>0</v>
      </c>
      <c r="U186" s="25">
        <v>0</v>
      </c>
      <c r="V186" s="25">
        <v>0</v>
      </c>
      <c r="W186" s="25">
        <v>0</v>
      </c>
      <c r="X186" s="25">
        <v>0</v>
      </c>
      <c r="Y186" s="25">
        <v>0</v>
      </c>
      <c r="Z186" s="25">
        <v>0</v>
      </c>
      <c r="AA186" s="25">
        <v>0</v>
      </c>
      <c r="AB186" s="25">
        <v>0</v>
      </c>
      <c r="AC186" s="25">
        <v>0</v>
      </c>
      <c r="AD186" s="25">
        <v>0</v>
      </c>
      <c r="AE186" s="25">
        <v>0</v>
      </c>
      <c r="AF186" s="25">
        <v>0</v>
      </c>
      <c r="AG186" s="25">
        <v>0</v>
      </c>
      <c r="AH186" s="25">
        <v>0</v>
      </c>
    </row>
    <row r="187" spans="1:34" ht="12" customHeight="1">
      <c r="A187" s="1"/>
      <c r="B187" s="16" t="s">
        <v>166</v>
      </c>
      <c r="C187" s="1"/>
      <c r="D187" s="25">
        <f>Classification!AJ187</f>
        <v>0</v>
      </c>
      <c r="E187" s="79"/>
      <c r="F187" s="25">
        <v>0</v>
      </c>
      <c r="G187" s="25">
        <f t="shared" si="48"/>
        <v>0</v>
      </c>
      <c r="H187" s="69"/>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row>
    <row r="188" spans="1:34" ht="12" customHeight="1">
      <c r="A188" s="1"/>
      <c r="B188" s="16" t="s">
        <v>167</v>
      </c>
      <c r="C188" s="1"/>
      <c r="D188" s="25">
        <f>Classification!AJ188</f>
        <v>0</v>
      </c>
      <c r="E188" s="79"/>
      <c r="F188" s="25">
        <v>0</v>
      </c>
      <c r="G188" s="25">
        <f t="shared" si="48"/>
        <v>0</v>
      </c>
      <c r="H188" s="69"/>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row>
    <row r="189" spans="1:34" ht="12" customHeight="1">
      <c r="A189" s="1"/>
      <c r="B189" s="16" t="s">
        <v>168</v>
      </c>
      <c r="C189" s="1"/>
      <c r="D189" s="25">
        <f>Classification!AJ189</f>
        <v>0</v>
      </c>
      <c r="E189" s="79"/>
      <c r="F189" s="84">
        <v>0</v>
      </c>
      <c r="G189" s="25">
        <f t="shared" si="48"/>
        <v>0</v>
      </c>
      <c r="H189" s="69"/>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row>
    <row r="190" spans="1:34" ht="12" customHeight="1">
      <c r="A190" s="1"/>
      <c r="B190" s="16" t="s">
        <v>169</v>
      </c>
      <c r="C190" s="1"/>
      <c r="D190" s="25">
        <f>Classification!AJ190</f>
        <v>168.33402161549211</v>
      </c>
      <c r="E190" s="79"/>
      <c r="F190" s="25">
        <v>0</v>
      </c>
      <c r="G190" s="25">
        <f t="shared" si="48"/>
        <v>168.33402161549211</v>
      </c>
      <c r="H190" s="69" t="s">
        <v>433</v>
      </c>
      <c r="I190" s="25">
        <v>15.45162171558767</v>
      </c>
      <c r="J190" s="25">
        <v>5.257187320251381</v>
      </c>
      <c r="K190" s="25">
        <v>1.3715482524668263</v>
      </c>
      <c r="L190" s="25">
        <v>0</v>
      </c>
      <c r="M190" s="25">
        <v>5.447406965492666E-3</v>
      </c>
      <c r="N190" s="25">
        <v>0</v>
      </c>
      <c r="O190" s="25">
        <v>0.93527915550343388</v>
      </c>
      <c r="P190" s="25">
        <v>0</v>
      </c>
      <c r="Q190" s="25">
        <v>0.28075113657210488</v>
      </c>
      <c r="R190" s="25">
        <v>2.5783754463543597E-3</v>
      </c>
      <c r="S190" s="25">
        <v>0.74963716729850749</v>
      </c>
      <c r="T190" s="25">
        <v>0</v>
      </c>
      <c r="U190" s="25">
        <v>4.9460937408823122</v>
      </c>
      <c r="V190" s="25">
        <v>0</v>
      </c>
      <c r="W190" s="25">
        <v>1.610196755436021</v>
      </c>
      <c r="X190" s="25">
        <v>0</v>
      </c>
      <c r="Y190" s="25">
        <v>0.63505350777022873</v>
      </c>
      <c r="Z190" s="25">
        <v>0</v>
      </c>
      <c r="AA190" s="25">
        <v>129.55388303599418</v>
      </c>
      <c r="AB190" s="25">
        <v>0</v>
      </c>
      <c r="AC190" s="25">
        <v>0</v>
      </c>
      <c r="AD190" s="25">
        <v>5.093389967619923</v>
      </c>
      <c r="AE190" s="25">
        <v>1.5837937324653195</v>
      </c>
      <c r="AF190" s="25">
        <v>0.8151364140704408</v>
      </c>
      <c r="AG190" s="25">
        <v>2.0609624469184226E-2</v>
      </c>
      <c r="AH190" s="25">
        <v>2.1814306692737252E-2</v>
      </c>
    </row>
    <row r="191" spans="1:34" ht="12" customHeight="1" thickBot="1">
      <c r="A191" s="1"/>
      <c r="B191" s="16" t="s">
        <v>42</v>
      </c>
      <c r="C191" s="1"/>
      <c r="D191" s="47">
        <f>SUM(D184:D190)</f>
        <v>2060.7324582264741</v>
      </c>
      <c r="E191" s="79"/>
      <c r="F191" s="47">
        <f t="shared" ref="F191:G191" si="49">SUM(F184:F190)</f>
        <v>0</v>
      </c>
      <c r="G191" s="47">
        <f t="shared" si="49"/>
        <v>2060.7324582264741</v>
      </c>
      <c r="H191" s="69"/>
      <c r="I191" s="47">
        <f t="shared" ref="I191:AH191" si="50">SUM(I184:I190)</f>
        <v>189.15759331337748</v>
      </c>
      <c r="J191" s="47">
        <f t="shared" si="50"/>
        <v>64.358092593812515</v>
      </c>
      <c r="K191" s="47">
        <f t="shared" si="50"/>
        <v>16.790390764489818</v>
      </c>
      <c r="L191" s="47">
        <f t="shared" si="50"/>
        <v>0</v>
      </c>
      <c r="M191" s="47">
        <f t="shared" si="50"/>
        <v>6.6686747213830014E-2</v>
      </c>
      <c r="N191" s="47">
        <f t="shared" si="50"/>
        <v>0</v>
      </c>
      <c r="O191" s="47">
        <f t="shared" si="50"/>
        <v>11.44961722384938</v>
      </c>
      <c r="P191" s="47">
        <f t="shared" si="50"/>
        <v>0</v>
      </c>
      <c r="Q191" s="47">
        <f t="shared" si="50"/>
        <v>3.4369343420050797</v>
      </c>
      <c r="R191" s="47">
        <f t="shared" si="50"/>
        <v>3.1564278693069638E-2</v>
      </c>
      <c r="S191" s="47">
        <f t="shared" si="50"/>
        <v>9.1770019376927472</v>
      </c>
      <c r="T191" s="47">
        <f t="shared" si="50"/>
        <v>0</v>
      </c>
      <c r="U191" s="47">
        <f t="shared" si="50"/>
        <v>60.549708344453542</v>
      </c>
      <c r="V191" s="47">
        <f t="shared" si="50"/>
        <v>0</v>
      </c>
      <c r="W191" s="47">
        <f t="shared" si="50"/>
        <v>19.711907825961344</v>
      </c>
      <c r="X191" s="47">
        <f t="shared" si="50"/>
        <v>0</v>
      </c>
      <c r="Y191" s="47">
        <f t="shared" si="50"/>
        <v>7.7742773778788443</v>
      </c>
      <c r="Z191" s="47">
        <f t="shared" si="50"/>
        <v>0</v>
      </c>
      <c r="AA191" s="47">
        <f t="shared" si="50"/>
        <v>1585.9889123980811</v>
      </c>
      <c r="AB191" s="47">
        <f t="shared" si="50"/>
        <v>0</v>
      </c>
      <c r="AC191" s="47">
        <f t="shared" si="50"/>
        <v>0</v>
      </c>
      <c r="AD191" s="47">
        <f t="shared" si="50"/>
        <v>62.352897696786727</v>
      </c>
      <c r="AE191" s="47">
        <f t="shared" si="50"/>
        <v>19.388684000445512</v>
      </c>
      <c r="AF191" s="47">
        <f t="shared" si="50"/>
        <v>9.9788388005975097</v>
      </c>
      <c r="AG191" s="47">
        <f t="shared" si="50"/>
        <v>0.25230147588654661</v>
      </c>
      <c r="AH191" s="47">
        <f t="shared" si="50"/>
        <v>0.26704910524928321</v>
      </c>
    </row>
    <row r="192" spans="1:34" ht="12" customHeight="1">
      <c r="A192" s="1"/>
      <c r="B192" s="1"/>
      <c r="C192" s="1"/>
      <c r="D192" s="25"/>
      <c r="E192" s="79"/>
      <c r="F192" s="25"/>
      <c r="G192" s="25"/>
      <c r="H192" s="79"/>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row>
    <row r="193" spans="1:34" ht="12" customHeight="1">
      <c r="A193" s="16" t="s">
        <v>170</v>
      </c>
      <c r="B193" s="1"/>
      <c r="C193" s="1"/>
      <c r="D193" s="25"/>
      <c r="E193" s="79"/>
      <c r="F193" s="25"/>
      <c r="G193" s="25"/>
      <c r="H193" s="69"/>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row>
    <row r="194" spans="1:34" ht="12" customHeight="1">
      <c r="A194" s="1"/>
      <c r="B194" s="1"/>
      <c r="C194" s="1"/>
      <c r="D194" s="25"/>
      <c r="E194" s="79"/>
      <c r="F194" s="25"/>
      <c r="G194" s="25"/>
      <c r="H194" s="79"/>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row>
    <row r="195" spans="1:34" ht="12" customHeight="1">
      <c r="A195" s="16" t="s">
        <v>171</v>
      </c>
      <c r="B195" s="1"/>
      <c r="C195" s="1"/>
      <c r="D195" s="25"/>
      <c r="E195" s="79"/>
      <c r="F195" s="25"/>
      <c r="G195" s="25"/>
      <c r="H195" s="79"/>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row>
    <row r="196" spans="1:34" ht="12" customHeight="1">
      <c r="A196" s="1"/>
      <c r="B196" s="16" t="s">
        <v>172</v>
      </c>
      <c r="C196" s="1"/>
      <c r="D196" s="25">
        <f>Classification!AJ196</f>
        <v>0</v>
      </c>
      <c r="E196" s="79"/>
      <c r="F196" s="25">
        <v>0</v>
      </c>
      <c r="G196" s="25">
        <f t="shared" ref="G196:G206" si="51">D196-F196</f>
        <v>0</v>
      </c>
      <c r="H196" s="69"/>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row>
    <row r="197" spans="1:34" ht="12" customHeight="1">
      <c r="A197" s="1"/>
      <c r="B197" s="16" t="s">
        <v>173</v>
      </c>
      <c r="C197" s="1"/>
      <c r="D197" s="25">
        <f>Classification!AJ197</f>
        <v>0</v>
      </c>
      <c r="E197" s="79"/>
      <c r="F197" s="25">
        <v>0</v>
      </c>
      <c r="G197" s="25">
        <f t="shared" si="51"/>
        <v>0</v>
      </c>
      <c r="H197" s="69"/>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row>
    <row r="198" spans="1:34" ht="12" customHeight="1">
      <c r="A198" s="1"/>
      <c r="B198" s="16" t="s">
        <v>174</v>
      </c>
      <c r="C198" s="1"/>
      <c r="D198" s="25">
        <f>Classification!AJ198</f>
        <v>0</v>
      </c>
      <c r="E198" s="79"/>
      <c r="F198" s="25">
        <v>0</v>
      </c>
      <c r="G198" s="25">
        <f t="shared" si="51"/>
        <v>0</v>
      </c>
      <c r="H198" s="69"/>
      <c r="I198" s="25">
        <v>0</v>
      </c>
      <c r="J198" s="25">
        <v>0</v>
      </c>
      <c r="K198" s="25">
        <v>0</v>
      </c>
      <c r="L198" s="25">
        <v>0</v>
      </c>
      <c r="M198" s="25">
        <v>0</v>
      </c>
      <c r="N198" s="25">
        <v>0</v>
      </c>
      <c r="O198" s="25">
        <v>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row>
    <row r="199" spans="1:34" ht="12" customHeight="1">
      <c r="A199" s="1"/>
      <c r="B199" s="16" t="s">
        <v>175</v>
      </c>
      <c r="C199" s="1"/>
      <c r="D199" s="25">
        <f>Classification!AJ199</f>
        <v>0</v>
      </c>
      <c r="E199" s="79"/>
      <c r="F199" s="25">
        <v>0</v>
      </c>
      <c r="G199" s="25">
        <f t="shared" si="51"/>
        <v>0</v>
      </c>
      <c r="H199" s="69"/>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row>
    <row r="200" spans="1:34" ht="12" customHeight="1">
      <c r="A200" s="1"/>
      <c r="B200" s="16" t="s">
        <v>176</v>
      </c>
      <c r="C200" s="1"/>
      <c r="D200" s="25">
        <f>Classification!AJ200</f>
        <v>0</v>
      </c>
      <c r="E200" s="79"/>
      <c r="F200" s="25">
        <v>0</v>
      </c>
      <c r="G200" s="25">
        <f t="shared" si="51"/>
        <v>0</v>
      </c>
      <c r="H200" s="69"/>
      <c r="I200" s="25">
        <v>0</v>
      </c>
      <c r="J200" s="25">
        <v>0</v>
      </c>
      <c r="K200" s="25">
        <v>0</v>
      </c>
      <c r="L200" s="25">
        <v>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row>
    <row r="201" spans="1:34" ht="12" customHeight="1">
      <c r="A201" s="1"/>
      <c r="B201" s="16" t="s">
        <v>177</v>
      </c>
      <c r="C201" s="1"/>
      <c r="D201" s="25">
        <f>Classification!AJ201</f>
        <v>0</v>
      </c>
      <c r="E201" s="79"/>
      <c r="F201" s="25">
        <v>0</v>
      </c>
      <c r="G201" s="25">
        <f t="shared" si="51"/>
        <v>0</v>
      </c>
      <c r="H201" s="69"/>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0</v>
      </c>
      <c r="Z201" s="25">
        <v>0</v>
      </c>
      <c r="AA201" s="25">
        <v>0</v>
      </c>
      <c r="AB201" s="25">
        <v>0</v>
      </c>
      <c r="AC201" s="25">
        <v>0</v>
      </c>
      <c r="AD201" s="25">
        <v>0</v>
      </c>
      <c r="AE201" s="25">
        <v>0</v>
      </c>
      <c r="AF201" s="25">
        <v>0</v>
      </c>
      <c r="AG201" s="25">
        <v>0</v>
      </c>
      <c r="AH201" s="25">
        <v>0</v>
      </c>
    </row>
    <row r="202" spans="1:34" ht="12" customHeight="1">
      <c r="A202" s="1"/>
      <c r="B202" s="16" t="s">
        <v>179</v>
      </c>
      <c r="C202" s="1"/>
      <c r="D202" s="25">
        <f>Classification!AJ202</f>
        <v>0</v>
      </c>
      <c r="E202" s="79"/>
      <c r="F202" s="25">
        <v>0</v>
      </c>
      <c r="G202" s="25">
        <f t="shared" si="51"/>
        <v>0</v>
      </c>
      <c r="H202" s="69"/>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row>
    <row r="203" spans="1:34" ht="12" customHeight="1">
      <c r="A203" s="1"/>
      <c r="B203" s="16" t="s">
        <v>181</v>
      </c>
      <c r="C203" s="1"/>
      <c r="D203" s="25">
        <f>Classification!AJ203</f>
        <v>0</v>
      </c>
      <c r="E203" s="79"/>
      <c r="F203" s="25">
        <v>0</v>
      </c>
      <c r="G203" s="25">
        <f t="shared" si="51"/>
        <v>0</v>
      </c>
      <c r="H203" s="69"/>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row>
    <row r="204" spans="1:34" ht="12" customHeight="1">
      <c r="A204" s="1"/>
      <c r="B204" s="16" t="s">
        <v>183</v>
      </c>
      <c r="C204" s="1"/>
      <c r="D204" s="25">
        <f>Classification!AJ204</f>
        <v>0</v>
      </c>
      <c r="E204" s="79"/>
      <c r="F204" s="25">
        <v>0</v>
      </c>
      <c r="G204" s="25">
        <f t="shared" si="51"/>
        <v>0</v>
      </c>
      <c r="H204" s="69"/>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row>
    <row r="205" spans="1:34" ht="12" customHeight="1">
      <c r="A205" s="1"/>
      <c r="B205" s="16" t="s">
        <v>184</v>
      </c>
      <c r="C205" s="1"/>
      <c r="D205" s="25">
        <f>Classification!AJ205</f>
        <v>0</v>
      </c>
      <c r="E205" s="79"/>
      <c r="F205" s="25">
        <v>0</v>
      </c>
      <c r="G205" s="25">
        <f t="shared" si="51"/>
        <v>0</v>
      </c>
      <c r="H205" s="69"/>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row>
    <row r="206" spans="1:34" ht="12" customHeight="1">
      <c r="A206" s="1"/>
      <c r="B206" s="16" t="s">
        <v>185</v>
      </c>
      <c r="C206" s="1"/>
      <c r="D206" s="25">
        <f>Classification!AJ206</f>
        <v>0</v>
      </c>
      <c r="E206" s="79"/>
      <c r="F206" s="25">
        <v>0</v>
      </c>
      <c r="G206" s="25">
        <f t="shared" si="51"/>
        <v>0</v>
      </c>
      <c r="H206" s="69"/>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row>
    <row r="207" spans="1:34" ht="12" customHeight="1" thickBot="1">
      <c r="A207" s="1"/>
      <c r="B207" s="16" t="s">
        <v>187</v>
      </c>
      <c r="C207" s="1"/>
      <c r="D207" s="38">
        <f>SUM(D196:D206)</f>
        <v>0</v>
      </c>
      <c r="E207" s="79"/>
      <c r="F207" s="38">
        <f t="shared" ref="F207:G207" si="52">SUM(F196:F206)</f>
        <v>0</v>
      </c>
      <c r="G207" s="38">
        <f t="shared" si="52"/>
        <v>0</v>
      </c>
      <c r="H207" s="79"/>
      <c r="I207" s="38">
        <f t="shared" ref="I207:AH207" si="53">SUM(I196:I206)</f>
        <v>0</v>
      </c>
      <c r="J207" s="38">
        <f t="shared" si="53"/>
        <v>0</v>
      </c>
      <c r="K207" s="38">
        <f t="shared" si="53"/>
        <v>0</v>
      </c>
      <c r="L207" s="38">
        <f t="shared" si="53"/>
        <v>0</v>
      </c>
      <c r="M207" s="38">
        <f t="shared" si="53"/>
        <v>0</v>
      </c>
      <c r="N207" s="38">
        <f t="shared" si="53"/>
        <v>0</v>
      </c>
      <c r="O207" s="38">
        <f t="shared" si="53"/>
        <v>0</v>
      </c>
      <c r="P207" s="38">
        <f t="shared" si="53"/>
        <v>0</v>
      </c>
      <c r="Q207" s="38">
        <f t="shared" si="53"/>
        <v>0</v>
      </c>
      <c r="R207" s="38">
        <f t="shared" si="53"/>
        <v>0</v>
      </c>
      <c r="S207" s="38">
        <f t="shared" si="53"/>
        <v>0</v>
      </c>
      <c r="T207" s="38">
        <f t="shared" si="53"/>
        <v>0</v>
      </c>
      <c r="U207" s="38">
        <f t="shared" si="53"/>
        <v>0</v>
      </c>
      <c r="V207" s="38">
        <f t="shared" si="53"/>
        <v>0</v>
      </c>
      <c r="W207" s="38">
        <f t="shared" si="53"/>
        <v>0</v>
      </c>
      <c r="X207" s="38">
        <f t="shared" si="53"/>
        <v>0</v>
      </c>
      <c r="Y207" s="38">
        <f t="shared" si="53"/>
        <v>0</v>
      </c>
      <c r="Z207" s="38">
        <f t="shared" si="53"/>
        <v>0</v>
      </c>
      <c r="AA207" s="38">
        <f t="shared" si="53"/>
        <v>0</v>
      </c>
      <c r="AB207" s="38">
        <f t="shared" si="53"/>
        <v>0</v>
      </c>
      <c r="AC207" s="38">
        <f t="shared" si="53"/>
        <v>0</v>
      </c>
      <c r="AD207" s="38">
        <f t="shared" si="53"/>
        <v>0</v>
      </c>
      <c r="AE207" s="38">
        <f t="shared" si="53"/>
        <v>0</v>
      </c>
      <c r="AF207" s="38">
        <f t="shared" si="53"/>
        <v>0</v>
      </c>
      <c r="AG207" s="38">
        <f t="shared" si="53"/>
        <v>0</v>
      </c>
      <c r="AH207" s="38">
        <f t="shared" si="53"/>
        <v>0</v>
      </c>
    </row>
    <row r="208" spans="1:34" ht="12" customHeight="1" thickTop="1">
      <c r="A208" s="1"/>
      <c r="B208" s="1"/>
      <c r="C208" s="1"/>
      <c r="D208" s="25"/>
      <c r="E208" s="79"/>
      <c r="F208" s="25"/>
      <c r="G208" s="25"/>
      <c r="H208" s="79"/>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row>
    <row r="209" spans="1:34" ht="12" customHeight="1">
      <c r="A209" s="16" t="s">
        <v>188</v>
      </c>
      <c r="B209" s="1"/>
      <c r="C209" s="1"/>
      <c r="D209" s="25"/>
      <c r="E209" s="79"/>
      <c r="F209" s="25"/>
      <c r="G209" s="25"/>
      <c r="H209" s="79"/>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row>
    <row r="210" spans="1:34" ht="12" customHeight="1">
      <c r="A210" s="1"/>
      <c r="B210" s="16" t="s">
        <v>189</v>
      </c>
      <c r="C210" s="1"/>
      <c r="D210" s="25"/>
      <c r="E210" s="79"/>
      <c r="F210" s="25"/>
      <c r="G210" s="25"/>
      <c r="H210" s="79"/>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row>
    <row r="211" spans="1:34" ht="12" customHeight="1">
      <c r="A211" s="1"/>
      <c r="B211" s="16" t="s">
        <v>190</v>
      </c>
      <c r="C211" s="5" t="s">
        <v>191</v>
      </c>
      <c r="D211" s="25">
        <f>Classification!AJ211</f>
        <v>0</v>
      </c>
      <c r="E211" s="79"/>
      <c r="F211" s="25">
        <v>0</v>
      </c>
      <c r="G211" s="25">
        <f t="shared" ref="G211:G212" si="54">D211-F211</f>
        <v>0</v>
      </c>
      <c r="H211" s="69"/>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row>
    <row r="212" spans="1:34" ht="12" customHeight="1">
      <c r="A212" s="1"/>
      <c r="B212" s="16" t="s">
        <v>16</v>
      </c>
      <c r="C212" s="5" t="s">
        <v>192</v>
      </c>
      <c r="D212" s="25">
        <f>Classification!AJ212</f>
        <v>0</v>
      </c>
      <c r="E212" s="79"/>
      <c r="F212" s="25">
        <v>0</v>
      </c>
      <c r="G212" s="25">
        <f t="shared" si="54"/>
        <v>0</v>
      </c>
      <c r="H212" s="69"/>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row>
    <row r="213" spans="1:34" ht="12" customHeight="1">
      <c r="A213" s="1"/>
      <c r="B213" s="1"/>
      <c r="C213" s="1"/>
      <c r="D213" s="25"/>
      <c r="E213" s="79"/>
      <c r="F213" s="25"/>
      <c r="G213" s="25"/>
      <c r="H213" s="79"/>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row>
    <row r="214" spans="1:34" ht="12" customHeight="1">
      <c r="A214" s="1"/>
      <c r="B214" s="16" t="s">
        <v>193</v>
      </c>
      <c r="C214" s="1"/>
      <c r="D214" s="25"/>
      <c r="E214" s="79"/>
      <c r="F214" s="25"/>
      <c r="G214" s="25"/>
      <c r="H214" s="79"/>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row>
    <row r="215" spans="1:34" ht="12" customHeight="1">
      <c r="A215" s="1"/>
      <c r="B215" s="16" t="s">
        <v>16</v>
      </c>
      <c r="C215" s="5" t="s">
        <v>194</v>
      </c>
      <c r="D215" s="25">
        <f>Classification!AJ215</f>
        <v>0</v>
      </c>
      <c r="E215" s="79"/>
      <c r="F215" s="25">
        <v>0</v>
      </c>
      <c r="G215" s="25">
        <f t="shared" ref="G215" si="55">D215-F215</f>
        <v>0</v>
      </c>
      <c r="H215" s="69"/>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row>
    <row r="216" spans="1:34" ht="12" customHeight="1">
      <c r="A216" s="1"/>
      <c r="B216" s="16" t="s">
        <v>42</v>
      </c>
      <c r="C216" s="1"/>
      <c r="D216" s="26">
        <f>SUM(D211,D212,D215)</f>
        <v>0</v>
      </c>
      <c r="E216" s="79"/>
      <c r="F216" s="26">
        <f t="shared" ref="F216:G216" si="56">SUM(F211,F212,F215)</f>
        <v>0</v>
      </c>
      <c r="G216" s="26">
        <f t="shared" si="56"/>
        <v>0</v>
      </c>
      <c r="H216" s="79"/>
      <c r="I216" s="26">
        <f t="shared" ref="I216:AH216" si="57">SUM(I211,I212,I215)</f>
        <v>0</v>
      </c>
      <c r="J216" s="26">
        <f t="shared" si="57"/>
        <v>0</v>
      </c>
      <c r="K216" s="26">
        <f t="shared" si="57"/>
        <v>0</v>
      </c>
      <c r="L216" s="26">
        <f t="shared" si="57"/>
        <v>0</v>
      </c>
      <c r="M216" s="26">
        <f t="shared" si="57"/>
        <v>0</v>
      </c>
      <c r="N216" s="26">
        <f t="shared" si="57"/>
        <v>0</v>
      </c>
      <c r="O216" s="26">
        <f t="shared" si="57"/>
        <v>0</v>
      </c>
      <c r="P216" s="26">
        <f t="shared" si="57"/>
        <v>0</v>
      </c>
      <c r="Q216" s="26">
        <f t="shared" si="57"/>
        <v>0</v>
      </c>
      <c r="R216" s="26">
        <f t="shared" si="57"/>
        <v>0</v>
      </c>
      <c r="S216" s="26">
        <f t="shared" si="57"/>
        <v>0</v>
      </c>
      <c r="T216" s="26">
        <f t="shared" si="57"/>
        <v>0</v>
      </c>
      <c r="U216" s="26">
        <f t="shared" si="57"/>
        <v>0</v>
      </c>
      <c r="V216" s="26">
        <f t="shared" si="57"/>
        <v>0</v>
      </c>
      <c r="W216" s="26">
        <f t="shared" si="57"/>
        <v>0</v>
      </c>
      <c r="X216" s="26">
        <f t="shared" si="57"/>
        <v>0</v>
      </c>
      <c r="Y216" s="26">
        <f t="shared" si="57"/>
        <v>0</v>
      </c>
      <c r="Z216" s="26">
        <f t="shared" si="57"/>
        <v>0</v>
      </c>
      <c r="AA216" s="26">
        <f t="shared" si="57"/>
        <v>0</v>
      </c>
      <c r="AB216" s="26">
        <f t="shared" si="57"/>
        <v>0</v>
      </c>
      <c r="AC216" s="26">
        <f t="shared" si="57"/>
        <v>0</v>
      </c>
      <c r="AD216" s="26">
        <f t="shared" si="57"/>
        <v>0</v>
      </c>
      <c r="AE216" s="26">
        <f t="shared" si="57"/>
        <v>0</v>
      </c>
      <c r="AF216" s="26">
        <f t="shared" si="57"/>
        <v>0</v>
      </c>
      <c r="AG216" s="26">
        <f t="shared" si="57"/>
        <v>0</v>
      </c>
      <c r="AH216" s="26">
        <f t="shared" si="57"/>
        <v>0</v>
      </c>
    </row>
    <row r="217" spans="1:34" ht="12" customHeight="1">
      <c r="A217" s="1"/>
      <c r="B217" s="1"/>
      <c r="C217" s="1"/>
      <c r="D217" s="25"/>
      <c r="E217" s="79"/>
      <c r="F217" s="25"/>
      <c r="G217" s="25"/>
      <c r="H217" s="79"/>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row>
    <row r="218" spans="1:34" ht="12" customHeight="1">
      <c r="A218" s="16" t="s">
        <v>195</v>
      </c>
      <c r="B218" s="1"/>
      <c r="C218" s="1"/>
      <c r="D218" s="25"/>
      <c r="E218" s="79"/>
      <c r="F218" s="25"/>
      <c r="G218" s="25"/>
      <c r="H218" s="79"/>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row>
    <row r="219" spans="1:34" ht="12" customHeight="1">
      <c r="A219" s="1"/>
      <c r="B219" s="16" t="s">
        <v>189</v>
      </c>
      <c r="C219" s="1"/>
      <c r="D219" s="25"/>
      <c r="E219" s="79"/>
      <c r="F219" s="25"/>
      <c r="G219" s="25"/>
      <c r="H219" s="79"/>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row>
    <row r="220" spans="1:34" ht="12" customHeight="1">
      <c r="A220" s="1"/>
      <c r="B220" s="16" t="s">
        <v>196</v>
      </c>
      <c r="C220" s="5" t="s">
        <v>197</v>
      </c>
      <c r="D220" s="25">
        <f>Classification!AJ220</f>
        <v>0</v>
      </c>
      <c r="E220" s="79"/>
      <c r="F220" s="25">
        <v>0</v>
      </c>
      <c r="G220" s="25">
        <f t="shared" ref="G220:G226" si="58">D220-F220</f>
        <v>0</v>
      </c>
      <c r="H220" s="69"/>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row>
    <row r="221" spans="1:34" ht="12" customHeight="1">
      <c r="A221" s="1"/>
      <c r="B221" s="16" t="s">
        <v>198</v>
      </c>
      <c r="C221" s="5" t="s">
        <v>199</v>
      </c>
      <c r="D221" s="25">
        <f>Classification!AJ221</f>
        <v>0</v>
      </c>
      <c r="E221" s="79"/>
      <c r="F221" s="25">
        <v>0</v>
      </c>
      <c r="G221" s="25">
        <f t="shared" si="58"/>
        <v>0</v>
      </c>
      <c r="H221" s="69"/>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row>
    <row r="222" spans="1:34" ht="12" customHeight="1">
      <c r="A222" s="1"/>
      <c r="B222" s="16" t="s">
        <v>200</v>
      </c>
      <c r="C222" s="5" t="s">
        <v>201</v>
      </c>
      <c r="D222" s="25">
        <f>Classification!AJ222</f>
        <v>0</v>
      </c>
      <c r="E222" s="79"/>
      <c r="F222" s="25">
        <v>0</v>
      </c>
      <c r="G222" s="25">
        <f t="shared" si="58"/>
        <v>0</v>
      </c>
      <c r="H222" s="69" t="s">
        <v>433</v>
      </c>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row>
    <row r="223" spans="1:34" ht="12" customHeight="1">
      <c r="A223" s="1"/>
      <c r="B223" s="16" t="s">
        <v>203</v>
      </c>
      <c r="C223" s="5" t="s">
        <v>204</v>
      </c>
      <c r="D223" s="25">
        <f>Classification!AJ223</f>
        <v>81.639808845947684</v>
      </c>
      <c r="E223" s="79"/>
      <c r="F223" s="25">
        <v>0</v>
      </c>
      <c r="G223" s="25">
        <f t="shared" si="58"/>
        <v>81.639808845947684</v>
      </c>
      <c r="H223" s="69" t="s">
        <v>433</v>
      </c>
      <c r="I223" s="25">
        <v>7.4938353584987736</v>
      </c>
      <c r="J223" s="25">
        <v>2.5496674039727392</v>
      </c>
      <c r="K223" s="25">
        <v>0.66518304546987794</v>
      </c>
      <c r="L223" s="25">
        <v>0</v>
      </c>
      <c r="M223" s="25">
        <v>2.6419214553356587E-3</v>
      </c>
      <c r="N223" s="25">
        <v>0</v>
      </c>
      <c r="O223" s="25">
        <v>0.45359821348124041</v>
      </c>
      <c r="P223" s="25">
        <v>0</v>
      </c>
      <c r="Q223" s="25">
        <v>0.13616064597674757</v>
      </c>
      <c r="R223" s="25">
        <v>1.2504785221271182E-3</v>
      </c>
      <c r="S223" s="25">
        <v>0.36356426618180121</v>
      </c>
      <c r="T223" s="25">
        <v>0</v>
      </c>
      <c r="U223" s="25">
        <v>2.3987910682852003</v>
      </c>
      <c r="V223" s="25">
        <v>0</v>
      </c>
      <c r="W223" s="25">
        <v>0.78092446230764656</v>
      </c>
      <c r="X223" s="25">
        <v>0</v>
      </c>
      <c r="Y223" s="25">
        <v>0.30799268314123474</v>
      </c>
      <c r="Z223" s="25">
        <v>0</v>
      </c>
      <c r="AA223" s="25">
        <v>62.831946535847692</v>
      </c>
      <c r="AB223" s="25">
        <v>0</v>
      </c>
      <c r="AC223" s="25">
        <v>0</v>
      </c>
      <c r="AD223" s="25">
        <v>2.4702278205185415</v>
      </c>
      <c r="AE223" s="25">
        <v>0.76811933992301706</v>
      </c>
      <c r="AF223" s="25">
        <v>0.3953305480937761</v>
      </c>
      <c r="AG223" s="25">
        <v>9.9953995389849126E-3</v>
      </c>
      <c r="AH223" s="25">
        <v>1.0579654732956523E-2</v>
      </c>
    </row>
    <row r="224" spans="1:34" ht="12" customHeight="1">
      <c r="A224" s="1"/>
      <c r="B224" s="16" t="s">
        <v>206</v>
      </c>
      <c r="C224" s="5" t="s">
        <v>207</v>
      </c>
      <c r="D224" s="25">
        <f>Classification!AJ224</f>
        <v>0</v>
      </c>
      <c r="E224" s="79"/>
      <c r="F224" s="25">
        <v>0</v>
      </c>
      <c r="G224" s="25">
        <f t="shared" si="58"/>
        <v>0</v>
      </c>
      <c r="H224" s="69"/>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row>
    <row r="225" spans="1:34" ht="12" customHeight="1">
      <c r="A225" s="1"/>
      <c r="B225" s="16" t="s">
        <v>209</v>
      </c>
      <c r="C225" s="5" t="s">
        <v>210</v>
      </c>
      <c r="D225" s="25">
        <f>Classification!AJ225</f>
        <v>0</v>
      </c>
      <c r="E225" s="79"/>
      <c r="F225" s="25">
        <v>0</v>
      </c>
      <c r="G225" s="25">
        <f t="shared" si="58"/>
        <v>0</v>
      </c>
      <c r="H225" s="69"/>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row>
    <row r="226" spans="1:34" ht="12" customHeight="1">
      <c r="A226" s="1"/>
      <c r="B226" s="16" t="s">
        <v>16</v>
      </c>
      <c r="C226" s="5" t="s">
        <v>211</v>
      </c>
      <c r="D226" s="25">
        <f>Classification!AJ226</f>
        <v>0</v>
      </c>
      <c r="E226" s="79"/>
      <c r="F226" s="25">
        <v>0</v>
      </c>
      <c r="G226" s="25">
        <f t="shared" si="58"/>
        <v>0</v>
      </c>
      <c r="H226" s="69"/>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row>
    <row r="227" spans="1:34" ht="12" customHeight="1">
      <c r="A227" s="1"/>
      <c r="B227" s="1"/>
      <c r="C227" s="1"/>
      <c r="D227" s="25"/>
      <c r="E227" s="79"/>
      <c r="F227" s="25"/>
      <c r="G227" s="25"/>
      <c r="H227" s="79"/>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row>
    <row r="228" spans="1:34" ht="12" customHeight="1">
      <c r="A228" s="1"/>
      <c r="B228" s="16" t="s">
        <v>193</v>
      </c>
      <c r="C228" s="1"/>
      <c r="D228" s="25"/>
      <c r="E228" s="79"/>
      <c r="F228" s="25"/>
      <c r="G228" s="25"/>
      <c r="H228" s="79"/>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row>
    <row r="229" spans="1:34" ht="12" customHeight="1">
      <c r="A229" s="1"/>
      <c r="B229" s="16" t="s">
        <v>196</v>
      </c>
      <c r="C229" s="5" t="s">
        <v>212</v>
      </c>
      <c r="D229" s="25">
        <f>Classification!AJ229</f>
        <v>0</v>
      </c>
      <c r="E229" s="79"/>
      <c r="F229" s="25">
        <v>0</v>
      </c>
      <c r="G229" s="25">
        <f t="shared" ref="G229:G234" si="59">D229-F229</f>
        <v>0</v>
      </c>
      <c r="H229" s="69"/>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row>
    <row r="230" spans="1:34" ht="12" customHeight="1">
      <c r="A230" s="1"/>
      <c r="B230" s="16" t="s">
        <v>198</v>
      </c>
      <c r="C230" s="5" t="s">
        <v>213</v>
      </c>
      <c r="D230" s="25">
        <f>Classification!AJ230</f>
        <v>0</v>
      </c>
      <c r="E230" s="79"/>
      <c r="F230" s="25">
        <v>0</v>
      </c>
      <c r="G230" s="25">
        <f t="shared" si="59"/>
        <v>0</v>
      </c>
      <c r="H230" s="69"/>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row>
    <row r="231" spans="1:34" ht="12" customHeight="1">
      <c r="A231" s="1"/>
      <c r="B231" s="16" t="s">
        <v>200</v>
      </c>
      <c r="C231" s="5" t="s">
        <v>214</v>
      </c>
      <c r="D231" s="25">
        <f>Classification!AJ231</f>
        <v>0</v>
      </c>
      <c r="E231" s="79"/>
      <c r="F231" s="25">
        <v>0</v>
      </c>
      <c r="G231" s="25">
        <f t="shared" si="59"/>
        <v>0</v>
      </c>
      <c r="H231" s="69" t="s">
        <v>433</v>
      </c>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row>
    <row r="232" spans="1:34" ht="12" customHeight="1">
      <c r="A232" s="1"/>
      <c r="B232" s="16" t="s">
        <v>215</v>
      </c>
      <c r="C232" s="5" t="s">
        <v>216</v>
      </c>
      <c r="D232" s="25">
        <f>Classification!AJ232</f>
        <v>337.13268841597022</v>
      </c>
      <c r="E232" s="79"/>
      <c r="F232" s="25">
        <v>0</v>
      </c>
      <c r="G232" s="25">
        <f t="shared" si="59"/>
        <v>337.13268841597022</v>
      </c>
      <c r="H232" s="69" t="s">
        <v>433</v>
      </c>
      <c r="I232" s="25">
        <v>30.945893880332747</v>
      </c>
      <c r="J232" s="25">
        <v>10.528885829337209</v>
      </c>
      <c r="K232" s="25">
        <v>2.7468823307897021</v>
      </c>
      <c r="L232" s="25">
        <v>0</v>
      </c>
      <c r="M232" s="25">
        <v>1.090985017495363E-2</v>
      </c>
      <c r="N232" s="25">
        <v>0</v>
      </c>
      <c r="O232" s="25">
        <v>1.8731399219732778</v>
      </c>
      <c r="P232" s="25">
        <v>0</v>
      </c>
      <c r="Q232" s="25">
        <v>0.56227721847335743</v>
      </c>
      <c r="R232" s="25">
        <v>5.1638678719428469E-3</v>
      </c>
      <c r="S232" s="25">
        <v>1.50134352594009</v>
      </c>
      <c r="T232" s="25">
        <v>0</v>
      </c>
      <c r="U232" s="25">
        <v>9.9058399723255643</v>
      </c>
      <c r="V232" s="25">
        <v>0</v>
      </c>
      <c r="W232" s="25">
        <v>3.2248380679622448</v>
      </c>
      <c r="X232" s="25">
        <v>0</v>
      </c>
      <c r="Y232" s="25">
        <v>1.2718599265192487</v>
      </c>
      <c r="Z232" s="25">
        <v>0</v>
      </c>
      <c r="AA232" s="25">
        <v>259.46536810258925</v>
      </c>
      <c r="AB232" s="25">
        <v>0</v>
      </c>
      <c r="AC232" s="25">
        <v>0</v>
      </c>
      <c r="AD232" s="25">
        <v>10.20083900126226</v>
      </c>
      <c r="AE232" s="25">
        <v>3.1719591428881819</v>
      </c>
      <c r="AF232" s="25">
        <v>1.6325228142474912</v>
      </c>
      <c r="AG232" s="25">
        <v>4.1276136801452062E-2</v>
      </c>
      <c r="AH232" s="25">
        <v>4.368882648126652E-2</v>
      </c>
    </row>
    <row r="233" spans="1:34" ht="12" customHeight="1">
      <c r="A233" s="1"/>
      <c r="B233" s="16" t="s">
        <v>206</v>
      </c>
      <c r="C233" s="5" t="s">
        <v>217</v>
      </c>
      <c r="D233" s="25">
        <f>Classification!AJ233</f>
        <v>0</v>
      </c>
      <c r="E233" s="79"/>
      <c r="F233" s="25">
        <v>0</v>
      </c>
      <c r="G233" s="25">
        <f t="shared" si="59"/>
        <v>0</v>
      </c>
      <c r="H233" s="69"/>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row>
    <row r="234" spans="1:34" ht="12" customHeight="1">
      <c r="A234" s="1"/>
      <c r="B234" s="16" t="s">
        <v>16</v>
      </c>
      <c r="C234" s="5" t="s">
        <v>218</v>
      </c>
      <c r="D234" s="25">
        <f>Classification!AJ234</f>
        <v>0</v>
      </c>
      <c r="E234" s="79"/>
      <c r="F234" s="25">
        <v>0</v>
      </c>
      <c r="G234" s="25">
        <f t="shared" si="59"/>
        <v>0</v>
      </c>
      <c r="H234" s="69"/>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row>
    <row r="235" spans="1:34" ht="12" customHeight="1">
      <c r="A235" s="1"/>
      <c r="B235" s="16" t="s">
        <v>42</v>
      </c>
      <c r="C235" s="1"/>
      <c r="D235" s="26">
        <f>SUM(D220:D226,D229:D234)</f>
        <v>418.77249726191792</v>
      </c>
      <c r="E235" s="79"/>
      <c r="F235" s="26">
        <f t="shared" ref="F235:G235" si="60">SUM(F220:F226,F229:F234)</f>
        <v>0</v>
      </c>
      <c r="G235" s="26">
        <f t="shared" si="60"/>
        <v>418.77249726191792</v>
      </c>
      <c r="H235" s="79"/>
      <c r="I235" s="26">
        <f t="shared" ref="I235:AH235" si="61">SUM(I220:I226,I229:I234)</f>
        <v>38.439729238831518</v>
      </c>
      <c r="J235" s="26">
        <f t="shared" si="61"/>
        <v>13.078553233309949</v>
      </c>
      <c r="K235" s="26">
        <f t="shared" si="61"/>
        <v>3.4120653762595801</v>
      </c>
      <c r="L235" s="26">
        <f t="shared" si="61"/>
        <v>0</v>
      </c>
      <c r="M235" s="26">
        <f t="shared" si="61"/>
        <v>1.3551771630289288E-2</v>
      </c>
      <c r="N235" s="26">
        <f t="shared" si="61"/>
        <v>0</v>
      </c>
      <c r="O235" s="26">
        <f t="shared" si="61"/>
        <v>2.3267381354545185</v>
      </c>
      <c r="P235" s="26">
        <f t="shared" si="61"/>
        <v>0</v>
      </c>
      <c r="Q235" s="26">
        <f t="shared" si="61"/>
        <v>0.69843786445010503</v>
      </c>
      <c r="R235" s="26">
        <f t="shared" si="61"/>
        <v>6.4143463940699655E-3</v>
      </c>
      <c r="S235" s="26">
        <f t="shared" si="61"/>
        <v>1.8649077921218913</v>
      </c>
      <c r="T235" s="26">
        <f t="shared" si="61"/>
        <v>0</v>
      </c>
      <c r="U235" s="26">
        <f t="shared" si="61"/>
        <v>12.304631040610765</v>
      </c>
      <c r="V235" s="26">
        <f t="shared" si="61"/>
        <v>0</v>
      </c>
      <c r="W235" s="26">
        <f t="shared" si="61"/>
        <v>4.0057625302698909</v>
      </c>
      <c r="X235" s="26">
        <f t="shared" si="61"/>
        <v>0</v>
      </c>
      <c r="Y235" s="26">
        <f t="shared" si="61"/>
        <v>1.5798526096604835</v>
      </c>
      <c r="Z235" s="26">
        <f t="shared" si="61"/>
        <v>0</v>
      </c>
      <c r="AA235" s="26">
        <f t="shared" si="61"/>
        <v>322.29731463843694</v>
      </c>
      <c r="AB235" s="26">
        <f t="shared" si="61"/>
        <v>0</v>
      </c>
      <c r="AC235" s="26">
        <f t="shared" si="61"/>
        <v>0</v>
      </c>
      <c r="AD235" s="26">
        <f t="shared" si="61"/>
        <v>12.671066821780801</v>
      </c>
      <c r="AE235" s="26">
        <f t="shared" si="61"/>
        <v>3.9400784828111988</v>
      </c>
      <c r="AF235" s="26">
        <f t="shared" si="61"/>
        <v>2.0278533623412676</v>
      </c>
      <c r="AG235" s="26">
        <f t="shared" si="61"/>
        <v>5.1271536340436977E-2</v>
      </c>
      <c r="AH235" s="26">
        <f t="shared" si="61"/>
        <v>5.4268481214223042E-2</v>
      </c>
    </row>
    <row r="236" spans="1:34" ht="12" customHeight="1">
      <c r="A236" s="1"/>
      <c r="B236" s="1"/>
      <c r="C236" s="1"/>
      <c r="D236" s="25"/>
      <c r="E236" s="79"/>
      <c r="F236" s="25"/>
      <c r="G236" s="25"/>
      <c r="H236" s="79"/>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row>
    <row r="237" spans="1:34" ht="12" customHeight="1">
      <c r="A237" s="16" t="s">
        <v>219</v>
      </c>
      <c r="B237" s="1"/>
      <c r="C237" s="1"/>
      <c r="D237" s="25"/>
      <c r="E237" s="79"/>
      <c r="F237" s="25"/>
      <c r="G237" s="25"/>
      <c r="H237" s="79"/>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row>
    <row r="238" spans="1:34" ht="12" customHeight="1">
      <c r="A238" s="1"/>
      <c r="B238" s="16" t="s">
        <v>189</v>
      </c>
      <c r="C238" s="1"/>
      <c r="D238" s="25"/>
      <c r="E238" s="79"/>
      <c r="F238" s="25"/>
      <c r="G238" s="25"/>
      <c r="H238" s="79"/>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row>
    <row r="239" spans="1:34" ht="12" customHeight="1">
      <c r="A239" s="1"/>
      <c r="B239" s="16" t="s">
        <v>198</v>
      </c>
      <c r="C239" s="5" t="s">
        <v>220</v>
      </c>
      <c r="D239" s="25">
        <f>Classification!AJ239</f>
        <v>0</v>
      </c>
      <c r="E239" s="79"/>
      <c r="F239" s="25">
        <v>0</v>
      </c>
      <c r="G239" s="25">
        <f t="shared" ref="G239:G242" si="62">D239-F239</f>
        <v>0</v>
      </c>
      <c r="H239" s="69"/>
      <c r="I239" s="25">
        <v>0</v>
      </c>
      <c r="J239" s="25">
        <v>0</v>
      </c>
      <c r="K239" s="25">
        <v>0</v>
      </c>
      <c r="L239" s="25">
        <v>0</v>
      </c>
      <c r="M239" s="25">
        <v>0</v>
      </c>
      <c r="N239" s="25">
        <v>0</v>
      </c>
      <c r="O239" s="25">
        <v>0</v>
      </c>
      <c r="P239" s="25">
        <v>0</v>
      </c>
      <c r="Q239" s="25">
        <v>0</v>
      </c>
      <c r="R239" s="25">
        <v>0</v>
      </c>
      <c r="S239" s="25">
        <v>0</v>
      </c>
      <c r="T239" s="25">
        <v>0</v>
      </c>
      <c r="U239" s="25">
        <v>0</v>
      </c>
      <c r="V239" s="25">
        <v>0</v>
      </c>
      <c r="W239" s="25">
        <v>0</v>
      </c>
      <c r="X239" s="25">
        <v>0</v>
      </c>
      <c r="Y239" s="25">
        <v>0</v>
      </c>
      <c r="Z239" s="25">
        <v>0</v>
      </c>
      <c r="AA239" s="25">
        <v>0</v>
      </c>
      <c r="AB239" s="25">
        <v>0</v>
      </c>
      <c r="AC239" s="25">
        <v>0</v>
      </c>
      <c r="AD239" s="25">
        <v>0</v>
      </c>
      <c r="AE239" s="25">
        <v>0</v>
      </c>
      <c r="AF239" s="25">
        <v>0</v>
      </c>
      <c r="AG239" s="25">
        <v>0</v>
      </c>
      <c r="AH239" s="25">
        <v>0</v>
      </c>
    </row>
    <row r="240" spans="1:34" ht="12" customHeight="1">
      <c r="A240" s="1"/>
      <c r="B240" s="16" t="s">
        <v>222</v>
      </c>
      <c r="C240" s="5" t="s">
        <v>223</v>
      </c>
      <c r="D240" s="25">
        <f>Classification!AJ240</f>
        <v>0</v>
      </c>
      <c r="E240" s="79"/>
      <c r="F240" s="25">
        <v>0</v>
      </c>
      <c r="G240" s="25">
        <f t="shared" si="62"/>
        <v>0</v>
      </c>
      <c r="H240" s="69"/>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row>
    <row r="241" spans="1:34" ht="12" customHeight="1">
      <c r="A241" s="1"/>
      <c r="B241" s="16" t="s">
        <v>225</v>
      </c>
      <c r="C241" s="5" t="s">
        <v>226</v>
      </c>
      <c r="D241" s="25">
        <f>Classification!AJ241</f>
        <v>0</v>
      </c>
      <c r="E241" s="79"/>
      <c r="F241" s="25">
        <v>0</v>
      </c>
      <c r="G241" s="25">
        <f t="shared" si="62"/>
        <v>0</v>
      </c>
      <c r="H241" s="69"/>
      <c r="I241" s="25">
        <v>0</v>
      </c>
      <c r="J241" s="25">
        <v>0</v>
      </c>
      <c r="K241" s="25">
        <v>0</v>
      </c>
      <c r="L241" s="25">
        <v>0</v>
      </c>
      <c r="M241" s="25">
        <v>0</v>
      </c>
      <c r="N241" s="25">
        <v>0</v>
      </c>
      <c r="O241" s="25">
        <v>0</v>
      </c>
      <c r="P241" s="25">
        <v>0</v>
      </c>
      <c r="Q241" s="25">
        <v>0</v>
      </c>
      <c r="R241" s="25">
        <v>0</v>
      </c>
      <c r="S241" s="25">
        <v>0</v>
      </c>
      <c r="T241" s="25">
        <v>0</v>
      </c>
      <c r="U241" s="25">
        <v>0</v>
      </c>
      <c r="V241" s="25">
        <v>0</v>
      </c>
      <c r="W241" s="25">
        <v>0</v>
      </c>
      <c r="X241" s="25">
        <v>0</v>
      </c>
      <c r="Y241" s="25">
        <v>0</v>
      </c>
      <c r="Z241" s="25">
        <v>0</v>
      </c>
      <c r="AA241" s="25">
        <v>0</v>
      </c>
      <c r="AB241" s="25">
        <v>0</v>
      </c>
      <c r="AC241" s="25">
        <v>0</v>
      </c>
      <c r="AD241" s="25">
        <v>0</v>
      </c>
      <c r="AE241" s="25">
        <v>0</v>
      </c>
      <c r="AF241" s="25">
        <v>0</v>
      </c>
      <c r="AG241" s="25">
        <v>0</v>
      </c>
      <c r="AH241" s="25">
        <v>0</v>
      </c>
    </row>
    <row r="242" spans="1:34" ht="12" customHeight="1">
      <c r="A242" s="1"/>
      <c r="B242" s="16" t="s">
        <v>16</v>
      </c>
      <c r="C242" s="5" t="s">
        <v>228</v>
      </c>
      <c r="D242" s="25">
        <f>Classification!AJ242</f>
        <v>0</v>
      </c>
      <c r="E242" s="79"/>
      <c r="F242" s="25">
        <v>0</v>
      </c>
      <c r="G242" s="25">
        <f t="shared" si="62"/>
        <v>0</v>
      </c>
      <c r="H242" s="69"/>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row>
    <row r="243" spans="1:34" ht="12" customHeight="1">
      <c r="A243" s="1"/>
      <c r="B243" s="1"/>
      <c r="C243" s="1"/>
      <c r="D243" s="25"/>
      <c r="E243" s="79"/>
      <c r="F243" s="25"/>
      <c r="G243" s="25"/>
      <c r="H243" s="79"/>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row>
    <row r="244" spans="1:34" ht="12" customHeight="1">
      <c r="A244" s="1"/>
      <c r="B244" s="16" t="s">
        <v>193</v>
      </c>
      <c r="C244" s="1"/>
      <c r="D244" s="25"/>
      <c r="E244" s="79"/>
      <c r="F244" s="25"/>
      <c r="G244" s="25"/>
      <c r="H244" s="79"/>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row>
    <row r="245" spans="1:34" ht="12" customHeight="1">
      <c r="A245" s="1"/>
      <c r="B245" s="16" t="s">
        <v>198</v>
      </c>
      <c r="C245" s="5" t="s">
        <v>229</v>
      </c>
      <c r="D245" s="25">
        <f>Classification!AJ245</f>
        <v>0</v>
      </c>
      <c r="E245" s="79"/>
      <c r="F245" s="25">
        <v>0</v>
      </c>
      <c r="G245" s="25">
        <f t="shared" ref="G245:G248" si="63">D245-F245</f>
        <v>0</v>
      </c>
      <c r="H245" s="69"/>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row>
    <row r="246" spans="1:34" ht="12" customHeight="1">
      <c r="A246" s="1"/>
      <c r="B246" s="16" t="s">
        <v>222</v>
      </c>
      <c r="C246" s="5" t="s">
        <v>231</v>
      </c>
      <c r="D246" s="25">
        <f>Classification!AJ246</f>
        <v>0</v>
      </c>
      <c r="E246" s="79"/>
      <c r="F246" s="25">
        <v>0</v>
      </c>
      <c r="G246" s="25">
        <f t="shared" si="63"/>
        <v>0</v>
      </c>
      <c r="H246" s="69"/>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row>
    <row r="247" spans="1:34" ht="12" customHeight="1">
      <c r="A247" s="1"/>
      <c r="B247" s="16" t="s">
        <v>225</v>
      </c>
      <c r="C247" s="5" t="s">
        <v>233</v>
      </c>
      <c r="D247" s="25">
        <f>Classification!AJ247</f>
        <v>0</v>
      </c>
      <c r="E247" s="79"/>
      <c r="F247" s="25">
        <v>0</v>
      </c>
      <c r="G247" s="25">
        <f t="shared" si="63"/>
        <v>0</v>
      </c>
      <c r="H247" s="69"/>
      <c r="I247" s="25">
        <v>0</v>
      </c>
      <c r="J247" s="25">
        <v>0</v>
      </c>
      <c r="K247" s="25">
        <v>0</v>
      </c>
      <c r="L247" s="25">
        <v>0</v>
      </c>
      <c r="M247" s="25">
        <v>0</v>
      </c>
      <c r="N247" s="25">
        <v>0</v>
      </c>
      <c r="O247" s="25">
        <v>0</v>
      </c>
      <c r="P247" s="25">
        <v>0</v>
      </c>
      <c r="Q247" s="25">
        <v>0</v>
      </c>
      <c r="R247" s="25">
        <v>0</v>
      </c>
      <c r="S247" s="25">
        <v>0</v>
      </c>
      <c r="T247" s="25">
        <v>0</v>
      </c>
      <c r="U247" s="25">
        <v>0</v>
      </c>
      <c r="V247" s="25">
        <v>0</v>
      </c>
      <c r="W247" s="25">
        <v>0</v>
      </c>
      <c r="X247" s="25">
        <v>0</v>
      </c>
      <c r="Y247" s="25">
        <v>0</v>
      </c>
      <c r="Z247" s="25">
        <v>0</v>
      </c>
      <c r="AA247" s="25">
        <v>0</v>
      </c>
      <c r="AB247" s="25">
        <v>0</v>
      </c>
      <c r="AC247" s="25">
        <v>0</v>
      </c>
      <c r="AD247" s="25">
        <v>0</v>
      </c>
      <c r="AE247" s="25">
        <v>0</v>
      </c>
      <c r="AF247" s="25">
        <v>0</v>
      </c>
      <c r="AG247" s="25">
        <v>0</v>
      </c>
      <c r="AH247" s="25">
        <v>0</v>
      </c>
    </row>
    <row r="248" spans="1:34" ht="12" customHeight="1">
      <c r="A248" s="1"/>
      <c r="B248" s="16" t="s">
        <v>16</v>
      </c>
      <c r="C248" s="5" t="s">
        <v>235</v>
      </c>
      <c r="D248" s="25">
        <f>Classification!AJ248</f>
        <v>0</v>
      </c>
      <c r="E248" s="79"/>
      <c r="F248" s="25">
        <v>0</v>
      </c>
      <c r="G248" s="25">
        <f t="shared" si="63"/>
        <v>0</v>
      </c>
      <c r="H248" s="69"/>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row>
    <row r="249" spans="1:34" ht="12" customHeight="1">
      <c r="A249" s="1"/>
      <c r="B249" s="16" t="s">
        <v>42</v>
      </c>
      <c r="C249" s="1"/>
      <c r="D249" s="26">
        <f>SUM(D239:D242,D245:D248)</f>
        <v>0</v>
      </c>
      <c r="E249" s="79"/>
      <c r="F249" s="26">
        <f t="shared" ref="F249:G249" si="64">SUM(F239:F242,F245:F248)</f>
        <v>0</v>
      </c>
      <c r="G249" s="26">
        <f t="shared" si="64"/>
        <v>0</v>
      </c>
      <c r="H249" s="79"/>
      <c r="I249" s="26">
        <f t="shared" ref="I249:AH249" si="65">SUM(I239:I242,I245:I248)</f>
        <v>0</v>
      </c>
      <c r="J249" s="26">
        <f t="shared" si="65"/>
        <v>0</v>
      </c>
      <c r="K249" s="26">
        <f t="shared" si="65"/>
        <v>0</v>
      </c>
      <c r="L249" s="26">
        <f t="shared" si="65"/>
        <v>0</v>
      </c>
      <c r="M249" s="26">
        <f t="shared" si="65"/>
        <v>0</v>
      </c>
      <c r="N249" s="26">
        <f t="shared" si="65"/>
        <v>0</v>
      </c>
      <c r="O249" s="26">
        <f t="shared" si="65"/>
        <v>0</v>
      </c>
      <c r="P249" s="26">
        <f t="shared" si="65"/>
        <v>0</v>
      </c>
      <c r="Q249" s="26">
        <f t="shared" si="65"/>
        <v>0</v>
      </c>
      <c r="R249" s="26">
        <f t="shared" si="65"/>
        <v>0</v>
      </c>
      <c r="S249" s="26">
        <f t="shared" si="65"/>
        <v>0</v>
      </c>
      <c r="T249" s="26">
        <f t="shared" si="65"/>
        <v>0</v>
      </c>
      <c r="U249" s="26">
        <f t="shared" si="65"/>
        <v>0</v>
      </c>
      <c r="V249" s="26">
        <f t="shared" si="65"/>
        <v>0</v>
      </c>
      <c r="W249" s="26">
        <f t="shared" si="65"/>
        <v>0</v>
      </c>
      <c r="X249" s="26">
        <f t="shared" si="65"/>
        <v>0</v>
      </c>
      <c r="Y249" s="26">
        <f t="shared" si="65"/>
        <v>0</v>
      </c>
      <c r="Z249" s="26">
        <f t="shared" si="65"/>
        <v>0</v>
      </c>
      <c r="AA249" s="26">
        <f t="shared" si="65"/>
        <v>0</v>
      </c>
      <c r="AB249" s="26">
        <f t="shared" si="65"/>
        <v>0</v>
      </c>
      <c r="AC249" s="26">
        <f t="shared" si="65"/>
        <v>0</v>
      </c>
      <c r="AD249" s="26">
        <f t="shared" si="65"/>
        <v>0</v>
      </c>
      <c r="AE249" s="26">
        <f t="shared" si="65"/>
        <v>0</v>
      </c>
      <c r="AF249" s="26">
        <f t="shared" si="65"/>
        <v>0</v>
      </c>
      <c r="AG249" s="26">
        <f t="shared" si="65"/>
        <v>0</v>
      </c>
      <c r="AH249" s="26">
        <f t="shared" si="65"/>
        <v>0</v>
      </c>
    </row>
    <row r="250" spans="1:34" ht="12" customHeight="1">
      <c r="A250" s="1"/>
      <c r="B250" s="1"/>
      <c r="C250" s="1"/>
      <c r="D250" s="25"/>
      <c r="E250" s="79"/>
      <c r="F250" s="25"/>
      <c r="G250" s="25"/>
      <c r="H250" s="79"/>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row>
    <row r="251" spans="1:34" ht="12" customHeight="1">
      <c r="A251" s="16" t="s">
        <v>236</v>
      </c>
      <c r="B251" s="1"/>
      <c r="C251" s="1"/>
      <c r="D251" s="25"/>
      <c r="E251" s="79"/>
      <c r="F251" s="25"/>
      <c r="G251" s="25"/>
      <c r="H251" s="79"/>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row>
    <row r="252" spans="1:34" ht="12" customHeight="1">
      <c r="A252" s="1"/>
      <c r="B252" s="16" t="s">
        <v>189</v>
      </c>
      <c r="C252" s="1"/>
      <c r="D252" s="25"/>
      <c r="E252" s="79"/>
      <c r="F252" s="25"/>
      <c r="G252" s="25"/>
      <c r="H252" s="79"/>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row>
    <row r="253" spans="1:34" ht="12" customHeight="1">
      <c r="A253" s="1"/>
      <c r="B253" s="16" t="s">
        <v>237</v>
      </c>
      <c r="C253" s="5" t="s">
        <v>238</v>
      </c>
      <c r="D253" s="25">
        <f>Classification!AJ253</f>
        <v>0</v>
      </c>
      <c r="E253" s="79"/>
      <c r="F253" s="25">
        <v>0</v>
      </c>
      <c r="G253" s="25">
        <f t="shared" ref="G253:G258" si="66">D253-F253</f>
        <v>0</v>
      </c>
      <c r="H253" s="69"/>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row>
    <row r="254" spans="1:34" ht="12" customHeight="1">
      <c r="A254" s="1"/>
      <c r="B254" s="16" t="s">
        <v>239</v>
      </c>
      <c r="C254" s="1"/>
      <c r="D254" s="25">
        <f>Classification!AJ254</f>
        <v>0</v>
      </c>
      <c r="E254" s="79"/>
      <c r="F254" s="25">
        <v>0</v>
      </c>
      <c r="G254" s="25">
        <f t="shared" si="66"/>
        <v>0</v>
      </c>
      <c r="H254" s="69"/>
      <c r="I254" s="25">
        <v>0</v>
      </c>
      <c r="J254" s="25">
        <v>0</v>
      </c>
      <c r="K254" s="25">
        <v>0</v>
      </c>
      <c r="L254" s="25">
        <v>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row>
    <row r="255" spans="1:34" ht="12" customHeight="1">
      <c r="A255" s="1"/>
      <c r="B255" s="16" t="s">
        <v>240</v>
      </c>
      <c r="C255" s="5" t="s">
        <v>241</v>
      </c>
      <c r="D255" s="25">
        <f>Classification!AJ255</f>
        <v>0</v>
      </c>
      <c r="E255" s="79"/>
      <c r="F255" s="25">
        <v>0</v>
      </c>
      <c r="G255" s="25">
        <f t="shared" si="66"/>
        <v>0</v>
      </c>
      <c r="H255" s="69"/>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row>
    <row r="256" spans="1:34" ht="12" customHeight="1">
      <c r="A256" s="1"/>
      <c r="B256" s="16" t="s">
        <v>242</v>
      </c>
      <c r="C256" s="5" t="s">
        <v>243</v>
      </c>
      <c r="D256" s="25">
        <f>Classification!AJ256</f>
        <v>0</v>
      </c>
      <c r="E256" s="79"/>
      <c r="F256" s="25">
        <v>0</v>
      </c>
      <c r="G256" s="25">
        <f t="shared" si="66"/>
        <v>0</v>
      </c>
      <c r="H256" s="69"/>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row>
    <row r="257" spans="1:34" ht="12" customHeight="1">
      <c r="A257" s="1"/>
      <c r="B257" s="16" t="s">
        <v>55</v>
      </c>
      <c r="C257" s="5" t="s">
        <v>244</v>
      </c>
      <c r="D257" s="25">
        <f>Classification!AJ257</f>
        <v>0</v>
      </c>
      <c r="E257" s="79"/>
      <c r="F257" s="25">
        <v>0</v>
      </c>
      <c r="G257" s="25">
        <f t="shared" si="66"/>
        <v>0</v>
      </c>
      <c r="H257" s="69"/>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row>
    <row r="258" spans="1:34" ht="12" customHeight="1">
      <c r="A258" s="1"/>
      <c r="B258" s="16" t="s">
        <v>252</v>
      </c>
      <c r="C258" s="5" t="s">
        <v>245</v>
      </c>
      <c r="D258" s="25">
        <f>Classification!AJ258</f>
        <v>0</v>
      </c>
      <c r="E258" s="79"/>
      <c r="F258" s="25">
        <v>0</v>
      </c>
      <c r="G258" s="25">
        <f t="shared" si="66"/>
        <v>0</v>
      </c>
      <c r="H258" s="69"/>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row>
    <row r="259" spans="1:34" ht="12" customHeight="1">
      <c r="A259" s="1"/>
      <c r="B259" s="1"/>
      <c r="C259" s="1"/>
      <c r="D259" s="25"/>
      <c r="E259" s="79"/>
      <c r="F259" s="25"/>
      <c r="G259" s="25"/>
      <c r="H259" s="79"/>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row>
    <row r="260" spans="1:34" ht="12" customHeight="1">
      <c r="A260" s="1"/>
      <c r="B260" s="16" t="s">
        <v>193</v>
      </c>
      <c r="C260" s="1"/>
      <c r="D260" s="25"/>
      <c r="E260" s="79"/>
      <c r="F260" s="25"/>
      <c r="G260" s="25"/>
      <c r="H260" s="79"/>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row>
    <row r="261" spans="1:34" ht="12" customHeight="1">
      <c r="A261" s="1"/>
      <c r="B261" s="16" t="s">
        <v>246</v>
      </c>
      <c r="C261" s="5" t="s">
        <v>247</v>
      </c>
      <c r="D261" s="25">
        <f>Classification!AJ261</f>
        <v>0</v>
      </c>
      <c r="E261" s="79"/>
      <c r="F261" s="25">
        <v>0</v>
      </c>
      <c r="G261" s="25">
        <f t="shared" ref="G261:G265" si="67">D261-F261</f>
        <v>0</v>
      </c>
      <c r="H261" s="69"/>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row>
    <row r="262" spans="1:34" ht="12" customHeight="1">
      <c r="A262" s="1"/>
      <c r="B262" s="16" t="s">
        <v>242</v>
      </c>
      <c r="C262" s="5" t="s">
        <v>248</v>
      </c>
      <c r="D262" s="25">
        <f>Classification!AJ262</f>
        <v>0</v>
      </c>
      <c r="E262" s="79"/>
      <c r="F262" s="25">
        <v>0</v>
      </c>
      <c r="G262" s="25">
        <f t="shared" si="67"/>
        <v>0</v>
      </c>
      <c r="H262" s="69"/>
      <c r="I262" s="25">
        <v>0</v>
      </c>
      <c r="J262" s="25">
        <v>0</v>
      </c>
      <c r="K262" s="25">
        <v>0</v>
      </c>
      <c r="L262" s="25">
        <v>0</v>
      </c>
      <c r="M262" s="25">
        <v>0</v>
      </c>
      <c r="N262" s="25">
        <v>0</v>
      </c>
      <c r="O262" s="25">
        <v>0</v>
      </c>
      <c r="P262" s="25">
        <v>0</v>
      </c>
      <c r="Q262" s="25">
        <v>0</v>
      </c>
      <c r="R262" s="25">
        <v>0</v>
      </c>
      <c r="S262" s="25">
        <v>0</v>
      </c>
      <c r="T262" s="25">
        <v>0</v>
      </c>
      <c r="U262" s="25">
        <v>0</v>
      </c>
      <c r="V262" s="25">
        <v>0</v>
      </c>
      <c r="W262" s="25">
        <v>0</v>
      </c>
      <c r="X262" s="25">
        <v>0</v>
      </c>
      <c r="Y262" s="25">
        <v>0</v>
      </c>
      <c r="Z262" s="25">
        <v>0</v>
      </c>
      <c r="AA262" s="25">
        <v>0</v>
      </c>
      <c r="AB262" s="25">
        <v>0</v>
      </c>
      <c r="AC262" s="25">
        <v>0</v>
      </c>
      <c r="AD262" s="25">
        <v>0</v>
      </c>
      <c r="AE262" s="25">
        <v>0</v>
      </c>
      <c r="AF262" s="25">
        <v>0</v>
      </c>
      <c r="AG262" s="25">
        <v>0</v>
      </c>
      <c r="AH262" s="25">
        <v>0</v>
      </c>
    </row>
    <row r="263" spans="1:34" ht="12" customHeight="1">
      <c r="A263" s="1"/>
      <c r="B263" s="16" t="s">
        <v>55</v>
      </c>
      <c r="C263" s="5" t="s">
        <v>249</v>
      </c>
      <c r="D263" s="25">
        <f>Classification!AJ263</f>
        <v>0</v>
      </c>
      <c r="E263" s="79"/>
      <c r="F263" s="25">
        <v>0</v>
      </c>
      <c r="G263" s="25">
        <f t="shared" si="67"/>
        <v>0</v>
      </c>
      <c r="H263" s="69"/>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row>
    <row r="264" spans="1:34" ht="12" customHeight="1">
      <c r="A264" s="1"/>
      <c r="B264" s="16" t="s">
        <v>250</v>
      </c>
      <c r="C264" s="5" t="s">
        <v>251</v>
      </c>
      <c r="D264" s="25">
        <f>Classification!AJ264</f>
        <v>0</v>
      </c>
      <c r="E264" s="79"/>
      <c r="F264" s="25">
        <v>0</v>
      </c>
      <c r="G264" s="25">
        <f t="shared" si="67"/>
        <v>0</v>
      </c>
      <c r="H264" s="69"/>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row>
    <row r="265" spans="1:34" ht="12" customHeight="1">
      <c r="A265" s="1"/>
      <c r="B265" s="16" t="s">
        <v>253</v>
      </c>
      <c r="C265" s="5" t="s">
        <v>254</v>
      </c>
      <c r="D265" s="25">
        <f>Classification!AJ265</f>
        <v>0</v>
      </c>
      <c r="E265" s="79"/>
      <c r="F265" s="25">
        <v>0</v>
      </c>
      <c r="G265" s="25">
        <f t="shared" si="67"/>
        <v>0</v>
      </c>
      <c r="H265" s="69"/>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0</v>
      </c>
      <c r="AC265" s="25">
        <v>0</v>
      </c>
      <c r="AD265" s="25">
        <v>0</v>
      </c>
      <c r="AE265" s="25">
        <v>0</v>
      </c>
      <c r="AF265" s="25">
        <v>0</v>
      </c>
      <c r="AG265" s="25">
        <v>0</v>
      </c>
      <c r="AH265" s="25">
        <v>0</v>
      </c>
    </row>
    <row r="266" spans="1:34" ht="12" customHeight="1">
      <c r="A266" s="1"/>
      <c r="B266" s="16" t="s">
        <v>42</v>
      </c>
      <c r="C266" s="1"/>
      <c r="D266" s="26">
        <f>SUM(D253:D258,D261:D265)</f>
        <v>0</v>
      </c>
      <c r="E266" s="79"/>
      <c r="F266" s="26">
        <f t="shared" ref="F266:G266" si="68">SUM(F253:F258,F261:F265)</f>
        <v>0</v>
      </c>
      <c r="G266" s="26">
        <f t="shared" si="68"/>
        <v>0</v>
      </c>
      <c r="H266" s="79"/>
      <c r="I266" s="26">
        <f t="shared" ref="I266:AH266" si="69">SUM(I253:I258,I261:I265)</f>
        <v>0</v>
      </c>
      <c r="J266" s="26">
        <f t="shared" si="69"/>
        <v>0</v>
      </c>
      <c r="K266" s="26">
        <f t="shared" si="69"/>
        <v>0</v>
      </c>
      <c r="L266" s="26">
        <f t="shared" si="69"/>
        <v>0</v>
      </c>
      <c r="M266" s="26">
        <f t="shared" si="69"/>
        <v>0</v>
      </c>
      <c r="N266" s="26">
        <f t="shared" si="69"/>
        <v>0</v>
      </c>
      <c r="O266" s="26">
        <f t="shared" si="69"/>
        <v>0</v>
      </c>
      <c r="P266" s="26">
        <f t="shared" si="69"/>
        <v>0</v>
      </c>
      <c r="Q266" s="26">
        <f t="shared" si="69"/>
        <v>0</v>
      </c>
      <c r="R266" s="26">
        <f t="shared" si="69"/>
        <v>0</v>
      </c>
      <c r="S266" s="26">
        <f t="shared" si="69"/>
        <v>0</v>
      </c>
      <c r="T266" s="26">
        <f t="shared" si="69"/>
        <v>0</v>
      </c>
      <c r="U266" s="26">
        <f t="shared" si="69"/>
        <v>0</v>
      </c>
      <c r="V266" s="26">
        <f t="shared" si="69"/>
        <v>0</v>
      </c>
      <c r="W266" s="26">
        <f t="shared" si="69"/>
        <v>0</v>
      </c>
      <c r="X266" s="26">
        <f t="shared" si="69"/>
        <v>0</v>
      </c>
      <c r="Y266" s="26">
        <f t="shared" si="69"/>
        <v>0</v>
      </c>
      <c r="Z266" s="26">
        <f t="shared" si="69"/>
        <v>0</v>
      </c>
      <c r="AA266" s="26">
        <f t="shared" si="69"/>
        <v>0</v>
      </c>
      <c r="AB266" s="26">
        <f t="shared" si="69"/>
        <v>0</v>
      </c>
      <c r="AC266" s="26">
        <f t="shared" si="69"/>
        <v>0</v>
      </c>
      <c r="AD266" s="26">
        <f t="shared" si="69"/>
        <v>0</v>
      </c>
      <c r="AE266" s="26">
        <f t="shared" si="69"/>
        <v>0</v>
      </c>
      <c r="AF266" s="26">
        <f t="shared" si="69"/>
        <v>0</v>
      </c>
      <c r="AG266" s="26">
        <f t="shared" si="69"/>
        <v>0</v>
      </c>
      <c r="AH266" s="26">
        <f t="shared" si="69"/>
        <v>0</v>
      </c>
    </row>
    <row r="267" spans="1:34" ht="12" customHeight="1">
      <c r="A267" s="1"/>
      <c r="B267" s="1"/>
      <c r="C267" s="1"/>
      <c r="D267" s="25"/>
      <c r="E267" s="79"/>
      <c r="F267" s="25"/>
      <c r="G267" s="25"/>
      <c r="H267" s="79"/>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row>
    <row r="268" spans="1:34" ht="12" customHeight="1">
      <c r="A268" s="16" t="s">
        <v>255</v>
      </c>
      <c r="B268" s="1"/>
      <c r="C268" s="1"/>
      <c r="D268" s="25"/>
      <c r="E268" s="79"/>
      <c r="F268" s="25"/>
      <c r="G268" s="25"/>
      <c r="H268" s="79"/>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row>
    <row r="269" spans="1:34" ht="12" customHeight="1">
      <c r="A269" s="1"/>
      <c r="B269" s="16" t="s">
        <v>189</v>
      </c>
      <c r="C269" s="1"/>
      <c r="D269" s="25"/>
      <c r="E269" s="79"/>
      <c r="F269" s="25"/>
      <c r="G269" s="25"/>
      <c r="H269" s="79"/>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row>
    <row r="270" spans="1:34" ht="12" customHeight="1">
      <c r="A270" s="1"/>
      <c r="B270" s="16" t="s">
        <v>237</v>
      </c>
      <c r="C270" s="5" t="s">
        <v>238</v>
      </c>
      <c r="D270" s="25">
        <f>Classification!AJ270</f>
        <v>0</v>
      </c>
      <c r="E270" s="79"/>
      <c r="F270" s="25">
        <v>0</v>
      </c>
      <c r="G270" s="25">
        <f t="shared" ref="G270:G275" si="70">D270-F270</f>
        <v>0</v>
      </c>
      <c r="H270" s="69"/>
      <c r="I270" s="25">
        <v>0</v>
      </c>
      <c r="J270" s="25">
        <v>0</v>
      </c>
      <c r="K270" s="25">
        <v>0</v>
      </c>
      <c r="L270" s="25">
        <v>0</v>
      </c>
      <c r="M270" s="25">
        <v>0</v>
      </c>
      <c r="N270" s="25">
        <v>0</v>
      </c>
      <c r="O270" s="25">
        <v>0</v>
      </c>
      <c r="P270" s="25">
        <v>0</v>
      </c>
      <c r="Q270" s="25">
        <v>0</v>
      </c>
      <c r="R270" s="25">
        <v>0</v>
      </c>
      <c r="S270" s="25">
        <v>0</v>
      </c>
      <c r="T270" s="25">
        <v>0</v>
      </c>
      <c r="U270" s="25">
        <v>0</v>
      </c>
      <c r="V270" s="25">
        <v>0</v>
      </c>
      <c r="W270" s="25">
        <v>0</v>
      </c>
      <c r="X270" s="25">
        <v>0</v>
      </c>
      <c r="Y270" s="25">
        <v>0</v>
      </c>
      <c r="Z270" s="25">
        <v>0</v>
      </c>
      <c r="AA270" s="25">
        <v>0</v>
      </c>
      <c r="AB270" s="25">
        <v>0</v>
      </c>
      <c r="AC270" s="25">
        <v>0</v>
      </c>
      <c r="AD270" s="25">
        <v>0</v>
      </c>
      <c r="AE270" s="25">
        <v>0</v>
      </c>
      <c r="AF270" s="25">
        <v>0</v>
      </c>
      <c r="AG270" s="25">
        <v>0</v>
      </c>
      <c r="AH270" s="25">
        <v>0</v>
      </c>
    </row>
    <row r="271" spans="1:34" ht="12" customHeight="1">
      <c r="A271" s="1"/>
      <c r="B271" s="16" t="s">
        <v>239</v>
      </c>
      <c r="C271" s="1"/>
      <c r="D271" s="25">
        <f>Classification!AJ271</f>
        <v>0</v>
      </c>
      <c r="E271" s="79"/>
      <c r="F271" s="25">
        <v>0</v>
      </c>
      <c r="G271" s="25">
        <f t="shared" si="70"/>
        <v>0</v>
      </c>
      <c r="H271" s="69"/>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row>
    <row r="272" spans="1:34" ht="12" customHeight="1">
      <c r="A272" s="1"/>
      <c r="B272" s="16" t="s">
        <v>240</v>
      </c>
      <c r="C272" s="5" t="s">
        <v>241</v>
      </c>
      <c r="D272" s="25">
        <f>Classification!AJ272</f>
        <v>0</v>
      </c>
      <c r="E272" s="79"/>
      <c r="F272" s="25">
        <v>0</v>
      </c>
      <c r="G272" s="25">
        <f t="shared" si="70"/>
        <v>0</v>
      </c>
      <c r="H272" s="69"/>
      <c r="I272" s="25">
        <v>0</v>
      </c>
      <c r="J272" s="25">
        <v>0</v>
      </c>
      <c r="K272" s="25">
        <v>0</v>
      </c>
      <c r="L272" s="25">
        <v>0</v>
      </c>
      <c r="M272" s="25">
        <v>0</v>
      </c>
      <c r="N272" s="25">
        <v>0</v>
      </c>
      <c r="O272" s="25">
        <v>0</v>
      </c>
      <c r="P272" s="25">
        <v>0</v>
      </c>
      <c r="Q272" s="25">
        <v>0</v>
      </c>
      <c r="R272" s="25">
        <v>0</v>
      </c>
      <c r="S272" s="25">
        <v>0</v>
      </c>
      <c r="T272" s="25">
        <v>0</v>
      </c>
      <c r="U272" s="25">
        <v>0</v>
      </c>
      <c r="V272" s="25">
        <v>0</v>
      </c>
      <c r="W272" s="25">
        <v>0</v>
      </c>
      <c r="X272" s="25">
        <v>0</v>
      </c>
      <c r="Y272" s="25">
        <v>0</v>
      </c>
      <c r="Z272" s="25">
        <v>0</v>
      </c>
      <c r="AA272" s="25">
        <v>0</v>
      </c>
      <c r="AB272" s="25">
        <v>0</v>
      </c>
      <c r="AC272" s="25">
        <v>0</v>
      </c>
      <c r="AD272" s="25">
        <v>0</v>
      </c>
      <c r="AE272" s="25">
        <v>0</v>
      </c>
      <c r="AF272" s="25">
        <v>0</v>
      </c>
      <c r="AG272" s="25">
        <v>0</v>
      </c>
      <c r="AH272" s="25">
        <v>0</v>
      </c>
    </row>
    <row r="273" spans="1:34" ht="12" customHeight="1">
      <c r="A273" s="1"/>
      <c r="B273" s="16" t="s">
        <v>242</v>
      </c>
      <c r="C273" s="5" t="s">
        <v>243</v>
      </c>
      <c r="D273" s="25">
        <f>Classification!AJ273</f>
        <v>0</v>
      </c>
      <c r="E273" s="79"/>
      <c r="F273" s="25">
        <v>0</v>
      </c>
      <c r="G273" s="25">
        <f t="shared" si="70"/>
        <v>0</v>
      </c>
      <c r="H273" s="69"/>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row>
    <row r="274" spans="1:34" ht="12" customHeight="1">
      <c r="A274" s="1"/>
      <c r="B274" s="16" t="s">
        <v>55</v>
      </c>
      <c r="C274" s="5" t="s">
        <v>244</v>
      </c>
      <c r="D274" s="25">
        <f>Classification!AJ274</f>
        <v>0</v>
      </c>
      <c r="E274" s="79"/>
      <c r="F274" s="25">
        <v>0</v>
      </c>
      <c r="G274" s="25">
        <f t="shared" si="70"/>
        <v>0</v>
      </c>
      <c r="H274" s="69"/>
      <c r="I274" s="25">
        <v>0</v>
      </c>
      <c r="J274" s="25">
        <v>0</v>
      </c>
      <c r="K274" s="25">
        <v>0</v>
      </c>
      <c r="L274" s="25">
        <v>0</v>
      </c>
      <c r="M274" s="25">
        <v>0</v>
      </c>
      <c r="N274" s="25">
        <v>0</v>
      </c>
      <c r="O274" s="25">
        <v>0</v>
      </c>
      <c r="P274" s="25">
        <v>0</v>
      </c>
      <c r="Q274" s="25">
        <v>0</v>
      </c>
      <c r="R274" s="25">
        <v>0</v>
      </c>
      <c r="S274" s="25">
        <v>0</v>
      </c>
      <c r="T274" s="25">
        <v>0</v>
      </c>
      <c r="U274" s="25">
        <v>0</v>
      </c>
      <c r="V274" s="25">
        <v>0</v>
      </c>
      <c r="W274" s="25">
        <v>0</v>
      </c>
      <c r="X274" s="25">
        <v>0</v>
      </c>
      <c r="Y274" s="25">
        <v>0</v>
      </c>
      <c r="Z274" s="25">
        <v>0</v>
      </c>
      <c r="AA274" s="25">
        <v>0</v>
      </c>
      <c r="AB274" s="25">
        <v>0</v>
      </c>
      <c r="AC274" s="25">
        <v>0</v>
      </c>
      <c r="AD274" s="25">
        <v>0</v>
      </c>
      <c r="AE274" s="25">
        <v>0</v>
      </c>
      <c r="AF274" s="25">
        <v>0</v>
      </c>
      <c r="AG274" s="25">
        <v>0</v>
      </c>
      <c r="AH274" s="25">
        <v>0</v>
      </c>
    </row>
    <row r="275" spans="1:34" ht="12" customHeight="1">
      <c r="A275" s="1"/>
      <c r="B275" s="16" t="s">
        <v>252</v>
      </c>
      <c r="C275" s="5" t="s">
        <v>245</v>
      </c>
      <c r="D275" s="25">
        <f>Classification!AJ275</f>
        <v>0</v>
      </c>
      <c r="E275" s="79"/>
      <c r="F275" s="25">
        <v>0</v>
      </c>
      <c r="G275" s="25">
        <f t="shared" si="70"/>
        <v>0</v>
      </c>
      <c r="H275" s="69"/>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row>
    <row r="276" spans="1:34" ht="12" customHeight="1">
      <c r="A276" s="1"/>
      <c r="B276" s="1"/>
      <c r="C276" s="1"/>
      <c r="D276" s="25"/>
      <c r="E276" s="79"/>
      <c r="F276" s="25"/>
      <c r="G276" s="25"/>
      <c r="H276" s="79"/>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row>
    <row r="277" spans="1:34" ht="12" customHeight="1">
      <c r="A277" s="1"/>
      <c r="B277" s="16" t="s">
        <v>193</v>
      </c>
      <c r="C277" s="1"/>
      <c r="D277" s="25"/>
      <c r="E277" s="79"/>
      <c r="F277" s="25"/>
      <c r="G277" s="25"/>
      <c r="H277" s="79"/>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row>
    <row r="278" spans="1:34" ht="12" customHeight="1">
      <c r="A278" s="1"/>
      <c r="B278" s="16" t="s">
        <v>246</v>
      </c>
      <c r="C278" s="5" t="s">
        <v>247</v>
      </c>
      <c r="D278" s="25">
        <f>Classification!AJ278</f>
        <v>0</v>
      </c>
      <c r="E278" s="79"/>
      <c r="F278" s="25">
        <v>0</v>
      </c>
      <c r="G278" s="25">
        <f t="shared" ref="G278:G282" si="71">D278-F278</f>
        <v>0</v>
      </c>
      <c r="H278" s="69"/>
      <c r="I278" s="25">
        <v>0</v>
      </c>
      <c r="J278" s="25">
        <v>0</v>
      </c>
      <c r="K278" s="25">
        <v>0</v>
      </c>
      <c r="L278" s="25">
        <v>0</v>
      </c>
      <c r="M278" s="25">
        <v>0</v>
      </c>
      <c r="N278" s="25">
        <v>0</v>
      </c>
      <c r="O278" s="25">
        <v>0</v>
      </c>
      <c r="P278" s="25">
        <v>0</v>
      </c>
      <c r="Q278" s="25">
        <v>0</v>
      </c>
      <c r="R278" s="25">
        <v>0</v>
      </c>
      <c r="S278" s="25">
        <v>0</v>
      </c>
      <c r="T278" s="25">
        <v>0</v>
      </c>
      <c r="U278" s="25">
        <v>0</v>
      </c>
      <c r="V278" s="25">
        <v>0</v>
      </c>
      <c r="W278" s="25">
        <v>0</v>
      </c>
      <c r="X278" s="25">
        <v>0</v>
      </c>
      <c r="Y278" s="25">
        <v>0</v>
      </c>
      <c r="Z278" s="25">
        <v>0</v>
      </c>
      <c r="AA278" s="25">
        <v>0</v>
      </c>
      <c r="AB278" s="25">
        <v>0</v>
      </c>
      <c r="AC278" s="25">
        <v>0</v>
      </c>
      <c r="AD278" s="25">
        <v>0</v>
      </c>
      <c r="AE278" s="25">
        <v>0</v>
      </c>
      <c r="AF278" s="25">
        <v>0</v>
      </c>
      <c r="AG278" s="25">
        <v>0</v>
      </c>
      <c r="AH278" s="25">
        <v>0</v>
      </c>
    </row>
    <row r="279" spans="1:34" ht="12" customHeight="1">
      <c r="A279" s="1"/>
      <c r="B279" s="16" t="s">
        <v>242</v>
      </c>
      <c r="C279" s="5" t="s">
        <v>248</v>
      </c>
      <c r="D279" s="25">
        <f>Classification!AJ279</f>
        <v>0</v>
      </c>
      <c r="E279" s="79"/>
      <c r="F279" s="25">
        <v>0</v>
      </c>
      <c r="G279" s="25">
        <f t="shared" si="71"/>
        <v>0</v>
      </c>
      <c r="H279" s="69"/>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row>
    <row r="280" spans="1:34" ht="12" customHeight="1">
      <c r="A280" s="1"/>
      <c r="B280" s="16" t="s">
        <v>55</v>
      </c>
      <c r="C280" s="5" t="s">
        <v>249</v>
      </c>
      <c r="D280" s="25">
        <f>Classification!AJ280</f>
        <v>0</v>
      </c>
      <c r="E280" s="79"/>
      <c r="F280" s="25">
        <v>0</v>
      </c>
      <c r="G280" s="25">
        <f t="shared" si="71"/>
        <v>0</v>
      </c>
      <c r="H280" s="69"/>
      <c r="I280" s="25">
        <v>0</v>
      </c>
      <c r="J280" s="25">
        <v>0</v>
      </c>
      <c r="K280" s="25">
        <v>0</v>
      </c>
      <c r="L280" s="25">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0</v>
      </c>
      <c r="AE280" s="25">
        <v>0</v>
      </c>
      <c r="AF280" s="25">
        <v>0</v>
      </c>
      <c r="AG280" s="25">
        <v>0</v>
      </c>
      <c r="AH280" s="25">
        <v>0</v>
      </c>
    </row>
    <row r="281" spans="1:34" ht="12" customHeight="1">
      <c r="A281" s="1"/>
      <c r="B281" s="16" t="s">
        <v>250</v>
      </c>
      <c r="C281" s="5" t="s">
        <v>251</v>
      </c>
      <c r="D281" s="25">
        <f>Classification!AJ281</f>
        <v>0</v>
      </c>
      <c r="E281" s="79"/>
      <c r="F281" s="25">
        <v>0</v>
      </c>
      <c r="G281" s="25">
        <f t="shared" si="71"/>
        <v>0</v>
      </c>
      <c r="H281" s="69"/>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row>
    <row r="282" spans="1:34" ht="12" customHeight="1">
      <c r="A282" s="1"/>
      <c r="B282" s="16" t="s">
        <v>253</v>
      </c>
      <c r="C282" s="5" t="s">
        <v>254</v>
      </c>
      <c r="D282" s="25">
        <f>Classification!AJ282</f>
        <v>0</v>
      </c>
      <c r="E282" s="79"/>
      <c r="F282" s="25">
        <v>0</v>
      </c>
      <c r="G282" s="25">
        <f t="shared" si="71"/>
        <v>0</v>
      </c>
      <c r="H282" s="69"/>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row>
    <row r="283" spans="1:34" ht="12" customHeight="1">
      <c r="A283" s="1"/>
      <c r="B283" s="16" t="s">
        <v>42</v>
      </c>
      <c r="C283" s="1"/>
      <c r="D283" s="26">
        <f>SUM(D270:D275,D278:D282)</f>
        <v>0</v>
      </c>
      <c r="E283" s="79"/>
      <c r="F283" s="26">
        <f t="shared" ref="F283:G283" si="72">SUM(F270:F275,F278:F282)</f>
        <v>0</v>
      </c>
      <c r="G283" s="26">
        <f t="shared" si="72"/>
        <v>0</v>
      </c>
      <c r="H283" s="79"/>
      <c r="I283" s="26">
        <f t="shared" ref="I283:AH283" si="73">SUM(I270:I275,I278:I282)</f>
        <v>0</v>
      </c>
      <c r="J283" s="26">
        <f t="shared" si="73"/>
        <v>0</v>
      </c>
      <c r="K283" s="26">
        <f t="shared" si="73"/>
        <v>0</v>
      </c>
      <c r="L283" s="26">
        <f t="shared" si="73"/>
        <v>0</v>
      </c>
      <c r="M283" s="26">
        <f t="shared" si="73"/>
        <v>0</v>
      </c>
      <c r="N283" s="26">
        <f t="shared" si="73"/>
        <v>0</v>
      </c>
      <c r="O283" s="26">
        <f t="shared" si="73"/>
        <v>0</v>
      </c>
      <c r="P283" s="26">
        <f t="shared" si="73"/>
        <v>0</v>
      </c>
      <c r="Q283" s="26">
        <f t="shared" si="73"/>
        <v>0</v>
      </c>
      <c r="R283" s="26">
        <f t="shared" si="73"/>
        <v>0</v>
      </c>
      <c r="S283" s="26">
        <f t="shared" si="73"/>
        <v>0</v>
      </c>
      <c r="T283" s="26">
        <f t="shared" si="73"/>
        <v>0</v>
      </c>
      <c r="U283" s="26">
        <f t="shared" si="73"/>
        <v>0</v>
      </c>
      <c r="V283" s="26">
        <f t="shared" si="73"/>
        <v>0</v>
      </c>
      <c r="W283" s="26">
        <f t="shared" si="73"/>
        <v>0</v>
      </c>
      <c r="X283" s="26">
        <f t="shared" si="73"/>
        <v>0</v>
      </c>
      <c r="Y283" s="26">
        <f t="shared" si="73"/>
        <v>0</v>
      </c>
      <c r="Z283" s="26">
        <f t="shared" si="73"/>
        <v>0</v>
      </c>
      <c r="AA283" s="26">
        <f t="shared" si="73"/>
        <v>0</v>
      </c>
      <c r="AB283" s="26">
        <f t="shared" si="73"/>
        <v>0</v>
      </c>
      <c r="AC283" s="26">
        <f t="shared" si="73"/>
        <v>0</v>
      </c>
      <c r="AD283" s="26">
        <f t="shared" si="73"/>
        <v>0</v>
      </c>
      <c r="AE283" s="26">
        <f t="shared" si="73"/>
        <v>0</v>
      </c>
      <c r="AF283" s="26">
        <f t="shared" si="73"/>
        <v>0</v>
      </c>
      <c r="AG283" s="26">
        <f t="shared" si="73"/>
        <v>0</v>
      </c>
      <c r="AH283" s="26">
        <f t="shared" si="73"/>
        <v>0</v>
      </c>
    </row>
    <row r="284" spans="1:34" ht="12" customHeight="1">
      <c r="A284" s="1"/>
      <c r="B284" s="1"/>
      <c r="C284" s="1"/>
      <c r="D284" s="25"/>
      <c r="E284" s="79"/>
      <c r="F284" s="25"/>
      <c r="G284" s="25"/>
      <c r="H284" s="79"/>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row>
    <row r="285" spans="1:34" ht="12" customHeight="1">
      <c r="A285" s="1" t="s">
        <v>256</v>
      </c>
      <c r="B285" s="1"/>
      <c r="C285" s="1"/>
      <c r="D285" s="25"/>
      <c r="E285" s="79"/>
      <c r="F285" s="25"/>
      <c r="G285" s="25"/>
      <c r="H285" s="79"/>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row>
    <row r="286" spans="1:34" ht="12" customHeight="1">
      <c r="A286" s="1"/>
      <c r="B286" s="16" t="s">
        <v>257</v>
      </c>
      <c r="C286" s="5" t="s">
        <v>258</v>
      </c>
      <c r="D286" s="25">
        <f>Classification!AJ286</f>
        <v>84.593454460542716</v>
      </c>
      <c r="E286" s="79"/>
      <c r="F286" s="25">
        <v>0</v>
      </c>
      <c r="G286" s="25">
        <f t="shared" ref="G286:G288" si="74">D286-F286</f>
        <v>84.593454460542716</v>
      </c>
      <c r="H286" s="69" t="s">
        <v>433</v>
      </c>
      <c r="I286" s="25">
        <v>7.7649547334215354</v>
      </c>
      <c r="J286" s="25">
        <v>2.6419117888246246</v>
      </c>
      <c r="K286" s="25">
        <v>0.68924869448263393</v>
      </c>
      <c r="L286" s="25">
        <v>0</v>
      </c>
      <c r="M286" s="25">
        <v>2.7375034983482941E-3</v>
      </c>
      <c r="N286" s="25">
        <v>0</v>
      </c>
      <c r="O286" s="25">
        <v>0.47000893752599066</v>
      </c>
      <c r="P286" s="25">
        <v>0</v>
      </c>
      <c r="Q286" s="25">
        <v>0.14108680027028017</v>
      </c>
      <c r="R286" s="25">
        <v>1.2957195688081012E-3</v>
      </c>
      <c r="S286" s="25">
        <v>0.37671765318271455</v>
      </c>
      <c r="T286" s="25">
        <v>0</v>
      </c>
      <c r="U286" s="25">
        <v>2.4855769000911012</v>
      </c>
      <c r="V286" s="25">
        <v>0</v>
      </c>
      <c r="W286" s="25">
        <v>0.80917751858044373</v>
      </c>
      <c r="X286" s="25">
        <v>0</v>
      </c>
      <c r="Y286" s="25">
        <v>0.3191355465401931</v>
      </c>
      <c r="Z286" s="25">
        <v>0</v>
      </c>
      <c r="AA286" s="25">
        <v>65.105142737130663</v>
      </c>
      <c r="AB286" s="25">
        <v>0</v>
      </c>
      <c r="AC286" s="25">
        <v>0</v>
      </c>
      <c r="AD286" s="25">
        <v>2.5595981616825312</v>
      </c>
      <c r="AE286" s="25">
        <v>0.79590911983455914</v>
      </c>
      <c r="AF286" s="25">
        <v>0.40963320700734596</v>
      </c>
      <c r="AG286" s="25">
        <v>1.0357022972843717E-2</v>
      </c>
      <c r="AH286" s="25">
        <v>1.0962415928109389E-2</v>
      </c>
    </row>
    <row r="287" spans="1:34" ht="12" customHeight="1">
      <c r="A287" s="1"/>
      <c r="B287" s="16" t="s">
        <v>148</v>
      </c>
      <c r="C287" s="5" t="s">
        <v>261</v>
      </c>
      <c r="D287" s="25">
        <f>Classification!AJ287</f>
        <v>2.0100661548317142</v>
      </c>
      <c r="E287" s="79"/>
      <c r="F287" s="25">
        <v>0</v>
      </c>
      <c r="G287" s="25">
        <f t="shared" si="74"/>
        <v>2.0100661548317142</v>
      </c>
      <c r="H287" s="69" t="s">
        <v>433</v>
      </c>
      <c r="I287" s="25">
        <v>0.18450686052466489</v>
      </c>
      <c r="J287" s="25">
        <v>6.2775749076948384E-2</v>
      </c>
      <c r="K287" s="25">
        <v>1.6377572967985383E-2</v>
      </c>
      <c r="L287" s="25">
        <v>0</v>
      </c>
      <c r="M287" s="25">
        <v>6.5047150111713494E-5</v>
      </c>
      <c r="N287" s="25">
        <v>0</v>
      </c>
      <c r="O287" s="25">
        <v>1.1168110627638108E-2</v>
      </c>
      <c r="P287" s="25">
        <v>0</v>
      </c>
      <c r="Q287" s="25">
        <v>3.3524319810000194E-3</v>
      </c>
      <c r="R287" s="25">
        <v>3.0788221949596896E-5</v>
      </c>
      <c r="S287" s="25">
        <v>8.9513711128016791E-3</v>
      </c>
      <c r="T287" s="25">
        <v>0</v>
      </c>
      <c r="U287" s="25">
        <v>5.9060999860633873E-2</v>
      </c>
      <c r="V287" s="25">
        <v>0</v>
      </c>
      <c r="W287" s="25">
        <v>1.9227260001634241E-2</v>
      </c>
      <c r="X287" s="25">
        <v>0</v>
      </c>
      <c r="Y287" s="25">
        <v>7.5831347117213833E-3</v>
      </c>
      <c r="Z287" s="25">
        <v>0</v>
      </c>
      <c r="AA287" s="25">
        <v>1.5469949153386844</v>
      </c>
      <c r="AB287" s="25">
        <v>0</v>
      </c>
      <c r="AC287" s="25">
        <v>0</v>
      </c>
      <c r="AD287" s="25">
        <v>6.0819855006244206E-2</v>
      </c>
      <c r="AE287" s="25">
        <v>1.8911983135143889E-2</v>
      </c>
      <c r="AF287" s="25">
        <v>9.7334935728945401E-3</v>
      </c>
      <c r="AG287" s="25">
        <v>2.4609825281739819E-4</v>
      </c>
      <c r="AH287" s="25">
        <v>2.6048328884073111E-4</v>
      </c>
    </row>
    <row r="288" spans="1:34" ht="12" customHeight="1">
      <c r="A288" s="1"/>
      <c r="B288" s="16" t="s">
        <v>262</v>
      </c>
      <c r="C288" s="5" t="s">
        <v>263</v>
      </c>
      <c r="D288" s="25">
        <f>Classification!AJ288</f>
        <v>0</v>
      </c>
      <c r="E288" s="79"/>
      <c r="F288" s="25">
        <v>0</v>
      </c>
      <c r="G288" s="25">
        <f t="shared" si="74"/>
        <v>0</v>
      </c>
      <c r="H288" s="92"/>
      <c r="I288" s="25">
        <v>0</v>
      </c>
      <c r="J288" s="25">
        <v>0</v>
      </c>
      <c r="K288" s="25">
        <v>0</v>
      </c>
      <c r="L288" s="25">
        <v>0</v>
      </c>
      <c r="M288" s="25">
        <v>0</v>
      </c>
      <c r="N288" s="25">
        <v>0</v>
      </c>
      <c r="O288" s="25">
        <v>0</v>
      </c>
      <c r="P288" s="25">
        <v>0</v>
      </c>
      <c r="Q288" s="25">
        <v>0</v>
      </c>
      <c r="R288" s="25">
        <v>0</v>
      </c>
      <c r="S288" s="25">
        <v>0</v>
      </c>
      <c r="T288" s="25">
        <v>0</v>
      </c>
      <c r="U288" s="25">
        <v>0</v>
      </c>
      <c r="V288" s="25">
        <v>0</v>
      </c>
      <c r="W288" s="25">
        <v>0</v>
      </c>
      <c r="X288" s="25">
        <v>0</v>
      </c>
      <c r="Y288" s="25">
        <v>0</v>
      </c>
      <c r="Z288" s="25">
        <v>0</v>
      </c>
      <c r="AA288" s="25">
        <v>0</v>
      </c>
      <c r="AB288" s="25">
        <v>0</v>
      </c>
      <c r="AC288" s="25">
        <v>0</v>
      </c>
      <c r="AD288" s="25">
        <v>0</v>
      </c>
      <c r="AE288" s="25">
        <v>0</v>
      </c>
      <c r="AF288" s="25">
        <v>0</v>
      </c>
      <c r="AG288" s="25">
        <v>0</v>
      </c>
      <c r="AH288" s="25">
        <v>0</v>
      </c>
    </row>
    <row r="289" spans="1:34" ht="12" customHeight="1">
      <c r="A289" s="1"/>
      <c r="B289" s="16" t="s">
        <v>42</v>
      </c>
      <c r="C289" s="1"/>
      <c r="D289" s="26">
        <f>SUM(D286:D288)</f>
        <v>86.603520615374435</v>
      </c>
      <c r="E289" s="79"/>
      <c r="F289" s="26">
        <f>SUM(F286:F288)</f>
        <v>0</v>
      </c>
      <c r="G289" s="26">
        <f>SUM(G286:G288)</f>
        <v>86.603520615374435</v>
      </c>
      <c r="H289" s="79"/>
      <c r="I289" s="26">
        <f t="shared" ref="I289:AH289" si="75">SUM(I286:I288)</f>
        <v>7.9494615939462001</v>
      </c>
      <c r="J289" s="26">
        <f t="shared" si="75"/>
        <v>2.7046875379015729</v>
      </c>
      <c r="K289" s="26">
        <f t="shared" si="75"/>
        <v>0.70562626745061929</v>
      </c>
      <c r="L289" s="26">
        <f t="shared" si="75"/>
        <v>0</v>
      </c>
      <c r="M289" s="26">
        <f t="shared" si="75"/>
        <v>2.8025506484600075E-3</v>
      </c>
      <c r="N289" s="26">
        <f t="shared" si="75"/>
        <v>0</v>
      </c>
      <c r="O289" s="26">
        <f t="shared" si="75"/>
        <v>0.48117704815362877</v>
      </c>
      <c r="P289" s="26">
        <f t="shared" si="75"/>
        <v>0</v>
      </c>
      <c r="Q289" s="26">
        <f t="shared" si="75"/>
        <v>0.14443923225128019</v>
      </c>
      <c r="R289" s="26">
        <f t="shared" si="75"/>
        <v>1.326507790757698E-3</v>
      </c>
      <c r="S289" s="26">
        <f t="shared" si="75"/>
        <v>0.38566902429551625</v>
      </c>
      <c r="T289" s="26">
        <f t="shared" si="75"/>
        <v>0</v>
      </c>
      <c r="U289" s="26">
        <f t="shared" si="75"/>
        <v>2.5446378999517352</v>
      </c>
      <c r="V289" s="26">
        <f t="shared" si="75"/>
        <v>0</v>
      </c>
      <c r="W289" s="26">
        <f t="shared" si="75"/>
        <v>0.82840477858207795</v>
      </c>
      <c r="X289" s="26">
        <f t="shared" si="75"/>
        <v>0</v>
      </c>
      <c r="Y289" s="26">
        <f t="shared" si="75"/>
        <v>0.3267186812519145</v>
      </c>
      <c r="Z289" s="26">
        <f t="shared" si="75"/>
        <v>0</v>
      </c>
      <c r="AA289" s="26">
        <f t="shared" si="75"/>
        <v>66.652137652469349</v>
      </c>
      <c r="AB289" s="26">
        <f t="shared" si="75"/>
        <v>0</v>
      </c>
      <c r="AC289" s="26">
        <f t="shared" si="75"/>
        <v>0</v>
      </c>
      <c r="AD289" s="26">
        <f t="shared" si="75"/>
        <v>2.6204180166887756</v>
      </c>
      <c r="AE289" s="26">
        <f t="shared" si="75"/>
        <v>0.814821102969703</v>
      </c>
      <c r="AF289" s="26">
        <f t="shared" si="75"/>
        <v>0.4193667005802405</v>
      </c>
      <c r="AG289" s="26">
        <f t="shared" si="75"/>
        <v>1.0603121225661115E-2</v>
      </c>
      <c r="AH289" s="26">
        <f t="shared" si="75"/>
        <v>1.1222899216950121E-2</v>
      </c>
    </row>
    <row r="290" spans="1:34" ht="12" customHeight="1">
      <c r="A290" s="1"/>
      <c r="B290" s="1"/>
      <c r="C290" s="1"/>
      <c r="D290" s="25"/>
      <c r="E290" s="79"/>
      <c r="F290" s="25"/>
      <c r="G290" s="25"/>
      <c r="H290" s="79"/>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row>
    <row r="291" spans="1:34" ht="12" customHeight="1">
      <c r="A291" s="16" t="s">
        <v>265</v>
      </c>
      <c r="B291" s="1"/>
      <c r="C291" s="1"/>
      <c r="D291" s="25"/>
      <c r="E291" s="79"/>
      <c r="F291" s="25"/>
      <c r="G291" s="25"/>
      <c r="H291" s="79"/>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row>
    <row r="292" spans="1:34" ht="12" customHeight="1">
      <c r="A292" s="1"/>
      <c r="B292" s="16" t="s">
        <v>266</v>
      </c>
      <c r="C292" s="5" t="s">
        <v>267</v>
      </c>
      <c r="D292" s="25">
        <f>Classification!AJ292</f>
        <v>0</v>
      </c>
      <c r="E292" s="79"/>
      <c r="F292" s="25">
        <v>0</v>
      </c>
      <c r="G292" s="25">
        <f t="shared" ref="G292:G294" si="76">D292-F292</f>
        <v>0</v>
      </c>
      <c r="H292" s="69"/>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row>
    <row r="293" spans="1:34" ht="12" customHeight="1">
      <c r="A293" s="1"/>
      <c r="B293" s="16" t="s">
        <v>269</v>
      </c>
      <c r="C293" s="1"/>
      <c r="D293" s="25">
        <f>Classification!AJ293</f>
        <v>0</v>
      </c>
      <c r="E293" s="79"/>
      <c r="F293" s="25">
        <v>0</v>
      </c>
      <c r="G293" s="25">
        <f t="shared" si="76"/>
        <v>0</v>
      </c>
      <c r="H293" s="69"/>
      <c r="I293" s="25">
        <v>0</v>
      </c>
      <c r="J293" s="25">
        <v>0</v>
      </c>
      <c r="K293" s="25">
        <v>0</v>
      </c>
      <c r="L293" s="25">
        <v>0</v>
      </c>
      <c r="M293" s="25">
        <v>0</v>
      </c>
      <c r="N293" s="25">
        <v>0</v>
      </c>
      <c r="O293" s="25">
        <v>0</v>
      </c>
      <c r="P293" s="25">
        <v>0</v>
      </c>
      <c r="Q293" s="25">
        <v>0</v>
      </c>
      <c r="R293" s="25">
        <v>0</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row>
    <row r="294" spans="1:34" ht="12" customHeight="1">
      <c r="A294" s="1"/>
      <c r="B294" s="16" t="s">
        <v>16</v>
      </c>
      <c r="C294" s="5" t="s">
        <v>270</v>
      </c>
      <c r="D294" s="25">
        <f>Classification!AJ294</f>
        <v>0</v>
      </c>
      <c r="E294" s="79"/>
      <c r="F294" s="25">
        <v>0</v>
      </c>
      <c r="G294" s="25">
        <f t="shared" si="76"/>
        <v>0</v>
      </c>
      <c r="H294" s="69"/>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row>
    <row r="295" spans="1:34" ht="12" customHeight="1">
      <c r="A295" s="1"/>
      <c r="B295" s="16" t="s">
        <v>42</v>
      </c>
      <c r="C295" s="1"/>
      <c r="D295" s="26">
        <f>SUM(D292:D294)</f>
        <v>0</v>
      </c>
      <c r="E295" s="79"/>
      <c r="F295" s="26">
        <f>SUM(F292:F294)</f>
        <v>0</v>
      </c>
      <c r="G295" s="26">
        <f>SUM(G292:G294)</f>
        <v>0</v>
      </c>
      <c r="H295" s="79"/>
      <c r="I295" s="26">
        <f t="shared" ref="I295" si="77">SUM(I292:I294)</f>
        <v>0</v>
      </c>
      <c r="J295" s="26">
        <f t="shared" ref="J295" si="78">SUM(J292:J294)</f>
        <v>0</v>
      </c>
      <c r="K295" s="26">
        <f t="shared" ref="K295" si="79">SUM(K292:K294)</f>
        <v>0</v>
      </c>
      <c r="L295" s="26">
        <f t="shared" ref="L295" si="80">SUM(L292:L294)</f>
        <v>0</v>
      </c>
      <c r="M295" s="26">
        <f t="shared" ref="M295" si="81">SUM(M292:M294)</f>
        <v>0</v>
      </c>
      <c r="N295" s="26">
        <f t="shared" ref="N295" si="82">SUM(N292:N294)</f>
        <v>0</v>
      </c>
      <c r="O295" s="26">
        <f t="shared" ref="O295" si="83">SUM(O292:O294)</f>
        <v>0</v>
      </c>
      <c r="P295" s="26">
        <f t="shared" ref="P295" si="84">SUM(P292:P294)</f>
        <v>0</v>
      </c>
      <c r="Q295" s="26">
        <f t="shared" ref="Q295" si="85">SUM(Q292:Q294)</f>
        <v>0</v>
      </c>
      <c r="R295" s="26">
        <f t="shared" ref="R295" si="86">SUM(R292:R294)</f>
        <v>0</v>
      </c>
      <c r="S295" s="26">
        <f t="shared" ref="S295" si="87">SUM(S292:S294)</f>
        <v>0</v>
      </c>
      <c r="T295" s="26">
        <f t="shared" ref="T295" si="88">SUM(T292:T294)</f>
        <v>0</v>
      </c>
      <c r="U295" s="26">
        <f t="shared" ref="U295" si="89">SUM(U292:U294)</f>
        <v>0</v>
      </c>
      <c r="V295" s="26">
        <f t="shared" ref="V295" si="90">SUM(V292:V294)</f>
        <v>0</v>
      </c>
      <c r="W295" s="26">
        <f t="shared" ref="W295" si="91">SUM(W292:W294)</f>
        <v>0</v>
      </c>
      <c r="X295" s="26">
        <f t="shared" ref="X295" si="92">SUM(X292:X294)</f>
        <v>0</v>
      </c>
      <c r="Y295" s="26">
        <f t="shared" ref="Y295" si="93">SUM(Y292:Y294)</f>
        <v>0</v>
      </c>
      <c r="Z295" s="26">
        <f t="shared" ref="Z295" si="94">SUM(Z292:Z294)</f>
        <v>0</v>
      </c>
      <c r="AA295" s="26">
        <f t="shared" ref="AA295" si="95">SUM(AA292:AA294)</f>
        <v>0</v>
      </c>
      <c r="AB295" s="26">
        <f t="shared" ref="AB295" si="96">SUM(AB292:AB294)</f>
        <v>0</v>
      </c>
      <c r="AC295" s="26">
        <f t="shared" ref="AC295" si="97">SUM(AC292:AC294)</f>
        <v>0</v>
      </c>
      <c r="AD295" s="26">
        <f t="shared" ref="AD295" si="98">SUM(AD292:AD294)</f>
        <v>0</v>
      </c>
      <c r="AE295" s="26">
        <f t="shared" ref="AE295" si="99">SUM(AE292:AE294)</f>
        <v>0</v>
      </c>
      <c r="AF295" s="26">
        <f t="shared" ref="AF295" si="100">SUM(AF292:AF294)</f>
        <v>0</v>
      </c>
      <c r="AG295" s="26">
        <f t="shared" ref="AG295" si="101">SUM(AG292:AG294)</f>
        <v>0</v>
      </c>
      <c r="AH295" s="26">
        <f t="shared" ref="AH295" si="102">SUM(AH292:AH294)</f>
        <v>0</v>
      </c>
    </row>
    <row r="296" spans="1:34" ht="12" customHeight="1">
      <c r="A296" s="1"/>
      <c r="B296" s="1"/>
      <c r="C296" s="1"/>
      <c r="D296" s="25"/>
      <c r="E296" s="79"/>
      <c r="F296" s="25"/>
      <c r="G296" s="25"/>
      <c r="H296" s="79"/>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row>
    <row r="297" spans="1:34" ht="12" customHeight="1">
      <c r="A297" s="16" t="s">
        <v>271</v>
      </c>
      <c r="B297" s="1"/>
      <c r="C297" s="1"/>
      <c r="D297" s="25"/>
      <c r="E297" s="79"/>
      <c r="F297" s="25"/>
      <c r="G297" s="25"/>
      <c r="H297" s="79"/>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row>
    <row r="298" spans="1:34" ht="12" customHeight="1">
      <c r="A298" s="1"/>
      <c r="B298" s="16" t="s">
        <v>190</v>
      </c>
      <c r="C298" s="5" t="s">
        <v>272</v>
      </c>
      <c r="D298" s="25">
        <f>Classification!AJ298</f>
        <v>0</v>
      </c>
      <c r="E298" s="79"/>
      <c r="F298" s="25">
        <v>0</v>
      </c>
      <c r="G298" s="25">
        <f t="shared" ref="G298:G304" si="103">D298-F298</f>
        <v>0</v>
      </c>
      <c r="H298" s="69"/>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row>
    <row r="299" spans="1:34" ht="12" customHeight="1">
      <c r="A299" s="1"/>
      <c r="B299" s="16" t="s">
        <v>273</v>
      </c>
      <c r="C299" s="5" t="s">
        <v>274</v>
      </c>
      <c r="D299" s="25">
        <f>Classification!AJ299</f>
        <v>0</v>
      </c>
      <c r="E299" s="79"/>
      <c r="F299" s="25">
        <v>0</v>
      </c>
      <c r="G299" s="25">
        <f t="shared" si="103"/>
        <v>0</v>
      </c>
      <c r="H299" s="69"/>
      <c r="I299" s="25">
        <v>0</v>
      </c>
      <c r="J299" s="25">
        <v>0</v>
      </c>
      <c r="K299" s="25">
        <v>0</v>
      </c>
      <c r="L299" s="25">
        <v>0</v>
      </c>
      <c r="M299" s="25">
        <v>0</v>
      </c>
      <c r="N299" s="25">
        <v>0</v>
      </c>
      <c r="O299" s="25">
        <v>0</v>
      </c>
      <c r="P299" s="25">
        <v>0</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25">
        <v>0</v>
      </c>
      <c r="AH299" s="25">
        <v>0</v>
      </c>
    </row>
    <row r="300" spans="1:34" ht="12" customHeight="1">
      <c r="A300" s="1"/>
      <c r="B300" s="16" t="s">
        <v>275</v>
      </c>
      <c r="C300" s="5" t="s">
        <v>276</v>
      </c>
      <c r="D300" s="25">
        <f>Classification!AJ300</f>
        <v>0</v>
      </c>
      <c r="E300" s="79"/>
      <c r="F300" s="25">
        <v>0</v>
      </c>
      <c r="G300" s="25">
        <f t="shared" si="103"/>
        <v>0</v>
      </c>
      <c r="H300" s="69"/>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row>
    <row r="301" spans="1:34" ht="12" customHeight="1">
      <c r="A301" s="1"/>
      <c r="B301" s="16" t="s">
        <v>390</v>
      </c>
      <c r="C301" s="5" t="s">
        <v>278</v>
      </c>
      <c r="D301" s="25">
        <f>Classification!AJ301</f>
        <v>0</v>
      </c>
      <c r="E301" s="79"/>
      <c r="F301" s="25">
        <v>0</v>
      </c>
      <c r="G301" s="25">
        <f t="shared" si="103"/>
        <v>0</v>
      </c>
      <c r="H301" s="69"/>
      <c r="I301" s="25">
        <v>0</v>
      </c>
      <c r="J301" s="25">
        <v>0</v>
      </c>
      <c r="K301" s="25">
        <v>0</v>
      </c>
      <c r="L301" s="25">
        <v>0</v>
      </c>
      <c r="M301" s="25">
        <v>0</v>
      </c>
      <c r="N301" s="25">
        <v>0</v>
      </c>
      <c r="O301" s="25">
        <v>0</v>
      </c>
      <c r="P301" s="25">
        <v>0</v>
      </c>
      <c r="Q301" s="25">
        <v>0</v>
      </c>
      <c r="R301" s="25">
        <v>0</v>
      </c>
      <c r="S301" s="25">
        <v>0</v>
      </c>
      <c r="T301" s="25">
        <v>0</v>
      </c>
      <c r="U301" s="25">
        <v>0</v>
      </c>
      <c r="V301" s="25">
        <v>0</v>
      </c>
      <c r="W301" s="25">
        <v>0</v>
      </c>
      <c r="X301" s="25">
        <v>0</v>
      </c>
      <c r="Y301" s="25">
        <v>0</v>
      </c>
      <c r="Z301" s="25">
        <v>0</v>
      </c>
      <c r="AA301" s="25">
        <v>0</v>
      </c>
      <c r="AB301" s="25">
        <v>0</v>
      </c>
      <c r="AC301" s="25">
        <v>0</v>
      </c>
      <c r="AD301" s="25">
        <v>0</v>
      </c>
      <c r="AE301" s="25">
        <v>0</v>
      </c>
      <c r="AF301" s="25">
        <v>0</v>
      </c>
      <c r="AG301" s="25">
        <v>0</v>
      </c>
      <c r="AH301" s="25">
        <v>0</v>
      </c>
    </row>
    <row r="302" spans="1:34" ht="12" customHeight="1">
      <c r="A302" s="1"/>
      <c r="B302" s="16" t="s">
        <v>280</v>
      </c>
      <c r="C302" s="5" t="s">
        <v>281</v>
      </c>
      <c r="D302" s="25">
        <f>Classification!AJ302</f>
        <v>0</v>
      </c>
      <c r="E302" s="79"/>
      <c r="F302" s="25">
        <v>0</v>
      </c>
      <c r="G302" s="25">
        <f t="shared" si="103"/>
        <v>0</v>
      </c>
      <c r="H302" s="69"/>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row>
    <row r="303" spans="1:34" ht="12" customHeight="1">
      <c r="A303" s="1"/>
      <c r="B303" s="16" t="s">
        <v>282</v>
      </c>
      <c r="C303" s="5" t="s">
        <v>283</v>
      </c>
      <c r="D303" s="25">
        <f>Classification!AJ303</f>
        <v>0</v>
      </c>
      <c r="E303" s="79"/>
      <c r="F303" s="25">
        <v>0</v>
      </c>
      <c r="G303" s="25">
        <f t="shared" si="103"/>
        <v>0</v>
      </c>
      <c r="H303" s="69"/>
      <c r="I303" s="25">
        <v>0</v>
      </c>
      <c r="J303" s="25">
        <v>0</v>
      </c>
      <c r="K303" s="25">
        <v>0</v>
      </c>
      <c r="L303" s="25">
        <v>0</v>
      </c>
      <c r="M303" s="25">
        <v>0</v>
      </c>
      <c r="N303" s="25">
        <v>0</v>
      </c>
      <c r="O303" s="25">
        <v>0</v>
      </c>
      <c r="P303" s="25">
        <v>0</v>
      </c>
      <c r="Q303" s="25">
        <v>0</v>
      </c>
      <c r="R303" s="25">
        <v>0</v>
      </c>
      <c r="S303" s="25">
        <v>0</v>
      </c>
      <c r="T303" s="25">
        <v>0</v>
      </c>
      <c r="U303" s="25">
        <v>0</v>
      </c>
      <c r="V303" s="25">
        <v>0</v>
      </c>
      <c r="W303" s="25">
        <v>0</v>
      </c>
      <c r="X303" s="25">
        <v>0</v>
      </c>
      <c r="Y303" s="25">
        <v>0</v>
      </c>
      <c r="Z303" s="25">
        <v>0</v>
      </c>
      <c r="AA303" s="25">
        <v>0</v>
      </c>
      <c r="AB303" s="25">
        <v>0</v>
      </c>
      <c r="AC303" s="25">
        <v>0</v>
      </c>
      <c r="AD303" s="25">
        <v>0</v>
      </c>
      <c r="AE303" s="25">
        <v>0</v>
      </c>
      <c r="AF303" s="25">
        <v>0</v>
      </c>
      <c r="AG303" s="25">
        <v>0</v>
      </c>
      <c r="AH303" s="25">
        <v>0</v>
      </c>
    </row>
    <row r="304" spans="1:34" ht="12" customHeight="1">
      <c r="A304" s="1"/>
      <c r="B304" s="16" t="s">
        <v>16</v>
      </c>
      <c r="C304" s="5" t="s">
        <v>285</v>
      </c>
      <c r="D304" s="25">
        <f>Classification!AJ304</f>
        <v>0</v>
      </c>
      <c r="E304" s="79"/>
      <c r="F304" s="25">
        <v>0</v>
      </c>
      <c r="G304" s="25">
        <f t="shared" si="103"/>
        <v>0</v>
      </c>
      <c r="H304" s="69"/>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row>
    <row r="305" spans="1:34" ht="12" customHeight="1">
      <c r="A305" s="1"/>
      <c r="B305" s="16" t="s">
        <v>42</v>
      </c>
      <c r="C305" s="1"/>
      <c r="D305" s="26">
        <f>SUM(D298:D304)</f>
        <v>0</v>
      </c>
      <c r="E305" s="79"/>
      <c r="F305" s="26">
        <f t="shared" ref="F305:G305" si="104">SUM(F298:F304)</f>
        <v>0</v>
      </c>
      <c r="G305" s="26">
        <f t="shared" si="104"/>
        <v>0</v>
      </c>
      <c r="H305" s="79"/>
      <c r="I305" s="26">
        <f t="shared" ref="I305:AH305" si="105">SUM(I298:I304)</f>
        <v>0</v>
      </c>
      <c r="J305" s="26">
        <f t="shared" si="105"/>
        <v>0</v>
      </c>
      <c r="K305" s="26">
        <f t="shared" si="105"/>
        <v>0</v>
      </c>
      <c r="L305" s="26">
        <f t="shared" si="105"/>
        <v>0</v>
      </c>
      <c r="M305" s="26">
        <f t="shared" si="105"/>
        <v>0</v>
      </c>
      <c r="N305" s="26">
        <f t="shared" si="105"/>
        <v>0</v>
      </c>
      <c r="O305" s="26">
        <f t="shared" si="105"/>
        <v>0</v>
      </c>
      <c r="P305" s="26">
        <f t="shared" si="105"/>
        <v>0</v>
      </c>
      <c r="Q305" s="26">
        <f t="shared" si="105"/>
        <v>0</v>
      </c>
      <c r="R305" s="26">
        <f t="shared" si="105"/>
        <v>0</v>
      </c>
      <c r="S305" s="26">
        <f t="shared" si="105"/>
        <v>0</v>
      </c>
      <c r="T305" s="26">
        <f t="shared" si="105"/>
        <v>0</v>
      </c>
      <c r="U305" s="26">
        <f t="shared" si="105"/>
        <v>0</v>
      </c>
      <c r="V305" s="26">
        <f t="shared" si="105"/>
        <v>0</v>
      </c>
      <c r="W305" s="26">
        <f t="shared" si="105"/>
        <v>0</v>
      </c>
      <c r="X305" s="26">
        <f t="shared" si="105"/>
        <v>0</v>
      </c>
      <c r="Y305" s="26">
        <f t="shared" si="105"/>
        <v>0</v>
      </c>
      <c r="Z305" s="26">
        <f t="shared" si="105"/>
        <v>0</v>
      </c>
      <c r="AA305" s="26">
        <f t="shared" si="105"/>
        <v>0</v>
      </c>
      <c r="AB305" s="26">
        <f t="shared" si="105"/>
        <v>0</v>
      </c>
      <c r="AC305" s="26">
        <f t="shared" si="105"/>
        <v>0</v>
      </c>
      <c r="AD305" s="26">
        <f t="shared" si="105"/>
        <v>0</v>
      </c>
      <c r="AE305" s="26">
        <f t="shared" si="105"/>
        <v>0</v>
      </c>
      <c r="AF305" s="26">
        <f t="shared" si="105"/>
        <v>0</v>
      </c>
      <c r="AG305" s="26">
        <f t="shared" si="105"/>
        <v>0</v>
      </c>
      <c r="AH305" s="26">
        <f t="shared" si="105"/>
        <v>0</v>
      </c>
    </row>
    <row r="306" spans="1:34" ht="12" customHeight="1">
      <c r="A306" s="1"/>
      <c r="B306" s="1"/>
      <c r="C306" s="1"/>
      <c r="D306" s="25"/>
      <c r="E306" s="79"/>
      <c r="F306" s="25"/>
      <c r="G306" s="25"/>
      <c r="H306" s="79"/>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row>
    <row r="307" spans="1:34" ht="12" customHeight="1">
      <c r="A307" s="16" t="s">
        <v>286</v>
      </c>
      <c r="B307" s="1"/>
      <c r="C307" s="1"/>
      <c r="D307" s="25"/>
      <c r="E307" s="79"/>
      <c r="F307" s="25"/>
      <c r="G307" s="25"/>
      <c r="H307" s="79"/>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row>
    <row r="308" spans="1:34" ht="12" customHeight="1">
      <c r="A308" s="1"/>
      <c r="B308" s="16" t="s">
        <v>287</v>
      </c>
      <c r="C308" s="5" t="s">
        <v>288</v>
      </c>
      <c r="D308" s="25">
        <f>Classification!AJ308</f>
        <v>231.97610950579886</v>
      </c>
      <c r="E308" s="79"/>
      <c r="F308" s="25">
        <v>0</v>
      </c>
      <c r="G308" s="25">
        <f t="shared" ref="G308:G312" si="106">D308-F308</f>
        <v>231.97610950579886</v>
      </c>
      <c r="H308" s="69" t="s">
        <v>433</v>
      </c>
      <c r="I308" s="25">
        <v>21.293420407461262</v>
      </c>
      <c r="J308" s="25">
        <v>7.2447735151293671</v>
      </c>
      <c r="K308" s="25">
        <v>1.8900898615342658</v>
      </c>
      <c r="L308" s="25">
        <v>0</v>
      </c>
      <c r="M308" s="25">
        <v>7.5069095517496997E-3</v>
      </c>
      <c r="N308" s="25">
        <v>0</v>
      </c>
      <c r="O308" s="25">
        <v>1.2888803921713481</v>
      </c>
      <c r="P308" s="25">
        <v>0</v>
      </c>
      <c r="Q308" s="25">
        <v>0.38689479272402932</v>
      </c>
      <c r="R308" s="25">
        <v>3.5531825304856591E-3</v>
      </c>
      <c r="S308" s="25">
        <v>1.0330526885888365</v>
      </c>
      <c r="T308" s="25">
        <v>0</v>
      </c>
      <c r="U308" s="25">
        <v>6.8160647042681148</v>
      </c>
      <c r="V308" s="25">
        <v>0</v>
      </c>
      <c r="W308" s="25">
        <v>2.2189642668795599</v>
      </c>
      <c r="X308" s="25">
        <v>0</v>
      </c>
      <c r="Y308" s="25">
        <v>0.87514835472207575</v>
      </c>
      <c r="Z308" s="25">
        <v>0</v>
      </c>
      <c r="AA308" s="25">
        <v>178.53435371910209</v>
      </c>
      <c r="AB308" s="25">
        <v>0</v>
      </c>
      <c r="AC308" s="25">
        <v>0</v>
      </c>
      <c r="AD308" s="25">
        <v>7.019049254245326</v>
      </c>
      <c r="AE308" s="25">
        <v>2.1825790460599328</v>
      </c>
      <c r="AF308" s="25">
        <v>1.1233152528399302</v>
      </c>
      <c r="AG308" s="25">
        <v>2.8401510620696013E-2</v>
      </c>
      <c r="AH308" s="25">
        <v>3.0061647369813566E-2</v>
      </c>
    </row>
    <row r="309" spans="1:34" ht="12" customHeight="1">
      <c r="A309" s="1"/>
      <c r="B309" s="16" t="s">
        <v>291</v>
      </c>
      <c r="C309" s="5" t="s">
        <v>292</v>
      </c>
      <c r="D309" s="25">
        <f>Classification!AJ309</f>
        <v>3.9185639458963406</v>
      </c>
      <c r="E309" s="79"/>
      <c r="F309" s="25">
        <v>0</v>
      </c>
      <c r="G309" s="25">
        <f t="shared" si="106"/>
        <v>3.9185639458963406</v>
      </c>
      <c r="H309" s="69" t="s">
        <v>433</v>
      </c>
      <c r="I309" s="25">
        <v>0.35969061500018512</v>
      </c>
      <c r="J309" s="25">
        <v>0.12237944826754228</v>
      </c>
      <c r="K309" s="25">
        <v>3.1927589447426422E-2</v>
      </c>
      <c r="L309" s="25">
        <v>0</v>
      </c>
      <c r="M309" s="25">
        <v>1.2680747675810079E-4</v>
      </c>
      <c r="N309" s="25">
        <v>0</v>
      </c>
      <c r="O309" s="25">
        <v>2.1771898175614195E-2</v>
      </c>
      <c r="P309" s="25">
        <v>0</v>
      </c>
      <c r="Q309" s="25">
        <v>6.5354660393833397E-3</v>
      </c>
      <c r="R309" s="25">
        <v>6.0020719318088991E-5</v>
      </c>
      <c r="S309" s="25">
        <v>1.7450430685899153E-2</v>
      </c>
      <c r="T309" s="25">
        <v>0</v>
      </c>
      <c r="U309" s="25">
        <v>0.11513765559713368</v>
      </c>
      <c r="V309" s="25">
        <v>0</v>
      </c>
      <c r="W309" s="25">
        <v>3.7482969224506245E-2</v>
      </c>
      <c r="X309" s="25">
        <v>0</v>
      </c>
      <c r="Y309" s="25">
        <v>1.4783094679147133E-2</v>
      </c>
      <c r="Z309" s="25">
        <v>0</v>
      </c>
      <c r="AA309" s="25">
        <v>3.0158203923585041</v>
      </c>
      <c r="AB309" s="25">
        <v>0</v>
      </c>
      <c r="AC309" s="25">
        <v>0</v>
      </c>
      <c r="AD309" s="25">
        <v>0.11856649118201019</v>
      </c>
      <c r="AE309" s="25">
        <v>3.6868346387822694E-2</v>
      </c>
      <c r="AF309" s="25">
        <v>1.89751550667503E-2</v>
      </c>
      <c r="AG309" s="25">
        <v>4.7976119508319167E-4</v>
      </c>
      <c r="AH309" s="25">
        <v>5.0780439325652331E-4</v>
      </c>
    </row>
    <row r="310" spans="1:34" ht="12" customHeight="1">
      <c r="A310" s="1"/>
      <c r="B310" s="16" t="s">
        <v>293</v>
      </c>
      <c r="C310" s="5" t="s">
        <v>294</v>
      </c>
      <c r="D310" s="25">
        <f>Classification!AJ310</f>
        <v>15.475986448526728</v>
      </c>
      <c r="E310" s="79"/>
      <c r="F310" s="25">
        <v>0</v>
      </c>
      <c r="G310" s="25">
        <f t="shared" si="106"/>
        <v>15.475986448526728</v>
      </c>
      <c r="H310" s="69" t="s">
        <v>433</v>
      </c>
      <c r="I310" s="25">
        <v>1.420563032851516</v>
      </c>
      <c r="J310" s="25">
        <v>0.48332570531356678</v>
      </c>
      <c r="K310" s="25">
        <v>0.12609490324636577</v>
      </c>
      <c r="L310" s="25">
        <v>0</v>
      </c>
      <c r="M310" s="25">
        <v>5.0081377233499144E-4</v>
      </c>
      <c r="N310" s="25">
        <v>0</v>
      </c>
      <c r="O310" s="25">
        <v>8.5985990219035802E-2</v>
      </c>
      <c r="P310" s="25">
        <v>0</v>
      </c>
      <c r="Q310" s="25">
        <v>2.5811186255164605E-2</v>
      </c>
      <c r="R310" s="25">
        <v>2.3704598205430018E-4</v>
      </c>
      <c r="S310" s="25">
        <v>6.8918775486297587E-2</v>
      </c>
      <c r="T310" s="25">
        <v>0</v>
      </c>
      <c r="U310" s="25">
        <v>0.45472495085920817</v>
      </c>
      <c r="V310" s="25">
        <v>0</v>
      </c>
      <c r="W310" s="25">
        <v>0.14803533431590152</v>
      </c>
      <c r="X310" s="25">
        <v>0</v>
      </c>
      <c r="Y310" s="25">
        <v>5.8384391853897974E-2</v>
      </c>
      <c r="Z310" s="25">
        <v>0</v>
      </c>
      <c r="AA310" s="25">
        <v>11.910688754284125</v>
      </c>
      <c r="AB310" s="25">
        <v>0</v>
      </c>
      <c r="AC310" s="25">
        <v>0</v>
      </c>
      <c r="AD310" s="25">
        <v>0.46826680286888289</v>
      </c>
      <c r="AE310" s="25">
        <v>0.14560794131611882</v>
      </c>
      <c r="AF310" s="25">
        <v>7.4940525847294479E-2</v>
      </c>
      <c r="AG310" s="25">
        <v>1.8947700882645932E-3</v>
      </c>
      <c r="AH310" s="25">
        <v>2.0055239666996578E-3</v>
      </c>
    </row>
    <row r="311" spans="1:34" ht="12" customHeight="1">
      <c r="A311" s="1"/>
      <c r="B311" s="16" t="s">
        <v>295</v>
      </c>
      <c r="C311" s="5" t="s">
        <v>296</v>
      </c>
      <c r="D311" s="25">
        <f>Classification!AJ311</f>
        <v>135.23634699934598</v>
      </c>
      <c r="E311" s="79"/>
      <c r="F311" s="25">
        <v>0</v>
      </c>
      <c r="G311" s="25">
        <f t="shared" si="106"/>
        <v>135.23634699934598</v>
      </c>
      <c r="H311" s="69" t="s">
        <v>433</v>
      </c>
      <c r="I311" s="25">
        <v>12.413538606027887</v>
      </c>
      <c r="J311" s="25">
        <v>4.2235241685489822</v>
      </c>
      <c r="K311" s="25">
        <v>1.1018757445279259</v>
      </c>
      <c r="L311" s="25">
        <v>0</v>
      </c>
      <c r="M311" s="25">
        <v>4.3763430087517237E-3</v>
      </c>
      <c r="N311" s="25">
        <v>0</v>
      </c>
      <c r="O311" s="25">
        <v>0.75138546088936975</v>
      </c>
      <c r="P311" s="25">
        <v>0</v>
      </c>
      <c r="Q311" s="25">
        <v>0.22555011614141643</v>
      </c>
      <c r="R311" s="25">
        <v>2.0714177277499387E-3</v>
      </c>
      <c r="S311" s="25">
        <v>0.60224422316693293</v>
      </c>
      <c r="T311" s="25">
        <v>0</v>
      </c>
      <c r="U311" s="25">
        <v>3.9735975117444369</v>
      </c>
      <c r="V311" s="25">
        <v>0</v>
      </c>
      <c r="W311" s="25">
        <v>1.2936014066887009</v>
      </c>
      <c r="X311" s="25">
        <v>0</v>
      </c>
      <c r="Y311" s="25">
        <v>0.51018989337840781</v>
      </c>
      <c r="Z311" s="25">
        <v>0</v>
      </c>
      <c r="AA311" s="25">
        <v>104.08112224270626</v>
      </c>
      <c r="AB311" s="25">
        <v>0</v>
      </c>
      <c r="AC311" s="25">
        <v>0</v>
      </c>
      <c r="AD311" s="25">
        <v>4.0919324950093321</v>
      </c>
      <c r="AE311" s="25">
        <v>1.2723897208866854</v>
      </c>
      <c r="AF311" s="25">
        <v>0.6548650705728013</v>
      </c>
      <c r="AG311" s="25">
        <v>1.6557379782723026E-2</v>
      </c>
      <c r="AH311" s="25">
        <v>1.7525198537629832E-2</v>
      </c>
    </row>
    <row r="312" spans="1:34" ht="12" customHeight="1">
      <c r="A312" s="1"/>
      <c r="B312" s="16" t="s">
        <v>299</v>
      </c>
      <c r="C312" s="5" t="s">
        <v>300</v>
      </c>
      <c r="D312" s="25">
        <f>Classification!AJ312</f>
        <v>8.5432893897140971</v>
      </c>
      <c r="E312" s="79"/>
      <c r="F312" s="25">
        <v>0</v>
      </c>
      <c r="G312" s="25">
        <f t="shared" si="106"/>
        <v>8.5432893897140971</v>
      </c>
      <c r="H312" s="69" t="s">
        <v>433</v>
      </c>
      <c r="I312" s="25">
        <v>0.78420080854592478</v>
      </c>
      <c r="J312" s="25">
        <v>0.2668128060020733</v>
      </c>
      <c r="K312" s="25">
        <v>6.9608826072877245E-2</v>
      </c>
      <c r="L312" s="25">
        <v>0</v>
      </c>
      <c r="M312" s="25">
        <v>2.7646683470826735E-4</v>
      </c>
      <c r="N312" s="25">
        <v>0</v>
      </c>
      <c r="O312" s="25">
        <v>4.7467293948960577E-2</v>
      </c>
      <c r="P312" s="25">
        <v>0</v>
      </c>
      <c r="Q312" s="25">
        <v>1.4248683559080934E-2</v>
      </c>
      <c r="R312" s="25">
        <v>1.3085772788019273E-4</v>
      </c>
      <c r="S312" s="25">
        <v>3.8045590523260356E-2</v>
      </c>
      <c r="T312" s="25">
        <v>0</v>
      </c>
      <c r="U312" s="25">
        <v>0.2510241825834349</v>
      </c>
      <c r="V312" s="25">
        <v>0</v>
      </c>
      <c r="W312" s="25">
        <v>8.1720716490044323E-2</v>
      </c>
      <c r="X312" s="25">
        <v>0</v>
      </c>
      <c r="Y312" s="25">
        <v>3.2230239869317064E-2</v>
      </c>
      <c r="Z312" s="25">
        <v>0</v>
      </c>
      <c r="AA312" s="25">
        <v>6.5751195374269358</v>
      </c>
      <c r="AB312" s="25">
        <v>0</v>
      </c>
      <c r="AC312" s="25">
        <v>0</v>
      </c>
      <c r="AD312" s="25">
        <v>0.2584997616669476</v>
      </c>
      <c r="AE312" s="25">
        <v>8.0380710091829621E-2</v>
      </c>
      <c r="AF312" s="25">
        <v>4.1369808733047506E-2</v>
      </c>
      <c r="AG312" s="25">
        <v>1.0459797987584537E-3</v>
      </c>
      <c r="AH312" s="25">
        <v>1.1071198390170212E-3</v>
      </c>
    </row>
    <row r="313" spans="1:34" ht="12" customHeight="1">
      <c r="A313" s="1"/>
      <c r="B313" s="16" t="s">
        <v>42</v>
      </c>
      <c r="C313" s="1"/>
      <c r="D313" s="26">
        <f>SUM(D308:D312)</f>
        <v>395.15029628928204</v>
      </c>
      <c r="E313" s="79"/>
      <c r="F313" s="26">
        <f>SUM(F308:F312)</f>
        <v>0</v>
      </c>
      <c r="G313" s="26">
        <f>SUM(G308:G312)</f>
        <v>395.15029628928204</v>
      </c>
      <c r="H313" s="79"/>
      <c r="I313" s="26">
        <f t="shared" ref="I313:AH313" si="107">SUM(I308:I312)</f>
        <v>36.271413469886774</v>
      </c>
      <c r="J313" s="26">
        <f t="shared" si="107"/>
        <v>12.340815643261532</v>
      </c>
      <c r="K313" s="26">
        <f t="shared" si="107"/>
        <v>3.2195969248288616</v>
      </c>
      <c r="L313" s="26">
        <f t="shared" si="107"/>
        <v>0</v>
      </c>
      <c r="M313" s="26">
        <f t="shared" si="107"/>
        <v>1.2787340644302782E-2</v>
      </c>
      <c r="N313" s="26">
        <f t="shared" si="107"/>
        <v>0</v>
      </c>
      <c r="O313" s="26">
        <f t="shared" si="107"/>
        <v>2.195491035404328</v>
      </c>
      <c r="P313" s="26">
        <f t="shared" si="107"/>
        <v>0</v>
      </c>
      <c r="Q313" s="26">
        <f t="shared" si="107"/>
        <v>0.65904024471907463</v>
      </c>
      <c r="R313" s="26">
        <f t="shared" si="107"/>
        <v>6.0525246874881802E-3</v>
      </c>
      <c r="S313" s="26">
        <f t="shared" si="107"/>
        <v>1.7597117084512266</v>
      </c>
      <c r="T313" s="26">
        <f t="shared" si="107"/>
        <v>0</v>
      </c>
      <c r="U313" s="26">
        <f t="shared" si="107"/>
        <v>11.610549005052329</v>
      </c>
      <c r="V313" s="26">
        <f t="shared" si="107"/>
        <v>0</v>
      </c>
      <c r="W313" s="26">
        <f t="shared" si="107"/>
        <v>3.7798046935987126</v>
      </c>
      <c r="X313" s="26">
        <f t="shared" si="107"/>
        <v>0</v>
      </c>
      <c r="Y313" s="26">
        <f t="shared" si="107"/>
        <v>1.4907359745028459</v>
      </c>
      <c r="Z313" s="26">
        <f t="shared" si="107"/>
        <v>0</v>
      </c>
      <c r="AA313" s="26">
        <f t="shared" si="107"/>
        <v>304.11710464587793</v>
      </c>
      <c r="AB313" s="26">
        <f t="shared" si="107"/>
        <v>0</v>
      </c>
      <c r="AC313" s="26">
        <f t="shared" si="107"/>
        <v>0</v>
      </c>
      <c r="AD313" s="26">
        <f t="shared" si="107"/>
        <v>11.956314804972498</v>
      </c>
      <c r="AE313" s="26">
        <f t="shared" si="107"/>
        <v>3.7178257647423893</v>
      </c>
      <c r="AF313" s="26">
        <f t="shared" si="107"/>
        <v>1.9134658130598237</v>
      </c>
      <c r="AG313" s="26">
        <f t="shared" si="107"/>
        <v>4.8379401485525275E-2</v>
      </c>
      <c r="AH313" s="26">
        <f t="shared" si="107"/>
        <v>5.1207294106416591E-2</v>
      </c>
    </row>
    <row r="314" spans="1:34" ht="12" customHeight="1">
      <c r="A314" s="1"/>
      <c r="B314" s="1"/>
      <c r="C314" s="1"/>
      <c r="D314" s="25"/>
      <c r="E314" s="79"/>
      <c r="F314" s="25"/>
      <c r="G314" s="25"/>
      <c r="H314" s="79"/>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row>
    <row r="315" spans="1:34" ht="12" customHeight="1">
      <c r="A315" s="16" t="s">
        <v>301</v>
      </c>
      <c r="B315" s="1"/>
      <c r="C315" s="1"/>
      <c r="D315" s="25">
        <f>SUM(D216, D235,D249,D266,D283,D289,D295,D305,D313)</f>
        <v>900.52631416657437</v>
      </c>
      <c r="E315" s="79"/>
      <c r="F315" s="25">
        <f t="shared" ref="F315:G315" si="108">SUM(F216, F235,F249,F266,F283,F289,F295,F305,F313)</f>
        <v>0</v>
      </c>
      <c r="G315" s="25">
        <f t="shared" si="108"/>
        <v>900.52631416657437</v>
      </c>
      <c r="H315" s="69"/>
      <c r="I315" s="25">
        <f t="shared" ref="I315:AH315" si="109">SUM(I216, I235,I249,I266,I283,I289,I295,I305,I313)</f>
        <v>82.660604302664495</v>
      </c>
      <c r="J315" s="25">
        <f t="shared" si="109"/>
        <v>28.124056414473053</v>
      </c>
      <c r="K315" s="25">
        <f t="shared" si="109"/>
        <v>7.3372885685390612</v>
      </c>
      <c r="L315" s="25">
        <f t="shared" si="109"/>
        <v>0</v>
      </c>
      <c r="M315" s="25">
        <f t="shared" si="109"/>
        <v>2.9141662923052078E-2</v>
      </c>
      <c r="N315" s="25">
        <f t="shared" si="109"/>
        <v>0</v>
      </c>
      <c r="O315" s="25">
        <f t="shared" si="109"/>
        <v>5.0034062190124757</v>
      </c>
      <c r="P315" s="25">
        <f t="shared" si="109"/>
        <v>0</v>
      </c>
      <c r="Q315" s="25">
        <f t="shared" si="109"/>
        <v>1.5019173414204599</v>
      </c>
      <c r="R315" s="25">
        <f t="shared" si="109"/>
        <v>1.3793378872315843E-2</v>
      </c>
      <c r="S315" s="25">
        <f t="shared" si="109"/>
        <v>4.010288524868634</v>
      </c>
      <c r="T315" s="25">
        <f t="shared" si="109"/>
        <v>0</v>
      </c>
      <c r="U315" s="25">
        <f t="shared" si="109"/>
        <v>26.45981794561483</v>
      </c>
      <c r="V315" s="25">
        <f t="shared" si="109"/>
        <v>0</v>
      </c>
      <c r="W315" s="25">
        <f t="shared" si="109"/>
        <v>8.6139720024506818</v>
      </c>
      <c r="X315" s="25">
        <f t="shared" si="109"/>
        <v>0</v>
      </c>
      <c r="Y315" s="25">
        <f t="shared" si="109"/>
        <v>3.3973072654152441</v>
      </c>
      <c r="Z315" s="25">
        <f t="shared" si="109"/>
        <v>0</v>
      </c>
      <c r="AA315" s="25">
        <f t="shared" si="109"/>
        <v>693.0665569367842</v>
      </c>
      <c r="AB315" s="25">
        <f t="shared" si="109"/>
        <v>0</v>
      </c>
      <c r="AC315" s="25">
        <f t="shared" si="109"/>
        <v>0</v>
      </c>
      <c r="AD315" s="25">
        <f t="shared" si="109"/>
        <v>27.247799643442075</v>
      </c>
      <c r="AE315" s="25">
        <f t="shared" si="109"/>
        <v>8.4727253505232909</v>
      </c>
      <c r="AF315" s="25">
        <f t="shared" si="109"/>
        <v>4.3606858759813321</v>
      </c>
      <c r="AG315" s="25">
        <f t="shared" si="109"/>
        <v>0.11025405905162336</v>
      </c>
      <c r="AH315" s="25">
        <f t="shared" si="109"/>
        <v>0.11669867453758975</v>
      </c>
    </row>
    <row r="316" spans="1:34" ht="12" customHeight="1">
      <c r="A316" s="1"/>
      <c r="B316" s="1"/>
      <c r="C316" s="1"/>
      <c r="D316" s="25"/>
      <c r="E316" s="79"/>
      <c r="F316" s="25"/>
      <c r="G316" s="25"/>
      <c r="H316" s="79"/>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row>
    <row r="317" spans="1:34" ht="12" customHeight="1">
      <c r="A317" s="16" t="s">
        <v>187</v>
      </c>
      <c r="B317" s="1"/>
      <c r="C317" s="1"/>
      <c r="D317" s="30">
        <f>D207</f>
        <v>0</v>
      </c>
      <c r="E317" s="79"/>
      <c r="F317" s="30">
        <f t="shared" ref="F317:G317" si="110">F207</f>
        <v>0</v>
      </c>
      <c r="G317" s="30">
        <f t="shared" si="110"/>
        <v>0</v>
      </c>
      <c r="H317" s="79"/>
      <c r="I317" s="30">
        <f t="shared" ref="I317:AH317" si="111">I207</f>
        <v>0</v>
      </c>
      <c r="J317" s="30">
        <f t="shared" si="111"/>
        <v>0</v>
      </c>
      <c r="K317" s="30">
        <f t="shared" si="111"/>
        <v>0</v>
      </c>
      <c r="L317" s="30">
        <f t="shared" si="111"/>
        <v>0</v>
      </c>
      <c r="M317" s="30">
        <f t="shared" si="111"/>
        <v>0</v>
      </c>
      <c r="N317" s="30">
        <f t="shared" si="111"/>
        <v>0</v>
      </c>
      <c r="O317" s="30">
        <f t="shared" si="111"/>
        <v>0</v>
      </c>
      <c r="P317" s="30">
        <f t="shared" si="111"/>
        <v>0</v>
      </c>
      <c r="Q317" s="30">
        <f t="shared" si="111"/>
        <v>0</v>
      </c>
      <c r="R317" s="30">
        <f t="shared" si="111"/>
        <v>0</v>
      </c>
      <c r="S317" s="30">
        <f t="shared" si="111"/>
        <v>0</v>
      </c>
      <c r="T317" s="30">
        <f t="shared" si="111"/>
        <v>0</v>
      </c>
      <c r="U317" s="30">
        <f t="shared" si="111"/>
        <v>0</v>
      </c>
      <c r="V317" s="30">
        <f t="shared" si="111"/>
        <v>0</v>
      </c>
      <c r="W317" s="30">
        <f t="shared" si="111"/>
        <v>0</v>
      </c>
      <c r="X317" s="30">
        <f t="shared" si="111"/>
        <v>0</v>
      </c>
      <c r="Y317" s="30">
        <f t="shared" si="111"/>
        <v>0</v>
      </c>
      <c r="Z317" s="30">
        <f t="shared" si="111"/>
        <v>0</v>
      </c>
      <c r="AA317" s="30">
        <f t="shared" si="111"/>
        <v>0</v>
      </c>
      <c r="AB317" s="30">
        <f t="shared" si="111"/>
        <v>0</v>
      </c>
      <c r="AC317" s="30">
        <f t="shared" si="111"/>
        <v>0</v>
      </c>
      <c r="AD317" s="30">
        <f t="shared" si="111"/>
        <v>0</v>
      </c>
      <c r="AE317" s="30">
        <f t="shared" si="111"/>
        <v>0</v>
      </c>
      <c r="AF317" s="30">
        <f t="shared" si="111"/>
        <v>0</v>
      </c>
      <c r="AG317" s="30">
        <f t="shared" si="111"/>
        <v>0</v>
      </c>
      <c r="AH317" s="30">
        <f t="shared" si="111"/>
        <v>0</v>
      </c>
    </row>
    <row r="318" spans="1:34" ht="12" customHeight="1">
      <c r="A318" s="1"/>
      <c r="B318" s="1"/>
      <c r="C318" s="1"/>
      <c r="D318" s="25"/>
      <c r="E318" s="79"/>
      <c r="F318" s="25"/>
      <c r="G318" s="25"/>
      <c r="H318" s="79"/>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row>
    <row r="319" spans="1:34" ht="12" customHeight="1" thickBot="1">
      <c r="A319" s="16" t="s">
        <v>302</v>
      </c>
      <c r="B319" s="1"/>
      <c r="C319" s="1"/>
      <c r="D319" s="40">
        <f>D315+D317</f>
        <v>900.52631416657437</v>
      </c>
      <c r="E319" s="79"/>
      <c r="F319" s="40">
        <f t="shared" ref="F319:G319" si="112">F315+F317</f>
        <v>0</v>
      </c>
      <c r="G319" s="40">
        <f t="shared" si="112"/>
        <v>900.52631416657437</v>
      </c>
      <c r="H319" s="69"/>
      <c r="I319" s="40">
        <f t="shared" ref="I319:AH319" si="113">I315+I317</f>
        <v>82.660604302664495</v>
      </c>
      <c r="J319" s="40">
        <f t="shared" si="113"/>
        <v>28.124056414473053</v>
      </c>
      <c r="K319" s="40">
        <f t="shared" si="113"/>
        <v>7.3372885685390612</v>
      </c>
      <c r="L319" s="40">
        <f t="shared" si="113"/>
        <v>0</v>
      </c>
      <c r="M319" s="40">
        <f t="shared" si="113"/>
        <v>2.9141662923052078E-2</v>
      </c>
      <c r="N319" s="40">
        <f t="shared" si="113"/>
        <v>0</v>
      </c>
      <c r="O319" s="40">
        <f t="shared" si="113"/>
        <v>5.0034062190124757</v>
      </c>
      <c r="P319" s="40">
        <f t="shared" si="113"/>
        <v>0</v>
      </c>
      <c r="Q319" s="40">
        <f t="shared" si="113"/>
        <v>1.5019173414204599</v>
      </c>
      <c r="R319" s="40">
        <f t="shared" si="113"/>
        <v>1.3793378872315843E-2</v>
      </c>
      <c r="S319" s="40">
        <f t="shared" si="113"/>
        <v>4.010288524868634</v>
      </c>
      <c r="T319" s="40">
        <f t="shared" si="113"/>
        <v>0</v>
      </c>
      <c r="U319" s="40">
        <f t="shared" si="113"/>
        <v>26.45981794561483</v>
      </c>
      <c r="V319" s="40">
        <f t="shared" si="113"/>
        <v>0</v>
      </c>
      <c r="W319" s="40">
        <f t="shared" si="113"/>
        <v>8.6139720024506818</v>
      </c>
      <c r="X319" s="40">
        <f t="shared" si="113"/>
        <v>0</v>
      </c>
      <c r="Y319" s="40">
        <f t="shared" si="113"/>
        <v>3.3973072654152441</v>
      </c>
      <c r="Z319" s="40">
        <f t="shared" si="113"/>
        <v>0</v>
      </c>
      <c r="AA319" s="40">
        <f t="shared" si="113"/>
        <v>693.0665569367842</v>
      </c>
      <c r="AB319" s="40">
        <f t="shared" si="113"/>
        <v>0</v>
      </c>
      <c r="AC319" s="40">
        <f t="shared" si="113"/>
        <v>0</v>
      </c>
      <c r="AD319" s="40">
        <f t="shared" si="113"/>
        <v>27.247799643442075</v>
      </c>
      <c r="AE319" s="40">
        <f t="shared" si="113"/>
        <v>8.4727253505232909</v>
      </c>
      <c r="AF319" s="40">
        <f t="shared" si="113"/>
        <v>4.3606858759813321</v>
      </c>
      <c r="AG319" s="40">
        <f t="shared" si="113"/>
        <v>0.11025405905162336</v>
      </c>
      <c r="AH319" s="40">
        <f t="shared" si="113"/>
        <v>0.11669867453758975</v>
      </c>
    </row>
    <row r="320" spans="1:34" ht="12" customHeight="1">
      <c r="A320" s="1"/>
      <c r="B320" s="1"/>
      <c r="C320" s="1"/>
      <c r="D320" s="25"/>
      <c r="E320" s="79"/>
      <c r="F320" s="25"/>
      <c r="G320" s="25"/>
      <c r="H320" s="79"/>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row>
    <row r="321" spans="1:34" ht="12" customHeight="1">
      <c r="A321" s="16" t="s">
        <v>303</v>
      </c>
      <c r="B321" s="1"/>
      <c r="C321" s="1"/>
      <c r="D321" s="25"/>
      <c r="E321" s="79"/>
      <c r="F321" s="25"/>
      <c r="G321" s="25"/>
      <c r="H321" s="69"/>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row>
    <row r="322" spans="1:34" ht="12" customHeight="1">
      <c r="A322" s="1"/>
      <c r="B322" s="16" t="s">
        <v>304</v>
      </c>
      <c r="C322" s="1"/>
      <c r="D322" s="25">
        <f>Classification!AJ322</f>
        <v>0</v>
      </c>
      <c r="E322" s="79"/>
      <c r="F322" s="25">
        <v>0</v>
      </c>
      <c r="G322" s="25">
        <f t="shared" ref="G322:G327" si="114">D322-F322</f>
        <v>0</v>
      </c>
      <c r="H322" s="69"/>
      <c r="I322" s="25">
        <v>0</v>
      </c>
      <c r="J322" s="25">
        <v>0</v>
      </c>
      <c r="K322" s="25">
        <v>0</v>
      </c>
      <c r="L322" s="25">
        <v>0</v>
      </c>
      <c r="M322" s="25">
        <v>0</v>
      </c>
      <c r="N322" s="25">
        <v>0</v>
      </c>
      <c r="O322" s="25">
        <v>0</v>
      </c>
      <c r="P322" s="25">
        <v>0</v>
      </c>
      <c r="Q322" s="25">
        <v>0</v>
      </c>
      <c r="R322" s="25">
        <v>0</v>
      </c>
      <c r="S322" s="25">
        <v>0</v>
      </c>
      <c r="T322" s="25">
        <v>0</v>
      </c>
      <c r="U322" s="25">
        <v>0</v>
      </c>
      <c r="V322" s="25">
        <v>0</v>
      </c>
      <c r="W322" s="25">
        <v>0</v>
      </c>
      <c r="X322" s="25">
        <v>0</v>
      </c>
      <c r="Y322" s="25">
        <v>0</v>
      </c>
      <c r="Z322" s="25">
        <v>0</v>
      </c>
      <c r="AA322" s="25">
        <v>0</v>
      </c>
      <c r="AB322" s="25">
        <v>0</v>
      </c>
      <c r="AC322" s="25">
        <v>0</v>
      </c>
      <c r="AD322" s="25">
        <v>0</v>
      </c>
      <c r="AE322" s="25">
        <v>0</v>
      </c>
      <c r="AF322" s="25">
        <v>0</v>
      </c>
      <c r="AG322" s="25">
        <v>0</v>
      </c>
      <c r="AH322" s="25">
        <v>0</v>
      </c>
    </row>
    <row r="323" spans="1:34" ht="12" customHeight="1">
      <c r="A323" s="1"/>
      <c r="B323" s="16" t="s">
        <v>305</v>
      </c>
      <c r="C323" s="1"/>
      <c r="D323" s="25">
        <f>Classification!AJ323</f>
        <v>0</v>
      </c>
      <c r="E323" s="79"/>
      <c r="F323" s="25">
        <v>0</v>
      </c>
      <c r="G323" s="25">
        <f t="shared" si="114"/>
        <v>0</v>
      </c>
      <c r="H323" s="69"/>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row>
    <row r="324" spans="1:34" ht="12" customHeight="1">
      <c r="A324" s="1"/>
      <c r="B324" s="16" t="s">
        <v>306</v>
      </c>
      <c r="C324" s="1"/>
      <c r="D324" s="25">
        <f>Classification!AJ324</f>
        <v>0</v>
      </c>
      <c r="E324" s="79"/>
      <c r="F324" s="25">
        <v>0</v>
      </c>
      <c r="G324" s="25">
        <f t="shared" si="114"/>
        <v>0</v>
      </c>
      <c r="H324" s="69"/>
      <c r="I324" s="25">
        <v>0</v>
      </c>
      <c r="J324" s="25">
        <v>0</v>
      </c>
      <c r="K324" s="25">
        <v>0</v>
      </c>
      <c r="L324" s="25">
        <v>0</v>
      </c>
      <c r="M324" s="25">
        <v>0</v>
      </c>
      <c r="N324" s="25">
        <v>0</v>
      </c>
      <c r="O324" s="25">
        <v>0</v>
      </c>
      <c r="P324" s="25">
        <v>0</v>
      </c>
      <c r="Q324" s="25">
        <v>0</v>
      </c>
      <c r="R324" s="25">
        <v>0</v>
      </c>
      <c r="S324" s="25">
        <v>0</v>
      </c>
      <c r="T324" s="25">
        <v>0</v>
      </c>
      <c r="U324" s="25">
        <v>0</v>
      </c>
      <c r="V324" s="25">
        <v>0</v>
      </c>
      <c r="W324" s="25">
        <v>0</v>
      </c>
      <c r="X324" s="25">
        <v>0</v>
      </c>
      <c r="Y324" s="25">
        <v>0</v>
      </c>
      <c r="Z324" s="25">
        <v>0</v>
      </c>
      <c r="AA324" s="25">
        <v>0</v>
      </c>
      <c r="AB324" s="25">
        <v>0</v>
      </c>
      <c r="AC324" s="25">
        <v>0</v>
      </c>
      <c r="AD324" s="25">
        <v>0</v>
      </c>
      <c r="AE324" s="25">
        <v>0</v>
      </c>
      <c r="AF324" s="25">
        <v>0</v>
      </c>
      <c r="AG324" s="25">
        <v>0</v>
      </c>
      <c r="AH324" s="25">
        <v>0</v>
      </c>
    </row>
    <row r="325" spans="1:34" ht="12" customHeight="1">
      <c r="A325" s="1"/>
      <c r="B325" s="16" t="s">
        <v>307</v>
      </c>
      <c r="C325" s="1"/>
      <c r="D325" s="25">
        <f>Classification!AJ325</f>
        <v>0</v>
      </c>
      <c r="E325" s="79"/>
      <c r="F325" s="25">
        <v>0</v>
      </c>
      <c r="G325" s="25">
        <f t="shared" si="114"/>
        <v>0</v>
      </c>
      <c r="H325" s="69"/>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row>
    <row r="326" spans="1:34" ht="12" customHeight="1">
      <c r="A326" s="1"/>
      <c r="B326" s="16" t="s">
        <v>308</v>
      </c>
      <c r="C326" s="1"/>
      <c r="D326" s="25">
        <f>Classification!AJ326</f>
        <v>0</v>
      </c>
      <c r="E326" s="79"/>
      <c r="F326" s="25">
        <v>0</v>
      </c>
      <c r="G326" s="25">
        <f t="shared" si="114"/>
        <v>0</v>
      </c>
      <c r="H326" s="69"/>
      <c r="I326" s="25">
        <v>0</v>
      </c>
      <c r="J326" s="25">
        <v>0</v>
      </c>
      <c r="K326" s="25">
        <v>0</v>
      </c>
      <c r="L326" s="25">
        <v>0</v>
      </c>
      <c r="M326" s="25">
        <v>0</v>
      </c>
      <c r="N326" s="25">
        <v>0</v>
      </c>
      <c r="O326" s="25">
        <v>0</v>
      </c>
      <c r="P326" s="25">
        <v>0</v>
      </c>
      <c r="Q326" s="25">
        <v>0</v>
      </c>
      <c r="R326" s="25">
        <v>0</v>
      </c>
      <c r="S326" s="25">
        <v>0</v>
      </c>
      <c r="T326" s="25">
        <v>0</v>
      </c>
      <c r="U326" s="25">
        <v>0</v>
      </c>
      <c r="V326" s="25">
        <v>0</v>
      </c>
      <c r="W326" s="25">
        <v>0</v>
      </c>
      <c r="X326" s="25">
        <v>0</v>
      </c>
      <c r="Y326" s="25">
        <v>0</v>
      </c>
      <c r="Z326" s="25">
        <v>0</v>
      </c>
      <c r="AA326" s="25">
        <v>0</v>
      </c>
      <c r="AB326" s="25">
        <v>0</v>
      </c>
      <c r="AC326" s="25">
        <v>0</v>
      </c>
      <c r="AD326" s="25">
        <v>0</v>
      </c>
      <c r="AE326" s="25">
        <v>0</v>
      </c>
      <c r="AF326" s="25">
        <v>0</v>
      </c>
      <c r="AG326" s="25">
        <v>0</v>
      </c>
      <c r="AH326" s="25">
        <v>0</v>
      </c>
    </row>
    <row r="327" spans="1:34" ht="12" customHeight="1">
      <c r="A327" s="1"/>
      <c r="B327" s="16" t="s">
        <v>309</v>
      </c>
      <c r="C327" s="1"/>
      <c r="D327" s="25">
        <f>Classification!AJ327</f>
        <v>0</v>
      </c>
      <c r="E327" s="79"/>
      <c r="F327" s="25">
        <v>0</v>
      </c>
      <c r="G327" s="25">
        <f t="shared" si="114"/>
        <v>0</v>
      </c>
      <c r="H327" s="69"/>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row>
    <row r="328" spans="1:34" ht="12" customHeight="1" thickBot="1">
      <c r="A328" s="1"/>
      <c r="B328" s="16" t="s">
        <v>42</v>
      </c>
      <c r="C328" s="1"/>
      <c r="D328" s="47">
        <f>SUM(D322:D327)</f>
        <v>0</v>
      </c>
      <c r="E328" s="79"/>
      <c r="F328" s="47">
        <f t="shared" ref="F328:G328" si="115">SUM(F322:F327)</f>
        <v>0</v>
      </c>
      <c r="G328" s="47">
        <f t="shared" si="115"/>
        <v>0</v>
      </c>
      <c r="H328" s="79"/>
      <c r="I328" s="47">
        <f t="shared" ref="I328:AH328" si="116">SUM(I322:I327)</f>
        <v>0</v>
      </c>
      <c r="J328" s="47">
        <f t="shared" si="116"/>
        <v>0</v>
      </c>
      <c r="K328" s="47">
        <f t="shared" si="116"/>
        <v>0</v>
      </c>
      <c r="L328" s="47">
        <f t="shared" si="116"/>
        <v>0</v>
      </c>
      <c r="M328" s="47">
        <f t="shared" si="116"/>
        <v>0</v>
      </c>
      <c r="N328" s="47">
        <f t="shared" si="116"/>
        <v>0</v>
      </c>
      <c r="O328" s="47">
        <f t="shared" si="116"/>
        <v>0</v>
      </c>
      <c r="P328" s="47">
        <f t="shared" si="116"/>
        <v>0</v>
      </c>
      <c r="Q328" s="47">
        <f t="shared" si="116"/>
        <v>0</v>
      </c>
      <c r="R328" s="47">
        <f t="shared" si="116"/>
        <v>0</v>
      </c>
      <c r="S328" s="47">
        <f t="shared" si="116"/>
        <v>0</v>
      </c>
      <c r="T328" s="47">
        <f t="shared" si="116"/>
        <v>0</v>
      </c>
      <c r="U328" s="47">
        <f t="shared" si="116"/>
        <v>0</v>
      </c>
      <c r="V328" s="47">
        <f t="shared" si="116"/>
        <v>0</v>
      </c>
      <c r="W328" s="47">
        <f t="shared" si="116"/>
        <v>0</v>
      </c>
      <c r="X328" s="47">
        <f t="shared" si="116"/>
        <v>0</v>
      </c>
      <c r="Y328" s="47">
        <f t="shared" si="116"/>
        <v>0</v>
      </c>
      <c r="Z328" s="47">
        <f t="shared" si="116"/>
        <v>0</v>
      </c>
      <c r="AA328" s="47">
        <f t="shared" si="116"/>
        <v>0</v>
      </c>
      <c r="AB328" s="47">
        <f t="shared" si="116"/>
        <v>0</v>
      </c>
      <c r="AC328" s="47">
        <f t="shared" si="116"/>
        <v>0</v>
      </c>
      <c r="AD328" s="47">
        <f t="shared" si="116"/>
        <v>0</v>
      </c>
      <c r="AE328" s="47">
        <f t="shared" si="116"/>
        <v>0</v>
      </c>
      <c r="AF328" s="47">
        <f t="shared" si="116"/>
        <v>0</v>
      </c>
      <c r="AG328" s="47">
        <f t="shared" si="116"/>
        <v>0</v>
      </c>
      <c r="AH328" s="47">
        <f t="shared" si="116"/>
        <v>0</v>
      </c>
    </row>
    <row r="329" spans="1:34" ht="12" customHeight="1">
      <c r="A329" s="1"/>
      <c r="B329" s="1"/>
      <c r="C329" s="1"/>
      <c r="D329" s="25"/>
      <c r="E329" s="79"/>
      <c r="F329" s="25"/>
      <c r="G329" s="25"/>
      <c r="H329" s="79"/>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row>
    <row r="330" spans="1:34" ht="12" customHeight="1">
      <c r="A330" s="1"/>
      <c r="B330" s="1"/>
      <c r="C330" s="1"/>
      <c r="D330" s="1"/>
      <c r="E330" s="5"/>
      <c r="F330" s="1"/>
      <c r="G330" s="1"/>
      <c r="H330" s="5"/>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ht="12" customHeight="1">
      <c r="A331" s="58" t="s">
        <v>311</v>
      </c>
      <c r="B331" s="1"/>
      <c r="C331" s="1"/>
      <c r="D331" s="1"/>
      <c r="E331" s="5"/>
      <c r="F331" s="1"/>
      <c r="G331" s="1"/>
      <c r="H331" s="5"/>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12" customHeight="1">
      <c r="A332" s="1"/>
      <c r="B332" s="1"/>
      <c r="C332" s="1"/>
      <c r="D332" s="1"/>
      <c r="E332" s="5"/>
      <c r="F332" s="1"/>
      <c r="G332" s="1"/>
      <c r="H332" s="5"/>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12" customHeight="1">
      <c r="A333" s="16" t="s">
        <v>312</v>
      </c>
      <c r="B333" s="1"/>
      <c r="C333" s="1"/>
      <c r="D333" s="59">
        <f>D174</f>
        <v>5.9316239560111665E-2</v>
      </c>
      <c r="E333" s="5"/>
      <c r="F333" s="59"/>
      <c r="G333" s="59"/>
      <c r="H333" s="5"/>
      <c r="I333" s="59">
        <f t="shared" ref="I333:AH333" si="117">I174</f>
        <v>5.9316239560111665E-2</v>
      </c>
      <c r="J333" s="59">
        <f t="shared" si="117"/>
        <v>5.9316239560111665E-2</v>
      </c>
      <c r="K333" s="59">
        <f t="shared" si="117"/>
        <v>5.9316239560111665E-2</v>
      </c>
      <c r="L333" s="59">
        <f t="shared" si="117"/>
        <v>5.9316239560111665E-2</v>
      </c>
      <c r="M333" s="59">
        <f t="shared" si="117"/>
        <v>5.9316239560111665E-2</v>
      </c>
      <c r="N333" s="59">
        <f t="shared" si="117"/>
        <v>5.9316239560111665E-2</v>
      </c>
      <c r="O333" s="59">
        <f t="shared" si="117"/>
        <v>5.9316239560111665E-2</v>
      </c>
      <c r="P333" s="59">
        <f t="shared" si="117"/>
        <v>5.9316239560111665E-2</v>
      </c>
      <c r="Q333" s="59">
        <f t="shared" si="117"/>
        <v>5.9316239560111665E-2</v>
      </c>
      <c r="R333" s="59">
        <f t="shared" si="117"/>
        <v>5.9316239560111665E-2</v>
      </c>
      <c r="S333" s="59">
        <f t="shared" si="117"/>
        <v>5.9316239560111665E-2</v>
      </c>
      <c r="T333" s="59">
        <f t="shared" si="117"/>
        <v>5.9316239560111665E-2</v>
      </c>
      <c r="U333" s="59">
        <f t="shared" si="117"/>
        <v>5.9316239560111665E-2</v>
      </c>
      <c r="V333" s="59">
        <f t="shared" si="117"/>
        <v>5.9316239560111665E-2</v>
      </c>
      <c r="W333" s="59">
        <f t="shared" si="117"/>
        <v>5.9316239560111665E-2</v>
      </c>
      <c r="X333" s="59">
        <f t="shared" si="117"/>
        <v>5.9316239560111665E-2</v>
      </c>
      <c r="Y333" s="59">
        <f t="shared" si="117"/>
        <v>5.9316239560111665E-2</v>
      </c>
      <c r="Z333" s="59">
        <f t="shared" si="117"/>
        <v>5.9316239560111665E-2</v>
      </c>
      <c r="AA333" s="59">
        <f t="shared" si="117"/>
        <v>5.9316239560111665E-2</v>
      </c>
      <c r="AB333" s="59">
        <f t="shared" si="117"/>
        <v>5.9316239560111665E-2</v>
      </c>
      <c r="AC333" s="59">
        <f t="shared" si="117"/>
        <v>5.9316239560111665E-2</v>
      </c>
      <c r="AD333" s="59">
        <f t="shared" si="117"/>
        <v>5.9316239560111665E-2</v>
      </c>
      <c r="AE333" s="59">
        <f t="shared" si="117"/>
        <v>5.9316239560111665E-2</v>
      </c>
      <c r="AF333" s="59">
        <f t="shared" si="117"/>
        <v>5.9316239560111665E-2</v>
      </c>
      <c r="AG333" s="59">
        <f t="shared" si="117"/>
        <v>5.9316239560111665E-2</v>
      </c>
      <c r="AH333" s="59">
        <f t="shared" si="117"/>
        <v>5.9316239560111665E-2</v>
      </c>
    </row>
    <row r="334" spans="1:34" ht="12" customHeight="1">
      <c r="A334" s="1"/>
      <c r="B334" s="1"/>
      <c r="C334" s="1"/>
      <c r="D334" s="1"/>
      <c r="E334" s="5"/>
      <c r="F334" s="1"/>
      <c r="G334" s="1"/>
      <c r="H334" s="5"/>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12" customHeight="1">
      <c r="A335" s="16" t="s">
        <v>313</v>
      </c>
      <c r="B335" s="1"/>
      <c r="C335" s="1"/>
      <c r="D335" s="33">
        <f>D171</f>
        <v>33377.653438783338</v>
      </c>
      <c r="E335" s="81"/>
      <c r="F335" s="33"/>
      <c r="G335" s="33"/>
      <c r="H335" s="81"/>
      <c r="I335" s="33">
        <f t="shared" ref="I335:AH335" si="118">I171</f>
        <v>3063.7827679784946</v>
      </c>
      <c r="J335" s="33">
        <f t="shared" si="118"/>
        <v>1042.4070829777381</v>
      </c>
      <c r="K335" s="33">
        <f t="shared" si="118"/>
        <v>271.95371325456119</v>
      </c>
      <c r="L335" s="33">
        <f t="shared" si="118"/>
        <v>0</v>
      </c>
      <c r="M335" s="33">
        <f t="shared" si="118"/>
        <v>1.0801242677463319</v>
      </c>
      <c r="N335" s="33">
        <f t="shared" si="118"/>
        <v>0</v>
      </c>
      <c r="O335" s="33">
        <f t="shared" si="118"/>
        <v>185.44928245235113</v>
      </c>
      <c r="P335" s="33">
        <f t="shared" si="118"/>
        <v>0</v>
      </c>
      <c r="Q335" s="33">
        <f t="shared" si="118"/>
        <v>55.667975190737273</v>
      </c>
      <c r="R335" s="33">
        <f t="shared" si="118"/>
        <v>0.51124615961509134</v>
      </c>
      <c r="S335" s="33">
        <f t="shared" si="118"/>
        <v>148.6397659533971</v>
      </c>
      <c r="T335" s="33">
        <f t="shared" si="118"/>
        <v>0</v>
      </c>
      <c r="U335" s="33">
        <f t="shared" si="118"/>
        <v>980.72273907885892</v>
      </c>
      <c r="V335" s="33">
        <f t="shared" si="118"/>
        <v>0</v>
      </c>
      <c r="W335" s="33">
        <f t="shared" si="118"/>
        <v>319.27348230270445</v>
      </c>
      <c r="X335" s="33">
        <f t="shared" si="118"/>
        <v>0</v>
      </c>
      <c r="Y335" s="33">
        <f t="shared" si="118"/>
        <v>125.91985680622292</v>
      </c>
      <c r="Z335" s="33">
        <f t="shared" si="118"/>
        <v>0</v>
      </c>
      <c r="AA335" s="33">
        <f t="shared" si="118"/>
        <v>25688.239181390298</v>
      </c>
      <c r="AB335" s="33">
        <f t="shared" si="118"/>
        <v>0</v>
      </c>
      <c r="AC335" s="33">
        <f t="shared" si="118"/>
        <v>0</v>
      </c>
      <c r="AD335" s="33">
        <f t="shared" si="118"/>
        <v>1009.9289706041678</v>
      </c>
      <c r="AE335" s="33">
        <f t="shared" si="118"/>
        <v>314.03823073564257</v>
      </c>
      <c r="AF335" s="33">
        <f t="shared" si="118"/>
        <v>161.62710587597471</v>
      </c>
      <c r="AG335" s="33">
        <f t="shared" si="118"/>
        <v>4.0865233090385056</v>
      </c>
      <c r="AH335" s="33">
        <f t="shared" si="118"/>
        <v>4.3253904457927277</v>
      </c>
    </row>
    <row r="336" spans="1:34" ht="12" customHeight="1">
      <c r="A336" s="1"/>
      <c r="B336" s="1"/>
      <c r="C336" s="1"/>
      <c r="D336" s="27"/>
      <c r="E336" s="81"/>
      <c r="F336" s="33"/>
      <c r="G336" s="33"/>
      <c r="H336" s="81"/>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row>
    <row r="337" spans="1:34" ht="12" customHeight="1">
      <c r="A337" s="16" t="s">
        <v>314</v>
      </c>
      <c r="B337" s="1"/>
      <c r="C337" s="1"/>
      <c r="D337" s="61">
        <f>D175</f>
        <v>1979.8368873292575</v>
      </c>
      <c r="E337" s="81"/>
      <c r="F337" s="33"/>
      <c r="G337" s="33"/>
      <c r="H337" s="81"/>
      <c r="I337" s="61">
        <f t="shared" ref="I337:AH337" si="119">I175</f>
        <v>181.73207262555439</v>
      </c>
      <c r="J337" s="61">
        <f t="shared" si="119"/>
        <v>61.831668253064713</v>
      </c>
      <c r="K337" s="61">
        <f t="shared" si="119"/>
        <v>16.131271604669468</v>
      </c>
      <c r="L337" s="61">
        <f t="shared" si="119"/>
        <v>0</v>
      </c>
      <c r="M337" s="61">
        <f t="shared" si="119"/>
        <v>6.4068909820331615E-2</v>
      </c>
      <c r="N337" s="61">
        <f t="shared" si="119"/>
        <v>0</v>
      </c>
      <c r="O337" s="61">
        <f t="shared" si="119"/>
        <v>11.000154064194472</v>
      </c>
      <c r="P337" s="61">
        <f t="shared" si="119"/>
        <v>0</v>
      </c>
      <c r="Q337" s="61">
        <f t="shared" si="119"/>
        <v>3.3020149522401248</v>
      </c>
      <c r="R337" s="61">
        <f t="shared" si="119"/>
        <v>3.0325199677915846E-2</v>
      </c>
      <c r="S337" s="61">
        <f t="shared" si="119"/>
        <v>8.8167519654506314</v>
      </c>
      <c r="T337" s="61">
        <f t="shared" si="119"/>
        <v>0</v>
      </c>
      <c r="U337" s="61">
        <f t="shared" si="119"/>
        <v>58.172784933250483</v>
      </c>
      <c r="V337" s="61">
        <f t="shared" si="119"/>
        <v>0</v>
      </c>
      <c r="W337" s="61">
        <f t="shared" si="119"/>
        <v>18.938102361458288</v>
      </c>
      <c r="X337" s="61">
        <f t="shared" si="119"/>
        <v>0</v>
      </c>
      <c r="Y337" s="61">
        <f t="shared" si="119"/>
        <v>7.4690923916928762</v>
      </c>
      <c r="Z337" s="61">
        <f t="shared" si="119"/>
        <v>0</v>
      </c>
      <c r="AA337" s="61">
        <f t="shared" si="119"/>
        <v>1523.7297491607937</v>
      </c>
      <c r="AB337" s="61">
        <f t="shared" si="119"/>
        <v>0</v>
      </c>
      <c r="AC337" s="61">
        <f t="shared" si="119"/>
        <v>0</v>
      </c>
      <c r="AD337" s="61">
        <f t="shared" si="119"/>
        <v>59.905188759053793</v>
      </c>
      <c r="AE337" s="61">
        <f t="shared" si="119"/>
        <v>18.627566925348997</v>
      </c>
      <c r="AF337" s="61">
        <f t="shared" si="119"/>
        <v>9.5871121315468475</v>
      </c>
      <c r="AG337" s="61">
        <f t="shared" si="119"/>
        <v>0.24239719556690822</v>
      </c>
      <c r="AH337" s="61">
        <f t="shared" si="119"/>
        <v>0.25656589587365963</v>
      </c>
    </row>
    <row r="338" spans="1:34" ht="12" customHeight="1">
      <c r="A338" s="16"/>
      <c r="B338" s="1"/>
      <c r="C338" s="1"/>
      <c r="D338" s="27"/>
      <c r="E338" s="81"/>
      <c r="F338" s="33"/>
      <c r="G338" s="33"/>
      <c r="H338" s="81"/>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row>
    <row r="339" spans="1:34" ht="12" customHeight="1">
      <c r="A339" s="62" t="s">
        <v>315</v>
      </c>
      <c r="B339" s="1"/>
      <c r="C339" s="1"/>
      <c r="D339" s="27"/>
      <c r="E339" s="81"/>
      <c r="F339" s="33"/>
      <c r="G339" s="33"/>
      <c r="H339" s="81"/>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row>
    <row r="340" spans="1:34" ht="12" customHeight="1">
      <c r="A340" s="16" t="s">
        <v>187</v>
      </c>
      <c r="B340" s="1"/>
      <c r="C340" s="1"/>
      <c r="D340" s="27">
        <f>D207</f>
        <v>0</v>
      </c>
      <c r="E340" s="81"/>
      <c r="F340" s="33"/>
      <c r="G340" s="33"/>
      <c r="H340" s="81"/>
      <c r="I340" s="27">
        <f t="shared" ref="I340:AH340" si="120">I207</f>
        <v>0</v>
      </c>
      <c r="J340" s="27">
        <f t="shared" si="120"/>
        <v>0</v>
      </c>
      <c r="K340" s="27">
        <f t="shared" si="120"/>
        <v>0</v>
      </c>
      <c r="L340" s="27">
        <f t="shared" si="120"/>
        <v>0</v>
      </c>
      <c r="M340" s="27">
        <f t="shared" si="120"/>
        <v>0</v>
      </c>
      <c r="N340" s="27">
        <f t="shared" si="120"/>
        <v>0</v>
      </c>
      <c r="O340" s="27">
        <f t="shared" si="120"/>
        <v>0</v>
      </c>
      <c r="P340" s="27">
        <f t="shared" si="120"/>
        <v>0</v>
      </c>
      <c r="Q340" s="27">
        <f t="shared" si="120"/>
        <v>0</v>
      </c>
      <c r="R340" s="27">
        <f t="shared" si="120"/>
        <v>0</v>
      </c>
      <c r="S340" s="27">
        <f t="shared" si="120"/>
        <v>0</v>
      </c>
      <c r="T340" s="27">
        <f t="shared" si="120"/>
        <v>0</v>
      </c>
      <c r="U340" s="27">
        <f t="shared" si="120"/>
        <v>0</v>
      </c>
      <c r="V340" s="27">
        <f t="shared" si="120"/>
        <v>0</v>
      </c>
      <c r="W340" s="27">
        <f t="shared" si="120"/>
        <v>0</v>
      </c>
      <c r="X340" s="27">
        <f t="shared" si="120"/>
        <v>0</v>
      </c>
      <c r="Y340" s="27">
        <f t="shared" si="120"/>
        <v>0</v>
      </c>
      <c r="Z340" s="27">
        <f t="shared" si="120"/>
        <v>0</v>
      </c>
      <c r="AA340" s="27">
        <f t="shared" si="120"/>
        <v>0</v>
      </c>
      <c r="AB340" s="27">
        <f t="shared" si="120"/>
        <v>0</v>
      </c>
      <c r="AC340" s="27">
        <f t="shared" si="120"/>
        <v>0</v>
      </c>
      <c r="AD340" s="27">
        <f t="shared" si="120"/>
        <v>0</v>
      </c>
      <c r="AE340" s="27">
        <f t="shared" si="120"/>
        <v>0</v>
      </c>
      <c r="AF340" s="27">
        <f t="shared" si="120"/>
        <v>0</v>
      </c>
      <c r="AG340" s="27">
        <f t="shared" si="120"/>
        <v>0</v>
      </c>
      <c r="AH340" s="27">
        <f t="shared" si="120"/>
        <v>0</v>
      </c>
    </row>
    <row r="341" spans="1:34" ht="12" customHeight="1">
      <c r="A341" s="16" t="s">
        <v>316</v>
      </c>
      <c r="B341" s="1"/>
      <c r="C341" s="1"/>
      <c r="D341" s="27">
        <f>D216</f>
        <v>0</v>
      </c>
      <c r="E341" s="81"/>
      <c r="F341" s="33"/>
      <c r="G341" s="33"/>
      <c r="H341" s="81"/>
      <c r="I341" s="27">
        <f t="shared" ref="I341:AH341" si="121">I216</f>
        <v>0</v>
      </c>
      <c r="J341" s="27">
        <f t="shared" si="121"/>
        <v>0</v>
      </c>
      <c r="K341" s="27">
        <f t="shared" si="121"/>
        <v>0</v>
      </c>
      <c r="L341" s="27">
        <f t="shared" si="121"/>
        <v>0</v>
      </c>
      <c r="M341" s="27">
        <f t="shared" si="121"/>
        <v>0</v>
      </c>
      <c r="N341" s="27">
        <f t="shared" si="121"/>
        <v>0</v>
      </c>
      <c r="O341" s="27">
        <f t="shared" si="121"/>
        <v>0</v>
      </c>
      <c r="P341" s="27">
        <f t="shared" si="121"/>
        <v>0</v>
      </c>
      <c r="Q341" s="27">
        <f t="shared" si="121"/>
        <v>0</v>
      </c>
      <c r="R341" s="27">
        <f t="shared" si="121"/>
        <v>0</v>
      </c>
      <c r="S341" s="27">
        <f t="shared" si="121"/>
        <v>0</v>
      </c>
      <c r="T341" s="27">
        <f t="shared" si="121"/>
        <v>0</v>
      </c>
      <c r="U341" s="27">
        <f t="shared" si="121"/>
        <v>0</v>
      </c>
      <c r="V341" s="27">
        <f t="shared" si="121"/>
        <v>0</v>
      </c>
      <c r="W341" s="27">
        <f t="shared" si="121"/>
        <v>0</v>
      </c>
      <c r="X341" s="27">
        <f t="shared" si="121"/>
        <v>0</v>
      </c>
      <c r="Y341" s="27">
        <f t="shared" si="121"/>
        <v>0</v>
      </c>
      <c r="Z341" s="27">
        <f t="shared" si="121"/>
        <v>0</v>
      </c>
      <c r="AA341" s="27">
        <f t="shared" si="121"/>
        <v>0</v>
      </c>
      <c r="AB341" s="27">
        <f t="shared" si="121"/>
        <v>0</v>
      </c>
      <c r="AC341" s="27">
        <f t="shared" si="121"/>
        <v>0</v>
      </c>
      <c r="AD341" s="27">
        <f t="shared" si="121"/>
        <v>0</v>
      </c>
      <c r="AE341" s="27">
        <f t="shared" si="121"/>
        <v>0</v>
      </c>
      <c r="AF341" s="27">
        <f t="shared" si="121"/>
        <v>0</v>
      </c>
      <c r="AG341" s="27">
        <f t="shared" si="121"/>
        <v>0</v>
      </c>
      <c r="AH341" s="27">
        <f t="shared" si="121"/>
        <v>0</v>
      </c>
    </row>
    <row r="342" spans="1:34" ht="12" customHeight="1">
      <c r="A342" s="16" t="s">
        <v>317</v>
      </c>
      <c r="B342" s="1"/>
      <c r="C342" s="1"/>
      <c r="D342" s="27">
        <f>D235</f>
        <v>418.77249726191792</v>
      </c>
      <c r="E342" s="81"/>
      <c r="F342" s="33"/>
      <c r="G342" s="33"/>
      <c r="H342" s="81"/>
      <c r="I342" s="27">
        <f t="shared" ref="I342:AH342" si="122">I235</f>
        <v>38.439729238831518</v>
      </c>
      <c r="J342" s="27">
        <f t="shared" si="122"/>
        <v>13.078553233309949</v>
      </c>
      <c r="K342" s="27">
        <f t="shared" si="122"/>
        <v>3.4120653762595801</v>
      </c>
      <c r="L342" s="27">
        <f t="shared" si="122"/>
        <v>0</v>
      </c>
      <c r="M342" s="27">
        <f t="shared" si="122"/>
        <v>1.3551771630289288E-2</v>
      </c>
      <c r="N342" s="27">
        <f t="shared" si="122"/>
        <v>0</v>
      </c>
      <c r="O342" s="27">
        <f t="shared" si="122"/>
        <v>2.3267381354545185</v>
      </c>
      <c r="P342" s="27">
        <f t="shared" si="122"/>
        <v>0</v>
      </c>
      <c r="Q342" s="27">
        <f t="shared" si="122"/>
        <v>0.69843786445010503</v>
      </c>
      <c r="R342" s="27">
        <f t="shared" si="122"/>
        <v>6.4143463940699655E-3</v>
      </c>
      <c r="S342" s="27">
        <f t="shared" si="122"/>
        <v>1.8649077921218913</v>
      </c>
      <c r="T342" s="27">
        <f t="shared" si="122"/>
        <v>0</v>
      </c>
      <c r="U342" s="27">
        <f t="shared" si="122"/>
        <v>12.304631040610765</v>
      </c>
      <c r="V342" s="27">
        <f t="shared" si="122"/>
        <v>0</v>
      </c>
      <c r="W342" s="27">
        <f t="shared" si="122"/>
        <v>4.0057625302698909</v>
      </c>
      <c r="X342" s="27">
        <f t="shared" si="122"/>
        <v>0</v>
      </c>
      <c r="Y342" s="27">
        <f t="shared" si="122"/>
        <v>1.5798526096604835</v>
      </c>
      <c r="Z342" s="27">
        <f t="shared" si="122"/>
        <v>0</v>
      </c>
      <c r="AA342" s="27">
        <f t="shared" si="122"/>
        <v>322.29731463843694</v>
      </c>
      <c r="AB342" s="27">
        <f t="shared" si="122"/>
        <v>0</v>
      </c>
      <c r="AC342" s="27">
        <f t="shared" si="122"/>
        <v>0</v>
      </c>
      <c r="AD342" s="27">
        <f t="shared" si="122"/>
        <v>12.671066821780801</v>
      </c>
      <c r="AE342" s="27">
        <f t="shared" si="122"/>
        <v>3.9400784828111988</v>
      </c>
      <c r="AF342" s="27">
        <f t="shared" si="122"/>
        <v>2.0278533623412676</v>
      </c>
      <c r="AG342" s="27">
        <f t="shared" si="122"/>
        <v>5.1271536340436977E-2</v>
      </c>
      <c r="AH342" s="27">
        <f t="shared" si="122"/>
        <v>5.4268481214223042E-2</v>
      </c>
    </row>
    <row r="343" spans="1:34" ht="12" customHeight="1">
      <c r="A343" s="16" t="s">
        <v>318</v>
      </c>
      <c r="B343" s="1"/>
      <c r="C343" s="1"/>
      <c r="D343" s="27">
        <f>D249</f>
        <v>0</v>
      </c>
      <c r="E343" s="81"/>
      <c r="F343" s="33"/>
      <c r="G343" s="33"/>
      <c r="H343" s="81"/>
      <c r="I343" s="27">
        <f t="shared" ref="I343:AH343" si="123">I249</f>
        <v>0</v>
      </c>
      <c r="J343" s="27">
        <f t="shared" si="123"/>
        <v>0</v>
      </c>
      <c r="K343" s="27">
        <f t="shared" si="123"/>
        <v>0</v>
      </c>
      <c r="L343" s="27">
        <f t="shared" si="123"/>
        <v>0</v>
      </c>
      <c r="M343" s="27">
        <f t="shared" si="123"/>
        <v>0</v>
      </c>
      <c r="N343" s="27">
        <f t="shared" si="123"/>
        <v>0</v>
      </c>
      <c r="O343" s="27">
        <f t="shared" si="123"/>
        <v>0</v>
      </c>
      <c r="P343" s="27">
        <f t="shared" si="123"/>
        <v>0</v>
      </c>
      <c r="Q343" s="27">
        <f t="shared" si="123"/>
        <v>0</v>
      </c>
      <c r="R343" s="27">
        <f t="shared" si="123"/>
        <v>0</v>
      </c>
      <c r="S343" s="27">
        <f t="shared" si="123"/>
        <v>0</v>
      </c>
      <c r="T343" s="27">
        <f t="shared" si="123"/>
        <v>0</v>
      </c>
      <c r="U343" s="27">
        <f t="shared" si="123"/>
        <v>0</v>
      </c>
      <c r="V343" s="27">
        <f t="shared" si="123"/>
        <v>0</v>
      </c>
      <c r="W343" s="27">
        <f t="shared" si="123"/>
        <v>0</v>
      </c>
      <c r="X343" s="27">
        <f t="shared" si="123"/>
        <v>0</v>
      </c>
      <c r="Y343" s="27">
        <f t="shared" si="123"/>
        <v>0</v>
      </c>
      <c r="Z343" s="27">
        <f t="shared" si="123"/>
        <v>0</v>
      </c>
      <c r="AA343" s="27">
        <f t="shared" si="123"/>
        <v>0</v>
      </c>
      <c r="AB343" s="27">
        <f t="shared" si="123"/>
        <v>0</v>
      </c>
      <c r="AC343" s="27">
        <f t="shared" si="123"/>
        <v>0</v>
      </c>
      <c r="AD343" s="27">
        <f t="shared" si="123"/>
        <v>0</v>
      </c>
      <c r="AE343" s="27">
        <f t="shared" si="123"/>
        <v>0</v>
      </c>
      <c r="AF343" s="27">
        <f t="shared" si="123"/>
        <v>0</v>
      </c>
      <c r="AG343" s="27">
        <f t="shared" si="123"/>
        <v>0</v>
      </c>
      <c r="AH343" s="27">
        <f t="shared" si="123"/>
        <v>0</v>
      </c>
    </row>
    <row r="344" spans="1:34" ht="12" customHeight="1">
      <c r="A344" s="16" t="s">
        <v>319</v>
      </c>
      <c r="B344" s="1"/>
      <c r="C344" s="1"/>
      <c r="D344" s="27">
        <f>D266</f>
        <v>0</v>
      </c>
      <c r="E344" s="81"/>
      <c r="F344" s="33"/>
      <c r="G344" s="33"/>
      <c r="H344" s="81"/>
      <c r="I344" s="27">
        <f t="shared" ref="I344:AH344" si="124">I266</f>
        <v>0</v>
      </c>
      <c r="J344" s="27">
        <f t="shared" si="124"/>
        <v>0</v>
      </c>
      <c r="K344" s="27">
        <f t="shared" si="124"/>
        <v>0</v>
      </c>
      <c r="L344" s="27">
        <f t="shared" si="124"/>
        <v>0</v>
      </c>
      <c r="M344" s="27">
        <f t="shared" si="124"/>
        <v>0</v>
      </c>
      <c r="N344" s="27">
        <f t="shared" si="124"/>
        <v>0</v>
      </c>
      <c r="O344" s="27">
        <f t="shared" si="124"/>
        <v>0</v>
      </c>
      <c r="P344" s="27">
        <f t="shared" si="124"/>
        <v>0</v>
      </c>
      <c r="Q344" s="27">
        <f t="shared" si="124"/>
        <v>0</v>
      </c>
      <c r="R344" s="27">
        <f t="shared" si="124"/>
        <v>0</v>
      </c>
      <c r="S344" s="27">
        <f t="shared" si="124"/>
        <v>0</v>
      </c>
      <c r="T344" s="27">
        <f t="shared" si="124"/>
        <v>0</v>
      </c>
      <c r="U344" s="27">
        <f t="shared" si="124"/>
        <v>0</v>
      </c>
      <c r="V344" s="27">
        <f t="shared" si="124"/>
        <v>0</v>
      </c>
      <c r="W344" s="27">
        <f t="shared" si="124"/>
        <v>0</v>
      </c>
      <c r="X344" s="27">
        <f t="shared" si="124"/>
        <v>0</v>
      </c>
      <c r="Y344" s="27">
        <f t="shared" si="124"/>
        <v>0</v>
      </c>
      <c r="Z344" s="27">
        <f t="shared" si="124"/>
        <v>0</v>
      </c>
      <c r="AA344" s="27">
        <f t="shared" si="124"/>
        <v>0</v>
      </c>
      <c r="AB344" s="27">
        <f t="shared" si="124"/>
        <v>0</v>
      </c>
      <c r="AC344" s="27">
        <f t="shared" si="124"/>
        <v>0</v>
      </c>
      <c r="AD344" s="27">
        <f t="shared" si="124"/>
        <v>0</v>
      </c>
      <c r="AE344" s="27">
        <f t="shared" si="124"/>
        <v>0</v>
      </c>
      <c r="AF344" s="27">
        <f t="shared" si="124"/>
        <v>0</v>
      </c>
      <c r="AG344" s="27">
        <f t="shared" si="124"/>
        <v>0</v>
      </c>
      <c r="AH344" s="27">
        <f t="shared" si="124"/>
        <v>0</v>
      </c>
    </row>
    <row r="345" spans="1:34" ht="12" customHeight="1">
      <c r="A345" s="16" t="s">
        <v>320</v>
      </c>
      <c r="B345" s="1"/>
      <c r="C345" s="1"/>
      <c r="D345" s="27">
        <f>D283</f>
        <v>0</v>
      </c>
      <c r="E345" s="81"/>
      <c r="F345" s="33"/>
      <c r="G345" s="33"/>
      <c r="H345" s="81"/>
      <c r="I345" s="27">
        <f t="shared" ref="I345:AH345" si="125">I283</f>
        <v>0</v>
      </c>
      <c r="J345" s="27">
        <f t="shared" si="125"/>
        <v>0</v>
      </c>
      <c r="K345" s="27">
        <f t="shared" si="125"/>
        <v>0</v>
      </c>
      <c r="L345" s="27">
        <f t="shared" si="125"/>
        <v>0</v>
      </c>
      <c r="M345" s="27">
        <f t="shared" si="125"/>
        <v>0</v>
      </c>
      <c r="N345" s="27">
        <f t="shared" si="125"/>
        <v>0</v>
      </c>
      <c r="O345" s="27">
        <f t="shared" si="125"/>
        <v>0</v>
      </c>
      <c r="P345" s="27">
        <f t="shared" si="125"/>
        <v>0</v>
      </c>
      <c r="Q345" s="27">
        <f t="shared" si="125"/>
        <v>0</v>
      </c>
      <c r="R345" s="27">
        <f t="shared" si="125"/>
        <v>0</v>
      </c>
      <c r="S345" s="27">
        <f t="shared" si="125"/>
        <v>0</v>
      </c>
      <c r="T345" s="27">
        <f t="shared" si="125"/>
        <v>0</v>
      </c>
      <c r="U345" s="27">
        <f t="shared" si="125"/>
        <v>0</v>
      </c>
      <c r="V345" s="27">
        <f t="shared" si="125"/>
        <v>0</v>
      </c>
      <c r="W345" s="27">
        <f t="shared" si="125"/>
        <v>0</v>
      </c>
      <c r="X345" s="27">
        <f t="shared" si="125"/>
        <v>0</v>
      </c>
      <c r="Y345" s="27">
        <f t="shared" si="125"/>
        <v>0</v>
      </c>
      <c r="Z345" s="27">
        <f t="shared" si="125"/>
        <v>0</v>
      </c>
      <c r="AA345" s="27">
        <f t="shared" si="125"/>
        <v>0</v>
      </c>
      <c r="AB345" s="27">
        <f t="shared" si="125"/>
        <v>0</v>
      </c>
      <c r="AC345" s="27">
        <f t="shared" si="125"/>
        <v>0</v>
      </c>
      <c r="AD345" s="27">
        <f t="shared" si="125"/>
        <v>0</v>
      </c>
      <c r="AE345" s="27">
        <f t="shared" si="125"/>
        <v>0</v>
      </c>
      <c r="AF345" s="27">
        <f t="shared" si="125"/>
        <v>0</v>
      </c>
      <c r="AG345" s="27">
        <f t="shared" si="125"/>
        <v>0</v>
      </c>
      <c r="AH345" s="27">
        <f t="shared" si="125"/>
        <v>0</v>
      </c>
    </row>
    <row r="346" spans="1:34" ht="12" customHeight="1">
      <c r="A346" s="16" t="s">
        <v>321</v>
      </c>
      <c r="B346" s="1"/>
      <c r="C346" s="1"/>
      <c r="D346" s="27">
        <f>D289</f>
        <v>86.603520615374435</v>
      </c>
      <c r="E346" s="81"/>
      <c r="F346" s="33"/>
      <c r="G346" s="33"/>
      <c r="H346" s="81"/>
      <c r="I346" s="27">
        <f t="shared" ref="I346:AH346" si="126">I289</f>
        <v>7.9494615939462001</v>
      </c>
      <c r="J346" s="27">
        <f t="shared" si="126"/>
        <v>2.7046875379015729</v>
      </c>
      <c r="K346" s="27">
        <f t="shared" si="126"/>
        <v>0.70562626745061929</v>
      </c>
      <c r="L346" s="27">
        <f t="shared" si="126"/>
        <v>0</v>
      </c>
      <c r="M346" s="27">
        <f t="shared" si="126"/>
        <v>2.8025506484600075E-3</v>
      </c>
      <c r="N346" s="27">
        <f t="shared" si="126"/>
        <v>0</v>
      </c>
      <c r="O346" s="27">
        <f t="shared" si="126"/>
        <v>0.48117704815362877</v>
      </c>
      <c r="P346" s="27">
        <f t="shared" si="126"/>
        <v>0</v>
      </c>
      <c r="Q346" s="27">
        <f t="shared" si="126"/>
        <v>0.14443923225128019</v>
      </c>
      <c r="R346" s="27">
        <f t="shared" si="126"/>
        <v>1.326507790757698E-3</v>
      </c>
      <c r="S346" s="27">
        <f t="shared" si="126"/>
        <v>0.38566902429551625</v>
      </c>
      <c r="T346" s="27">
        <f t="shared" si="126"/>
        <v>0</v>
      </c>
      <c r="U346" s="27">
        <f t="shared" si="126"/>
        <v>2.5446378999517352</v>
      </c>
      <c r="V346" s="27">
        <f t="shared" si="126"/>
        <v>0</v>
      </c>
      <c r="W346" s="27">
        <f t="shared" si="126"/>
        <v>0.82840477858207795</v>
      </c>
      <c r="X346" s="27">
        <f t="shared" si="126"/>
        <v>0</v>
      </c>
      <c r="Y346" s="27">
        <f t="shared" si="126"/>
        <v>0.3267186812519145</v>
      </c>
      <c r="Z346" s="27">
        <f t="shared" si="126"/>
        <v>0</v>
      </c>
      <c r="AA346" s="27">
        <f t="shared" si="126"/>
        <v>66.652137652469349</v>
      </c>
      <c r="AB346" s="27">
        <f t="shared" si="126"/>
        <v>0</v>
      </c>
      <c r="AC346" s="27">
        <f t="shared" si="126"/>
        <v>0</v>
      </c>
      <c r="AD346" s="27">
        <f t="shared" si="126"/>
        <v>2.6204180166887756</v>
      </c>
      <c r="AE346" s="27">
        <f t="shared" si="126"/>
        <v>0.814821102969703</v>
      </c>
      <c r="AF346" s="27">
        <f t="shared" si="126"/>
        <v>0.4193667005802405</v>
      </c>
      <c r="AG346" s="27">
        <f t="shared" si="126"/>
        <v>1.0603121225661115E-2</v>
      </c>
      <c r="AH346" s="27">
        <f t="shared" si="126"/>
        <v>1.1222899216950121E-2</v>
      </c>
    </row>
    <row r="347" spans="1:34" ht="12" customHeight="1">
      <c r="A347" s="16" t="s">
        <v>322</v>
      </c>
      <c r="B347" s="1"/>
      <c r="C347" s="1"/>
      <c r="D347" s="27">
        <f>D295</f>
        <v>0</v>
      </c>
      <c r="E347" s="81"/>
      <c r="F347" s="33"/>
      <c r="G347" s="33"/>
      <c r="H347" s="81"/>
      <c r="I347" s="27">
        <f t="shared" ref="I347:AH347" si="127">I295</f>
        <v>0</v>
      </c>
      <c r="J347" s="27">
        <f t="shared" si="127"/>
        <v>0</v>
      </c>
      <c r="K347" s="27">
        <f t="shared" si="127"/>
        <v>0</v>
      </c>
      <c r="L347" s="27">
        <f t="shared" si="127"/>
        <v>0</v>
      </c>
      <c r="M347" s="27">
        <f t="shared" si="127"/>
        <v>0</v>
      </c>
      <c r="N347" s="27">
        <f t="shared" si="127"/>
        <v>0</v>
      </c>
      <c r="O347" s="27">
        <f t="shared" si="127"/>
        <v>0</v>
      </c>
      <c r="P347" s="27">
        <f t="shared" si="127"/>
        <v>0</v>
      </c>
      <c r="Q347" s="27">
        <f t="shared" si="127"/>
        <v>0</v>
      </c>
      <c r="R347" s="27">
        <f t="shared" si="127"/>
        <v>0</v>
      </c>
      <c r="S347" s="27">
        <f t="shared" si="127"/>
        <v>0</v>
      </c>
      <c r="T347" s="27">
        <f t="shared" si="127"/>
        <v>0</v>
      </c>
      <c r="U347" s="27">
        <f t="shared" si="127"/>
        <v>0</v>
      </c>
      <c r="V347" s="27">
        <f t="shared" si="127"/>
        <v>0</v>
      </c>
      <c r="W347" s="27">
        <f t="shared" si="127"/>
        <v>0</v>
      </c>
      <c r="X347" s="27">
        <f t="shared" si="127"/>
        <v>0</v>
      </c>
      <c r="Y347" s="27">
        <f t="shared" si="127"/>
        <v>0</v>
      </c>
      <c r="Z347" s="27">
        <f t="shared" si="127"/>
        <v>0</v>
      </c>
      <c r="AA347" s="27">
        <f t="shared" si="127"/>
        <v>0</v>
      </c>
      <c r="AB347" s="27">
        <f t="shared" si="127"/>
        <v>0</v>
      </c>
      <c r="AC347" s="27">
        <f t="shared" si="127"/>
        <v>0</v>
      </c>
      <c r="AD347" s="27">
        <f t="shared" si="127"/>
        <v>0</v>
      </c>
      <c r="AE347" s="27">
        <f t="shared" si="127"/>
        <v>0</v>
      </c>
      <c r="AF347" s="27">
        <f t="shared" si="127"/>
        <v>0</v>
      </c>
      <c r="AG347" s="27">
        <f t="shared" si="127"/>
        <v>0</v>
      </c>
      <c r="AH347" s="27">
        <f t="shared" si="127"/>
        <v>0</v>
      </c>
    </row>
    <row r="348" spans="1:34" ht="12" customHeight="1">
      <c r="A348" s="16" t="s">
        <v>323</v>
      </c>
      <c r="B348" s="1"/>
      <c r="C348" s="1"/>
      <c r="D348" s="27">
        <f>D305</f>
        <v>0</v>
      </c>
      <c r="E348" s="81"/>
      <c r="F348" s="33"/>
      <c r="G348" s="33"/>
      <c r="H348" s="81"/>
      <c r="I348" s="27">
        <f t="shared" ref="I348:AH348" si="128">I305</f>
        <v>0</v>
      </c>
      <c r="J348" s="27">
        <f t="shared" si="128"/>
        <v>0</v>
      </c>
      <c r="K348" s="27">
        <f t="shared" si="128"/>
        <v>0</v>
      </c>
      <c r="L348" s="27">
        <f t="shared" si="128"/>
        <v>0</v>
      </c>
      <c r="M348" s="27">
        <f t="shared" si="128"/>
        <v>0</v>
      </c>
      <c r="N348" s="27">
        <f t="shared" si="128"/>
        <v>0</v>
      </c>
      <c r="O348" s="27">
        <f t="shared" si="128"/>
        <v>0</v>
      </c>
      <c r="P348" s="27">
        <f t="shared" si="128"/>
        <v>0</v>
      </c>
      <c r="Q348" s="27">
        <f t="shared" si="128"/>
        <v>0</v>
      </c>
      <c r="R348" s="27">
        <f t="shared" si="128"/>
        <v>0</v>
      </c>
      <c r="S348" s="27">
        <f t="shared" si="128"/>
        <v>0</v>
      </c>
      <c r="T348" s="27">
        <f t="shared" si="128"/>
        <v>0</v>
      </c>
      <c r="U348" s="27">
        <f t="shared" si="128"/>
        <v>0</v>
      </c>
      <c r="V348" s="27">
        <f t="shared" si="128"/>
        <v>0</v>
      </c>
      <c r="W348" s="27">
        <f t="shared" si="128"/>
        <v>0</v>
      </c>
      <c r="X348" s="27">
        <f t="shared" si="128"/>
        <v>0</v>
      </c>
      <c r="Y348" s="27">
        <f t="shared" si="128"/>
        <v>0</v>
      </c>
      <c r="Z348" s="27">
        <f t="shared" si="128"/>
        <v>0</v>
      </c>
      <c r="AA348" s="27">
        <f t="shared" si="128"/>
        <v>0</v>
      </c>
      <c r="AB348" s="27">
        <f t="shared" si="128"/>
        <v>0</v>
      </c>
      <c r="AC348" s="27">
        <f t="shared" si="128"/>
        <v>0</v>
      </c>
      <c r="AD348" s="27">
        <f t="shared" si="128"/>
        <v>0</v>
      </c>
      <c r="AE348" s="27">
        <f t="shared" si="128"/>
        <v>0</v>
      </c>
      <c r="AF348" s="27">
        <f t="shared" si="128"/>
        <v>0</v>
      </c>
      <c r="AG348" s="27">
        <f t="shared" si="128"/>
        <v>0</v>
      </c>
      <c r="AH348" s="27">
        <f t="shared" si="128"/>
        <v>0</v>
      </c>
    </row>
    <row r="349" spans="1:34" ht="12" customHeight="1">
      <c r="A349" s="16" t="s">
        <v>324</v>
      </c>
      <c r="B349" s="1"/>
      <c r="C349" s="1"/>
      <c r="D349" s="27">
        <f>D313</f>
        <v>395.15029628928204</v>
      </c>
      <c r="E349" s="81"/>
      <c r="F349" s="33"/>
      <c r="G349" s="33"/>
      <c r="H349" s="81"/>
      <c r="I349" s="27">
        <f t="shared" ref="I349:AH349" si="129">I313</f>
        <v>36.271413469886774</v>
      </c>
      <c r="J349" s="27">
        <f t="shared" si="129"/>
        <v>12.340815643261532</v>
      </c>
      <c r="K349" s="27">
        <f t="shared" si="129"/>
        <v>3.2195969248288616</v>
      </c>
      <c r="L349" s="27">
        <f t="shared" si="129"/>
        <v>0</v>
      </c>
      <c r="M349" s="27">
        <f t="shared" si="129"/>
        <v>1.2787340644302782E-2</v>
      </c>
      <c r="N349" s="27">
        <f t="shared" si="129"/>
        <v>0</v>
      </c>
      <c r="O349" s="27">
        <f t="shared" si="129"/>
        <v>2.195491035404328</v>
      </c>
      <c r="P349" s="27">
        <f t="shared" si="129"/>
        <v>0</v>
      </c>
      <c r="Q349" s="27">
        <f t="shared" si="129"/>
        <v>0.65904024471907463</v>
      </c>
      <c r="R349" s="27">
        <f t="shared" si="129"/>
        <v>6.0525246874881802E-3</v>
      </c>
      <c r="S349" s="27">
        <f t="shared" si="129"/>
        <v>1.7597117084512266</v>
      </c>
      <c r="T349" s="27">
        <f t="shared" si="129"/>
        <v>0</v>
      </c>
      <c r="U349" s="27">
        <f t="shared" si="129"/>
        <v>11.610549005052329</v>
      </c>
      <c r="V349" s="27">
        <f t="shared" si="129"/>
        <v>0</v>
      </c>
      <c r="W349" s="27">
        <f t="shared" si="129"/>
        <v>3.7798046935987126</v>
      </c>
      <c r="X349" s="27">
        <f t="shared" si="129"/>
        <v>0</v>
      </c>
      <c r="Y349" s="27">
        <f t="shared" si="129"/>
        <v>1.4907359745028459</v>
      </c>
      <c r="Z349" s="27">
        <f t="shared" si="129"/>
        <v>0</v>
      </c>
      <c r="AA349" s="27">
        <f t="shared" si="129"/>
        <v>304.11710464587793</v>
      </c>
      <c r="AB349" s="27">
        <f t="shared" si="129"/>
        <v>0</v>
      </c>
      <c r="AC349" s="27">
        <f t="shared" si="129"/>
        <v>0</v>
      </c>
      <c r="AD349" s="27">
        <f t="shared" si="129"/>
        <v>11.956314804972498</v>
      </c>
      <c r="AE349" s="27">
        <f t="shared" si="129"/>
        <v>3.7178257647423893</v>
      </c>
      <c r="AF349" s="27">
        <f t="shared" si="129"/>
        <v>1.9134658130598237</v>
      </c>
      <c r="AG349" s="27">
        <f t="shared" si="129"/>
        <v>4.8379401485525275E-2</v>
      </c>
      <c r="AH349" s="27">
        <f t="shared" si="129"/>
        <v>5.1207294106416591E-2</v>
      </c>
    </row>
    <row r="350" spans="1:34" ht="12" customHeight="1">
      <c r="A350" s="1" t="s">
        <v>302</v>
      </c>
      <c r="B350" s="1"/>
      <c r="C350" s="1"/>
      <c r="D350" s="63">
        <f>SUM(D340:D349)</f>
        <v>900.52631416657437</v>
      </c>
      <c r="E350" s="81"/>
      <c r="F350" s="33"/>
      <c r="G350" s="33"/>
      <c r="H350" s="81"/>
      <c r="I350" s="63">
        <f t="shared" ref="I350:AH350" si="130">SUM(I340:I349)</f>
        <v>82.660604302664495</v>
      </c>
      <c r="J350" s="63">
        <f t="shared" si="130"/>
        <v>28.124056414473053</v>
      </c>
      <c r="K350" s="63">
        <f t="shared" si="130"/>
        <v>7.3372885685390612</v>
      </c>
      <c r="L350" s="63">
        <f t="shared" si="130"/>
        <v>0</v>
      </c>
      <c r="M350" s="63">
        <f t="shared" si="130"/>
        <v>2.9141662923052078E-2</v>
      </c>
      <c r="N350" s="63">
        <f t="shared" si="130"/>
        <v>0</v>
      </c>
      <c r="O350" s="63">
        <f t="shared" si="130"/>
        <v>5.0034062190124757</v>
      </c>
      <c r="P350" s="63">
        <f t="shared" si="130"/>
        <v>0</v>
      </c>
      <c r="Q350" s="63">
        <f t="shared" si="130"/>
        <v>1.5019173414204599</v>
      </c>
      <c r="R350" s="63">
        <f t="shared" si="130"/>
        <v>1.3793378872315843E-2</v>
      </c>
      <c r="S350" s="63">
        <f t="shared" si="130"/>
        <v>4.010288524868634</v>
      </c>
      <c r="T350" s="63">
        <f t="shared" si="130"/>
        <v>0</v>
      </c>
      <c r="U350" s="63">
        <f t="shared" si="130"/>
        <v>26.45981794561483</v>
      </c>
      <c r="V350" s="63">
        <f t="shared" si="130"/>
        <v>0</v>
      </c>
      <c r="W350" s="63">
        <f t="shared" si="130"/>
        <v>8.6139720024506818</v>
      </c>
      <c r="X350" s="63">
        <f t="shared" si="130"/>
        <v>0</v>
      </c>
      <c r="Y350" s="63">
        <f t="shared" si="130"/>
        <v>3.3973072654152441</v>
      </c>
      <c r="Z350" s="63">
        <f t="shared" si="130"/>
        <v>0</v>
      </c>
      <c r="AA350" s="63">
        <f t="shared" si="130"/>
        <v>693.0665569367842</v>
      </c>
      <c r="AB350" s="63">
        <f t="shared" si="130"/>
        <v>0</v>
      </c>
      <c r="AC350" s="63">
        <f t="shared" si="130"/>
        <v>0</v>
      </c>
      <c r="AD350" s="63">
        <f t="shared" si="130"/>
        <v>27.247799643442075</v>
      </c>
      <c r="AE350" s="63">
        <f t="shared" si="130"/>
        <v>8.4727253505232909</v>
      </c>
      <c r="AF350" s="63">
        <f t="shared" si="130"/>
        <v>4.3606858759813321</v>
      </c>
      <c r="AG350" s="63">
        <f t="shared" si="130"/>
        <v>0.11025405905162336</v>
      </c>
      <c r="AH350" s="63">
        <f t="shared" si="130"/>
        <v>0.11669867453758975</v>
      </c>
    </row>
    <row r="351" spans="1:34" ht="12" customHeight="1">
      <c r="A351" s="16"/>
      <c r="B351" s="1"/>
      <c r="C351" s="1"/>
      <c r="D351" s="27"/>
      <c r="E351" s="81"/>
      <c r="F351" s="33"/>
      <c r="G351" s="33"/>
      <c r="H351" s="81"/>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row>
    <row r="352" spans="1:34" ht="12" customHeight="1">
      <c r="A352" s="1" t="s">
        <v>325</v>
      </c>
      <c r="B352" s="1"/>
      <c r="C352" s="1"/>
      <c r="D352" s="61">
        <f>D191</f>
        <v>2060.7324582264741</v>
      </c>
      <c r="E352" s="81"/>
      <c r="F352" s="33"/>
      <c r="G352" s="33"/>
      <c r="H352" s="81"/>
      <c r="I352" s="61">
        <f t="shared" ref="I352:AH352" si="131">I191</f>
        <v>189.15759331337748</v>
      </c>
      <c r="J352" s="61">
        <f t="shared" si="131"/>
        <v>64.358092593812515</v>
      </c>
      <c r="K352" s="61">
        <f t="shared" si="131"/>
        <v>16.790390764489818</v>
      </c>
      <c r="L352" s="61">
        <f t="shared" si="131"/>
        <v>0</v>
      </c>
      <c r="M352" s="61">
        <f t="shared" si="131"/>
        <v>6.6686747213830014E-2</v>
      </c>
      <c r="N352" s="61">
        <f t="shared" si="131"/>
        <v>0</v>
      </c>
      <c r="O352" s="61">
        <f t="shared" si="131"/>
        <v>11.44961722384938</v>
      </c>
      <c r="P352" s="61">
        <f t="shared" si="131"/>
        <v>0</v>
      </c>
      <c r="Q352" s="61">
        <f t="shared" si="131"/>
        <v>3.4369343420050797</v>
      </c>
      <c r="R352" s="61">
        <f t="shared" si="131"/>
        <v>3.1564278693069638E-2</v>
      </c>
      <c r="S352" s="61">
        <f t="shared" si="131"/>
        <v>9.1770019376927472</v>
      </c>
      <c r="T352" s="61">
        <f t="shared" si="131"/>
        <v>0</v>
      </c>
      <c r="U352" s="61">
        <f t="shared" si="131"/>
        <v>60.549708344453542</v>
      </c>
      <c r="V352" s="61">
        <f t="shared" si="131"/>
        <v>0</v>
      </c>
      <c r="W352" s="61">
        <f t="shared" si="131"/>
        <v>19.711907825961344</v>
      </c>
      <c r="X352" s="61">
        <f t="shared" si="131"/>
        <v>0</v>
      </c>
      <c r="Y352" s="61">
        <f t="shared" si="131"/>
        <v>7.7742773778788443</v>
      </c>
      <c r="Z352" s="61">
        <f t="shared" si="131"/>
        <v>0</v>
      </c>
      <c r="AA352" s="61">
        <f t="shared" si="131"/>
        <v>1585.9889123980811</v>
      </c>
      <c r="AB352" s="61">
        <f t="shared" si="131"/>
        <v>0</v>
      </c>
      <c r="AC352" s="61">
        <f t="shared" si="131"/>
        <v>0</v>
      </c>
      <c r="AD352" s="61">
        <f t="shared" si="131"/>
        <v>62.352897696786727</v>
      </c>
      <c r="AE352" s="61">
        <f t="shared" si="131"/>
        <v>19.388684000445512</v>
      </c>
      <c r="AF352" s="61">
        <f t="shared" si="131"/>
        <v>9.9788388005975097</v>
      </c>
      <c r="AG352" s="61">
        <f t="shared" si="131"/>
        <v>0.25230147588654661</v>
      </c>
      <c r="AH352" s="61">
        <f t="shared" si="131"/>
        <v>0.26704910524928321</v>
      </c>
    </row>
    <row r="353" spans="1:34" ht="12" customHeight="1">
      <c r="A353" s="1"/>
      <c r="B353" s="1"/>
      <c r="C353" s="1"/>
      <c r="D353" s="27"/>
      <c r="E353" s="81"/>
      <c r="F353" s="33"/>
      <c r="G353" s="33"/>
      <c r="H353" s="81"/>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row>
    <row r="354" spans="1:34" ht="12" customHeight="1">
      <c r="A354" s="1" t="s">
        <v>326</v>
      </c>
      <c r="B354" s="1"/>
      <c r="C354" s="1"/>
      <c r="D354" s="61">
        <v>0</v>
      </c>
      <c r="E354" s="81"/>
      <c r="F354" s="33"/>
      <c r="G354" s="33"/>
      <c r="H354" s="81"/>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row>
    <row r="355" spans="1:34" ht="12" customHeight="1">
      <c r="A355" s="1"/>
      <c r="B355" s="1"/>
      <c r="C355" s="1"/>
      <c r="D355" s="27"/>
      <c r="E355" s="69"/>
      <c r="F355" s="33"/>
      <c r="G355" s="33"/>
      <c r="H355" s="81"/>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row>
    <row r="356" spans="1:34" ht="12" customHeight="1">
      <c r="A356" s="10" t="s">
        <v>327</v>
      </c>
      <c r="B356" s="1"/>
      <c r="C356" s="1"/>
      <c r="D356" s="27"/>
      <c r="E356" s="69"/>
      <c r="F356" s="33"/>
      <c r="G356" s="33"/>
      <c r="H356" s="81"/>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row>
    <row r="357" spans="1:34" ht="12" customHeight="1">
      <c r="A357" s="1" t="s">
        <v>328</v>
      </c>
      <c r="B357" s="1"/>
      <c r="C357" s="1"/>
      <c r="D357" s="27">
        <f>D177</f>
        <v>14.252288061310656</v>
      </c>
      <c r="E357" s="81"/>
      <c r="F357" s="33"/>
      <c r="G357" s="33"/>
      <c r="H357" s="81"/>
      <c r="I357" s="27">
        <f t="shared" ref="I357:AH357" si="132">I177</f>
        <v>1.3082379996123807</v>
      </c>
      <c r="J357" s="27">
        <f t="shared" si="132"/>
        <v>0.44510876269349969</v>
      </c>
      <c r="K357" s="27">
        <f t="shared" si="132"/>
        <v>0.11612448034298867</v>
      </c>
      <c r="L357" s="27">
        <f t="shared" si="132"/>
        <v>0</v>
      </c>
      <c r="M357" s="27">
        <f t="shared" si="132"/>
        <v>4.6121403453861556E-4</v>
      </c>
      <c r="N357" s="27">
        <f t="shared" si="132"/>
        <v>0</v>
      </c>
      <c r="O357" s="27">
        <f t="shared" si="132"/>
        <v>7.9187010528521284E-2</v>
      </c>
      <c r="P357" s="27">
        <f t="shared" si="132"/>
        <v>0</v>
      </c>
      <c r="Q357" s="27">
        <f t="shared" si="132"/>
        <v>2.3770275512729484E-2</v>
      </c>
      <c r="R357" s="27">
        <f t="shared" si="132"/>
        <v>2.1830257032408952E-4</v>
      </c>
      <c r="S357" s="27">
        <f t="shared" si="132"/>
        <v>6.3469313851526155E-2</v>
      </c>
      <c r="T357" s="27">
        <f t="shared" si="132"/>
        <v>0</v>
      </c>
      <c r="U357" s="27">
        <f t="shared" si="132"/>
        <v>0.41876949232710975</v>
      </c>
      <c r="V357" s="27">
        <f t="shared" si="132"/>
        <v>0</v>
      </c>
      <c r="W357" s="27">
        <f t="shared" si="132"/>
        <v>0.13633006431867911</v>
      </c>
      <c r="X357" s="27">
        <f t="shared" si="132"/>
        <v>0</v>
      </c>
      <c r="Y357" s="27">
        <f t="shared" si="132"/>
        <v>5.3767892195680227E-2</v>
      </c>
      <c r="Z357" s="27">
        <f t="shared" si="132"/>
        <v>0</v>
      </c>
      <c r="AA357" s="27">
        <f t="shared" si="132"/>
        <v>10.968901252225567</v>
      </c>
      <c r="AB357" s="27">
        <f t="shared" si="132"/>
        <v>0</v>
      </c>
      <c r="AC357" s="27">
        <f t="shared" si="132"/>
        <v>0</v>
      </c>
      <c r="AD357" s="27">
        <f t="shared" si="132"/>
        <v>0.43124057947670436</v>
      </c>
      <c r="AE357" s="27">
        <f t="shared" si="132"/>
        <v>0.13409460718733704</v>
      </c>
      <c r="AF357" s="27">
        <f t="shared" si="132"/>
        <v>6.9014919688264231E-2</v>
      </c>
      <c r="AG357" s="27">
        <f t="shared" si="132"/>
        <v>1.7449491312053187E-3</v>
      </c>
      <c r="AH357" s="27">
        <f t="shared" si="132"/>
        <v>1.8469456136017083E-3</v>
      </c>
    </row>
    <row r="358" spans="1:34" ht="12" customHeight="1">
      <c r="A358" s="1" t="s">
        <v>329</v>
      </c>
      <c r="B358" s="1"/>
      <c r="C358" s="10"/>
      <c r="D358" s="27">
        <f>D176</f>
        <v>82.71867225176922</v>
      </c>
      <c r="E358" s="81"/>
      <c r="F358" s="33"/>
      <c r="G358" s="33"/>
      <c r="H358" s="81"/>
      <c r="I358" s="27">
        <f t="shared" ref="I358:AH358" si="133">I176</f>
        <v>7.5928657806889053</v>
      </c>
      <c r="J358" s="27">
        <f t="shared" si="133"/>
        <v>2.5833610504675852</v>
      </c>
      <c r="K358" s="27">
        <f t="shared" si="133"/>
        <v>0.67397338508574534</v>
      </c>
      <c r="L358" s="27">
        <f t="shared" si="133"/>
        <v>0</v>
      </c>
      <c r="M358" s="27">
        <f t="shared" si="133"/>
        <v>2.6768342315842512E-3</v>
      </c>
      <c r="N358" s="27">
        <f t="shared" si="133"/>
        <v>0</v>
      </c>
      <c r="O358" s="27">
        <f t="shared" si="133"/>
        <v>0.45959247682394816</v>
      </c>
      <c r="P358" s="27">
        <f t="shared" si="133"/>
        <v>0</v>
      </c>
      <c r="Q358" s="27">
        <f t="shared" si="133"/>
        <v>0.13795999779216556</v>
      </c>
      <c r="R358" s="27">
        <f t="shared" si="133"/>
        <v>1.2670034936619542E-3</v>
      </c>
      <c r="S358" s="27">
        <f t="shared" si="133"/>
        <v>0.3683687382646309</v>
      </c>
      <c r="T358" s="27">
        <f t="shared" si="133"/>
        <v>0</v>
      </c>
      <c r="U358" s="27">
        <f t="shared" si="133"/>
        <v>2.4304908963270306</v>
      </c>
      <c r="V358" s="27">
        <f t="shared" si="133"/>
        <v>0</v>
      </c>
      <c r="W358" s="27">
        <f t="shared" si="133"/>
        <v>0.79124431529363748</v>
      </c>
      <c r="X358" s="27">
        <f t="shared" si="133"/>
        <v>0</v>
      </c>
      <c r="Y358" s="27">
        <f t="shared" si="133"/>
        <v>0.31206278129309195</v>
      </c>
      <c r="Z358" s="27">
        <f t="shared" si="133"/>
        <v>0</v>
      </c>
      <c r="AA358" s="27">
        <f t="shared" si="133"/>
        <v>63.662265577407105</v>
      </c>
      <c r="AB358" s="27">
        <f t="shared" si="133"/>
        <v>0</v>
      </c>
      <c r="AC358" s="27">
        <f t="shared" si="133"/>
        <v>0</v>
      </c>
      <c r="AD358" s="27">
        <f t="shared" si="133"/>
        <v>2.502871679406411</v>
      </c>
      <c r="AE358" s="27">
        <f t="shared" si="133"/>
        <v>0.77826997426257649</v>
      </c>
      <c r="AF358" s="27">
        <f t="shared" si="133"/>
        <v>0.40055480899750451</v>
      </c>
      <c r="AG358" s="27">
        <f t="shared" si="133"/>
        <v>1.0127487927500432E-2</v>
      </c>
      <c r="AH358" s="27">
        <f t="shared" si="133"/>
        <v>1.0719464006140286E-2</v>
      </c>
    </row>
    <row r="359" spans="1:34" ht="12" customHeight="1">
      <c r="A359" s="1" t="s">
        <v>330</v>
      </c>
      <c r="B359" s="1"/>
      <c r="C359" s="1"/>
      <c r="D359" s="63">
        <f>SUM(D357:D358)</f>
        <v>96.970960313079871</v>
      </c>
      <c r="E359" s="81"/>
      <c r="F359" s="33"/>
      <c r="G359" s="33"/>
      <c r="H359" s="81"/>
      <c r="I359" s="63">
        <f t="shared" ref="I359:AH359" si="134">SUM(I357:I358)</f>
        <v>8.9011037803012858</v>
      </c>
      <c r="J359" s="63">
        <f t="shared" si="134"/>
        <v>3.028469813161085</v>
      </c>
      <c r="K359" s="63">
        <f t="shared" si="134"/>
        <v>0.79009786542873406</v>
      </c>
      <c r="L359" s="63">
        <f t="shared" si="134"/>
        <v>0</v>
      </c>
      <c r="M359" s="63">
        <f t="shared" si="134"/>
        <v>3.1380482661228669E-3</v>
      </c>
      <c r="N359" s="63">
        <f t="shared" si="134"/>
        <v>0</v>
      </c>
      <c r="O359" s="63">
        <f t="shared" si="134"/>
        <v>0.53877948735246939</v>
      </c>
      <c r="P359" s="63">
        <f t="shared" si="134"/>
        <v>0</v>
      </c>
      <c r="Q359" s="63">
        <f t="shared" si="134"/>
        <v>0.16173027330489503</v>
      </c>
      <c r="R359" s="63">
        <f t="shared" si="134"/>
        <v>1.4853060639860437E-3</v>
      </c>
      <c r="S359" s="63">
        <f t="shared" si="134"/>
        <v>0.43183805211615706</v>
      </c>
      <c r="T359" s="63">
        <f t="shared" si="134"/>
        <v>0</v>
      </c>
      <c r="U359" s="63">
        <f t="shared" si="134"/>
        <v>2.8492603886541406</v>
      </c>
      <c r="V359" s="63">
        <f t="shared" si="134"/>
        <v>0</v>
      </c>
      <c r="W359" s="63">
        <f t="shared" si="134"/>
        <v>0.92757437961231659</v>
      </c>
      <c r="X359" s="63">
        <f t="shared" si="134"/>
        <v>0</v>
      </c>
      <c r="Y359" s="63">
        <f t="shared" si="134"/>
        <v>0.36583067348877218</v>
      </c>
      <c r="Z359" s="63">
        <f t="shared" si="134"/>
        <v>0</v>
      </c>
      <c r="AA359" s="63">
        <f t="shared" si="134"/>
        <v>74.631166829632676</v>
      </c>
      <c r="AB359" s="63">
        <f t="shared" si="134"/>
        <v>0</v>
      </c>
      <c r="AC359" s="63">
        <f t="shared" si="134"/>
        <v>0</v>
      </c>
      <c r="AD359" s="63">
        <f t="shared" si="134"/>
        <v>2.9341122588831152</v>
      </c>
      <c r="AE359" s="63">
        <f t="shared" si="134"/>
        <v>0.9123645814499135</v>
      </c>
      <c r="AF359" s="63">
        <f t="shared" si="134"/>
        <v>0.46956972868576874</v>
      </c>
      <c r="AG359" s="63">
        <f t="shared" si="134"/>
        <v>1.187243705870575E-2</v>
      </c>
      <c r="AH359" s="63">
        <f t="shared" si="134"/>
        <v>1.2566409619741994E-2</v>
      </c>
    </row>
    <row r="360" spans="1:34" ht="12" customHeight="1">
      <c r="A360" s="1"/>
      <c r="B360" s="1"/>
      <c r="C360" s="1"/>
      <c r="D360" s="27"/>
      <c r="E360" s="81"/>
      <c r="F360" s="33"/>
      <c r="G360" s="33"/>
      <c r="H360" s="81"/>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row>
    <row r="361" spans="1:34" ht="12" customHeight="1" thickBot="1">
      <c r="A361" s="1" t="s">
        <v>331</v>
      </c>
      <c r="B361" s="1"/>
      <c r="C361" s="1"/>
      <c r="D361" s="66">
        <f>SUM(D337,D350,D352,D354,D359)</f>
        <v>5038.0666200353862</v>
      </c>
      <c r="E361" s="81"/>
      <c r="F361" s="33"/>
      <c r="G361" s="33"/>
      <c r="H361" s="81"/>
      <c r="I361" s="66">
        <f t="shared" ref="I361:AH361" si="135">SUM(I337,I350,I352,I354,I359)</f>
        <v>462.45137402189761</v>
      </c>
      <c r="J361" s="66">
        <f t="shared" si="135"/>
        <v>157.34228707451135</v>
      </c>
      <c r="K361" s="66">
        <f t="shared" si="135"/>
        <v>41.049048803127079</v>
      </c>
      <c r="L361" s="66">
        <f t="shared" si="135"/>
        <v>0</v>
      </c>
      <c r="M361" s="66">
        <f t="shared" si="135"/>
        <v>0.16303536822333659</v>
      </c>
      <c r="N361" s="66">
        <f t="shared" si="135"/>
        <v>0</v>
      </c>
      <c r="O361" s="66">
        <f t="shared" si="135"/>
        <v>27.991956994408795</v>
      </c>
      <c r="P361" s="66">
        <f t="shared" si="135"/>
        <v>0</v>
      </c>
      <c r="Q361" s="66">
        <f t="shared" si="135"/>
        <v>8.4025969089705601</v>
      </c>
      <c r="R361" s="66">
        <f t="shared" si="135"/>
        <v>7.716816330728736E-2</v>
      </c>
      <c r="S361" s="66">
        <f t="shared" si="135"/>
        <v>22.435880480128169</v>
      </c>
      <c r="T361" s="66">
        <f t="shared" si="135"/>
        <v>0</v>
      </c>
      <c r="U361" s="66">
        <f t="shared" si="135"/>
        <v>148.03157161197299</v>
      </c>
      <c r="V361" s="66">
        <f t="shared" si="135"/>
        <v>0</v>
      </c>
      <c r="W361" s="66">
        <f t="shared" si="135"/>
        <v>48.191556569482636</v>
      </c>
      <c r="X361" s="66">
        <f t="shared" si="135"/>
        <v>0</v>
      </c>
      <c r="Y361" s="66">
        <f t="shared" si="135"/>
        <v>19.006507708475738</v>
      </c>
      <c r="Z361" s="66">
        <f t="shared" si="135"/>
        <v>0</v>
      </c>
      <c r="AA361" s="66">
        <f t="shared" si="135"/>
        <v>3877.4163853252917</v>
      </c>
      <c r="AB361" s="66">
        <f t="shared" si="135"/>
        <v>0</v>
      </c>
      <c r="AC361" s="66">
        <f t="shared" si="135"/>
        <v>0</v>
      </c>
      <c r="AD361" s="66">
        <f t="shared" si="135"/>
        <v>152.4399983581657</v>
      </c>
      <c r="AE361" s="66">
        <f t="shared" si="135"/>
        <v>47.401340857767714</v>
      </c>
      <c r="AF361" s="66">
        <f t="shared" si="135"/>
        <v>24.396206536811459</v>
      </c>
      <c r="AG361" s="66">
        <f t="shared" si="135"/>
        <v>0.61682516756378392</v>
      </c>
      <c r="AH361" s="66">
        <f t="shared" si="135"/>
        <v>0.65288008528027452</v>
      </c>
    </row>
    <row r="362" spans="1:34" ht="12" customHeight="1"/>
    <row r="363" spans="1:34" ht="12" customHeight="1">
      <c r="A363" s="1" t="s">
        <v>332</v>
      </c>
      <c r="B363" s="1"/>
      <c r="D363" s="27">
        <f>D328</f>
        <v>0</v>
      </c>
      <c r="I363" s="27">
        <f t="shared" ref="I363:AH363" si="136">I328</f>
        <v>0</v>
      </c>
      <c r="J363" s="27">
        <f t="shared" si="136"/>
        <v>0</v>
      </c>
      <c r="K363" s="27">
        <f t="shared" si="136"/>
        <v>0</v>
      </c>
      <c r="L363" s="27">
        <f t="shared" si="136"/>
        <v>0</v>
      </c>
      <c r="M363" s="27">
        <f t="shared" si="136"/>
        <v>0</v>
      </c>
      <c r="N363" s="27">
        <f t="shared" si="136"/>
        <v>0</v>
      </c>
      <c r="O363" s="27">
        <f t="shared" si="136"/>
        <v>0</v>
      </c>
      <c r="P363" s="27">
        <f t="shared" si="136"/>
        <v>0</v>
      </c>
      <c r="Q363" s="27">
        <f t="shared" si="136"/>
        <v>0</v>
      </c>
      <c r="R363" s="27">
        <f t="shared" si="136"/>
        <v>0</v>
      </c>
      <c r="S363" s="27">
        <f t="shared" si="136"/>
        <v>0</v>
      </c>
      <c r="T363" s="27">
        <f t="shared" si="136"/>
        <v>0</v>
      </c>
      <c r="U363" s="27">
        <f t="shared" si="136"/>
        <v>0</v>
      </c>
      <c r="V363" s="27">
        <f t="shared" si="136"/>
        <v>0</v>
      </c>
      <c r="W363" s="27">
        <f t="shared" si="136"/>
        <v>0</v>
      </c>
      <c r="X363" s="27">
        <f t="shared" si="136"/>
        <v>0</v>
      </c>
      <c r="Y363" s="27">
        <f t="shared" si="136"/>
        <v>0</v>
      </c>
      <c r="Z363" s="27">
        <f t="shared" si="136"/>
        <v>0</v>
      </c>
      <c r="AA363" s="27">
        <f t="shared" si="136"/>
        <v>0</v>
      </c>
      <c r="AB363" s="27">
        <f t="shared" si="136"/>
        <v>0</v>
      </c>
      <c r="AC363" s="27">
        <f t="shared" si="136"/>
        <v>0</v>
      </c>
      <c r="AD363" s="27">
        <f t="shared" si="136"/>
        <v>0</v>
      </c>
      <c r="AE363" s="27">
        <f t="shared" si="136"/>
        <v>0</v>
      </c>
      <c r="AF363" s="27">
        <f t="shared" si="136"/>
        <v>0</v>
      </c>
      <c r="AG363" s="27">
        <f t="shared" si="136"/>
        <v>0</v>
      </c>
      <c r="AH363" s="27">
        <f t="shared" si="136"/>
        <v>0</v>
      </c>
    </row>
    <row r="364" spans="1:34" ht="12" customHeight="1">
      <c r="A364" s="1"/>
      <c r="B364" s="1"/>
    </row>
    <row r="365" spans="1:34" ht="12" customHeight="1" thickBot="1">
      <c r="A365" s="1" t="s">
        <v>333</v>
      </c>
      <c r="B365" s="1"/>
      <c r="D365" s="48">
        <f>D361-D363</f>
        <v>5038.0666200353862</v>
      </c>
      <c r="I365" s="48">
        <f t="shared" ref="I365:AH365" si="137">I361-I363</f>
        <v>462.45137402189761</v>
      </c>
      <c r="J365" s="48">
        <f t="shared" si="137"/>
        <v>157.34228707451135</v>
      </c>
      <c r="K365" s="48">
        <f t="shared" si="137"/>
        <v>41.049048803127079</v>
      </c>
      <c r="L365" s="48">
        <f t="shared" si="137"/>
        <v>0</v>
      </c>
      <c r="M365" s="48">
        <f t="shared" si="137"/>
        <v>0.16303536822333659</v>
      </c>
      <c r="N365" s="48">
        <f t="shared" si="137"/>
        <v>0</v>
      </c>
      <c r="O365" s="48">
        <f t="shared" si="137"/>
        <v>27.991956994408795</v>
      </c>
      <c r="P365" s="48">
        <f t="shared" si="137"/>
        <v>0</v>
      </c>
      <c r="Q365" s="48">
        <f t="shared" si="137"/>
        <v>8.4025969089705601</v>
      </c>
      <c r="R365" s="48">
        <f t="shared" si="137"/>
        <v>7.716816330728736E-2</v>
      </c>
      <c r="S365" s="48">
        <f t="shared" si="137"/>
        <v>22.435880480128169</v>
      </c>
      <c r="T365" s="48">
        <f t="shared" si="137"/>
        <v>0</v>
      </c>
      <c r="U365" s="48">
        <f t="shared" si="137"/>
        <v>148.03157161197299</v>
      </c>
      <c r="V365" s="48">
        <f t="shared" si="137"/>
        <v>0</v>
      </c>
      <c r="W365" s="48">
        <f t="shared" si="137"/>
        <v>48.191556569482636</v>
      </c>
      <c r="X365" s="48">
        <f t="shared" si="137"/>
        <v>0</v>
      </c>
      <c r="Y365" s="48">
        <f t="shared" si="137"/>
        <v>19.006507708475738</v>
      </c>
      <c r="Z365" s="48">
        <f t="shared" si="137"/>
        <v>0</v>
      </c>
      <c r="AA365" s="48">
        <f t="shared" si="137"/>
        <v>3877.4163853252917</v>
      </c>
      <c r="AB365" s="48">
        <f t="shared" si="137"/>
        <v>0</v>
      </c>
      <c r="AC365" s="48">
        <f t="shared" si="137"/>
        <v>0</v>
      </c>
      <c r="AD365" s="48">
        <f t="shared" si="137"/>
        <v>152.4399983581657</v>
      </c>
      <c r="AE365" s="48">
        <f t="shared" si="137"/>
        <v>47.401340857767714</v>
      </c>
      <c r="AF365" s="48">
        <f t="shared" si="137"/>
        <v>24.396206536811459</v>
      </c>
      <c r="AG365" s="48">
        <f t="shared" si="137"/>
        <v>0.61682516756378392</v>
      </c>
      <c r="AH365" s="48">
        <f t="shared" si="137"/>
        <v>0.65288008528027452</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2.10/Schedule 5.11
Page &amp;P of &amp;N</oddHeader>
  </headerFooter>
  <ignoredErrors>
    <ignoredError sqref="C14:C294 C296:C361" numberStoredAsText="1"/>
    <ignoredError sqref="D337:AH365"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5871F-29B8-4DA4-A909-64E261BF35DB}">
  <dimension ref="A1:AH365"/>
  <sheetViews>
    <sheetView workbookViewId="0">
      <pane xSplit="2" ySplit="9" topLeftCell="C10" activePane="bottomRight" state="frozen"/>
      <selection activeCell="D4" sqref="D4"/>
      <selection pane="topRight" activeCell="D4" sqref="D4"/>
      <selection pane="bottomLeft" activeCell="D4" sqref="D4"/>
      <selection pane="bottomRight" sqref="A1:B1"/>
    </sheetView>
  </sheetViews>
  <sheetFormatPr defaultRowHeight="15"/>
  <cols>
    <col min="1" max="1" width="3.5703125" customWidth="1"/>
    <col min="2" max="2" width="34.42578125" customWidth="1"/>
    <col min="3" max="3" width="9.42578125" customWidth="1"/>
    <col min="4" max="4" width="13.5703125" style="172" customWidth="1"/>
    <col min="5" max="5" width="22.42578125" customWidth="1"/>
    <col min="6" max="7" width="13.5703125" customWidth="1"/>
    <col min="8" max="8" width="22.42578125" customWidth="1"/>
    <col min="9" max="34" width="13.5703125" customWidth="1"/>
  </cols>
  <sheetData>
    <row r="1" spans="1:34" s="248" customFormat="1" ht="12" customHeight="1">
      <c r="A1" s="295" t="s">
        <v>1169</v>
      </c>
      <c r="B1" s="295"/>
      <c r="C1" s="249"/>
    </row>
    <row r="2" spans="1:34" s="248" customFormat="1" ht="12" customHeight="1">
      <c r="A2" s="296" t="s">
        <v>1047</v>
      </c>
      <c r="B2" s="296"/>
      <c r="C2" s="249"/>
    </row>
    <row r="3" spans="1:34" s="248" customFormat="1" ht="12" customHeight="1">
      <c r="A3" s="305" t="s">
        <v>1174</v>
      </c>
      <c r="B3" s="305"/>
      <c r="C3" s="249"/>
    </row>
    <row r="4" spans="1:34" ht="12" customHeight="1">
      <c r="A4" s="267" t="s">
        <v>1182</v>
      </c>
      <c r="C4" s="249"/>
    </row>
    <row r="5" spans="1:34" ht="12" customHeight="1">
      <c r="A5" s="1"/>
      <c r="B5" s="1"/>
      <c r="C5" s="250"/>
      <c r="E5" s="5"/>
      <c r="F5" s="5"/>
      <c r="G5" s="5"/>
      <c r="H5" s="5"/>
      <c r="I5" s="5"/>
      <c r="J5" s="5"/>
      <c r="K5" s="5"/>
      <c r="L5" s="5"/>
      <c r="M5" s="5"/>
      <c r="N5" s="5"/>
      <c r="O5" s="5" t="s">
        <v>334</v>
      </c>
      <c r="P5" s="5" t="s">
        <v>334</v>
      </c>
      <c r="Q5" s="5"/>
      <c r="R5" s="5"/>
      <c r="S5" s="5" t="s">
        <v>335</v>
      </c>
      <c r="T5" s="5" t="s">
        <v>335</v>
      </c>
      <c r="U5" s="5" t="s">
        <v>335</v>
      </c>
      <c r="V5" s="5" t="s">
        <v>335</v>
      </c>
      <c r="W5" s="7" t="s">
        <v>336</v>
      </c>
      <c r="X5" s="5"/>
      <c r="Y5" s="5"/>
      <c r="Z5" s="5"/>
      <c r="AA5" s="5" t="s">
        <v>6</v>
      </c>
      <c r="AB5" s="5" t="s">
        <v>337</v>
      </c>
      <c r="AC5" s="1"/>
      <c r="AD5" s="5" t="s">
        <v>338</v>
      </c>
      <c r="AE5" s="5" t="s">
        <v>339</v>
      </c>
      <c r="AF5" s="1"/>
      <c r="AG5" s="5" t="s">
        <v>340</v>
      </c>
      <c r="AH5" s="5" t="s">
        <v>339</v>
      </c>
    </row>
    <row r="6" spans="1:34" ht="12" customHeight="1">
      <c r="A6" s="1"/>
      <c r="B6" s="70"/>
      <c r="C6" s="1"/>
      <c r="D6" s="7"/>
      <c r="E6" s="5" t="s">
        <v>2</v>
      </c>
      <c r="F6" s="7" t="s">
        <v>3</v>
      </c>
      <c r="G6" s="7" t="s">
        <v>4</v>
      </c>
      <c r="H6" s="5"/>
      <c r="I6" s="7"/>
      <c r="J6" s="7"/>
      <c r="K6" s="7"/>
      <c r="L6" s="7"/>
      <c r="M6" s="7" t="s">
        <v>341</v>
      </c>
      <c r="N6" s="7" t="s">
        <v>341</v>
      </c>
      <c r="O6" s="7" t="s">
        <v>340</v>
      </c>
      <c r="P6" s="7" t="s">
        <v>340</v>
      </c>
      <c r="Q6" s="7" t="s">
        <v>339</v>
      </c>
      <c r="R6" s="7" t="s">
        <v>338</v>
      </c>
      <c r="S6" s="7" t="s">
        <v>310</v>
      </c>
      <c r="T6" s="7" t="s">
        <v>310</v>
      </c>
      <c r="U6" s="7" t="s">
        <v>310</v>
      </c>
      <c r="V6" s="7" t="s">
        <v>310</v>
      </c>
      <c r="W6" s="8" t="s">
        <v>342</v>
      </c>
      <c r="X6" s="7"/>
      <c r="Y6" s="7" t="s">
        <v>343</v>
      </c>
      <c r="Z6" s="7" t="s">
        <v>341</v>
      </c>
      <c r="AA6" s="7" t="s">
        <v>344</v>
      </c>
      <c r="AB6" s="7" t="s">
        <v>22</v>
      </c>
      <c r="AC6" s="5" t="s">
        <v>345</v>
      </c>
      <c r="AD6" s="5" t="s">
        <v>346</v>
      </c>
      <c r="AE6" s="5" t="s">
        <v>346</v>
      </c>
      <c r="AF6" s="5" t="s">
        <v>347</v>
      </c>
      <c r="AG6" s="5" t="s">
        <v>348</v>
      </c>
      <c r="AH6" s="5" t="s">
        <v>346</v>
      </c>
    </row>
    <row r="7" spans="1:34" ht="12" customHeight="1">
      <c r="A7" s="1"/>
      <c r="B7" s="5" t="s">
        <v>7</v>
      </c>
      <c r="C7" s="5" t="s">
        <v>7</v>
      </c>
      <c r="D7" s="8" t="s">
        <v>7</v>
      </c>
      <c r="E7" s="5" t="s">
        <v>8</v>
      </c>
      <c r="F7" s="8" t="s">
        <v>2</v>
      </c>
      <c r="G7" s="8" t="s">
        <v>9</v>
      </c>
      <c r="H7" s="5" t="s">
        <v>10</v>
      </c>
      <c r="I7" s="7" t="s">
        <v>349</v>
      </c>
      <c r="J7" s="7" t="s">
        <v>349</v>
      </c>
      <c r="K7" s="7" t="s">
        <v>343</v>
      </c>
      <c r="L7" s="8"/>
      <c r="M7" s="8" t="s">
        <v>350</v>
      </c>
      <c r="N7" s="8" t="s">
        <v>350</v>
      </c>
      <c r="O7" s="7" t="s">
        <v>351</v>
      </c>
      <c r="P7" s="8" t="s">
        <v>351</v>
      </c>
      <c r="Q7" s="8" t="s">
        <v>352</v>
      </c>
      <c r="R7" s="8" t="s">
        <v>352</v>
      </c>
      <c r="S7" s="8" t="s">
        <v>353</v>
      </c>
      <c r="T7" s="8" t="s">
        <v>353</v>
      </c>
      <c r="U7" s="8" t="s">
        <v>353</v>
      </c>
      <c r="V7" s="8" t="s">
        <v>353</v>
      </c>
      <c r="W7" s="71" t="s">
        <v>310</v>
      </c>
      <c r="X7" s="8" t="s">
        <v>354</v>
      </c>
      <c r="Y7" s="8" t="s">
        <v>310</v>
      </c>
      <c r="Z7" s="8" t="s">
        <v>355</v>
      </c>
      <c r="AA7" s="8" t="s">
        <v>356</v>
      </c>
      <c r="AB7" s="8" t="s">
        <v>310</v>
      </c>
      <c r="AC7" s="5" t="s">
        <v>310</v>
      </c>
      <c r="AD7" s="7" t="s">
        <v>357</v>
      </c>
      <c r="AE7" s="7" t="s">
        <v>357</v>
      </c>
      <c r="AF7" s="5" t="s">
        <v>346</v>
      </c>
      <c r="AG7" s="5" t="s">
        <v>20</v>
      </c>
      <c r="AH7" s="5" t="s">
        <v>341</v>
      </c>
    </row>
    <row r="8" spans="1:34" ht="12" customHeight="1">
      <c r="A8" s="10"/>
      <c r="B8" s="11" t="s">
        <v>17</v>
      </c>
      <c r="C8" s="11" t="s">
        <v>18</v>
      </c>
      <c r="D8" s="12" t="s">
        <v>19</v>
      </c>
      <c r="E8" s="12" t="s">
        <v>20</v>
      </c>
      <c r="F8" s="12" t="s">
        <v>8</v>
      </c>
      <c r="G8" s="12" t="s">
        <v>21</v>
      </c>
      <c r="H8" s="12" t="s">
        <v>20</v>
      </c>
      <c r="I8" s="12" t="s">
        <v>358</v>
      </c>
      <c r="J8" s="12" t="s">
        <v>340</v>
      </c>
      <c r="K8" s="12" t="s">
        <v>359</v>
      </c>
      <c r="L8" s="12" t="s">
        <v>341</v>
      </c>
      <c r="M8" s="12" t="s">
        <v>343</v>
      </c>
      <c r="N8" s="12" t="s">
        <v>341</v>
      </c>
      <c r="O8" s="12" t="s">
        <v>343</v>
      </c>
      <c r="P8" s="12" t="s">
        <v>341</v>
      </c>
      <c r="Q8" s="12" t="s">
        <v>360</v>
      </c>
      <c r="R8" s="12" t="s">
        <v>360</v>
      </c>
      <c r="S8" s="12" t="s">
        <v>343</v>
      </c>
      <c r="T8" s="12" t="s">
        <v>341</v>
      </c>
      <c r="U8" s="12" t="s">
        <v>343</v>
      </c>
      <c r="V8" s="12" t="s">
        <v>341</v>
      </c>
      <c r="W8" s="12" t="s">
        <v>360</v>
      </c>
      <c r="X8" s="86" t="s">
        <v>361</v>
      </c>
      <c r="Y8" s="12" t="s">
        <v>360</v>
      </c>
      <c r="Z8" s="12" t="s">
        <v>362</v>
      </c>
      <c r="AA8" s="12" t="s">
        <v>360</v>
      </c>
      <c r="AB8" s="12" t="s">
        <v>360</v>
      </c>
      <c r="AC8" s="11" t="s">
        <v>360</v>
      </c>
      <c r="AD8" s="12" t="s">
        <v>363</v>
      </c>
      <c r="AE8" s="12" t="s">
        <v>363</v>
      </c>
      <c r="AF8" s="12" t="s">
        <v>363</v>
      </c>
      <c r="AG8" s="11" t="s">
        <v>363</v>
      </c>
      <c r="AH8" s="11" t="s">
        <v>360</v>
      </c>
    </row>
    <row r="9" spans="1:34" ht="12" customHeight="1">
      <c r="A9" s="1"/>
      <c r="B9" s="1"/>
      <c r="C9" s="1"/>
      <c r="D9" s="14"/>
      <c r="E9" s="5"/>
      <c r="F9" s="14"/>
      <c r="G9" s="14"/>
      <c r="H9" s="5"/>
      <c r="I9" s="7" t="s">
        <v>364</v>
      </c>
      <c r="J9" s="7" t="s">
        <v>365</v>
      </c>
      <c r="K9" s="7" t="s">
        <v>366</v>
      </c>
      <c r="L9" s="7" t="s">
        <v>366</v>
      </c>
      <c r="M9" s="5" t="s">
        <v>367</v>
      </c>
      <c r="N9" s="5" t="s">
        <v>367</v>
      </c>
      <c r="O9" s="7" t="s">
        <v>368</v>
      </c>
      <c r="P9" s="7" t="s">
        <v>368</v>
      </c>
      <c r="Q9" s="7" t="s">
        <v>369</v>
      </c>
      <c r="R9" s="7" t="s">
        <v>370</v>
      </c>
      <c r="S9" s="7" t="s">
        <v>371</v>
      </c>
      <c r="T9" s="7" t="s">
        <v>371</v>
      </c>
      <c r="U9" s="7" t="s">
        <v>372</v>
      </c>
      <c r="V9" s="7" t="s">
        <v>372</v>
      </c>
      <c r="W9" s="5" t="s">
        <v>373</v>
      </c>
      <c r="X9" s="5"/>
      <c r="Y9" s="7" t="s">
        <v>374</v>
      </c>
      <c r="Z9" s="7" t="s">
        <v>374</v>
      </c>
      <c r="AA9" s="7" t="s">
        <v>375</v>
      </c>
      <c r="AB9" s="7" t="s">
        <v>376</v>
      </c>
      <c r="AC9" s="7" t="s">
        <v>377</v>
      </c>
      <c r="AD9" s="7" t="s">
        <v>378</v>
      </c>
      <c r="AE9" s="7" t="s">
        <v>379</v>
      </c>
      <c r="AF9" s="7" t="s">
        <v>380</v>
      </c>
      <c r="AG9" s="5" t="s">
        <v>381</v>
      </c>
      <c r="AH9" s="5" t="s">
        <v>382</v>
      </c>
    </row>
    <row r="10" spans="1:34" ht="12" customHeight="1">
      <c r="A10" s="73"/>
      <c r="B10" s="73"/>
      <c r="C10" s="73"/>
      <c r="D10" s="74"/>
      <c r="E10" s="75"/>
      <c r="F10" s="74"/>
      <c r="G10" s="74"/>
      <c r="H10" s="75"/>
      <c r="I10" s="76">
        <v>2</v>
      </c>
      <c r="J10" s="76">
        <v>3</v>
      </c>
      <c r="K10" s="76">
        <v>4</v>
      </c>
      <c r="L10" s="76">
        <v>5</v>
      </c>
      <c r="M10" s="76">
        <v>6</v>
      </c>
      <c r="N10" s="76">
        <v>7</v>
      </c>
      <c r="O10" s="76">
        <v>8</v>
      </c>
      <c r="P10" s="76">
        <v>9</v>
      </c>
      <c r="Q10" s="76">
        <v>10</v>
      </c>
      <c r="R10" s="76">
        <v>11</v>
      </c>
      <c r="S10" s="76">
        <v>12</v>
      </c>
      <c r="T10" s="76">
        <v>13</v>
      </c>
      <c r="U10" s="76">
        <v>14</v>
      </c>
      <c r="V10" s="76">
        <v>15</v>
      </c>
      <c r="W10" s="76">
        <v>16</v>
      </c>
      <c r="X10" s="76">
        <v>17</v>
      </c>
      <c r="Y10" s="76">
        <v>18</v>
      </c>
      <c r="Z10" s="76">
        <v>19</v>
      </c>
      <c r="AA10" s="76">
        <v>20</v>
      </c>
      <c r="AB10" s="76">
        <v>21</v>
      </c>
      <c r="AC10" s="76">
        <v>22</v>
      </c>
      <c r="AD10" s="76">
        <v>23</v>
      </c>
      <c r="AE10" s="76">
        <v>24</v>
      </c>
      <c r="AF10" s="76">
        <v>25</v>
      </c>
      <c r="AG10" s="76">
        <v>26</v>
      </c>
      <c r="AH10" s="76">
        <v>27</v>
      </c>
    </row>
    <row r="11" spans="1:34" ht="12" customHeight="1">
      <c r="A11" s="16" t="s">
        <v>31</v>
      </c>
      <c r="B11" s="1"/>
      <c r="C11" s="1"/>
      <c r="D11" s="1"/>
      <c r="E11" s="5"/>
      <c r="F11" s="1"/>
      <c r="G11" s="1"/>
      <c r="H11" s="5"/>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34" ht="12" customHeight="1">
      <c r="A12" s="1"/>
      <c r="B12" s="1"/>
      <c r="C12" s="1"/>
      <c r="D12" s="1"/>
      <c r="E12" s="5"/>
      <c r="F12" s="1"/>
      <c r="G12" s="1"/>
      <c r="H12" s="5"/>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ht="12" customHeight="1">
      <c r="A13" s="16" t="s">
        <v>32</v>
      </c>
      <c r="B13" s="1"/>
      <c r="C13" s="1"/>
      <c r="D13" s="25"/>
      <c r="E13" s="79"/>
      <c r="F13" s="25"/>
      <c r="G13" s="25"/>
      <c r="H13" s="79"/>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row>
    <row r="14" spans="1:34" ht="12" customHeight="1">
      <c r="A14" s="1"/>
      <c r="B14" s="16" t="s">
        <v>34</v>
      </c>
      <c r="C14" s="5" t="s">
        <v>35</v>
      </c>
      <c r="D14" s="25">
        <f>Classification!AK14</f>
        <v>0</v>
      </c>
      <c r="E14" s="79"/>
      <c r="F14" s="25">
        <v>0</v>
      </c>
      <c r="G14" s="25">
        <f>D14-F14</f>
        <v>0</v>
      </c>
      <c r="H14" s="69"/>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row>
    <row r="15" spans="1:34" ht="12" customHeight="1">
      <c r="A15" s="1"/>
      <c r="B15" s="16" t="s">
        <v>37</v>
      </c>
      <c r="C15" s="5" t="s">
        <v>38</v>
      </c>
      <c r="D15" s="25">
        <f>Classification!AK15</f>
        <v>0</v>
      </c>
      <c r="E15" s="79"/>
      <c r="F15" s="25">
        <v>0</v>
      </c>
      <c r="G15" s="25">
        <f t="shared" ref="G15:G17" si="0">D15-F15</f>
        <v>0</v>
      </c>
      <c r="H15" s="69"/>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row>
    <row r="16" spans="1:34" ht="12" customHeight="1">
      <c r="A16" s="1"/>
      <c r="B16" s="16" t="s">
        <v>39</v>
      </c>
      <c r="C16" s="5" t="s">
        <v>40</v>
      </c>
      <c r="D16" s="25">
        <f>Classification!AK16</f>
        <v>0</v>
      </c>
      <c r="E16" s="79"/>
      <c r="F16" s="25">
        <v>0</v>
      </c>
      <c r="G16" s="25">
        <f t="shared" si="0"/>
        <v>0</v>
      </c>
      <c r="H16" s="69"/>
      <c r="I16" s="25">
        <v>0</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row>
    <row r="17" spans="1:34" ht="12" customHeight="1">
      <c r="A17" s="1"/>
      <c r="B17" s="16" t="s">
        <v>16</v>
      </c>
      <c r="C17" s="5" t="s">
        <v>41</v>
      </c>
      <c r="D17" s="25">
        <f>Classification!AK17</f>
        <v>0</v>
      </c>
      <c r="E17" s="79"/>
      <c r="F17" s="25">
        <v>0</v>
      </c>
      <c r="G17" s="25">
        <f t="shared" si="0"/>
        <v>0</v>
      </c>
      <c r="H17" s="69"/>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row>
    <row r="18" spans="1:34" ht="12" customHeight="1">
      <c r="A18" s="1"/>
      <c r="B18" s="16" t="s">
        <v>42</v>
      </c>
      <c r="C18" s="1"/>
      <c r="D18" s="26">
        <f>SUM(D14:D17)</f>
        <v>0</v>
      </c>
      <c r="E18" s="79"/>
      <c r="F18" s="26">
        <f>SUM(F14:F17)</f>
        <v>0</v>
      </c>
      <c r="G18" s="26">
        <f>SUM(G14:G17)</f>
        <v>0</v>
      </c>
      <c r="H18" s="79"/>
      <c r="I18" s="26">
        <f t="shared" ref="I18:AH18" si="1">SUM(I14:I17)</f>
        <v>0</v>
      </c>
      <c r="J18" s="26">
        <f t="shared" si="1"/>
        <v>0</v>
      </c>
      <c r="K18" s="26">
        <f t="shared" si="1"/>
        <v>0</v>
      </c>
      <c r="L18" s="26">
        <f t="shared" si="1"/>
        <v>0</v>
      </c>
      <c r="M18" s="26">
        <f t="shared" si="1"/>
        <v>0</v>
      </c>
      <c r="N18" s="26">
        <f t="shared" si="1"/>
        <v>0</v>
      </c>
      <c r="O18" s="26">
        <f t="shared" si="1"/>
        <v>0</v>
      </c>
      <c r="P18" s="26">
        <f t="shared" si="1"/>
        <v>0</v>
      </c>
      <c r="Q18" s="26">
        <f t="shared" si="1"/>
        <v>0</v>
      </c>
      <c r="R18" s="26">
        <f t="shared" si="1"/>
        <v>0</v>
      </c>
      <c r="S18" s="26">
        <f t="shared" si="1"/>
        <v>0</v>
      </c>
      <c r="T18" s="26">
        <f t="shared" si="1"/>
        <v>0</v>
      </c>
      <c r="U18" s="26">
        <f t="shared" si="1"/>
        <v>0</v>
      </c>
      <c r="V18" s="26">
        <f t="shared" si="1"/>
        <v>0</v>
      </c>
      <c r="W18" s="26">
        <f t="shared" si="1"/>
        <v>0</v>
      </c>
      <c r="X18" s="26">
        <f t="shared" si="1"/>
        <v>0</v>
      </c>
      <c r="Y18" s="26">
        <f t="shared" si="1"/>
        <v>0</v>
      </c>
      <c r="Z18" s="26">
        <f t="shared" si="1"/>
        <v>0</v>
      </c>
      <c r="AA18" s="26">
        <f t="shared" si="1"/>
        <v>0</v>
      </c>
      <c r="AB18" s="26">
        <f t="shared" si="1"/>
        <v>0</v>
      </c>
      <c r="AC18" s="26">
        <f t="shared" si="1"/>
        <v>0</v>
      </c>
      <c r="AD18" s="26">
        <f t="shared" si="1"/>
        <v>0</v>
      </c>
      <c r="AE18" s="26">
        <f t="shared" si="1"/>
        <v>0</v>
      </c>
      <c r="AF18" s="26">
        <f t="shared" si="1"/>
        <v>0</v>
      </c>
      <c r="AG18" s="26">
        <f t="shared" si="1"/>
        <v>0</v>
      </c>
      <c r="AH18" s="26">
        <f t="shared" si="1"/>
        <v>0</v>
      </c>
    </row>
    <row r="19" spans="1:34" ht="12" customHeight="1">
      <c r="A19" s="1"/>
      <c r="B19" s="1"/>
      <c r="C19" s="1"/>
      <c r="D19" s="25"/>
      <c r="E19" s="79"/>
      <c r="F19" s="25"/>
      <c r="G19" s="25"/>
      <c r="H19" s="79"/>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row>
    <row r="20" spans="1:34" ht="12" customHeight="1">
      <c r="A20" s="16" t="s">
        <v>43</v>
      </c>
      <c r="B20" s="1"/>
      <c r="C20" s="1"/>
      <c r="D20" s="25"/>
      <c r="E20" s="79"/>
      <c r="F20" s="25"/>
      <c r="G20" s="25"/>
      <c r="H20" s="79"/>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row>
    <row r="21" spans="1:34" ht="12" customHeight="1">
      <c r="A21" s="1"/>
      <c r="B21" s="16" t="s">
        <v>44</v>
      </c>
      <c r="C21" s="5" t="s">
        <v>45</v>
      </c>
      <c r="D21" s="25">
        <f>Classification!AK21</f>
        <v>0</v>
      </c>
      <c r="E21" s="79"/>
      <c r="F21" s="25">
        <v>0</v>
      </c>
      <c r="G21" s="25">
        <f>D21-F21</f>
        <v>0</v>
      </c>
      <c r="H21" s="69"/>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row>
    <row r="22" spans="1:34" ht="12" customHeight="1">
      <c r="A22" s="1"/>
      <c r="B22" s="16" t="s">
        <v>48</v>
      </c>
      <c r="C22" s="5" t="s">
        <v>49</v>
      </c>
      <c r="D22" s="25">
        <f>Classification!AK22</f>
        <v>0</v>
      </c>
      <c r="E22" s="79"/>
      <c r="F22" s="25">
        <v>0</v>
      </c>
      <c r="G22" s="25">
        <f t="shared" ref="G22:G24" si="2">D22-F22</f>
        <v>0</v>
      </c>
      <c r="H22" s="69"/>
      <c r="I22" s="25">
        <v>0</v>
      </c>
      <c r="J22" s="25">
        <v>0</v>
      </c>
      <c r="K22" s="25">
        <v>0</v>
      </c>
      <c r="L22" s="25">
        <v>0</v>
      </c>
      <c r="M22" s="25">
        <v>0</v>
      </c>
      <c r="N22" s="25">
        <v>0</v>
      </c>
      <c r="O22" s="25">
        <v>0</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row>
    <row r="23" spans="1:34" ht="12" customHeight="1">
      <c r="A23" s="1"/>
      <c r="B23" s="16" t="s">
        <v>50</v>
      </c>
      <c r="C23" s="5" t="s">
        <v>51</v>
      </c>
      <c r="D23" s="25">
        <f>Classification!AK23</f>
        <v>0</v>
      </c>
      <c r="E23" s="79"/>
      <c r="F23" s="25">
        <v>0</v>
      </c>
      <c r="G23" s="25">
        <f t="shared" si="2"/>
        <v>0</v>
      </c>
      <c r="H23" s="69"/>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row>
    <row r="24" spans="1:34" ht="12" customHeight="1">
      <c r="A24" s="1"/>
      <c r="B24" s="16" t="s">
        <v>53</v>
      </c>
      <c r="C24" s="5" t="s">
        <v>54</v>
      </c>
      <c r="D24" s="25">
        <f>Classification!AK24</f>
        <v>0</v>
      </c>
      <c r="E24" s="79"/>
      <c r="F24" s="25">
        <v>0</v>
      </c>
      <c r="G24" s="25">
        <f t="shared" si="2"/>
        <v>0</v>
      </c>
      <c r="H24" s="69"/>
      <c r="I24" s="25">
        <v>0</v>
      </c>
      <c r="J24" s="25">
        <v>0</v>
      </c>
      <c r="K24" s="25">
        <v>0</v>
      </c>
      <c r="L24" s="25">
        <v>0</v>
      </c>
      <c r="M24" s="25">
        <v>0</v>
      </c>
      <c r="N24" s="25">
        <v>0</v>
      </c>
      <c r="O24" s="25">
        <v>0</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row>
    <row r="25" spans="1:34" ht="12" customHeight="1">
      <c r="A25" s="1"/>
      <c r="B25" s="16" t="s">
        <v>55</v>
      </c>
      <c r="C25" s="5" t="s">
        <v>56</v>
      </c>
      <c r="D25" s="25">
        <f>Classification!AK25</f>
        <v>0</v>
      </c>
      <c r="E25" s="79"/>
      <c r="F25" s="25">
        <v>0</v>
      </c>
      <c r="G25" s="25">
        <f>D25-F25</f>
        <v>0</v>
      </c>
      <c r="H25" s="69"/>
      <c r="I25" s="25">
        <v>0</v>
      </c>
      <c r="J25" s="25">
        <v>0</v>
      </c>
      <c r="K25" s="25">
        <v>0</v>
      </c>
      <c r="L25" s="25">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25">
        <v>0</v>
      </c>
      <c r="AH25" s="25">
        <v>0</v>
      </c>
    </row>
    <row r="26" spans="1:34" ht="12" customHeight="1">
      <c r="A26" s="1"/>
      <c r="B26" s="16" t="s">
        <v>59</v>
      </c>
      <c r="C26" s="5" t="s">
        <v>60</v>
      </c>
      <c r="D26" s="25">
        <f>Classification!AK26</f>
        <v>0</v>
      </c>
      <c r="E26" s="79"/>
      <c r="F26" s="25">
        <v>0</v>
      </c>
      <c r="G26" s="25">
        <f t="shared" ref="G26:G28" si="3">D26-F26</f>
        <v>0</v>
      </c>
      <c r="H26" s="69"/>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row>
    <row r="27" spans="1:34" ht="12" customHeight="1">
      <c r="A27" s="1"/>
      <c r="B27" s="16" t="s">
        <v>61</v>
      </c>
      <c r="C27" s="5" t="s">
        <v>62</v>
      </c>
      <c r="D27" s="25">
        <f>Classification!AK27</f>
        <v>0</v>
      </c>
      <c r="E27" s="79"/>
      <c r="F27" s="25">
        <v>0</v>
      </c>
      <c r="G27" s="25">
        <f t="shared" si="3"/>
        <v>0</v>
      </c>
      <c r="H27" s="69"/>
      <c r="I27" s="25">
        <v>0</v>
      </c>
      <c r="J27" s="25">
        <v>0</v>
      </c>
      <c r="K27" s="25">
        <v>0</v>
      </c>
      <c r="L27" s="25">
        <v>0</v>
      </c>
      <c r="M27" s="25">
        <v>0</v>
      </c>
      <c r="N27" s="25">
        <v>0</v>
      </c>
      <c r="O27" s="25">
        <v>0</v>
      </c>
      <c r="P27" s="25">
        <v>0</v>
      </c>
      <c r="Q27" s="25">
        <v>0</v>
      </c>
      <c r="R27" s="25">
        <v>0</v>
      </c>
      <c r="S27" s="25">
        <v>0</v>
      </c>
      <c r="T27" s="25">
        <v>0</v>
      </c>
      <c r="U27" s="25">
        <v>0</v>
      </c>
      <c r="V27" s="25">
        <v>0</v>
      </c>
      <c r="W27" s="25">
        <v>0</v>
      </c>
      <c r="X27" s="25">
        <v>0</v>
      </c>
      <c r="Y27" s="25">
        <v>0</v>
      </c>
      <c r="Z27" s="25">
        <v>0</v>
      </c>
      <c r="AA27" s="25">
        <v>0</v>
      </c>
      <c r="AB27" s="25">
        <v>0</v>
      </c>
      <c r="AC27" s="25">
        <v>0</v>
      </c>
      <c r="AD27" s="25">
        <v>0</v>
      </c>
      <c r="AE27" s="25">
        <v>0</v>
      </c>
      <c r="AF27" s="25">
        <v>0</v>
      </c>
      <c r="AG27" s="25">
        <v>0</v>
      </c>
      <c r="AH27" s="25">
        <v>0</v>
      </c>
    </row>
    <row r="28" spans="1:34" ht="12" customHeight="1">
      <c r="A28" s="1"/>
      <c r="B28" s="16" t="s">
        <v>16</v>
      </c>
      <c r="C28" s="5" t="s">
        <v>64</v>
      </c>
      <c r="D28" s="25">
        <f>Classification!AK28</f>
        <v>0</v>
      </c>
      <c r="E28" s="79"/>
      <c r="F28" s="25">
        <v>0</v>
      </c>
      <c r="G28" s="25">
        <f t="shared" si="3"/>
        <v>0</v>
      </c>
      <c r="H28" s="69"/>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0</v>
      </c>
      <c r="AG28" s="25">
        <v>0</v>
      </c>
      <c r="AH28" s="25">
        <v>0</v>
      </c>
    </row>
    <row r="29" spans="1:34" ht="12" customHeight="1">
      <c r="A29" s="1"/>
      <c r="B29" s="16" t="s">
        <v>42</v>
      </c>
      <c r="C29" s="1"/>
      <c r="D29" s="26">
        <f>SUM(D21:D28)</f>
        <v>0</v>
      </c>
      <c r="E29" s="79"/>
      <c r="F29" s="26">
        <f>SUM(F21:F28)</f>
        <v>0</v>
      </c>
      <c r="G29" s="26">
        <f>SUM(G21:G28)</f>
        <v>0</v>
      </c>
      <c r="H29" s="79"/>
      <c r="I29" s="26">
        <f>SUM(I21:I28)</f>
        <v>0</v>
      </c>
      <c r="J29" s="26">
        <f t="shared" ref="J29:AH29" si="4">SUM(J21:J28)</f>
        <v>0</v>
      </c>
      <c r="K29" s="26">
        <f t="shared" si="4"/>
        <v>0</v>
      </c>
      <c r="L29" s="26">
        <f t="shared" si="4"/>
        <v>0</v>
      </c>
      <c r="M29" s="26">
        <f t="shared" si="4"/>
        <v>0</v>
      </c>
      <c r="N29" s="26">
        <f t="shared" si="4"/>
        <v>0</v>
      </c>
      <c r="O29" s="26">
        <f t="shared" si="4"/>
        <v>0</v>
      </c>
      <c r="P29" s="26">
        <f t="shared" si="4"/>
        <v>0</v>
      </c>
      <c r="Q29" s="26">
        <f t="shared" si="4"/>
        <v>0</v>
      </c>
      <c r="R29" s="26">
        <f t="shared" si="4"/>
        <v>0</v>
      </c>
      <c r="S29" s="26">
        <f t="shared" si="4"/>
        <v>0</v>
      </c>
      <c r="T29" s="26">
        <f t="shared" si="4"/>
        <v>0</v>
      </c>
      <c r="U29" s="26">
        <f t="shared" si="4"/>
        <v>0</v>
      </c>
      <c r="V29" s="26">
        <f t="shared" si="4"/>
        <v>0</v>
      </c>
      <c r="W29" s="26">
        <f t="shared" si="4"/>
        <v>0</v>
      </c>
      <c r="X29" s="26">
        <f t="shared" si="4"/>
        <v>0</v>
      </c>
      <c r="Y29" s="26">
        <f t="shared" si="4"/>
        <v>0</v>
      </c>
      <c r="Z29" s="26">
        <f t="shared" si="4"/>
        <v>0</v>
      </c>
      <c r="AA29" s="26">
        <f t="shared" si="4"/>
        <v>0</v>
      </c>
      <c r="AB29" s="26">
        <f t="shared" si="4"/>
        <v>0</v>
      </c>
      <c r="AC29" s="26">
        <f t="shared" si="4"/>
        <v>0</v>
      </c>
      <c r="AD29" s="26">
        <f t="shared" si="4"/>
        <v>0</v>
      </c>
      <c r="AE29" s="26">
        <f t="shared" si="4"/>
        <v>0</v>
      </c>
      <c r="AF29" s="26">
        <f t="shared" si="4"/>
        <v>0</v>
      </c>
      <c r="AG29" s="26">
        <f t="shared" si="4"/>
        <v>0</v>
      </c>
      <c r="AH29" s="26">
        <f t="shared" si="4"/>
        <v>0</v>
      </c>
    </row>
    <row r="30" spans="1:34" ht="12" customHeight="1">
      <c r="A30" s="1"/>
      <c r="B30" s="1"/>
      <c r="C30" s="1"/>
      <c r="D30" s="25"/>
      <c r="E30" s="79"/>
      <c r="F30" s="25"/>
      <c r="G30" s="25"/>
      <c r="H30" s="7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row>
    <row r="31" spans="1:34" ht="12" customHeight="1">
      <c r="A31" s="16" t="s">
        <v>65</v>
      </c>
      <c r="B31" s="1"/>
      <c r="C31" s="1"/>
      <c r="D31" s="25"/>
      <c r="E31" s="79"/>
      <c r="F31" s="25"/>
      <c r="G31" s="25"/>
      <c r="H31" s="7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row>
    <row r="32" spans="1:34" ht="12" customHeight="1">
      <c r="A32" s="1"/>
      <c r="B32" s="16" t="s">
        <v>37</v>
      </c>
      <c r="C32" s="5" t="s">
        <v>66</v>
      </c>
      <c r="D32" s="25">
        <f>Classification!AK32</f>
        <v>0</v>
      </c>
      <c r="E32" s="79"/>
      <c r="F32" s="25">
        <v>0</v>
      </c>
      <c r="G32" s="25">
        <f>D32-F32</f>
        <v>0</v>
      </c>
      <c r="H32" s="69"/>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row>
    <row r="33" spans="1:34" ht="12" customHeight="1">
      <c r="A33" s="1"/>
      <c r="B33" s="16" t="s">
        <v>48</v>
      </c>
      <c r="C33" s="5" t="s">
        <v>69</v>
      </c>
      <c r="D33" s="25">
        <f>Classification!AK33</f>
        <v>0</v>
      </c>
      <c r="E33" s="79"/>
      <c r="F33" s="25">
        <v>0</v>
      </c>
      <c r="G33" s="25">
        <f t="shared" ref="G33:G34" si="5">D33-F33</f>
        <v>0</v>
      </c>
      <c r="H33" s="69"/>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25">
        <v>0</v>
      </c>
      <c r="AH33" s="25">
        <v>0</v>
      </c>
    </row>
    <row r="34" spans="1:34" ht="12" customHeight="1">
      <c r="A34" s="1"/>
      <c r="B34" s="16" t="s">
        <v>71</v>
      </c>
      <c r="C34" s="5" t="s">
        <v>72</v>
      </c>
      <c r="D34" s="25">
        <f>Classification!AK34</f>
        <v>0</v>
      </c>
      <c r="E34" s="79"/>
      <c r="F34" s="25">
        <v>0</v>
      </c>
      <c r="G34" s="25">
        <f t="shared" si="5"/>
        <v>0</v>
      </c>
      <c r="H34" s="69"/>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row>
    <row r="35" spans="1:34" ht="12" customHeight="1">
      <c r="A35" s="1"/>
      <c r="B35" s="16" t="s">
        <v>74</v>
      </c>
      <c r="C35" s="5" t="s">
        <v>75</v>
      </c>
      <c r="D35" s="25">
        <f>Classification!AK35</f>
        <v>0</v>
      </c>
      <c r="E35" s="79"/>
      <c r="F35" s="25">
        <v>0</v>
      </c>
      <c r="G35" s="25">
        <f>D35-F35</f>
        <v>0</v>
      </c>
      <c r="H35" s="69"/>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row>
    <row r="36" spans="1:34" ht="12" customHeight="1">
      <c r="A36" s="1"/>
      <c r="B36" s="16" t="s">
        <v>55</v>
      </c>
      <c r="C36" s="5" t="s">
        <v>77</v>
      </c>
      <c r="D36" s="25">
        <f>Classification!AK36</f>
        <v>0</v>
      </c>
      <c r="E36" s="79"/>
      <c r="F36" s="25">
        <v>0</v>
      </c>
      <c r="G36" s="25">
        <f t="shared" ref="G36:G38" si="6">D36-F36</f>
        <v>0</v>
      </c>
      <c r="H36" s="69"/>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row>
    <row r="37" spans="1:34" ht="12" customHeight="1">
      <c r="A37" s="1"/>
      <c r="B37" s="16" t="s">
        <v>39</v>
      </c>
      <c r="C37" s="5" t="s">
        <v>79</v>
      </c>
      <c r="D37" s="25">
        <f>Classification!AK37</f>
        <v>0</v>
      </c>
      <c r="E37" s="79"/>
      <c r="F37" s="25">
        <v>0</v>
      </c>
      <c r="G37" s="25">
        <f t="shared" si="6"/>
        <v>0</v>
      </c>
      <c r="H37" s="69"/>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0</v>
      </c>
      <c r="AE37" s="25">
        <v>0</v>
      </c>
      <c r="AF37" s="25">
        <v>0</v>
      </c>
      <c r="AG37" s="25">
        <v>0</v>
      </c>
      <c r="AH37" s="25">
        <v>0</v>
      </c>
    </row>
    <row r="38" spans="1:34" ht="12" customHeight="1">
      <c r="A38" s="1"/>
      <c r="B38" s="16" t="s">
        <v>16</v>
      </c>
      <c r="C38" s="5" t="s">
        <v>81</v>
      </c>
      <c r="D38" s="25">
        <f>Classification!AK38</f>
        <v>0</v>
      </c>
      <c r="E38" s="79"/>
      <c r="F38" s="25">
        <v>0</v>
      </c>
      <c r="G38" s="25">
        <f t="shared" si="6"/>
        <v>0</v>
      </c>
      <c r="H38" s="69"/>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row>
    <row r="39" spans="1:34" ht="12" customHeight="1">
      <c r="A39" s="1"/>
      <c r="B39" s="16" t="s">
        <v>42</v>
      </c>
      <c r="C39" s="1"/>
      <c r="D39" s="26">
        <f>SUM(D32:D38)</f>
        <v>0</v>
      </c>
      <c r="E39" s="79"/>
      <c r="F39" s="26">
        <f>SUM(F32:F38)</f>
        <v>0</v>
      </c>
      <c r="G39" s="26">
        <f>SUM(G32:G38)</f>
        <v>0</v>
      </c>
      <c r="H39" s="79"/>
      <c r="I39" s="26">
        <f>SUM(I32:I38)</f>
        <v>0</v>
      </c>
      <c r="J39" s="26">
        <f t="shared" ref="J39:AH39" si="7">SUM(J32:J38)</f>
        <v>0</v>
      </c>
      <c r="K39" s="26">
        <f t="shared" si="7"/>
        <v>0</v>
      </c>
      <c r="L39" s="26">
        <f t="shared" si="7"/>
        <v>0</v>
      </c>
      <c r="M39" s="26">
        <f t="shared" si="7"/>
        <v>0</v>
      </c>
      <c r="N39" s="26">
        <f t="shared" si="7"/>
        <v>0</v>
      </c>
      <c r="O39" s="26">
        <f t="shared" si="7"/>
        <v>0</v>
      </c>
      <c r="P39" s="26">
        <f t="shared" si="7"/>
        <v>0</v>
      </c>
      <c r="Q39" s="26">
        <f t="shared" si="7"/>
        <v>0</v>
      </c>
      <c r="R39" s="26">
        <f t="shared" si="7"/>
        <v>0</v>
      </c>
      <c r="S39" s="26">
        <f t="shared" si="7"/>
        <v>0</v>
      </c>
      <c r="T39" s="26">
        <f t="shared" si="7"/>
        <v>0</v>
      </c>
      <c r="U39" s="26">
        <f t="shared" si="7"/>
        <v>0</v>
      </c>
      <c r="V39" s="26">
        <f t="shared" si="7"/>
        <v>0</v>
      </c>
      <c r="W39" s="26">
        <f t="shared" si="7"/>
        <v>0</v>
      </c>
      <c r="X39" s="26">
        <f t="shared" si="7"/>
        <v>0</v>
      </c>
      <c r="Y39" s="26">
        <f t="shared" si="7"/>
        <v>0</v>
      </c>
      <c r="Z39" s="26">
        <f t="shared" si="7"/>
        <v>0</v>
      </c>
      <c r="AA39" s="26">
        <f t="shared" si="7"/>
        <v>0</v>
      </c>
      <c r="AB39" s="26">
        <f t="shared" si="7"/>
        <v>0</v>
      </c>
      <c r="AC39" s="26">
        <f t="shared" si="7"/>
        <v>0</v>
      </c>
      <c r="AD39" s="26">
        <f t="shared" si="7"/>
        <v>0</v>
      </c>
      <c r="AE39" s="26">
        <f t="shared" si="7"/>
        <v>0</v>
      </c>
      <c r="AF39" s="26">
        <f t="shared" si="7"/>
        <v>0</v>
      </c>
      <c r="AG39" s="26">
        <f t="shared" si="7"/>
        <v>0</v>
      </c>
      <c r="AH39" s="26">
        <f t="shared" si="7"/>
        <v>0</v>
      </c>
    </row>
    <row r="40" spans="1:34" ht="12" customHeight="1">
      <c r="A40" s="1"/>
      <c r="B40" s="1"/>
      <c r="C40" s="1"/>
      <c r="D40" s="25"/>
      <c r="E40" s="79"/>
      <c r="F40" s="25"/>
      <c r="G40" s="25"/>
      <c r="H40" s="7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row>
    <row r="41" spans="1:34" ht="12" customHeight="1">
      <c r="A41" s="16" t="s">
        <v>83</v>
      </c>
      <c r="B41" s="1"/>
      <c r="C41" s="1"/>
      <c r="D41" s="25"/>
      <c r="E41" s="79"/>
      <c r="F41" s="25"/>
      <c r="G41" s="25"/>
      <c r="H41" s="7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row>
    <row r="42" spans="1:34" ht="12" customHeight="1">
      <c r="A42" s="1"/>
      <c r="B42" s="16" t="s">
        <v>37</v>
      </c>
      <c r="C42" s="5" t="s">
        <v>84</v>
      </c>
      <c r="D42" s="25">
        <f>Classification!AK42</f>
        <v>0</v>
      </c>
      <c r="E42" s="79"/>
      <c r="F42" s="25">
        <v>0</v>
      </c>
      <c r="G42" s="25">
        <f>D42-F42</f>
        <v>0</v>
      </c>
      <c r="H42" s="69"/>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row>
    <row r="43" spans="1:34" ht="12" customHeight="1">
      <c r="A43" s="1"/>
      <c r="B43" s="16" t="s">
        <v>48</v>
      </c>
      <c r="C43" s="5" t="s">
        <v>86</v>
      </c>
      <c r="D43" s="25">
        <f>Classification!AK43</f>
        <v>0</v>
      </c>
      <c r="E43" s="79"/>
      <c r="F43" s="25">
        <v>0</v>
      </c>
      <c r="G43" s="25">
        <f t="shared" ref="G43:G45" si="8">D43-F43</f>
        <v>0</v>
      </c>
      <c r="H43" s="69"/>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0</v>
      </c>
    </row>
    <row r="44" spans="1:34" ht="12" customHeight="1">
      <c r="A44" s="1"/>
      <c r="B44" s="16" t="s">
        <v>71</v>
      </c>
      <c r="C44" s="5" t="s">
        <v>87</v>
      </c>
      <c r="D44" s="25">
        <f>Classification!AK44</f>
        <v>0</v>
      </c>
      <c r="E44" s="79"/>
      <c r="F44" s="25">
        <v>0</v>
      </c>
      <c r="G44" s="25">
        <f t="shared" si="8"/>
        <v>0</v>
      </c>
      <c r="H44" s="69"/>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row>
    <row r="45" spans="1:34" ht="12" customHeight="1">
      <c r="A45" s="1"/>
      <c r="B45" s="16" t="s">
        <v>106</v>
      </c>
      <c r="C45" s="5" t="s">
        <v>89</v>
      </c>
      <c r="D45" s="25">
        <f>Classification!AK45</f>
        <v>0</v>
      </c>
      <c r="E45" s="79"/>
      <c r="F45" s="25">
        <v>0</v>
      </c>
      <c r="G45" s="25">
        <f t="shared" si="8"/>
        <v>0</v>
      </c>
      <c r="H45" s="69"/>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row>
    <row r="46" spans="1:34" ht="12" customHeight="1">
      <c r="A46" s="1"/>
      <c r="B46" s="16" t="s">
        <v>39</v>
      </c>
      <c r="C46" s="5" t="s">
        <v>90</v>
      </c>
      <c r="D46" s="25">
        <f>Classification!AK46</f>
        <v>0</v>
      </c>
      <c r="E46" s="79"/>
      <c r="F46" s="25">
        <v>0</v>
      </c>
      <c r="G46" s="25">
        <f>D46-F46</f>
        <v>0</v>
      </c>
      <c r="H46" s="69"/>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row>
    <row r="47" spans="1:34" ht="12" customHeight="1">
      <c r="A47" s="1"/>
      <c r="B47" s="16" t="s">
        <v>91</v>
      </c>
      <c r="C47" s="5" t="s">
        <v>92</v>
      </c>
      <c r="D47" s="25">
        <f>Classification!AK47</f>
        <v>0</v>
      </c>
      <c r="E47" s="79"/>
      <c r="F47" s="25">
        <v>0</v>
      </c>
      <c r="G47" s="25">
        <f t="shared" ref="G47" si="9">D47-F47</f>
        <v>0</v>
      </c>
      <c r="H47" s="69"/>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row>
    <row r="48" spans="1:34" ht="12" customHeight="1">
      <c r="A48" s="1"/>
      <c r="B48" s="16" t="s">
        <v>93</v>
      </c>
      <c r="C48" s="5" t="s">
        <v>94</v>
      </c>
      <c r="D48" s="25">
        <f>Classification!AK48</f>
        <v>0</v>
      </c>
      <c r="E48" s="79"/>
      <c r="F48" s="25">
        <v>0</v>
      </c>
      <c r="G48" s="25">
        <f>D48-F48</f>
        <v>0</v>
      </c>
      <c r="H48" s="69"/>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row>
    <row r="49" spans="1:34" ht="12" customHeight="1">
      <c r="A49" s="1"/>
      <c r="B49" s="16" t="s">
        <v>95</v>
      </c>
      <c r="C49" s="5" t="s">
        <v>96</v>
      </c>
      <c r="D49" s="25">
        <f>Classification!AK49</f>
        <v>0</v>
      </c>
      <c r="E49" s="79"/>
      <c r="F49" s="25">
        <v>0</v>
      </c>
      <c r="G49" s="25">
        <f t="shared" ref="G49:G51" si="10">D49-F49</f>
        <v>0</v>
      </c>
      <c r="H49" s="69"/>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row>
    <row r="50" spans="1:34" ht="12" customHeight="1">
      <c r="A50" s="1"/>
      <c r="B50" s="16" t="s">
        <v>97</v>
      </c>
      <c r="C50" s="5" t="s">
        <v>98</v>
      </c>
      <c r="D50" s="25">
        <f>Classification!AK50</f>
        <v>0</v>
      </c>
      <c r="E50" s="79"/>
      <c r="F50" s="25">
        <v>0</v>
      </c>
      <c r="G50" s="25">
        <f t="shared" si="10"/>
        <v>0</v>
      </c>
      <c r="H50" s="69"/>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row>
    <row r="51" spans="1:34" ht="12" customHeight="1">
      <c r="A51" s="1"/>
      <c r="B51" s="16" t="s">
        <v>16</v>
      </c>
      <c r="C51" s="5" t="s">
        <v>99</v>
      </c>
      <c r="D51" s="25">
        <f>Classification!AK51</f>
        <v>0</v>
      </c>
      <c r="E51" s="79"/>
      <c r="F51" s="25">
        <v>0</v>
      </c>
      <c r="G51" s="25">
        <f t="shared" si="10"/>
        <v>0</v>
      </c>
      <c r="H51" s="69"/>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row>
    <row r="52" spans="1:34" ht="12" customHeight="1">
      <c r="A52" s="1"/>
      <c r="B52" s="16" t="s">
        <v>42</v>
      </c>
      <c r="C52" s="1"/>
      <c r="D52" s="26">
        <f>SUM(D42:D51)</f>
        <v>0</v>
      </c>
      <c r="E52" s="79"/>
      <c r="F52" s="26">
        <f>SUM(F42:F51)</f>
        <v>0</v>
      </c>
      <c r="G52" s="26">
        <f>SUM(G42:G51)</f>
        <v>0</v>
      </c>
      <c r="H52" s="79"/>
      <c r="I52" s="26">
        <f t="shared" ref="I52:AH52" si="11">SUM(I42:I51)</f>
        <v>0</v>
      </c>
      <c r="J52" s="26">
        <f t="shared" si="11"/>
        <v>0</v>
      </c>
      <c r="K52" s="26">
        <f t="shared" si="11"/>
        <v>0</v>
      </c>
      <c r="L52" s="26">
        <f t="shared" si="11"/>
        <v>0</v>
      </c>
      <c r="M52" s="26">
        <f t="shared" si="11"/>
        <v>0</v>
      </c>
      <c r="N52" s="26">
        <f t="shared" si="11"/>
        <v>0</v>
      </c>
      <c r="O52" s="26">
        <f t="shared" si="11"/>
        <v>0</v>
      </c>
      <c r="P52" s="26">
        <f t="shared" si="11"/>
        <v>0</v>
      </c>
      <c r="Q52" s="26">
        <f t="shared" si="11"/>
        <v>0</v>
      </c>
      <c r="R52" s="26">
        <f t="shared" si="11"/>
        <v>0</v>
      </c>
      <c r="S52" s="26">
        <f t="shared" si="11"/>
        <v>0</v>
      </c>
      <c r="T52" s="26">
        <f t="shared" si="11"/>
        <v>0</v>
      </c>
      <c r="U52" s="26">
        <f t="shared" si="11"/>
        <v>0</v>
      </c>
      <c r="V52" s="26">
        <f t="shared" si="11"/>
        <v>0</v>
      </c>
      <c r="W52" s="26">
        <f t="shared" si="11"/>
        <v>0</v>
      </c>
      <c r="X52" s="26">
        <f t="shared" si="11"/>
        <v>0</v>
      </c>
      <c r="Y52" s="26">
        <f t="shared" si="11"/>
        <v>0</v>
      </c>
      <c r="Z52" s="26">
        <f t="shared" si="11"/>
        <v>0</v>
      </c>
      <c r="AA52" s="26">
        <f t="shared" si="11"/>
        <v>0</v>
      </c>
      <c r="AB52" s="26">
        <f t="shared" si="11"/>
        <v>0</v>
      </c>
      <c r="AC52" s="26">
        <f t="shared" si="11"/>
        <v>0</v>
      </c>
      <c r="AD52" s="26">
        <f t="shared" si="11"/>
        <v>0</v>
      </c>
      <c r="AE52" s="26">
        <f t="shared" si="11"/>
        <v>0</v>
      </c>
      <c r="AF52" s="26">
        <f t="shared" si="11"/>
        <v>0</v>
      </c>
      <c r="AG52" s="26">
        <f t="shared" si="11"/>
        <v>0</v>
      </c>
      <c r="AH52" s="26">
        <f t="shared" si="11"/>
        <v>0</v>
      </c>
    </row>
    <row r="53" spans="1:34" ht="12" customHeight="1">
      <c r="A53" s="1"/>
      <c r="B53" s="1"/>
      <c r="C53" s="1"/>
      <c r="D53" s="25"/>
      <c r="E53" s="79"/>
      <c r="F53" s="25"/>
      <c r="G53" s="25"/>
      <c r="H53" s="7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row>
    <row r="54" spans="1:34" ht="12" customHeight="1">
      <c r="A54" s="16" t="s">
        <v>100</v>
      </c>
      <c r="B54" s="1"/>
      <c r="C54" s="1"/>
      <c r="D54" s="25"/>
      <c r="E54" s="79"/>
      <c r="F54" s="25"/>
      <c r="G54" s="25"/>
      <c r="H54" s="7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34" ht="12" customHeight="1">
      <c r="A55" s="1"/>
      <c r="B55" s="16" t="s">
        <v>37</v>
      </c>
      <c r="C55" s="5" t="s">
        <v>84</v>
      </c>
      <c r="D55" s="25">
        <f>Classification!AK55</f>
        <v>0</v>
      </c>
      <c r="E55" s="79"/>
      <c r="F55" s="25">
        <v>0</v>
      </c>
      <c r="G55" s="25">
        <f>D55-F55</f>
        <v>0</v>
      </c>
      <c r="H55" s="69"/>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row>
    <row r="56" spans="1:34" ht="12" customHeight="1">
      <c r="A56" s="1"/>
      <c r="B56" s="16" t="s">
        <v>48</v>
      </c>
      <c r="C56" s="5" t="s">
        <v>86</v>
      </c>
      <c r="D56" s="25">
        <f>Classification!AK56</f>
        <v>0</v>
      </c>
      <c r="E56" s="79"/>
      <c r="F56" s="25">
        <v>0</v>
      </c>
      <c r="G56" s="25">
        <f t="shared" ref="G56:G58" si="12">D56-F56</f>
        <v>0</v>
      </c>
      <c r="H56" s="69"/>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row>
    <row r="57" spans="1:34" ht="12" customHeight="1">
      <c r="A57" s="1"/>
      <c r="B57" s="16" t="s">
        <v>101</v>
      </c>
      <c r="C57" s="5" t="s">
        <v>87</v>
      </c>
      <c r="D57" s="25">
        <f>Classification!AK57</f>
        <v>0</v>
      </c>
      <c r="E57" s="79"/>
      <c r="F57" s="25">
        <v>0</v>
      </c>
      <c r="G57" s="25">
        <f t="shared" si="12"/>
        <v>0</v>
      </c>
      <c r="H57" s="69"/>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row>
    <row r="58" spans="1:34" ht="12" customHeight="1">
      <c r="A58" s="1"/>
      <c r="B58" s="16" t="s">
        <v>102</v>
      </c>
      <c r="C58" s="5" t="s">
        <v>103</v>
      </c>
      <c r="D58" s="25">
        <f>Classification!AK58</f>
        <v>0</v>
      </c>
      <c r="E58" s="79"/>
      <c r="F58" s="25">
        <v>0</v>
      </c>
      <c r="G58" s="25">
        <f t="shared" si="12"/>
        <v>0</v>
      </c>
      <c r="H58" s="69"/>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row>
    <row r="59" spans="1:34" ht="12" customHeight="1">
      <c r="A59" s="1"/>
      <c r="B59" s="16" t="s">
        <v>104</v>
      </c>
      <c r="C59" s="5" t="s">
        <v>105</v>
      </c>
      <c r="D59" s="25">
        <f>Classification!AK59</f>
        <v>0</v>
      </c>
      <c r="E59" s="79"/>
      <c r="F59" s="25">
        <v>0</v>
      </c>
      <c r="G59" s="25">
        <f>D59-F59</f>
        <v>0</v>
      </c>
      <c r="H59" s="69"/>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row>
    <row r="60" spans="1:34" ht="12" customHeight="1">
      <c r="A60" s="1"/>
      <c r="B60" s="16" t="s">
        <v>106</v>
      </c>
      <c r="C60" s="5" t="s">
        <v>89</v>
      </c>
      <c r="D60" s="25">
        <f>Classification!AK60</f>
        <v>0</v>
      </c>
      <c r="E60" s="79"/>
      <c r="F60" s="25">
        <v>0</v>
      </c>
      <c r="G60" s="25">
        <f t="shared" ref="G60:G62" si="13">D60-F60</f>
        <v>0</v>
      </c>
      <c r="H60" s="69"/>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row>
    <row r="61" spans="1:34" ht="12" customHeight="1">
      <c r="A61" s="1"/>
      <c r="B61" s="16" t="s">
        <v>107</v>
      </c>
      <c r="C61" s="5" t="s">
        <v>108</v>
      </c>
      <c r="D61" s="25">
        <f>Classification!AK61</f>
        <v>0</v>
      </c>
      <c r="E61" s="79"/>
      <c r="F61" s="25">
        <v>0</v>
      </c>
      <c r="G61" s="25">
        <f t="shared" si="13"/>
        <v>0</v>
      </c>
      <c r="H61" s="69"/>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row>
    <row r="62" spans="1:34" ht="12" customHeight="1">
      <c r="A62" s="1"/>
      <c r="B62" s="16" t="s">
        <v>39</v>
      </c>
      <c r="C62" s="5" t="s">
        <v>90</v>
      </c>
      <c r="D62" s="25">
        <f>Classification!AK62</f>
        <v>0</v>
      </c>
      <c r="E62" s="79"/>
      <c r="F62" s="25">
        <v>0</v>
      </c>
      <c r="G62" s="25">
        <f t="shared" si="13"/>
        <v>0</v>
      </c>
      <c r="H62" s="69"/>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row>
    <row r="63" spans="1:34" ht="12" customHeight="1">
      <c r="A63" s="1"/>
      <c r="B63" s="16" t="s">
        <v>91</v>
      </c>
      <c r="C63" s="5" t="s">
        <v>92</v>
      </c>
      <c r="D63" s="25">
        <f>Classification!AK63</f>
        <v>0</v>
      </c>
      <c r="E63" s="79"/>
      <c r="F63" s="25">
        <v>0</v>
      </c>
      <c r="G63" s="25">
        <f>D63-F63</f>
        <v>0</v>
      </c>
      <c r="H63" s="69"/>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row>
    <row r="64" spans="1:34" ht="12" customHeight="1">
      <c r="A64" s="1"/>
      <c r="B64" s="16" t="s">
        <v>93</v>
      </c>
      <c r="C64" s="5" t="s">
        <v>94</v>
      </c>
      <c r="D64" s="25">
        <f>Classification!AK64</f>
        <v>0</v>
      </c>
      <c r="E64" s="79"/>
      <c r="F64" s="25">
        <v>0</v>
      </c>
      <c r="G64" s="25">
        <f>D64-F64</f>
        <v>0</v>
      </c>
      <c r="H64" s="69"/>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row>
    <row r="65" spans="1:34" ht="12" customHeight="1">
      <c r="A65" s="1"/>
      <c r="B65" s="16" t="s">
        <v>95</v>
      </c>
      <c r="C65" s="5" t="s">
        <v>96</v>
      </c>
      <c r="D65" s="25">
        <f>Classification!AK65</f>
        <v>0</v>
      </c>
      <c r="E65" s="79"/>
      <c r="F65" s="25">
        <v>0</v>
      </c>
      <c r="G65" s="25">
        <f t="shared" ref="G65:G67" si="14">D65-F65</f>
        <v>0</v>
      </c>
      <c r="H65" s="69"/>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row>
    <row r="66" spans="1:34" ht="12" customHeight="1">
      <c r="A66" s="1"/>
      <c r="B66" s="16" t="s">
        <v>97</v>
      </c>
      <c r="C66" s="5" t="s">
        <v>98</v>
      </c>
      <c r="D66" s="25">
        <f>Classification!AK66</f>
        <v>0</v>
      </c>
      <c r="E66" s="79"/>
      <c r="F66" s="25">
        <v>0</v>
      </c>
      <c r="G66" s="25">
        <f t="shared" si="14"/>
        <v>0</v>
      </c>
      <c r="H66" s="69"/>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row>
    <row r="67" spans="1:34" ht="12" customHeight="1">
      <c r="A67" s="1"/>
      <c r="B67" s="16" t="s">
        <v>16</v>
      </c>
      <c r="C67" s="5" t="s">
        <v>99</v>
      </c>
      <c r="D67" s="25">
        <f>Classification!AK67</f>
        <v>0</v>
      </c>
      <c r="E67" s="79"/>
      <c r="F67" s="25">
        <v>0</v>
      </c>
      <c r="G67" s="25">
        <f t="shared" si="14"/>
        <v>0</v>
      </c>
      <c r="H67" s="69"/>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row>
    <row r="68" spans="1:34" ht="12" customHeight="1">
      <c r="A68" s="1"/>
      <c r="B68" s="16" t="s">
        <v>42</v>
      </c>
      <c r="C68" s="1"/>
      <c r="D68" s="26">
        <f>SUM(D55:D67)</f>
        <v>0</v>
      </c>
      <c r="E68" s="79"/>
      <c r="F68" s="26">
        <f>SUM(F55:F67)</f>
        <v>0</v>
      </c>
      <c r="G68" s="26">
        <f>SUM(G55:G67)</f>
        <v>0</v>
      </c>
      <c r="H68" s="79"/>
      <c r="I68" s="26">
        <f t="shared" ref="I68:AH68" si="15">SUM(I55:I67)</f>
        <v>0</v>
      </c>
      <c r="J68" s="26">
        <f t="shared" si="15"/>
        <v>0</v>
      </c>
      <c r="K68" s="26">
        <f t="shared" si="15"/>
        <v>0</v>
      </c>
      <c r="L68" s="26">
        <f t="shared" si="15"/>
        <v>0</v>
      </c>
      <c r="M68" s="26">
        <f t="shared" si="15"/>
        <v>0</v>
      </c>
      <c r="N68" s="26">
        <f t="shared" si="15"/>
        <v>0</v>
      </c>
      <c r="O68" s="26">
        <f t="shared" si="15"/>
        <v>0</v>
      </c>
      <c r="P68" s="26">
        <f t="shared" si="15"/>
        <v>0</v>
      </c>
      <c r="Q68" s="26">
        <f t="shared" si="15"/>
        <v>0</v>
      </c>
      <c r="R68" s="26">
        <f t="shared" si="15"/>
        <v>0</v>
      </c>
      <c r="S68" s="26">
        <f t="shared" si="15"/>
        <v>0</v>
      </c>
      <c r="T68" s="26">
        <f t="shared" si="15"/>
        <v>0</v>
      </c>
      <c r="U68" s="26">
        <f t="shared" si="15"/>
        <v>0</v>
      </c>
      <c r="V68" s="26">
        <f t="shared" si="15"/>
        <v>0</v>
      </c>
      <c r="W68" s="26">
        <f t="shared" si="15"/>
        <v>0</v>
      </c>
      <c r="X68" s="26">
        <f t="shared" si="15"/>
        <v>0</v>
      </c>
      <c r="Y68" s="26">
        <f t="shared" si="15"/>
        <v>0</v>
      </c>
      <c r="Z68" s="26">
        <f t="shared" si="15"/>
        <v>0</v>
      </c>
      <c r="AA68" s="26">
        <f t="shared" si="15"/>
        <v>0</v>
      </c>
      <c r="AB68" s="26">
        <f t="shared" si="15"/>
        <v>0</v>
      </c>
      <c r="AC68" s="26">
        <f t="shared" si="15"/>
        <v>0</v>
      </c>
      <c r="AD68" s="26">
        <f t="shared" si="15"/>
        <v>0</v>
      </c>
      <c r="AE68" s="26">
        <f t="shared" si="15"/>
        <v>0</v>
      </c>
      <c r="AF68" s="26">
        <f t="shared" si="15"/>
        <v>0</v>
      </c>
      <c r="AG68" s="26">
        <f t="shared" si="15"/>
        <v>0</v>
      </c>
      <c r="AH68" s="26">
        <f t="shared" si="15"/>
        <v>0</v>
      </c>
    </row>
    <row r="69" spans="1:34" ht="12" customHeight="1">
      <c r="A69" s="1"/>
      <c r="B69" s="1"/>
      <c r="C69" s="1"/>
      <c r="D69" s="25"/>
      <c r="E69" s="79"/>
      <c r="F69" s="25"/>
      <c r="G69" s="25"/>
      <c r="H69" s="79"/>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row>
    <row r="70" spans="1:34" ht="12" customHeight="1">
      <c r="A70" s="16" t="s">
        <v>109</v>
      </c>
      <c r="B70" s="1"/>
      <c r="C70" s="5" t="s">
        <v>110</v>
      </c>
      <c r="D70" s="30">
        <f>Classification!AK70</f>
        <v>0</v>
      </c>
      <c r="E70" s="79"/>
      <c r="F70" s="30">
        <v>0</v>
      </c>
      <c r="G70" s="30">
        <f t="shared" ref="G70" si="16">D70-F70</f>
        <v>0</v>
      </c>
      <c r="H70" s="69"/>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row>
    <row r="71" spans="1:34" ht="12" customHeight="1">
      <c r="A71" s="1"/>
      <c r="B71" s="1"/>
      <c r="C71" s="1"/>
      <c r="D71" s="25"/>
      <c r="E71" s="79"/>
      <c r="F71" s="25"/>
      <c r="G71" s="25"/>
      <c r="H71" s="7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row>
    <row r="72" spans="1:34" ht="12" customHeight="1">
      <c r="A72" s="16" t="s">
        <v>111</v>
      </c>
      <c r="B72" s="1"/>
      <c r="C72" s="1"/>
      <c r="D72" s="25"/>
      <c r="E72" s="79"/>
      <c r="F72" s="25"/>
      <c r="G72" s="25"/>
      <c r="H72" s="79"/>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row>
    <row r="73" spans="1:34" ht="12" customHeight="1">
      <c r="A73" s="1"/>
      <c r="B73" s="16" t="s">
        <v>37</v>
      </c>
      <c r="C73" s="5" t="s">
        <v>112</v>
      </c>
      <c r="D73" s="25">
        <f>Classification!AK73</f>
        <v>0</v>
      </c>
      <c r="E73" s="79"/>
      <c r="F73" s="25">
        <v>0</v>
      </c>
      <c r="G73" s="25">
        <f>D73-F73</f>
        <v>0</v>
      </c>
      <c r="H73" s="69"/>
      <c r="I73" s="25">
        <v>0</v>
      </c>
      <c r="J73" s="25">
        <v>0</v>
      </c>
      <c r="K73" s="25">
        <v>0</v>
      </c>
      <c r="L73" s="25">
        <v>0</v>
      </c>
      <c r="M73" s="25">
        <v>0</v>
      </c>
      <c r="N73" s="25">
        <v>0</v>
      </c>
      <c r="O73" s="25">
        <v>0</v>
      </c>
      <c r="P73" s="25">
        <v>0</v>
      </c>
      <c r="Q73" s="25">
        <v>0</v>
      </c>
      <c r="R73" s="25">
        <v>0</v>
      </c>
      <c r="S73" s="25">
        <v>0</v>
      </c>
      <c r="T73" s="25">
        <v>0</v>
      </c>
      <c r="U73" s="25">
        <v>0</v>
      </c>
      <c r="V73" s="25">
        <v>0</v>
      </c>
      <c r="W73" s="25">
        <v>0</v>
      </c>
      <c r="X73" s="25">
        <v>0</v>
      </c>
      <c r="Y73" s="25">
        <v>0</v>
      </c>
      <c r="Z73" s="25">
        <v>0</v>
      </c>
      <c r="AA73" s="25">
        <v>0</v>
      </c>
      <c r="AB73" s="25">
        <v>0</v>
      </c>
      <c r="AC73" s="25">
        <v>0</v>
      </c>
      <c r="AD73" s="25">
        <v>0</v>
      </c>
      <c r="AE73" s="25">
        <v>0</v>
      </c>
      <c r="AF73" s="25">
        <v>0</v>
      </c>
      <c r="AG73" s="25">
        <v>0</v>
      </c>
      <c r="AH73" s="25">
        <v>0</v>
      </c>
    </row>
    <row r="74" spans="1:34" ht="12" customHeight="1">
      <c r="A74" s="1"/>
      <c r="B74" s="16" t="s">
        <v>39</v>
      </c>
      <c r="C74" s="5" t="s">
        <v>114</v>
      </c>
      <c r="D74" s="25">
        <f>Classification!AK74</f>
        <v>0</v>
      </c>
      <c r="E74" s="79"/>
      <c r="F74" s="25">
        <v>0</v>
      </c>
      <c r="G74" s="25">
        <f t="shared" ref="G74:G79" si="17">D74-F74</f>
        <v>0</v>
      </c>
      <c r="H74" s="69"/>
      <c r="I74" s="25">
        <v>0</v>
      </c>
      <c r="J74" s="25">
        <v>0</v>
      </c>
      <c r="K74" s="25">
        <v>0</v>
      </c>
      <c r="L74" s="25">
        <v>0</v>
      </c>
      <c r="M74" s="25">
        <v>0</v>
      </c>
      <c r="N74" s="25">
        <v>0</v>
      </c>
      <c r="O74" s="25">
        <v>0</v>
      </c>
      <c r="P74" s="25">
        <v>0</v>
      </c>
      <c r="Q74" s="25">
        <v>0</v>
      </c>
      <c r="R74" s="25">
        <v>0</v>
      </c>
      <c r="S74" s="25">
        <v>0</v>
      </c>
      <c r="T74" s="25">
        <v>0</v>
      </c>
      <c r="U74" s="25">
        <v>0</v>
      </c>
      <c r="V74" s="25">
        <v>0</v>
      </c>
      <c r="W74" s="25">
        <v>0</v>
      </c>
      <c r="X74" s="25">
        <v>0</v>
      </c>
      <c r="Y74" s="25">
        <v>0</v>
      </c>
      <c r="Z74" s="25">
        <v>0</v>
      </c>
      <c r="AA74" s="25">
        <v>0</v>
      </c>
      <c r="AB74" s="25">
        <v>0</v>
      </c>
      <c r="AC74" s="25">
        <v>0</v>
      </c>
      <c r="AD74" s="25">
        <v>0</v>
      </c>
      <c r="AE74" s="25">
        <v>0</v>
      </c>
      <c r="AF74" s="25">
        <v>0</v>
      </c>
      <c r="AG74" s="25">
        <v>0</v>
      </c>
      <c r="AH74" s="25">
        <v>0</v>
      </c>
    </row>
    <row r="75" spans="1:34" ht="12" customHeight="1">
      <c r="A75" s="1"/>
      <c r="B75" s="16" t="s">
        <v>115</v>
      </c>
      <c r="C75" s="5" t="s">
        <v>116</v>
      </c>
      <c r="D75" s="25">
        <f>Classification!AK75</f>
        <v>0</v>
      </c>
      <c r="E75" s="79"/>
      <c r="F75" s="25">
        <v>0</v>
      </c>
      <c r="G75" s="25">
        <f t="shared" si="17"/>
        <v>0</v>
      </c>
      <c r="H75" s="69"/>
      <c r="I75" s="25">
        <v>0</v>
      </c>
      <c r="J75" s="25">
        <v>0</v>
      </c>
      <c r="K75" s="25">
        <v>0</v>
      </c>
      <c r="L75" s="25">
        <v>0</v>
      </c>
      <c r="M75" s="25">
        <v>0</v>
      </c>
      <c r="N75" s="25">
        <v>0</v>
      </c>
      <c r="O75" s="25">
        <v>0</v>
      </c>
      <c r="P75" s="25">
        <v>0</v>
      </c>
      <c r="Q75" s="25">
        <v>0</v>
      </c>
      <c r="R75" s="25">
        <v>0</v>
      </c>
      <c r="S75" s="25">
        <v>0</v>
      </c>
      <c r="T75" s="25">
        <v>0</v>
      </c>
      <c r="U75" s="25">
        <v>0</v>
      </c>
      <c r="V75" s="25">
        <v>0</v>
      </c>
      <c r="W75" s="25">
        <v>0</v>
      </c>
      <c r="X75" s="25">
        <v>0</v>
      </c>
      <c r="Y75" s="25">
        <v>0</v>
      </c>
      <c r="Z75" s="25">
        <v>0</v>
      </c>
      <c r="AA75" s="25">
        <v>0</v>
      </c>
      <c r="AB75" s="25">
        <v>0</v>
      </c>
      <c r="AC75" s="25">
        <v>0</v>
      </c>
      <c r="AD75" s="25">
        <v>0</v>
      </c>
      <c r="AE75" s="25">
        <v>0</v>
      </c>
      <c r="AF75" s="25">
        <v>0</v>
      </c>
      <c r="AG75" s="25">
        <v>0</v>
      </c>
      <c r="AH75" s="25">
        <v>0</v>
      </c>
    </row>
    <row r="76" spans="1:34" ht="12" customHeight="1">
      <c r="A76" s="1"/>
      <c r="B76" s="16" t="s">
        <v>117</v>
      </c>
      <c r="C76" s="5" t="s">
        <v>118</v>
      </c>
      <c r="D76" s="25">
        <f>Classification!AK76</f>
        <v>0</v>
      </c>
      <c r="E76" s="79"/>
      <c r="F76" s="25">
        <v>0</v>
      </c>
      <c r="G76" s="25">
        <f t="shared" si="17"/>
        <v>0</v>
      </c>
      <c r="H76" s="69"/>
      <c r="I76" s="25">
        <v>0</v>
      </c>
      <c r="J76" s="25">
        <v>0</v>
      </c>
      <c r="K76" s="25">
        <v>0</v>
      </c>
      <c r="L76" s="25">
        <v>0</v>
      </c>
      <c r="M76" s="25">
        <v>0</v>
      </c>
      <c r="N76" s="25">
        <v>0</v>
      </c>
      <c r="O76" s="25">
        <v>0</v>
      </c>
      <c r="P76" s="25">
        <v>0</v>
      </c>
      <c r="Q76" s="25">
        <v>0</v>
      </c>
      <c r="R76" s="25">
        <v>0</v>
      </c>
      <c r="S76" s="25">
        <v>0</v>
      </c>
      <c r="T76" s="25">
        <v>0</v>
      </c>
      <c r="U76" s="25">
        <v>0</v>
      </c>
      <c r="V76" s="25">
        <v>0</v>
      </c>
      <c r="W76" s="25">
        <v>0</v>
      </c>
      <c r="X76" s="25">
        <v>0</v>
      </c>
      <c r="Y76" s="25">
        <v>0</v>
      </c>
      <c r="Z76" s="25">
        <v>0</v>
      </c>
      <c r="AA76" s="25">
        <v>0</v>
      </c>
      <c r="AB76" s="25">
        <v>0</v>
      </c>
      <c r="AC76" s="25">
        <v>0</v>
      </c>
      <c r="AD76" s="25">
        <v>0</v>
      </c>
      <c r="AE76" s="25">
        <v>0</v>
      </c>
      <c r="AF76" s="25">
        <v>0</v>
      </c>
      <c r="AG76" s="25">
        <v>0</v>
      </c>
      <c r="AH76" s="25">
        <v>0</v>
      </c>
    </row>
    <row r="77" spans="1:34" ht="12" customHeight="1">
      <c r="A77" s="1"/>
      <c r="B77" s="16" t="s">
        <v>119</v>
      </c>
      <c r="C77" s="5" t="s">
        <v>120</v>
      </c>
      <c r="D77" s="25">
        <f>Classification!AK77</f>
        <v>0</v>
      </c>
      <c r="E77" s="79"/>
      <c r="F77" s="25">
        <v>0</v>
      </c>
      <c r="G77" s="25">
        <f t="shared" si="17"/>
        <v>0</v>
      </c>
      <c r="H77" s="69"/>
      <c r="I77" s="25">
        <v>0</v>
      </c>
      <c r="J77" s="25">
        <v>0</v>
      </c>
      <c r="K77" s="25">
        <v>0</v>
      </c>
      <c r="L77" s="25">
        <v>0</v>
      </c>
      <c r="M77" s="25">
        <v>0</v>
      </c>
      <c r="N77" s="25">
        <v>0</v>
      </c>
      <c r="O77" s="25">
        <v>0</v>
      </c>
      <c r="P77" s="25">
        <v>0</v>
      </c>
      <c r="Q77" s="25">
        <v>0</v>
      </c>
      <c r="R77" s="25">
        <v>0</v>
      </c>
      <c r="S77" s="25">
        <v>0</v>
      </c>
      <c r="T77" s="25">
        <v>0</v>
      </c>
      <c r="U77" s="25">
        <v>0</v>
      </c>
      <c r="V77" s="25">
        <v>0</v>
      </c>
      <c r="W77" s="25">
        <v>0</v>
      </c>
      <c r="X77" s="25">
        <v>0</v>
      </c>
      <c r="Y77" s="25">
        <v>0</v>
      </c>
      <c r="Z77" s="25">
        <v>0</v>
      </c>
      <c r="AA77" s="25">
        <v>0</v>
      </c>
      <c r="AB77" s="25">
        <v>0</v>
      </c>
      <c r="AC77" s="25">
        <v>0</v>
      </c>
      <c r="AD77" s="25">
        <v>0</v>
      </c>
      <c r="AE77" s="25">
        <v>0</v>
      </c>
      <c r="AF77" s="25">
        <v>0</v>
      </c>
      <c r="AG77" s="25">
        <v>0</v>
      </c>
      <c r="AH77" s="25">
        <v>0</v>
      </c>
    </row>
    <row r="78" spans="1:34" ht="12" customHeight="1">
      <c r="A78" s="1"/>
      <c r="B78" s="16" t="s">
        <v>121</v>
      </c>
      <c r="C78" s="5" t="s">
        <v>122</v>
      </c>
      <c r="D78" s="25">
        <f>Classification!AK78</f>
        <v>0</v>
      </c>
      <c r="E78" s="79"/>
      <c r="F78" s="25">
        <v>0</v>
      </c>
      <c r="G78" s="25">
        <f t="shared" si="17"/>
        <v>0</v>
      </c>
      <c r="H78" s="69"/>
      <c r="I78" s="25">
        <v>0</v>
      </c>
      <c r="J78" s="25">
        <v>0</v>
      </c>
      <c r="K78" s="25">
        <v>0</v>
      </c>
      <c r="L78" s="25">
        <v>0</v>
      </c>
      <c r="M78" s="25">
        <v>0</v>
      </c>
      <c r="N78" s="25">
        <v>0</v>
      </c>
      <c r="O78" s="25">
        <v>0</v>
      </c>
      <c r="P78" s="25">
        <v>0</v>
      </c>
      <c r="Q78" s="25">
        <v>0</v>
      </c>
      <c r="R78" s="25">
        <v>0</v>
      </c>
      <c r="S78" s="25">
        <v>0</v>
      </c>
      <c r="T78" s="25">
        <v>0</v>
      </c>
      <c r="U78" s="25">
        <v>0</v>
      </c>
      <c r="V78" s="25">
        <v>0</v>
      </c>
      <c r="W78" s="25">
        <v>0</v>
      </c>
      <c r="X78" s="25">
        <v>0</v>
      </c>
      <c r="Y78" s="25">
        <v>0</v>
      </c>
      <c r="Z78" s="25">
        <v>0</v>
      </c>
      <c r="AA78" s="25">
        <v>0</v>
      </c>
      <c r="AB78" s="25">
        <v>0</v>
      </c>
      <c r="AC78" s="25">
        <v>0</v>
      </c>
      <c r="AD78" s="25">
        <v>0</v>
      </c>
      <c r="AE78" s="25">
        <v>0</v>
      </c>
      <c r="AF78" s="25">
        <v>0</v>
      </c>
      <c r="AG78" s="25">
        <v>0</v>
      </c>
      <c r="AH78" s="25">
        <v>0</v>
      </c>
    </row>
    <row r="79" spans="1:34" ht="12" customHeight="1">
      <c r="A79" s="1"/>
      <c r="B79" s="16" t="s">
        <v>16</v>
      </c>
      <c r="C79" s="5" t="s">
        <v>123</v>
      </c>
      <c r="D79" s="25">
        <f>Classification!AK79</f>
        <v>0</v>
      </c>
      <c r="E79" s="79"/>
      <c r="F79" s="25">
        <v>0</v>
      </c>
      <c r="G79" s="25">
        <f t="shared" si="17"/>
        <v>0</v>
      </c>
      <c r="H79" s="69"/>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row>
    <row r="80" spans="1:34" ht="12" customHeight="1">
      <c r="A80" s="1"/>
      <c r="B80" s="16" t="s">
        <v>42</v>
      </c>
      <c r="C80" s="1"/>
      <c r="D80" s="26">
        <f>SUM(D73:D79)</f>
        <v>0</v>
      </c>
      <c r="E80" s="79"/>
      <c r="F80" s="26">
        <f t="shared" ref="F80:G80" si="18">SUM(F73:F79)</f>
        <v>0</v>
      </c>
      <c r="G80" s="26">
        <f t="shared" si="18"/>
        <v>0</v>
      </c>
      <c r="H80" s="79"/>
      <c r="I80" s="26">
        <f t="shared" ref="I80:AH80" si="19">SUM(I73:I79)</f>
        <v>0</v>
      </c>
      <c r="J80" s="26">
        <f t="shared" si="19"/>
        <v>0</v>
      </c>
      <c r="K80" s="26">
        <f t="shared" si="19"/>
        <v>0</v>
      </c>
      <c r="L80" s="26">
        <f t="shared" si="19"/>
        <v>0</v>
      </c>
      <c r="M80" s="26">
        <f t="shared" si="19"/>
        <v>0</v>
      </c>
      <c r="N80" s="26">
        <f t="shared" si="19"/>
        <v>0</v>
      </c>
      <c r="O80" s="26">
        <f t="shared" si="19"/>
        <v>0</v>
      </c>
      <c r="P80" s="26">
        <f t="shared" si="19"/>
        <v>0</v>
      </c>
      <c r="Q80" s="26">
        <f t="shared" si="19"/>
        <v>0</v>
      </c>
      <c r="R80" s="26">
        <f t="shared" si="19"/>
        <v>0</v>
      </c>
      <c r="S80" s="26">
        <f t="shared" si="19"/>
        <v>0</v>
      </c>
      <c r="T80" s="26">
        <f t="shared" si="19"/>
        <v>0</v>
      </c>
      <c r="U80" s="26">
        <f t="shared" si="19"/>
        <v>0</v>
      </c>
      <c r="V80" s="26">
        <f t="shared" si="19"/>
        <v>0</v>
      </c>
      <c r="W80" s="26">
        <f t="shared" si="19"/>
        <v>0</v>
      </c>
      <c r="X80" s="26">
        <f t="shared" si="19"/>
        <v>0</v>
      </c>
      <c r="Y80" s="26">
        <f t="shared" si="19"/>
        <v>0</v>
      </c>
      <c r="Z80" s="26">
        <f t="shared" si="19"/>
        <v>0</v>
      </c>
      <c r="AA80" s="26">
        <f t="shared" si="19"/>
        <v>0</v>
      </c>
      <c r="AB80" s="26">
        <f t="shared" si="19"/>
        <v>0</v>
      </c>
      <c r="AC80" s="26">
        <f t="shared" si="19"/>
        <v>0</v>
      </c>
      <c r="AD80" s="26">
        <f t="shared" si="19"/>
        <v>0</v>
      </c>
      <c r="AE80" s="26">
        <f t="shared" si="19"/>
        <v>0</v>
      </c>
      <c r="AF80" s="26">
        <f t="shared" si="19"/>
        <v>0</v>
      </c>
      <c r="AG80" s="26">
        <f t="shared" si="19"/>
        <v>0</v>
      </c>
      <c r="AH80" s="26">
        <f t="shared" si="19"/>
        <v>0</v>
      </c>
    </row>
    <row r="81" spans="1:34" ht="12" customHeight="1">
      <c r="A81" s="1"/>
      <c r="B81" s="1"/>
      <c r="C81" s="1"/>
      <c r="D81" s="25"/>
      <c r="E81" s="79"/>
      <c r="F81" s="25"/>
      <c r="G81" s="25"/>
      <c r="H81" s="79"/>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row>
    <row r="82" spans="1:34" ht="12" customHeight="1" thickBot="1">
      <c r="A82" s="16" t="s">
        <v>124</v>
      </c>
      <c r="B82" s="1"/>
      <c r="C82" s="1"/>
      <c r="D82" s="32">
        <f>SUM(D18, D29, D39, D52, D68, D70, D80)</f>
        <v>0</v>
      </c>
      <c r="E82" s="79"/>
      <c r="F82" s="32">
        <f>SUM(F18, F29, F39, F52, F68, F70, F80)</f>
        <v>0</v>
      </c>
      <c r="G82" s="32">
        <f>SUM(G18, G29, G39, G52, G68, G70, G80)</f>
        <v>0</v>
      </c>
      <c r="H82" s="79"/>
      <c r="I82" s="32">
        <f t="shared" ref="I82:AH82" si="20">SUM(I18, I29, I39, I52, I68, I70, I80)</f>
        <v>0</v>
      </c>
      <c r="J82" s="32">
        <f t="shared" si="20"/>
        <v>0</v>
      </c>
      <c r="K82" s="32">
        <f t="shared" si="20"/>
        <v>0</v>
      </c>
      <c r="L82" s="32">
        <f t="shared" si="20"/>
        <v>0</v>
      </c>
      <c r="M82" s="32">
        <f t="shared" si="20"/>
        <v>0</v>
      </c>
      <c r="N82" s="32">
        <f t="shared" si="20"/>
        <v>0</v>
      </c>
      <c r="O82" s="32">
        <f t="shared" si="20"/>
        <v>0</v>
      </c>
      <c r="P82" s="32">
        <f t="shared" si="20"/>
        <v>0</v>
      </c>
      <c r="Q82" s="32">
        <f t="shared" si="20"/>
        <v>0</v>
      </c>
      <c r="R82" s="32">
        <f t="shared" si="20"/>
        <v>0</v>
      </c>
      <c r="S82" s="32">
        <f t="shared" si="20"/>
        <v>0</v>
      </c>
      <c r="T82" s="32">
        <f t="shared" si="20"/>
        <v>0</v>
      </c>
      <c r="U82" s="32">
        <f t="shared" si="20"/>
        <v>0</v>
      </c>
      <c r="V82" s="32">
        <f t="shared" si="20"/>
        <v>0</v>
      </c>
      <c r="W82" s="32">
        <f t="shared" si="20"/>
        <v>0</v>
      </c>
      <c r="X82" s="32">
        <f t="shared" si="20"/>
        <v>0</v>
      </c>
      <c r="Y82" s="32">
        <f t="shared" si="20"/>
        <v>0</v>
      </c>
      <c r="Z82" s="32">
        <f t="shared" si="20"/>
        <v>0</v>
      </c>
      <c r="AA82" s="32">
        <f t="shared" si="20"/>
        <v>0</v>
      </c>
      <c r="AB82" s="32">
        <f t="shared" si="20"/>
        <v>0</v>
      </c>
      <c r="AC82" s="32">
        <f t="shared" si="20"/>
        <v>0</v>
      </c>
      <c r="AD82" s="32">
        <f t="shared" si="20"/>
        <v>0</v>
      </c>
      <c r="AE82" s="32">
        <f t="shared" si="20"/>
        <v>0</v>
      </c>
      <c r="AF82" s="32">
        <f t="shared" si="20"/>
        <v>0</v>
      </c>
      <c r="AG82" s="32">
        <f t="shared" si="20"/>
        <v>0</v>
      </c>
      <c r="AH82" s="32">
        <f t="shared" si="20"/>
        <v>0</v>
      </c>
    </row>
    <row r="83" spans="1:34" ht="12" customHeight="1" thickTop="1">
      <c r="A83" s="1"/>
      <c r="B83" s="1"/>
      <c r="C83" s="1"/>
      <c r="D83" s="25"/>
      <c r="E83" s="79"/>
      <c r="F83" s="25"/>
      <c r="G83" s="25"/>
      <c r="H83" s="79"/>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row>
    <row r="84" spans="1:34" ht="12" customHeight="1">
      <c r="A84" s="16" t="s">
        <v>125</v>
      </c>
      <c r="B84" s="1"/>
      <c r="C84" s="1"/>
      <c r="D84" s="33"/>
      <c r="E84" s="81"/>
      <c r="F84" s="33"/>
      <c r="G84" s="33"/>
      <c r="H84" s="81"/>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row>
    <row r="85" spans="1:34" ht="12" customHeight="1">
      <c r="A85" s="1"/>
      <c r="B85" s="1"/>
      <c r="C85" s="1"/>
      <c r="D85" s="33"/>
      <c r="E85" s="81"/>
      <c r="F85" s="33"/>
      <c r="G85" s="33"/>
      <c r="H85" s="81"/>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ht="12" customHeight="1">
      <c r="A86" s="16" t="s">
        <v>32</v>
      </c>
      <c r="B86" s="1"/>
      <c r="C86" s="1"/>
      <c r="D86" s="25"/>
      <c r="E86" s="79"/>
      <c r="F86" s="25"/>
      <c r="G86" s="25"/>
      <c r="H86" s="79"/>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row>
    <row r="87" spans="1:34" ht="12" customHeight="1">
      <c r="A87" s="1"/>
      <c r="B87" s="16" t="s">
        <v>34</v>
      </c>
      <c r="C87" s="5" t="s">
        <v>35</v>
      </c>
      <c r="D87" s="25">
        <f>Classification!AK87</f>
        <v>0</v>
      </c>
      <c r="E87" s="79"/>
      <c r="F87" s="25">
        <v>0</v>
      </c>
      <c r="G87" s="25">
        <f t="shared" ref="G87:G90" si="21">D87-F87</f>
        <v>0</v>
      </c>
      <c r="H87" s="69"/>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row>
    <row r="88" spans="1:34" ht="12" customHeight="1">
      <c r="A88" s="1"/>
      <c r="B88" s="16" t="s">
        <v>37</v>
      </c>
      <c r="C88" s="5" t="s">
        <v>38</v>
      </c>
      <c r="D88" s="25">
        <f>Classification!AK88</f>
        <v>0</v>
      </c>
      <c r="E88" s="79"/>
      <c r="F88" s="25">
        <v>0</v>
      </c>
      <c r="G88" s="25">
        <f t="shared" si="21"/>
        <v>0</v>
      </c>
      <c r="H88" s="69"/>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row>
    <row r="89" spans="1:34" ht="12" customHeight="1">
      <c r="A89" s="1"/>
      <c r="B89" s="16" t="s">
        <v>39</v>
      </c>
      <c r="C89" s="5" t="s">
        <v>40</v>
      </c>
      <c r="D89" s="25">
        <f>Classification!AK89</f>
        <v>0</v>
      </c>
      <c r="E89" s="79"/>
      <c r="F89" s="25">
        <v>0</v>
      </c>
      <c r="G89" s="25">
        <f t="shared" si="21"/>
        <v>0</v>
      </c>
      <c r="H89" s="69"/>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row>
    <row r="90" spans="1:34" ht="12" customHeight="1">
      <c r="A90" s="1"/>
      <c r="B90" s="16" t="s">
        <v>16</v>
      </c>
      <c r="C90" s="5" t="s">
        <v>41</v>
      </c>
      <c r="D90" s="25">
        <f>Classification!AK90</f>
        <v>0</v>
      </c>
      <c r="E90" s="79"/>
      <c r="F90" s="25">
        <v>0</v>
      </c>
      <c r="G90" s="25">
        <f t="shared" si="21"/>
        <v>0</v>
      </c>
      <c r="H90" s="69"/>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row>
    <row r="91" spans="1:34" ht="12" customHeight="1">
      <c r="A91" s="1"/>
      <c r="B91" s="16" t="s">
        <v>42</v>
      </c>
      <c r="C91" s="1"/>
      <c r="D91" s="26">
        <f>SUM(D87:D90)</f>
        <v>0</v>
      </c>
      <c r="E91" s="79"/>
      <c r="F91" s="26">
        <f>SUM(F87:F90)</f>
        <v>0</v>
      </c>
      <c r="G91" s="26">
        <f>SUM(G87:G90)</f>
        <v>0</v>
      </c>
      <c r="H91" s="79"/>
      <c r="I91" s="26">
        <f t="shared" ref="I91:AH91" si="22">SUM(I87:I90)</f>
        <v>0</v>
      </c>
      <c r="J91" s="26">
        <f t="shared" si="22"/>
        <v>0</v>
      </c>
      <c r="K91" s="26">
        <f t="shared" si="22"/>
        <v>0</v>
      </c>
      <c r="L91" s="26">
        <f t="shared" si="22"/>
        <v>0</v>
      </c>
      <c r="M91" s="26">
        <f t="shared" si="22"/>
        <v>0</v>
      </c>
      <c r="N91" s="26">
        <f t="shared" si="22"/>
        <v>0</v>
      </c>
      <c r="O91" s="26">
        <f t="shared" si="22"/>
        <v>0</v>
      </c>
      <c r="P91" s="26">
        <f t="shared" si="22"/>
        <v>0</v>
      </c>
      <c r="Q91" s="26">
        <f t="shared" si="22"/>
        <v>0</v>
      </c>
      <c r="R91" s="26">
        <f t="shared" si="22"/>
        <v>0</v>
      </c>
      <c r="S91" s="26">
        <f t="shared" si="22"/>
        <v>0</v>
      </c>
      <c r="T91" s="26">
        <f t="shared" si="22"/>
        <v>0</v>
      </c>
      <c r="U91" s="26">
        <f t="shared" si="22"/>
        <v>0</v>
      </c>
      <c r="V91" s="26">
        <f t="shared" si="22"/>
        <v>0</v>
      </c>
      <c r="W91" s="26">
        <f t="shared" si="22"/>
        <v>0</v>
      </c>
      <c r="X91" s="26">
        <f t="shared" si="22"/>
        <v>0</v>
      </c>
      <c r="Y91" s="26">
        <f t="shared" si="22"/>
        <v>0</v>
      </c>
      <c r="Z91" s="26">
        <f t="shared" si="22"/>
        <v>0</v>
      </c>
      <c r="AA91" s="26">
        <f t="shared" si="22"/>
        <v>0</v>
      </c>
      <c r="AB91" s="26">
        <f t="shared" si="22"/>
        <v>0</v>
      </c>
      <c r="AC91" s="26">
        <f t="shared" si="22"/>
        <v>0</v>
      </c>
      <c r="AD91" s="26">
        <f t="shared" si="22"/>
        <v>0</v>
      </c>
      <c r="AE91" s="26">
        <f t="shared" si="22"/>
        <v>0</v>
      </c>
      <c r="AF91" s="26">
        <f t="shared" si="22"/>
        <v>0</v>
      </c>
      <c r="AG91" s="26">
        <f t="shared" si="22"/>
        <v>0</v>
      </c>
      <c r="AH91" s="26">
        <f t="shared" si="22"/>
        <v>0</v>
      </c>
    </row>
    <row r="92" spans="1:34" ht="12" customHeight="1">
      <c r="A92" s="1"/>
      <c r="B92" s="1"/>
      <c r="C92" s="1"/>
      <c r="D92" s="25"/>
      <c r="E92" s="79"/>
      <c r="F92" s="25"/>
      <c r="G92" s="25"/>
      <c r="H92" s="79"/>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row>
    <row r="93" spans="1:34" ht="12" customHeight="1">
      <c r="A93" s="16" t="s">
        <v>43</v>
      </c>
      <c r="B93" s="1"/>
      <c r="C93" s="1"/>
      <c r="D93" s="25"/>
      <c r="E93" s="79"/>
      <c r="F93" s="25"/>
      <c r="G93" s="25"/>
      <c r="H93" s="79"/>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row>
    <row r="94" spans="1:34" ht="12" customHeight="1">
      <c r="A94" s="1"/>
      <c r="B94" s="16" t="s">
        <v>37</v>
      </c>
      <c r="C94" s="5" t="s">
        <v>45</v>
      </c>
      <c r="D94" s="25">
        <f>Classification!AK94</f>
        <v>0</v>
      </c>
      <c r="E94" s="79"/>
      <c r="F94" s="25">
        <v>0</v>
      </c>
      <c r="G94" s="25">
        <f t="shared" ref="G94:G101" si="23">D94-F94</f>
        <v>0</v>
      </c>
      <c r="H94" s="69"/>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row>
    <row r="95" spans="1:34" ht="12" customHeight="1">
      <c r="A95" s="1"/>
      <c r="B95" s="16" t="s">
        <v>48</v>
      </c>
      <c r="C95" s="5" t="s">
        <v>49</v>
      </c>
      <c r="D95" s="25">
        <f>Classification!AK95</f>
        <v>0</v>
      </c>
      <c r="E95" s="79"/>
      <c r="F95" s="25">
        <v>0</v>
      </c>
      <c r="G95" s="25">
        <f t="shared" si="23"/>
        <v>0</v>
      </c>
      <c r="H95" s="69"/>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row>
    <row r="96" spans="1:34" ht="12" customHeight="1">
      <c r="A96" s="1"/>
      <c r="B96" s="16" t="s">
        <v>39</v>
      </c>
      <c r="C96" s="5" t="s">
        <v>51</v>
      </c>
      <c r="D96" s="25">
        <f>Classification!AK96</f>
        <v>0</v>
      </c>
      <c r="E96" s="79"/>
      <c r="F96" s="25">
        <v>0</v>
      </c>
      <c r="G96" s="25">
        <f t="shared" si="23"/>
        <v>0</v>
      </c>
      <c r="H96" s="69"/>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row>
    <row r="97" spans="1:34" ht="12" customHeight="1">
      <c r="A97" s="1"/>
      <c r="B97" s="16" t="s">
        <v>53</v>
      </c>
      <c r="C97" s="5" t="s">
        <v>54</v>
      </c>
      <c r="D97" s="25">
        <f>Classification!AK97</f>
        <v>0</v>
      </c>
      <c r="E97" s="79"/>
      <c r="F97" s="25">
        <v>0</v>
      </c>
      <c r="G97" s="25">
        <f t="shared" si="23"/>
        <v>0</v>
      </c>
      <c r="H97" s="69"/>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row>
    <row r="98" spans="1:34" ht="12" customHeight="1">
      <c r="A98" s="1"/>
      <c r="B98" s="16" t="s">
        <v>55</v>
      </c>
      <c r="C98" s="5" t="s">
        <v>56</v>
      </c>
      <c r="D98" s="25">
        <f>Classification!AK98</f>
        <v>0</v>
      </c>
      <c r="E98" s="79"/>
      <c r="F98" s="25">
        <v>0</v>
      </c>
      <c r="G98" s="25">
        <f t="shared" si="23"/>
        <v>0</v>
      </c>
      <c r="H98" s="69"/>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row>
    <row r="99" spans="1:34" ht="12" customHeight="1">
      <c r="A99" s="1"/>
      <c r="B99" s="16" t="s">
        <v>59</v>
      </c>
      <c r="C99" s="5" t="s">
        <v>60</v>
      </c>
      <c r="D99" s="25">
        <f>Classification!AK99</f>
        <v>0</v>
      </c>
      <c r="E99" s="79"/>
      <c r="F99" s="25">
        <v>0</v>
      </c>
      <c r="G99" s="25">
        <f t="shared" si="23"/>
        <v>0</v>
      </c>
      <c r="H99" s="69"/>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row>
    <row r="100" spans="1:34" ht="12" customHeight="1">
      <c r="A100" s="1"/>
      <c r="B100" s="16" t="s">
        <v>61</v>
      </c>
      <c r="C100" s="5" t="s">
        <v>62</v>
      </c>
      <c r="D100" s="25">
        <f>Classification!AK100</f>
        <v>0</v>
      </c>
      <c r="E100" s="79"/>
      <c r="F100" s="25">
        <v>0</v>
      </c>
      <c r="G100" s="25">
        <f t="shared" si="23"/>
        <v>0</v>
      </c>
      <c r="H100" s="69"/>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row>
    <row r="101" spans="1:34" ht="12" customHeight="1">
      <c r="A101" s="1"/>
      <c r="B101" s="16" t="s">
        <v>16</v>
      </c>
      <c r="C101" s="5" t="s">
        <v>64</v>
      </c>
      <c r="D101" s="25">
        <f>Classification!AK101</f>
        <v>0</v>
      </c>
      <c r="E101" s="79"/>
      <c r="F101" s="25">
        <v>0</v>
      </c>
      <c r="G101" s="25">
        <f t="shared" si="23"/>
        <v>0</v>
      </c>
      <c r="H101" s="69"/>
      <c r="I101" s="25">
        <v>0</v>
      </c>
      <c r="J101" s="25">
        <v>0</v>
      </c>
      <c r="K101" s="25">
        <v>0</v>
      </c>
      <c r="L101" s="25">
        <v>0</v>
      </c>
      <c r="M101" s="25">
        <v>0</v>
      </c>
      <c r="N101" s="25">
        <v>0</v>
      </c>
      <c r="O101" s="25">
        <v>0</v>
      </c>
      <c r="P101" s="25">
        <v>0</v>
      </c>
      <c r="Q101" s="25">
        <v>0</v>
      </c>
      <c r="R101" s="25">
        <v>0</v>
      </c>
      <c r="S101" s="25">
        <v>0</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row>
    <row r="102" spans="1:34" ht="12" customHeight="1">
      <c r="A102" s="1"/>
      <c r="B102" s="16" t="s">
        <v>42</v>
      </c>
      <c r="C102" s="1"/>
      <c r="D102" s="26">
        <f>SUM(D94:D101)</f>
        <v>0</v>
      </c>
      <c r="E102" s="79"/>
      <c r="F102" s="26">
        <f>SUM(F94:F101)</f>
        <v>0</v>
      </c>
      <c r="G102" s="26">
        <f>SUM(G94:G101)</f>
        <v>0</v>
      </c>
      <c r="H102" s="79"/>
      <c r="I102" s="26">
        <f t="shared" ref="I102:AH102" si="24">SUM(I94:I101)</f>
        <v>0</v>
      </c>
      <c r="J102" s="26">
        <f t="shared" si="24"/>
        <v>0</v>
      </c>
      <c r="K102" s="26">
        <f t="shared" si="24"/>
        <v>0</v>
      </c>
      <c r="L102" s="26">
        <f t="shared" si="24"/>
        <v>0</v>
      </c>
      <c r="M102" s="26">
        <f t="shared" si="24"/>
        <v>0</v>
      </c>
      <c r="N102" s="26">
        <f t="shared" si="24"/>
        <v>0</v>
      </c>
      <c r="O102" s="26">
        <f t="shared" si="24"/>
        <v>0</v>
      </c>
      <c r="P102" s="26">
        <f t="shared" si="24"/>
        <v>0</v>
      </c>
      <c r="Q102" s="26">
        <f t="shared" si="24"/>
        <v>0</v>
      </c>
      <c r="R102" s="26">
        <f t="shared" si="24"/>
        <v>0</v>
      </c>
      <c r="S102" s="26">
        <f t="shared" si="24"/>
        <v>0</v>
      </c>
      <c r="T102" s="26">
        <f t="shared" si="24"/>
        <v>0</v>
      </c>
      <c r="U102" s="26">
        <f t="shared" si="24"/>
        <v>0</v>
      </c>
      <c r="V102" s="26">
        <f t="shared" si="24"/>
        <v>0</v>
      </c>
      <c r="W102" s="26">
        <f t="shared" si="24"/>
        <v>0</v>
      </c>
      <c r="X102" s="26">
        <f t="shared" si="24"/>
        <v>0</v>
      </c>
      <c r="Y102" s="26">
        <f t="shared" si="24"/>
        <v>0</v>
      </c>
      <c r="Z102" s="26">
        <f t="shared" si="24"/>
        <v>0</v>
      </c>
      <c r="AA102" s="26">
        <f t="shared" si="24"/>
        <v>0</v>
      </c>
      <c r="AB102" s="26">
        <f t="shared" si="24"/>
        <v>0</v>
      </c>
      <c r="AC102" s="26">
        <f t="shared" si="24"/>
        <v>0</v>
      </c>
      <c r="AD102" s="26">
        <f t="shared" si="24"/>
        <v>0</v>
      </c>
      <c r="AE102" s="26">
        <f t="shared" si="24"/>
        <v>0</v>
      </c>
      <c r="AF102" s="26">
        <f t="shared" si="24"/>
        <v>0</v>
      </c>
      <c r="AG102" s="26">
        <f t="shared" si="24"/>
        <v>0</v>
      </c>
      <c r="AH102" s="26">
        <f t="shared" si="24"/>
        <v>0</v>
      </c>
    </row>
    <row r="103" spans="1:34" ht="12" customHeight="1">
      <c r="A103" s="1"/>
      <c r="B103" s="1"/>
      <c r="C103" s="1"/>
      <c r="D103" s="25"/>
      <c r="E103" s="79"/>
      <c r="F103" s="25"/>
      <c r="G103" s="25"/>
      <c r="H103" s="79"/>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row>
    <row r="104" spans="1:34" ht="12" customHeight="1">
      <c r="A104" s="16" t="s">
        <v>65</v>
      </c>
      <c r="B104" s="1"/>
      <c r="C104" s="1"/>
      <c r="D104" s="25"/>
      <c r="E104" s="79"/>
      <c r="F104" s="25"/>
      <c r="G104" s="25"/>
      <c r="H104" s="79"/>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row>
    <row r="105" spans="1:34" ht="12" customHeight="1">
      <c r="A105" s="1"/>
      <c r="B105" s="16" t="s">
        <v>37</v>
      </c>
      <c r="C105" s="5" t="s">
        <v>66</v>
      </c>
      <c r="D105" s="25">
        <f>Classification!AK105</f>
        <v>0</v>
      </c>
      <c r="E105" s="79"/>
      <c r="F105" s="25">
        <v>0</v>
      </c>
      <c r="G105" s="25">
        <f t="shared" ref="G105:G111" si="25">D105-F105</f>
        <v>0</v>
      </c>
      <c r="H105" s="69"/>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row>
    <row r="106" spans="1:34" ht="12" customHeight="1">
      <c r="A106" s="1"/>
      <c r="B106" s="16" t="s">
        <v>48</v>
      </c>
      <c r="C106" s="5" t="s">
        <v>69</v>
      </c>
      <c r="D106" s="25">
        <f>Classification!AK106</f>
        <v>0</v>
      </c>
      <c r="E106" s="79"/>
      <c r="F106" s="25">
        <v>0</v>
      </c>
      <c r="G106" s="25">
        <f t="shared" si="25"/>
        <v>0</v>
      </c>
      <c r="H106" s="69"/>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row>
    <row r="107" spans="1:34" ht="12" customHeight="1">
      <c r="A107" s="1"/>
      <c r="B107" s="16" t="s">
        <v>71</v>
      </c>
      <c r="C107" s="5" t="s">
        <v>72</v>
      </c>
      <c r="D107" s="25">
        <f>Classification!AK107</f>
        <v>0</v>
      </c>
      <c r="E107" s="79"/>
      <c r="F107" s="25">
        <v>0</v>
      </c>
      <c r="G107" s="25">
        <f t="shared" si="25"/>
        <v>0</v>
      </c>
      <c r="H107" s="69"/>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row>
    <row r="108" spans="1:34" ht="12" customHeight="1">
      <c r="A108" s="1"/>
      <c r="B108" s="16" t="s">
        <v>74</v>
      </c>
      <c r="C108" s="5" t="s">
        <v>75</v>
      </c>
      <c r="D108" s="25">
        <f>Classification!AK108</f>
        <v>0</v>
      </c>
      <c r="E108" s="79"/>
      <c r="F108" s="25">
        <v>0</v>
      </c>
      <c r="G108" s="25">
        <f t="shared" si="25"/>
        <v>0</v>
      </c>
      <c r="H108" s="69"/>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row>
    <row r="109" spans="1:34" ht="12" customHeight="1">
      <c r="A109" s="1"/>
      <c r="B109" s="16" t="s">
        <v>55</v>
      </c>
      <c r="C109" s="5" t="s">
        <v>77</v>
      </c>
      <c r="D109" s="25">
        <f>Classification!AK109</f>
        <v>0</v>
      </c>
      <c r="E109" s="79"/>
      <c r="F109" s="25">
        <v>0</v>
      </c>
      <c r="G109" s="25">
        <f t="shared" si="25"/>
        <v>0</v>
      </c>
      <c r="H109" s="69"/>
      <c r="I109" s="25">
        <v>0</v>
      </c>
      <c r="J109" s="25">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row>
    <row r="110" spans="1:34" ht="12" customHeight="1">
      <c r="A110" s="1"/>
      <c r="B110" s="16" t="s">
        <v>39</v>
      </c>
      <c r="C110" s="5" t="s">
        <v>79</v>
      </c>
      <c r="D110" s="25">
        <f>Classification!AK110</f>
        <v>0</v>
      </c>
      <c r="E110" s="79"/>
      <c r="F110" s="25">
        <v>0</v>
      </c>
      <c r="G110" s="25">
        <f t="shared" si="25"/>
        <v>0</v>
      </c>
      <c r="H110" s="69"/>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row>
    <row r="111" spans="1:34" ht="12" customHeight="1">
      <c r="A111" s="1"/>
      <c r="B111" s="16" t="s">
        <v>16</v>
      </c>
      <c r="C111" s="5" t="s">
        <v>81</v>
      </c>
      <c r="D111" s="25">
        <f>Classification!AK111</f>
        <v>0</v>
      </c>
      <c r="E111" s="79"/>
      <c r="F111" s="25">
        <v>0</v>
      </c>
      <c r="G111" s="25">
        <f t="shared" si="25"/>
        <v>0</v>
      </c>
      <c r="H111" s="69"/>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row>
    <row r="112" spans="1:34" ht="12" customHeight="1">
      <c r="A112" s="1"/>
      <c r="B112" s="16" t="s">
        <v>42</v>
      </c>
      <c r="C112" s="1"/>
      <c r="D112" s="26">
        <f>SUM(D105:D111)</f>
        <v>0</v>
      </c>
      <c r="E112" s="79"/>
      <c r="F112" s="26">
        <f>SUM(F105:F111)</f>
        <v>0</v>
      </c>
      <c r="G112" s="26">
        <f>SUM(G105:G111)</f>
        <v>0</v>
      </c>
      <c r="H112" s="79"/>
      <c r="I112" s="26">
        <f t="shared" ref="I112:AH112" si="26">SUM(I105:I111)</f>
        <v>0</v>
      </c>
      <c r="J112" s="26">
        <f t="shared" si="26"/>
        <v>0</v>
      </c>
      <c r="K112" s="26">
        <f t="shared" si="26"/>
        <v>0</v>
      </c>
      <c r="L112" s="26">
        <f t="shared" si="26"/>
        <v>0</v>
      </c>
      <c r="M112" s="26">
        <f t="shared" si="26"/>
        <v>0</v>
      </c>
      <c r="N112" s="26">
        <f t="shared" si="26"/>
        <v>0</v>
      </c>
      <c r="O112" s="26">
        <f t="shared" si="26"/>
        <v>0</v>
      </c>
      <c r="P112" s="26">
        <f t="shared" si="26"/>
        <v>0</v>
      </c>
      <c r="Q112" s="26">
        <f t="shared" si="26"/>
        <v>0</v>
      </c>
      <c r="R112" s="26">
        <f t="shared" si="26"/>
        <v>0</v>
      </c>
      <c r="S112" s="26">
        <f t="shared" si="26"/>
        <v>0</v>
      </c>
      <c r="T112" s="26">
        <f t="shared" si="26"/>
        <v>0</v>
      </c>
      <c r="U112" s="26">
        <f t="shared" si="26"/>
        <v>0</v>
      </c>
      <c r="V112" s="26">
        <f t="shared" si="26"/>
        <v>0</v>
      </c>
      <c r="W112" s="26">
        <f t="shared" si="26"/>
        <v>0</v>
      </c>
      <c r="X112" s="26">
        <f t="shared" si="26"/>
        <v>0</v>
      </c>
      <c r="Y112" s="26">
        <f t="shared" si="26"/>
        <v>0</v>
      </c>
      <c r="Z112" s="26">
        <f t="shared" si="26"/>
        <v>0</v>
      </c>
      <c r="AA112" s="26">
        <f t="shared" si="26"/>
        <v>0</v>
      </c>
      <c r="AB112" s="26">
        <f t="shared" si="26"/>
        <v>0</v>
      </c>
      <c r="AC112" s="26">
        <f t="shared" si="26"/>
        <v>0</v>
      </c>
      <c r="AD112" s="26">
        <f t="shared" si="26"/>
        <v>0</v>
      </c>
      <c r="AE112" s="26">
        <f t="shared" si="26"/>
        <v>0</v>
      </c>
      <c r="AF112" s="26">
        <f t="shared" si="26"/>
        <v>0</v>
      </c>
      <c r="AG112" s="26">
        <f t="shared" si="26"/>
        <v>0</v>
      </c>
      <c r="AH112" s="26">
        <f t="shared" si="26"/>
        <v>0</v>
      </c>
    </row>
    <row r="113" spans="1:34" ht="12" customHeight="1">
      <c r="A113" s="1"/>
      <c r="B113" s="1"/>
      <c r="C113" s="1"/>
      <c r="D113" s="25"/>
      <c r="E113" s="79"/>
      <c r="F113" s="25"/>
      <c r="G113" s="25"/>
      <c r="H113" s="79"/>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row>
    <row r="114" spans="1:34" ht="12" customHeight="1">
      <c r="A114" s="16" t="s">
        <v>83</v>
      </c>
      <c r="B114" s="1"/>
      <c r="C114" s="1"/>
      <c r="D114" s="25"/>
      <c r="E114" s="79"/>
      <c r="F114" s="25"/>
      <c r="G114" s="25"/>
      <c r="H114" s="79"/>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row>
    <row r="115" spans="1:34" ht="12" customHeight="1">
      <c r="A115" s="1"/>
      <c r="B115" s="16" t="s">
        <v>37</v>
      </c>
      <c r="C115" s="5" t="s">
        <v>84</v>
      </c>
      <c r="D115" s="25">
        <f>Classification!AK115</f>
        <v>0</v>
      </c>
      <c r="E115" s="79"/>
      <c r="F115" s="25">
        <v>0</v>
      </c>
      <c r="G115" s="25">
        <f t="shared" ref="G115:G124" si="27">D115-F115</f>
        <v>0</v>
      </c>
      <c r="H115" s="69"/>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row>
    <row r="116" spans="1:34" ht="12" customHeight="1">
      <c r="A116" s="1"/>
      <c r="B116" s="16" t="s">
        <v>48</v>
      </c>
      <c r="C116" s="5" t="s">
        <v>86</v>
      </c>
      <c r="D116" s="25">
        <f>Classification!AK116</f>
        <v>0</v>
      </c>
      <c r="E116" s="79"/>
      <c r="F116" s="25">
        <v>0</v>
      </c>
      <c r="G116" s="25">
        <f t="shared" si="27"/>
        <v>0</v>
      </c>
      <c r="H116" s="69"/>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row>
    <row r="117" spans="1:34" ht="12" customHeight="1">
      <c r="A117" s="1"/>
      <c r="B117" s="16" t="s">
        <v>71</v>
      </c>
      <c r="C117" s="5" t="s">
        <v>87</v>
      </c>
      <c r="D117" s="25">
        <f>Classification!AK117</f>
        <v>0</v>
      </c>
      <c r="E117" s="79"/>
      <c r="F117" s="25">
        <v>0</v>
      </c>
      <c r="G117" s="25">
        <f t="shared" si="27"/>
        <v>0</v>
      </c>
      <c r="H117" s="69"/>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row>
    <row r="118" spans="1:34" ht="12" customHeight="1">
      <c r="A118" s="1"/>
      <c r="B118" s="16" t="s">
        <v>385</v>
      </c>
      <c r="C118" s="5" t="s">
        <v>89</v>
      </c>
      <c r="D118" s="25">
        <f>Classification!AK118</f>
        <v>0</v>
      </c>
      <c r="E118" s="79"/>
      <c r="F118" s="25">
        <v>0</v>
      </c>
      <c r="G118" s="25">
        <f t="shared" si="27"/>
        <v>0</v>
      </c>
      <c r="H118" s="69"/>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row>
    <row r="119" spans="1:34" ht="12" customHeight="1">
      <c r="A119" s="1"/>
      <c r="B119" s="16" t="s">
        <v>39</v>
      </c>
      <c r="C119" s="5" t="s">
        <v>90</v>
      </c>
      <c r="D119" s="25">
        <f>Classification!AK119</f>
        <v>0</v>
      </c>
      <c r="E119" s="79"/>
      <c r="F119" s="25">
        <v>0</v>
      </c>
      <c r="G119" s="25">
        <f t="shared" si="27"/>
        <v>0</v>
      </c>
      <c r="H119" s="69"/>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row>
    <row r="120" spans="1:34" ht="12" customHeight="1">
      <c r="A120" s="1"/>
      <c r="B120" s="16" t="s">
        <v>91</v>
      </c>
      <c r="C120" s="5" t="s">
        <v>92</v>
      </c>
      <c r="D120" s="25">
        <f>Classification!AK120</f>
        <v>0</v>
      </c>
      <c r="E120" s="79"/>
      <c r="F120" s="25">
        <v>0</v>
      </c>
      <c r="G120" s="25">
        <f t="shared" si="27"/>
        <v>0</v>
      </c>
      <c r="H120" s="69"/>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row>
    <row r="121" spans="1:34" ht="12" customHeight="1">
      <c r="A121" s="1"/>
      <c r="B121" s="16" t="s">
        <v>93</v>
      </c>
      <c r="C121" s="5" t="s">
        <v>94</v>
      </c>
      <c r="D121" s="25">
        <f>Classification!AK121</f>
        <v>0</v>
      </c>
      <c r="E121" s="79"/>
      <c r="F121" s="25">
        <v>0</v>
      </c>
      <c r="G121" s="25">
        <f t="shared" si="27"/>
        <v>0</v>
      </c>
      <c r="H121" s="69"/>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row>
    <row r="122" spans="1:34" ht="12" customHeight="1">
      <c r="A122" s="1"/>
      <c r="B122" s="16" t="s">
        <v>95</v>
      </c>
      <c r="C122" s="5" t="s">
        <v>96</v>
      </c>
      <c r="D122" s="25">
        <f>Classification!AK122</f>
        <v>0</v>
      </c>
      <c r="E122" s="79"/>
      <c r="F122" s="25">
        <v>0</v>
      </c>
      <c r="G122" s="25">
        <f t="shared" si="27"/>
        <v>0</v>
      </c>
      <c r="H122" s="69"/>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row>
    <row r="123" spans="1:34" ht="12" customHeight="1">
      <c r="A123" s="1"/>
      <c r="B123" s="16" t="s">
        <v>97</v>
      </c>
      <c r="C123" s="5" t="s">
        <v>98</v>
      </c>
      <c r="D123" s="25">
        <f>Classification!AK123</f>
        <v>0</v>
      </c>
      <c r="E123" s="79"/>
      <c r="F123" s="25">
        <v>0</v>
      </c>
      <c r="G123" s="25">
        <f t="shared" si="27"/>
        <v>0</v>
      </c>
      <c r="H123" s="69"/>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row>
    <row r="124" spans="1:34" ht="12" customHeight="1">
      <c r="A124" s="1"/>
      <c r="B124" s="16" t="s">
        <v>16</v>
      </c>
      <c r="C124" s="5" t="s">
        <v>99</v>
      </c>
      <c r="D124" s="25">
        <f>Classification!AK124</f>
        <v>0</v>
      </c>
      <c r="E124" s="79"/>
      <c r="F124" s="25">
        <v>0</v>
      </c>
      <c r="G124" s="25">
        <f t="shared" si="27"/>
        <v>0</v>
      </c>
      <c r="H124" s="69"/>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row>
    <row r="125" spans="1:34" ht="12" customHeight="1">
      <c r="A125" s="1"/>
      <c r="B125" s="16" t="s">
        <v>42</v>
      </c>
      <c r="C125" s="1"/>
      <c r="D125" s="26">
        <f>SUM(D115:D124)</f>
        <v>0</v>
      </c>
      <c r="E125" s="79"/>
      <c r="F125" s="26">
        <f>SUM(F115:F124)</f>
        <v>0</v>
      </c>
      <c r="G125" s="26">
        <f>SUM(G115:G124)</f>
        <v>0</v>
      </c>
      <c r="H125" s="79"/>
      <c r="I125" s="26">
        <f t="shared" ref="I125:AH125" si="28">SUM(I115:I124)</f>
        <v>0</v>
      </c>
      <c r="J125" s="26">
        <f t="shared" si="28"/>
        <v>0</v>
      </c>
      <c r="K125" s="26">
        <f t="shared" si="28"/>
        <v>0</v>
      </c>
      <c r="L125" s="26">
        <f t="shared" si="28"/>
        <v>0</v>
      </c>
      <c r="M125" s="26">
        <f t="shared" si="28"/>
        <v>0</v>
      </c>
      <c r="N125" s="26">
        <f t="shared" si="28"/>
        <v>0</v>
      </c>
      <c r="O125" s="26">
        <f t="shared" si="28"/>
        <v>0</v>
      </c>
      <c r="P125" s="26">
        <f t="shared" si="28"/>
        <v>0</v>
      </c>
      <c r="Q125" s="26">
        <f t="shared" si="28"/>
        <v>0</v>
      </c>
      <c r="R125" s="26">
        <f t="shared" si="28"/>
        <v>0</v>
      </c>
      <c r="S125" s="26">
        <f t="shared" si="28"/>
        <v>0</v>
      </c>
      <c r="T125" s="26">
        <f t="shared" si="28"/>
        <v>0</v>
      </c>
      <c r="U125" s="26">
        <f t="shared" si="28"/>
        <v>0</v>
      </c>
      <c r="V125" s="26">
        <f t="shared" si="28"/>
        <v>0</v>
      </c>
      <c r="W125" s="26">
        <f t="shared" si="28"/>
        <v>0</v>
      </c>
      <c r="X125" s="26">
        <f t="shared" si="28"/>
        <v>0</v>
      </c>
      <c r="Y125" s="26">
        <f t="shared" si="28"/>
        <v>0</v>
      </c>
      <c r="Z125" s="26">
        <f t="shared" si="28"/>
        <v>0</v>
      </c>
      <c r="AA125" s="26">
        <f t="shared" si="28"/>
        <v>0</v>
      </c>
      <c r="AB125" s="26">
        <f t="shared" si="28"/>
        <v>0</v>
      </c>
      <c r="AC125" s="26">
        <f t="shared" si="28"/>
        <v>0</v>
      </c>
      <c r="AD125" s="26">
        <f t="shared" si="28"/>
        <v>0</v>
      </c>
      <c r="AE125" s="26">
        <f t="shared" si="28"/>
        <v>0</v>
      </c>
      <c r="AF125" s="26">
        <f t="shared" si="28"/>
        <v>0</v>
      </c>
      <c r="AG125" s="26">
        <f t="shared" si="28"/>
        <v>0</v>
      </c>
      <c r="AH125" s="26">
        <f t="shared" si="28"/>
        <v>0</v>
      </c>
    </row>
    <row r="126" spans="1:34" ht="12" customHeight="1">
      <c r="A126" s="1"/>
      <c r="B126" s="1"/>
      <c r="C126" s="1"/>
      <c r="D126" s="25"/>
      <c r="E126" s="79"/>
      <c r="F126" s="25"/>
      <c r="G126" s="25"/>
      <c r="H126" s="79"/>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row>
    <row r="127" spans="1:34" ht="12" customHeight="1">
      <c r="A127" s="16" t="s">
        <v>100</v>
      </c>
      <c r="B127" s="1"/>
      <c r="C127" s="1"/>
      <c r="D127" s="25"/>
      <c r="E127" s="79"/>
      <c r="F127" s="25"/>
      <c r="G127" s="25"/>
      <c r="H127" s="79"/>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row>
    <row r="128" spans="1:34" ht="12" customHeight="1">
      <c r="A128" s="1"/>
      <c r="B128" s="16" t="s">
        <v>37</v>
      </c>
      <c r="C128" s="5" t="s">
        <v>84</v>
      </c>
      <c r="D128" s="25">
        <f>Classification!AK128</f>
        <v>0</v>
      </c>
      <c r="E128" s="79"/>
      <c r="F128" s="25">
        <v>0</v>
      </c>
      <c r="G128" s="25">
        <f t="shared" ref="G128:G140" si="29">D128-F128</f>
        <v>0</v>
      </c>
      <c r="H128" s="69"/>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row>
    <row r="129" spans="1:34" ht="12" customHeight="1">
      <c r="A129" s="1"/>
      <c r="B129" s="16" t="s">
        <v>48</v>
      </c>
      <c r="C129" s="5" t="s">
        <v>86</v>
      </c>
      <c r="D129" s="25">
        <f>Classification!AK129</f>
        <v>0</v>
      </c>
      <c r="E129" s="79"/>
      <c r="F129" s="25">
        <v>0</v>
      </c>
      <c r="G129" s="25">
        <f t="shared" si="29"/>
        <v>0</v>
      </c>
      <c r="H129" s="69"/>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row>
    <row r="130" spans="1:34" ht="12" customHeight="1">
      <c r="A130" s="1"/>
      <c r="B130" s="16" t="s">
        <v>134</v>
      </c>
      <c r="C130" s="5" t="s">
        <v>87</v>
      </c>
      <c r="D130" s="25">
        <f>Classification!AK130</f>
        <v>0</v>
      </c>
      <c r="E130" s="79"/>
      <c r="F130" s="25">
        <v>0</v>
      </c>
      <c r="G130" s="25">
        <f t="shared" si="29"/>
        <v>0</v>
      </c>
      <c r="H130" s="69"/>
      <c r="I130" s="25">
        <v>0</v>
      </c>
      <c r="J130" s="25">
        <v>0</v>
      </c>
      <c r="K130" s="25">
        <v>0</v>
      </c>
      <c r="L130" s="25">
        <v>0</v>
      </c>
      <c r="M130" s="25">
        <v>0</v>
      </c>
      <c r="N130" s="25">
        <v>0</v>
      </c>
      <c r="O130" s="25">
        <v>0</v>
      </c>
      <c r="P130" s="25">
        <v>0</v>
      </c>
      <c r="Q130" s="25">
        <v>0</v>
      </c>
      <c r="R130" s="25">
        <v>0</v>
      </c>
      <c r="S130" s="25">
        <v>0</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row>
    <row r="131" spans="1:34" ht="12" customHeight="1">
      <c r="A131" s="1"/>
      <c r="B131" s="16" t="s">
        <v>102</v>
      </c>
      <c r="C131" s="5" t="s">
        <v>103</v>
      </c>
      <c r="D131" s="25">
        <f>Classification!AK131</f>
        <v>0</v>
      </c>
      <c r="E131" s="79"/>
      <c r="F131" s="25">
        <v>0</v>
      </c>
      <c r="G131" s="25">
        <f t="shared" si="29"/>
        <v>0</v>
      </c>
      <c r="H131" s="69"/>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row>
    <row r="132" spans="1:34" ht="12" customHeight="1">
      <c r="A132" s="1"/>
      <c r="B132" s="16" t="s">
        <v>104</v>
      </c>
      <c r="C132" s="5" t="s">
        <v>105</v>
      </c>
      <c r="D132" s="25">
        <f>Classification!AK132</f>
        <v>0</v>
      </c>
      <c r="E132" s="79"/>
      <c r="F132" s="25">
        <v>0</v>
      </c>
      <c r="G132" s="25">
        <f t="shared" si="29"/>
        <v>0</v>
      </c>
      <c r="H132" s="69"/>
      <c r="I132" s="25">
        <v>0</v>
      </c>
      <c r="J132" s="25">
        <v>0</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0</v>
      </c>
      <c r="AF132" s="25">
        <v>0</v>
      </c>
      <c r="AG132" s="25">
        <v>0</v>
      </c>
      <c r="AH132" s="25">
        <v>0</v>
      </c>
    </row>
    <row r="133" spans="1:34" ht="12" customHeight="1">
      <c r="A133" s="1"/>
      <c r="B133" s="16" t="s">
        <v>106</v>
      </c>
      <c r="C133" s="5" t="s">
        <v>89</v>
      </c>
      <c r="D133" s="25">
        <f>Classification!AK133</f>
        <v>0</v>
      </c>
      <c r="E133" s="79"/>
      <c r="F133" s="25">
        <v>0</v>
      </c>
      <c r="G133" s="25">
        <f t="shared" si="29"/>
        <v>0</v>
      </c>
      <c r="H133" s="69"/>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0</v>
      </c>
      <c r="AH133" s="25">
        <v>0</v>
      </c>
    </row>
    <row r="134" spans="1:34" ht="12" customHeight="1">
      <c r="A134" s="1"/>
      <c r="B134" s="16" t="s">
        <v>107</v>
      </c>
      <c r="C134" s="5" t="s">
        <v>108</v>
      </c>
      <c r="D134" s="25">
        <f>Classification!AK134</f>
        <v>0</v>
      </c>
      <c r="E134" s="79"/>
      <c r="F134" s="25">
        <v>0</v>
      </c>
      <c r="G134" s="25">
        <f t="shared" si="29"/>
        <v>0</v>
      </c>
      <c r="H134" s="69"/>
      <c r="I134" s="25">
        <v>0</v>
      </c>
      <c r="J134" s="25">
        <v>0</v>
      </c>
      <c r="K134" s="25">
        <v>0</v>
      </c>
      <c r="L134" s="25">
        <v>0</v>
      </c>
      <c r="M134" s="25">
        <v>0</v>
      </c>
      <c r="N134" s="25">
        <v>0</v>
      </c>
      <c r="O134" s="25">
        <v>0</v>
      </c>
      <c r="P134" s="25">
        <v>0</v>
      </c>
      <c r="Q134" s="25">
        <v>0</v>
      </c>
      <c r="R134" s="25">
        <v>0</v>
      </c>
      <c r="S134" s="25">
        <v>0</v>
      </c>
      <c r="T134" s="25">
        <v>0</v>
      </c>
      <c r="U134" s="25">
        <v>0</v>
      </c>
      <c r="V134" s="25">
        <v>0</v>
      </c>
      <c r="W134" s="25">
        <v>0</v>
      </c>
      <c r="X134" s="25">
        <v>0</v>
      </c>
      <c r="Y134" s="25">
        <v>0</v>
      </c>
      <c r="Z134" s="25">
        <v>0</v>
      </c>
      <c r="AA134" s="25">
        <v>0</v>
      </c>
      <c r="AB134" s="25">
        <v>0</v>
      </c>
      <c r="AC134" s="25">
        <v>0</v>
      </c>
      <c r="AD134" s="25">
        <v>0</v>
      </c>
      <c r="AE134" s="25">
        <v>0</v>
      </c>
      <c r="AF134" s="25">
        <v>0</v>
      </c>
      <c r="AG134" s="25">
        <v>0</v>
      </c>
      <c r="AH134" s="25">
        <v>0</v>
      </c>
    </row>
    <row r="135" spans="1:34" ht="12" customHeight="1">
      <c r="A135" s="1"/>
      <c r="B135" s="16" t="s">
        <v>39</v>
      </c>
      <c r="C135" s="5" t="s">
        <v>90</v>
      </c>
      <c r="D135" s="25">
        <f>Classification!AK135</f>
        <v>0</v>
      </c>
      <c r="E135" s="79"/>
      <c r="F135" s="25">
        <v>0</v>
      </c>
      <c r="G135" s="25">
        <f t="shared" si="29"/>
        <v>0</v>
      </c>
      <c r="H135" s="69"/>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0</v>
      </c>
      <c r="AA135" s="25">
        <v>0</v>
      </c>
      <c r="AB135" s="25">
        <v>0</v>
      </c>
      <c r="AC135" s="25">
        <v>0</v>
      </c>
      <c r="AD135" s="25">
        <v>0</v>
      </c>
      <c r="AE135" s="25">
        <v>0</v>
      </c>
      <c r="AF135" s="25">
        <v>0</v>
      </c>
      <c r="AG135" s="25">
        <v>0</v>
      </c>
      <c r="AH135" s="25">
        <v>0</v>
      </c>
    </row>
    <row r="136" spans="1:34" ht="12" customHeight="1">
      <c r="A136" s="1"/>
      <c r="B136" s="16" t="s">
        <v>91</v>
      </c>
      <c r="C136" s="5" t="s">
        <v>92</v>
      </c>
      <c r="D136" s="25">
        <f>Classification!AK136</f>
        <v>0</v>
      </c>
      <c r="E136" s="79"/>
      <c r="F136" s="25">
        <v>0</v>
      </c>
      <c r="G136" s="25">
        <f t="shared" si="29"/>
        <v>0</v>
      </c>
      <c r="H136" s="69"/>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0</v>
      </c>
      <c r="AC136" s="25">
        <v>0</v>
      </c>
      <c r="AD136" s="25">
        <v>0</v>
      </c>
      <c r="AE136" s="25">
        <v>0</v>
      </c>
      <c r="AF136" s="25">
        <v>0</v>
      </c>
      <c r="AG136" s="25">
        <v>0</v>
      </c>
      <c r="AH136" s="25">
        <v>0</v>
      </c>
    </row>
    <row r="137" spans="1:34" ht="12" customHeight="1">
      <c r="A137" s="1"/>
      <c r="B137" s="16" t="s">
        <v>93</v>
      </c>
      <c r="C137" s="5" t="s">
        <v>94</v>
      </c>
      <c r="D137" s="25">
        <f>Classification!AK137</f>
        <v>0</v>
      </c>
      <c r="E137" s="79"/>
      <c r="F137" s="25">
        <v>0</v>
      </c>
      <c r="G137" s="25">
        <f t="shared" si="29"/>
        <v>0</v>
      </c>
      <c r="H137" s="69"/>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row>
    <row r="138" spans="1:34" ht="12" customHeight="1">
      <c r="A138" s="1"/>
      <c r="B138" s="16" t="s">
        <v>95</v>
      </c>
      <c r="C138" s="5" t="s">
        <v>96</v>
      </c>
      <c r="D138" s="25">
        <f>Classification!AK138</f>
        <v>0</v>
      </c>
      <c r="E138" s="79"/>
      <c r="F138" s="25">
        <v>0</v>
      </c>
      <c r="G138" s="25">
        <f t="shared" si="29"/>
        <v>0</v>
      </c>
      <c r="H138" s="69"/>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row>
    <row r="139" spans="1:34" ht="12" customHeight="1">
      <c r="A139" s="1"/>
      <c r="B139" s="16" t="s">
        <v>97</v>
      </c>
      <c r="C139" s="5" t="s">
        <v>98</v>
      </c>
      <c r="D139" s="25">
        <f>Classification!AK139</f>
        <v>0</v>
      </c>
      <c r="E139" s="79"/>
      <c r="F139" s="25">
        <v>0</v>
      </c>
      <c r="G139" s="25">
        <f t="shared" si="29"/>
        <v>0</v>
      </c>
      <c r="H139" s="69"/>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row>
    <row r="140" spans="1:34" ht="12" customHeight="1">
      <c r="A140" s="1"/>
      <c r="B140" s="16" t="s">
        <v>16</v>
      </c>
      <c r="C140" s="5" t="s">
        <v>99</v>
      </c>
      <c r="D140" s="25">
        <f>Classification!AK140</f>
        <v>0</v>
      </c>
      <c r="E140" s="79"/>
      <c r="F140" s="25">
        <v>0</v>
      </c>
      <c r="G140" s="25">
        <f t="shared" si="29"/>
        <v>0</v>
      </c>
      <c r="H140" s="69"/>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row>
    <row r="141" spans="1:34" ht="12" customHeight="1">
      <c r="A141" s="1"/>
      <c r="B141" s="16" t="s">
        <v>42</v>
      </c>
      <c r="C141" s="1"/>
      <c r="D141" s="26">
        <f>SUM(D128:D140)</f>
        <v>0</v>
      </c>
      <c r="E141" s="79"/>
      <c r="F141" s="26">
        <f>SUM(F128:F140)</f>
        <v>0</v>
      </c>
      <c r="G141" s="26">
        <f>SUM(G128:G140)</f>
        <v>0</v>
      </c>
      <c r="H141" s="79"/>
      <c r="I141" s="26">
        <f t="shared" ref="I141:AH141" si="30">SUM(I128:I140)</f>
        <v>0</v>
      </c>
      <c r="J141" s="26">
        <f t="shared" si="30"/>
        <v>0</v>
      </c>
      <c r="K141" s="26">
        <f t="shared" si="30"/>
        <v>0</v>
      </c>
      <c r="L141" s="26">
        <f t="shared" si="30"/>
        <v>0</v>
      </c>
      <c r="M141" s="26">
        <f t="shared" si="30"/>
        <v>0</v>
      </c>
      <c r="N141" s="26">
        <f t="shared" si="30"/>
        <v>0</v>
      </c>
      <c r="O141" s="26">
        <f t="shared" si="30"/>
        <v>0</v>
      </c>
      <c r="P141" s="26">
        <f t="shared" si="30"/>
        <v>0</v>
      </c>
      <c r="Q141" s="26">
        <f t="shared" si="30"/>
        <v>0</v>
      </c>
      <c r="R141" s="26">
        <f t="shared" si="30"/>
        <v>0</v>
      </c>
      <c r="S141" s="26">
        <f t="shared" si="30"/>
        <v>0</v>
      </c>
      <c r="T141" s="26">
        <f t="shared" si="30"/>
        <v>0</v>
      </c>
      <c r="U141" s="26">
        <f t="shared" si="30"/>
        <v>0</v>
      </c>
      <c r="V141" s="26">
        <f t="shared" si="30"/>
        <v>0</v>
      </c>
      <c r="W141" s="26">
        <f t="shared" si="30"/>
        <v>0</v>
      </c>
      <c r="X141" s="26">
        <f t="shared" si="30"/>
        <v>0</v>
      </c>
      <c r="Y141" s="26">
        <f t="shared" si="30"/>
        <v>0</v>
      </c>
      <c r="Z141" s="26">
        <f t="shared" si="30"/>
        <v>0</v>
      </c>
      <c r="AA141" s="26">
        <f t="shared" si="30"/>
        <v>0</v>
      </c>
      <c r="AB141" s="26">
        <f t="shared" si="30"/>
        <v>0</v>
      </c>
      <c r="AC141" s="26">
        <f t="shared" si="30"/>
        <v>0</v>
      </c>
      <c r="AD141" s="26">
        <f t="shared" si="30"/>
        <v>0</v>
      </c>
      <c r="AE141" s="26">
        <f t="shared" si="30"/>
        <v>0</v>
      </c>
      <c r="AF141" s="26">
        <f t="shared" si="30"/>
        <v>0</v>
      </c>
      <c r="AG141" s="26">
        <f t="shared" si="30"/>
        <v>0</v>
      </c>
      <c r="AH141" s="26">
        <f t="shared" si="30"/>
        <v>0</v>
      </c>
    </row>
    <row r="142" spans="1:34" ht="12" customHeight="1">
      <c r="A142" s="1"/>
      <c r="B142" s="1"/>
      <c r="C142" s="1"/>
      <c r="D142" s="25"/>
      <c r="E142" s="79"/>
      <c r="F142" s="25"/>
      <c r="G142" s="25"/>
      <c r="H142" s="79"/>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row>
    <row r="143" spans="1:34" ht="12" customHeight="1">
      <c r="A143" s="16" t="s">
        <v>109</v>
      </c>
      <c r="B143" s="1"/>
      <c r="C143" s="5" t="s">
        <v>110</v>
      </c>
      <c r="D143" s="30">
        <f>Classification!AK143</f>
        <v>0</v>
      </c>
      <c r="E143" s="79"/>
      <c r="F143" s="30">
        <v>0</v>
      </c>
      <c r="G143" s="30">
        <f t="shared" ref="G143" si="31">D143-F143</f>
        <v>0</v>
      </c>
      <c r="H143" s="69"/>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row>
    <row r="144" spans="1:34" ht="12" customHeight="1">
      <c r="A144" s="1"/>
      <c r="B144" s="1"/>
      <c r="C144" s="1"/>
      <c r="D144" s="25"/>
      <c r="E144" s="79"/>
      <c r="F144" s="25"/>
      <c r="G144" s="25"/>
      <c r="H144" s="79"/>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row>
    <row r="145" spans="1:34" ht="12" customHeight="1">
      <c r="A145" s="16" t="s">
        <v>111</v>
      </c>
      <c r="B145" s="1"/>
      <c r="C145" s="1"/>
      <c r="D145" s="25"/>
      <c r="E145" s="79"/>
      <c r="F145" s="25"/>
      <c r="G145" s="25"/>
      <c r="H145" s="79"/>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row>
    <row r="146" spans="1:34" ht="12" customHeight="1">
      <c r="A146" s="1"/>
      <c r="B146" s="16" t="s">
        <v>37</v>
      </c>
      <c r="C146" s="5" t="s">
        <v>112</v>
      </c>
      <c r="D146" s="25">
        <f>Classification!AK146</f>
        <v>0</v>
      </c>
      <c r="E146" s="79"/>
      <c r="F146" s="25">
        <v>0</v>
      </c>
      <c r="G146" s="25">
        <f t="shared" ref="G146:G152" si="32">D146-F146</f>
        <v>0</v>
      </c>
      <c r="H146" s="69"/>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row>
    <row r="147" spans="1:34" ht="12" customHeight="1">
      <c r="A147" s="1"/>
      <c r="B147" s="16" t="s">
        <v>39</v>
      </c>
      <c r="C147" s="5" t="s">
        <v>114</v>
      </c>
      <c r="D147" s="25">
        <f>Classification!AK147</f>
        <v>0</v>
      </c>
      <c r="E147" s="79"/>
      <c r="F147" s="25">
        <v>0</v>
      </c>
      <c r="G147" s="25">
        <f t="shared" si="32"/>
        <v>0</v>
      </c>
      <c r="H147" s="69"/>
      <c r="I147" s="25">
        <v>0</v>
      </c>
      <c r="J147" s="25">
        <v>0</v>
      </c>
      <c r="K147" s="25">
        <v>0</v>
      </c>
      <c r="L147" s="25">
        <v>0</v>
      </c>
      <c r="M147" s="25">
        <v>0</v>
      </c>
      <c r="N147" s="25">
        <v>0</v>
      </c>
      <c r="O147" s="25">
        <v>0</v>
      </c>
      <c r="P147" s="25">
        <v>0</v>
      </c>
      <c r="Q147" s="25">
        <v>0</v>
      </c>
      <c r="R147" s="25">
        <v>0</v>
      </c>
      <c r="S147" s="25">
        <v>0</v>
      </c>
      <c r="T147" s="25">
        <v>0</v>
      </c>
      <c r="U147" s="25">
        <v>0</v>
      </c>
      <c r="V147" s="25">
        <v>0</v>
      </c>
      <c r="W147" s="25">
        <v>0</v>
      </c>
      <c r="X147" s="25">
        <v>0</v>
      </c>
      <c r="Y147" s="25">
        <v>0</v>
      </c>
      <c r="Z147" s="25">
        <v>0</v>
      </c>
      <c r="AA147" s="25">
        <v>0</v>
      </c>
      <c r="AB147" s="25">
        <v>0</v>
      </c>
      <c r="AC147" s="25">
        <v>0</v>
      </c>
      <c r="AD147" s="25">
        <v>0</v>
      </c>
      <c r="AE147" s="25">
        <v>0</v>
      </c>
      <c r="AF147" s="25">
        <v>0</v>
      </c>
      <c r="AG147" s="25">
        <v>0</v>
      </c>
      <c r="AH147" s="25">
        <v>0</v>
      </c>
    </row>
    <row r="148" spans="1:34" ht="12" customHeight="1">
      <c r="A148" s="1"/>
      <c r="B148" s="16" t="s">
        <v>115</v>
      </c>
      <c r="C148" s="5" t="s">
        <v>116</v>
      </c>
      <c r="D148" s="25">
        <f>Classification!AK148</f>
        <v>0</v>
      </c>
      <c r="E148" s="79"/>
      <c r="F148" s="25">
        <v>0</v>
      </c>
      <c r="G148" s="25">
        <f t="shared" si="32"/>
        <v>0</v>
      </c>
      <c r="H148" s="69"/>
      <c r="I148" s="25">
        <v>0</v>
      </c>
      <c r="J148" s="25">
        <v>0</v>
      </c>
      <c r="K148" s="25">
        <v>0</v>
      </c>
      <c r="L148" s="25">
        <v>0</v>
      </c>
      <c r="M148" s="25">
        <v>0</v>
      </c>
      <c r="N148" s="25">
        <v>0</v>
      </c>
      <c r="O148" s="25">
        <v>0</v>
      </c>
      <c r="P148" s="25">
        <v>0</v>
      </c>
      <c r="Q148" s="25">
        <v>0</v>
      </c>
      <c r="R148" s="25">
        <v>0</v>
      </c>
      <c r="S148" s="25">
        <v>0</v>
      </c>
      <c r="T148" s="25">
        <v>0</v>
      </c>
      <c r="U148" s="25">
        <v>0</v>
      </c>
      <c r="V148" s="25">
        <v>0</v>
      </c>
      <c r="W148" s="25">
        <v>0</v>
      </c>
      <c r="X148" s="25">
        <v>0</v>
      </c>
      <c r="Y148" s="25">
        <v>0</v>
      </c>
      <c r="Z148" s="25">
        <v>0</v>
      </c>
      <c r="AA148" s="25">
        <v>0</v>
      </c>
      <c r="AB148" s="25">
        <v>0</v>
      </c>
      <c r="AC148" s="25">
        <v>0</v>
      </c>
      <c r="AD148" s="25">
        <v>0</v>
      </c>
      <c r="AE148" s="25">
        <v>0</v>
      </c>
      <c r="AF148" s="25">
        <v>0</v>
      </c>
      <c r="AG148" s="25">
        <v>0</v>
      </c>
      <c r="AH148" s="25">
        <v>0</v>
      </c>
    </row>
    <row r="149" spans="1:34" ht="12" customHeight="1">
      <c r="A149" s="1"/>
      <c r="B149" s="16" t="s">
        <v>117</v>
      </c>
      <c r="C149" s="5" t="s">
        <v>118</v>
      </c>
      <c r="D149" s="25">
        <f>Classification!AK149</f>
        <v>0</v>
      </c>
      <c r="E149" s="79"/>
      <c r="F149" s="25">
        <v>0</v>
      </c>
      <c r="G149" s="25">
        <f t="shared" si="32"/>
        <v>0</v>
      </c>
      <c r="H149" s="69"/>
      <c r="I149" s="25">
        <v>0</v>
      </c>
      <c r="J149" s="25">
        <v>0</v>
      </c>
      <c r="K149" s="25">
        <v>0</v>
      </c>
      <c r="L149" s="25">
        <v>0</v>
      </c>
      <c r="M149" s="25">
        <v>0</v>
      </c>
      <c r="N149" s="25">
        <v>0</v>
      </c>
      <c r="O149" s="25">
        <v>0</v>
      </c>
      <c r="P149" s="25">
        <v>0</v>
      </c>
      <c r="Q149" s="25">
        <v>0</v>
      </c>
      <c r="R149" s="25">
        <v>0</v>
      </c>
      <c r="S149" s="25">
        <v>0</v>
      </c>
      <c r="T149" s="25">
        <v>0</v>
      </c>
      <c r="U149" s="25">
        <v>0</v>
      </c>
      <c r="V149" s="25">
        <v>0</v>
      </c>
      <c r="W149" s="25">
        <v>0</v>
      </c>
      <c r="X149" s="25">
        <v>0</v>
      </c>
      <c r="Y149" s="25">
        <v>0</v>
      </c>
      <c r="Z149" s="25">
        <v>0</v>
      </c>
      <c r="AA149" s="25">
        <v>0</v>
      </c>
      <c r="AB149" s="25">
        <v>0</v>
      </c>
      <c r="AC149" s="25">
        <v>0</v>
      </c>
      <c r="AD149" s="25">
        <v>0</v>
      </c>
      <c r="AE149" s="25">
        <v>0</v>
      </c>
      <c r="AF149" s="25">
        <v>0</v>
      </c>
      <c r="AG149" s="25">
        <v>0</v>
      </c>
      <c r="AH149" s="25">
        <v>0</v>
      </c>
    </row>
    <row r="150" spans="1:34" ht="12" customHeight="1">
      <c r="A150" s="1"/>
      <c r="B150" s="16" t="s">
        <v>119</v>
      </c>
      <c r="C150" s="5" t="s">
        <v>120</v>
      </c>
      <c r="D150" s="25">
        <f>Classification!AK150</f>
        <v>0</v>
      </c>
      <c r="E150" s="79"/>
      <c r="F150" s="25">
        <v>0</v>
      </c>
      <c r="G150" s="25">
        <f t="shared" si="32"/>
        <v>0</v>
      </c>
      <c r="H150" s="69"/>
      <c r="I150" s="25">
        <v>0</v>
      </c>
      <c r="J150" s="25">
        <v>0</v>
      </c>
      <c r="K150" s="25">
        <v>0</v>
      </c>
      <c r="L150" s="25">
        <v>0</v>
      </c>
      <c r="M150" s="25">
        <v>0</v>
      </c>
      <c r="N150" s="25">
        <v>0</v>
      </c>
      <c r="O150" s="25">
        <v>0</v>
      </c>
      <c r="P150" s="25">
        <v>0</v>
      </c>
      <c r="Q150" s="25">
        <v>0</v>
      </c>
      <c r="R150" s="25">
        <v>0</v>
      </c>
      <c r="S150" s="25">
        <v>0</v>
      </c>
      <c r="T150" s="25">
        <v>0</v>
      </c>
      <c r="U150" s="25">
        <v>0</v>
      </c>
      <c r="V150" s="25">
        <v>0</v>
      </c>
      <c r="W150" s="25">
        <v>0</v>
      </c>
      <c r="X150" s="25">
        <v>0</v>
      </c>
      <c r="Y150" s="25">
        <v>0</v>
      </c>
      <c r="Z150" s="25">
        <v>0</v>
      </c>
      <c r="AA150" s="25">
        <v>0</v>
      </c>
      <c r="AB150" s="25">
        <v>0</v>
      </c>
      <c r="AC150" s="25">
        <v>0</v>
      </c>
      <c r="AD150" s="25">
        <v>0</v>
      </c>
      <c r="AE150" s="25">
        <v>0</v>
      </c>
      <c r="AF150" s="25">
        <v>0</v>
      </c>
      <c r="AG150" s="25">
        <v>0</v>
      </c>
      <c r="AH150" s="25">
        <v>0</v>
      </c>
    </row>
    <row r="151" spans="1:34" ht="12" customHeight="1">
      <c r="A151" s="1"/>
      <c r="B151" s="16" t="s">
        <v>121</v>
      </c>
      <c r="C151" s="5" t="s">
        <v>122</v>
      </c>
      <c r="D151" s="25">
        <f>Classification!AK151</f>
        <v>0</v>
      </c>
      <c r="E151" s="79"/>
      <c r="F151" s="25">
        <v>0</v>
      </c>
      <c r="G151" s="25">
        <f t="shared" si="32"/>
        <v>0</v>
      </c>
      <c r="H151" s="69"/>
      <c r="I151" s="25">
        <v>0</v>
      </c>
      <c r="J151" s="25">
        <v>0</v>
      </c>
      <c r="K151" s="25">
        <v>0</v>
      </c>
      <c r="L151" s="25">
        <v>0</v>
      </c>
      <c r="M151" s="25">
        <v>0</v>
      </c>
      <c r="N151" s="25">
        <v>0</v>
      </c>
      <c r="O151" s="25">
        <v>0</v>
      </c>
      <c r="P151" s="25">
        <v>0</v>
      </c>
      <c r="Q151" s="25">
        <v>0</v>
      </c>
      <c r="R151" s="25">
        <v>0</v>
      </c>
      <c r="S151" s="25">
        <v>0</v>
      </c>
      <c r="T151" s="25">
        <v>0</v>
      </c>
      <c r="U151" s="25">
        <v>0</v>
      </c>
      <c r="V151" s="25">
        <v>0</v>
      </c>
      <c r="W151" s="25">
        <v>0</v>
      </c>
      <c r="X151" s="25">
        <v>0</v>
      </c>
      <c r="Y151" s="25">
        <v>0</v>
      </c>
      <c r="Z151" s="25">
        <v>0</v>
      </c>
      <c r="AA151" s="25">
        <v>0</v>
      </c>
      <c r="AB151" s="25">
        <v>0</v>
      </c>
      <c r="AC151" s="25">
        <v>0</v>
      </c>
      <c r="AD151" s="25">
        <v>0</v>
      </c>
      <c r="AE151" s="25">
        <v>0</v>
      </c>
      <c r="AF151" s="25">
        <v>0</v>
      </c>
      <c r="AG151" s="25">
        <v>0</v>
      </c>
      <c r="AH151" s="25">
        <v>0</v>
      </c>
    </row>
    <row r="152" spans="1:34" ht="12" customHeight="1">
      <c r="A152" s="1"/>
      <c r="B152" s="16" t="s">
        <v>16</v>
      </c>
      <c r="C152" s="5" t="s">
        <v>123</v>
      </c>
      <c r="D152" s="25">
        <f>Classification!AK152</f>
        <v>0</v>
      </c>
      <c r="E152" s="79"/>
      <c r="F152" s="25">
        <v>0</v>
      </c>
      <c r="G152" s="25">
        <f t="shared" si="32"/>
        <v>0</v>
      </c>
      <c r="H152" s="69"/>
      <c r="I152" s="25">
        <v>0</v>
      </c>
      <c r="J152" s="25">
        <v>0</v>
      </c>
      <c r="K152" s="25">
        <v>0</v>
      </c>
      <c r="L152" s="25">
        <v>0</v>
      </c>
      <c r="M152" s="25">
        <v>0</v>
      </c>
      <c r="N152" s="25">
        <v>0</v>
      </c>
      <c r="O152" s="25">
        <v>0</v>
      </c>
      <c r="P152" s="25">
        <v>0</v>
      </c>
      <c r="Q152" s="25">
        <v>0</v>
      </c>
      <c r="R152" s="25">
        <v>0</v>
      </c>
      <c r="S152" s="25">
        <v>0</v>
      </c>
      <c r="T152" s="25">
        <v>0</v>
      </c>
      <c r="U152" s="25">
        <v>0</v>
      </c>
      <c r="V152" s="25">
        <v>0</v>
      </c>
      <c r="W152" s="25">
        <v>0</v>
      </c>
      <c r="X152" s="25">
        <v>0</v>
      </c>
      <c r="Y152" s="25">
        <v>0</v>
      </c>
      <c r="Z152" s="25">
        <v>0</v>
      </c>
      <c r="AA152" s="25">
        <v>0</v>
      </c>
      <c r="AB152" s="25">
        <v>0</v>
      </c>
      <c r="AC152" s="25">
        <v>0</v>
      </c>
      <c r="AD152" s="25">
        <v>0</v>
      </c>
      <c r="AE152" s="25">
        <v>0</v>
      </c>
      <c r="AF152" s="25">
        <v>0</v>
      </c>
      <c r="AG152" s="25">
        <v>0</v>
      </c>
      <c r="AH152" s="25">
        <v>0</v>
      </c>
    </row>
    <row r="153" spans="1:34" ht="12" customHeight="1">
      <c r="A153" s="1"/>
      <c r="B153" s="16" t="s">
        <v>42</v>
      </c>
      <c r="C153" s="1"/>
      <c r="D153" s="26">
        <f>SUM(D146:D152)</f>
        <v>0</v>
      </c>
      <c r="E153" s="79"/>
      <c r="F153" s="26">
        <f t="shared" ref="F153:G153" si="33">SUM(F146:F152)</f>
        <v>0</v>
      </c>
      <c r="G153" s="26">
        <f t="shared" si="33"/>
        <v>0</v>
      </c>
      <c r="H153" s="79"/>
      <c r="I153" s="26">
        <f t="shared" ref="I153:AH153" si="34">SUM(I146:I152)</f>
        <v>0</v>
      </c>
      <c r="J153" s="26">
        <f t="shared" si="34"/>
        <v>0</v>
      </c>
      <c r="K153" s="26">
        <f t="shared" si="34"/>
        <v>0</v>
      </c>
      <c r="L153" s="26">
        <f t="shared" si="34"/>
        <v>0</v>
      </c>
      <c r="M153" s="26">
        <f t="shared" si="34"/>
        <v>0</v>
      </c>
      <c r="N153" s="26">
        <f t="shared" si="34"/>
        <v>0</v>
      </c>
      <c r="O153" s="26">
        <f t="shared" si="34"/>
        <v>0</v>
      </c>
      <c r="P153" s="26">
        <f t="shared" si="34"/>
        <v>0</v>
      </c>
      <c r="Q153" s="26">
        <f t="shared" si="34"/>
        <v>0</v>
      </c>
      <c r="R153" s="26">
        <f t="shared" si="34"/>
        <v>0</v>
      </c>
      <c r="S153" s="26">
        <f t="shared" si="34"/>
        <v>0</v>
      </c>
      <c r="T153" s="26">
        <f t="shared" si="34"/>
        <v>0</v>
      </c>
      <c r="U153" s="26">
        <f t="shared" si="34"/>
        <v>0</v>
      </c>
      <c r="V153" s="26">
        <f t="shared" si="34"/>
        <v>0</v>
      </c>
      <c r="W153" s="26">
        <f t="shared" si="34"/>
        <v>0</v>
      </c>
      <c r="X153" s="26">
        <f t="shared" si="34"/>
        <v>0</v>
      </c>
      <c r="Y153" s="26">
        <f t="shared" si="34"/>
        <v>0</v>
      </c>
      <c r="Z153" s="26">
        <f t="shared" si="34"/>
        <v>0</v>
      </c>
      <c r="AA153" s="26">
        <f t="shared" si="34"/>
        <v>0</v>
      </c>
      <c r="AB153" s="26">
        <f t="shared" si="34"/>
        <v>0</v>
      </c>
      <c r="AC153" s="26">
        <f t="shared" si="34"/>
        <v>0</v>
      </c>
      <c r="AD153" s="26">
        <f t="shared" si="34"/>
        <v>0</v>
      </c>
      <c r="AE153" s="26">
        <f t="shared" si="34"/>
        <v>0</v>
      </c>
      <c r="AF153" s="26">
        <f t="shared" si="34"/>
        <v>0</v>
      </c>
      <c r="AG153" s="26">
        <f t="shared" si="34"/>
        <v>0</v>
      </c>
      <c r="AH153" s="26">
        <f t="shared" si="34"/>
        <v>0</v>
      </c>
    </row>
    <row r="154" spans="1:34" ht="12" customHeight="1">
      <c r="A154" s="1"/>
      <c r="B154" s="1"/>
      <c r="C154" s="1"/>
      <c r="D154" s="25"/>
      <c r="E154" s="79"/>
      <c r="F154" s="25"/>
      <c r="G154" s="25"/>
      <c r="H154" s="79"/>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row>
    <row r="155" spans="1:34" ht="12" customHeight="1" thickBot="1">
      <c r="A155" s="16" t="s">
        <v>135</v>
      </c>
      <c r="B155" s="1"/>
      <c r="C155" s="1"/>
      <c r="D155" s="32">
        <f>SUM(D91, D102, D112, D125, D141, D143, D153)</f>
        <v>0</v>
      </c>
      <c r="E155" s="79"/>
      <c r="F155" s="32">
        <f t="shared" ref="F155:G155" si="35">SUM(F91, F102, F112, F125, F141, F143, F153)</f>
        <v>0</v>
      </c>
      <c r="G155" s="32">
        <f t="shared" si="35"/>
        <v>0</v>
      </c>
      <c r="H155" s="79"/>
      <c r="I155" s="32">
        <f t="shared" ref="I155:AH155" si="36">SUM(I91, I102, I112, I125, I141, I143, I153)</f>
        <v>0</v>
      </c>
      <c r="J155" s="32">
        <f t="shared" si="36"/>
        <v>0</v>
      </c>
      <c r="K155" s="32">
        <f t="shared" si="36"/>
        <v>0</v>
      </c>
      <c r="L155" s="32">
        <f t="shared" si="36"/>
        <v>0</v>
      </c>
      <c r="M155" s="32">
        <f t="shared" si="36"/>
        <v>0</v>
      </c>
      <c r="N155" s="32">
        <f t="shared" si="36"/>
        <v>0</v>
      </c>
      <c r="O155" s="32">
        <f t="shared" si="36"/>
        <v>0</v>
      </c>
      <c r="P155" s="32">
        <f t="shared" si="36"/>
        <v>0</v>
      </c>
      <c r="Q155" s="32">
        <f t="shared" si="36"/>
        <v>0</v>
      </c>
      <c r="R155" s="32">
        <f t="shared" si="36"/>
        <v>0</v>
      </c>
      <c r="S155" s="32">
        <f t="shared" si="36"/>
        <v>0</v>
      </c>
      <c r="T155" s="32">
        <f t="shared" si="36"/>
        <v>0</v>
      </c>
      <c r="U155" s="32">
        <f t="shared" si="36"/>
        <v>0</v>
      </c>
      <c r="V155" s="32">
        <f t="shared" si="36"/>
        <v>0</v>
      </c>
      <c r="W155" s="32">
        <f t="shared" si="36"/>
        <v>0</v>
      </c>
      <c r="X155" s="32">
        <f t="shared" si="36"/>
        <v>0</v>
      </c>
      <c r="Y155" s="32">
        <f t="shared" si="36"/>
        <v>0</v>
      </c>
      <c r="Z155" s="32">
        <f t="shared" si="36"/>
        <v>0</v>
      </c>
      <c r="AA155" s="32">
        <f t="shared" si="36"/>
        <v>0</v>
      </c>
      <c r="AB155" s="32">
        <f t="shared" si="36"/>
        <v>0</v>
      </c>
      <c r="AC155" s="32">
        <f t="shared" si="36"/>
        <v>0</v>
      </c>
      <c r="AD155" s="32">
        <f t="shared" si="36"/>
        <v>0</v>
      </c>
      <c r="AE155" s="32">
        <f t="shared" si="36"/>
        <v>0</v>
      </c>
      <c r="AF155" s="32">
        <f t="shared" si="36"/>
        <v>0</v>
      </c>
      <c r="AG155" s="32">
        <f t="shared" si="36"/>
        <v>0</v>
      </c>
      <c r="AH155" s="32">
        <f t="shared" si="36"/>
        <v>0</v>
      </c>
    </row>
    <row r="156" spans="1:34" ht="12" customHeight="1" thickTop="1">
      <c r="A156" s="1"/>
      <c r="B156" s="16"/>
      <c r="C156" s="1"/>
      <c r="D156" s="25"/>
      <c r="E156" s="79"/>
      <c r="F156" s="25"/>
      <c r="G156" s="25"/>
      <c r="H156" s="69"/>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row>
    <row r="157" spans="1:34" ht="12" customHeight="1">
      <c r="A157" s="16" t="s">
        <v>136</v>
      </c>
      <c r="B157" s="1"/>
      <c r="C157" s="1"/>
      <c r="D157" s="25"/>
      <c r="E157" s="79"/>
      <c r="F157" s="25"/>
      <c r="G157" s="25"/>
      <c r="H157" s="79"/>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row>
    <row r="158" spans="1:34" ht="12" customHeight="1">
      <c r="A158" s="1"/>
      <c r="B158" s="16" t="s">
        <v>137</v>
      </c>
      <c r="C158" s="1"/>
      <c r="D158" s="25">
        <f>Classification!AK158</f>
        <v>0</v>
      </c>
      <c r="E158" s="79"/>
      <c r="F158" s="25">
        <v>0</v>
      </c>
      <c r="G158" s="25">
        <f t="shared" ref="G158:G166" si="37">D158-F158</f>
        <v>0</v>
      </c>
      <c r="H158" s="69"/>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row>
    <row r="159" spans="1:34" ht="12" customHeight="1">
      <c r="A159" s="1"/>
      <c r="B159" s="16" t="s">
        <v>139</v>
      </c>
      <c r="C159" s="1"/>
      <c r="D159" s="25">
        <f>Classification!AK159</f>
        <v>0</v>
      </c>
      <c r="E159" s="79"/>
      <c r="F159" s="25">
        <v>0</v>
      </c>
      <c r="G159" s="25">
        <f t="shared" si="37"/>
        <v>0</v>
      </c>
      <c r="H159" s="69"/>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0</v>
      </c>
      <c r="AC159" s="25">
        <v>0</v>
      </c>
      <c r="AD159" s="25">
        <v>0</v>
      </c>
      <c r="AE159" s="25">
        <v>0</v>
      </c>
      <c r="AF159" s="25">
        <v>0</v>
      </c>
      <c r="AG159" s="25">
        <v>0</v>
      </c>
      <c r="AH159" s="25">
        <v>0</v>
      </c>
    </row>
    <row r="160" spans="1:34" ht="12" customHeight="1">
      <c r="A160" s="1"/>
      <c r="B160" s="16" t="s">
        <v>141</v>
      </c>
      <c r="C160" s="1"/>
      <c r="D160" s="25">
        <f>Classification!AK160</f>
        <v>0</v>
      </c>
      <c r="E160" s="79"/>
      <c r="F160" s="25">
        <v>0</v>
      </c>
      <c r="G160" s="25">
        <f t="shared" si="37"/>
        <v>0</v>
      </c>
      <c r="H160" s="69"/>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row>
    <row r="161" spans="1:34" ht="12" customHeight="1">
      <c r="A161" s="1"/>
      <c r="B161" s="16" t="s">
        <v>142</v>
      </c>
      <c r="C161" s="1"/>
      <c r="D161" s="25">
        <f>Classification!AK161</f>
        <v>0</v>
      </c>
      <c r="E161" s="79"/>
      <c r="F161" s="25">
        <v>0</v>
      </c>
      <c r="G161" s="25">
        <f t="shared" si="37"/>
        <v>0</v>
      </c>
      <c r="H161" s="69"/>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row>
    <row r="162" spans="1:34" ht="12" customHeight="1">
      <c r="A162" s="1"/>
      <c r="B162" s="16" t="s">
        <v>143</v>
      </c>
      <c r="C162" s="1"/>
      <c r="D162" s="25">
        <f>Classification!AK162</f>
        <v>0</v>
      </c>
      <c r="E162" s="79"/>
      <c r="F162" s="25">
        <v>0</v>
      </c>
      <c r="G162" s="25">
        <f t="shared" si="37"/>
        <v>0</v>
      </c>
      <c r="H162" s="69"/>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0</v>
      </c>
      <c r="AC162" s="25">
        <v>0</v>
      </c>
      <c r="AD162" s="25">
        <v>0</v>
      </c>
      <c r="AE162" s="25">
        <v>0</v>
      </c>
      <c r="AF162" s="25">
        <v>0</v>
      </c>
      <c r="AG162" s="25">
        <v>0</v>
      </c>
      <c r="AH162" s="25">
        <v>0</v>
      </c>
    </row>
    <row r="163" spans="1:34" ht="12" customHeight="1">
      <c r="A163" s="1"/>
      <c r="B163" s="16" t="s">
        <v>145</v>
      </c>
      <c r="C163" s="1"/>
      <c r="D163" s="25">
        <f>Classification!AK163</f>
        <v>0</v>
      </c>
      <c r="E163" s="79"/>
      <c r="F163" s="25">
        <v>0</v>
      </c>
      <c r="G163" s="25">
        <f t="shared" si="37"/>
        <v>0</v>
      </c>
      <c r="H163" s="69"/>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row>
    <row r="164" spans="1:34" ht="12" customHeight="1">
      <c r="A164" s="1"/>
      <c r="B164" s="16" t="s">
        <v>146</v>
      </c>
      <c r="C164" s="1"/>
      <c r="D164" s="25">
        <f>Classification!AK164</f>
        <v>0</v>
      </c>
      <c r="E164" s="79"/>
      <c r="F164" s="25">
        <v>0</v>
      </c>
      <c r="G164" s="25">
        <f t="shared" si="37"/>
        <v>0</v>
      </c>
      <c r="H164" s="69"/>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row>
    <row r="165" spans="1:34" ht="12" customHeight="1">
      <c r="A165" s="1"/>
      <c r="B165" s="16" t="s">
        <v>147</v>
      </c>
      <c r="C165" s="1"/>
      <c r="D165" s="25">
        <f>Classification!AK165</f>
        <v>0</v>
      </c>
      <c r="E165" s="79"/>
      <c r="F165" s="25">
        <v>0</v>
      </c>
      <c r="G165" s="25">
        <f t="shared" si="37"/>
        <v>0</v>
      </c>
      <c r="H165" s="69"/>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row>
    <row r="166" spans="1:34" ht="12" customHeight="1">
      <c r="A166" s="1"/>
      <c r="B166" s="16" t="s">
        <v>148</v>
      </c>
      <c r="C166" s="1"/>
      <c r="D166" s="25">
        <f>Classification!AK166</f>
        <v>0</v>
      </c>
      <c r="E166" s="79"/>
      <c r="F166" s="25">
        <v>0</v>
      </c>
      <c r="G166" s="25">
        <f t="shared" si="37"/>
        <v>0</v>
      </c>
      <c r="H166" s="69"/>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row>
    <row r="167" spans="1:34" ht="12" customHeight="1" thickBot="1">
      <c r="A167" s="1"/>
      <c r="B167" s="16" t="s">
        <v>42</v>
      </c>
      <c r="C167" s="1"/>
      <c r="D167" s="38">
        <f>SUM(D158:D166)</f>
        <v>0</v>
      </c>
      <c r="E167" s="79"/>
      <c r="F167" s="38">
        <f t="shared" ref="F167:G167" si="38">SUM(F158:F166)</f>
        <v>0</v>
      </c>
      <c r="G167" s="38">
        <f t="shared" si="38"/>
        <v>0</v>
      </c>
      <c r="H167" s="79"/>
      <c r="I167" s="38">
        <f t="shared" ref="I167:AH167" si="39">SUM(I158:I166)</f>
        <v>0</v>
      </c>
      <c r="J167" s="38">
        <f t="shared" si="39"/>
        <v>0</v>
      </c>
      <c r="K167" s="38">
        <f t="shared" si="39"/>
        <v>0</v>
      </c>
      <c r="L167" s="38">
        <f t="shared" si="39"/>
        <v>0</v>
      </c>
      <c r="M167" s="38">
        <f t="shared" si="39"/>
        <v>0</v>
      </c>
      <c r="N167" s="38">
        <f t="shared" si="39"/>
        <v>0</v>
      </c>
      <c r="O167" s="38">
        <f t="shared" si="39"/>
        <v>0</v>
      </c>
      <c r="P167" s="38">
        <f t="shared" si="39"/>
        <v>0</v>
      </c>
      <c r="Q167" s="38">
        <f t="shared" si="39"/>
        <v>0</v>
      </c>
      <c r="R167" s="38">
        <f t="shared" si="39"/>
        <v>0</v>
      </c>
      <c r="S167" s="38">
        <f t="shared" si="39"/>
        <v>0</v>
      </c>
      <c r="T167" s="38">
        <f t="shared" si="39"/>
        <v>0</v>
      </c>
      <c r="U167" s="38">
        <f t="shared" si="39"/>
        <v>0</v>
      </c>
      <c r="V167" s="38">
        <f t="shared" si="39"/>
        <v>0</v>
      </c>
      <c r="W167" s="38">
        <f t="shared" si="39"/>
        <v>0</v>
      </c>
      <c r="X167" s="38">
        <f t="shared" si="39"/>
        <v>0</v>
      </c>
      <c r="Y167" s="38">
        <f t="shared" si="39"/>
        <v>0</v>
      </c>
      <c r="Z167" s="38">
        <f t="shared" si="39"/>
        <v>0</v>
      </c>
      <c r="AA167" s="38">
        <f t="shared" si="39"/>
        <v>0</v>
      </c>
      <c r="AB167" s="38">
        <f t="shared" si="39"/>
        <v>0</v>
      </c>
      <c r="AC167" s="38">
        <f t="shared" si="39"/>
        <v>0</v>
      </c>
      <c r="AD167" s="38">
        <f t="shared" si="39"/>
        <v>0</v>
      </c>
      <c r="AE167" s="38">
        <f t="shared" si="39"/>
        <v>0</v>
      </c>
      <c r="AF167" s="38">
        <f t="shared" si="39"/>
        <v>0</v>
      </c>
      <c r="AG167" s="38">
        <f t="shared" si="39"/>
        <v>0</v>
      </c>
      <c r="AH167" s="38">
        <f t="shared" si="39"/>
        <v>0</v>
      </c>
    </row>
    <row r="168" spans="1:34" ht="12" customHeight="1" thickTop="1">
      <c r="A168" s="1"/>
      <c r="B168" s="1"/>
      <c r="C168" s="1"/>
      <c r="D168" s="25"/>
      <c r="E168" s="79"/>
      <c r="F168" s="25"/>
      <c r="G168" s="25"/>
      <c r="H168" s="79"/>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row>
    <row r="169" spans="1:34" ht="12" customHeight="1" thickBot="1">
      <c r="A169" s="16" t="s">
        <v>149</v>
      </c>
      <c r="B169" s="1"/>
      <c r="C169" s="1"/>
      <c r="D169" s="32">
        <f>Classification!AK169</f>
        <v>0</v>
      </c>
      <c r="E169" s="79"/>
      <c r="F169" s="32">
        <v>0</v>
      </c>
      <c r="G169" s="32">
        <f t="shared" ref="G169" si="40">D169-F169</f>
        <v>0</v>
      </c>
      <c r="H169" s="69"/>
      <c r="I169" s="32">
        <v>0</v>
      </c>
      <c r="J169" s="32">
        <v>0</v>
      </c>
      <c r="K169" s="32">
        <v>0</v>
      </c>
      <c r="L169" s="32">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row>
    <row r="170" spans="1:34" ht="12" customHeight="1" thickTop="1">
      <c r="A170" s="1"/>
      <c r="B170" s="1"/>
      <c r="C170" s="1"/>
      <c r="D170" s="25"/>
      <c r="E170" s="79"/>
      <c r="F170" s="25"/>
      <c r="G170" s="25"/>
      <c r="H170" s="79"/>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row>
    <row r="171" spans="1:34" ht="12" customHeight="1" thickBot="1">
      <c r="A171" s="16" t="s">
        <v>150</v>
      </c>
      <c r="B171" s="1"/>
      <c r="C171" s="1"/>
      <c r="D171" s="40">
        <f>D82-D155+D167+D169</f>
        <v>0</v>
      </c>
      <c r="E171" s="79"/>
      <c r="F171" s="40">
        <f t="shared" ref="F171:G171" si="41">F82-F155+F167+F169</f>
        <v>0</v>
      </c>
      <c r="G171" s="40">
        <f t="shared" si="41"/>
        <v>0</v>
      </c>
      <c r="H171" s="79"/>
      <c r="I171" s="40">
        <f t="shared" ref="I171:AH171" si="42">I82-I155+I167+I169</f>
        <v>0</v>
      </c>
      <c r="J171" s="40">
        <f t="shared" si="42"/>
        <v>0</v>
      </c>
      <c r="K171" s="40">
        <f t="shared" si="42"/>
        <v>0</v>
      </c>
      <c r="L171" s="40">
        <f t="shared" si="42"/>
        <v>0</v>
      </c>
      <c r="M171" s="40">
        <f t="shared" si="42"/>
        <v>0</v>
      </c>
      <c r="N171" s="40">
        <f t="shared" si="42"/>
        <v>0</v>
      </c>
      <c r="O171" s="40">
        <f t="shared" si="42"/>
        <v>0</v>
      </c>
      <c r="P171" s="40">
        <f t="shared" si="42"/>
        <v>0</v>
      </c>
      <c r="Q171" s="40">
        <f t="shared" si="42"/>
        <v>0</v>
      </c>
      <c r="R171" s="40">
        <f t="shared" si="42"/>
        <v>0</v>
      </c>
      <c r="S171" s="40">
        <f t="shared" si="42"/>
        <v>0</v>
      </c>
      <c r="T171" s="40">
        <f t="shared" si="42"/>
        <v>0</v>
      </c>
      <c r="U171" s="40">
        <f t="shared" si="42"/>
        <v>0</v>
      </c>
      <c r="V171" s="40">
        <f t="shared" si="42"/>
        <v>0</v>
      </c>
      <c r="W171" s="40">
        <f t="shared" si="42"/>
        <v>0</v>
      </c>
      <c r="X171" s="40">
        <f t="shared" si="42"/>
        <v>0</v>
      </c>
      <c r="Y171" s="40">
        <f t="shared" si="42"/>
        <v>0</v>
      </c>
      <c r="Z171" s="40">
        <f t="shared" si="42"/>
        <v>0</v>
      </c>
      <c r="AA171" s="40">
        <f t="shared" si="42"/>
        <v>0</v>
      </c>
      <c r="AB171" s="40">
        <f t="shared" si="42"/>
        <v>0</v>
      </c>
      <c r="AC171" s="40">
        <f t="shared" si="42"/>
        <v>0</v>
      </c>
      <c r="AD171" s="40">
        <f t="shared" si="42"/>
        <v>0</v>
      </c>
      <c r="AE171" s="40">
        <f t="shared" si="42"/>
        <v>0</v>
      </c>
      <c r="AF171" s="40">
        <f t="shared" si="42"/>
        <v>0</v>
      </c>
      <c r="AG171" s="40">
        <f t="shared" si="42"/>
        <v>0</v>
      </c>
      <c r="AH171" s="40">
        <f t="shared" si="42"/>
        <v>0</v>
      </c>
    </row>
    <row r="172" spans="1:34" ht="12" customHeight="1">
      <c r="A172" s="1"/>
      <c r="B172" s="1"/>
      <c r="C172" s="1"/>
      <c r="D172" s="33"/>
      <c r="E172" s="5"/>
      <c r="F172" s="33"/>
      <c r="G172" s="33"/>
      <c r="H172" s="5"/>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row>
    <row r="173" spans="1:34" ht="12" customHeight="1">
      <c r="A173" s="16" t="s">
        <v>151</v>
      </c>
      <c r="B173" s="1"/>
      <c r="C173" s="1"/>
      <c r="D173" s="33"/>
      <c r="E173" s="5"/>
      <c r="F173" s="33"/>
      <c r="G173" s="33"/>
      <c r="H173" s="5"/>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row>
    <row r="174" spans="1:34" ht="12" customHeight="1">
      <c r="A174" s="1"/>
      <c r="B174" s="16" t="s">
        <v>152</v>
      </c>
      <c r="C174" s="1"/>
      <c r="D174" s="44">
        <v>5.9316239560111665E-2</v>
      </c>
      <c r="E174" s="83"/>
      <c r="F174" s="44"/>
      <c r="G174" s="44"/>
      <c r="H174" s="87"/>
      <c r="I174" s="44">
        <v>5.9316239560111665E-2</v>
      </c>
      <c r="J174" s="44">
        <v>5.9316239560111665E-2</v>
      </c>
      <c r="K174" s="44">
        <v>5.9316239560111665E-2</v>
      </c>
      <c r="L174" s="44">
        <v>5.9316239560111665E-2</v>
      </c>
      <c r="M174" s="44">
        <v>5.9316239560111665E-2</v>
      </c>
      <c r="N174" s="44">
        <v>5.9316239560111665E-2</v>
      </c>
      <c r="O174" s="44">
        <v>5.9316239560111665E-2</v>
      </c>
      <c r="P174" s="44">
        <v>5.9316239560111665E-2</v>
      </c>
      <c r="Q174" s="44">
        <v>5.9316239560111665E-2</v>
      </c>
      <c r="R174" s="44">
        <v>5.9316239560111665E-2</v>
      </c>
      <c r="S174" s="44">
        <v>5.9316239560111665E-2</v>
      </c>
      <c r="T174" s="44">
        <v>5.9316239560111665E-2</v>
      </c>
      <c r="U174" s="44">
        <v>5.9316239560111665E-2</v>
      </c>
      <c r="V174" s="44">
        <v>5.9316239560111665E-2</v>
      </c>
      <c r="W174" s="44">
        <v>5.9316239560111665E-2</v>
      </c>
      <c r="X174" s="44">
        <v>5.9316239560111665E-2</v>
      </c>
      <c r="Y174" s="44">
        <v>5.9316239560111665E-2</v>
      </c>
      <c r="Z174" s="44">
        <v>5.9316239560111665E-2</v>
      </c>
      <c r="AA174" s="44">
        <v>5.9316239560111665E-2</v>
      </c>
      <c r="AB174" s="44">
        <v>5.9316239560111665E-2</v>
      </c>
      <c r="AC174" s="44">
        <v>5.9316239560111665E-2</v>
      </c>
      <c r="AD174" s="44">
        <v>5.9316239560111665E-2</v>
      </c>
      <c r="AE174" s="44">
        <v>5.9316239560111665E-2</v>
      </c>
      <c r="AF174" s="44">
        <v>5.9316239560111665E-2</v>
      </c>
      <c r="AG174" s="44">
        <v>5.9316239560111665E-2</v>
      </c>
      <c r="AH174" s="44">
        <v>5.9316239560111665E-2</v>
      </c>
    </row>
    <row r="175" spans="1:34" ht="12" customHeight="1">
      <c r="A175" s="1"/>
      <c r="B175" s="16" t="s">
        <v>153</v>
      </c>
      <c r="C175" s="1"/>
      <c r="D175" s="25">
        <f>Classification!AK175</f>
        <v>0</v>
      </c>
      <c r="E175" s="79"/>
      <c r="F175" s="25">
        <v>0</v>
      </c>
      <c r="G175" s="25">
        <f t="shared" ref="G175:G177" si="43">D175-F175</f>
        <v>0</v>
      </c>
      <c r="H175" s="69"/>
      <c r="I175" s="25">
        <f>+I174*I171</f>
        <v>0</v>
      </c>
      <c r="J175" s="25">
        <f t="shared" ref="J175:AH175" si="44">+J174*J171</f>
        <v>0</v>
      </c>
      <c r="K175" s="25">
        <f t="shared" si="44"/>
        <v>0</v>
      </c>
      <c r="L175" s="25">
        <f t="shared" si="44"/>
        <v>0</v>
      </c>
      <c r="M175" s="25">
        <f t="shared" si="44"/>
        <v>0</v>
      </c>
      <c r="N175" s="25">
        <f t="shared" si="44"/>
        <v>0</v>
      </c>
      <c r="O175" s="25">
        <f t="shared" si="44"/>
        <v>0</v>
      </c>
      <c r="P175" s="25">
        <f t="shared" si="44"/>
        <v>0</v>
      </c>
      <c r="Q175" s="25">
        <f t="shared" si="44"/>
        <v>0</v>
      </c>
      <c r="R175" s="25">
        <f t="shared" si="44"/>
        <v>0</v>
      </c>
      <c r="S175" s="25">
        <f t="shared" si="44"/>
        <v>0</v>
      </c>
      <c r="T175" s="25">
        <f t="shared" si="44"/>
        <v>0</v>
      </c>
      <c r="U175" s="25">
        <f t="shared" si="44"/>
        <v>0</v>
      </c>
      <c r="V175" s="25">
        <f t="shared" si="44"/>
        <v>0</v>
      </c>
      <c r="W175" s="25">
        <f t="shared" si="44"/>
        <v>0</v>
      </c>
      <c r="X175" s="25">
        <f t="shared" si="44"/>
        <v>0</v>
      </c>
      <c r="Y175" s="25">
        <f t="shared" si="44"/>
        <v>0</v>
      </c>
      <c r="Z175" s="25">
        <f t="shared" si="44"/>
        <v>0</v>
      </c>
      <c r="AA175" s="25">
        <f t="shared" si="44"/>
        <v>0</v>
      </c>
      <c r="AB175" s="25">
        <f t="shared" si="44"/>
        <v>0</v>
      </c>
      <c r="AC175" s="25">
        <f t="shared" si="44"/>
        <v>0</v>
      </c>
      <c r="AD175" s="25">
        <f t="shared" si="44"/>
        <v>0</v>
      </c>
      <c r="AE175" s="25">
        <f t="shared" si="44"/>
        <v>0</v>
      </c>
      <c r="AF175" s="25">
        <f t="shared" si="44"/>
        <v>0</v>
      </c>
      <c r="AG175" s="25">
        <f t="shared" si="44"/>
        <v>0</v>
      </c>
      <c r="AH175" s="25">
        <f t="shared" si="44"/>
        <v>0</v>
      </c>
    </row>
    <row r="176" spans="1:34" ht="12" customHeight="1">
      <c r="A176" s="1"/>
      <c r="B176" s="16" t="s">
        <v>154</v>
      </c>
      <c r="C176" s="1"/>
      <c r="D176" s="25">
        <f>Classification!AK176</f>
        <v>0</v>
      </c>
      <c r="E176" s="79"/>
      <c r="F176" s="25">
        <v>0</v>
      </c>
      <c r="G176" s="25">
        <f t="shared" si="43"/>
        <v>0</v>
      </c>
      <c r="H176" s="69"/>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row>
    <row r="177" spans="1:34" ht="12" customHeight="1">
      <c r="A177" s="1"/>
      <c r="B177" s="16" t="s">
        <v>156</v>
      </c>
      <c r="C177" s="1"/>
      <c r="D177" s="25">
        <f>Classification!AK177</f>
        <v>0</v>
      </c>
      <c r="E177" s="79"/>
      <c r="F177" s="25">
        <v>0</v>
      </c>
      <c r="G177" s="25">
        <f t="shared" si="43"/>
        <v>0</v>
      </c>
      <c r="H177" s="69"/>
      <c r="I177" s="25">
        <v>0</v>
      </c>
      <c r="J177" s="25">
        <v>0</v>
      </c>
      <c r="K177" s="25">
        <v>0</v>
      </c>
      <c r="L177" s="25">
        <v>0</v>
      </c>
      <c r="M177" s="25">
        <v>0</v>
      </c>
      <c r="N177" s="25">
        <v>0</v>
      </c>
      <c r="O177" s="25">
        <v>0</v>
      </c>
      <c r="P177" s="25">
        <v>0</v>
      </c>
      <c r="Q177" s="25">
        <v>0</v>
      </c>
      <c r="R177" s="25">
        <v>0</v>
      </c>
      <c r="S177" s="25">
        <v>0</v>
      </c>
      <c r="T177" s="25">
        <v>0</v>
      </c>
      <c r="U177" s="25">
        <v>0</v>
      </c>
      <c r="V177" s="25">
        <v>0</v>
      </c>
      <c r="W177" s="25">
        <v>0</v>
      </c>
      <c r="X177" s="25">
        <v>0</v>
      </c>
      <c r="Y177" s="25">
        <v>0</v>
      </c>
      <c r="Z177" s="25">
        <v>0</v>
      </c>
      <c r="AA177" s="25">
        <v>0</v>
      </c>
      <c r="AB177" s="25">
        <v>0</v>
      </c>
      <c r="AC177" s="25">
        <v>0</v>
      </c>
      <c r="AD177" s="25">
        <v>0</v>
      </c>
      <c r="AE177" s="25">
        <v>0</v>
      </c>
      <c r="AF177" s="25">
        <v>0</v>
      </c>
      <c r="AG177" s="25">
        <v>0</v>
      </c>
      <c r="AH177" s="25">
        <v>0</v>
      </c>
    </row>
    <row r="178" spans="1:34" ht="12" customHeight="1" thickBot="1">
      <c r="A178" s="1"/>
      <c r="B178" s="16" t="s">
        <v>42</v>
      </c>
      <c r="C178" s="1"/>
      <c r="D178" s="47">
        <f>SUM(D175:D177)</f>
        <v>0</v>
      </c>
      <c r="E178" s="79"/>
      <c r="F178" s="47">
        <f t="shared" ref="F178:G178" si="45">SUM(F175:F177)</f>
        <v>0</v>
      </c>
      <c r="G178" s="47">
        <f t="shared" si="45"/>
        <v>0</v>
      </c>
      <c r="H178" s="69"/>
      <c r="I178" s="47">
        <f t="shared" ref="I178:AH178" si="46">SUM(I175:I177)</f>
        <v>0</v>
      </c>
      <c r="J178" s="47">
        <f t="shared" si="46"/>
        <v>0</v>
      </c>
      <c r="K178" s="47">
        <f t="shared" si="46"/>
        <v>0</v>
      </c>
      <c r="L178" s="47">
        <f t="shared" si="46"/>
        <v>0</v>
      </c>
      <c r="M178" s="47">
        <f t="shared" si="46"/>
        <v>0</v>
      </c>
      <c r="N178" s="47">
        <f t="shared" si="46"/>
        <v>0</v>
      </c>
      <c r="O178" s="47">
        <f t="shared" si="46"/>
        <v>0</v>
      </c>
      <c r="P178" s="47">
        <f t="shared" si="46"/>
        <v>0</v>
      </c>
      <c r="Q178" s="47">
        <f t="shared" si="46"/>
        <v>0</v>
      </c>
      <c r="R178" s="47">
        <f t="shared" si="46"/>
        <v>0</v>
      </c>
      <c r="S178" s="47">
        <f t="shared" si="46"/>
        <v>0</v>
      </c>
      <c r="T178" s="47">
        <f t="shared" si="46"/>
        <v>0</v>
      </c>
      <c r="U178" s="47">
        <f t="shared" si="46"/>
        <v>0</v>
      </c>
      <c r="V178" s="47">
        <f t="shared" si="46"/>
        <v>0</v>
      </c>
      <c r="W178" s="47">
        <f t="shared" si="46"/>
        <v>0</v>
      </c>
      <c r="X178" s="47">
        <f t="shared" si="46"/>
        <v>0</v>
      </c>
      <c r="Y178" s="47">
        <f t="shared" si="46"/>
        <v>0</v>
      </c>
      <c r="Z178" s="47">
        <f t="shared" si="46"/>
        <v>0</v>
      </c>
      <c r="AA178" s="47">
        <f t="shared" si="46"/>
        <v>0</v>
      </c>
      <c r="AB178" s="47">
        <f t="shared" si="46"/>
        <v>0</v>
      </c>
      <c r="AC178" s="47">
        <f t="shared" si="46"/>
        <v>0</v>
      </c>
      <c r="AD178" s="47">
        <f t="shared" si="46"/>
        <v>0</v>
      </c>
      <c r="AE178" s="47">
        <f t="shared" si="46"/>
        <v>0</v>
      </c>
      <c r="AF178" s="47">
        <f t="shared" si="46"/>
        <v>0</v>
      </c>
      <c r="AG178" s="47">
        <f t="shared" si="46"/>
        <v>0</v>
      </c>
      <c r="AH178" s="47">
        <f t="shared" si="46"/>
        <v>0</v>
      </c>
    </row>
    <row r="179" spans="1:34" ht="12" customHeight="1">
      <c r="A179" s="1"/>
      <c r="B179" s="1"/>
      <c r="C179" s="1"/>
      <c r="D179" s="25"/>
      <c r="E179" s="79"/>
      <c r="F179" s="25"/>
      <c r="G179" s="25"/>
      <c r="H179" s="69"/>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row>
    <row r="180" spans="1:34" ht="12" customHeight="1" thickBot="1">
      <c r="A180" s="16" t="s">
        <v>158</v>
      </c>
      <c r="B180" s="1"/>
      <c r="C180" s="1"/>
      <c r="D180" s="40">
        <f>Classification!AK180</f>
        <v>0</v>
      </c>
      <c r="E180" s="79"/>
      <c r="F180" s="40">
        <v>0</v>
      </c>
      <c r="G180" s="40">
        <f t="shared" ref="G180" si="47">D180-F180</f>
        <v>0</v>
      </c>
      <c r="H180" s="69"/>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v>0</v>
      </c>
      <c r="AC180" s="40">
        <v>0</v>
      </c>
      <c r="AD180" s="40">
        <v>0</v>
      </c>
      <c r="AE180" s="40">
        <v>0</v>
      </c>
      <c r="AF180" s="40">
        <v>0</v>
      </c>
      <c r="AG180" s="40">
        <v>0</v>
      </c>
      <c r="AH180" s="40">
        <v>0</v>
      </c>
    </row>
    <row r="181" spans="1:34" ht="12" customHeight="1">
      <c r="A181" s="1"/>
      <c r="B181" s="1"/>
      <c r="C181" s="1"/>
      <c r="D181" s="25"/>
      <c r="E181" s="79"/>
      <c r="F181" s="25"/>
      <c r="G181" s="25"/>
      <c r="H181" s="69"/>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row>
    <row r="182" spans="1:34" ht="12" customHeight="1">
      <c r="A182" s="16" t="s">
        <v>159</v>
      </c>
      <c r="B182" s="1"/>
      <c r="C182" s="1"/>
      <c r="D182" s="25"/>
      <c r="E182" s="79"/>
      <c r="F182" s="25"/>
      <c r="G182" s="25"/>
      <c r="H182" s="69"/>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row>
    <row r="183" spans="1:34" ht="12" customHeight="1">
      <c r="A183" s="1"/>
      <c r="B183" s="1"/>
      <c r="C183" s="1"/>
      <c r="D183" s="25"/>
      <c r="E183" s="79"/>
      <c r="F183" s="25"/>
      <c r="G183" s="25"/>
      <c r="H183" s="69"/>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row>
    <row r="184" spans="1:34" ht="12" customHeight="1">
      <c r="A184" s="1"/>
      <c r="B184" s="16" t="s">
        <v>160</v>
      </c>
      <c r="C184" s="1"/>
      <c r="D184" s="25">
        <f>Classification!AK184</f>
        <v>0</v>
      </c>
      <c r="E184" s="79"/>
      <c r="F184" s="25">
        <v>0</v>
      </c>
      <c r="G184" s="25">
        <f t="shared" ref="G184:G190" si="48">D184-F184</f>
        <v>0</v>
      </c>
      <c r="H184" s="69"/>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row>
    <row r="185" spans="1:34" ht="12" customHeight="1">
      <c r="A185" s="1"/>
      <c r="B185" s="16" t="s">
        <v>161</v>
      </c>
      <c r="C185" s="1"/>
      <c r="D185" s="25">
        <f>Classification!AK185</f>
        <v>0</v>
      </c>
      <c r="E185" s="79"/>
      <c r="F185" s="25">
        <v>0</v>
      </c>
      <c r="G185" s="25">
        <f t="shared" si="48"/>
        <v>0</v>
      </c>
      <c r="H185" s="69"/>
      <c r="I185" s="25">
        <v>0</v>
      </c>
      <c r="J185" s="25">
        <v>0</v>
      </c>
      <c r="K185" s="25">
        <v>0</v>
      </c>
      <c r="L185" s="25">
        <v>0</v>
      </c>
      <c r="M185" s="25">
        <v>0</v>
      </c>
      <c r="N185" s="25">
        <v>0</v>
      </c>
      <c r="O185" s="25">
        <v>0</v>
      </c>
      <c r="P185" s="25">
        <v>0</v>
      </c>
      <c r="Q185" s="25">
        <v>0</v>
      </c>
      <c r="R185" s="25">
        <v>0</v>
      </c>
      <c r="S185" s="25">
        <v>0</v>
      </c>
      <c r="T185" s="25">
        <v>0</v>
      </c>
      <c r="U185" s="25">
        <v>0</v>
      </c>
      <c r="V185" s="25">
        <v>0</v>
      </c>
      <c r="W185" s="25">
        <v>0</v>
      </c>
      <c r="X185" s="25">
        <v>0</v>
      </c>
      <c r="Y185" s="25">
        <v>0</v>
      </c>
      <c r="Z185" s="25">
        <v>0</v>
      </c>
      <c r="AA185" s="25">
        <v>0</v>
      </c>
      <c r="AB185" s="25">
        <v>0</v>
      </c>
      <c r="AC185" s="25">
        <v>0</v>
      </c>
      <c r="AD185" s="25">
        <v>0</v>
      </c>
      <c r="AE185" s="25">
        <v>0</v>
      </c>
      <c r="AF185" s="25">
        <v>0</v>
      </c>
      <c r="AG185" s="25">
        <v>0</v>
      </c>
      <c r="AH185" s="25">
        <v>0</v>
      </c>
    </row>
    <row r="186" spans="1:34" ht="12" customHeight="1">
      <c r="A186" s="1"/>
      <c r="B186" s="16" t="s">
        <v>164</v>
      </c>
      <c r="C186" s="1"/>
      <c r="D186" s="25">
        <f>Classification!AK186</f>
        <v>0</v>
      </c>
      <c r="E186" s="79"/>
      <c r="F186" s="25">
        <v>0</v>
      </c>
      <c r="G186" s="25">
        <f t="shared" si="48"/>
        <v>0</v>
      </c>
      <c r="H186" s="69"/>
      <c r="I186" s="25">
        <v>0</v>
      </c>
      <c r="J186" s="25">
        <v>0</v>
      </c>
      <c r="K186" s="25">
        <v>0</v>
      </c>
      <c r="L186" s="25">
        <v>0</v>
      </c>
      <c r="M186" s="25">
        <v>0</v>
      </c>
      <c r="N186" s="25">
        <v>0</v>
      </c>
      <c r="O186" s="25">
        <v>0</v>
      </c>
      <c r="P186" s="25">
        <v>0</v>
      </c>
      <c r="Q186" s="25">
        <v>0</v>
      </c>
      <c r="R186" s="25">
        <v>0</v>
      </c>
      <c r="S186" s="25">
        <v>0</v>
      </c>
      <c r="T186" s="25">
        <v>0</v>
      </c>
      <c r="U186" s="25">
        <v>0</v>
      </c>
      <c r="V186" s="25">
        <v>0</v>
      </c>
      <c r="W186" s="25">
        <v>0</v>
      </c>
      <c r="X186" s="25">
        <v>0</v>
      </c>
      <c r="Y186" s="25">
        <v>0</v>
      </c>
      <c r="Z186" s="25">
        <v>0</v>
      </c>
      <c r="AA186" s="25">
        <v>0</v>
      </c>
      <c r="AB186" s="25">
        <v>0</v>
      </c>
      <c r="AC186" s="25">
        <v>0</v>
      </c>
      <c r="AD186" s="25">
        <v>0</v>
      </c>
      <c r="AE186" s="25">
        <v>0</v>
      </c>
      <c r="AF186" s="25">
        <v>0</v>
      </c>
      <c r="AG186" s="25">
        <v>0</v>
      </c>
      <c r="AH186" s="25">
        <v>0</v>
      </c>
    </row>
    <row r="187" spans="1:34" ht="12" customHeight="1">
      <c r="A187" s="1"/>
      <c r="B187" s="16" t="s">
        <v>166</v>
      </c>
      <c r="C187" s="1"/>
      <c r="D187" s="25">
        <f>Classification!AK187</f>
        <v>0</v>
      </c>
      <c r="E187" s="79"/>
      <c r="F187" s="25">
        <v>0</v>
      </c>
      <c r="G187" s="25">
        <f t="shared" si="48"/>
        <v>0</v>
      </c>
      <c r="H187" s="69"/>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row>
    <row r="188" spans="1:34" ht="12" customHeight="1">
      <c r="A188" s="1"/>
      <c r="B188" s="16" t="s">
        <v>167</v>
      </c>
      <c r="C188" s="1"/>
      <c r="D188" s="25">
        <f>Classification!AK188</f>
        <v>0</v>
      </c>
      <c r="E188" s="79"/>
      <c r="F188" s="25">
        <v>0</v>
      </c>
      <c r="G188" s="25">
        <f t="shared" si="48"/>
        <v>0</v>
      </c>
      <c r="H188" s="69"/>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row>
    <row r="189" spans="1:34" ht="12" customHeight="1">
      <c r="A189" s="1"/>
      <c r="B189" s="16" t="s">
        <v>168</v>
      </c>
      <c r="C189" s="1"/>
      <c r="D189" s="25">
        <f>Classification!AK189</f>
        <v>0</v>
      </c>
      <c r="E189" s="79"/>
      <c r="F189" s="84">
        <v>0</v>
      </c>
      <c r="G189" s="25">
        <f t="shared" si="48"/>
        <v>0</v>
      </c>
      <c r="H189" s="69"/>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row>
    <row r="190" spans="1:34" ht="12" customHeight="1">
      <c r="A190" s="1"/>
      <c r="B190" s="16" t="s">
        <v>169</v>
      </c>
      <c r="C190" s="1"/>
      <c r="D190" s="25">
        <f>Classification!AK190</f>
        <v>0</v>
      </c>
      <c r="E190" s="79"/>
      <c r="F190" s="25">
        <v>0</v>
      </c>
      <c r="G190" s="25">
        <f t="shared" si="48"/>
        <v>0</v>
      </c>
      <c r="H190" s="69"/>
      <c r="I190" s="25">
        <v>0</v>
      </c>
      <c r="J190" s="25">
        <v>0</v>
      </c>
      <c r="K190" s="25">
        <v>0</v>
      </c>
      <c r="L190" s="25">
        <v>0</v>
      </c>
      <c r="M190" s="25">
        <v>0</v>
      </c>
      <c r="N190" s="25">
        <v>0</v>
      </c>
      <c r="O190" s="25">
        <v>0</v>
      </c>
      <c r="P190" s="25">
        <v>0</v>
      </c>
      <c r="Q190" s="25">
        <v>0</v>
      </c>
      <c r="R190" s="25">
        <v>0</v>
      </c>
      <c r="S190" s="25">
        <v>0</v>
      </c>
      <c r="T190" s="25">
        <v>0</v>
      </c>
      <c r="U190" s="25">
        <v>0</v>
      </c>
      <c r="V190" s="25">
        <v>0</v>
      </c>
      <c r="W190" s="25">
        <v>0</v>
      </c>
      <c r="X190" s="25">
        <v>0</v>
      </c>
      <c r="Y190" s="25">
        <v>0</v>
      </c>
      <c r="Z190" s="25">
        <v>0</v>
      </c>
      <c r="AA190" s="25">
        <v>0</v>
      </c>
      <c r="AB190" s="25">
        <v>0</v>
      </c>
      <c r="AC190" s="25">
        <v>0</v>
      </c>
      <c r="AD190" s="25">
        <v>0</v>
      </c>
      <c r="AE190" s="25">
        <v>0</v>
      </c>
      <c r="AF190" s="25">
        <v>0</v>
      </c>
      <c r="AG190" s="25">
        <v>0</v>
      </c>
      <c r="AH190" s="25">
        <v>0</v>
      </c>
    </row>
    <row r="191" spans="1:34" ht="12" customHeight="1" thickBot="1">
      <c r="A191" s="1"/>
      <c r="B191" s="16" t="s">
        <v>42</v>
      </c>
      <c r="C191" s="1"/>
      <c r="D191" s="47">
        <f>SUM(D184:D190)</f>
        <v>0</v>
      </c>
      <c r="E191" s="79"/>
      <c r="F191" s="47">
        <f t="shared" ref="F191:G191" si="49">SUM(F184:F190)</f>
        <v>0</v>
      </c>
      <c r="G191" s="47">
        <f t="shared" si="49"/>
        <v>0</v>
      </c>
      <c r="H191" s="69"/>
      <c r="I191" s="47">
        <f t="shared" ref="I191:AH191" si="50">SUM(I184:I190)</f>
        <v>0</v>
      </c>
      <c r="J191" s="47">
        <f t="shared" si="50"/>
        <v>0</v>
      </c>
      <c r="K191" s="47">
        <f t="shared" si="50"/>
        <v>0</v>
      </c>
      <c r="L191" s="47">
        <f t="shared" si="50"/>
        <v>0</v>
      </c>
      <c r="M191" s="47">
        <f t="shared" si="50"/>
        <v>0</v>
      </c>
      <c r="N191" s="47">
        <f t="shared" si="50"/>
        <v>0</v>
      </c>
      <c r="O191" s="47">
        <f t="shared" si="50"/>
        <v>0</v>
      </c>
      <c r="P191" s="47">
        <f t="shared" si="50"/>
        <v>0</v>
      </c>
      <c r="Q191" s="47">
        <f t="shared" si="50"/>
        <v>0</v>
      </c>
      <c r="R191" s="47">
        <f t="shared" si="50"/>
        <v>0</v>
      </c>
      <c r="S191" s="47">
        <f t="shared" si="50"/>
        <v>0</v>
      </c>
      <c r="T191" s="47">
        <f t="shared" si="50"/>
        <v>0</v>
      </c>
      <c r="U191" s="47">
        <f t="shared" si="50"/>
        <v>0</v>
      </c>
      <c r="V191" s="47">
        <f t="shared" si="50"/>
        <v>0</v>
      </c>
      <c r="W191" s="47">
        <f t="shared" si="50"/>
        <v>0</v>
      </c>
      <c r="X191" s="47">
        <f t="shared" si="50"/>
        <v>0</v>
      </c>
      <c r="Y191" s="47">
        <f t="shared" si="50"/>
        <v>0</v>
      </c>
      <c r="Z191" s="47">
        <f t="shared" si="50"/>
        <v>0</v>
      </c>
      <c r="AA191" s="47">
        <f t="shared" si="50"/>
        <v>0</v>
      </c>
      <c r="AB191" s="47">
        <f t="shared" si="50"/>
        <v>0</v>
      </c>
      <c r="AC191" s="47">
        <f t="shared" si="50"/>
        <v>0</v>
      </c>
      <c r="AD191" s="47">
        <f t="shared" si="50"/>
        <v>0</v>
      </c>
      <c r="AE191" s="47">
        <f t="shared" si="50"/>
        <v>0</v>
      </c>
      <c r="AF191" s="47">
        <f t="shared" si="50"/>
        <v>0</v>
      </c>
      <c r="AG191" s="47">
        <f t="shared" si="50"/>
        <v>0</v>
      </c>
      <c r="AH191" s="47">
        <f t="shared" si="50"/>
        <v>0</v>
      </c>
    </row>
    <row r="192" spans="1:34" ht="12" customHeight="1">
      <c r="A192" s="1"/>
      <c r="B192" s="1"/>
      <c r="C192" s="1"/>
      <c r="D192" s="25"/>
      <c r="E192" s="79"/>
      <c r="F192" s="25"/>
      <c r="G192" s="25"/>
      <c r="H192" s="79"/>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row>
    <row r="193" spans="1:34" ht="12" customHeight="1">
      <c r="A193" s="16" t="s">
        <v>170</v>
      </c>
      <c r="B193" s="1"/>
      <c r="C193" s="1"/>
      <c r="D193" s="25"/>
      <c r="E193" s="79"/>
      <c r="F193" s="25"/>
      <c r="G193" s="25"/>
      <c r="H193" s="69"/>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row>
    <row r="194" spans="1:34" ht="12" customHeight="1">
      <c r="A194" s="1"/>
      <c r="B194" s="1"/>
      <c r="C194" s="1"/>
      <c r="D194" s="25"/>
      <c r="E194" s="79"/>
      <c r="F194" s="25"/>
      <c r="G194" s="25"/>
      <c r="H194" s="79"/>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row>
    <row r="195" spans="1:34" ht="12" customHeight="1">
      <c r="A195" s="16" t="s">
        <v>171</v>
      </c>
      <c r="B195" s="1"/>
      <c r="C195" s="1"/>
      <c r="D195" s="25"/>
      <c r="E195" s="79"/>
      <c r="F195" s="25"/>
      <c r="G195" s="25"/>
      <c r="H195" s="79"/>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row>
    <row r="196" spans="1:34" ht="12" customHeight="1">
      <c r="A196" s="1"/>
      <c r="B196" s="16" t="s">
        <v>172</v>
      </c>
      <c r="C196" s="1"/>
      <c r="D196" s="25">
        <f>Classification!AK196</f>
        <v>0</v>
      </c>
      <c r="E196" s="79"/>
      <c r="F196" s="25">
        <v>0</v>
      </c>
      <c r="G196" s="25">
        <f t="shared" ref="G196:G206" si="51">D196-F196</f>
        <v>0</v>
      </c>
      <c r="H196" s="69"/>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row>
    <row r="197" spans="1:34" ht="12" customHeight="1">
      <c r="A197" s="1"/>
      <c r="B197" s="16" t="s">
        <v>173</v>
      </c>
      <c r="C197" s="1"/>
      <c r="D197" s="25">
        <f>Classification!AK197</f>
        <v>0</v>
      </c>
      <c r="E197" s="79"/>
      <c r="F197" s="25">
        <v>0</v>
      </c>
      <c r="G197" s="25">
        <f t="shared" si="51"/>
        <v>0</v>
      </c>
      <c r="H197" s="69"/>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row>
    <row r="198" spans="1:34" ht="12" customHeight="1">
      <c r="A198" s="1"/>
      <c r="B198" s="16" t="s">
        <v>174</v>
      </c>
      <c r="C198" s="1"/>
      <c r="D198" s="25">
        <f>Classification!AK198</f>
        <v>0</v>
      </c>
      <c r="E198" s="79"/>
      <c r="F198" s="25">
        <v>0</v>
      </c>
      <c r="G198" s="25">
        <f t="shared" si="51"/>
        <v>0</v>
      </c>
      <c r="H198" s="69"/>
      <c r="I198" s="25">
        <v>0</v>
      </c>
      <c r="J198" s="25">
        <v>0</v>
      </c>
      <c r="K198" s="25">
        <v>0</v>
      </c>
      <c r="L198" s="25">
        <v>0</v>
      </c>
      <c r="M198" s="25">
        <v>0</v>
      </c>
      <c r="N198" s="25">
        <v>0</v>
      </c>
      <c r="O198" s="25">
        <v>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row>
    <row r="199" spans="1:34" ht="12" customHeight="1">
      <c r="A199" s="1"/>
      <c r="B199" s="16" t="s">
        <v>175</v>
      </c>
      <c r="C199" s="1"/>
      <c r="D199" s="25">
        <f>Classification!AK199</f>
        <v>0</v>
      </c>
      <c r="E199" s="79"/>
      <c r="F199" s="25">
        <v>0</v>
      </c>
      <c r="G199" s="25">
        <f t="shared" si="51"/>
        <v>0</v>
      </c>
      <c r="H199" s="69"/>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row>
    <row r="200" spans="1:34" ht="12" customHeight="1">
      <c r="A200" s="1"/>
      <c r="B200" s="16" t="s">
        <v>176</v>
      </c>
      <c r="C200" s="1"/>
      <c r="D200" s="25">
        <f>Classification!AK200</f>
        <v>0</v>
      </c>
      <c r="E200" s="79"/>
      <c r="F200" s="25">
        <v>0</v>
      </c>
      <c r="G200" s="25">
        <f t="shared" si="51"/>
        <v>0</v>
      </c>
      <c r="H200" s="69"/>
      <c r="I200" s="25">
        <v>0</v>
      </c>
      <c r="J200" s="25">
        <v>0</v>
      </c>
      <c r="K200" s="25">
        <v>0</v>
      </c>
      <c r="L200" s="25">
        <v>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row>
    <row r="201" spans="1:34" ht="12" customHeight="1">
      <c r="A201" s="1"/>
      <c r="B201" s="16" t="s">
        <v>177</v>
      </c>
      <c r="C201" s="1"/>
      <c r="D201" s="25">
        <f>Classification!AK201</f>
        <v>3352.1314679471893</v>
      </c>
      <c r="E201" s="79"/>
      <c r="F201" s="25">
        <v>0</v>
      </c>
      <c r="G201" s="25">
        <f t="shared" si="51"/>
        <v>3352.1314679471893</v>
      </c>
      <c r="H201" s="79" t="s">
        <v>434</v>
      </c>
      <c r="I201" s="25">
        <v>133.55604836527314</v>
      </c>
      <c r="J201" s="25">
        <v>50.631458029667442</v>
      </c>
      <c r="K201" s="25">
        <v>18.995741868668709</v>
      </c>
      <c r="L201" s="25">
        <v>0</v>
      </c>
      <c r="M201" s="25">
        <v>0.17682804937266669</v>
      </c>
      <c r="N201" s="25">
        <v>2.8913807935887057</v>
      </c>
      <c r="O201" s="25">
        <v>12.520908286417873</v>
      </c>
      <c r="P201" s="25">
        <v>3.8034004851422263</v>
      </c>
      <c r="Q201" s="25">
        <v>4.6449494387669281</v>
      </c>
      <c r="R201" s="25">
        <v>1.5837020239077577E-2</v>
      </c>
      <c r="S201" s="25">
        <v>16.044673876291764</v>
      </c>
      <c r="T201" s="25">
        <v>1.5534001440279341</v>
      </c>
      <c r="U201" s="25">
        <v>75.069477000766938</v>
      </c>
      <c r="V201" s="25">
        <v>1.898694810647259</v>
      </c>
      <c r="W201" s="25">
        <v>16.054393347196616</v>
      </c>
      <c r="X201" s="25">
        <v>0</v>
      </c>
      <c r="Y201" s="25">
        <v>326.60783622006738</v>
      </c>
      <c r="Z201" s="25">
        <v>198.117357382036</v>
      </c>
      <c r="AA201" s="25">
        <v>2278.2780517806846</v>
      </c>
      <c r="AB201" s="25">
        <v>0</v>
      </c>
      <c r="AC201" s="25">
        <v>0</v>
      </c>
      <c r="AD201" s="25">
        <v>141.11666619884494</v>
      </c>
      <c r="AE201" s="25">
        <v>49.031132536302913</v>
      </c>
      <c r="AF201" s="25">
        <v>20.747159474615739</v>
      </c>
      <c r="AG201" s="25">
        <v>0.37607283857046225</v>
      </c>
      <c r="AH201" s="25">
        <v>0</v>
      </c>
    </row>
    <row r="202" spans="1:34" ht="12" customHeight="1">
      <c r="A202" s="1"/>
      <c r="B202" s="16" t="s">
        <v>179</v>
      </c>
      <c r="C202" s="1"/>
      <c r="D202" s="25">
        <f>Classification!AK202</f>
        <v>0</v>
      </c>
      <c r="E202" s="79"/>
      <c r="F202" s="25">
        <v>0</v>
      </c>
      <c r="G202" s="25">
        <f t="shared" si="51"/>
        <v>0</v>
      </c>
      <c r="H202" s="69"/>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row>
    <row r="203" spans="1:34" ht="12" customHeight="1">
      <c r="A203" s="1"/>
      <c r="B203" s="16" t="s">
        <v>181</v>
      </c>
      <c r="C203" s="1"/>
      <c r="D203" s="25">
        <f>Classification!AK203</f>
        <v>0</v>
      </c>
      <c r="E203" s="79"/>
      <c r="F203" s="25">
        <v>0</v>
      </c>
      <c r="G203" s="25">
        <f t="shared" si="51"/>
        <v>0</v>
      </c>
      <c r="H203" s="69"/>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row>
    <row r="204" spans="1:34" ht="12" customHeight="1">
      <c r="A204" s="1"/>
      <c r="B204" s="16" t="s">
        <v>183</v>
      </c>
      <c r="C204" s="1"/>
      <c r="D204" s="25">
        <f>Classification!AK204</f>
        <v>0</v>
      </c>
      <c r="E204" s="79"/>
      <c r="F204" s="25">
        <v>0</v>
      </c>
      <c r="G204" s="25">
        <f t="shared" si="51"/>
        <v>0</v>
      </c>
      <c r="H204" s="69"/>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row>
    <row r="205" spans="1:34" ht="12" customHeight="1">
      <c r="A205" s="1"/>
      <c r="B205" s="16" t="s">
        <v>184</v>
      </c>
      <c r="C205" s="1"/>
      <c r="D205" s="25">
        <f>Classification!AK205</f>
        <v>0</v>
      </c>
      <c r="E205" s="79"/>
      <c r="F205" s="25">
        <v>0</v>
      </c>
      <c r="G205" s="25">
        <f t="shared" si="51"/>
        <v>0</v>
      </c>
      <c r="H205" s="69"/>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row>
    <row r="206" spans="1:34" ht="12" customHeight="1">
      <c r="A206" s="1"/>
      <c r="B206" s="16" t="s">
        <v>185</v>
      </c>
      <c r="C206" s="1"/>
      <c r="D206" s="25">
        <f>Classification!AK206</f>
        <v>0</v>
      </c>
      <c r="E206" s="79"/>
      <c r="F206" s="25">
        <v>0</v>
      </c>
      <c r="G206" s="25">
        <f t="shared" si="51"/>
        <v>0</v>
      </c>
      <c r="H206" s="69"/>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row>
    <row r="207" spans="1:34" ht="12" customHeight="1" thickBot="1">
      <c r="A207" s="1"/>
      <c r="B207" s="16" t="s">
        <v>187</v>
      </c>
      <c r="C207" s="1"/>
      <c r="D207" s="38">
        <f>SUM(D196:D206)</f>
        <v>3352.1314679471893</v>
      </c>
      <c r="E207" s="79"/>
      <c r="F207" s="38">
        <f t="shared" ref="F207:G207" si="52">SUM(F196:F206)</f>
        <v>0</v>
      </c>
      <c r="G207" s="38">
        <f t="shared" si="52"/>
        <v>3352.1314679471893</v>
      </c>
      <c r="H207" s="79"/>
      <c r="I207" s="38">
        <f t="shared" ref="I207:AH207" si="53">SUM(I196:I206)</f>
        <v>133.55604836527314</v>
      </c>
      <c r="J207" s="38">
        <f t="shared" si="53"/>
        <v>50.631458029667442</v>
      </c>
      <c r="K207" s="38">
        <f t="shared" si="53"/>
        <v>18.995741868668709</v>
      </c>
      <c r="L207" s="38">
        <f t="shared" si="53"/>
        <v>0</v>
      </c>
      <c r="M207" s="38">
        <f t="shared" si="53"/>
        <v>0.17682804937266669</v>
      </c>
      <c r="N207" s="38">
        <f t="shared" si="53"/>
        <v>2.8913807935887057</v>
      </c>
      <c r="O207" s="38">
        <f t="shared" si="53"/>
        <v>12.520908286417873</v>
      </c>
      <c r="P207" s="38">
        <f t="shared" si="53"/>
        <v>3.8034004851422263</v>
      </c>
      <c r="Q207" s="38">
        <f t="shared" si="53"/>
        <v>4.6449494387669281</v>
      </c>
      <c r="R207" s="38">
        <f t="shared" si="53"/>
        <v>1.5837020239077577E-2</v>
      </c>
      <c r="S207" s="38">
        <f t="shared" si="53"/>
        <v>16.044673876291764</v>
      </c>
      <c r="T207" s="38">
        <f t="shared" si="53"/>
        <v>1.5534001440279341</v>
      </c>
      <c r="U207" s="38">
        <f t="shared" si="53"/>
        <v>75.069477000766938</v>
      </c>
      <c r="V207" s="38">
        <f t="shared" si="53"/>
        <v>1.898694810647259</v>
      </c>
      <c r="W207" s="38">
        <f t="shared" si="53"/>
        <v>16.054393347196616</v>
      </c>
      <c r="X207" s="38">
        <f t="shared" si="53"/>
        <v>0</v>
      </c>
      <c r="Y207" s="38">
        <f t="shared" si="53"/>
        <v>326.60783622006738</v>
      </c>
      <c r="Z207" s="38">
        <f t="shared" si="53"/>
        <v>198.117357382036</v>
      </c>
      <c r="AA207" s="38">
        <f t="shared" si="53"/>
        <v>2278.2780517806846</v>
      </c>
      <c r="AB207" s="38">
        <f t="shared" si="53"/>
        <v>0</v>
      </c>
      <c r="AC207" s="38">
        <f t="shared" si="53"/>
        <v>0</v>
      </c>
      <c r="AD207" s="38">
        <f t="shared" si="53"/>
        <v>141.11666619884494</v>
      </c>
      <c r="AE207" s="38">
        <f t="shared" si="53"/>
        <v>49.031132536302913</v>
      </c>
      <c r="AF207" s="38">
        <f t="shared" si="53"/>
        <v>20.747159474615739</v>
      </c>
      <c r="AG207" s="38">
        <f t="shared" si="53"/>
        <v>0.37607283857046225</v>
      </c>
      <c r="AH207" s="38">
        <f t="shared" si="53"/>
        <v>0</v>
      </c>
    </row>
    <row r="208" spans="1:34" ht="12" customHeight="1" thickTop="1">
      <c r="A208" s="1"/>
      <c r="B208" s="1"/>
      <c r="C208" s="1"/>
      <c r="D208" s="25"/>
      <c r="E208" s="79"/>
      <c r="F208" s="25"/>
      <c r="G208" s="25"/>
      <c r="H208" s="79"/>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row>
    <row r="209" spans="1:34" ht="12" customHeight="1">
      <c r="A209" s="16" t="s">
        <v>188</v>
      </c>
      <c r="B209" s="1"/>
      <c r="C209" s="1"/>
      <c r="D209" s="25"/>
      <c r="E209" s="79"/>
      <c r="F209" s="25"/>
      <c r="G209" s="25"/>
      <c r="H209" s="79"/>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row>
    <row r="210" spans="1:34" ht="12" customHeight="1">
      <c r="A210" s="1"/>
      <c r="B210" s="16" t="s">
        <v>189</v>
      </c>
      <c r="C210" s="1"/>
      <c r="D210" s="25"/>
      <c r="E210" s="79"/>
      <c r="F210" s="25"/>
      <c r="G210" s="25"/>
      <c r="H210" s="79"/>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row>
    <row r="211" spans="1:34" ht="12" customHeight="1">
      <c r="A211" s="1"/>
      <c r="B211" s="16" t="s">
        <v>190</v>
      </c>
      <c r="C211" s="5" t="s">
        <v>191</v>
      </c>
      <c r="D211" s="25">
        <f>Classification!AK211</f>
        <v>0</v>
      </c>
      <c r="E211" s="79"/>
      <c r="F211" s="25">
        <v>0</v>
      </c>
      <c r="G211" s="25">
        <f t="shared" ref="G211:G212" si="54">D211-F211</f>
        <v>0</v>
      </c>
      <c r="H211" s="69"/>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row>
    <row r="212" spans="1:34" ht="12" customHeight="1">
      <c r="A212" s="1"/>
      <c r="B212" s="16" t="s">
        <v>16</v>
      </c>
      <c r="C212" s="5" t="s">
        <v>192</v>
      </c>
      <c r="D212" s="25">
        <f>Classification!AK212</f>
        <v>0</v>
      </c>
      <c r="E212" s="79"/>
      <c r="F212" s="25">
        <v>0</v>
      </c>
      <c r="G212" s="25">
        <f t="shared" si="54"/>
        <v>0</v>
      </c>
      <c r="H212" s="69"/>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row>
    <row r="213" spans="1:34" ht="12" customHeight="1">
      <c r="A213" s="1"/>
      <c r="B213" s="1"/>
      <c r="C213" s="1"/>
      <c r="D213" s="25"/>
      <c r="E213" s="79"/>
      <c r="F213" s="25"/>
      <c r="G213" s="25"/>
      <c r="H213" s="79"/>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row>
    <row r="214" spans="1:34" ht="12" customHeight="1">
      <c r="A214" s="1"/>
      <c r="B214" s="16" t="s">
        <v>193</v>
      </c>
      <c r="C214" s="1"/>
      <c r="D214" s="25"/>
      <c r="E214" s="79"/>
      <c r="F214" s="25"/>
      <c r="G214" s="25"/>
      <c r="H214" s="79"/>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row>
    <row r="215" spans="1:34" ht="12" customHeight="1">
      <c r="A215" s="1"/>
      <c r="B215" s="16" t="s">
        <v>16</v>
      </c>
      <c r="C215" s="5" t="s">
        <v>194</v>
      </c>
      <c r="D215" s="25">
        <f>Classification!AK215</f>
        <v>0</v>
      </c>
      <c r="E215" s="79"/>
      <c r="F215" s="25">
        <v>0</v>
      </c>
      <c r="G215" s="25">
        <f t="shared" ref="G215" si="55">D215-F215</f>
        <v>0</v>
      </c>
      <c r="H215" s="69"/>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row>
    <row r="216" spans="1:34" ht="12" customHeight="1">
      <c r="A216" s="1"/>
      <c r="B216" s="16" t="s">
        <v>42</v>
      </c>
      <c r="C216" s="1"/>
      <c r="D216" s="26">
        <f>SUM(D211,D212,D215)</f>
        <v>0</v>
      </c>
      <c r="E216" s="79"/>
      <c r="F216" s="26">
        <f t="shared" ref="F216:G216" si="56">SUM(F211,F212,F215)</f>
        <v>0</v>
      </c>
      <c r="G216" s="26">
        <f t="shared" si="56"/>
        <v>0</v>
      </c>
      <c r="H216" s="79"/>
      <c r="I216" s="26">
        <f t="shared" ref="I216:AH216" si="57">SUM(I211,I212,I215)</f>
        <v>0</v>
      </c>
      <c r="J216" s="26">
        <f t="shared" si="57"/>
        <v>0</v>
      </c>
      <c r="K216" s="26">
        <f t="shared" si="57"/>
        <v>0</v>
      </c>
      <c r="L216" s="26">
        <f t="shared" si="57"/>
        <v>0</v>
      </c>
      <c r="M216" s="26">
        <f t="shared" si="57"/>
        <v>0</v>
      </c>
      <c r="N216" s="26">
        <f t="shared" si="57"/>
        <v>0</v>
      </c>
      <c r="O216" s="26">
        <f t="shared" si="57"/>
        <v>0</v>
      </c>
      <c r="P216" s="26">
        <f t="shared" si="57"/>
        <v>0</v>
      </c>
      <c r="Q216" s="26">
        <f t="shared" si="57"/>
        <v>0</v>
      </c>
      <c r="R216" s="26">
        <f t="shared" si="57"/>
        <v>0</v>
      </c>
      <c r="S216" s="26">
        <f t="shared" si="57"/>
        <v>0</v>
      </c>
      <c r="T216" s="26">
        <f t="shared" si="57"/>
        <v>0</v>
      </c>
      <c r="U216" s="26">
        <f t="shared" si="57"/>
        <v>0</v>
      </c>
      <c r="V216" s="26">
        <f t="shared" si="57"/>
        <v>0</v>
      </c>
      <c r="W216" s="26">
        <f t="shared" si="57"/>
        <v>0</v>
      </c>
      <c r="X216" s="26">
        <f t="shared" si="57"/>
        <v>0</v>
      </c>
      <c r="Y216" s="26">
        <f t="shared" si="57"/>
        <v>0</v>
      </c>
      <c r="Z216" s="26">
        <f t="shared" si="57"/>
        <v>0</v>
      </c>
      <c r="AA216" s="26">
        <f t="shared" si="57"/>
        <v>0</v>
      </c>
      <c r="AB216" s="26">
        <f t="shared" si="57"/>
        <v>0</v>
      </c>
      <c r="AC216" s="26">
        <f t="shared" si="57"/>
        <v>0</v>
      </c>
      <c r="AD216" s="26">
        <f t="shared" si="57"/>
        <v>0</v>
      </c>
      <c r="AE216" s="26">
        <f t="shared" si="57"/>
        <v>0</v>
      </c>
      <c r="AF216" s="26">
        <f t="shared" si="57"/>
        <v>0</v>
      </c>
      <c r="AG216" s="26">
        <f t="shared" si="57"/>
        <v>0</v>
      </c>
      <c r="AH216" s="26">
        <f t="shared" si="57"/>
        <v>0</v>
      </c>
    </row>
    <row r="217" spans="1:34" ht="12" customHeight="1">
      <c r="A217" s="1"/>
      <c r="B217" s="1"/>
      <c r="C217" s="1"/>
      <c r="D217" s="25"/>
      <c r="E217" s="79"/>
      <c r="F217" s="25"/>
      <c r="G217" s="25"/>
      <c r="H217" s="79"/>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row>
    <row r="218" spans="1:34" ht="12" customHeight="1">
      <c r="A218" s="16" t="s">
        <v>195</v>
      </c>
      <c r="B218" s="1"/>
      <c r="C218" s="1"/>
      <c r="D218" s="25"/>
      <c r="E218" s="79"/>
      <c r="F218" s="25"/>
      <c r="G218" s="25"/>
      <c r="H218" s="79"/>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row>
    <row r="219" spans="1:34" ht="12" customHeight="1">
      <c r="A219" s="1"/>
      <c r="B219" s="16" t="s">
        <v>189</v>
      </c>
      <c r="C219" s="1"/>
      <c r="D219" s="25"/>
      <c r="E219" s="79"/>
      <c r="F219" s="25"/>
      <c r="G219" s="25"/>
      <c r="H219" s="79"/>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row>
    <row r="220" spans="1:34" ht="12" customHeight="1">
      <c r="A220" s="1"/>
      <c r="B220" s="16" t="s">
        <v>196</v>
      </c>
      <c r="C220" s="5" t="s">
        <v>197</v>
      </c>
      <c r="D220" s="25">
        <f>Classification!AK220</f>
        <v>0</v>
      </c>
      <c r="E220" s="79"/>
      <c r="F220" s="25">
        <v>0</v>
      </c>
      <c r="G220" s="25">
        <f t="shared" ref="G220:G226" si="58">D220-F220</f>
        <v>0</v>
      </c>
      <c r="H220" s="69"/>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row>
    <row r="221" spans="1:34" ht="12" customHeight="1">
      <c r="A221" s="1"/>
      <c r="B221" s="16" t="s">
        <v>198</v>
      </c>
      <c r="C221" s="5" t="s">
        <v>199</v>
      </c>
      <c r="D221" s="25">
        <f>Classification!AK221</f>
        <v>0</v>
      </c>
      <c r="E221" s="79"/>
      <c r="F221" s="25">
        <v>0</v>
      </c>
      <c r="G221" s="25">
        <f t="shared" si="58"/>
        <v>0</v>
      </c>
      <c r="H221" s="69"/>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row>
    <row r="222" spans="1:34" ht="12" customHeight="1">
      <c r="A222" s="1"/>
      <c r="B222" s="16" t="s">
        <v>200</v>
      </c>
      <c r="C222" s="5" t="s">
        <v>201</v>
      </c>
      <c r="D222" s="25">
        <f>Classification!AK222</f>
        <v>0</v>
      </c>
      <c r="E222" s="79"/>
      <c r="F222" s="25">
        <v>0</v>
      </c>
      <c r="G222" s="25">
        <f t="shared" si="58"/>
        <v>0</v>
      </c>
      <c r="H222" s="69"/>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row>
    <row r="223" spans="1:34" ht="12" customHeight="1">
      <c r="A223" s="1"/>
      <c r="B223" s="16" t="s">
        <v>203</v>
      </c>
      <c r="C223" s="5" t="s">
        <v>204</v>
      </c>
      <c r="D223" s="25">
        <f>Classification!AK223</f>
        <v>0</v>
      </c>
      <c r="E223" s="79"/>
      <c r="F223" s="25">
        <v>0</v>
      </c>
      <c r="G223" s="25">
        <f t="shared" si="58"/>
        <v>0</v>
      </c>
      <c r="H223" s="69"/>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row>
    <row r="224" spans="1:34" ht="12" customHeight="1">
      <c r="A224" s="1"/>
      <c r="B224" s="16" t="s">
        <v>206</v>
      </c>
      <c r="C224" s="5" t="s">
        <v>207</v>
      </c>
      <c r="D224" s="25">
        <f>Classification!AK224</f>
        <v>0</v>
      </c>
      <c r="E224" s="79"/>
      <c r="F224" s="25">
        <v>0</v>
      </c>
      <c r="G224" s="25">
        <f t="shared" si="58"/>
        <v>0</v>
      </c>
      <c r="H224" s="69"/>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row>
    <row r="225" spans="1:34" ht="12" customHeight="1">
      <c r="A225" s="1"/>
      <c r="B225" s="16" t="s">
        <v>209</v>
      </c>
      <c r="C225" s="5" t="s">
        <v>210</v>
      </c>
      <c r="D225" s="25">
        <f>Classification!AK225</f>
        <v>0</v>
      </c>
      <c r="E225" s="79"/>
      <c r="F225" s="25">
        <v>0</v>
      </c>
      <c r="G225" s="25">
        <f t="shared" si="58"/>
        <v>0</v>
      </c>
      <c r="H225" s="69"/>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row>
    <row r="226" spans="1:34" ht="12" customHeight="1">
      <c r="A226" s="1"/>
      <c r="B226" s="16" t="s">
        <v>16</v>
      </c>
      <c r="C226" s="5" t="s">
        <v>211</v>
      </c>
      <c r="D226" s="25">
        <f>Classification!AK226</f>
        <v>0</v>
      </c>
      <c r="E226" s="79"/>
      <c r="F226" s="25">
        <v>0</v>
      </c>
      <c r="G226" s="25">
        <f t="shared" si="58"/>
        <v>0</v>
      </c>
      <c r="H226" s="69"/>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row>
    <row r="227" spans="1:34" ht="12" customHeight="1">
      <c r="A227" s="1"/>
      <c r="B227" s="1"/>
      <c r="C227" s="1"/>
      <c r="D227" s="25"/>
      <c r="E227" s="79"/>
      <c r="F227" s="25"/>
      <c r="G227" s="25"/>
      <c r="H227" s="79"/>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row>
    <row r="228" spans="1:34" ht="12" customHeight="1">
      <c r="A228" s="1"/>
      <c r="B228" s="16" t="s">
        <v>193</v>
      </c>
      <c r="C228" s="1"/>
      <c r="D228" s="25"/>
      <c r="E228" s="79"/>
      <c r="F228" s="25"/>
      <c r="G228" s="25"/>
      <c r="H228" s="79"/>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row>
    <row r="229" spans="1:34" ht="12" customHeight="1">
      <c r="A229" s="1"/>
      <c r="B229" s="16" t="s">
        <v>196</v>
      </c>
      <c r="C229" s="5" t="s">
        <v>212</v>
      </c>
      <c r="D229" s="25">
        <f>Classification!AK229</f>
        <v>0</v>
      </c>
      <c r="E229" s="79"/>
      <c r="F229" s="25">
        <v>0</v>
      </c>
      <c r="G229" s="25">
        <f t="shared" ref="G229:G234" si="59">D229-F229</f>
        <v>0</v>
      </c>
      <c r="H229" s="69"/>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row>
    <row r="230" spans="1:34" ht="12" customHeight="1">
      <c r="A230" s="1"/>
      <c r="B230" s="16" t="s">
        <v>198</v>
      </c>
      <c r="C230" s="5" t="s">
        <v>213</v>
      </c>
      <c r="D230" s="25">
        <f>Classification!AK230</f>
        <v>0</v>
      </c>
      <c r="E230" s="79"/>
      <c r="F230" s="25">
        <v>0</v>
      </c>
      <c r="G230" s="25">
        <f t="shared" si="59"/>
        <v>0</v>
      </c>
      <c r="H230" s="69"/>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row>
    <row r="231" spans="1:34" ht="12" customHeight="1">
      <c r="A231" s="1"/>
      <c r="B231" s="16" t="s">
        <v>200</v>
      </c>
      <c r="C231" s="5" t="s">
        <v>214</v>
      </c>
      <c r="D231" s="25">
        <f>Classification!AK231</f>
        <v>0</v>
      </c>
      <c r="E231" s="79"/>
      <c r="F231" s="25">
        <v>0</v>
      </c>
      <c r="G231" s="25">
        <f t="shared" si="59"/>
        <v>0</v>
      </c>
      <c r="H231" s="69"/>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row>
    <row r="232" spans="1:34" ht="12" customHeight="1">
      <c r="A232" s="1"/>
      <c r="B232" s="16" t="s">
        <v>215</v>
      </c>
      <c r="C232" s="5" t="s">
        <v>216</v>
      </c>
      <c r="D232" s="25">
        <f>Classification!AK232</f>
        <v>0</v>
      </c>
      <c r="E232" s="79"/>
      <c r="F232" s="25">
        <v>0</v>
      </c>
      <c r="G232" s="25">
        <f t="shared" si="59"/>
        <v>0</v>
      </c>
      <c r="H232" s="69"/>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row>
    <row r="233" spans="1:34" ht="12" customHeight="1">
      <c r="A233" s="1"/>
      <c r="B233" s="16" t="s">
        <v>206</v>
      </c>
      <c r="C233" s="5" t="s">
        <v>217</v>
      </c>
      <c r="D233" s="25">
        <f>Classification!AK233</f>
        <v>0</v>
      </c>
      <c r="E233" s="79"/>
      <c r="F233" s="25">
        <v>0</v>
      </c>
      <c r="G233" s="25">
        <f t="shared" si="59"/>
        <v>0</v>
      </c>
      <c r="H233" s="69"/>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row>
    <row r="234" spans="1:34" ht="12" customHeight="1">
      <c r="A234" s="1"/>
      <c r="B234" s="16" t="s">
        <v>16</v>
      </c>
      <c r="C234" s="5" t="s">
        <v>218</v>
      </c>
      <c r="D234" s="25">
        <f>Classification!AK234</f>
        <v>0</v>
      </c>
      <c r="E234" s="79"/>
      <c r="F234" s="25">
        <v>0</v>
      </c>
      <c r="G234" s="25">
        <f t="shared" si="59"/>
        <v>0</v>
      </c>
      <c r="H234" s="69"/>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row>
    <row r="235" spans="1:34" ht="12" customHeight="1">
      <c r="A235" s="1"/>
      <c r="B235" s="16" t="s">
        <v>42</v>
      </c>
      <c r="C235" s="1"/>
      <c r="D235" s="26">
        <f>SUM(D220:D226,D229:D234)</f>
        <v>0</v>
      </c>
      <c r="E235" s="79"/>
      <c r="F235" s="26">
        <f t="shared" ref="F235:G235" si="60">SUM(F220:F226,F229:F234)</f>
        <v>0</v>
      </c>
      <c r="G235" s="26">
        <f t="shared" si="60"/>
        <v>0</v>
      </c>
      <c r="H235" s="79"/>
      <c r="I235" s="26">
        <f t="shared" ref="I235:AH235" si="61">SUM(I220:I226,I229:I234)</f>
        <v>0</v>
      </c>
      <c r="J235" s="26">
        <f t="shared" si="61"/>
        <v>0</v>
      </c>
      <c r="K235" s="26">
        <f t="shared" si="61"/>
        <v>0</v>
      </c>
      <c r="L235" s="26">
        <f t="shared" si="61"/>
        <v>0</v>
      </c>
      <c r="M235" s="26">
        <f t="shared" si="61"/>
        <v>0</v>
      </c>
      <c r="N235" s="26">
        <f t="shared" si="61"/>
        <v>0</v>
      </c>
      <c r="O235" s="26">
        <f t="shared" si="61"/>
        <v>0</v>
      </c>
      <c r="P235" s="26">
        <f t="shared" si="61"/>
        <v>0</v>
      </c>
      <c r="Q235" s="26">
        <f t="shared" si="61"/>
        <v>0</v>
      </c>
      <c r="R235" s="26">
        <f t="shared" si="61"/>
        <v>0</v>
      </c>
      <c r="S235" s="26">
        <f t="shared" si="61"/>
        <v>0</v>
      </c>
      <c r="T235" s="26">
        <f t="shared" si="61"/>
        <v>0</v>
      </c>
      <c r="U235" s="26">
        <f t="shared" si="61"/>
        <v>0</v>
      </c>
      <c r="V235" s="26">
        <f t="shared" si="61"/>
        <v>0</v>
      </c>
      <c r="W235" s="26">
        <f t="shared" si="61"/>
        <v>0</v>
      </c>
      <c r="X235" s="26">
        <f t="shared" si="61"/>
        <v>0</v>
      </c>
      <c r="Y235" s="26">
        <f t="shared" si="61"/>
        <v>0</v>
      </c>
      <c r="Z235" s="26">
        <f t="shared" si="61"/>
        <v>0</v>
      </c>
      <c r="AA235" s="26">
        <f t="shared" si="61"/>
        <v>0</v>
      </c>
      <c r="AB235" s="26">
        <f t="shared" si="61"/>
        <v>0</v>
      </c>
      <c r="AC235" s="26">
        <f t="shared" si="61"/>
        <v>0</v>
      </c>
      <c r="AD235" s="26">
        <f t="shared" si="61"/>
        <v>0</v>
      </c>
      <c r="AE235" s="26">
        <f t="shared" si="61"/>
        <v>0</v>
      </c>
      <c r="AF235" s="26">
        <f t="shared" si="61"/>
        <v>0</v>
      </c>
      <c r="AG235" s="26">
        <f t="shared" si="61"/>
        <v>0</v>
      </c>
      <c r="AH235" s="26">
        <f t="shared" si="61"/>
        <v>0</v>
      </c>
    </row>
    <row r="236" spans="1:34" ht="12" customHeight="1">
      <c r="A236" s="1"/>
      <c r="B236" s="1"/>
      <c r="C236" s="1"/>
      <c r="D236" s="25"/>
      <c r="E236" s="79"/>
      <c r="F236" s="25"/>
      <c r="G236" s="25"/>
      <c r="H236" s="79"/>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row>
    <row r="237" spans="1:34" ht="12" customHeight="1">
      <c r="A237" s="16" t="s">
        <v>219</v>
      </c>
      <c r="B237" s="1"/>
      <c r="C237" s="1"/>
      <c r="D237" s="25"/>
      <c r="E237" s="79"/>
      <c r="F237" s="25"/>
      <c r="G237" s="25"/>
      <c r="H237" s="79"/>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row>
    <row r="238" spans="1:34" ht="12" customHeight="1">
      <c r="A238" s="1"/>
      <c r="B238" s="16" t="s">
        <v>189</v>
      </c>
      <c r="C238" s="1"/>
      <c r="D238" s="25"/>
      <c r="E238" s="79"/>
      <c r="F238" s="25"/>
      <c r="G238" s="25"/>
      <c r="H238" s="79"/>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row>
    <row r="239" spans="1:34" ht="12" customHeight="1">
      <c r="A239" s="1"/>
      <c r="B239" s="16" t="s">
        <v>198</v>
      </c>
      <c r="C239" s="5" t="s">
        <v>220</v>
      </c>
      <c r="D239" s="25">
        <f>Classification!AK239</f>
        <v>0</v>
      </c>
      <c r="E239" s="79"/>
      <c r="F239" s="25">
        <v>0</v>
      </c>
      <c r="G239" s="25">
        <f t="shared" ref="G239:G242" si="62">D239-F239</f>
        <v>0</v>
      </c>
      <c r="H239" s="69"/>
      <c r="I239" s="25">
        <v>0</v>
      </c>
      <c r="J239" s="25">
        <v>0</v>
      </c>
      <c r="K239" s="25">
        <v>0</v>
      </c>
      <c r="L239" s="25">
        <v>0</v>
      </c>
      <c r="M239" s="25">
        <v>0</v>
      </c>
      <c r="N239" s="25">
        <v>0</v>
      </c>
      <c r="O239" s="25">
        <v>0</v>
      </c>
      <c r="P239" s="25">
        <v>0</v>
      </c>
      <c r="Q239" s="25">
        <v>0</v>
      </c>
      <c r="R239" s="25">
        <v>0</v>
      </c>
      <c r="S239" s="25">
        <v>0</v>
      </c>
      <c r="T239" s="25">
        <v>0</v>
      </c>
      <c r="U239" s="25">
        <v>0</v>
      </c>
      <c r="V239" s="25">
        <v>0</v>
      </c>
      <c r="W239" s="25">
        <v>0</v>
      </c>
      <c r="X239" s="25">
        <v>0</v>
      </c>
      <c r="Y239" s="25">
        <v>0</v>
      </c>
      <c r="Z239" s="25">
        <v>0</v>
      </c>
      <c r="AA239" s="25">
        <v>0</v>
      </c>
      <c r="AB239" s="25">
        <v>0</v>
      </c>
      <c r="AC239" s="25">
        <v>0</v>
      </c>
      <c r="AD239" s="25">
        <v>0</v>
      </c>
      <c r="AE239" s="25">
        <v>0</v>
      </c>
      <c r="AF239" s="25">
        <v>0</v>
      </c>
      <c r="AG239" s="25">
        <v>0</v>
      </c>
      <c r="AH239" s="25">
        <v>0</v>
      </c>
    </row>
    <row r="240" spans="1:34" ht="12" customHeight="1">
      <c r="A240" s="1"/>
      <c r="B240" s="16" t="s">
        <v>222</v>
      </c>
      <c r="C240" s="5" t="s">
        <v>223</v>
      </c>
      <c r="D240" s="25">
        <f>Classification!AK240</f>
        <v>0</v>
      </c>
      <c r="E240" s="79"/>
      <c r="F240" s="25">
        <v>0</v>
      </c>
      <c r="G240" s="25">
        <f t="shared" si="62"/>
        <v>0</v>
      </c>
      <c r="H240" s="69"/>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row>
    <row r="241" spans="1:34" ht="12" customHeight="1">
      <c r="A241" s="1"/>
      <c r="B241" s="16" t="s">
        <v>225</v>
      </c>
      <c r="C241" s="5" t="s">
        <v>226</v>
      </c>
      <c r="D241" s="25">
        <f>Classification!AK241</f>
        <v>0</v>
      </c>
      <c r="E241" s="79"/>
      <c r="F241" s="25">
        <v>0</v>
      </c>
      <c r="G241" s="25">
        <f t="shared" si="62"/>
        <v>0</v>
      </c>
      <c r="H241" s="69"/>
      <c r="I241" s="25">
        <v>0</v>
      </c>
      <c r="J241" s="25">
        <v>0</v>
      </c>
      <c r="K241" s="25">
        <v>0</v>
      </c>
      <c r="L241" s="25">
        <v>0</v>
      </c>
      <c r="M241" s="25">
        <v>0</v>
      </c>
      <c r="N241" s="25">
        <v>0</v>
      </c>
      <c r="O241" s="25">
        <v>0</v>
      </c>
      <c r="P241" s="25">
        <v>0</v>
      </c>
      <c r="Q241" s="25">
        <v>0</v>
      </c>
      <c r="R241" s="25">
        <v>0</v>
      </c>
      <c r="S241" s="25">
        <v>0</v>
      </c>
      <c r="T241" s="25">
        <v>0</v>
      </c>
      <c r="U241" s="25">
        <v>0</v>
      </c>
      <c r="V241" s="25">
        <v>0</v>
      </c>
      <c r="W241" s="25">
        <v>0</v>
      </c>
      <c r="X241" s="25">
        <v>0</v>
      </c>
      <c r="Y241" s="25">
        <v>0</v>
      </c>
      <c r="Z241" s="25">
        <v>0</v>
      </c>
      <c r="AA241" s="25">
        <v>0</v>
      </c>
      <c r="AB241" s="25">
        <v>0</v>
      </c>
      <c r="AC241" s="25">
        <v>0</v>
      </c>
      <c r="AD241" s="25">
        <v>0</v>
      </c>
      <c r="AE241" s="25">
        <v>0</v>
      </c>
      <c r="AF241" s="25">
        <v>0</v>
      </c>
      <c r="AG241" s="25">
        <v>0</v>
      </c>
      <c r="AH241" s="25">
        <v>0</v>
      </c>
    </row>
    <row r="242" spans="1:34" ht="12" customHeight="1">
      <c r="A242" s="1"/>
      <c r="B242" s="16" t="s">
        <v>16</v>
      </c>
      <c r="C242" s="5" t="s">
        <v>228</v>
      </c>
      <c r="D242" s="25">
        <f>Classification!AK242</f>
        <v>0</v>
      </c>
      <c r="E242" s="79"/>
      <c r="F242" s="25">
        <v>0</v>
      </c>
      <c r="G242" s="25">
        <f t="shared" si="62"/>
        <v>0</v>
      </c>
      <c r="H242" s="69"/>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row>
    <row r="243" spans="1:34" ht="12" customHeight="1">
      <c r="A243" s="1"/>
      <c r="B243" s="1"/>
      <c r="C243" s="1"/>
      <c r="D243" s="25"/>
      <c r="E243" s="79"/>
      <c r="F243" s="25"/>
      <c r="G243" s="25"/>
      <c r="H243" s="79"/>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row>
    <row r="244" spans="1:34" ht="12" customHeight="1">
      <c r="A244" s="1"/>
      <c r="B244" s="16" t="s">
        <v>193</v>
      </c>
      <c r="C244" s="1"/>
      <c r="D244" s="25"/>
      <c r="E244" s="79"/>
      <c r="F244" s="25"/>
      <c r="G244" s="25"/>
      <c r="H244" s="79"/>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row>
    <row r="245" spans="1:34" ht="12" customHeight="1">
      <c r="A245" s="1"/>
      <c r="B245" s="16" t="s">
        <v>198</v>
      </c>
      <c r="C245" s="5" t="s">
        <v>229</v>
      </c>
      <c r="D245" s="25">
        <f>Classification!AK245</f>
        <v>0</v>
      </c>
      <c r="E245" s="79"/>
      <c r="F245" s="25">
        <v>0</v>
      </c>
      <c r="G245" s="25">
        <f t="shared" ref="G245:G248" si="63">D245-F245</f>
        <v>0</v>
      </c>
      <c r="H245" s="69"/>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row>
    <row r="246" spans="1:34" ht="12" customHeight="1">
      <c r="A246" s="1"/>
      <c r="B246" s="16" t="s">
        <v>222</v>
      </c>
      <c r="C246" s="5" t="s">
        <v>231</v>
      </c>
      <c r="D246" s="25">
        <f>Classification!AK246</f>
        <v>0</v>
      </c>
      <c r="E246" s="79"/>
      <c r="F246" s="25">
        <v>0</v>
      </c>
      <c r="G246" s="25">
        <f t="shared" si="63"/>
        <v>0</v>
      </c>
      <c r="H246" s="69"/>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row>
    <row r="247" spans="1:34" ht="12" customHeight="1">
      <c r="A247" s="1"/>
      <c r="B247" s="16" t="s">
        <v>225</v>
      </c>
      <c r="C247" s="5" t="s">
        <v>233</v>
      </c>
      <c r="D247" s="25">
        <f>Classification!AK247</f>
        <v>0</v>
      </c>
      <c r="E247" s="79"/>
      <c r="F247" s="25">
        <v>0</v>
      </c>
      <c r="G247" s="25">
        <f t="shared" si="63"/>
        <v>0</v>
      </c>
      <c r="H247" s="69"/>
      <c r="I247" s="25">
        <v>0</v>
      </c>
      <c r="J247" s="25">
        <v>0</v>
      </c>
      <c r="K247" s="25">
        <v>0</v>
      </c>
      <c r="L247" s="25">
        <v>0</v>
      </c>
      <c r="M247" s="25">
        <v>0</v>
      </c>
      <c r="N247" s="25">
        <v>0</v>
      </c>
      <c r="O247" s="25">
        <v>0</v>
      </c>
      <c r="P247" s="25">
        <v>0</v>
      </c>
      <c r="Q247" s="25">
        <v>0</v>
      </c>
      <c r="R247" s="25">
        <v>0</v>
      </c>
      <c r="S247" s="25">
        <v>0</v>
      </c>
      <c r="T247" s="25">
        <v>0</v>
      </c>
      <c r="U247" s="25">
        <v>0</v>
      </c>
      <c r="V247" s="25">
        <v>0</v>
      </c>
      <c r="W247" s="25">
        <v>0</v>
      </c>
      <c r="X247" s="25">
        <v>0</v>
      </c>
      <c r="Y247" s="25">
        <v>0</v>
      </c>
      <c r="Z247" s="25">
        <v>0</v>
      </c>
      <c r="AA247" s="25">
        <v>0</v>
      </c>
      <c r="AB247" s="25">
        <v>0</v>
      </c>
      <c r="AC247" s="25">
        <v>0</v>
      </c>
      <c r="AD247" s="25">
        <v>0</v>
      </c>
      <c r="AE247" s="25">
        <v>0</v>
      </c>
      <c r="AF247" s="25">
        <v>0</v>
      </c>
      <c r="AG247" s="25">
        <v>0</v>
      </c>
      <c r="AH247" s="25">
        <v>0</v>
      </c>
    </row>
    <row r="248" spans="1:34" ht="12" customHeight="1">
      <c r="A248" s="1"/>
      <c r="B248" s="16" t="s">
        <v>16</v>
      </c>
      <c r="C248" s="5" t="s">
        <v>235</v>
      </c>
      <c r="D248" s="25">
        <f>Classification!AK248</f>
        <v>0</v>
      </c>
      <c r="E248" s="79"/>
      <c r="F248" s="25">
        <v>0</v>
      </c>
      <c r="G248" s="25">
        <f t="shared" si="63"/>
        <v>0</v>
      </c>
      <c r="H248" s="69"/>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row>
    <row r="249" spans="1:34" ht="12" customHeight="1">
      <c r="A249" s="1"/>
      <c r="B249" s="16" t="s">
        <v>42</v>
      </c>
      <c r="C249" s="1"/>
      <c r="D249" s="26">
        <f>SUM(D239:D242,D245:D248)</f>
        <v>0</v>
      </c>
      <c r="E249" s="79"/>
      <c r="F249" s="26">
        <f t="shared" ref="F249:G249" si="64">SUM(F239:F242,F245:F248)</f>
        <v>0</v>
      </c>
      <c r="G249" s="26">
        <f t="shared" si="64"/>
        <v>0</v>
      </c>
      <c r="H249" s="79"/>
      <c r="I249" s="26">
        <f t="shared" ref="I249:AH249" si="65">SUM(I239:I242,I245:I248)</f>
        <v>0</v>
      </c>
      <c r="J249" s="26">
        <f t="shared" si="65"/>
        <v>0</v>
      </c>
      <c r="K249" s="26">
        <f t="shared" si="65"/>
        <v>0</v>
      </c>
      <c r="L249" s="26">
        <f t="shared" si="65"/>
        <v>0</v>
      </c>
      <c r="M249" s="26">
        <f t="shared" si="65"/>
        <v>0</v>
      </c>
      <c r="N249" s="26">
        <f t="shared" si="65"/>
        <v>0</v>
      </c>
      <c r="O249" s="26">
        <f t="shared" si="65"/>
        <v>0</v>
      </c>
      <c r="P249" s="26">
        <f t="shared" si="65"/>
        <v>0</v>
      </c>
      <c r="Q249" s="26">
        <f t="shared" si="65"/>
        <v>0</v>
      </c>
      <c r="R249" s="26">
        <f t="shared" si="65"/>
        <v>0</v>
      </c>
      <c r="S249" s="26">
        <f t="shared" si="65"/>
        <v>0</v>
      </c>
      <c r="T249" s="26">
        <f t="shared" si="65"/>
        <v>0</v>
      </c>
      <c r="U249" s="26">
        <f t="shared" si="65"/>
        <v>0</v>
      </c>
      <c r="V249" s="26">
        <f t="shared" si="65"/>
        <v>0</v>
      </c>
      <c r="W249" s="26">
        <f t="shared" si="65"/>
        <v>0</v>
      </c>
      <c r="X249" s="26">
        <f t="shared" si="65"/>
        <v>0</v>
      </c>
      <c r="Y249" s="26">
        <f t="shared" si="65"/>
        <v>0</v>
      </c>
      <c r="Z249" s="26">
        <f t="shared" si="65"/>
        <v>0</v>
      </c>
      <c r="AA249" s="26">
        <f t="shared" si="65"/>
        <v>0</v>
      </c>
      <c r="AB249" s="26">
        <f t="shared" si="65"/>
        <v>0</v>
      </c>
      <c r="AC249" s="26">
        <f t="shared" si="65"/>
        <v>0</v>
      </c>
      <c r="AD249" s="26">
        <f t="shared" si="65"/>
        <v>0</v>
      </c>
      <c r="AE249" s="26">
        <f t="shared" si="65"/>
        <v>0</v>
      </c>
      <c r="AF249" s="26">
        <f t="shared" si="65"/>
        <v>0</v>
      </c>
      <c r="AG249" s="26">
        <f t="shared" si="65"/>
        <v>0</v>
      </c>
      <c r="AH249" s="26">
        <f t="shared" si="65"/>
        <v>0</v>
      </c>
    </row>
    <row r="250" spans="1:34" ht="12" customHeight="1">
      <c r="A250" s="1"/>
      <c r="B250" s="1"/>
      <c r="C250" s="1"/>
      <c r="D250" s="25"/>
      <c r="E250" s="79"/>
      <c r="F250" s="25"/>
      <c r="G250" s="25"/>
      <c r="H250" s="79"/>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row>
    <row r="251" spans="1:34" ht="12" customHeight="1">
      <c r="A251" s="16" t="s">
        <v>236</v>
      </c>
      <c r="B251" s="1"/>
      <c r="C251" s="1"/>
      <c r="D251" s="25"/>
      <c r="E251" s="79"/>
      <c r="F251" s="25"/>
      <c r="G251" s="25"/>
      <c r="H251" s="79"/>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row>
    <row r="252" spans="1:34" ht="12" customHeight="1">
      <c r="A252" s="1"/>
      <c r="B252" s="16" t="s">
        <v>189</v>
      </c>
      <c r="C252" s="1"/>
      <c r="D252" s="25"/>
      <c r="E252" s="79"/>
      <c r="F252" s="25"/>
      <c r="G252" s="25"/>
      <c r="H252" s="79"/>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row>
    <row r="253" spans="1:34" ht="12" customHeight="1">
      <c r="A253" s="1"/>
      <c r="B253" s="16" t="s">
        <v>237</v>
      </c>
      <c r="C253" s="5" t="s">
        <v>238</v>
      </c>
      <c r="D253" s="25">
        <f>Classification!AK253</f>
        <v>0</v>
      </c>
      <c r="E253" s="79"/>
      <c r="F253" s="25">
        <v>0</v>
      </c>
      <c r="G253" s="25">
        <f t="shared" ref="G253:G258" si="66">D253-F253</f>
        <v>0</v>
      </c>
      <c r="H253" s="69"/>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row>
    <row r="254" spans="1:34" ht="12" customHeight="1">
      <c r="A254" s="1"/>
      <c r="B254" s="16" t="s">
        <v>239</v>
      </c>
      <c r="C254" s="1"/>
      <c r="D254" s="25">
        <f>Classification!AK254</f>
        <v>0</v>
      </c>
      <c r="E254" s="79"/>
      <c r="F254" s="25">
        <v>0</v>
      </c>
      <c r="G254" s="25">
        <f t="shared" si="66"/>
        <v>0</v>
      </c>
      <c r="H254" s="69"/>
      <c r="I254" s="25">
        <v>0</v>
      </c>
      <c r="J254" s="25">
        <v>0</v>
      </c>
      <c r="K254" s="25">
        <v>0</v>
      </c>
      <c r="L254" s="25">
        <v>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row>
    <row r="255" spans="1:34" ht="12" customHeight="1">
      <c r="A255" s="1"/>
      <c r="B255" s="16" t="s">
        <v>240</v>
      </c>
      <c r="C255" s="5" t="s">
        <v>241</v>
      </c>
      <c r="D255" s="25">
        <f>Classification!AK255</f>
        <v>0</v>
      </c>
      <c r="E255" s="79"/>
      <c r="F255" s="25">
        <v>0</v>
      </c>
      <c r="G255" s="25">
        <f t="shared" si="66"/>
        <v>0</v>
      </c>
      <c r="H255" s="69"/>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row>
    <row r="256" spans="1:34" ht="12" customHeight="1">
      <c r="A256" s="1"/>
      <c r="B256" s="16" t="s">
        <v>242</v>
      </c>
      <c r="C256" s="5" t="s">
        <v>243</v>
      </c>
      <c r="D256" s="25">
        <f>Classification!AK256</f>
        <v>0</v>
      </c>
      <c r="E256" s="79"/>
      <c r="F256" s="25">
        <v>0</v>
      </c>
      <c r="G256" s="25">
        <f t="shared" si="66"/>
        <v>0</v>
      </c>
      <c r="H256" s="69"/>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row>
    <row r="257" spans="1:34" ht="12" customHeight="1">
      <c r="A257" s="1"/>
      <c r="B257" s="16" t="s">
        <v>55</v>
      </c>
      <c r="C257" s="5" t="s">
        <v>244</v>
      </c>
      <c r="D257" s="25">
        <f>Classification!AK257</f>
        <v>0</v>
      </c>
      <c r="E257" s="79"/>
      <c r="F257" s="25">
        <v>0</v>
      </c>
      <c r="G257" s="25">
        <f t="shared" si="66"/>
        <v>0</v>
      </c>
      <c r="H257" s="69"/>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row>
    <row r="258" spans="1:34" ht="12" customHeight="1">
      <c r="A258" s="1"/>
      <c r="B258" s="16" t="s">
        <v>252</v>
      </c>
      <c r="C258" s="5" t="s">
        <v>245</v>
      </c>
      <c r="D258" s="25">
        <f>Classification!AK258</f>
        <v>0</v>
      </c>
      <c r="E258" s="79"/>
      <c r="F258" s="25">
        <v>0</v>
      </c>
      <c r="G258" s="25">
        <f t="shared" si="66"/>
        <v>0</v>
      </c>
      <c r="H258" s="69"/>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row>
    <row r="259" spans="1:34" ht="12" customHeight="1">
      <c r="A259" s="1"/>
      <c r="B259" s="1"/>
      <c r="C259" s="1"/>
      <c r="D259" s="25"/>
      <c r="E259" s="79"/>
      <c r="F259" s="25"/>
      <c r="G259" s="25"/>
      <c r="H259" s="79"/>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row>
    <row r="260" spans="1:34" ht="12" customHeight="1">
      <c r="A260" s="1"/>
      <c r="B260" s="16" t="s">
        <v>193</v>
      </c>
      <c r="C260" s="1"/>
      <c r="D260" s="25"/>
      <c r="E260" s="79"/>
      <c r="F260" s="25"/>
      <c r="G260" s="25"/>
      <c r="H260" s="79"/>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row>
    <row r="261" spans="1:34" ht="12" customHeight="1">
      <c r="A261" s="1"/>
      <c r="B261" s="16" t="s">
        <v>246</v>
      </c>
      <c r="C261" s="5" t="s">
        <v>247</v>
      </c>
      <c r="D261" s="25">
        <f>Classification!AK261</f>
        <v>0</v>
      </c>
      <c r="E261" s="79"/>
      <c r="F261" s="25">
        <v>0</v>
      </c>
      <c r="G261" s="25">
        <f t="shared" ref="G261:G265" si="67">D261-F261</f>
        <v>0</v>
      </c>
      <c r="H261" s="69"/>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row>
    <row r="262" spans="1:34" ht="12" customHeight="1">
      <c r="A262" s="1"/>
      <c r="B262" s="16" t="s">
        <v>242</v>
      </c>
      <c r="C262" s="5" t="s">
        <v>248</v>
      </c>
      <c r="D262" s="25">
        <f>Classification!AK262</f>
        <v>0</v>
      </c>
      <c r="E262" s="79"/>
      <c r="F262" s="25">
        <v>0</v>
      </c>
      <c r="G262" s="25">
        <f t="shared" si="67"/>
        <v>0</v>
      </c>
      <c r="H262" s="69"/>
      <c r="I262" s="25">
        <v>0</v>
      </c>
      <c r="J262" s="25">
        <v>0</v>
      </c>
      <c r="K262" s="25">
        <v>0</v>
      </c>
      <c r="L262" s="25">
        <v>0</v>
      </c>
      <c r="M262" s="25">
        <v>0</v>
      </c>
      <c r="N262" s="25">
        <v>0</v>
      </c>
      <c r="O262" s="25">
        <v>0</v>
      </c>
      <c r="P262" s="25">
        <v>0</v>
      </c>
      <c r="Q262" s="25">
        <v>0</v>
      </c>
      <c r="R262" s="25">
        <v>0</v>
      </c>
      <c r="S262" s="25">
        <v>0</v>
      </c>
      <c r="T262" s="25">
        <v>0</v>
      </c>
      <c r="U262" s="25">
        <v>0</v>
      </c>
      <c r="V262" s="25">
        <v>0</v>
      </c>
      <c r="W262" s="25">
        <v>0</v>
      </c>
      <c r="X262" s="25">
        <v>0</v>
      </c>
      <c r="Y262" s="25">
        <v>0</v>
      </c>
      <c r="Z262" s="25">
        <v>0</v>
      </c>
      <c r="AA262" s="25">
        <v>0</v>
      </c>
      <c r="AB262" s="25">
        <v>0</v>
      </c>
      <c r="AC262" s="25">
        <v>0</v>
      </c>
      <c r="AD262" s="25">
        <v>0</v>
      </c>
      <c r="AE262" s="25">
        <v>0</v>
      </c>
      <c r="AF262" s="25">
        <v>0</v>
      </c>
      <c r="AG262" s="25">
        <v>0</v>
      </c>
      <c r="AH262" s="25">
        <v>0</v>
      </c>
    </row>
    <row r="263" spans="1:34" ht="12" customHeight="1">
      <c r="A263" s="1"/>
      <c r="B263" s="16" t="s">
        <v>55</v>
      </c>
      <c r="C263" s="5" t="s">
        <v>249</v>
      </c>
      <c r="D263" s="25">
        <f>Classification!AK263</f>
        <v>0</v>
      </c>
      <c r="E263" s="79"/>
      <c r="F263" s="25">
        <v>0</v>
      </c>
      <c r="G263" s="25">
        <f t="shared" si="67"/>
        <v>0</v>
      </c>
      <c r="H263" s="69"/>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row>
    <row r="264" spans="1:34" ht="12" customHeight="1">
      <c r="A264" s="1"/>
      <c r="B264" s="16" t="s">
        <v>250</v>
      </c>
      <c r="C264" s="5" t="s">
        <v>251</v>
      </c>
      <c r="D264" s="25">
        <f>Classification!AK264</f>
        <v>0</v>
      </c>
      <c r="E264" s="79"/>
      <c r="F264" s="25">
        <v>0</v>
      </c>
      <c r="G264" s="25">
        <f t="shared" si="67"/>
        <v>0</v>
      </c>
      <c r="H264" s="69"/>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row>
    <row r="265" spans="1:34" ht="12" customHeight="1">
      <c r="A265" s="1"/>
      <c r="B265" s="16" t="s">
        <v>253</v>
      </c>
      <c r="C265" s="5" t="s">
        <v>254</v>
      </c>
      <c r="D265" s="25">
        <f>Classification!AK265</f>
        <v>0</v>
      </c>
      <c r="E265" s="79"/>
      <c r="F265" s="25">
        <v>0</v>
      </c>
      <c r="G265" s="25">
        <f t="shared" si="67"/>
        <v>0</v>
      </c>
      <c r="H265" s="69"/>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0</v>
      </c>
      <c r="AC265" s="25">
        <v>0</v>
      </c>
      <c r="AD265" s="25">
        <v>0</v>
      </c>
      <c r="AE265" s="25">
        <v>0</v>
      </c>
      <c r="AF265" s="25">
        <v>0</v>
      </c>
      <c r="AG265" s="25">
        <v>0</v>
      </c>
      <c r="AH265" s="25">
        <v>0</v>
      </c>
    </row>
    <row r="266" spans="1:34" ht="12" customHeight="1">
      <c r="A266" s="1"/>
      <c r="B266" s="16" t="s">
        <v>42</v>
      </c>
      <c r="C266" s="1"/>
      <c r="D266" s="26">
        <f>SUM(D253:D258,D261:D265)</f>
        <v>0</v>
      </c>
      <c r="E266" s="79"/>
      <c r="F266" s="26">
        <f t="shared" ref="F266:G266" si="68">SUM(F253:F258,F261:F265)</f>
        <v>0</v>
      </c>
      <c r="G266" s="26">
        <f t="shared" si="68"/>
        <v>0</v>
      </c>
      <c r="H266" s="79"/>
      <c r="I266" s="26">
        <f t="shared" ref="I266:AH266" si="69">SUM(I253:I258,I261:I265)</f>
        <v>0</v>
      </c>
      <c r="J266" s="26">
        <f t="shared" si="69"/>
        <v>0</v>
      </c>
      <c r="K266" s="26">
        <f t="shared" si="69"/>
        <v>0</v>
      </c>
      <c r="L266" s="26">
        <f t="shared" si="69"/>
        <v>0</v>
      </c>
      <c r="M266" s="26">
        <f t="shared" si="69"/>
        <v>0</v>
      </c>
      <c r="N266" s="26">
        <f t="shared" si="69"/>
        <v>0</v>
      </c>
      <c r="O266" s="26">
        <f t="shared" si="69"/>
        <v>0</v>
      </c>
      <c r="P266" s="26">
        <f t="shared" si="69"/>
        <v>0</v>
      </c>
      <c r="Q266" s="26">
        <f t="shared" si="69"/>
        <v>0</v>
      </c>
      <c r="R266" s="26">
        <f t="shared" si="69"/>
        <v>0</v>
      </c>
      <c r="S266" s="26">
        <f t="shared" si="69"/>
        <v>0</v>
      </c>
      <c r="T266" s="26">
        <f t="shared" si="69"/>
        <v>0</v>
      </c>
      <c r="U266" s="26">
        <f t="shared" si="69"/>
        <v>0</v>
      </c>
      <c r="V266" s="26">
        <f t="shared" si="69"/>
        <v>0</v>
      </c>
      <c r="W266" s="26">
        <f t="shared" si="69"/>
        <v>0</v>
      </c>
      <c r="X266" s="26">
        <f t="shared" si="69"/>
        <v>0</v>
      </c>
      <c r="Y266" s="26">
        <f t="shared" si="69"/>
        <v>0</v>
      </c>
      <c r="Z266" s="26">
        <f t="shared" si="69"/>
        <v>0</v>
      </c>
      <c r="AA266" s="26">
        <f t="shared" si="69"/>
        <v>0</v>
      </c>
      <c r="AB266" s="26">
        <f t="shared" si="69"/>
        <v>0</v>
      </c>
      <c r="AC266" s="26">
        <f t="shared" si="69"/>
        <v>0</v>
      </c>
      <c r="AD266" s="26">
        <f t="shared" si="69"/>
        <v>0</v>
      </c>
      <c r="AE266" s="26">
        <f t="shared" si="69"/>
        <v>0</v>
      </c>
      <c r="AF266" s="26">
        <f t="shared" si="69"/>
        <v>0</v>
      </c>
      <c r="AG266" s="26">
        <f t="shared" si="69"/>
        <v>0</v>
      </c>
      <c r="AH266" s="26">
        <f t="shared" si="69"/>
        <v>0</v>
      </c>
    </row>
    <row r="267" spans="1:34" ht="12" customHeight="1">
      <c r="A267" s="1"/>
      <c r="B267" s="1"/>
      <c r="C267" s="1"/>
      <c r="D267" s="25"/>
      <c r="E267" s="79"/>
      <c r="F267" s="25"/>
      <c r="G267" s="25"/>
      <c r="H267" s="79"/>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row>
    <row r="268" spans="1:34" ht="12" customHeight="1">
      <c r="A268" s="16" t="s">
        <v>255</v>
      </c>
      <c r="B268" s="1"/>
      <c r="C268" s="1"/>
      <c r="D268" s="25"/>
      <c r="E268" s="79"/>
      <c r="F268" s="25"/>
      <c r="G268" s="25"/>
      <c r="H268" s="79"/>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row>
    <row r="269" spans="1:34" ht="12" customHeight="1">
      <c r="A269" s="1"/>
      <c r="B269" s="16" t="s">
        <v>189</v>
      </c>
      <c r="C269" s="1"/>
      <c r="D269" s="25"/>
      <c r="E269" s="79"/>
      <c r="F269" s="25"/>
      <c r="G269" s="25"/>
      <c r="H269" s="79"/>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row>
    <row r="270" spans="1:34" ht="12" customHeight="1">
      <c r="A270" s="1"/>
      <c r="B270" s="16" t="s">
        <v>237</v>
      </c>
      <c r="C270" s="5" t="s">
        <v>238</v>
      </c>
      <c r="D270" s="25">
        <f>Classification!AK270</f>
        <v>0</v>
      </c>
      <c r="E270" s="79"/>
      <c r="F270" s="25">
        <v>0</v>
      </c>
      <c r="G270" s="25">
        <f t="shared" ref="G270:G275" si="70">D270-F270</f>
        <v>0</v>
      </c>
      <c r="H270" s="69"/>
      <c r="I270" s="25">
        <v>0</v>
      </c>
      <c r="J270" s="25">
        <v>0</v>
      </c>
      <c r="K270" s="25">
        <v>0</v>
      </c>
      <c r="L270" s="25">
        <v>0</v>
      </c>
      <c r="M270" s="25">
        <v>0</v>
      </c>
      <c r="N270" s="25">
        <v>0</v>
      </c>
      <c r="O270" s="25">
        <v>0</v>
      </c>
      <c r="P270" s="25">
        <v>0</v>
      </c>
      <c r="Q270" s="25">
        <v>0</v>
      </c>
      <c r="R270" s="25">
        <v>0</v>
      </c>
      <c r="S270" s="25">
        <v>0</v>
      </c>
      <c r="T270" s="25">
        <v>0</v>
      </c>
      <c r="U270" s="25">
        <v>0</v>
      </c>
      <c r="V270" s="25">
        <v>0</v>
      </c>
      <c r="W270" s="25">
        <v>0</v>
      </c>
      <c r="X270" s="25">
        <v>0</v>
      </c>
      <c r="Y270" s="25">
        <v>0</v>
      </c>
      <c r="Z270" s="25">
        <v>0</v>
      </c>
      <c r="AA270" s="25">
        <v>0</v>
      </c>
      <c r="AB270" s="25">
        <v>0</v>
      </c>
      <c r="AC270" s="25">
        <v>0</v>
      </c>
      <c r="AD270" s="25">
        <v>0</v>
      </c>
      <c r="AE270" s="25">
        <v>0</v>
      </c>
      <c r="AF270" s="25">
        <v>0</v>
      </c>
      <c r="AG270" s="25">
        <v>0</v>
      </c>
      <c r="AH270" s="25">
        <v>0</v>
      </c>
    </row>
    <row r="271" spans="1:34" ht="12" customHeight="1">
      <c r="A271" s="1"/>
      <c r="B271" s="16" t="s">
        <v>239</v>
      </c>
      <c r="C271" s="1"/>
      <c r="D271" s="25">
        <f>Classification!AK271</f>
        <v>0</v>
      </c>
      <c r="E271" s="79"/>
      <c r="F271" s="25">
        <v>0</v>
      </c>
      <c r="G271" s="25">
        <f t="shared" si="70"/>
        <v>0</v>
      </c>
      <c r="H271" s="69"/>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row>
    <row r="272" spans="1:34" ht="12" customHeight="1">
      <c r="A272" s="1"/>
      <c r="B272" s="16" t="s">
        <v>240</v>
      </c>
      <c r="C272" s="5" t="s">
        <v>241</v>
      </c>
      <c r="D272" s="25">
        <f>Classification!AK272</f>
        <v>0</v>
      </c>
      <c r="E272" s="79"/>
      <c r="F272" s="25">
        <v>0</v>
      </c>
      <c r="G272" s="25">
        <f t="shared" si="70"/>
        <v>0</v>
      </c>
      <c r="H272" s="69"/>
      <c r="I272" s="25">
        <v>0</v>
      </c>
      <c r="J272" s="25">
        <v>0</v>
      </c>
      <c r="K272" s="25">
        <v>0</v>
      </c>
      <c r="L272" s="25">
        <v>0</v>
      </c>
      <c r="M272" s="25">
        <v>0</v>
      </c>
      <c r="N272" s="25">
        <v>0</v>
      </c>
      <c r="O272" s="25">
        <v>0</v>
      </c>
      <c r="P272" s="25">
        <v>0</v>
      </c>
      <c r="Q272" s="25">
        <v>0</v>
      </c>
      <c r="R272" s="25">
        <v>0</v>
      </c>
      <c r="S272" s="25">
        <v>0</v>
      </c>
      <c r="T272" s="25">
        <v>0</v>
      </c>
      <c r="U272" s="25">
        <v>0</v>
      </c>
      <c r="V272" s="25">
        <v>0</v>
      </c>
      <c r="W272" s="25">
        <v>0</v>
      </c>
      <c r="X272" s="25">
        <v>0</v>
      </c>
      <c r="Y272" s="25">
        <v>0</v>
      </c>
      <c r="Z272" s="25">
        <v>0</v>
      </c>
      <c r="AA272" s="25">
        <v>0</v>
      </c>
      <c r="AB272" s="25">
        <v>0</v>
      </c>
      <c r="AC272" s="25">
        <v>0</v>
      </c>
      <c r="AD272" s="25">
        <v>0</v>
      </c>
      <c r="AE272" s="25">
        <v>0</v>
      </c>
      <c r="AF272" s="25">
        <v>0</v>
      </c>
      <c r="AG272" s="25">
        <v>0</v>
      </c>
      <c r="AH272" s="25">
        <v>0</v>
      </c>
    </row>
    <row r="273" spans="1:34" ht="12" customHeight="1">
      <c r="A273" s="1"/>
      <c r="B273" s="16" t="s">
        <v>242</v>
      </c>
      <c r="C273" s="5" t="s">
        <v>243</v>
      </c>
      <c r="D273" s="25">
        <f>Classification!AK273</f>
        <v>0</v>
      </c>
      <c r="E273" s="79"/>
      <c r="F273" s="25">
        <v>0</v>
      </c>
      <c r="G273" s="25">
        <f t="shared" si="70"/>
        <v>0</v>
      </c>
      <c r="H273" s="69"/>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row>
    <row r="274" spans="1:34" ht="12" customHeight="1">
      <c r="A274" s="1"/>
      <c r="B274" s="16" t="s">
        <v>55</v>
      </c>
      <c r="C274" s="5" t="s">
        <v>244</v>
      </c>
      <c r="D274" s="25">
        <f>Classification!AK274</f>
        <v>0</v>
      </c>
      <c r="E274" s="79"/>
      <c r="F274" s="25">
        <v>0</v>
      </c>
      <c r="G274" s="25">
        <f t="shared" si="70"/>
        <v>0</v>
      </c>
      <c r="H274" s="69"/>
      <c r="I274" s="25">
        <v>0</v>
      </c>
      <c r="J274" s="25">
        <v>0</v>
      </c>
      <c r="K274" s="25">
        <v>0</v>
      </c>
      <c r="L274" s="25">
        <v>0</v>
      </c>
      <c r="M274" s="25">
        <v>0</v>
      </c>
      <c r="N274" s="25">
        <v>0</v>
      </c>
      <c r="O274" s="25">
        <v>0</v>
      </c>
      <c r="P274" s="25">
        <v>0</v>
      </c>
      <c r="Q274" s="25">
        <v>0</v>
      </c>
      <c r="R274" s="25">
        <v>0</v>
      </c>
      <c r="S274" s="25">
        <v>0</v>
      </c>
      <c r="T274" s="25">
        <v>0</v>
      </c>
      <c r="U274" s="25">
        <v>0</v>
      </c>
      <c r="V274" s="25">
        <v>0</v>
      </c>
      <c r="W274" s="25">
        <v>0</v>
      </c>
      <c r="X274" s="25">
        <v>0</v>
      </c>
      <c r="Y274" s="25">
        <v>0</v>
      </c>
      <c r="Z274" s="25">
        <v>0</v>
      </c>
      <c r="AA274" s="25">
        <v>0</v>
      </c>
      <c r="AB274" s="25">
        <v>0</v>
      </c>
      <c r="AC274" s="25">
        <v>0</v>
      </c>
      <c r="AD274" s="25">
        <v>0</v>
      </c>
      <c r="AE274" s="25">
        <v>0</v>
      </c>
      <c r="AF274" s="25">
        <v>0</v>
      </c>
      <c r="AG274" s="25">
        <v>0</v>
      </c>
      <c r="AH274" s="25">
        <v>0</v>
      </c>
    </row>
    <row r="275" spans="1:34" ht="12" customHeight="1">
      <c r="A275" s="1"/>
      <c r="B275" s="16" t="s">
        <v>252</v>
      </c>
      <c r="C275" s="5" t="s">
        <v>245</v>
      </c>
      <c r="D275" s="25">
        <f>Classification!AK275</f>
        <v>0</v>
      </c>
      <c r="E275" s="79"/>
      <c r="F275" s="25">
        <v>0</v>
      </c>
      <c r="G275" s="25">
        <f t="shared" si="70"/>
        <v>0</v>
      </c>
      <c r="H275" s="69"/>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row>
    <row r="276" spans="1:34" ht="12" customHeight="1">
      <c r="A276" s="1"/>
      <c r="B276" s="1"/>
      <c r="C276" s="1"/>
      <c r="D276" s="25"/>
      <c r="E276" s="79"/>
      <c r="F276" s="25"/>
      <c r="G276" s="25"/>
      <c r="H276" s="79"/>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row>
    <row r="277" spans="1:34" ht="12" customHeight="1">
      <c r="A277" s="1"/>
      <c r="B277" s="16" t="s">
        <v>193</v>
      </c>
      <c r="C277" s="1"/>
      <c r="D277" s="25"/>
      <c r="E277" s="79"/>
      <c r="F277" s="25"/>
      <c r="G277" s="25"/>
      <c r="H277" s="79"/>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row>
    <row r="278" spans="1:34" ht="12" customHeight="1">
      <c r="A278" s="1"/>
      <c r="B278" s="16" t="s">
        <v>246</v>
      </c>
      <c r="C278" s="5" t="s">
        <v>247</v>
      </c>
      <c r="D278" s="25">
        <f>Classification!AK278</f>
        <v>0</v>
      </c>
      <c r="E278" s="79"/>
      <c r="F278" s="25">
        <v>0</v>
      </c>
      <c r="G278" s="25">
        <f t="shared" ref="G278:G282" si="71">D278-F278</f>
        <v>0</v>
      </c>
      <c r="H278" s="69"/>
      <c r="I278" s="25">
        <v>0</v>
      </c>
      <c r="J278" s="25">
        <v>0</v>
      </c>
      <c r="K278" s="25">
        <v>0</v>
      </c>
      <c r="L278" s="25">
        <v>0</v>
      </c>
      <c r="M278" s="25">
        <v>0</v>
      </c>
      <c r="N278" s="25">
        <v>0</v>
      </c>
      <c r="O278" s="25">
        <v>0</v>
      </c>
      <c r="P278" s="25">
        <v>0</v>
      </c>
      <c r="Q278" s="25">
        <v>0</v>
      </c>
      <c r="R278" s="25">
        <v>0</v>
      </c>
      <c r="S278" s="25">
        <v>0</v>
      </c>
      <c r="T278" s="25">
        <v>0</v>
      </c>
      <c r="U278" s="25">
        <v>0</v>
      </c>
      <c r="V278" s="25">
        <v>0</v>
      </c>
      <c r="W278" s="25">
        <v>0</v>
      </c>
      <c r="X278" s="25">
        <v>0</v>
      </c>
      <c r="Y278" s="25">
        <v>0</v>
      </c>
      <c r="Z278" s="25">
        <v>0</v>
      </c>
      <c r="AA278" s="25">
        <v>0</v>
      </c>
      <c r="AB278" s="25">
        <v>0</v>
      </c>
      <c r="AC278" s="25">
        <v>0</v>
      </c>
      <c r="AD278" s="25">
        <v>0</v>
      </c>
      <c r="AE278" s="25">
        <v>0</v>
      </c>
      <c r="AF278" s="25">
        <v>0</v>
      </c>
      <c r="AG278" s="25">
        <v>0</v>
      </c>
      <c r="AH278" s="25">
        <v>0</v>
      </c>
    </row>
    <row r="279" spans="1:34" ht="12" customHeight="1">
      <c r="A279" s="1"/>
      <c r="B279" s="16" t="s">
        <v>242</v>
      </c>
      <c r="C279" s="5" t="s">
        <v>248</v>
      </c>
      <c r="D279" s="25">
        <f>Classification!AK279</f>
        <v>0</v>
      </c>
      <c r="E279" s="79"/>
      <c r="F279" s="25">
        <v>0</v>
      </c>
      <c r="G279" s="25">
        <f t="shared" si="71"/>
        <v>0</v>
      </c>
      <c r="H279" s="69"/>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row>
    <row r="280" spans="1:34" ht="12" customHeight="1">
      <c r="A280" s="1"/>
      <c r="B280" s="16" t="s">
        <v>55</v>
      </c>
      <c r="C280" s="5" t="s">
        <v>249</v>
      </c>
      <c r="D280" s="25">
        <f>Classification!AK280</f>
        <v>0</v>
      </c>
      <c r="E280" s="79"/>
      <c r="F280" s="25">
        <v>0</v>
      </c>
      <c r="G280" s="25">
        <f t="shared" si="71"/>
        <v>0</v>
      </c>
      <c r="H280" s="69"/>
      <c r="I280" s="25">
        <v>0</v>
      </c>
      <c r="J280" s="25">
        <v>0</v>
      </c>
      <c r="K280" s="25">
        <v>0</v>
      </c>
      <c r="L280" s="25">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0</v>
      </c>
      <c r="AE280" s="25">
        <v>0</v>
      </c>
      <c r="AF280" s="25">
        <v>0</v>
      </c>
      <c r="AG280" s="25">
        <v>0</v>
      </c>
      <c r="AH280" s="25">
        <v>0</v>
      </c>
    </row>
    <row r="281" spans="1:34" ht="12" customHeight="1">
      <c r="A281" s="1"/>
      <c r="B281" s="16" t="s">
        <v>250</v>
      </c>
      <c r="C281" s="5" t="s">
        <v>251</v>
      </c>
      <c r="D281" s="25">
        <f>Classification!AK281</f>
        <v>0</v>
      </c>
      <c r="E281" s="79"/>
      <c r="F281" s="25">
        <v>0</v>
      </c>
      <c r="G281" s="25">
        <f t="shared" si="71"/>
        <v>0</v>
      </c>
      <c r="H281" s="69"/>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row>
    <row r="282" spans="1:34" ht="12" customHeight="1">
      <c r="A282" s="1"/>
      <c r="B282" s="16" t="s">
        <v>253</v>
      </c>
      <c r="C282" s="5" t="s">
        <v>254</v>
      </c>
      <c r="D282" s="25">
        <f>Classification!AK282</f>
        <v>0</v>
      </c>
      <c r="E282" s="79"/>
      <c r="F282" s="25">
        <v>0</v>
      </c>
      <c r="G282" s="25">
        <f t="shared" si="71"/>
        <v>0</v>
      </c>
      <c r="H282" s="69"/>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row>
    <row r="283" spans="1:34" ht="12" customHeight="1">
      <c r="A283" s="1"/>
      <c r="B283" s="16" t="s">
        <v>42</v>
      </c>
      <c r="C283" s="1"/>
      <c r="D283" s="26">
        <f>SUM(D270:D275,D278:D282)</f>
        <v>0</v>
      </c>
      <c r="E283" s="79"/>
      <c r="F283" s="26">
        <f t="shared" ref="F283:G283" si="72">SUM(F270:F275,F278:F282)</f>
        <v>0</v>
      </c>
      <c r="G283" s="26">
        <f t="shared" si="72"/>
        <v>0</v>
      </c>
      <c r="H283" s="79"/>
      <c r="I283" s="26">
        <f t="shared" ref="I283:AH283" si="73">SUM(I270:I275,I278:I282)</f>
        <v>0</v>
      </c>
      <c r="J283" s="26">
        <f t="shared" si="73"/>
        <v>0</v>
      </c>
      <c r="K283" s="26">
        <f t="shared" si="73"/>
        <v>0</v>
      </c>
      <c r="L283" s="26">
        <f t="shared" si="73"/>
        <v>0</v>
      </c>
      <c r="M283" s="26">
        <f t="shared" si="73"/>
        <v>0</v>
      </c>
      <c r="N283" s="26">
        <f t="shared" si="73"/>
        <v>0</v>
      </c>
      <c r="O283" s="26">
        <f t="shared" si="73"/>
        <v>0</v>
      </c>
      <c r="P283" s="26">
        <f t="shared" si="73"/>
        <v>0</v>
      </c>
      <c r="Q283" s="26">
        <f t="shared" si="73"/>
        <v>0</v>
      </c>
      <c r="R283" s="26">
        <f t="shared" si="73"/>
        <v>0</v>
      </c>
      <c r="S283" s="26">
        <f t="shared" si="73"/>
        <v>0</v>
      </c>
      <c r="T283" s="26">
        <f t="shared" si="73"/>
        <v>0</v>
      </c>
      <c r="U283" s="26">
        <f t="shared" si="73"/>
        <v>0</v>
      </c>
      <c r="V283" s="26">
        <f t="shared" si="73"/>
        <v>0</v>
      </c>
      <c r="W283" s="26">
        <f t="shared" si="73"/>
        <v>0</v>
      </c>
      <c r="X283" s="26">
        <f t="shared" si="73"/>
        <v>0</v>
      </c>
      <c r="Y283" s="26">
        <f t="shared" si="73"/>
        <v>0</v>
      </c>
      <c r="Z283" s="26">
        <f t="shared" si="73"/>
        <v>0</v>
      </c>
      <c r="AA283" s="26">
        <f t="shared" si="73"/>
        <v>0</v>
      </c>
      <c r="AB283" s="26">
        <f t="shared" si="73"/>
        <v>0</v>
      </c>
      <c r="AC283" s="26">
        <f t="shared" si="73"/>
        <v>0</v>
      </c>
      <c r="AD283" s="26">
        <f t="shared" si="73"/>
        <v>0</v>
      </c>
      <c r="AE283" s="26">
        <f t="shared" si="73"/>
        <v>0</v>
      </c>
      <c r="AF283" s="26">
        <f t="shared" si="73"/>
        <v>0</v>
      </c>
      <c r="AG283" s="26">
        <f t="shared" si="73"/>
        <v>0</v>
      </c>
      <c r="AH283" s="26">
        <f t="shared" si="73"/>
        <v>0</v>
      </c>
    </row>
    <row r="284" spans="1:34" ht="12" customHeight="1">
      <c r="A284" s="1"/>
      <c r="B284" s="1"/>
      <c r="C284" s="1"/>
      <c r="D284" s="25"/>
      <c r="E284" s="79"/>
      <c r="F284" s="25"/>
      <c r="G284" s="25"/>
      <c r="H284" s="79"/>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row>
    <row r="285" spans="1:34" ht="12" customHeight="1">
      <c r="A285" s="16" t="s">
        <v>256</v>
      </c>
      <c r="B285" s="1"/>
      <c r="C285" s="1"/>
      <c r="D285" s="25"/>
      <c r="E285" s="79"/>
      <c r="F285" s="25"/>
      <c r="G285" s="25"/>
      <c r="H285" s="79"/>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row>
    <row r="286" spans="1:34" ht="12" customHeight="1">
      <c r="A286" s="1"/>
      <c r="B286" s="16" t="s">
        <v>257</v>
      </c>
      <c r="C286" s="5" t="s">
        <v>258</v>
      </c>
      <c r="D286" s="25">
        <f>Classification!AK286</f>
        <v>0</v>
      </c>
      <c r="E286" s="79"/>
      <c r="F286" s="25">
        <v>0</v>
      </c>
      <c r="G286" s="25">
        <f t="shared" ref="G286:G288" si="74">D286-F286</f>
        <v>0</v>
      </c>
      <c r="H286" s="69"/>
      <c r="I286" s="25">
        <v>0</v>
      </c>
      <c r="J286" s="25">
        <v>0</v>
      </c>
      <c r="K286" s="25">
        <v>0</v>
      </c>
      <c r="L286" s="25">
        <v>0</v>
      </c>
      <c r="M286" s="25">
        <v>0</v>
      </c>
      <c r="N286" s="25">
        <v>0</v>
      </c>
      <c r="O286" s="25">
        <v>0</v>
      </c>
      <c r="P286" s="25">
        <v>0</v>
      </c>
      <c r="Q286" s="25">
        <v>0</v>
      </c>
      <c r="R286" s="25">
        <v>0</v>
      </c>
      <c r="S286" s="25">
        <v>0</v>
      </c>
      <c r="T286" s="25">
        <v>0</v>
      </c>
      <c r="U286" s="25">
        <v>0</v>
      </c>
      <c r="V286" s="25">
        <v>0</v>
      </c>
      <c r="W286" s="25">
        <v>0</v>
      </c>
      <c r="X286" s="25">
        <v>0</v>
      </c>
      <c r="Y286" s="25">
        <v>0</v>
      </c>
      <c r="Z286" s="25">
        <v>0</v>
      </c>
      <c r="AA286" s="25">
        <v>0</v>
      </c>
      <c r="AB286" s="25">
        <v>0</v>
      </c>
      <c r="AC286" s="25">
        <v>0</v>
      </c>
      <c r="AD286" s="25">
        <v>0</v>
      </c>
      <c r="AE286" s="25">
        <v>0</v>
      </c>
      <c r="AF286" s="25">
        <v>0</v>
      </c>
      <c r="AG286" s="25">
        <v>0</v>
      </c>
      <c r="AH286" s="25">
        <v>0</v>
      </c>
    </row>
    <row r="287" spans="1:34" ht="12" customHeight="1">
      <c r="A287" s="1"/>
      <c r="B287" s="16" t="s">
        <v>148</v>
      </c>
      <c r="C287" s="5" t="s">
        <v>261</v>
      </c>
      <c r="D287" s="25">
        <f>Classification!AK287</f>
        <v>0</v>
      </c>
      <c r="E287" s="79"/>
      <c r="F287" s="25">
        <v>0</v>
      </c>
      <c r="G287" s="25">
        <f t="shared" si="74"/>
        <v>0</v>
      </c>
      <c r="H287" s="69"/>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row>
    <row r="288" spans="1:34" ht="12" customHeight="1">
      <c r="A288" s="1"/>
      <c r="B288" s="16" t="s">
        <v>262</v>
      </c>
      <c r="C288" s="5" t="s">
        <v>263</v>
      </c>
      <c r="D288" s="25">
        <f>Classification!AK288</f>
        <v>0</v>
      </c>
      <c r="E288" s="79"/>
      <c r="F288" s="25">
        <v>0</v>
      </c>
      <c r="G288" s="25">
        <f t="shared" si="74"/>
        <v>0</v>
      </c>
      <c r="H288" s="69"/>
      <c r="I288" s="25">
        <v>0</v>
      </c>
      <c r="J288" s="25">
        <v>0</v>
      </c>
      <c r="K288" s="25">
        <v>0</v>
      </c>
      <c r="L288" s="25">
        <v>0</v>
      </c>
      <c r="M288" s="25">
        <v>0</v>
      </c>
      <c r="N288" s="25">
        <v>0</v>
      </c>
      <c r="O288" s="25">
        <v>0</v>
      </c>
      <c r="P288" s="25">
        <v>0</v>
      </c>
      <c r="Q288" s="25">
        <v>0</v>
      </c>
      <c r="R288" s="25">
        <v>0</v>
      </c>
      <c r="S288" s="25">
        <v>0</v>
      </c>
      <c r="T288" s="25">
        <v>0</v>
      </c>
      <c r="U288" s="25">
        <v>0</v>
      </c>
      <c r="V288" s="25">
        <v>0</v>
      </c>
      <c r="W288" s="25">
        <v>0</v>
      </c>
      <c r="X288" s="25">
        <v>0</v>
      </c>
      <c r="Y288" s="25">
        <v>0</v>
      </c>
      <c r="Z288" s="25">
        <v>0</v>
      </c>
      <c r="AA288" s="25">
        <v>0</v>
      </c>
      <c r="AB288" s="25">
        <v>0</v>
      </c>
      <c r="AC288" s="25">
        <v>0</v>
      </c>
      <c r="AD288" s="25">
        <v>0</v>
      </c>
      <c r="AE288" s="25">
        <v>0</v>
      </c>
      <c r="AF288" s="25">
        <v>0</v>
      </c>
      <c r="AG288" s="25">
        <v>0</v>
      </c>
      <c r="AH288" s="25">
        <v>0</v>
      </c>
    </row>
    <row r="289" spans="1:34" ht="12" customHeight="1">
      <c r="A289" s="1"/>
      <c r="B289" s="16" t="s">
        <v>42</v>
      </c>
      <c r="C289" s="1"/>
      <c r="D289" s="26">
        <f>SUM(D286:D288)</f>
        <v>0</v>
      </c>
      <c r="E289" s="79"/>
      <c r="F289" s="26">
        <f>SUM(F286:F288)</f>
        <v>0</v>
      </c>
      <c r="G289" s="26">
        <f>SUM(G286:G288)</f>
        <v>0</v>
      </c>
      <c r="H289" s="79"/>
      <c r="I289" s="26">
        <f t="shared" ref="I289:AH289" si="75">SUM(I286:I288)</f>
        <v>0</v>
      </c>
      <c r="J289" s="26">
        <f t="shared" si="75"/>
        <v>0</v>
      </c>
      <c r="K289" s="26">
        <f t="shared" si="75"/>
        <v>0</v>
      </c>
      <c r="L289" s="26">
        <f t="shared" si="75"/>
        <v>0</v>
      </c>
      <c r="M289" s="26">
        <f t="shared" si="75"/>
        <v>0</v>
      </c>
      <c r="N289" s="26">
        <f t="shared" si="75"/>
        <v>0</v>
      </c>
      <c r="O289" s="26">
        <f t="shared" si="75"/>
        <v>0</v>
      </c>
      <c r="P289" s="26">
        <f t="shared" si="75"/>
        <v>0</v>
      </c>
      <c r="Q289" s="26">
        <f t="shared" si="75"/>
        <v>0</v>
      </c>
      <c r="R289" s="26">
        <f t="shared" si="75"/>
        <v>0</v>
      </c>
      <c r="S289" s="26">
        <f t="shared" si="75"/>
        <v>0</v>
      </c>
      <c r="T289" s="26">
        <f t="shared" si="75"/>
        <v>0</v>
      </c>
      <c r="U289" s="26">
        <f t="shared" si="75"/>
        <v>0</v>
      </c>
      <c r="V289" s="26">
        <f t="shared" si="75"/>
        <v>0</v>
      </c>
      <c r="W289" s="26">
        <f t="shared" si="75"/>
        <v>0</v>
      </c>
      <c r="X289" s="26">
        <f t="shared" si="75"/>
        <v>0</v>
      </c>
      <c r="Y289" s="26">
        <f t="shared" si="75"/>
        <v>0</v>
      </c>
      <c r="Z289" s="26">
        <f t="shared" si="75"/>
        <v>0</v>
      </c>
      <c r="AA289" s="26">
        <f t="shared" si="75"/>
        <v>0</v>
      </c>
      <c r="AB289" s="26">
        <f t="shared" si="75"/>
        <v>0</v>
      </c>
      <c r="AC289" s="26">
        <f t="shared" si="75"/>
        <v>0</v>
      </c>
      <c r="AD289" s="26">
        <f t="shared" si="75"/>
        <v>0</v>
      </c>
      <c r="AE289" s="26">
        <f t="shared" si="75"/>
        <v>0</v>
      </c>
      <c r="AF289" s="26">
        <f t="shared" si="75"/>
        <v>0</v>
      </c>
      <c r="AG289" s="26">
        <f t="shared" si="75"/>
        <v>0</v>
      </c>
      <c r="AH289" s="26">
        <f t="shared" si="75"/>
        <v>0</v>
      </c>
    </row>
    <row r="290" spans="1:34" ht="12" customHeight="1">
      <c r="A290" s="1"/>
      <c r="B290" s="1"/>
      <c r="C290" s="1"/>
      <c r="D290" s="25"/>
      <c r="E290" s="79"/>
      <c r="F290" s="25"/>
      <c r="G290" s="25"/>
      <c r="H290" s="79"/>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row>
    <row r="291" spans="1:34" ht="12" customHeight="1">
      <c r="A291" s="16" t="s">
        <v>265</v>
      </c>
      <c r="B291" s="1"/>
      <c r="C291" s="1"/>
      <c r="D291" s="25"/>
      <c r="E291" s="79"/>
      <c r="F291" s="25"/>
      <c r="G291" s="25"/>
      <c r="H291" s="79"/>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row>
    <row r="292" spans="1:34" ht="12" customHeight="1">
      <c r="A292" s="1"/>
      <c r="B292" s="16" t="s">
        <v>266</v>
      </c>
      <c r="C292" s="5" t="s">
        <v>267</v>
      </c>
      <c r="D292" s="25">
        <f>Classification!AK292</f>
        <v>0</v>
      </c>
      <c r="E292" s="79"/>
      <c r="F292" s="25">
        <v>0</v>
      </c>
      <c r="G292" s="25">
        <f t="shared" ref="G292:G294" si="76">D292-F292</f>
        <v>0</v>
      </c>
      <c r="H292" s="69"/>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row>
    <row r="293" spans="1:34" ht="12" customHeight="1">
      <c r="A293" s="1"/>
      <c r="B293" s="16" t="s">
        <v>269</v>
      </c>
      <c r="C293" s="1"/>
      <c r="D293" s="25">
        <f>Classification!AK293</f>
        <v>0</v>
      </c>
      <c r="E293" s="79"/>
      <c r="F293" s="25">
        <v>0</v>
      </c>
      <c r="G293" s="25">
        <f t="shared" si="76"/>
        <v>0</v>
      </c>
      <c r="H293" s="69"/>
      <c r="I293" s="25">
        <v>0</v>
      </c>
      <c r="J293" s="25">
        <v>0</v>
      </c>
      <c r="K293" s="25">
        <v>0</v>
      </c>
      <c r="L293" s="25">
        <v>0</v>
      </c>
      <c r="M293" s="25">
        <v>0</v>
      </c>
      <c r="N293" s="25">
        <v>0</v>
      </c>
      <c r="O293" s="25">
        <v>0</v>
      </c>
      <c r="P293" s="25">
        <v>0</v>
      </c>
      <c r="Q293" s="25">
        <v>0</v>
      </c>
      <c r="R293" s="25">
        <v>0</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row>
    <row r="294" spans="1:34" ht="12" customHeight="1">
      <c r="A294" s="1"/>
      <c r="B294" s="16" t="s">
        <v>16</v>
      </c>
      <c r="C294" s="5" t="s">
        <v>270</v>
      </c>
      <c r="D294" s="25">
        <f>Classification!AK294</f>
        <v>0</v>
      </c>
      <c r="E294" s="79"/>
      <c r="F294" s="25">
        <v>0</v>
      </c>
      <c r="G294" s="25">
        <f t="shared" si="76"/>
        <v>0</v>
      </c>
      <c r="H294" s="69"/>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row>
    <row r="295" spans="1:34" ht="12" customHeight="1">
      <c r="A295" s="1"/>
      <c r="B295" s="16" t="s">
        <v>42</v>
      </c>
      <c r="C295" s="1"/>
      <c r="D295" s="26">
        <f>SUM(D292:D294)</f>
        <v>0</v>
      </c>
      <c r="E295" s="79"/>
      <c r="F295" s="26">
        <f>SUM(F292:F294)</f>
        <v>0</v>
      </c>
      <c r="G295" s="26">
        <f>SUM(G292:G294)</f>
        <v>0</v>
      </c>
      <c r="H295" s="79"/>
      <c r="I295" s="26">
        <f t="shared" ref="I295" si="77">SUM(I292:I294)</f>
        <v>0</v>
      </c>
      <c r="J295" s="26">
        <f t="shared" ref="J295" si="78">SUM(J292:J294)</f>
        <v>0</v>
      </c>
      <c r="K295" s="26">
        <f t="shared" ref="K295" si="79">SUM(K292:K294)</f>
        <v>0</v>
      </c>
      <c r="L295" s="26">
        <f t="shared" ref="L295" si="80">SUM(L292:L294)</f>
        <v>0</v>
      </c>
      <c r="M295" s="26">
        <f t="shared" ref="M295" si="81">SUM(M292:M294)</f>
        <v>0</v>
      </c>
      <c r="N295" s="26">
        <f t="shared" ref="N295" si="82">SUM(N292:N294)</f>
        <v>0</v>
      </c>
      <c r="O295" s="26">
        <f t="shared" ref="O295" si="83">SUM(O292:O294)</f>
        <v>0</v>
      </c>
      <c r="P295" s="26">
        <f t="shared" ref="P295" si="84">SUM(P292:P294)</f>
        <v>0</v>
      </c>
      <c r="Q295" s="26">
        <f t="shared" ref="Q295" si="85">SUM(Q292:Q294)</f>
        <v>0</v>
      </c>
      <c r="R295" s="26">
        <f t="shared" ref="R295" si="86">SUM(R292:R294)</f>
        <v>0</v>
      </c>
      <c r="S295" s="26">
        <f t="shared" ref="S295" si="87">SUM(S292:S294)</f>
        <v>0</v>
      </c>
      <c r="T295" s="26">
        <f t="shared" ref="T295" si="88">SUM(T292:T294)</f>
        <v>0</v>
      </c>
      <c r="U295" s="26">
        <f t="shared" ref="U295" si="89">SUM(U292:U294)</f>
        <v>0</v>
      </c>
      <c r="V295" s="26">
        <f t="shared" ref="V295" si="90">SUM(V292:V294)</f>
        <v>0</v>
      </c>
      <c r="W295" s="26">
        <f t="shared" ref="W295" si="91">SUM(W292:W294)</f>
        <v>0</v>
      </c>
      <c r="X295" s="26">
        <f t="shared" ref="X295" si="92">SUM(X292:X294)</f>
        <v>0</v>
      </c>
      <c r="Y295" s="26">
        <f t="shared" ref="Y295" si="93">SUM(Y292:Y294)</f>
        <v>0</v>
      </c>
      <c r="Z295" s="26">
        <f t="shared" ref="Z295" si="94">SUM(Z292:Z294)</f>
        <v>0</v>
      </c>
      <c r="AA295" s="26">
        <f t="shared" ref="AA295" si="95">SUM(AA292:AA294)</f>
        <v>0</v>
      </c>
      <c r="AB295" s="26">
        <f t="shared" ref="AB295" si="96">SUM(AB292:AB294)</f>
        <v>0</v>
      </c>
      <c r="AC295" s="26">
        <f t="shared" ref="AC295" si="97">SUM(AC292:AC294)</f>
        <v>0</v>
      </c>
      <c r="AD295" s="26">
        <f t="shared" ref="AD295" si="98">SUM(AD292:AD294)</f>
        <v>0</v>
      </c>
      <c r="AE295" s="26">
        <f t="shared" ref="AE295" si="99">SUM(AE292:AE294)</f>
        <v>0</v>
      </c>
      <c r="AF295" s="26">
        <f t="shared" ref="AF295" si="100">SUM(AF292:AF294)</f>
        <v>0</v>
      </c>
      <c r="AG295" s="26">
        <f t="shared" ref="AG295" si="101">SUM(AG292:AG294)</f>
        <v>0</v>
      </c>
      <c r="AH295" s="26">
        <f t="shared" ref="AH295" si="102">SUM(AH292:AH294)</f>
        <v>0</v>
      </c>
    </row>
    <row r="296" spans="1:34" ht="12" customHeight="1">
      <c r="A296" s="1"/>
      <c r="B296" s="1"/>
      <c r="C296" s="1"/>
      <c r="D296" s="25"/>
      <c r="E296" s="79"/>
      <c r="F296" s="25"/>
      <c r="G296" s="25"/>
      <c r="H296" s="79"/>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row>
    <row r="297" spans="1:34" ht="12" customHeight="1">
      <c r="A297" s="16" t="s">
        <v>271</v>
      </c>
      <c r="B297" s="1"/>
      <c r="C297" s="1"/>
      <c r="D297" s="25"/>
      <c r="E297" s="79"/>
      <c r="F297" s="25"/>
      <c r="G297" s="25"/>
      <c r="H297" s="79"/>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row>
    <row r="298" spans="1:34" ht="12" customHeight="1">
      <c r="A298" s="1"/>
      <c r="B298" s="16" t="s">
        <v>190</v>
      </c>
      <c r="C298" s="5" t="s">
        <v>272</v>
      </c>
      <c r="D298" s="25">
        <f>Classification!AK298</f>
        <v>0</v>
      </c>
      <c r="E298" s="79"/>
      <c r="F298" s="25">
        <v>0</v>
      </c>
      <c r="G298" s="25">
        <f t="shared" ref="G298:G304" si="103">D298-F298</f>
        <v>0</v>
      </c>
      <c r="H298" s="69"/>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row>
    <row r="299" spans="1:34" ht="12" customHeight="1">
      <c r="A299" s="1"/>
      <c r="B299" s="16" t="s">
        <v>273</v>
      </c>
      <c r="C299" s="5" t="s">
        <v>274</v>
      </c>
      <c r="D299" s="25">
        <f>Classification!AK299</f>
        <v>0</v>
      </c>
      <c r="E299" s="79"/>
      <c r="F299" s="25">
        <v>0</v>
      </c>
      <c r="G299" s="25">
        <f t="shared" si="103"/>
        <v>0</v>
      </c>
      <c r="H299" s="69"/>
      <c r="I299" s="25">
        <v>0</v>
      </c>
      <c r="J299" s="25">
        <v>0</v>
      </c>
      <c r="K299" s="25">
        <v>0</v>
      </c>
      <c r="L299" s="25">
        <v>0</v>
      </c>
      <c r="M299" s="25">
        <v>0</v>
      </c>
      <c r="N299" s="25">
        <v>0</v>
      </c>
      <c r="O299" s="25">
        <v>0</v>
      </c>
      <c r="P299" s="25">
        <v>0</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25">
        <v>0</v>
      </c>
      <c r="AH299" s="25">
        <v>0</v>
      </c>
    </row>
    <row r="300" spans="1:34" ht="12" customHeight="1">
      <c r="A300" s="1"/>
      <c r="B300" s="16" t="s">
        <v>275</v>
      </c>
      <c r="C300" s="5" t="s">
        <v>276</v>
      </c>
      <c r="D300" s="25">
        <f>Classification!AK300</f>
        <v>0</v>
      </c>
      <c r="E300" s="79"/>
      <c r="F300" s="25">
        <v>0</v>
      </c>
      <c r="G300" s="25">
        <f t="shared" si="103"/>
        <v>0</v>
      </c>
      <c r="H300" s="69"/>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row>
    <row r="301" spans="1:34" ht="12" customHeight="1">
      <c r="A301" s="1"/>
      <c r="B301" s="16" t="s">
        <v>390</v>
      </c>
      <c r="C301" s="5" t="s">
        <v>278</v>
      </c>
      <c r="D301" s="25">
        <f>Classification!AK301</f>
        <v>0</v>
      </c>
      <c r="E301" s="79"/>
      <c r="F301" s="25">
        <v>0</v>
      </c>
      <c r="G301" s="25">
        <f t="shared" si="103"/>
        <v>0</v>
      </c>
      <c r="H301" s="69"/>
      <c r="I301" s="25">
        <v>0</v>
      </c>
      <c r="J301" s="25">
        <v>0</v>
      </c>
      <c r="K301" s="25">
        <v>0</v>
      </c>
      <c r="L301" s="25">
        <v>0</v>
      </c>
      <c r="M301" s="25">
        <v>0</v>
      </c>
      <c r="N301" s="25">
        <v>0</v>
      </c>
      <c r="O301" s="25">
        <v>0</v>
      </c>
      <c r="P301" s="25">
        <v>0</v>
      </c>
      <c r="Q301" s="25">
        <v>0</v>
      </c>
      <c r="R301" s="25">
        <v>0</v>
      </c>
      <c r="S301" s="25">
        <v>0</v>
      </c>
      <c r="T301" s="25">
        <v>0</v>
      </c>
      <c r="U301" s="25">
        <v>0</v>
      </c>
      <c r="V301" s="25">
        <v>0</v>
      </c>
      <c r="W301" s="25">
        <v>0</v>
      </c>
      <c r="X301" s="25">
        <v>0</v>
      </c>
      <c r="Y301" s="25">
        <v>0</v>
      </c>
      <c r="Z301" s="25">
        <v>0</v>
      </c>
      <c r="AA301" s="25">
        <v>0</v>
      </c>
      <c r="AB301" s="25">
        <v>0</v>
      </c>
      <c r="AC301" s="25">
        <v>0</v>
      </c>
      <c r="AD301" s="25">
        <v>0</v>
      </c>
      <c r="AE301" s="25">
        <v>0</v>
      </c>
      <c r="AF301" s="25">
        <v>0</v>
      </c>
      <c r="AG301" s="25">
        <v>0</v>
      </c>
      <c r="AH301" s="25">
        <v>0</v>
      </c>
    </row>
    <row r="302" spans="1:34" ht="12" customHeight="1">
      <c r="A302" s="1"/>
      <c r="B302" s="16" t="s">
        <v>280</v>
      </c>
      <c r="C302" s="5" t="s">
        <v>281</v>
      </c>
      <c r="D302" s="25">
        <f>Classification!AK302</f>
        <v>0</v>
      </c>
      <c r="E302" s="79"/>
      <c r="F302" s="25">
        <v>0</v>
      </c>
      <c r="G302" s="25">
        <f t="shared" si="103"/>
        <v>0</v>
      </c>
      <c r="H302" s="69"/>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row>
    <row r="303" spans="1:34" ht="12" customHeight="1">
      <c r="A303" s="1"/>
      <c r="B303" s="16" t="s">
        <v>282</v>
      </c>
      <c r="C303" s="5" t="s">
        <v>283</v>
      </c>
      <c r="D303" s="25">
        <f>Classification!AK303</f>
        <v>0</v>
      </c>
      <c r="E303" s="79"/>
      <c r="F303" s="25">
        <v>0</v>
      </c>
      <c r="G303" s="25">
        <f t="shared" si="103"/>
        <v>0</v>
      </c>
      <c r="H303" s="69"/>
      <c r="I303" s="25">
        <v>0</v>
      </c>
      <c r="J303" s="25">
        <v>0</v>
      </c>
      <c r="K303" s="25">
        <v>0</v>
      </c>
      <c r="L303" s="25">
        <v>0</v>
      </c>
      <c r="M303" s="25">
        <v>0</v>
      </c>
      <c r="N303" s="25">
        <v>0</v>
      </c>
      <c r="O303" s="25">
        <v>0</v>
      </c>
      <c r="P303" s="25">
        <v>0</v>
      </c>
      <c r="Q303" s="25">
        <v>0</v>
      </c>
      <c r="R303" s="25">
        <v>0</v>
      </c>
      <c r="S303" s="25">
        <v>0</v>
      </c>
      <c r="T303" s="25">
        <v>0</v>
      </c>
      <c r="U303" s="25">
        <v>0</v>
      </c>
      <c r="V303" s="25">
        <v>0</v>
      </c>
      <c r="W303" s="25">
        <v>0</v>
      </c>
      <c r="X303" s="25">
        <v>0</v>
      </c>
      <c r="Y303" s="25">
        <v>0</v>
      </c>
      <c r="Z303" s="25">
        <v>0</v>
      </c>
      <c r="AA303" s="25">
        <v>0</v>
      </c>
      <c r="AB303" s="25">
        <v>0</v>
      </c>
      <c r="AC303" s="25">
        <v>0</v>
      </c>
      <c r="AD303" s="25">
        <v>0</v>
      </c>
      <c r="AE303" s="25">
        <v>0</v>
      </c>
      <c r="AF303" s="25">
        <v>0</v>
      </c>
      <c r="AG303" s="25">
        <v>0</v>
      </c>
      <c r="AH303" s="25">
        <v>0</v>
      </c>
    </row>
    <row r="304" spans="1:34" ht="12" customHeight="1">
      <c r="A304" s="1"/>
      <c r="B304" s="16" t="s">
        <v>16</v>
      </c>
      <c r="C304" s="5" t="s">
        <v>285</v>
      </c>
      <c r="D304" s="25">
        <f>Classification!AK304</f>
        <v>0</v>
      </c>
      <c r="E304" s="79"/>
      <c r="F304" s="25">
        <v>0</v>
      </c>
      <c r="G304" s="25">
        <f t="shared" si="103"/>
        <v>0</v>
      </c>
      <c r="H304" s="69"/>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row>
    <row r="305" spans="1:34" ht="12" customHeight="1">
      <c r="A305" s="1"/>
      <c r="B305" s="16" t="s">
        <v>42</v>
      </c>
      <c r="C305" s="1"/>
      <c r="D305" s="26">
        <f>SUM(D298:D304)</f>
        <v>0</v>
      </c>
      <c r="E305" s="79"/>
      <c r="F305" s="26">
        <f t="shared" ref="F305:G305" si="104">SUM(F298:F304)</f>
        <v>0</v>
      </c>
      <c r="G305" s="26">
        <f t="shared" si="104"/>
        <v>0</v>
      </c>
      <c r="H305" s="79"/>
      <c r="I305" s="26">
        <f t="shared" ref="I305:AH305" si="105">SUM(I298:I304)</f>
        <v>0</v>
      </c>
      <c r="J305" s="26">
        <f t="shared" si="105"/>
        <v>0</v>
      </c>
      <c r="K305" s="26">
        <f t="shared" si="105"/>
        <v>0</v>
      </c>
      <c r="L305" s="26">
        <f t="shared" si="105"/>
        <v>0</v>
      </c>
      <c r="M305" s="26">
        <f t="shared" si="105"/>
        <v>0</v>
      </c>
      <c r="N305" s="26">
        <f t="shared" si="105"/>
        <v>0</v>
      </c>
      <c r="O305" s="26">
        <f t="shared" si="105"/>
        <v>0</v>
      </c>
      <c r="P305" s="26">
        <f t="shared" si="105"/>
        <v>0</v>
      </c>
      <c r="Q305" s="26">
        <f t="shared" si="105"/>
        <v>0</v>
      </c>
      <c r="R305" s="26">
        <f t="shared" si="105"/>
        <v>0</v>
      </c>
      <c r="S305" s="26">
        <f t="shared" si="105"/>
        <v>0</v>
      </c>
      <c r="T305" s="26">
        <f t="shared" si="105"/>
        <v>0</v>
      </c>
      <c r="U305" s="26">
        <f t="shared" si="105"/>
        <v>0</v>
      </c>
      <c r="V305" s="26">
        <f t="shared" si="105"/>
        <v>0</v>
      </c>
      <c r="W305" s="26">
        <f t="shared" si="105"/>
        <v>0</v>
      </c>
      <c r="X305" s="26">
        <f t="shared" si="105"/>
        <v>0</v>
      </c>
      <c r="Y305" s="26">
        <f t="shared" si="105"/>
        <v>0</v>
      </c>
      <c r="Z305" s="26">
        <f t="shared" si="105"/>
        <v>0</v>
      </c>
      <c r="AA305" s="26">
        <f t="shared" si="105"/>
        <v>0</v>
      </c>
      <c r="AB305" s="26">
        <f t="shared" si="105"/>
        <v>0</v>
      </c>
      <c r="AC305" s="26">
        <f t="shared" si="105"/>
        <v>0</v>
      </c>
      <c r="AD305" s="26">
        <f t="shared" si="105"/>
        <v>0</v>
      </c>
      <c r="AE305" s="26">
        <f t="shared" si="105"/>
        <v>0</v>
      </c>
      <c r="AF305" s="26">
        <f t="shared" si="105"/>
        <v>0</v>
      </c>
      <c r="AG305" s="26">
        <f t="shared" si="105"/>
        <v>0</v>
      </c>
      <c r="AH305" s="26">
        <f t="shared" si="105"/>
        <v>0</v>
      </c>
    </row>
    <row r="306" spans="1:34" ht="12" customHeight="1">
      <c r="A306" s="1"/>
      <c r="B306" s="1"/>
      <c r="C306" s="1"/>
      <c r="D306" s="25"/>
      <c r="E306" s="79"/>
      <c r="F306" s="25"/>
      <c r="G306" s="25"/>
      <c r="H306" s="79"/>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row>
    <row r="307" spans="1:34" ht="12" customHeight="1">
      <c r="A307" s="16" t="s">
        <v>286</v>
      </c>
      <c r="B307" s="1"/>
      <c r="C307" s="1"/>
      <c r="D307" s="25"/>
      <c r="E307" s="79"/>
      <c r="F307" s="25"/>
      <c r="G307" s="25"/>
      <c r="H307" s="79"/>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row>
    <row r="308" spans="1:34" ht="12" customHeight="1">
      <c r="A308" s="1"/>
      <c r="B308" s="16" t="s">
        <v>287</v>
      </c>
      <c r="C308" s="5" t="s">
        <v>288</v>
      </c>
      <c r="D308" s="25">
        <f>Classification!AK308</f>
        <v>0</v>
      </c>
      <c r="E308" s="79"/>
      <c r="F308" s="25">
        <v>0</v>
      </c>
      <c r="G308" s="25">
        <f t="shared" ref="G308:G312" si="106">D308-F308</f>
        <v>0</v>
      </c>
      <c r="H308" s="69"/>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row>
    <row r="309" spans="1:34" ht="12" customHeight="1">
      <c r="A309" s="1"/>
      <c r="B309" s="16" t="s">
        <v>291</v>
      </c>
      <c r="C309" s="5" t="s">
        <v>292</v>
      </c>
      <c r="D309" s="25">
        <f>Classification!AK309</f>
        <v>0</v>
      </c>
      <c r="E309" s="79"/>
      <c r="F309" s="25">
        <v>0</v>
      </c>
      <c r="G309" s="25">
        <f t="shared" si="106"/>
        <v>0</v>
      </c>
      <c r="H309" s="69"/>
      <c r="I309" s="25">
        <v>0</v>
      </c>
      <c r="J309" s="25">
        <v>0</v>
      </c>
      <c r="K309" s="25">
        <v>0</v>
      </c>
      <c r="L309" s="25">
        <v>0</v>
      </c>
      <c r="M309" s="25">
        <v>0</v>
      </c>
      <c r="N309" s="25">
        <v>0</v>
      </c>
      <c r="O309" s="25">
        <v>0</v>
      </c>
      <c r="P309" s="25">
        <v>0</v>
      </c>
      <c r="Q309" s="25">
        <v>0</v>
      </c>
      <c r="R309" s="25">
        <v>0</v>
      </c>
      <c r="S309" s="25">
        <v>0</v>
      </c>
      <c r="T309" s="25">
        <v>0</v>
      </c>
      <c r="U309" s="25">
        <v>0</v>
      </c>
      <c r="V309" s="25">
        <v>0</v>
      </c>
      <c r="W309" s="25">
        <v>0</v>
      </c>
      <c r="X309" s="25">
        <v>0</v>
      </c>
      <c r="Y309" s="25">
        <v>0</v>
      </c>
      <c r="Z309" s="25">
        <v>0</v>
      </c>
      <c r="AA309" s="25">
        <v>0</v>
      </c>
      <c r="AB309" s="25">
        <v>0</v>
      </c>
      <c r="AC309" s="25">
        <v>0</v>
      </c>
      <c r="AD309" s="25">
        <v>0</v>
      </c>
      <c r="AE309" s="25">
        <v>0</v>
      </c>
      <c r="AF309" s="25">
        <v>0</v>
      </c>
      <c r="AG309" s="25">
        <v>0</v>
      </c>
      <c r="AH309" s="25">
        <v>0</v>
      </c>
    </row>
    <row r="310" spans="1:34" ht="12" customHeight="1">
      <c r="A310" s="1"/>
      <c r="B310" s="16" t="s">
        <v>293</v>
      </c>
      <c r="C310" s="5" t="s">
        <v>294</v>
      </c>
      <c r="D310" s="25">
        <f>Classification!AK310</f>
        <v>0</v>
      </c>
      <c r="E310" s="79"/>
      <c r="F310" s="25">
        <v>0</v>
      </c>
      <c r="G310" s="25">
        <f t="shared" si="106"/>
        <v>0</v>
      </c>
      <c r="H310" s="69"/>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0</v>
      </c>
      <c r="Z310" s="25">
        <v>0</v>
      </c>
      <c r="AA310" s="25">
        <v>0</v>
      </c>
      <c r="AB310" s="25">
        <v>0</v>
      </c>
      <c r="AC310" s="25">
        <v>0</v>
      </c>
      <c r="AD310" s="25">
        <v>0</v>
      </c>
      <c r="AE310" s="25">
        <v>0</v>
      </c>
      <c r="AF310" s="25">
        <v>0</v>
      </c>
      <c r="AG310" s="25">
        <v>0</v>
      </c>
      <c r="AH310" s="25">
        <v>0</v>
      </c>
    </row>
    <row r="311" spans="1:34" ht="12" customHeight="1">
      <c r="A311" s="1"/>
      <c r="B311" s="16" t="s">
        <v>295</v>
      </c>
      <c r="C311" s="5" t="s">
        <v>296</v>
      </c>
      <c r="D311" s="25">
        <f>Classification!AK311</f>
        <v>0</v>
      </c>
      <c r="E311" s="79"/>
      <c r="F311" s="25">
        <v>0</v>
      </c>
      <c r="G311" s="25">
        <f t="shared" si="106"/>
        <v>0</v>
      </c>
      <c r="H311" s="69"/>
      <c r="I311" s="25">
        <v>0</v>
      </c>
      <c r="J311" s="25">
        <v>0</v>
      </c>
      <c r="K311" s="25">
        <v>0</v>
      </c>
      <c r="L311" s="25">
        <v>0</v>
      </c>
      <c r="M311" s="25">
        <v>0</v>
      </c>
      <c r="N311" s="25">
        <v>0</v>
      </c>
      <c r="O311" s="25">
        <v>0</v>
      </c>
      <c r="P311" s="25">
        <v>0</v>
      </c>
      <c r="Q311" s="25">
        <v>0</v>
      </c>
      <c r="R311" s="25">
        <v>0</v>
      </c>
      <c r="S311" s="25">
        <v>0</v>
      </c>
      <c r="T311" s="25">
        <v>0</v>
      </c>
      <c r="U311" s="25">
        <v>0</v>
      </c>
      <c r="V311" s="25">
        <v>0</v>
      </c>
      <c r="W311" s="25">
        <v>0</v>
      </c>
      <c r="X311" s="25">
        <v>0</v>
      </c>
      <c r="Y311" s="25">
        <v>0</v>
      </c>
      <c r="Z311" s="25">
        <v>0</v>
      </c>
      <c r="AA311" s="25">
        <v>0</v>
      </c>
      <c r="AB311" s="25">
        <v>0</v>
      </c>
      <c r="AC311" s="25">
        <v>0</v>
      </c>
      <c r="AD311" s="25">
        <v>0</v>
      </c>
      <c r="AE311" s="25">
        <v>0</v>
      </c>
      <c r="AF311" s="25">
        <v>0</v>
      </c>
      <c r="AG311" s="25">
        <v>0</v>
      </c>
      <c r="AH311" s="25">
        <v>0</v>
      </c>
    </row>
    <row r="312" spans="1:34" ht="12" customHeight="1">
      <c r="A312" s="1"/>
      <c r="B312" s="16" t="s">
        <v>299</v>
      </c>
      <c r="C312" s="5" t="s">
        <v>300</v>
      </c>
      <c r="D312" s="25">
        <f>Classification!AK312</f>
        <v>0</v>
      </c>
      <c r="E312" s="79"/>
      <c r="F312" s="25">
        <v>0</v>
      </c>
      <c r="G312" s="25">
        <f t="shared" si="106"/>
        <v>0</v>
      </c>
      <c r="H312" s="69"/>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0</v>
      </c>
      <c r="AB312" s="25">
        <v>0</v>
      </c>
      <c r="AC312" s="25">
        <v>0</v>
      </c>
      <c r="AD312" s="25">
        <v>0</v>
      </c>
      <c r="AE312" s="25">
        <v>0</v>
      </c>
      <c r="AF312" s="25">
        <v>0</v>
      </c>
      <c r="AG312" s="25">
        <v>0</v>
      </c>
      <c r="AH312" s="25">
        <v>0</v>
      </c>
    </row>
    <row r="313" spans="1:34" ht="12" customHeight="1">
      <c r="A313" s="1"/>
      <c r="B313" s="16" t="s">
        <v>42</v>
      </c>
      <c r="C313" s="1"/>
      <c r="D313" s="26">
        <f>SUM(D308:D312)</f>
        <v>0</v>
      </c>
      <c r="E313" s="79"/>
      <c r="F313" s="26">
        <f>SUM(F308:F312)</f>
        <v>0</v>
      </c>
      <c r="G313" s="26">
        <f>SUM(G308:G312)</f>
        <v>0</v>
      </c>
      <c r="H313" s="79"/>
      <c r="I313" s="26">
        <f t="shared" ref="I313:AH313" si="107">SUM(I308:I312)</f>
        <v>0</v>
      </c>
      <c r="J313" s="26">
        <f t="shared" si="107"/>
        <v>0</v>
      </c>
      <c r="K313" s="26">
        <f t="shared" si="107"/>
        <v>0</v>
      </c>
      <c r="L313" s="26">
        <f t="shared" si="107"/>
        <v>0</v>
      </c>
      <c r="M313" s="26">
        <f t="shared" si="107"/>
        <v>0</v>
      </c>
      <c r="N313" s="26">
        <f t="shared" si="107"/>
        <v>0</v>
      </c>
      <c r="O313" s="26">
        <f t="shared" si="107"/>
        <v>0</v>
      </c>
      <c r="P313" s="26">
        <f t="shared" si="107"/>
        <v>0</v>
      </c>
      <c r="Q313" s="26">
        <f t="shared" si="107"/>
        <v>0</v>
      </c>
      <c r="R313" s="26">
        <f t="shared" si="107"/>
        <v>0</v>
      </c>
      <c r="S313" s="26">
        <f t="shared" si="107"/>
        <v>0</v>
      </c>
      <c r="T313" s="26">
        <f t="shared" si="107"/>
        <v>0</v>
      </c>
      <c r="U313" s="26">
        <f t="shared" si="107"/>
        <v>0</v>
      </c>
      <c r="V313" s="26">
        <f t="shared" si="107"/>
        <v>0</v>
      </c>
      <c r="W313" s="26">
        <f t="shared" si="107"/>
        <v>0</v>
      </c>
      <c r="X313" s="26">
        <f t="shared" si="107"/>
        <v>0</v>
      </c>
      <c r="Y313" s="26">
        <f t="shared" si="107"/>
        <v>0</v>
      </c>
      <c r="Z313" s="26">
        <f t="shared" si="107"/>
        <v>0</v>
      </c>
      <c r="AA313" s="26">
        <f t="shared" si="107"/>
        <v>0</v>
      </c>
      <c r="AB313" s="26">
        <f t="shared" si="107"/>
        <v>0</v>
      </c>
      <c r="AC313" s="26">
        <f t="shared" si="107"/>
        <v>0</v>
      </c>
      <c r="AD313" s="26">
        <f t="shared" si="107"/>
        <v>0</v>
      </c>
      <c r="AE313" s="26">
        <f t="shared" si="107"/>
        <v>0</v>
      </c>
      <c r="AF313" s="26">
        <f t="shared" si="107"/>
        <v>0</v>
      </c>
      <c r="AG313" s="26">
        <f t="shared" si="107"/>
        <v>0</v>
      </c>
      <c r="AH313" s="26">
        <f t="shared" si="107"/>
        <v>0</v>
      </c>
    </row>
    <row r="314" spans="1:34" ht="12" customHeight="1">
      <c r="A314" s="1"/>
      <c r="B314" s="1"/>
      <c r="C314" s="1"/>
      <c r="D314" s="25"/>
      <c r="E314" s="79"/>
      <c r="F314" s="25"/>
      <c r="G314" s="25"/>
      <c r="H314" s="79"/>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row>
    <row r="315" spans="1:34" ht="12" customHeight="1">
      <c r="A315" s="16" t="s">
        <v>301</v>
      </c>
      <c r="B315" s="1"/>
      <c r="C315" s="1"/>
      <c r="D315" s="25">
        <f>SUM(D216, D235,D249,D266,D283,D289,D295,D305,D313)</f>
        <v>0</v>
      </c>
      <c r="E315" s="79"/>
      <c r="F315" s="25">
        <f t="shared" ref="F315:G315" si="108">SUM(F216, F235,F249,F266,F283,F289,F295,F305,F313)</f>
        <v>0</v>
      </c>
      <c r="G315" s="25">
        <f t="shared" si="108"/>
        <v>0</v>
      </c>
      <c r="H315" s="79"/>
      <c r="I315" s="25">
        <f t="shared" ref="I315:AH315" si="109">SUM(I216, I235,I249,I266,I283,I289,I295,I305,I313)</f>
        <v>0</v>
      </c>
      <c r="J315" s="25">
        <f t="shared" si="109"/>
        <v>0</v>
      </c>
      <c r="K315" s="25">
        <f t="shared" si="109"/>
        <v>0</v>
      </c>
      <c r="L315" s="25">
        <f t="shared" si="109"/>
        <v>0</v>
      </c>
      <c r="M315" s="25">
        <f t="shared" si="109"/>
        <v>0</v>
      </c>
      <c r="N315" s="25">
        <f t="shared" si="109"/>
        <v>0</v>
      </c>
      <c r="O315" s="25">
        <f t="shared" si="109"/>
        <v>0</v>
      </c>
      <c r="P315" s="25">
        <f t="shared" si="109"/>
        <v>0</v>
      </c>
      <c r="Q315" s="25">
        <f t="shared" si="109"/>
        <v>0</v>
      </c>
      <c r="R315" s="25">
        <f t="shared" si="109"/>
        <v>0</v>
      </c>
      <c r="S315" s="25">
        <f t="shared" si="109"/>
        <v>0</v>
      </c>
      <c r="T315" s="25">
        <f t="shared" si="109"/>
        <v>0</v>
      </c>
      <c r="U315" s="25">
        <f t="shared" si="109"/>
        <v>0</v>
      </c>
      <c r="V315" s="25">
        <f t="shared" si="109"/>
        <v>0</v>
      </c>
      <c r="W315" s="25">
        <f t="shared" si="109"/>
        <v>0</v>
      </c>
      <c r="X315" s="25">
        <f t="shared" si="109"/>
        <v>0</v>
      </c>
      <c r="Y315" s="25">
        <f t="shared" si="109"/>
        <v>0</v>
      </c>
      <c r="Z315" s="25">
        <f t="shared" si="109"/>
        <v>0</v>
      </c>
      <c r="AA315" s="25">
        <f t="shared" si="109"/>
        <v>0</v>
      </c>
      <c r="AB315" s="25">
        <f t="shared" si="109"/>
        <v>0</v>
      </c>
      <c r="AC315" s="25">
        <f t="shared" si="109"/>
        <v>0</v>
      </c>
      <c r="AD315" s="25">
        <f t="shared" si="109"/>
        <v>0</v>
      </c>
      <c r="AE315" s="25">
        <f t="shared" si="109"/>
        <v>0</v>
      </c>
      <c r="AF315" s="25">
        <f t="shared" si="109"/>
        <v>0</v>
      </c>
      <c r="AG315" s="25">
        <f t="shared" si="109"/>
        <v>0</v>
      </c>
      <c r="AH315" s="25">
        <f t="shared" si="109"/>
        <v>0</v>
      </c>
    </row>
    <row r="316" spans="1:34" ht="12" customHeight="1">
      <c r="A316" s="1"/>
      <c r="B316" s="1"/>
      <c r="C316" s="1"/>
      <c r="D316" s="25"/>
      <c r="E316" s="79"/>
      <c r="F316" s="25"/>
      <c r="G316" s="25"/>
      <c r="H316" s="79"/>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row>
    <row r="317" spans="1:34" ht="12" customHeight="1">
      <c r="A317" s="16" t="s">
        <v>187</v>
      </c>
      <c r="B317" s="1"/>
      <c r="C317" s="1"/>
      <c r="D317" s="30">
        <f>D207</f>
        <v>3352.1314679471893</v>
      </c>
      <c r="E317" s="79"/>
      <c r="F317" s="30">
        <f t="shared" ref="F317:G317" si="110">F207</f>
        <v>0</v>
      </c>
      <c r="G317" s="30">
        <f t="shared" si="110"/>
        <v>3352.1314679471893</v>
      </c>
      <c r="H317" s="79"/>
      <c r="I317" s="30">
        <f t="shared" ref="I317:AH317" si="111">I207</f>
        <v>133.55604836527314</v>
      </c>
      <c r="J317" s="30">
        <f t="shared" si="111"/>
        <v>50.631458029667442</v>
      </c>
      <c r="K317" s="30">
        <f t="shared" si="111"/>
        <v>18.995741868668709</v>
      </c>
      <c r="L317" s="30">
        <f t="shared" si="111"/>
        <v>0</v>
      </c>
      <c r="M317" s="30">
        <f t="shared" si="111"/>
        <v>0.17682804937266669</v>
      </c>
      <c r="N317" s="30">
        <f t="shared" si="111"/>
        <v>2.8913807935887057</v>
      </c>
      <c r="O317" s="30">
        <f t="shared" si="111"/>
        <v>12.520908286417873</v>
      </c>
      <c r="P317" s="30">
        <f t="shared" si="111"/>
        <v>3.8034004851422263</v>
      </c>
      <c r="Q317" s="30">
        <f t="shared" si="111"/>
        <v>4.6449494387669281</v>
      </c>
      <c r="R317" s="30">
        <f t="shared" si="111"/>
        <v>1.5837020239077577E-2</v>
      </c>
      <c r="S317" s="30">
        <f t="shared" si="111"/>
        <v>16.044673876291764</v>
      </c>
      <c r="T317" s="30">
        <f t="shared" si="111"/>
        <v>1.5534001440279341</v>
      </c>
      <c r="U317" s="30">
        <f t="shared" si="111"/>
        <v>75.069477000766938</v>
      </c>
      <c r="V317" s="30">
        <f t="shared" si="111"/>
        <v>1.898694810647259</v>
      </c>
      <c r="W317" s="30">
        <f t="shared" si="111"/>
        <v>16.054393347196616</v>
      </c>
      <c r="X317" s="30">
        <f t="shared" si="111"/>
        <v>0</v>
      </c>
      <c r="Y317" s="30">
        <f t="shared" si="111"/>
        <v>326.60783622006738</v>
      </c>
      <c r="Z317" s="30">
        <f t="shared" si="111"/>
        <v>198.117357382036</v>
      </c>
      <c r="AA317" s="30">
        <f t="shared" si="111"/>
        <v>2278.2780517806846</v>
      </c>
      <c r="AB317" s="30">
        <f t="shared" si="111"/>
        <v>0</v>
      </c>
      <c r="AC317" s="30">
        <f t="shared" si="111"/>
        <v>0</v>
      </c>
      <c r="AD317" s="30">
        <f t="shared" si="111"/>
        <v>141.11666619884494</v>
      </c>
      <c r="AE317" s="30">
        <f t="shared" si="111"/>
        <v>49.031132536302913</v>
      </c>
      <c r="AF317" s="30">
        <f t="shared" si="111"/>
        <v>20.747159474615739</v>
      </c>
      <c r="AG317" s="30">
        <f t="shared" si="111"/>
        <v>0.37607283857046225</v>
      </c>
      <c r="AH317" s="30">
        <f t="shared" si="111"/>
        <v>0</v>
      </c>
    </row>
    <row r="318" spans="1:34" ht="12" customHeight="1">
      <c r="A318" s="1"/>
      <c r="B318" s="1"/>
      <c r="C318" s="1"/>
      <c r="D318" s="25"/>
      <c r="E318" s="79"/>
      <c r="F318" s="25"/>
      <c r="G318" s="25"/>
      <c r="H318" s="79"/>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row>
    <row r="319" spans="1:34" ht="12" customHeight="1" thickBot="1">
      <c r="A319" s="16" t="s">
        <v>302</v>
      </c>
      <c r="B319" s="1"/>
      <c r="C319" s="1"/>
      <c r="D319" s="40">
        <f>D315+D317</f>
        <v>3352.1314679471893</v>
      </c>
      <c r="E319" s="79"/>
      <c r="F319" s="40">
        <f t="shared" ref="F319:G319" si="112">F315+F317</f>
        <v>0</v>
      </c>
      <c r="G319" s="40">
        <f t="shared" si="112"/>
        <v>3352.1314679471893</v>
      </c>
      <c r="H319" s="79"/>
      <c r="I319" s="40">
        <f t="shared" ref="I319:AH319" si="113">I315+I317</f>
        <v>133.55604836527314</v>
      </c>
      <c r="J319" s="40">
        <f t="shared" si="113"/>
        <v>50.631458029667442</v>
      </c>
      <c r="K319" s="40">
        <f t="shared" si="113"/>
        <v>18.995741868668709</v>
      </c>
      <c r="L319" s="40">
        <f t="shared" si="113"/>
        <v>0</v>
      </c>
      <c r="M319" s="40">
        <f t="shared" si="113"/>
        <v>0.17682804937266669</v>
      </c>
      <c r="N319" s="40">
        <f t="shared" si="113"/>
        <v>2.8913807935887057</v>
      </c>
      <c r="O319" s="40">
        <f t="shared" si="113"/>
        <v>12.520908286417873</v>
      </c>
      <c r="P319" s="40">
        <f t="shared" si="113"/>
        <v>3.8034004851422263</v>
      </c>
      <c r="Q319" s="40">
        <f t="shared" si="113"/>
        <v>4.6449494387669281</v>
      </c>
      <c r="R319" s="40">
        <f t="shared" si="113"/>
        <v>1.5837020239077577E-2</v>
      </c>
      <c r="S319" s="40">
        <f t="shared" si="113"/>
        <v>16.044673876291764</v>
      </c>
      <c r="T319" s="40">
        <f t="shared" si="113"/>
        <v>1.5534001440279341</v>
      </c>
      <c r="U319" s="40">
        <f t="shared" si="113"/>
        <v>75.069477000766938</v>
      </c>
      <c r="V319" s="40">
        <f t="shared" si="113"/>
        <v>1.898694810647259</v>
      </c>
      <c r="W319" s="40">
        <f t="shared" si="113"/>
        <v>16.054393347196616</v>
      </c>
      <c r="X319" s="40">
        <f t="shared" si="113"/>
        <v>0</v>
      </c>
      <c r="Y319" s="40">
        <f t="shared" si="113"/>
        <v>326.60783622006738</v>
      </c>
      <c r="Z319" s="40">
        <f t="shared" si="113"/>
        <v>198.117357382036</v>
      </c>
      <c r="AA319" s="40">
        <f t="shared" si="113"/>
        <v>2278.2780517806846</v>
      </c>
      <c r="AB319" s="40">
        <f t="shared" si="113"/>
        <v>0</v>
      </c>
      <c r="AC319" s="40">
        <f t="shared" si="113"/>
        <v>0</v>
      </c>
      <c r="AD319" s="40">
        <f t="shared" si="113"/>
        <v>141.11666619884494</v>
      </c>
      <c r="AE319" s="40">
        <f t="shared" si="113"/>
        <v>49.031132536302913</v>
      </c>
      <c r="AF319" s="40">
        <f t="shared" si="113"/>
        <v>20.747159474615739</v>
      </c>
      <c r="AG319" s="40">
        <f t="shared" si="113"/>
        <v>0.37607283857046225</v>
      </c>
      <c r="AH319" s="40">
        <f t="shared" si="113"/>
        <v>0</v>
      </c>
    </row>
    <row r="320" spans="1:34" ht="12" customHeight="1">
      <c r="A320" s="1"/>
      <c r="B320" s="1"/>
      <c r="C320" s="1"/>
      <c r="D320" s="25"/>
      <c r="E320" s="79"/>
      <c r="F320" s="25"/>
      <c r="G320" s="25"/>
      <c r="H320" s="79"/>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row>
    <row r="321" spans="1:34" ht="12" customHeight="1">
      <c r="A321" s="16" t="s">
        <v>303</v>
      </c>
      <c r="B321" s="1"/>
      <c r="C321" s="1"/>
      <c r="D321" s="25"/>
      <c r="E321" s="79"/>
      <c r="F321" s="25"/>
      <c r="G321" s="25"/>
      <c r="H321" s="69"/>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row>
    <row r="322" spans="1:34" ht="12" customHeight="1">
      <c r="A322" s="1"/>
      <c r="B322" s="16" t="s">
        <v>304</v>
      </c>
      <c r="C322" s="1"/>
      <c r="D322" s="25">
        <f>Classification!AK322</f>
        <v>0</v>
      </c>
      <c r="E322" s="79"/>
      <c r="F322" s="25">
        <v>0</v>
      </c>
      <c r="G322" s="25">
        <f t="shared" ref="G322:G327" si="114">D322-F322</f>
        <v>0</v>
      </c>
      <c r="H322" s="69"/>
      <c r="I322" s="25">
        <v>0</v>
      </c>
      <c r="J322" s="25">
        <v>0</v>
      </c>
      <c r="K322" s="25">
        <v>0</v>
      </c>
      <c r="L322" s="25">
        <v>0</v>
      </c>
      <c r="M322" s="25">
        <v>0</v>
      </c>
      <c r="N322" s="25">
        <v>0</v>
      </c>
      <c r="O322" s="25">
        <v>0</v>
      </c>
      <c r="P322" s="25">
        <v>0</v>
      </c>
      <c r="Q322" s="25">
        <v>0</v>
      </c>
      <c r="R322" s="25">
        <v>0</v>
      </c>
      <c r="S322" s="25">
        <v>0</v>
      </c>
      <c r="T322" s="25">
        <v>0</v>
      </c>
      <c r="U322" s="25">
        <v>0</v>
      </c>
      <c r="V322" s="25">
        <v>0</v>
      </c>
      <c r="W322" s="25">
        <v>0</v>
      </c>
      <c r="X322" s="25">
        <v>0</v>
      </c>
      <c r="Y322" s="25">
        <v>0</v>
      </c>
      <c r="Z322" s="25">
        <v>0</v>
      </c>
      <c r="AA322" s="25">
        <v>0</v>
      </c>
      <c r="AB322" s="25">
        <v>0</v>
      </c>
      <c r="AC322" s="25">
        <v>0</v>
      </c>
      <c r="AD322" s="25">
        <v>0</v>
      </c>
      <c r="AE322" s="25">
        <v>0</v>
      </c>
      <c r="AF322" s="25">
        <v>0</v>
      </c>
      <c r="AG322" s="25">
        <v>0</v>
      </c>
      <c r="AH322" s="25">
        <v>0</v>
      </c>
    </row>
    <row r="323" spans="1:34" ht="12" customHeight="1">
      <c r="A323" s="1"/>
      <c r="B323" s="16" t="s">
        <v>305</v>
      </c>
      <c r="C323" s="1"/>
      <c r="D323" s="25">
        <f>Classification!AK323</f>
        <v>0</v>
      </c>
      <c r="E323" s="79"/>
      <c r="F323" s="25">
        <v>0</v>
      </c>
      <c r="G323" s="25">
        <f t="shared" si="114"/>
        <v>0</v>
      </c>
      <c r="H323" s="69"/>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row>
    <row r="324" spans="1:34" ht="12" customHeight="1">
      <c r="A324" s="1"/>
      <c r="B324" s="16" t="s">
        <v>306</v>
      </c>
      <c r="C324" s="1"/>
      <c r="D324" s="25">
        <f>Classification!AK324</f>
        <v>0</v>
      </c>
      <c r="E324" s="79"/>
      <c r="F324" s="25">
        <v>0</v>
      </c>
      <c r="G324" s="25">
        <f t="shared" si="114"/>
        <v>0</v>
      </c>
      <c r="H324" s="69"/>
      <c r="I324" s="25">
        <v>0</v>
      </c>
      <c r="J324" s="25">
        <v>0</v>
      </c>
      <c r="K324" s="25">
        <v>0</v>
      </c>
      <c r="L324" s="25">
        <v>0</v>
      </c>
      <c r="M324" s="25">
        <v>0</v>
      </c>
      <c r="N324" s="25">
        <v>0</v>
      </c>
      <c r="O324" s="25">
        <v>0</v>
      </c>
      <c r="P324" s="25">
        <v>0</v>
      </c>
      <c r="Q324" s="25">
        <v>0</v>
      </c>
      <c r="R324" s="25">
        <v>0</v>
      </c>
      <c r="S324" s="25">
        <v>0</v>
      </c>
      <c r="T324" s="25">
        <v>0</v>
      </c>
      <c r="U324" s="25">
        <v>0</v>
      </c>
      <c r="V324" s="25">
        <v>0</v>
      </c>
      <c r="W324" s="25">
        <v>0</v>
      </c>
      <c r="X324" s="25">
        <v>0</v>
      </c>
      <c r="Y324" s="25">
        <v>0</v>
      </c>
      <c r="Z324" s="25">
        <v>0</v>
      </c>
      <c r="AA324" s="25">
        <v>0</v>
      </c>
      <c r="AB324" s="25">
        <v>0</v>
      </c>
      <c r="AC324" s="25">
        <v>0</v>
      </c>
      <c r="AD324" s="25">
        <v>0</v>
      </c>
      <c r="AE324" s="25">
        <v>0</v>
      </c>
      <c r="AF324" s="25">
        <v>0</v>
      </c>
      <c r="AG324" s="25">
        <v>0</v>
      </c>
      <c r="AH324" s="25">
        <v>0</v>
      </c>
    </row>
    <row r="325" spans="1:34" ht="12" customHeight="1">
      <c r="A325" s="1"/>
      <c r="B325" s="16" t="s">
        <v>307</v>
      </c>
      <c r="C325" s="1"/>
      <c r="D325" s="25">
        <f>Classification!AK325</f>
        <v>0</v>
      </c>
      <c r="E325" s="79"/>
      <c r="F325" s="25">
        <v>0</v>
      </c>
      <c r="G325" s="25">
        <f t="shared" si="114"/>
        <v>0</v>
      </c>
      <c r="H325" s="69"/>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row>
    <row r="326" spans="1:34" ht="12" customHeight="1">
      <c r="A326" s="1"/>
      <c r="B326" s="16" t="s">
        <v>308</v>
      </c>
      <c r="C326" s="1"/>
      <c r="D326" s="25">
        <f>Classification!AK326</f>
        <v>0</v>
      </c>
      <c r="E326" s="79"/>
      <c r="F326" s="25">
        <v>0</v>
      </c>
      <c r="G326" s="25">
        <f t="shared" si="114"/>
        <v>0</v>
      </c>
      <c r="H326" s="69"/>
      <c r="I326" s="25">
        <v>0</v>
      </c>
      <c r="J326" s="25">
        <v>0</v>
      </c>
      <c r="K326" s="25">
        <v>0</v>
      </c>
      <c r="L326" s="25">
        <v>0</v>
      </c>
      <c r="M326" s="25">
        <v>0</v>
      </c>
      <c r="N326" s="25">
        <v>0</v>
      </c>
      <c r="O326" s="25">
        <v>0</v>
      </c>
      <c r="P326" s="25">
        <v>0</v>
      </c>
      <c r="Q326" s="25">
        <v>0</v>
      </c>
      <c r="R326" s="25">
        <v>0</v>
      </c>
      <c r="S326" s="25">
        <v>0</v>
      </c>
      <c r="T326" s="25">
        <v>0</v>
      </c>
      <c r="U326" s="25">
        <v>0</v>
      </c>
      <c r="V326" s="25">
        <v>0</v>
      </c>
      <c r="W326" s="25">
        <v>0</v>
      </c>
      <c r="X326" s="25">
        <v>0</v>
      </c>
      <c r="Y326" s="25">
        <v>0</v>
      </c>
      <c r="Z326" s="25">
        <v>0</v>
      </c>
      <c r="AA326" s="25">
        <v>0</v>
      </c>
      <c r="AB326" s="25">
        <v>0</v>
      </c>
      <c r="AC326" s="25">
        <v>0</v>
      </c>
      <c r="AD326" s="25">
        <v>0</v>
      </c>
      <c r="AE326" s="25">
        <v>0</v>
      </c>
      <c r="AF326" s="25">
        <v>0</v>
      </c>
      <c r="AG326" s="25">
        <v>0</v>
      </c>
      <c r="AH326" s="25">
        <v>0</v>
      </c>
    </row>
    <row r="327" spans="1:34" ht="12" customHeight="1">
      <c r="A327" s="1"/>
      <c r="B327" s="16" t="s">
        <v>309</v>
      </c>
      <c r="C327" s="1"/>
      <c r="D327" s="25">
        <f>Classification!AK327</f>
        <v>0</v>
      </c>
      <c r="E327" s="79"/>
      <c r="F327" s="25">
        <v>0</v>
      </c>
      <c r="G327" s="25">
        <f t="shared" si="114"/>
        <v>0</v>
      </c>
      <c r="H327" s="69"/>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row>
    <row r="328" spans="1:34" ht="12" customHeight="1" thickBot="1">
      <c r="A328" s="1"/>
      <c r="B328" s="16" t="s">
        <v>42</v>
      </c>
      <c r="C328" s="1"/>
      <c r="D328" s="47">
        <f>SUM(D322:D327)</f>
        <v>0</v>
      </c>
      <c r="E328" s="79"/>
      <c r="F328" s="47">
        <f t="shared" ref="F328:G328" si="115">SUM(F322:F327)</f>
        <v>0</v>
      </c>
      <c r="G328" s="47">
        <f t="shared" si="115"/>
        <v>0</v>
      </c>
      <c r="H328" s="79"/>
      <c r="I328" s="47">
        <f t="shared" ref="I328:AH328" si="116">SUM(I322:I327)</f>
        <v>0</v>
      </c>
      <c r="J328" s="47">
        <f t="shared" si="116"/>
        <v>0</v>
      </c>
      <c r="K328" s="47">
        <f t="shared" si="116"/>
        <v>0</v>
      </c>
      <c r="L328" s="47">
        <f t="shared" si="116"/>
        <v>0</v>
      </c>
      <c r="M328" s="47">
        <f t="shared" si="116"/>
        <v>0</v>
      </c>
      <c r="N328" s="47">
        <f t="shared" si="116"/>
        <v>0</v>
      </c>
      <c r="O328" s="47">
        <f t="shared" si="116"/>
        <v>0</v>
      </c>
      <c r="P328" s="47">
        <f t="shared" si="116"/>
        <v>0</v>
      </c>
      <c r="Q328" s="47">
        <f t="shared" si="116"/>
        <v>0</v>
      </c>
      <c r="R328" s="47">
        <f t="shared" si="116"/>
        <v>0</v>
      </c>
      <c r="S328" s="47">
        <f t="shared" si="116"/>
        <v>0</v>
      </c>
      <c r="T328" s="47">
        <f t="shared" si="116"/>
        <v>0</v>
      </c>
      <c r="U328" s="47">
        <f t="shared" si="116"/>
        <v>0</v>
      </c>
      <c r="V328" s="47">
        <f t="shared" si="116"/>
        <v>0</v>
      </c>
      <c r="W328" s="47">
        <f t="shared" si="116"/>
        <v>0</v>
      </c>
      <c r="X328" s="47">
        <f t="shared" si="116"/>
        <v>0</v>
      </c>
      <c r="Y328" s="47">
        <f t="shared" si="116"/>
        <v>0</v>
      </c>
      <c r="Z328" s="47">
        <f t="shared" si="116"/>
        <v>0</v>
      </c>
      <c r="AA328" s="47">
        <f t="shared" si="116"/>
        <v>0</v>
      </c>
      <c r="AB328" s="47">
        <f t="shared" si="116"/>
        <v>0</v>
      </c>
      <c r="AC328" s="47">
        <f t="shared" si="116"/>
        <v>0</v>
      </c>
      <c r="AD328" s="47">
        <f t="shared" si="116"/>
        <v>0</v>
      </c>
      <c r="AE328" s="47">
        <f t="shared" si="116"/>
        <v>0</v>
      </c>
      <c r="AF328" s="47">
        <f t="shared" si="116"/>
        <v>0</v>
      </c>
      <c r="AG328" s="47">
        <f t="shared" si="116"/>
        <v>0</v>
      </c>
      <c r="AH328" s="47">
        <f t="shared" si="116"/>
        <v>0</v>
      </c>
    </row>
    <row r="329" spans="1:34" ht="12" customHeight="1">
      <c r="A329" s="1"/>
      <c r="B329" s="1"/>
      <c r="C329" s="1"/>
      <c r="D329" s="25"/>
      <c r="E329" s="79"/>
      <c r="F329" s="25"/>
      <c r="G329" s="25"/>
      <c r="H329" s="79"/>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row>
    <row r="330" spans="1:34" ht="12" customHeight="1">
      <c r="A330" s="1"/>
      <c r="B330" s="1"/>
      <c r="C330" s="1"/>
      <c r="D330" s="1"/>
      <c r="E330" s="5"/>
      <c r="F330" s="1"/>
      <c r="G330" s="1"/>
      <c r="H330" s="5"/>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ht="12" customHeight="1">
      <c r="A331" s="58" t="s">
        <v>311</v>
      </c>
      <c r="B331" s="1"/>
      <c r="C331" s="1"/>
      <c r="D331" s="1"/>
      <c r="E331" s="5"/>
      <c r="F331" s="1"/>
      <c r="G331" s="1"/>
      <c r="H331" s="5"/>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12" customHeight="1">
      <c r="A332" s="1"/>
      <c r="B332" s="1"/>
      <c r="C332" s="1"/>
      <c r="D332" s="1"/>
      <c r="E332" s="5"/>
      <c r="F332" s="1"/>
      <c r="G332" s="1"/>
      <c r="H332" s="5"/>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12" customHeight="1">
      <c r="A333" s="16" t="s">
        <v>312</v>
      </c>
      <c r="B333" s="1"/>
      <c r="C333" s="1"/>
      <c r="D333" s="59">
        <f>D174</f>
        <v>5.9316239560111665E-2</v>
      </c>
      <c r="E333" s="5"/>
      <c r="F333" s="59"/>
      <c r="G333" s="59"/>
      <c r="H333" s="5"/>
      <c r="I333" s="59">
        <f t="shared" ref="I333:AH333" si="117">I174</f>
        <v>5.9316239560111665E-2</v>
      </c>
      <c r="J333" s="59">
        <f t="shared" si="117"/>
        <v>5.9316239560111665E-2</v>
      </c>
      <c r="K333" s="59">
        <f t="shared" si="117"/>
        <v>5.9316239560111665E-2</v>
      </c>
      <c r="L333" s="59">
        <f t="shared" si="117"/>
        <v>5.9316239560111665E-2</v>
      </c>
      <c r="M333" s="59">
        <f t="shared" si="117"/>
        <v>5.9316239560111665E-2</v>
      </c>
      <c r="N333" s="59">
        <f t="shared" si="117"/>
        <v>5.9316239560111665E-2</v>
      </c>
      <c r="O333" s="59">
        <f t="shared" si="117"/>
        <v>5.9316239560111665E-2</v>
      </c>
      <c r="P333" s="59">
        <f t="shared" si="117"/>
        <v>5.9316239560111665E-2</v>
      </c>
      <c r="Q333" s="59">
        <f t="shared" si="117"/>
        <v>5.9316239560111665E-2</v>
      </c>
      <c r="R333" s="59">
        <f t="shared" si="117"/>
        <v>5.9316239560111665E-2</v>
      </c>
      <c r="S333" s="59">
        <f t="shared" si="117"/>
        <v>5.9316239560111665E-2</v>
      </c>
      <c r="T333" s="59">
        <f t="shared" si="117"/>
        <v>5.9316239560111665E-2</v>
      </c>
      <c r="U333" s="59">
        <f t="shared" si="117"/>
        <v>5.9316239560111665E-2</v>
      </c>
      <c r="V333" s="59">
        <f t="shared" si="117"/>
        <v>5.9316239560111665E-2</v>
      </c>
      <c r="W333" s="59">
        <f t="shared" si="117"/>
        <v>5.9316239560111665E-2</v>
      </c>
      <c r="X333" s="59">
        <f t="shared" si="117"/>
        <v>5.9316239560111665E-2</v>
      </c>
      <c r="Y333" s="59">
        <f t="shared" si="117"/>
        <v>5.9316239560111665E-2</v>
      </c>
      <c r="Z333" s="59">
        <f t="shared" si="117"/>
        <v>5.9316239560111665E-2</v>
      </c>
      <c r="AA333" s="59">
        <f t="shared" si="117"/>
        <v>5.9316239560111665E-2</v>
      </c>
      <c r="AB333" s="59">
        <f t="shared" si="117"/>
        <v>5.9316239560111665E-2</v>
      </c>
      <c r="AC333" s="59">
        <f t="shared" si="117"/>
        <v>5.9316239560111665E-2</v>
      </c>
      <c r="AD333" s="59">
        <f t="shared" si="117"/>
        <v>5.9316239560111665E-2</v>
      </c>
      <c r="AE333" s="59">
        <f t="shared" si="117"/>
        <v>5.9316239560111665E-2</v>
      </c>
      <c r="AF333" s="59">
        <f t="shared" si="117"/>
        <v>5.9316239560111665E-2</v>
      </c>
      <c r="AG333" s="59">
        <f t="shared" si="117"/>
        <v>5.9316239560111665E-2</v>
      </c>
      <c r="AH333" s="59">
        <f t="shared" si="117"/>
        <v>5.9316239560111665E-2</v>
      </c>
    </row>
    <row r="334" spans="1:34" ht="12" customHeight="1">
      <c r="A334" s="1"/>
      <c r="B334" s="1"/>
      <c r="C334" s="1"/>
      <c r="D334" s="1"/>
      <c r="E334" s="5"/>
      <c r="F334" s="1"/>
      <c r="G334" s="1"/>
      <c r="H334" s="5"/>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12" customHeight="1">
      <c r="A335" s="16" t="s">
        <v>313</v>
      </c>
      <c r="B335" s="1"/>
      <c r="C335" s="1"/>
      <c r="D335" s="33">
        <f>D171</f>
        <v>0</v>
      </c>
      <c r="E335" s="81"/>
      <c r="F335" s="33"/>
      <c r="G335" s="33"/>
      <c r="H335" s="81"/>
      <c r="I335" s="33">
        <f t="shared" ref="I335:AH335" si="118">I171</f>
        <v>0</v>
      </c>
      <c r="J335" s="33">
        <f t="shared" si="118"/>
        <v>0</v>
      </c>
      <c r="K335" s="33">
        <f t="shared" si="118"/>
        <v>0</v>
      </c>
      <c r="L335" s="33">
        <f t="shared" si="118"/>
        <v>0</v>
      </c>
      <c r="M335" s="33">
        <f t="shared" si="118"/>
        <v>0</v>
      </c>
      <c r="N335" s="33">
        <f t="shared" si="118"/>
        <v>0</v>
      </c>
      <c r="O335" s="33">
        <f t="shared" si="118"/>
        <v>0</v>
      </c>
      <c r="P335" s="33">
        <f t="shared" si="118"/>
        <v>0</v>
      </c>
      <c r="Q335" s="33">
        <f t="shared" si="118"/>
        <v>0</v>
      </c>
      <c r="R335" s="33">
        <f t="shared" si="118"/>
        <v>0</v>
      </c>
      <c r="S335" s="33">
        <f t="shared" si="118"/>
        <v>0</v>
      </c>
      <c r="T335" s="33">
        <f t="shared" si="118"/>
        <v>0</v>
      </c>
      <c r="U335" s="33">
        <f t="shared" si="118"/>
        <v>0</v>
      </c>
      <c r="V335" s="33">
        <f t="shared" si="118"/>
        <v>0</v>
      </c>
      <c r="W335" s="33">
        <f t="shared" si="118"/>
        <v>0</v>
      </c>
      <c r="X335" s="33">
        <f t="shared" si="118"/>
        <v>0</v>
      </c>
      <c r="Y335" s="33">
        <f t="shared" si="118"/>
        <v>0</v>
      </c>
      <c r="Z335" s="33">
        <f t="shared" si="118"/>
        <v>0</v>
      </c>
      <c r="AA335" s="33">
        <f t="shared" si="118"/>
        <v>0</v>
      </c>
      <c r="AB335" s="33">
        <f t="shared" si="118"/>
        <v>0</v>
      </c>
      <c r="AC335" s="33">
        <f t="shared" si="118"/>
        <v>0</v>
      </c>
      <c r="AD335" s="33">
        <f t="shared" si="118"/>
        <v>0</v>
      </c>
      <c r="AE335" s="33">
        <f t="shared" si="118"/>
        <v>0</v>
      </c>
      <c r="AF335" s="33">
        <f t="shared" si="118"/>
        <v>0</v>
      </c>
      <c r="AG335" s="33">
        <f t="shared" si="118"/>
        <v>0</v>
      </c>
      <c r="AH335" s="33">
        <f t="shared" si="118"/>
        <v>0</v>
      </c>
    </row>
    <row r="336" spans="1:34" ht="12" customHeight="1">
      <c r="A336" s="1"/>
      <c r="B336" s="1"/>
      <c r="C336" s="1"/>
      <c r="D336" s="27"/>
      <c r="E336" s="81"/>
      <c r="F336" s="33"/>
      <c r="G336" s="33"/>
      <c r="H336" s="81"/>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row>
    <row r="337" spans="1:34" ht="12" customHeight="1">
      <c r="A337" s="16" t="s">
        <v>314</v>
      </c>
      <c r="B337" s="1"/>
      <c r="C337" s="1"/>
      <c r="D337" s="61">
        <f>D175</f>
        <v>0</v>
      </c>
      <c r="E337" s="81"/>
      <c r="F337" s="33"/>
      <c r="G337" s="33"/>
      <c r="H337" s="81"/>
      <c r="I337" s="61">
        <f t="shared" ref="I337:AH337" si="119">I175</f>
        <v>0</v>
      </c>
      <c r="J337" s="61">
        <f t="shared" si="119"/>
        <v>0</v>
      </c>
      <c r="K337" s="61">
        <f t="shared" si="119"/>
        <v>0</v>
      </c>
      <c r="L337" s="61">
        <f t="shared" si="119"/>
        <v>0</v>
      </c>
      <c r="M337" s="61">
        <f t="shared" si="119"/>
        <v>0</v>
      </c>
      <c r="N337" s="61">
        <f t="shared" si="119"/>
        <v>0</v>
      </c>
      <c r="O337" s="61">
        <f t="shared" si="119"/>
        <v>0</v>
      </c>
      <c r="P337" s="61">
        <f t="shared" si="119"/>
        <v>0</v>
      </c>
      <c r="Q337" s="61">
        <f t="shared" si="119"/>
        <v>0</v>
      </c>
      <c r="R337" s="61">
        <f t="shared" si="119"/>
        <v>0</v>
      </c>
      <c r="S337" s="61">
        <f t="shared" si="119"/>
        <v>0</v>
      </c>
      <c r="T337" s="61">
        <f t="shared" si="119"/>
        <v>0</v>
      </c>
      <c r="U337" s="61">
        <f t="shared" si="119"/>
        <v>0</v>
      </c>
      <c r="V337" s="61">
        <f t="shared" si="119"/>
        <v>0</v>
      </c>
      <c r="W337" s="61">
        <f t="shared" si="119"/>
        <v>0</v>
      </c>
      <c r="X337" s="61">
        <f t="shared" si="119"/>
        <v>0</v>
      </c>
      <c r="Y337" s="61">
        <f t="shared" si="119"/>
        <v>0</v>
      </c>
      <c r="Z337" s="61">
        <f t="shared" si="119"/>
        <v>0</v>
      </c>
      <c r="AA337" s="61">
        <f t="shared" si="119"/>
        <v>0</v>
      </c>
      <c r="AB337" s="61">
        <f t="shared" si="119"/>
        <v>0</v>
      </c>
      <c r="AC337" s="61">
        <f t="shared" si="119"/>
        <v>0</v>
      </c>
      <c r="AD337" s="61">
        <f t="shared" si="119"/>
        <v>0</v>
      </c>
      <c r="AE337" s="61">
        <f t="shared" si="119"/>
        <v>0</v>
      </c>
      <c r="AF337" s="61">
        <f t="shared" si="119"/>
        <v>0</v>
      </c>
      <c r="AG337" s="61">
        <f t="shared" si="119"/>
        <v>0</v>
      </c>
      <c r="AH337" s="61">
        <f t="shared" si="119"/>
        <v>0</v>
      </c>
    </row>
    <row r="338" spans="1:34" ht="12" customHeight="1">
      <c r="A338" s="16"/>
      <c r="B338" s="1"/>
      <c r="C338" s="1"/>
      <c r="D338" s="27"/>
      <c r="E338" s="81"/>
      <c r="F338" s="33"/>
      <c r="G338" s="33"/>
      <c r="H338" s="81"/>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row>
    <row r="339" spans="1:34" ht="12" customHeight="1">
      <c r="A339" s="62" t="s">
        <v>315</v>
      </c>
      <c r="B339" s="1"/>
      <c r="C339" s="1"/>
      <c r="D339" s="27"/>
      <c r="E339" s="81"/>
      <c r="F339" s="33"/>
      <c r="G339" s="33"/>
      <c r="H339" s="81"/>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row>
    <row r="340" spans="1:34" ht="12" customHeight="1">
      <c r="A340" s="16" t="s">
        <v>187</v>
      </c>
      <c r="B340" s="1"/>
      <c r="C340" s="1"/>
      <c r="D340" s="27">
        <f>D207</f>
        <v>3352.1314679471893</v>
      </c>
      <c r="E340" s="81"/>
      <c r="F340" s="33"/>
      <c r="G340" s="33"/>
      <c r="H340" s="81"/>
      <c r="I340" s="27">
        <f t="shared" ref="I340:AH340" si="120">I207</f>
        <v>133.55604836527314</v>
      </c>
      <c r="J340" s="27">
        <f t="shared" si="120"/>
        <v>50.631458029667442</v>
      </c>
      <c r="K340" s="27">
        <f t="shared" si="120"/>
        <v>18.995741868668709</v>
      </c>
      <c r="L340" s="27">
        <f t="shared" si="120"/>
        <v>0</v>
      </c>
      <c r="M340" s="27">
        <f t="shared" si="120"/>
        <v>0.17682804937266669</v>
      </c>
      <c r="N340" s="27">
        <f t="shared" si="120"/>
        <v>2.8913807935887057</v>
      </c>
      <c r="O340" s="27">
        <f t="shared" si="120"/>
        <v>12.520908286417873</v>
      </c>
      <c r="P340" s="27">
        <f t="shared" si="120"/>
        <v>3.8034004851422263</v>
      </c>
      <c r="Q340" s="27">
        <f t="shared" si="120"/>
        <v>4.6449494387669281</v>
      </c>
      <c r="R340" s="27">
        <f t="shared" si="120"/>
        <v>1.5837020239077577E-2</v>
      </c>
      <c r="S340" s="27">
        <f t="shared" si="120"/>
        <v>16.044673876291764</v>
      </c>
      <c r="T340" s="27">
        <f t="shared" si="120"/>
        <v>1.5534001440279341</v>
      </c>
      <c r="U340" s="27">
        <f t="shared" si="120"/>
        <v>75.069477000766938</v>
      </c>
      <c r="V340" s="27">
        <f t="shared" si="120"/>
        <v>1.898694810647259</v>
      </c>
      <c r="W340" s="27">
        <f t="shared" si="120"/>
        <v>16.054393347196616</v>
      </c>
      <c r="X340" s="27">
        <f t="shared" si="120"/>
        <v>0</v>
      </c>
      <c r="Y340" s="27">
        <f t="shared" si="120"/>
        <v>326.60783622006738</v>
      </c>
      <c r="Z340" s="27">
        <f t="shared" si="120"/>
        <v>198.117357382036</v>
      </c>
      <c r="AA340" s="27">
        <f t="shared" si="120"/>
        <v>2278.2780517806846</v>
      </c>
      <c r="AB340" s="27">
        <f t="shared" si="120"/>
        <v>0</v>
      </c>
      <c r="AC340" s="27">
        <f t="shared" si="120"/>
        <v>0</v>
      </c>
      <c r="AD340" s="27">
        <f t="shared" si="120"/>
        <v>141.11666619884494</v>
      </c>
      <c r="AE340" s="27">
        <f t="shared" si="120"/>
        <v>49.031132536302913</v>
      </c>
      <c r="AF340" s="27">
        <f t="shared" si="120"/>
        <v>20.747159474615739</v>
      </c>
      <c r="AG340" s="27">
        <f t="shared" si="120"/>
        <v>0.37607283857046225</v>
      </c>
      <c r="AH340" s="27">
        <f t="shared" si="120"/>
        <v>0</v>
      </c>
    </row>
    <row r="341" spans="1:34" ht="12" customHeight="1">
      <c r="A341" s="16" t="s">
        <v>316</v>
      </c>
      <c r="B341" s="1"/>
      <c r="C341" s="1"/>
      <c r="D341" s="27">
        <f>D216</f>
        <v>0</v>
      </c>
      <c r="E341" s="81"/>
      <c r="F341" s="33"/>
      <c r="G341" s="33"/>
      <c r="H341" s="81"/>
      <c r="I341" s="27">
        <f t="shared" ref="I341:AH341" si="121">I216</f>
        <v>0</v>
      </c>
      <c r="J341" s="27">
        <f t="shared" si="121"/>
        <v>0</v>
      </c>
      <c r="K341" s="27">
        <f t="shared" si="121"/>
        <v>0</v>
      </c>
      <c r="L341" s="27">
        <f t="shared" si="121"/>
        <v>0</v>
      </c>
      <c r="M341" s="27">
        <f t="shared" si="121"/>
        <v>0</v>
      </c>
      <c r="N341" s="27">
        <f t="shared" si="121"/>
        <v>0</v>
      </c>
      <c r="O341" s="27">
        <f t="shared" si="121"/>
        <v>0</v>
      </c>
      <c r="P341" s="27">
        <f t="shared" si="121"/>
        <v>0</v>
      </c>
      <c r="Q341" s="27">
        <f t="shared" si="121"/>
        <v>0</v>
      </c>
      <c r="R341" s="27">
        <f t="shared" si="121"/>
        <v>0</v>
      </c>
      <c r="S341" s="27">
        <f t="shared" si="121"/>
        <v>0</v>
      </c>
      <c r="T341" s="27">
        <f t="shared" si="121"/>
        <v>0</v>
      </c>
      <c r="U341" s="27">
        <f t="shared" si="121"/>
        <v>0</v>
      </c>
      <c r="V341" s="27">
        <f t="shared" si="121"/>
        <v>0</v>
      </c>
      <c r="W341" s="27">
        <f t="shared" si="121"/>
        <v>0</v>
      </c>
      <c r="X341" s="27">
        <f t="shared" si="121"/>
        <v>0</v>
      </c>
      <c r="Y341" s="27">
        <f t="shared" si="121"/>
        <v>0</v>
      </c>
      <c r="Z341" s="27">
        <f t="shared" si="121"/>
        <v>0</v>
      </c>
      <c r="AA341" s="27">
        <f t="shared" si="121"/>
        <v>0</v>
      </c>
      <c r="AB341" s="27">
        <f t="shared" si="121"/>
        <v>0</v>
      </c>
      <c r="AC341" s="27">
        <f t="shared" si="121"/>
        <v>0</v>
      </c>
      <c r="AD341" s="27">
        <f t="shared" si="121"/>
        <v>0</v>
      </c>
      <c r="AE341" s="27">
        <f t="shared" si="121"/>
        <v>0</v>
      </c>
      <c r="AF341" s="27">
        <f t="shared" si="121"/>
        <v>0</v>
      </c>
      <c r="AG341" s="27">
        <f t="shared" si="121"/>
        <v>0</v>
      </c>
      <c r="AH341" s="27">
        <f t="shared" si="121"/>
        <v>0</v>
      </c>
    </row>
    <row r="342" spans="1:34" ht="12" customHeight="1">
      <c r="A342" s="16" t="s">
        <v>317</v>
      </c>
      <c r="B342" s="1"/>
      <c r="C342" s="1"/>
      <c r="D342" s="27">
        <f>D235</f>
        <v>0</v>
      </c>
      <c r="E342" s="81"/>
      <c r="F342" s="33"/>
      <c r="G342" s="33"/>
      <c r="H342" s="81"/>
      <c r="I342" s="27">
        <f t="shared" ref="I342:AH342" si="122">I235</f>
        <v>0</v>
      </c>
      <c r="J342" s="27">
        <f t="shared" si="122"/>
        <v>0</v>
      </c>
      <c r="K342" s="27">
        <f t="shared" si="122"/>
        <v>0</v>
      </c>
      <c r="L342" s="27">
        <f t="shared" si="122"/>
        <v>0</v>
      </c>
      <c r="M342" s="27">
        <f t="shared" si="122"/>
        <v>0</v>
      </c>
      <c r="N342" s="27">
        <f t="shared" si="122"/>
        <v>0</v>
      </c>
      <c r="O342" s="27">
        <f t="shared" si="122"/>
        <v>0</v>
      </c>
      <c r="P342" s="27">
        <f t="shared" si="122"/>
        <v>0</v>
      </c>
      <c r="Q342" s="27">
        <f t="shared" si="122"/>
        <v>0</v>
      </c>
      <c r="R342" s="27">
        <f t="shared" si="122"/>
        <v>0</v>
      </c>
      <c r="S342" s="27">
        <f t="shared" si="122"/>
        <v>0</v>
      </c>
      <c r="T342" s="27">
        <f t="shared" si="122"/>
        <v>0</v>
      </c>
      <c r="U342" s="27">
        <f t="shared" si="122"/>
        <v>0</v>
      </c>
      <c r="V342" s="27">
        <f t="shared" si="122"/>
        <v>0</v>
      </c>
      <c r="W342" s="27">
        <f t="shared" si="122"/>
        <v>0</v>
      </c>
      <c r="X342" s="27">
        <f t="shared" si="122"/>
        <v>0</v>
      </c>
      <c r="Y342" s="27">
        <f t="shared" si="122"/>
        <v>0</v>
      </c>
      <c r="Z342" s="27">
        <f t="shared" si="122"/>
        <v>0</v>
      </c>
      <c r="AA342" s="27">
        <f t="shared" si="122"/>
        <v>0</v>
      </c>
      <c r="AB342" s="27">
        <f t="shared" si="122"/>
        <v>0</v>
      </c>
      <c r="AC342" s="27">
        <f t="shared" si="122"/>
        <v>0</v>
      </c>
      <c r="AD342" s="27">
        <f t="shared" si="122"/>
        <v>0</v>
      </c>
      <c r="AE342" s="27">
        <f t="shared" si="122"/>
        <v>0</v>
      </c>
      <c r="AF342" s="27">
        <f t="shared" si="122"/>
        <v>0</v>
      </c>
      <c r="AG342" s="27">
        <f t="shared" si="122"/>
        <v>0</v>
      </c>
      <c r="AH342" s="27">
        <f t="shared" si="122"/>
        <v>0</v>
      </c>
    </row>
    <row r="343" spans="1:34" ht="12" customHeight="1">
      <c r="A343" s="16" t="s">
        <v>318</v>
      </c>
      <c r="B343" s="1"/>
      <c r="C343" s="1"/>
      <c r="D343" s="27">
        <f>D249</f>
        <v>0</v>
      </c>
      <c r="E343" s="81"/>
      <c r="F343" s="33"/>
      <c r="G343" s="33"/>
      <c r="H343" s="81"/>
      <c r="I343" s="27">
        <f t="shared" ref="I343:AH343" si="123">I249</f>
        <v>0</v>
      </c>
      <c r="J343" s="27">
        <f t="shared" si="123"/>
        <v>0</v>
      </c>
      <c r="K343" s="27">
        <f t="shared" si="123"/>
        <v>0</v>
      </c>
      <c r="L343" s="27">
        <f t="shared" si="123"/>
        <v>0</v>
      </c>
      <c r="M343" s="27">
        <f t="shared" si="123"/>
        <v>0</v>
      </c>
      <c r="N343" s="27">
        <f t="shared" si="123"/>
        <v>0</v>
      </c>
      <c r="O343" s="27">
        <f t="shared" si="123"/>
        <v>0</v>
      </c>
      <c r="P343" s="27">
        <f t="shared" si="123"/>
        <v>0</v>
      </c>
      <c r="Q343" s="27">
        <f t="shared" si="123"/>
        <v>0</v>
      </c>
      <c r="R343" s="27">
        <f t="shared" si="123"/>
        <v>0</v>
      </c>
      <c r="S343" s="27">
        <f t="shared" si="123"/>
        <v>0</v>
      </c>
      <c r="T343" s="27">
        <f t="shared" si="123"/>
        <v>0</v>
      </c>
      <c r="U343" s="27">
        <f t="shared" si="123"/>
        <v>0</v>
      </c>
      <c r="V343" s="27">
        <f t="shared" si="123"/>
        <v>0</v>
      </c>
      <c r="W343" s="27">
        <f t="shared" si="123"/>
        <v>0</v>
      </c>
      <c r="X343" s="27">
        <f t="shared" si="123"/>
        <v>0</v>
      </c>
      <c r="Y343" s="27">
        <f t="shared" si="123"/>
        <v>0</v>
      </c>
      <c r="Z343" s="27">
        <f t="shared" si="123"/>
        <v>0</v>
      </c>
      <c r="AA343" s="27">
        <f t="shared" si="123"/>
        <v>0</v>
      </c>
      <c r="AB343" s="27">
        <f t="shared" si="123"/>
        <v>0</v>
      </c>
      <c r="AC343" s="27">
        <f t="shared" si="123"/>
        <v>0</v>
      </c>
      <c r="AD343" s="27">
        <f t="shared" si="123"/>
        <v>0</v>
      </c>
      <c r="AE343" s="27">
        <f t="shared" si="123"/>
        <v>0</v>
      </c>
      <c r="AF343" s="27">
        <f t="shared" si="123"/>
        <v>0</v>
      </c>
      <c r="AG343" s="27">
        <f t="shared" si="123"/>
        <v>0</v>
      </c>
      <c r="AH343" s="27">
        <f t="shared" si="123"/>
        <v>0</v>
      </c>
    </row>
    <row r="344" spans="1:34" ht="12" customHeight="1">
      <c r="A344" s="16" t="s">
        <v>319</v>
      </c>
      <c r="B344" s="1"/>
      <c r="C344" s="1"/>
      <c r="D344" s="27">
        <f>D266</f>
        <v>0</v>
      </c>
      <c r="E344" s="81"/>
      <c r="F344" s="33"/>
      <c r="G344" s="33"/>
      <c r="H344" s="81"/>
      <c r="I344" s="27">
        <f t="shared" ref="I344:AH344" si="124">I266</f>
        <v>0</v>
      </c>
      <c r="J344" s="27">
        <f t="shared" si="124"/>
        <v>0</v>
      </c>
      <c r="K344" s="27">
        <f t="shared" si="124"/>
        <v>0</v>
      </c>
      <c r="L344" s="27">
        <f t="shared" si="124"/>
        <v>0</v>
      </c>
      <c r="M344" s="27">
        <f t="shared" si="124"/>
        <v>0</v>
      </c>
      <c r="N344" s="27">
        <f t="shared" si="124"/>
        <v>0</v>
      </c>
      <c r="O344" s="27">
        <f t="shared" si="124"/>
        <v>0</v>
      </c>
      <c r="P344" s="27">
        <f t="shared" si="124"/>
        <v>0</v>
      </c>
      <c r="Q344" s="27">
        <f t="shared" si="124"/>
        <v>0</v>
      </c>
      <c r="R344" s="27">
        <f t="shared" si="124"/>
        <v>0</v>
      </c>
      <c r="S344" s="27">
        <f t="shared" si="124"/>
        <v>0</v>
      </c>
      <c r="T344" s="27">
        <f t="shared" si="124"/>
        <v>0</v>
      </c>
      <c r="U344" s="27">
        <f t="shared" si="124"/>
        <v>0</v>
      </c>
      <c r="V344" s="27">
        <f t="shared" si="124"/>
        <v>0</v>
      </c>
      <c r="W344" s="27">
        <f t="shared" si="124"/>
        <v>0</v>
      </c>
      <c r="X344" s="27">
        <f t="shared" si="124"/>
        <v>0</v>
      </c>
      <c r="Y344" s="27">
        <f t="shared" si="124"/>
        <v>0</v>
      </c>
      <c r="Z344" s="27">
        <f t="shared" si="124"/>
        <v>0</v>
      </c>
      <c r="AA344" s="27">
        <f t="shared" si="124"/>
        <v>0</v>
      </c>
      <c r="AB344" s="27">
        <f t="shared" si="124"/>
        <v>0</v>
      </c>
      <c r="AC344" s="27">
        <f t="shared" si="124"/>
        <v>0</v>
      </c>
      <c r="AD344" s="27">
        <f t="shared" si="124"/>
        <v>0</v>
      </c>
      <c r="AE344" s="27">
        <f t="shared" si="124"/>
        <v>0</v>
      </c>
      <c r="AF344" s="27">
        <f t="shared" si="124"/>
        <v>0</v>
      </c>
      <c r="AG344" s="27">
        <f t="shared" si="124"/>
        <v>0</v>
      </c>
      <c r="AH344" s="27">
        <f t="shared" si="124"/>
        <v>0</v>
      </c>
    </row>
    <row r="345" spans="1:34" ht="12" customHeight="1">
      <c r="A345" s="16" t="s">
        <v>320</v>
      </c>
      <c r="B345" s="1"/>
      <c r="C345" s="1"/>
      <c r="D345" s="27">
        <f>D283</f>
        <v>0</v>
      </c>
      <c r="E345" s="81"/>
      <c r="F345" s="33"/>
      <c r="G345" s="33"/>
      <c r="H345" s="81"/>
      <c r="I345" s="27">
        <f t="shared" ref="I345:AH345" si="125">I283</f>
        <v>0</v>
      </c>
      <c r="J345" s="27">
        <f t="shared" si="125"/>
        <v>0</v>
      </c>
      <c r="K345" s="27">
        <f t="shared" si="125"/>
        <v>0</v>
      </c>
      <c r="L345" s="27">
        <f t="shared" si="125"/>
        <v>0</v>
      </c>
      <c r="M345" s="27">
        <f t="shared" si="125"/>
        <v>0</v>
      </c>
      <c r="N345" s="27">
        <f t="shared" si="125"/>
        <v>0</v>
      </c>
      <c r="O345" s="27">
        <f t="shared" si="125"/>
        <v>0</v>
      </c>
      <c r="P345" s="27">
        <f t="shared" si="125"/>
        <v>0</v>
      </c>
      <c r="Q345" s="27">
        <f t="shared" si="125"/>
        <v>0</v>
      </c>
      <c r="R345" s="27">
        <f t="shared" si="125"/>
        <v>0</v>
      </c>
      <c r="S345" s="27">
        <f t="shared" si="125"/>
        <v>0</v>
      </c>
      <c r="T345" s="27">
        <f t="shared" si="125"/>
        <v>0</v>
      </c>
      <c r="U345" s="27">
        <f t="shared" si="125"/>
        <v>0</v>
      </c>
      <c r="V345" s="27">
        <f t="shared" si="125"/>
        <v>0</v>
      </c>
      <c r="W345" s="27">
        <f t="shared" si="125"/>
        <v>0</v>
      </c>
      <c r="X345" s="27">
        <f t="shared" si="125"/>
        <v>0</v>
      </c>
      <c r="Y345" s="27">
        <f t="shared" si="125"/>
        <v>0</v>
      </c>
      <c r="Z345" s="27">
        <f t="shared" si="125"/>
        <v>0</v>
      </c>
      <c r="AA345" s="27">
        <f t="shared" si="125"/>
        <v>0</v>
      </c>
      <c r="AB345" s="27">
        <f t="shared" si="125"/>
        <v>0</v>
      </c>
      <c r="AC345" s="27">
        <f t="shared" si="125"/>
        <v>0</v>
      </c>
      <c r="AD345" s="27">
        <f t="shared" si="125"/>
        <v>0</v>
      </c>
      <c r="AE345" s="27">
        <f t="shared" si="125"/>
        <v>0</v>
      </c>
      <c r="AF345" s="27">
        <f t="shared" si="125"/>
        <v>0</v>
      </c>
      <c r="AG345" s="27">
        <f t="shared" si="125"/>
        <v>0</v>
      </c>
      <c r="AH345" s="27">
        <f t="shared" si="125"/>
        <v>0</v>
      </c>
    </row>
    <row r="346" spans="1:34" ht="12" customHeight="1">
      <c r="A346" s="16" t="s">
        <v>321</v>
      </c>
      <c r="B346" s="1"/>
      <c r="C346" s="1"/>
      <c r="D346" s="27">
        <f>D289</f>
        <v>0</v>
      </c>
      <c r="E346" s="81"/>
      <c r="F346" s="33"/>
      <c r="G346" s="33"/>
      <c r="H346" s="81"/>
      <c r="I346" s="27">
        <f t="shared" ref="I346:AH346" si="126">I289</f>
        <v>0</v>
      </c>
      <c r="J346" s="27">
        <f t="shared" si="126"/>
        <v>0</v>
      </c>
      <c r="K346" s="27">
        <f t="shared" si="126"/>
        <v>0</v>
      </c>
      <c r="L346" s="27">
        <f t="shared" si="126"/>
        <v>0</v>
      </c>
      <c r="M346" s="27">
        <f t="shared" si="126"/>
        <v>0</v>
      </c>
      <c r="N346" s="27">
        <f t="shared" si="126"/>
        <v>0</v>
      </c>
      <c r="O346" s="27">
        <f t="shared" si="126"/>
        <v>0</v>
      </c>
      <c r="P346" s="27">
        <f t="shared" si="126"/>
        <v>0</v>
      </c>
      <c r="Q346" s="27">
        <f t="shared" si="126"/>
        <v>0</v>
      </c>
      <c r="R346" s="27">
        <f t="shared" si="126"/>
        <v>0</v>
      </c>
      <c r="S346" s="27">
        <f t="shared" si="126"/>
        <v>0</v>
      </c>
      <c r="T346" s="27">
        <f t="shared" si="126"/>
        <v>0</v>
      </c>
      <c r="U346" s="27">
        <f t="shared" si="126"/>
        <v>0</v>
      </c>
      <c r="V346" s="27">
        <f t="shared" si="126"/>
        <v>0</v>
      </c>
      <c r="W346" s="27">
        <f t="shared" si="126"/>
        <v>0</v>
      </c>
      <c r="X346" s="27">
        <f t="shared" si="126"/>
        <v>0</v>
      </c>
      <c r="Y346" s="27">
        <f t="shared" si="126"/>
        <v>0</v>
      </c>
      <c r="Z346" s="27">
        <f t="shared" si="126"/>
        <v>0</v>
      </c>
      <c r="AA346" s="27">
        <f t="shared" si="126"/>
        <v>0</v>
      </c>
      <c r="AB346" s="27">
        <f t="shared" si="126"/>
        <v>0</v>
      </c>
      <c r="AC346" s="27">
        <f t="shared" si="126"/>
        <v>0</v>
      </c>
      <c r="AD346" s="27">
        <f t="shared" si="126"/>
        <v>0</v>
      </c>
      <c r="AE346" s="27">
        <f t="shared" si="126"/>
        <v>0</v>
      </c>
      <c r="AF346" s="27">
        <f t="shared" si="126"/>
        <v>0</v>
      </c>
      <c r="AG346" s="27">
        <f t="shared" si="126"/>
        <v>0</v>
      </c>
      <c r="AH346" s="27">
        <f t="shared" si="126"/>
        <v>0</v>
      </c>
    </row>
    <row r="347" spans="1:34" ht="12" customHeight="1">
      <c r="A347" s="16" t="s">
        <v>322</v>
      </c>
      <c r="B347" s="1"/>
      <c r="C347" s="1"/>
      <c r="D347" s="27">
        <f>D295</f>
        <v>0</v>
      </c>
      <c r="E347" s="81"/>
      <c r="F347" s="33"/>
      <c r="G347" s="33"/>
      <c r="H347" s="81"/>
      <c r="I347" s="27">
        <f t="shared" ref="I347:AH347" si="127">I295</f>
        <v>0</v>
      </c>
      <c r="J347" s="27">
        <f t="shared" si="127"/>
        <v>0</v>
      </c>
      <c r="K347" s="27">
        <f t="shared" si="127"/>
        <v>0</v>
      </c>
      <c r="L347" s="27">
        <f t="shared" si="127"/>
        <v>0</v>
      </c>
      <c r="M347" s="27">
        <f t="shared" si="127"/>
        <v>0</v>
      </c>
      <c r="N347" s="27">
        <f t="shared" si="127"/>
        <v>0</v>
      </c>
      <c r="O347" s="27">
        <f t="shared" si="127"/>
        <v>0</v>
      </c>
      <c r="P347" s="27">
        <f t="shared" si="127"/>
        <v>0</v>
      </c>
      <c r="Q347" s="27">
        <f t="shared" si="127"/>
        <v>0</v>
      </c>
      <c r="R347" s="27">
        <f t="shared" si="127"/>
        <v>0</v>
      </c>
      <c r="S347" s="27">
        <f t="shared" si="127"/>
        <v>0</v>
      </c>
      <c r="T347" s="27">
        <f t="shared" si="127"/>
        <v>0</v>
      </c>
      <c r="U347" s="27">
        <f t="shared" si="127"/>
        <v>0</v>
      </c>
      <c r="V347" s="27">
        <f t="shared" si="127"/>
        <v>0</v>
      </c>
      <c r="W347" s="27">
        <f t="shared" si="127"/>
        <v>0</v>
      </c>
      <c r="X347" s="27">
        <f t="shared" si="127"/>
        <v>0</v>
      </c>
      <c r="Y347" s="27">
        <f t="shared" si="127"/>
        <v>0</v>
      </c>
      <c r="Z347" s="27">
        <f t="shared" si="127"/>
        <v>0</v>
      </c>
      <c r="AA347" s="27">
        <f t="shared" si="127"/>
        <v>0</v>
      </c>
      <c r="AB347" s="27">
        <f t="shared" si="127"/>
        <v>0</v>
      </c>
      <c r="AC347" s="27">
        <f t="shared" si="127"/>
        <v>0</v>
      </c>
      <c r="AD347" s="27">
        <f t="shared" si="127"/>
        <v>0</v>
      </c>
      <c r="AE347" s="27">
        <f t="shared" si="127"/>
        <v>0</v>
      </c>
      <c r="AF347" s="27">
        <f t="shared" si="127"/>
        <v>0</v>
      </c>
      <c r="AG347" s="27">
        <f t="shared" si="127"/>
        <v>0</v>
      </c>
      <c r="AH347" s="27">
        <f t="shared" si="127"/>
        <v>0</v>
      </c>
    </row>
    <row r="348" spans="1:34" ht="12" customHeight="1">
      <c r="A348" s="16" t="s">
        <v>323</v>
      </c>
      <c r="B348" s="1"/>
      <c r="C348" s="1"/>
      <c r="D348" s="27">
        <f>D305</f>
        <v>0</v>
      </c>
      <c r="E348" s="81"/>
      <c r="F348" s="33"/>
      <c r="G348" s="33"/>
      <c r="H348" s="81"/>
      <c r="I348" s="27">
        <f t="shared" ref="I348:AH348" si="128">I305</f>
        <v>0</v>
      </c>
      <c r="J348" s="27">
        <f t="shared" si="128"/>
        <v>0</v>
      </c>
      <c r="K348" s="27">
        <f t="shared" si="128"/>
        <v>0</v>
      </c>
      <c r="L348" s="27">
        <f t="shared" si="128"/>
        <v>0</v>
      </c>
      <c r="M348" s="27">
        <f t="shared" si="128"/>
        <v>0</v>
      </c>
      <c r="N348" s="27">
        <f t="shared" si="128"/>
        <v>0</v>
      </c>
      <c r="O348" s="27">
        <f t="shared" si="128"/>
        <v>0</v>
      </c>
      <c r="P348" s="27">
        <f t="shared" si="128"/>
        <v>0</v>
      </c>
      <c r="Q348" s="27">
        <f t="shared" si="128"/>
        <v>0</v>
      </c>
      <c r="R348" s="27">
        <f t="shared" si="128"/>
        <v>0</v>
      </c>
      <c r="S348" s="27">
        <f t="shared" si="128"/>
        <v>0</v>
      </c>
      <c r="T348" s="27">
        <f t="shared" si="128"/>
        <v>0</v>
      </c>
      <c r="U348" s="27">
        <f t="shared" si="128"/>
        <v>0</v>
      </c>
      <c r="V348" s="27">
        <f t="shared" si="128"/>
        <v>0</v>
      </c>
      <c r="W348" s="27">
        <f t="shared" si="128"/>
        <v>0</v>
      </c>
      <c r="X348" s="27">
        <f t="shared" si="128"/>
        <v>0</v>
      </c>
      <c r="Y348" s="27">
        <f t="shared" si="128"/>
        <v>0</v>
      </c>
      <c r="Z348" s="27">
        <f t="shared" si="128"/>
        <v>0</v>
      </c>
      <c r="AA348" s="27">
        <f t="shared" si="128"/>
        <v>0</v>
      </c>
      <c r="AB348" s="27">
        <f t="shared" si="128"/>
        <v>0</v>
      </c>
      <c r="AC348" s="27">
        <f t="shared" si="128"/>
        <v>0</v>
      </c>
      <c r="AD348" s="27">
        <f t="shared" si="128"/>
        <v>0</v>
      </c>
      <c r="AE348" s="27">
        <f t="shared" si="128"/>
        <v>0</v>
      </c>
      <c r="AF348" s="27">
        <f t="shared" si="128"/>
        <v>0</v>
      </c>
      <c r="AG348" s="27">
        <f t="shared" si="128"/>
        <v>0</v>
      </c>
      <c r="AH348" s="27">
        <f t="shared" si="128"/>
        <v>0</v>
      </c>
    </row>
    <row r="349" spans="1:34" ht="12" customHeight="1">
      <c r="A349" s="16" t="s">
        <v>324</v>
      </c>
      <c r="B349" s="1"/>
      <c r="C349" s="1"/>
      <c r="D349" s="27">
        <f>D313</f>
        <v>0</v>
      </c>
      <c r="E349" s="81"/>
      <c r="F349" s="33"/>
      <c r="G349" s="33"/>
      <c r="H349" s="81"/>
      <c r="I349" s="27">
        <f t="shared" ref="I349:AH349" si="129">I313</f>
        <v>0</v>
      </c>
      <c r="J349" s="27">
        <f t="shared" si="129"/>
        <v>0</v>
      </c>
      <c r="K349" s="27">
        <f t="shared" si="129"/>
        <v>0</v>
      </c>
      <c r="L349" s="27">
        <f t="shared" si="129"/>
        <v>0</v>
      </c>
      <c r="M349" s="27">
        <f t="shared" si="129"/>
        <v>0</v>
      </c>
      <c r="N349" s="27">
        <f t="shared" si="129"/>
        <v>0</v>
      </c>
      <c r="O349" s="27">
        <f t="shared" si="129"/>
        <v>0</v>
      </c>
      <c r="P349" s="27">
        <f t="shared" si="129"/>
        <v>0</v>
      </c>
      <c r="Q349" s="27">
        <f t="shared" si="129"/>
        <v>0</v>
      </c>
      <c r="R349" s="27">
        <f t="shared" si="129"/>
        <v>0</v>
      </c>
      <c r="S349" s="27">
        <f t="shared" si="129"/>
        <v>0</v>
      </c>
      <c r="T349" s="27">
        <f t="shared" si="129"/>
        <v>0</v>
      </c>
      <c r="U349" s="27">
        <f t="shared" si="129"/>
        <v>0</v>
      </c>
      <c r="V349" s="27">
        <f t="shared" si="129"/>
        <v>0</v>
      </c>
      <c r="W349" s="27">
        <f t="shared" si="129"/>
        <v>0</v>
      </c>
      <c r="X349" s="27">
        <f t="shared" si="129"/>
        <v>0</v>
      </c>
      <c r="Y349" s="27">
        <f t="shared" si="129"/>
        <v>0</v>
      </c>
      <c r="Z349" s="27">
        <f t="shared" si="129"/>
        <v>0</v>
      </c>
      <c r="AA349" s="27">
        <f t="shared" si="129"/>
        <v>0</v>
      </c>
      <c r="AB349" s="27">
        <f t="shared" si="129"/>
        <v>0</v>
      </c>
      <c r="AC349" s="27">
        <f t="shared" si="129"/>
        <v>0</v>
      </c>
      <c r="AD349" s="27">
        <f t="shared" si="129"/>
        <v>0</v>
      </c>
      <c r="AE349" s="27">
        <f t="shared" si="129"/>
        <v>0</v>
      </c>
      <c r="AF349" s="27">
        <f t="shared" si="129"/>
        <v>0</v>
      </c>
      <c r="AG349" s="27">
        <f t="shared" si="129"/>
        <v>0</v>
      </c>
      <c r="AH349" s="27">
        <f t="shared" si="129"/>
        <v>0</v>
      </c>
    </row>
    <row r="350" spans="1:34" ht="12" customHeight="1">
      <c r="A350" s="1" t="s">
        <v>302</v>
      </c>
      <c r="B350" s="1"/>
      <c r="C350" s="1"/>
      <c r="D350" s="63">
        <f>SUM(D340:D349)</f>
        <v>3352.1314679471893</v>
      </c>
      <c r="E350" s="81"/>
      <c r="F350" s="33"/>
      <c r="G350" s="33"/>
      <c r="H350" s="81"/>
      <c r="I350" s="63">
        <f t="shared" ref="I350:AH350" si="130">SUM(I340:I349)</f>
        <v>133.55604836527314</v>
      </c>
      <c r="J350" s="63">
        <f t="shared" si="130"/>
        <v>50.631458029667442</v>
      </c>
      <c r="K350" s="63">
        <f t="shared" si="130"/>
        <v>18.995741868668709</v>
      </c>
      <c r="L350" s="63">
        <f t="shared" si="130"/>
        <v>0</v>
      </c>
      <c r="M350" s="63">
        <f t="shared" si="130"/>
        <v>0.17682804937266669</v>
      </c>
      <c r="N350" s="63">
        <f t="shared" si="130"/>
        <v>2.8913807935887057</v>
      </c>
      <c r="O350" s="63">
        <f t="shared" si="130"/>
        <v>12.520908286417873</v>
      </c>
      <c r="P350" s="63">
        <f t="shared" si="130"/>
        <v>3.8034004851422263</v>
      </c>
      <c r="Q350" s="63">
        <f t="shared" si="130"/>
        <v>4.6449494387669281</v>
      </c>
      <c r="R350" s="63">
        <f t="shared" si="130"/>
        <v>1.5837020239077577E-2</v>
      </c>
      <c r="S350" s="63">
        <f t="shared" si="130"/>
        <v>16.044673876291764</v>
      </c>
      <c r="T350" s="63">
        <f t="shared" si="130"/>
        <v>1.5534001440279341</v>
      </c>
      <c r="U350" s="63">
        <f t="shared" si="130"/>
        <v>75.069477000766938</v>
      </c>
      <c r="V350" s="63">
        <f t="shared" si="130"/>
        <v>1.898694810647259</v>
      </c>
      <c r="W350" s="63">
        <f t="shared" si="130"/>
        <v>16.054393347196616</v>
      </c>
      <c r="X350" s="63">
        <f t="shared" si="130"/>
        <v>0</v>
      </c>
      <c r="Y350" s="63">
        <f t="shared" si="130"/>
        <v>326.60783622006738</v>
      </c>
      <c r="Z350" s="63">
        <f t="shared" si="130"/>
        <v>198.117357382036</v>
      </c>
      <c r="AA350" s="63">
        <f t="shared" si="130"/>
        <v>2278.2780517806846</v>
      </c>
      <c r="AB350" s="63">
        <f t="shared" si="130"/>
        <v>0</v>
      </c>
      <c r="AC350" s="63">
        <f t="shared" si="130"/>
        <v>0</v>
      </c>
      <c r="AD350" s="63">
        <f t="shared" si="130"/>
        <v>141.11666619884494</v>
      </c>
      <c r="AE350" s="63">
        <f t="shared" si="130"/>
        <v>49.031132536302913</v>
      </c>
      <c r="AF350" s="63">
        <f t="shared" si="130"/>
        <v>20.747159474615739</v>
      </c>
      <c r="AG350" s="63">
        <f t="shared" si="130"/>
        <v>0.37607283857046225</v>
      </c>
      <c r="AH350" s="63">
        <f t="shared" si="130"/>
        <v>0</v>
      </c>
    </row>
    <row r="351" spans="1:34" ht="12" customHeight="1">
      <c r="A351" s="16"/>
      <c r="B351" s="1"/>
      <c r="C351" s="1"/>
      <c r="D351" s="27"/>
      <c r="E351" s="81"/>
      <c r="F351" s="33"/>
      <c r="G351" s="33"/>
      <c r="H351" s="81"/>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row>
    <row r="352" spans="1:34" ht="12" customHeight="1">
      <c r="A352" s="1" t="s">
        <v>325</v>
      </c>
      <c r="B352" s="1"/>
      <c r="C352" s="1"/>
      <c r="D352" s="61">
        <f>D191</f>
        <v>0</v>
      </c>
      <c r="E352" s="81"/>
      <c r="F352" s="33"/>
      <c r="G352" s="33"/>
      <c r="H352" s="81"/>
      <c r="I352" s="61">
        <f t="shared" ref="I352:AH352" si="131">I191</f>
        <v>0</v>
      </c>
      <c r="J352" s="61">
        <f t="shared" si="131"/>
        <v>0</v>
      </c>
      <c r="K352" s="61">
        <f t="shared" si="131"/>
        <v>0</v>
      </c>
      <c r="L352" s="61">
        <f t="shared" si="131"/>
        <v>0</v>
      </c>
      <c r="M352" s="61">
        <f t="shared" si="131"/>
        <v>0</v>
      </c>
      <c r="N352" s="61">
        <f t="shared" si="131"/>
        <v>0</v>
      </c>
      <c r="O352" s="61">
        <f t="shared" si="131"/>
        <v>0</v>
      </c>
      <c r="P352" s="61">
        <f t="shared" si="131"/>
        <v>0</v>
      </c>
      <c r="Q352" s="61">
        <f t="shared" si="131"/>
        <v>0</v>
      </c>
      <c r="R352" s="61">
        <f t="shared" si="131"/>
        <v>0</v>
      </c>
      <c r="S352" s="61">
        <f t="shared" si="131"/>
        <v>0</v>
      </c>
      <c r="T352" s="61">
        <f t="shared" si="131"/>
        <v>0</v>
      </c>
      <c r="U352" s="61">
        <f t="shared" si="131"/>
        <v>0</v>
      </c>
      <c r="V352" s="61">
        <f t="shared" si="131"/>
        <v>0</v>
      </c>
      <c r="W352" s="61">
        <f t="shared" si="131"/>
        <v>0</v>
      </c>
      <c r="X352" s="61">
        <f t="shared" si="131"/>
        <v>0</v>
      </c>
      <c r="Y352" s="61">
        <f t="shared" si="131"/>
        <v>0</v>
      </c>
      <c r="Z352" s="61">
        <f t="shared" si="131"/>
        <v>0</v>
      </c>
      <c r="AA352" s="61">
        <f t="shared" si="131"/>
        <v>0</v>
      </c>
      <c r="AB352" s="61">
        <f t="shared" si="131"/>
        <v>0</v>
      </c>
      <c r="AC352" s="61">
        <f t="shared" si="131"/>
        <v>0</v>
      </c>
      <c r="AD352" s="61">
        <f t="shared" si="131"/>
        <v>0</v>
      </c>
      <c r="AE352" s="61">
        <f t="shared" si="131"/>
        <v>0</v>
      </c>
      <c r="AF352" s="61">
        <f t="shared" si="131"/>
        <v>0</v>
      </c>
      <c r="AG352" s="61">
        <f t="shared" si="131"/>
        <v>0</v>
      </c>
      <c r="AH352" s="61">
        <f t="shared" si="131"/>
        <v>0</v>
      </c>
    </row>
    <row r="353" spans="1:34" ht="12" customHeight="1">
      <c r="A353" s="1"/>
      <c r="B353" s="1"/>
      <c r="C353" s="1"/>
      <c r="D353" s="27"/>
      <c r="E353" s="81"/>
      <c r="F353" s="33"/>
      <c r="G353" s="33"/>
      <c r="H353" s="81"/>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row>
    <row r="354" spans="1:34" ht="12" customHeight="1">
      <c r="A354" s="1" t="s">
        <v>326</v>
      </c>
      <c r="B354" s="1"/>
      <c r="C354" s="1"/>
      <c r="D354" s="61">
        <v>0</v>
      </c>
      <c r="E354" s="81"/>
      <c r="F354" s="33"/>
      <c r="G354" s="33"/>
      <c r="H354" s="81"/>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row>
    <row r="355" spans="1:34" ht="12" customHeight="1">
      <c r="A355" s="1"/>
      <c r="B355" s="1"/>
      <c r="C355" s="1"/>
      <c r="D355" s="27"/>
      <c r="E355" s="69"/>
      <c r="F355" s="33"/>
      <c r="G355" s="33"/>
      <c r="H355" s="81"/>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row>
    <row r="356" spans="1:34" ht="12" customHeight="1">
      <c r="A356" s="10" t="s">
        <v>327</v>
      </c>
      <c r="B356" s="1"/>
      <c r="C356" s="1"/>
      <c r="D356" s="27"/>
      <c r="E356" s="69"/>
      <c r="F356" s="33"/>
      <c r="G356" s="33"/>
      <c r="H356" s="81"/>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row>
    <row r="357" spans="1:34" ht="12" customHeight="1">
      <c r="A357" s="1" t="s">
        <v>328</v>
      </c>
      <c r="B357" s="1"/>
      <c r="C357" s="1"/>
      <c r="D357" s="27">
        <f>D177</f>
        <v>0</v>
      </c>
      <c r="E357" s="81"/>
      <c r="F357" s="33"/>
      <c r="G357" s="33"/>
      <c r="H357" s="81"/>
      <c r="I357" s="27">
        <f t="shared" ref="I357:AH357" si="132">I177</f>
        <v>0</v>
      </c>
      <c r="J357" s="27">
        <f t="shared" si="132"/>
        <v>0</v>
      </c>
      <c r="K357" s="27">
        <f t="shared" si="132"/>
        <v>0</v>
      </c>
      <c r="L357" s="27">
        <f t="shared" si="132"/>
        <v>0</v>
      </c>
      <c r="M357" s="27">
        <f t="shared" si="132"/>
        <v>0</v>
      </c>
      <c r="N357" s="27">
        <f t="shared" si="132"/>
        <v>0</v>
      </c>
      <c r="O357" s="27">
        <f t="shared" si="132"/>
        <v>0</v>
      </c>
      <c r="P357" s="27">
        <f t="shared" si="132"/>
        <v>0</v>
      </c>
      <c r="Q357" s="27">
        <f t="shared" si="132"/>
        <v>0</v>
      </c>
      <c r="R357" s="27">
        <f t="shared" si="132"/>
        <v>0</v>
      </c>
      <c r="S357" s="27">
        <f t="shared" si="132"/>
        <v>0</v>
      </c>
      <c r="T357" s="27">
        <f t="shared" si="132"/>
        <v>0</v>
      </c>
      <c r="U357" s="27">
        <f t="shared" si="132"/>
        <v>0</v>
      </c>
      <c r="V357" s="27">
        <f t="shared" si="132"/>
        <v>0</v>
      </c>
      <c r="W357" s="27">
        <f t="shared" si="132"/>
        <v>0</v>
      </c>
      <c r="X357" s="27">
        <f t="shared" si="132"/>
        <v>0</v>
      </c>
      <c r="Y357" s="27">
        <f t="shared" si="132"/>
        <v>0</v>
      </c>
      <c r="Z357" s="27">
        <f t="shared" si="132"/>
        <v>0</v>
      </c>
      <c r="AA357" s="27">
        <f t="shared" si="132"/>
        <v>0</v>
      </c>
      <c r="AB357" s="27">
        <f t="shared" si="132"/>
        <v>0</v>
      </c>
      <c r="AC357" s="27">
        <f t="shared" si="132"/>
        <v>0</v>
      </c>
      <c r="AD357" s="27">
        <f t="shared" si="132"/>
        <v>0</v>
      </c>
      <c r="AE357" s="27">
        <f t="shared" si="132"/>
        <v>0</v>
      </c>
      <c r="AF357" s="27">
        <f t="shared" si="132"/>
        <v>0</v>
      </c>
      <c r="AG357" s="27">
        <f t="shared" si="132"/>
        <v>0</v>
      </c>
      <c r="AH357" s="27">
        <f t="shared" si="132"/>
        <v>0</v>
      </c>
    </row>
    <row r="358" spans="1:34" ht="12" customHeight="1">
      <c r="A358" s="1" t="s">
        <v>329</v>
      </c>
      <c r="B358" s="1"/>
      <c r="C358" s="10"/>
      <c r="D358" s="27">
        <f>D176</f>
        <v>0</v>
      </c>
      <c r="E358" s="81"/>
      <c r="F358" s="33"/>
      <c r="G358" s="33"/>
      <c r="H358" s="81"/>
      <c r="I358" s="27">
        <f t="shared" ref="I358:AH358" si="133">I176</f>
        <v>0</v>
      </c>
      <c r="J358" s="27">
        <f t="shared" si="133"/>
        <v>0</v>
      </c>
      <c r="K358" s="27">
        <f t="shared" si="133"/>
        <v>0</v>
      </c>
      <c r="L358" s="27">
        <f t="shared" si="133"/>
        <v>0</v>
      </c>
      <c r="M358" s="27">
        <f t="shared" si="133"/>
        <v>0</v>
      </c>
      <c r="N358" s="27">
        <f t="shared" si="133"/>
        <v>0</v>
      </c>
      <c r="O358" s="27">
        <f t="shared" si="133"/>
        <v>0</v>
      </c>
      <c r="P358" s="27">
        <f t="shared" si="133"/>
        <v>0</v>
      </c>
      <c r="Q358" s="27">
        <f t="shared" si="133"/>
        <v>0</v>
      </c>
      <c r="R358" s="27">
        <f t="shared" si="133"/>
        <v>0</v>
      </c>
      <c r="S358" s="27">
        <f t="shared" si="133"/>
        <v>0</v>
      </c>
      <c r="T358" s="27">
        <f t="shared" si="133"/>
        <v>0</v>
      </c>
      <c r="U358" s="27">
        <f t="shared" si="133"/>
        <v>0</v>
      </c>
      <c r="V358" s="27">
        <f t="shared" si="133"/>
        <v>0</v>
      </c>
      <c r="W358" s="27">
        <f t="shared" si="133"/>
        <v>0</v>
      </c>
      <c r="X358" s="27">
        <f t="shared" si="133"/>
        <v>0</v>
      </c>
      <c r="Y358" s="27">
        <f t="shared" si="133"/>
        <v>0</v>
      </c>
      <c r="Z358" s="27">
        <f t="shared" si="133"/>
        <v>0</v>
      </c>
      <c r="AA358" s="27">
        <f t="shared" si="133"/>
        <v>0</v>
      </c>
      <c r="AB358" s="27">
        <f t="shared" si="133"/>
        <v>0</v>
      </c>
      <c r="AC358" s="27">
        <f t="shared" si="133"/>
        <v>0</v>
      </c>
      <c r="AD358" s="27">
        <f t="shared" si="133"/>
        <v>0</v>
      </c>
      <c r="AE358" s="27">
        <f t="shared" si="133"/>
        <v>0</v>
      </c>
      <c r="AF358" s="27">
        <f t="shared" si="133"/>
        <v>0</v>
      </c>
      <c r="AG358" s="27">
        <f t="shared" si="133"/>
        <v>0</v>
      </c>
      <c r="AH358" s="27">
        <f t="shared" si="133"/>
        <v>0</v>
      </c>
    </row>
    <row r="359" spans="1:34" ht="12" customHeight="1">
      <c r="A359" s="1" t="s">
        <v>330</v>
      </c>
      <c r="B359" s="1"/>
      <c r="C359" s="1"/>
      <c r="D359" s="63">
        <f>SUM(D357:D358)</f>
        <v>0</v>
      </c>
      <c r="E359" s="81"/>
      <c r="F359" s="33"/>
      <c r="G359" s="33"/>
      <c r="H359" s="81"/>
      <c r="I359" s="63">
        <f t="shared" ref="I359:AH359" si="134">SUM(I357:I358)</f>
        <v>0</v>
      </c>
      <c r="J359" s="63">
        <f t="shared" si="134"/>
        <v>0</v>
      </c>
      <c r="K359" s="63">
        <f t="shared" si="134"/>
        <v>0</v>
      </c>
      <c r="L359" s="63">
        <f t="shared" si="134"/>
        <v>0</v>
      </c>
      <c r="M359" s="63">
        <f t="shared" si="134"/>
        <v>0</v>
      </c>
      <c r="N359" s="63">
        <f t="shared" si="134"/>
        <v>0</v>
      </c>
      <c r="O359" s="63">
        <f t="shared" si="134"/>
        <v>0</v>
      </c>
      <c r="P359" s="63">
        <f t="shared" si="134"/>
        <v>0</v>
      </c>
      <c r="Q359" s="63">
        <f t="shared" si="134"/>
        <v>0</v>
      </c>
      <c r="R359" s="63">
        <f t="shared" si="134"/>
        <v>0</v>
      </c>
      <c r="S359" s="63">
        <f t="shared" si="134"/>
        <v>0</v>
      </c>
      <c r="T359" s="63">
        <f t="shared" si="134"/>
        <v>0</v>
      </c>
      <c r="U359" s="63">
        <f t="shared" si="134"/>
        <v>0</v>
      </c>
      <c r="V359" s="63">
        <f t="shared" si="134"/>
        <v>0</v>
      </c>
      <c r="W359" s="63">
        <f t="shared" si="134"/>
        <v>0</v>
      </c>
      <c r="X359" s="63">
        <f t="shared" si="134"/>
        <v>0</v>
      </c>
      <c r="Y359" s="63">
        <f t="shared" si="134"/>
        <v>0</v>
      </c>
      <c r="Z359" s="63">
        <f t="shared" si="134"/>
        <v>0</v>
      </c>
      <c r="AA359" s="63">
        <f t="shared" si="134"/>
        <v>0</v>
      </c>
      <c r="AB359" s="63">
        <f t="shared" si="134"/>
        <v>0</v>
      </c>
      <c r="AC359" s="63">
        <f t="shared" si="134"/>
        <v>0</v>
      </c>
      <c r="AD359" s="63">
        <f t="shared" si="134"/>
        <v>0</v>
      </c>
      <c r="AE359" s="63">
        <f t="shared" si="134"/>
        <v>0</v>
      </c>
      <c r="AF359" s="63">
        <f t="shared" si="134"/>
        <v>0</v>
      </c>
      <c r="AG359" s="63">
        <f t="shared" si="134"/>
        <v>0</v>
      </c>
      <c r="AH359" s="63">
        <f t="shared" si="134"/>
        <v>0</v>
      </c>
    </row>
    <row r="360" spans="1:34" ht="12" customHeight="1">
      <c r="A360" s="1"/>
      <c r="B360" s="1"/>
      <c r="C360" s="1"/>
      <c r="D360" s="27"/>
      <c r="E360" s="81"/>
      <c r="F360" s="33"/>
      <c r="G360" s="33"/>
      <c r="H360" s="81"/>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row>
    <row r="361" spans="1:34" ht="12" customHeight="1" thickBot="1">
      <c r="A361" s="1" t="s">
        <v>331</v>
      </c>
      <c r="B361" s="1"/>
      <c r="C361" s="1"/>
      <c r="D361" s="66">
        <f>SUM(D337,D350,D352,D354,D359)</f>
        <v>3352.1314679471893</v>
      </c>
      <c r="E361" s="81"/>
      <c r="F361" s="33"/>
      <c r="G361" s="33"/>
      <c r="H361" s="81"/>
      <c r="I361" s="66">
        <f t="shared" ref="I361:AH361" si="135">SUM(I337,I350,I352,I354,I359)</f>
        <v>133.55604836527314</v>
      </c>
      <c r="J361" s="66">
        <f t="shared" si="135"/>
        <v>50.631458029667442</v>
      </c>
      <c r="K361" s="66">
        <f t="shared" si="135"/>
        <v>18.995741868668709</v>
      </c>
      <c r="L361" s="66">
        <f t="shared" si="135"/>
        <v>0</v>
      </c>
      <c r="M361" s="66">
        <f t="shared" si="135"/>
        <v>0.17682804937266669</v>
      </c>
      <c r="N361" s="66">
        <f t="shared" si="135"/>
        <v>2.8913807935887057</v>
      </c>
      <c r="O361" s="66">
        <f t="shared" si="135"/>
        <v>12.520908286417873</v>
      </c>
      <c r="P361" s="66">
        <f t="shared" si="135"/>
        <v>3.8034004851422263</v>
      </c>
      <c r="Q361" s="66">
        <f t="shared" si="135"/>
        <v>4.6449494387669281</v>
      </c>
      <c r="R361" s="66">
        <f t="shared" si="135"/>
        <v>1.5837020239077577E-2</v>
      </c>
      <c r="S361" s="66">
        <f t="shared" si="135"/>
        <v>16.044673876291764</v>
      </c>
      <c r="T361" s="66">
        <f t="shared" si="135"/>
        <v>1.5534001440279341</v>
      </c>
      <c r="U361" s="66">
        <f t="shared" si="135"/>
        <v>75.069477000766938</v>
      </c>
      <c r="V361" s="66">
        <f t="shared" si="135"/>
        <v>1.898694810647259</v>
      </c>
      <c r="W361" s="66">
        <f t="shared" si="135"/>
        <v>16.054393347196616</v>
      </c>
      <c r="X361" s="66">
        <f t="shared" si="135"/>
        <v>0</v>
      </c>
      <c r="Y361" s="66">
        <f t="shared" si="135"/>
        <v>326.60783622006738</v>
      </c>
      <c r="Z361" s="66">
        <f t="shared" si="135"/>
        <v>198.117357382036</v>
      </c>
      <c r="AA361" s="66">
        <f t="shared" si="135"/>
        <v>2278.2780517806846</v>
      </c>
      <c r="AB361" s="66">
        <f t="shared" si="135"/>
        <v>0</v>
      </c>
      <c r="AC361" s="66">
        <f t="shared" si="135"/>
        <v>0</v>
      </c>
      <c r="AD361" s="66">
        <f t="shared" si="135"/>
        <v>141.11666619884494</v>
      </c>
      <c r="AE361" s="66">
        <f t="shared" si="135"/>
        <v>49.031132536302913</v>
      </c>
      <c r="AF361" s="66">
        <f t="shared" si="135"/>
        <v>20.747159474615739</v>
      </c>
      <c r="AG361" s="66">
        <f t="shared" si="135"/>
        <v>0.37607283857046225</v>
      </c>
      <c r="AH361" s="66">
        <f t="shared" si="135"/>
        <v>0</v>
      </c>
    </row>
    <row r="362" spans="1:34" ht="12" customHeight="1"/>
    <row r="363" spans="1:34" ht="12" customHeight="1">
      <c r="A363" s="1" t="s">
        <v>332</v>
      </c>
      <c r="B363" s="1"/>
      <c r="D363" s="27">
        <f>D328</f>
        <v>0</v>
      </c>
      <c r="I363" s="27">
        <f t="shared" ref="I363:AH363" si="136">I328</f>
        <v>0</v>
      </c>
      <c r="J363" s="27">
        <f t="shared" si="136"/>
        <v>0</v>
      </c>
      <c r="K363" s="27">
        <f t="shared" si="136"/>
        <v>0</v>
      </c>
      <c r="L363" s="27">
        <f t="shared" si="136"/>
        <v>0</v>
      </c>
      <c r="M363" s="27">
        <f t="shared" si="136"/>
        <v>0</v>
      </c>
      <c r="N363" s="27">
        <f t="shared" si="136"/>
        <v>0</v>
      </c>
      <c r="O363" s="27">
        <f t="shared" si="136"/>
        <v>0</v>
      </c>
      <c r="P363" s="27">
        <f t="shared" si="136"/>
        <v>0</v>
      </c>
      <c r="Q363" s="27">
        <f t="shared" si="136"/>
        <v>0</v>
      </c>
      <c r="R363" s="27">
        <f t="shared" si="136"/>
        <v>0</v>
      </c>
      <c r="S363" s="27">
        <f t="shared" si="136"/>
        <v>0</v>
      </c>
      <c r="T363" s="27">
        <f t="shared" si="136"/>
        <v>0</v>
      </c>
      <c r="U363" s="27">
        <f t="shared" si="136"/>
        <v>0</v>
      </c>
      <c r="V363" s="27">
        <f t="shared" si="136"/>
        <v>0</v>
      </c>
      <c r="W363" s="27">
        <f t="shared" si="136"/>
        <v>0</v>
      </c>
      <c r="X363" s="27">
        <f t="shared" si="136"/>
        <v>0</v>
      </c>
      <c r="Y363" s="27">
        <f t="shared" si="136"/>
        <v>0</v>
      </c>
      <c r="Z363" s="27">
        <f t="shared" si="136"/>
        <v>0</v>
      </c>
      <c r="AA363" s="27">
        <f t="shared" si="136"/>
        <v>0</v>
      </c>
      <c r="AB363" s="27">
        <f t="shared" si="136"/>
        <v>0</v>
      </c>
      <c r="AC363" s="27">
        <f t="shared" si="136"/>
        <v>0</v>
      </c>
      <c r="AD363" s="27">
        <f t="shared" si="136"/>
        <v>0</v>
      </c>
      <c r="AE363" s="27">
        <f t="shared" si="136"/>
        <v>0</v>
      </c>
      <c r="AF363" s="27">
        <f t="shared" si="136"/>
        <v>0</v>
      </c>
      <c r="AG363" s="27">
        <f t="shared" si="136"/>
        <v>0</v>
      </c>
      <c r="AH363" s="27">
        <f t="shared" si="136"/>
        <v>0</v>
      </c>
    </row>
    <row r="364" spans="1:34" ht="12" customHeight="1">
      <c r="A364" s="1"/>
      <c r="B364" s="1"/>
    </row>
    <row r="365" spans="1:34" ht="12" customHeight="1" thickBot="1">
      <c r="A365" s="1" t="s">
        <v>333</v>
      </c>
      <c r="B365" s="1"/>
      <c r="D365" s="48">
        <f>D361-D363</f>
        <v>3352.1314679471893</v>
      </c>
      <c r="I365" s="48">
        <f t="shared" ref="I365:AH365" si="137">I361-I363</f>
        <v>133.55604836527314</v>
      </c>
      <c r="J365" s="48">
        <f t="shared" si="137"/>
        <v>50.631458029667442</v>
      </c>
      <c r="K365" s="48">
        <f t="shared" si="137"/>
        <v>18.995741868668709</v>
      </c>
      <c r="L365" s="48">
        <f t="shared" si="137"/>
        <v>0</v>
      </c>
      <c r="M365" s="48">
        <f t="shared" si="137"/>
        <v>0.17682804937266669</v>
      </c>
      <c r="N365" s="48">
        <f t="shared" si="137"/>
        <v>2.8913807935887057</v>
      </c>
      <c r="O365" s="48">
        <f t="shared" si="137"/>
        <v>12.520908286417873</v>
      </c>
      <c r="P365" s="48">
        <f t="shared" si="137"/>
        <v>3.8034004851422263</v>
      </c>
      <c r="Q365" s="48">
        <f t="shared" si="137"/>
        <v>4.6449494387669281</v>
      </c>
      <c r="R365" s="48">
        <f t="shared" si="137"/>
        <v>1.5837020239077577E-2</v>
      </c>
      <c r="S365" s="48">
        <f t="shared" si="137"/>
        <v>16.044673876291764</v>
      </c>
      <c r="T365" s="48">
        <f t="shared" si="137"/>
        <v>1.5534001440279341</v>
      </c>
      <c r="U365" s="48">
        <f t="shared" si="137"/>
        <v>75.069477000766938</v>
      </c>
      <c r="V365" s="48">
        <f t="shared" si="137"/>
        <v>1.898694810647259</v>
      </c>
      <c r="W365" s="48">
        <f t="shared" si="137"/>
        <v>16.054393347196616</v>
      </c>
      <c r="X365" s="48">
        <f t="shared" si="137"/>
        <v>0</v>
      </c>
      <c r="Y365" s="48">
        <f t="shared" si="137"/>
        <v>326.60783622006738</v>
      </c>
      <c r="Z365" s="48">
        <f t="shared" si="137"/>
        <v>198.117357382036</v>
      </c>
      <c r="AA365" s="48">
        <f t="shared" si="137"/>
        <v>2278.2780517806846</v>
      </c>
      <c r="AB365" s="48">
        <f t="shared" si="137"/>
        <v>0</v>
      </c>
      <c r="AC365" s="48">
        <f t="shared" si="137"/>
        <v>0</v>
      </c>
      <c r="AD365" s="48">
        <f t="shared" si="137"/>
        <v>141.11666619884494</v>
      </c>
      <c r="AE365" s="48">
        <f t="shared" si="137"/>
        <v>49.031132536302913</v>
      </c>
      <c r="AF365" s="48">
        <f t="shared" si="137"/>
        <v>20.747159474615739</v>
      </c>
      <c r="AG365" s="48">
        <f t="shared" si="137"/>
        <v>0.37607283857046225</v>
      </c>
      <c r="AH365" s="48">
        <f t="shared" si="137"/>
        <v>0</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2.11/Schedule 5.12
Page &amp;P of &amp;N</oddHeader>
  </headerFooter>
  <ignoredErrors>
    <ignoredError sqref="C14:C160 C161:C206 C207:C264 C265:C281 C282:C294 C326:C329 C330:C361 C296:C325" numberStoredAsText="1"/>
    <ignoredError sqref="D337:AH365"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47713-7DBA-4814-B408-761416367B0C}">
  <dimension ref="A1:T365"/>
  <sheetViews>
    <sheetView zoomScaleNormal="100" workbookViewId="0">
      <pane xSplit="2" ySplit="9" topLeftCell="C301" activePane="bottomRight" state="frozen"/>
      <selection pane="topRight" activeCell="C1" sqref="C1"/>
      <selection pane="bottomLeft" activeCell="A10" sqref="A10"/>
      <selection pane="bottomRight" activeCell="A331" sqref="A331"/>
    </sheetView>
  </sheetViews>
  <sheetFormatPr defaultRowHeight="15"/>
  <cols>
    <col min="1" max="1" width="3.5703125" style="172" customWidth="1"/>
    <col min="2" max="2" width="34.42578125" style="172" customWidth="1"/>
    <col min="3" max="3" width="9.42578125" style="172" customWidth="1"/>
    <col min="4" max="4" width="13.5703125" style="172" customWidth="1"/>
    <col min="5" max="5" width="22.42578125" style="172" customWidth="1"/>
    <col min="6" max="7" width="13.5703125" style="172" customWidth="1"/>
    <col min="8" max="8" width="22.42578125" style="172" customWidth="1"/>
    <col min="9" max="20" width="13.5703125" style="172" customWidth="1"/>
    <col min="21" max="16384" width="9.140625" style="172"/>
  </cols>
  <sheetData>
    <row r="1" spans="1:20" s="249" customFormat="1" ht="12" customHeight="1">
      <c r="A1" s="295" t="s">
        <v>1169</v>
      </c>
      <c r="B1" s="295"/>
    </row>
    <row r="2" spans="1:20" s="249" customFormat="1" ht="12" customHeight="1">
      <c r="A2" s="296" t="s">
        <v>1173</v>
      </c>
      <c r="B2" s="296"/>
    </row>
    <row r="3" spans="1:20" s="249" customFormat="1" ht="12" customHeight="1">
      <c r="A3" s="295" t="s">
        <v>1174</v>
      </c>
      <c r="B3" s="295"/>
    </row>
    <row r="4" spans="1:20" ht="12" customHeight="1">
      <c r="A4" s="268" t="s">
        <v>1182</v>
      </c>
      <c r="C4" s="249"/>
    </row>
    <row r="5" spans="1:20" ht="12" customHeight="1">
      <c r="A5" s="1"/>
      <c r="B5" s="1"/>
      <c r="C5" s="250"/>
      <c r="E5" s="1"/>
      <c r="F5" s="1"/>
      <c r="G5" s="1"/>
      <c r="H5" s="3"/>
      <c r="I5" s="1"/>
      <c r="J5" s="292" t="s">
        <v>0</v>
      </c>
      <c r="K5" s="293"/>
      <c r="L5" s="292" t="s">
        <v>1</v>
      </c>
      <c r="M5" s="294"/>
      <c r="N5" s="294"/>
      <c r="O5" s="294"/>
      <c r="P5" s="294"/>
      <c r="Q5" s="294"/>
      <c r="R5" s="294"/>
      <c r="S5" s="293"/>
      <c r="T5" s="4"/>
    </row>
    <row r="6" spans="1:20" ht="12" customHeight="1">
      <c r="A6" s="5"/>
      <c r="B6" s="6"/>
      <c r="C6" s="5"/>
      <c r="D6" s="5"/>
      <c r="E6" s="5" t="s">
        <v>2</v>
      </c>
      <c r="F6" s="5" t="s">
        <v>3</v>
      </c>
      <c r="G6" s="7" t="s">
        <v>4</v>
      </c>
      <c r="H6" s="3" t="s">
        <v>5</v>
      </c>
      <c r="I6" s="7"/>
      <c r="J6" s="7"/>
      <c r="K6" s="7"/>
      <c r="L6" s="7"/>
      <c r="M6" s="7"/>
      <c r="N6" s="7"/>
      <c r="O6" s="7" t="s">
        <v>6</v>
      </c>
      <c r="P6" s="7" t="s">
        <v>6</v>
      </c>
      <c r="Q6" s="7"/>
      <c r="R6" s="7"/>
      <c r="S6" s="7"/>
      <c r="T6" s="7"/>
    </row>
    <row r="7" spans="1:20" ht="12" customHeight="1">
      <c r="A7" s="1"/>
      <c r="B7" s="5" t="s">
        <v>7</v>
      </c>
      <c r="C7" s="5" t="s">
        <v>7</v>
      </c>
      <c r="D7" s="5" t="s">
        <v>7</v>
      </c>
      <c r="E7" s="5" t="s">
        <v>8</v>
      </c>
      <c r="F7" s="5" t="s">
        <v>2</v>
      </c>
      <c r="G7" s="8" t="s">
        <v>9</v>
      </c>
      <c r="H7" s="3" t="s">
        <v>10</v>
      </c>
      <c r="I7" s="8" t="s">
        <v>11</v>
      </c>
      <c r="J7" s="9"/>
      <c r="K7" s="8" t="s">
        <v>12</v>
      </c>
      <c r="L7" s="7" t="s">
        <v>13</v>
      </c>
      <c r="M7" s="7" t="s">
        <v>14</v>
      </c>
      <c r="N7" s="7" t="s">
        <v>15</v>
      </c>
      <c r="O7" s="7" t="s">
        <v>14</v>
      </c>
      <c r="P7" s="7" t="s">
        <v>14</v>
      </c>
      <c r="Q7" s="7" t="s">
        <v>16</v>
      </c>
      <c r="R7" s="7"/>
      <c r="S7" s="7"/>
      <c r="T7" s="7"/>
    </row>
    <row r="8" spans="1:20" ht="12" customHeight="1">
      <c r="A8" s="10"/>
      <c r="B8" s="11" t="s">
        <v>17</v>
      </c>
      <c r="C8" s="11" t="s">
        <v>18</v>
      </c>
      <c r="D8" s="11" t="s">
        <v>19</v>
      </c>
      <c r="E8" s="11" t="s">
        <v>20</v>
      </c>
      <c r="F8" s="11" t="s">
        <v>8</v>
      </c>
      <c r="G8" s="12" t="s">
        <v>21</v>
      </c>
      <c r="H8" s="13" t="s">
        <v>20</v>
      </c>
      <c r="I8" s="12" t="s">
        <v>22</v>
      </c>
      <c r="J8" s="12" t="s">
        <v>23</v>
      </c>
      <c r="K8" s="12" t="s">
        <v>23</v>
      </c>
      <c r="L8" s="11" t="s">
        <v>24</v>
      </c>
      <c r="M8" s="11" t="s">
        <v>24</v>
      </c>
      <c r="N8" s="11" t="s">
        <v>24</v>
      </c>
      <c r="O8" s="11" t="s">
        <v>25</v>
      </c>
      <c r="P8" s="12" t="s">
        <v>26</v>
      </c>
      <c r="Q8" s="12" t="s">
        <v>27</v>
      </c>
      <c r="R8" s="12" t="s">
        <v>28</v>
      </c>
      <c r="S8" s="12" t="s">
        <v>29</v>
      </c>
      <c r="T8" s="12" t="s">
        <v>30</v>
      </c>
    </row>
    <row r="9" spans="1:20" ht="12" customHeight="1">
      <c r="A9" s="1"/>
      <c r="B9" s="1"/>
      <c r="C9" s="1"/>
      <c r="D9" s="5"/>
      <c r="E9" s="1"/>
      <c r="F9" s="10"/>
      <c r="G9" s="14"/>
      <c r="H9" s="3"/>
      <c r="I9" s="14">
        <v>2</v>
      </c>
      <c r="J9" s="14">
        <v>3</v>
      </c>
      <c r="K9" s="14">
        <v>4</v>
      </c>
      <c r="L9" s="14">
        <v>5</v>
      </c>
      <c r="M9" s="14">
        <v>6</v>
      </c>
      <c r="N9" s="14">
        <v>7</v>
      </c>
      <c r="O9" s="14">
        <v>8</v>
      </c>
      <c r="P9" s="14">
        <v>9</v>
      </c>
      <c r="Q9" s="14">
        <v>10</v>
      </c>
      <c r="R9" s="14">
        <v>11</v>
      </c>
      <c r="S9" s="14">
        <v>12</v>
      </c>
      <c r="T9" s="14">
        <v>13</v>
      </c>
    </row>
    <row r="10" spans="1:20" ht="12" customHeight="1">
      <c r="A10" s="1"/>
      <c r="B10" s="1"/>
      <c r="C10" s="1"/>
      <c r="D10" s="10"/>
      <c r="E10" s="5"/>
      <c r="F10" s="10"/>
      <c r="G10" s="15"/>
      <c r="H10" s="3"/>
      <c r="I10" s="15"/>
      <c r="J10" s="15"/>
      <c r="K10" s="15"/>
      <c r="L10" s="15"/>
      <c r="M10" s="15"/>
      <c r="N10" s="15"/>
      <c r="O10" s="15"/>
      <c r="P10" s="15"/>
      <c r="Q10" s="15"/>
      <c r="R10" s="15"/>
      <c r="S10" s="15"/>
      <c r="T10" s="15"/>
    </row>
    <row r="11" spans="1:20" ht="12" customHeight="1">
      <c r="A11" s="16" t="s">
        <v>31</v>
      </c>
      <c r="B11" s="1"/>
      <c r="C11" s="1"/>
      <c r="D11" s="1"/>
      <c r="E11" s="5"/>
      <c r="F11" s="1"/>
      <c r="G11" s="1"/>
      <c r="H11" s="3"/>
      <c r="I11" s="1"/>
      <c r="J11" s="1"/>
      <c r="K11" s="1"/>
      <c r="L11" s="1"/>
      <c r="M11" s="1"/>
      <c r="N11" s="1"/>
      <c r="O11" s="1"/>
      <c r="P11" s="1"/>
      <c r="Q11" s="1"/>
      <c r="R11" s="1"/>
      <c r="S11" s="1"/>
      <c r="T11" s="1"/>
    </row>
    <row r="12" spans="1:20" ht="12" customHeight="1">
      <c r="A12" s="1"/>
      <c r="B12" s="1"/>
      <c r="C12" s="1"/>
      <c r="D12" s="1"/>
      <c r="E12" s="5"/>
      <c r="F12" s="1"/>
      <c r="G12" s="1"/>
      <c r="H12" s="3"/>
      <c r="I12" s="1"/>
      <c r="J12" s="1"/>
      <c r="K12" s="1"/>
      <c r="L12" s="1"/>
      <c r="M12" s="1"/>
      <c r="N12" s="1"/>
      <c r="O12" s="1"/>
      <c r="P12" s="1"/>
      <c r="Q12" s="1"/>
      <c r="R12" s="1"/>
      <c r="S12" s="1"/>
      <c r="T12" s="1"/>
    </row>
    <row r="13" spans="1:20" ht="12" customHeight="1">
      <c r="A13" s="16" t="s">
        <v>32</v>
      </c>
      <c r="B13" s="1"/>
      <c r="C13" s="1"/>
      <c r="D13" s="17" t="s">
        <v>33</v>
      </c>
      <c r="E13" s="3"/>
      <c r="F13" s="18"/>
      <c r="G13" s="18"/>
      <c r="H13" s="3"/>
      <c r="I13" s="18"/>
      <c r="J13" s="18"/>
      <c r="K13" s="18"/>
      <c r="L13" s="18"/>
      <c r="M13" s="18"/>
      <c r="N13" s="18"/>
      <c r="O13" s="18"/>
      <c r="P13" s="18"/>
      <c r="Q13" s="18"/>
      <c r="R13" s="18"/>
      <c r="S13" s="18"/>
      <c r="T13" s="18"/>
    </row>
    <row r="14" spans="1:20" ht="12" customHeight="1">
      <c r="A14" s="1"/>
      <c r="B14" s="16" t="s">
        <v>34</v>
      </c>
      <c r="C14" s="5" t="s">
        <v>35</v>
      </c>
      <c r="D14" s="19">
        <v>26273.786338177593</v>
      </c>
      <c r="E14" s="3"/>
      <c r="F14" s="25">
        <v>0</v>
      </c>
      <c r="G14" s="25">
        <f>D14-F14</f>
        <v>26273.786338177593</v>
      </c>
      <c r="H14" s="3" t="s">
        <v>36</v>
      </c>
      <c r="I14" s="25">
        <v>0</v>
      </c>
      <c r="J14" s="25">
        <v>0</v>
      </c>
      <c r="K14" s="25">
        <v>26273.786338177593</v>
      </c>
      <c r="L14" s="25">
        <v>0</v>
      </c>
      <c r="M14" s="25">
        <v>0</v>
      </c>
      <c r="N14" s="25">
        <v>0</v>
      </c>
      <c r="O14" s="25">
        <v>0</v>
      </c>
      <c r="P14" s="25">
        <v>0</v>
      </c>
      <c r="Q14" s="25">
        <v>0</v>
      </c>
      <c r="R14" s="25">
        <v>0</v>
      </c>
      <c r="S14" s="25">
        <v>0</v>
      </c>
      <c r="T14" s="25">
        <v>0</v>
      </c>
    </row>
    <row r="15" spans="1:20" ht="12" customHeight="1">
      <c r="A15" s="1"/>
      <c r="B15" s="16" t="s">
        <v>37</v>
      </c>
      <c r="C15" s="5" t="s">
        <v>38</v>
      </c>
      <c r="D15" s="19">
        <v>7</v>
      </c>
      <c r="E15" s="3"/>
      <c r="F15" s="25">
        <v>0</v>
      </c>
      <c r="G15" s="25">
        <f t="shared" ref="G15:G17" si="0">D15-F15</f>
        <v>7</v>
      </c>
      <c r="H15" s="3" t="s">
        <v>36</v>
      </c>
      <c r="I15" s="25">
        <v>0</v>
      </c>
      <c r="J15" s="25">
        <v>0</v>
      </c>
      <c r="K15" s="25">
        <v>7</v>
      </c>
      <c r="L15" s="25">
        <v>0</v>
      </c>
      <c r="M15" s="25">
        <v>0</v>
      </c>
      <c r="N15" s="25">
        <v>0</v>
      </c>
      <c r="O15" s="25">
        <v>0</v>
      </c>
      <c r="P15" s="25">
        <v>0</v>
      </c>
      <c r="Q15" s="25">
        <v>0</v>
      </c>
      <c r="R15" s="25">
        <v>0</v>
      </c>
      <c r="S15" s="25">
        <v>0</v>
      </c>
      <c r="T15" s="25">
        <v>0</v>
      </c>
    </row>
    <row r="16" spans="1:20" ht="12" customHeight="1">
      <c r="A16" s="1"/>
      <c r="B16" s="16" t="s">
        <v>39</v>
      </c>
      <c r="C16" s="5" t="s">
        <v>40</v>
      </c>
      <c r="D16" s="19">
        <v>4915.916666666667</v>
      </c>
      <c r="E16" s="3"/>
      <c r="F16" s="25">
        <v>0</v>
      </c>
      <c r="G16" s="25">
        <f t="shared" si="0"/>
        <v>4915.916666666667</v>
      </c>
      <c r="H16" s="3" t="s">
        <v>36</v>
      </c>
      <c r="I16" s="25">
        <v>0</v>
      </c>
      <c r="J16" s="25">
        <v>0</v>
      </c>
      <c r="K16" s="25">
        <v>4915.916666666667</v>
      </c>
      <c r="L16" s="25">
        <v>0</v>
      </c>
      <c r="M16" s="25">
        <v>0</v>
      </c>
      <c r="N16" s="25">
        <v>0</v>
      </c>
      <c r="O16" s="25">
        <v>0</v>
      </c>
      <c r="P16" s="25">
        <v>0</v>
      </c>
      <c r="Q16" s="25">
        <v>0</v>
      </c>
      <c r="R16" s="25">
        <v>0</v>
      </c>
      <c r="S16" s="25">
        <v>0</v>
      </c>
      <c r="T16" s="25">
        <v>0</v>
      </c>
    </row>
    <row r="17" spans="1:20" ht="12" customHeight="1">
      <c r="A17" s="1"/>
      <c r="B17" s="16" t="s">
        <v>16</v>
      </c>
      <c r="C17" s="5" t="s">
        <v>41</v>
      </c>
      <c r="D17" s="19">
        <v>0</v>
      </c>
      <c r="E17" s="3"/>
      <c r="F17" s="25">
        <v>0</v>
      </c>
      <c r="G17" s="25">
        <f t="shared" si="0"/>
        <v>0</v>
      </c>
      <c r="H17" s="3"/>
      <c r="I17" s="25">
        <v>0</v>
      </c>
      <c r="J17" s="25">
        <v>0</v>
      </c>
      <c r="K17" s="25">
        <v>0</v>
      </c>
      <c r="L17" s="25">
        <v>0</v>
      </c>
      <c r="M17" s="25">
        <v>0</v>
      </c>
      <c r="N17" s="25">
        <v>0</v>
      </c>
      <c r="O17" s="25">
        <v>0</v>
      </c>
      <c r="P17" s="25">
        <v>0</v>
      </c>
      <c r="Q17" s="25">
        <v>0</v>
      </c>
      <c r="R17" s="25">
        <v>0</v>
      </c>
      <c r="S17" s="25">
        <v>0</v>
      </c>
      <c r="T17" s="25">
        <v>0</v>
      </c>
    </row>
    <row r="18" spans="1:20" ht="12" customHeight="1">
      <c r="A18" s="1"/>
      <c r="B18" s="16" t="s">
        <v>42</v>
      </c>
      <c r="C18" s="1"/>
      <c r="D18" s="21">
        <f>SUM(D14:D17)</f>
        <v>31196.703004844261</v>
      </c>
      <c r="E18" s="3"/>
      <c r="F18" s="21">
        <f>SUM(F14:F17)</f>
        <v>0</v>
      </c>
      <c r="G18" s="21">
        <f>SUM(G14:G17)</f>
        <v>31196.703004844261</v>
      </c>
      <c r="H18" s="3"/>
      <c r="I18" s="21">
        <f t="shared" ref="I18:S18" si="1">SUM(I14:I17)</f>
        <v>0</v>
      </c>
      <c r="J18" s="21">
        <f t="shared" si="1"/>
        <v>0</v>
      </c>
      <c r="K18" s="21">
        <f t="shared" si="1"/>
        <v>31196.703004844261</v>
      </c>
      <c r="L18" s="21">
        <f t="shared" si="1"/>
        <v>0</v>
      </c>
      <c r="M18" s="21">
        <f t="shared" si="1"/>
        <v>0</v>
      </c>
      <c r="N18" s="21">
        <f t="shared" si="1"/>
        <v>0</v>
      </c>
      <c r="O18" s="21">
        <f t="shared" si="1"/>
        <v>0</v>
      </c>
      <c r="P18" s="21">
        <f t="shared" si="1"/>
        <v>0</v>
      </c>
      <c r="Q18" s="21">
        <f t="shared" si="1"/>
        <v>0</v>
      </c>
      <c r="R18" s="21">
        <f t="shared" si="1"/>
        <v>0</v>
      </c>
      <c r="S18" s="21">
        <f t="shared" si="1"/>
        <v>0</v>
      </c>
      <c r="T18" s="21">
        <f>SUM(T14:T17)</f>
        <v>0</v>
      </c>
    </row>
    <row r="19" spans="1:20" ht="12" customHeight="1">
      <c r="A19" s="1"/>
      <c r="B19" s="1"/>
      <c r="C19" s="1"/>
      <c r="D19" s="17"/>
      <c r="E19" s="3"/>
      <c r="F19" s="18"/>
      <c r="G19" s="18"/>
      <c r="H19" s="3"/>
      <c r="I19" s="18"/>
      <c r="J19" s="18"/>
      <c r="K19" s="18"/>
      <c r="L19" s="18"/>
      <c r="M19" s="18"/>
      <c r="N19" s="18"/>
      <c r="O19" s="18"/>
      <c r="P19" s="18"/>
      <c r="Q19" s="18"/>
      <c r="R19" s="18"/>
      <c r="S19" s="18"/>
      <c r="T19" s="18"/>
    </row>
    <row r="20" spans="1:20" ht="12" customHeight="1">
      <c r="A20" s="16" t="s">
        <v>43</v>
      </c>
      <c r="B20" s="1"/>
      <c r="C20" s="1"/>
      <c r="D20" s="17"/>
      <c r="E20" s="3"/>
      <c r="F20" s="18"/>
      <c r="G20" s="18"/>
      <c r="H20" s="3"/>
      <c r="I20" s="18"/>
      <c r="J20" s="18"/>
      <c r="K20" s="18"/>
      <c r="L20" s="18"/>
      <c r="M20" s="18"/>
      <c r="N20" s="18"/>
      <c r="O20" s="18"/>
      <c r="P20" s="18"/>
      <c r="Q20" s="18"/>
      <c r="R20" s="18"/>
      <c r="S20" s="18"/>
      <c r="T20" s="18"/>
    </row>
    <row r="21" spans="1:20" ht="12" customHeight="1">
      <c r="A21" s="1"/>
      <c r="B21" s="16" t="s">
        <v>44</v>
      </c>
      <c r="C21" s="5" t="s">
        <v>45</v>
      </c>
      <c r="D21" s="22">
        <v>4904</v>
      </c>
      <c r="E21" s="3" t="s">
        <v>46</v>
      </c>
      <c r="F21" s="23">
        <v>1901.809</v>
      </c>
      <c r="G21" s="25">
        <f t="shared" ref="G21:G28" si="2">D21-F21</f>
        <v>3002.1909999999998</v>
      </c>
      <c r="H21" s="3" t="s">
        <v>47</v>
      </c>
      <c r="I21" s="23">
        <v>0</v>
      </c>
      <c r="J21" s="23">
        <v>0</v>
      </c>
      <c r="K21" s="23">
        <v>3695.0555531510349</v>
      </c>
      <c r="L21" s="23">
        <v>0</v>
      </c>
      <c r="M21" s="23">
        <v>0</v>
      </c>
      <c r="N21" s="23">
        <v>0</v>
      </c>
      <c r="O21" s="23">
        <v>1103.2219432792178</v>
      </c>
      <c r="P21" s="23">
        <v>0</v>
      </c>
      <c r="Q21" s="23">
        <v>0</v>
      </c>
      <c r="R21" s="23">
        <v>0</v>
      </c>
      <c r="S21" s="23">
        <v>105.72250356974705</v>
      </c>
      <c r="T21" s="23">
        <v>0</v>
      </c>
    </row>
    <row r="22" spans="1:20" ht="12" customHeight="1">
      <c r="A22" s="1"/>
      <c r="B22" s="16" t="s">
        <v>48</v>
      </c>
      <c r="C22" s="5" t="s">
        <v>49</v>
      </c>
      <c r="D22" s="22">
        <v>31985</v>
      </c>
      <c r="E22" s="3"/>
      <c r="F22" s="23">
        <v>0</v>
      </c>
      <c r="G22" s="25">
        <f t="shared" si="2"/>
        <v>31985</v>
      </c>
      <c r="H22" s="3" t="s">
        <v>36</v>
      </c>
      <c r="I22" s="23">
        <v>0</v>
      </c>
      <c r="J22" s="23">
        <v>0</v>
      </c>
      <c r="K22" s="23">
        <v>31985</v>
      </c>
      <c r="L22" s="23">
        <v>0</v>
      </c>
      <c r="M22" s="23">
        <v>0</v>
      </c>
      <c r="N22" s="23">
        <v>0</v>
      </c>
      <c r="O22" s="23">
        <v>0</v>
      </c>
      <c r="P22" s="23">
        <v>0</v>
      </c>
      <c r="Q22" s="23">
        <v>0</v>
      </c>
      <c r="R22" s="23">
        <v>0</v>
      </c>
      <c r="S22" s="23">
        <v>0</v>
      </c>
      <c r="T22" s="23">
        <v>0</v>
      </c>
    </row>
    <row r="23" spans="1:20" ht="12" customHeight="1">
      <c r="A23" s="1"/>
      <c r="B23" s="16" t="s">
        <v>50</v>
      </c>
      <c r="C23" s="5" t="s">
        <v>51</v>
      </c>
      <c r="D23" s="24">
        <v>67360.338756169163</v>
      </c>
      <c r="E23" s="3" t="s">
        <v>52</v>
      </c>
      <c r="F23" s="25">
        <v>18460.105</v>
      </c>
      <c r="G23" s="25">
        <f t="shared" si="2"/>
        <v>48900.233756169167</v>
      </c>
      <c r="H23" s="3" t="s">
        <v>47</v>
      </c>
      <c r="I23" s="25">
        <v>0</v>
      </c>
      <c r="J23" s="25">
        <v>484.10399999999998</v>
      </c>
      <c r="K23" s="25">
        <v>31972.800437302041</v>
      </c>
      <c r="L23" s="25">
        <v>2957.181</v>
      </c>
      <c r="M23" s="25">
        <v>0</v>
      </c>
      <c r="N23" s="25">
        <v>0</v>
      </c>
      <c r="O23" s="25">
        <v>30224.22592692302</v>
      </c>
      <c r="P23" s="25">
        <v>0</v>
      </c>
      <c r="Q23" s="25">
        <v>0</v>
      </c>
      <c r="R23" s="25">
        <v>0</v>
      </c>
      <c r="S23" s="25">
        <v>1722.0273919441036</v>
      </c>
      <c r="T23" s="25">
        <v>0</v>
      </c>
    </row>
    <row r="24" spans="1:20" ht="12" customHeight="1">
      <c r="A24" s="1"/>
      <c r="B24" s="16" t="s">
        <v>53</v>
      </c>
      <c r="C24" s="5" t="s">
        <v>54</v>
      </c>
      <c r="D24" s="22">
        <v>103024.04388810096</v>
      </c>
      <c r="E24" s="3"/>
      <c r="F24" s="25">
        <v>0</v>
      </c>
      <c r="G24" s="25">
        <f t="shared" si="2"/>
        <v>103024.04388810096</v>
      </c>
      <c r="H24" s="3" t="s">
        <v>36</v>
      </c>
      <c r="I24" s="25">
        <v>0</v>
      </c>
      <c r="J24" s="25">
        <v>0</v>
      </c>
      <c r="K24" s="25">
        <v>103024.04388810096</v>
      </c>
      <c r="L24" s="25">
        <v>0</v>
      </c>
      <c r="M24" s="25">
        <v>0</v>
      </c>
      <c r="N24" s="25">
        <v>0</v>
      </c>
      <c r="O24" s="25">
        <v>0</v>
      </c>
      <c r="P24" s="25">
        <v>0</v>
      </c>
      <c r="Q24" s="25">
        <v>0</v>
      </c>
      <c r="R24" s="25">
        <v>0</v>
      </c>
      <c r="S24" s="25">
        <v>0</v>
      </c>
      <c r="T24" s="25">
        <v>0</v>
      </c>
    </row>
    <row r="25" spans="1:20" ht="12" customHeight="1">
      <c r="A25" s="1"/>
      <c r="B25" s="16" t="s">
        <v>55</v>
      </c>
      <c r="C25" s="5" t="s">
        <v>56</v>
      </c>
      <c r="D25" s="22">
        <v>90023.315020808863</v>
      </c>
      <c r="E25" s="3" t="s">
        <v>57</v>
      </c>
      <c r="F25" s="25">
        <v>63574.334999999992</v>
      </c>
      <c r="G25" s="25">
        <f t="shared" si="2"/>
        <v>26448.980020808871</v>
      </c>
      <c r="H25" s="3" t="s">
        <v>58</v>
      </c>
      <c r="I25" s="25">
        <v>0</v>
      </c>
      <c r="J25" s="25">
        <v>0</v>
      </c>
      <c r="K25" s="25">
        <v>30470.068708449246</v>
      </c>
      <c r="L25" s="25">
        <v>58729.969008213542</v>
      </c>
      <c r="M25" s="25">
        <v>0</v>
      </c>
      <c r="N25" s="25">
        <v>0</v>
      </c>
      <c r="O25" s="25">
        <v>0</v>
      </c>
      <c r="P25" s="25">
        <v>0</v>
      </c>
      <c r="Q25" s="25">
        <v>0</v>
      </c>
      <c r="R25" s="25">
        <v>0</v>
      </c>
      <c r="S25" s="25">
        <v>823.27730414608152</v>
      </c>
      <c r="T25" s="25">
        <v>0</v>
      </c>
    </row>
    <row r="26" spans="1:20" ht="12" customHeight="1">
      <c r="A26" s="1"/>
      <c r="B26" s="16" t="s">
        <v>59</v>
      </c>
      <c r="C26" s="5" t="s">
        <v>60</v>
      </c>
      <c r="D26" s="22">
        <v>35344</v>
      </c>
      <c r="E26" s="3"/>
      <c r="F26" s="25">
        <v>0</v>
      </c>
      <c r="G26" s="25">
        <f t="shared" si="2"/>
        <v>35344</v>
      </c>
      <c r="H26" s="3" t="s">
        <v>36</v>
      </c>
      <c r="I26" s="25">
        <v>0</v>
      </c>
      <c r="J26" s="25">
        <v>0</v>
      </c>
      <c r="K26" s="25">
        <v>35344</v>
      </c>
      <c r="L26" s="25">
        <v>0</v>
      </c>
      <c r="M26" s="25">
        <v>0</v>
      </c>
      <c r="N26" s="25">
        <v>0</v>
      </c>
      <c r="O26" s="25">
        <v>0</v>
      </c>
      <c r="P26" s="25">
        <v>0</v>
      </c>
      <c r="Q26" s="25">
        <v>0</v>
      </c>
      <c r="R26" s="25">
        <v>0</v>
      </c>
      <c r="S26" s="25">
        <v>0</v>
      </c>
      <c r="T26" s="25">
        <v>0</v>
      </c>
    </row>
    <row r="27" spans="1:20" ht="12" customHeight="1">
      <c r="A27" s="1"/>
      <c r="B27" s="16" t="s">
        <v>61</v>
      </c>
      <c r="C27" s="5" t="s">
        <v>62</v>
      </c>
      <c r="D27" s="22">
        <v>470188.71258809295</v>
      </c>
      <c r="E27" s="3" t="s">
        <v>63</v>
      </c>
      <c r="F27" s="25">
        <v>292928.07036970579</v>
      </c>
      <c r="G27" s="25">
        <f t="shared" si="2"/>
        <v>177260.64221838716</v>
      </c>
      <c r="H27" s="3" t="s">
        <v>47</v>
      </c>
      <c r="I27" s="25">
        <v>0</v>
      </c>
      <c r="J27" s="25">
        <v>5113.9029999999993</v>
      </c>
      <c r="K27" s="25">
        <v>123708.12688606686</v>
      </c>
      <c r="L27" s="25">
        <v>0</v>
      </c>
      <c r="M27" s="25">
        <v>0</v>
      </c>
      <c r="N27" s="25">
        <v>0</v>
      </c>
      <c r="O27" s="25">
        <v>335124.42866831901</v>
      </c>
      <c r="P27" s="25">
        <v>0</v>
      </c>
      <c r="Q27" s="25">
        <v>0</v>
      </c>
      <c r="R27" s="25">
        <v>0</v>
      </c>
      <c r="S27" s="25">
        <v>6242.2540337070805</v>
      </c>
      <c r="T27" s="25">
        <v>0</v>
      </c>
    </row>
    <row r="28" spans="1:20" ht="12" customHeight="1">
      <c r="A28" s="1"/>
      <c r="B28" s="16" t="s">
        <v>16</v>
      </c>
      <c r="C28" s="5" t="s">
        <v>64</v>
      </c>
      <c r="D28" s="22">
        <v>0</v>
      </c>
      <c r="E28" s="3"/>
      <c r="F28" s="25">
        <v>0</v>
      </c>
      <c r="G28" s="25">
        <f t="shared" si="2"/>
        <v>0</v>
      </c>
      <c r="H28" s="3"/>
      <c r="I28" s="25">
        <v>0</v>
      </c>
      <c r="J28" s="25">
        <v>0</v>
      </c>
      <c r="K28" s="25">
        <v>0</v>
      </c>
      <c r="L28" s="25">
        <v>0</v>
      </c>
      <c r="M28" s="25">
        <v>0</v>
      </c>
      <c r="N28" s="25">
        <v>0</v>
      </c>
      <c r="O28" s="25">
        <v>0</v>
      </c>
      <c r="P28" s="25">
        <v>0</v>
      </c>
      <c r="Q28" s="25">
        <v>0</v>
      </c>
      <c r="R28" s="25">
        <v>0</v>
      </c>
      <c r="S28" s="25">
        <v>0</v>
      </c>
      <c r="T28" s="25">
        <v>0</v>
      </c>
    </row>
    <row r="29" spans="1:20" ht="12" customHeight="1">
      <c r="A29" s="1"/>
      <c r="B29" s="16" t="s">
        <v>42</v>
      </c>
      <c r="C29" s="1"/>
      <c r="D29" s="26">
        <f>SUM(D21:D28)</f>
        <v>802829.41025317204</v>
      </c>
      <c r="E29" s="3"/>
      <c r="F29" s="26">
        <f>SUM(F21:F28)</f>
        <v>376864.3193697058</v>
      </c>
      <c r="G29" s="26">
        <f>SUM(G21:G28)</f>
        <v>425965.09088346618</v>
      </c>
      <c r="H29" s="3"/>
      <c r="I29" s="26">
        <f t="shared" ref="I29:T29" si="3">SUM(I21:I28)</f>
        <v>0</v>
      </c>
      <c r="J29" s="26">
        <f t="shared" si="3"/>
        <v>5598.0069999999996</v>
      </c>
      <c r="K29" s="26">
        <f t="shared" si="3"/>
        <v>360199.09547307016</v>
      </c>
      <c r="L29" s="26">
        <f t="shared" si="3"/>
        <v>61687.150008213539</v>
      </c>
      <c r="M29" s="26">
        <f t="shared" si="3"/>
        <v>0</v>
      </c>
      <c r="N29" s="26">
        <f t="shared" si="3"/>
        <v>0</v>
      </c>
      <c r="O29" s="26">
        <f t="shared" si="3"/>
        <v>366451.87653852126</v>
      </c>
      <c r="P29" s="26">
        <f t="shared" si="3"/>
        <v>0</v>
      </c>
      <c r="Q29" s="26">
        <f t="shared" si="3"/>
        <v>0</v>
      </c>
      <c r="R29" s="26">
        <f t="shared" si="3"/>
        <v>0</v>
      </c>
      <c r="S29" s="26">
        <f t="shared" si="3"/>
        <v>8893.2812333670117</v>
      </c>
      <c r="T29" s="26">
        <f t="shared" si="3"/>
        <v>0</v>
      </c>
    </row>
    <row r="30" spans="1:20" ht="12" customHeight="1">
      <c r="A30" s="1"/>
      <c r="B30" s="1"/>
      <c r="C30" s="1"/>
      <c r="D30" s="27"/>
      <c r="E30" s="3"/>
      <c r="F30" s="25"/>
      <c r="G30" s="25"/>
      <c r="H30" s="3"/>
      <c r="I30" s="25"/>
      <c r="J30" s="25"/>
      <c r="K30" s="25"/>
      <c r="L30" s="25"/>
      <c r="M30" s="25"/>
      <c r="N30" s="25"/>
      <c r="O30" s="25"/>
      <c r="P30" s="25"/>
      <c r="Q30" s="25"/>
      <c r="R30" s="25"/>
      <c r="S30" s="25"/>
      <c r="T30" s="25"/>
    </row>
    <row r="31" spans="1:20" ht="12" customHeight="1">
      <c r="A31" s="16" t="s">
        <v>65</v>
      </c>
      <c r="B31" s="1"/>
      <c r="C31" s="1"/>
      <c r="D31" s="27"/>
      <c r="E31" s="3"/>
      <c r="F31" s="25"/>
      <c r="G31" s="25"/>
      <c r="H31" s="3"/>
      <c r="I31" s="25"/>
      <c r="J31" s="25"/>
      <c r="K31" s="25"/>
      <c r="L31" s="25"/>
      <c r="M31" s="25"/>
      <c r="N31" s="25"/>
      <c r="O31" s="25"/>
      <c r="P31" s="25"/>
      <c r="Q31" s="25"/>
      <c r="R31" s="25"/>
      <c r="S31" s="25"/>
      <c r="T31" s="25"/>
    </row>
    <row r="32" spans="1:20" ht="12" customHeight="1">
      <c r="A32" s="1"/>
      <c r="B32" s="16" t="s">
        <v>37</v>
      </c>
      <c r="C32" s="5" t="s">
        <v>66</v>
      </c>
      <c r="D32" s="22">
        <v>69467.519028472161</v>
      </c>
      <c r="E32" s="3" t="s">
        <v>67</v>
      </c>
      <c r="F32" s="25">
        <v>63918.928273137113</v>
      </c>
      <c r="G32" s="25">
        <f t="shared" ref="G32:G38" si="4">D32-F32</f>
        <v>5548.590755335048</v>
      </c>
      <c r="H32" s="3" t="s">
        <v>68</v>
      </c>
      <c r="I32" s="25">
        <v>0</v>
      </c>
      <c r="J32" s="25">
        <v>0</v>
      </c>
      <c r="K32" s="25">
        <v>0</v>
      </c>
      <c r="L32" s="25">
        <v>0</v>
      </c>
      <c r="M32" s="25">
        <v>30925.648000000001</v>
      </c>
      <c r="N32" s="25">
        <v>94.055000000000007</v>
      </c>
      <c r="O32" s="25">
        <v>30766.468999999997</v>
      </c>
      <c r="P32" s="25">
        <v>0</v>
      </c>
      <c r="Q32" s="25">
        <v>5548.590755335048</v>
      </c>
      <c r="R32" s="25">
        <v>10.888</v>
      </c>
      <c r="S32" s="25">
        <v>2121.8682731371146</v>
      </c>
      <c r="T32" s="25">
        <v>0</v>
      </c>
    </row>
    <row r="33" spans="1:20" ht="12" customHeight="1">
      <c r="A33" s="1"/>
      <c r="B33" s="16" t="s">
        <v>48</v>
      </c>
      <c r="C33" s="5" t="s">
        <v>69</v>
      </c>
      <c r="D33" s="22">
        <v>60294.25</v>
      </c>
      <c r="E33" s="3" t="s">
        <v>70</v>
      </c>
      <c r="F33" s="25">
        <v>35978.960609999995</v>
      </c>
      <c r="G33" s="25">
        <f t="shared" si="4"/>
        <v>24315.289390000005</v>
      </c>
      <c r="H33" s="3" t="s">
        <v>68</v>
      </c>
      <c r="I33" s="25">
        <v>0</v>
      </c>
      <c r="J33" s="25">
        <v>0</v>
      </c>
      <c r="K33" s="25">
        <v>0</v>
      </c>
      <c r="L33" s="25">
        <v>0</v>
      </c>
      <c r="M33" s="25">
        <v>0</v>
      </c>
      <c r="N33" s="25">
        <v>0</v>
      </c>
      <c r="O33" s="25">
        <v>33065.436999999998</v>
      </c>
      <c r="P33" s="25">
        <v>0</v>
      </c>
      <c r="Q33" s="25">
        <v>24315.289390000005</v>
      </c>
      <c r="R33" s="25">
        <v>525.19899999999996</v>
      </c>
      <c r="S33" s="25">
        <v>2388.3246099999997</v>
      </c>
      <c r="T33" s="25">
        <v>0</v>
      </c>
    </row>
    <row r="34" spans="1:20" ht="12" customHeight="1">
      <c r="A34" s="1"/>
      <c r="B34" s="16" t="s">
        <v>71</v>
      </c>
      <c r="C34" s="5" t="s">
        <v>72</v>
      </c>
      <c r="D34" s="22">
        <v>1925294.0497012355</v>
      </c>
      <c r="E34" s="3" t="s">
        <v>73</v>
      </c>
      <c r="F34" s="25">
        <v>1502018.3215689305</v>
      </c>
      <c r="G34" s="25">
        <f t="shared" si="4"/>
        <v>423275.72813230497</v>
      </c>
      <c r="H34" s="3" t="s">
        <v>68</v>
      </c>
      <c r="I34" s="25">
        <v>0</v>
      </c>
      <c r="J34" s="25">
        <v>0</v>
      </c>
      <c r="K34" s="25">
        <v>0</v>
      </c>
      <c r="L34" s="25">
        <v>0</v>
      </c>
      <c r="M34" s="25">
        <v>0</v>
      </c>
      <c r="N34" s="25">
        <v>0</v>
      </c>
      <c r="O34" s="25">
        <v>1199491.6752152808</v>
      </c>
      <c r="P34" s="25">
        <v>0</v>
      </c>
      <c r="Q34" s="25">
        <v>423275.72813230497</v>
      </c>
      <c r="R34" s="25">
        <v>7766.2922500000004</v>
      </c>
      <c r="S34" s="25">
        <v>294760.35410364985</v>
      </c>
      <c r="T34" s="25">
        <v>0</v>
      </c>
    </row>
    <row r="35" spans="1:20" ht="12" customHeight="1">
      <c r="A35" s="1"/>
      <c r="B35" s="16" t="s">
        <v>74</v>
      </c>
      <c r="C35" s="5" t="s">
        <v>75</v>
      </c>
      <c r="D35" s="22">
        <v>1014042.4571249465</v>
      </c>
      <c r="E35" s="3" t="s">
        <v>76</v>
      </c>
      <c r="F35" s="25">
        <v>1014041.5109778501</v>
      </c>
      <c r="G35" s="49">
        <f t="shared" si="4"/>
        <v>0.94614709645975381</v>
      </c>
      <c r="H35" s="3" t="s">
        <v>68</v>
      </c>
      <c r="I35" s="25">
        <v>0</v>
      </c>
      <c r="J35" s="25">
        <v>0</v>
      </c>
      <c r="K35" s="25">
        <v>0</v>
      </c>
      <c r="L35" s="25">
        <v>0</v>
      </c>
      <c r="M35" s="25">
        <v>297588.21600000001</v>
      </c>
      <c r="N35" s="25">
        <v>0</v>
      </c>
      <c r="O35" s="25">
        <v>708076.88948674605</v>
      </c>
      <c r="P35" s="25">
        <v>0</v>
      </c>
      <c r="Q35" s="25">
        <v>0.94614709645975381</v>
      </c>
      <c r="R35" s="25">
        <v>0</v>
      </c>
      <c r="S35" s="25">
        <v>8376.4054911039857</v>
      </c>
      <c r="T35" s="25">
        <v>0</v>
      </c>
    </row>
    <row r="36" spans="1:20" ht="12" customHeight="1">
      <c r="A36" s="1"/>
      <c r="B36" s="16" t="s">
        <v>55</v>
      </c>
      <c r="C36" s="5" t="s">
        <v>77</v>
      </c>
      <c r="D36" s="22">
        <v>305117.5939789908</v>
      </c>
      <c r="E36" s="3" t="s">
        <v>78</v>
      </c>
      <c r="F36" s="25">
        <v>142153.01308112778</v>
      </c>
      <c r="G36" s="25">
        <f t="shared" si="4"/>
        <v>162964.58089786302</v>
      </c>
      <c r="H36" s="3" t="s">
        <v>68</v>
      </c>
      <c r="I36" s="25">
        <v>0</v>
      </c>
      <c r="J36" s="25">
        <v>0</v>
      </c>
      <c r="K36" s="25">
        <v>0</v>
      </c>
      <c r="L36" s="25">
        <v>0</v>
      </c>
      <c r="M36" s="25">
        <v>65589.279064222763</v>
      </c>
      <c r="N36" s="25">
        <v>15164.820380307377</v>
      </c>
      <c r="O36" s="25">
        <v>9393.087220510206</v>
      </c>
      <c r="P36" s="25">
        <v>0</v>
      </c>
      <c r="Q36" s="25">
        <v>162964.58089786302</v>
      </c>
      <c r="R36" s="25">
        <v>3251.4549999999999</v>
      </c>
      <c r="S36" s="25">
        <v>48754.371416087408</v>
      </c>
      <c r="T36" s="25">
        <v>0</v>
      </c>
    </row>
    <row r="37" spans="1:20" ht="12" customHeight="1">
      <c r="A37" s="1"/>
      <c r="B37" s="16" t="s">
        <v>39</v>
      </c>
      <c r="C37" s="5" t="s">
        <v>79</v>
      </c>
      <c r="D37" s="22">
        <v>161776.95833886901</v>
      </c>
      <c r="E37" s="3" t="s">
        <v>80</v>
      </c>
      <c r="F37" s="25">
        <v>153445.34229291292</v>
      </c>
      <c r="G37" s="25">
        <f t="shared" si="4"/>
        <v>8331.6160459560924</v>
      </c>
      <c r="H37" s="3" t="s">
        <v>68</v>
      </c>
      <c r="I37" s="25">
        <v>0</v>
      </c>
      <c r="J37" s="25">
        <v>0</v>
      </c>
      <c r="K37" s="25">
        <v>0</v>
      </c>
      <c r="L37" s="25">
        <v>0</v>
      </c>
      <c r="M37" s="25">
        <v>83181.340638187641</v>
      </c>
      <c r="N37" s="25">
        <v>1310.6010000000001</v>
      </c>
      <c r="O37" s="25">
        <v>67011.456652332374</v>
      </c>
      <c r="P37" s="25">
        <v>0</v>
      </c>
      <c r="Q37" s="25">
        <v>8331.6160459560924</v>
      </c>
      <c r="R37" s="25">
        <v>28.53</v>
      </c>
      <c r="S37" s="25">
        <v>1913.414002392901</v>
      </c>
      <c r="T37" s="25">
        <v>0</v>
      </c>
    </row>
    <row r="38" spans="1:20" ht="12" customHeight="1">
      <c r="A38" s="1"/>
      <c r="B38" s="16" t="s">
        <v>16</v>
      </c>
      <c r="C38" s="5" t="s">
        <v>81</v>
      </c>
      <c r="D38" s="22">
        <v>7255</v>
      </c>
      <c r="E38" s="3"/>
      <c r="F38" s="25">
        <v>0</v>
      </c>
      <c r="G38" s="25">
        <f t="shared" si="4"/>
        <v>7255</v>
      </c>
      <c r="H38" s="3" t="s">
        <v>82</v>
      </c>
      <c r="I38" s="25">
        <v>0</v>
      </c>
      <c r="J38" s="25">
        <v>0</v>
      </c>
      <c r="K38" s="25">
        <v>402.54751686580391</v>
      </c>
      <c r="L38" s="25">
        <v>0</v>
      </c>
      <c r="M38" s="25">
        <v>50.452622113847433</v>
      </c>
      <c r="N38" s="25">
        <v>0</v>
      </c>
      <c r="O38" s="25">
        <v>4538.0523401338296</v>
      </c>
      <c r="P38" s="25">
        <v>0</v>
      </c>
      <c r="Q38" s="25">
        <v>706.01467158037133</v>
      </c>
      <c r="R38" s="25">
        <v>32.740531371752056</v>
      </c>
      <c r="S38" s="25">
        <v>605.9681953886568</v>
      </c>
      <c r="T38" s="25">
        <v>919.22412254573851</v>
      </c>
    </row>
    <row r="39" spans="1:20" ht="12" customHeight="1">
      <c r="A39" s="1"/>
      <c r="B39" s="16" t="s">
        <v>42</v>
      </c>
      <c r="C39" s="1"/>
      <c r="D39" s="26">
        <f>SUM(D32:D38)</f>
        <v>3543247.8281725137</v>
      </c>
      <c r="E39" s="3"/>
      <c r="F39" s="26">
        <f t="shared" ref="F39:G39" si="5">SUM(F32:F38)</f>
        <v>2911556.0768039585</v>
      </c>
      <c r="G39" s="26">
        <f t="shared" si="5"/>
        <v>631691.75136855547</v>
      </c>
      <c r="H39" s="3"/>
      <c r="I39" s="26">
        <f t="shared" ref="I39:T39" si="6">SUM(I32:I38)</f>
        <v>0</v>
      </c>
      <c r="J39" s="26">
        <f t="shared" si="6"/>
        <v>0</v>
      </c>
      <c r="K39" s="26">
        <f t="shared" si="6"/>
        <v>402.54751686580391</v>
      </c>
      <c r="L39" s="26">
        <f t="shared" si="6"/>
        <v>0</v>
      </c>
      <c r="M39" s="26">
        <f t="shared" si="6"/>
        <v>477334.93632452429</v>
      </c>
      <c r="N39" s="26">
        <f t="shared" si="6"/>
        <v>16569.476380307377</v>
      </c>
      <c r="O39" s="26">
        <f t="shared" si="6"/>
        <v>2052343.0669150034</v>
      </c>
      <c r="P39" s="26">
        <f t="shared" si="6"/>
        <v>0</v>
      </c>
      <c r="Q39" s="26">
        <f t="shared" si="6"/>
        <v>625142.76604013587</v>
      </c>
      <c r="R39" s="26">
        <f t="shared" si="6"/>
        <v>11615.104781371752</v>
      </c>
      <c r="S39" s="26">
        <f t="shared" si="6"/>
        <v>358920.70609175996</v>
      </c>
      <c r="T39" s="26">
        <f t="shared" si="6"/>
        <v>919.22412254573851</v>
      </c>
    </row>
    <row r="40" spans="1:20" ht="12" customHeight="1">
      <c r="A40" s="1"/>
      <c r="B40" s="1"/>
      <c r="C40" s="1"/>
      <c r="D40" s="27"/>
      <c r="E40" s="3"/>
      <c r="F40" s="25"/>
      <c r="G40" s="25"/>
      <c r="H40" s="3"/>
      <c r="I40" s="25"/>
      <c r="J40" s="25"/>
      <c r="K40" s="25"/>
      <c r="L40" s="25"/>
      <c r="M40" s="25"/>
      <c r="N40" s="25"/>
      <c r="O40" s="25"/>
      <c r="P40" s="25"/>
      <c r="Q40" s="25"/>
      <c r="R40" s="25"/>
      <c r="S40" s="25"/>
      <c r="T40" s="25"/>
    </row>
    <row r="41" spans="1:20" ht="12" customHeight="1">
      <c r="A41" s="16" t="s">
        <v>83</v>
      </c>
      <c r="B41" s="1"/>
      <c r="C41" s="1"/>
      <c r="D41" s="27"/>
      <c r="E41" s="3"/>
      <c r="F41" s="25"/>
      <c r="G41" s="25"/>
      <c r="H41" s="3"/>
      <c r="I41" s="25"/>
      <c r="J41" s="25"/>
      <c r="K41" s="25"/>
      <c r="L41" s="25"/>
      <c r="M41" s="25"/>
      <c r="N41" s="25"/>
      <c r="O41" s="25"/>
      <c r="P41" s="25"/>
      <c r="Q41" s="25"/>
      <c r="R41" s="25"/>
      <c r="S41" s="25"/>
      <c r="T41" s="25"/>
    </row>
    <row r="42" spans="1:20" ht="12" customHeight="1">
      <c r="A42" s="1"/>
      <c r="B42" s="16" t="s">
        <v>37</v>
      </c>
      <c r="C42" s="5" t="s">
        <v>84</v>
      </c>
      <c r="D42" s="22">
        <v>12195.042017360742</v>
      </c>
      <c r="E42" s="3"/>
      <c r="F42" s="25">
        <v>0</v>
      </c>
      <c r="G42" s="25">
        <f t="shared" ref="G42:G51" si="7">D42-F42</f>
        <v>12195.042017360742</v>
      </c>
      <c r="H42" s="3" t="s">
        <v>85</v>
      </c>
      <c r="I42" s="25">
        <v>0</v>
      </c>
      <c r="J42" s="25">
        <v>0</v>
      </c>
      <c r="K42" s="25">
        <v>0</v>
      </c>
      <c r="L42" s="25">
        <v>0</v>
      </c>
      <c r="M42" s="25">
        <v>0</v>
      </c>
      <c r="N42" s="25">
        <v>0</v>
      </c>
      <c r="O42" s="25">
        <v>0</v>
      </c>
      <c r="P42" s="25">
        <v>0</v>
      </c>
      <c r="Q42" s="25">
        <v>0</v>
      </c>
      <c r="R42" s="25">
        <v>0</v>
      </c>
      <c r="S42" s="25">
        <v>0</v>
      </c>
      <c r="T42" s="25">
        <v>12195.042017360742</v>
      </c>
    </row>
    <row r="43" spans="1:20" ht="12" customHeight="1">
      <c r="A43" s="1"/>
      <c r="B43" s="16" t="s">
        <v>48</v>
      </c>
      <c r="C43" s="5" t="s">
        <v>86</v>
      </c>
      <c r="D43" s="22">
        <v>8385.6794319309338</v>
      </c>
      <c r="E43" s="3"/>
      <c r="F43" s="25">
        <v>0</v>
      </c>
      <c r="G43" s="25">
        <f t="shared" si="7"/>
        <v>8385.6794319309338</v>
      </c>
      <c r="H43" s="3" t="s">
        <v>85</v>
      </c>
      <c r="I43" s="25">
        <v>0</v>
      </c>
      <c r="J43" s="25">
        <v>0</v>
      </c>
      <c r="K43" s="25">
        <v>0</v>
      </c>
      <c r="L43" s="25">
        <v>0</v>
      </c>
      <c r="M43" s="25">
        <v>0</v>
      </c>
      <c r="N43" s="25">
        <v>0</v>
      </c>
      <c r="O43" s="25">
        <v>0</v>
      </c>
      <c r="P43" s="25">
        <v>0</v>
      </c>
      <c r="Q43" s="25">
        <v>0</v>
      </c>
      <c r="R43" s="25">
        <v>0</v>
      </c>
      <c r="S43" s="25">
        <v>0</v>
      </c>
      <c r="T43" s="25">
        <v>8385.6794319309338</v>
      </c>
    </row>
    <row r="44" spans="1:20" ht="12" customHeight="1">
      <c r="A44" s="1"/>
      <c r="B44" s="16" t="s">
        <v>71</v>
      </c>
      <c r="C44" s="5" t="s">
        <v>87</v>
      </c>
      <c r="D44" s="22">
        <v>1308861.7868047473</v>
      </c>
      <c r="E44" s="3"/>
      <c r="F44" s="25">
        <v>0</v>
      </c>
      <c r="G44" s="25">
        <f t="shared" si="7"/>
        <v>1308861.7868047473</v>
      </c>
      <c r="H44" s="3" t="s">
        <v>85</v>
      </c>
      <c r="I44" s="25">
        <v>0</v>
      </c>
      <c r="J44" s="25">
        <v>0</v>
      </c>
      <c r="K44" s="25">
        <v>0</v>
      </c>
      <c r="L44" s="25">
        <v>0</v>
      </c>
      <c r="M44" s="25">
        <v>0</v>
      </c>
      <c r="N44" s="25">
        <v>0</v>
      </c>
      <c r="O44" s="25">
        <v>0</v>
      </c>
      <c r="P44" s="25">
        <v>0</v>
      </c>
      <c r="Q44" s="25">
        <v>0</v>
      </c>
      <c r="R44" s="25">
        <v>0</v>
      </c>
      <c r="S44" s="25">
        <v>0</v>
      </c>
      <c r="T44" s="25">
        <v>1308861.7868047473</v>
      </c>
    </row>
    <row r="45" spans="1:20" ht="12" customHeight="1">
      <c r="A45" s="1"/>
      <c r="B45" s="16" t="s">
        <v>88</v>
      </c>
      <c r="C45" s="5" t="s">
        <v>89</v>
      </c>
      <c r="D45" s="22">
        <v>61154.551212067534</v>
      </c>
      <c r="E45" s="3"/>
      <c r="F45" s="25">
        <v>0</v>
      </c>
      <c r="G45" s="25">
        <f t="shared" si="7"/>
        <v>61154.551212067534</v>
      </c>
      <c r="H45" s="3" t="s">
        <v>85</v>
      </c>
      <c r="I45" s="25">
        <v>0</v>
      </c>
      <c r="J45" s="25">
        <v>0</v>
      </c>
      <c r="K45" s="25">
        <v>0</v>
      </c>
      <c r="L45" s="25">
        <v>0</v>
      </c>
      <c r="M45" s="25">
        <v>0</v>
      </c>
      <c r="N45" s="25">
        <v>0</v>
      </c>
      <c r="O45" s="25">
        <v>0</v>
      </c>
      <c r="P45" s="25">
        <v>0</v>
      </c>
      <c r="Q45" s="25">
        <v>0</v>
      </c>
      <c r="R45" s="25">
        <v>0</v>
      </c>
      <c r="S45" s="25">
        <v>0</v>
      </c>
      <c r="T45" s="25">
        <v>61154.551212067534</v>
      </c>
    </row>
    <row r="46" spans="1:20" ht="12" customHeight="1">
      <c r="A46" s="1"/>
      <c r="B46" s="16" t="s">
        <v>39</v>
      </c>
      <c r="C46" s="5" t="s">
        <v>90</v>
      </c>
      <c r="D46" s="22">
        <v>161241.20378788895</v>
      </c>
      <c r="E46" s="3"/>
      <c r="F46" s="25">
        <v>0</v>
      </c>
      <c r="G46" s="25">
        <f t="shared" si="7"/>
        <v>161241.20378788895</v>
      </c>
      <c r="H46" s="3" t="s">
        <v>85</v>
      </c>
      <c r="I46" s="25">
        <v>0</v>
      </c>
      <c r="J46" s="25">
        <v>0</v>
      </c>
      <c r="K46" s="25">
        <v>0</v>
      </c>
      <c r="L46" s="25">
        <v>0</v>
      </c>
      <c r="M46" s="25">
        <v>0</v>
      </c>
      <c r="N46" s="25">
        <v>0</v>
      </c>
      <c r="O46" s="25">
        <v>0</v>
      </c>
      <c r="P46" s="25">
        <v>0</v>
      </c>
      <c r="Q46" s="25">
        <v>0</v>
      </c>
      <c r="R46" s="25">
        <v>0</v>
      </c>
      <c r="S46" s="25">
        <v>0</v>
      </c>
      <c r="T46" s="25">
        <v>161241.20378788895</v>
      </c>
    </row>
    <row r="47" spans="1:20" ht="12" customHeight="1">
      <c r="A47" s="1"/>
      <c r="B47" s="16" t="s">
        <v>91</v>
      </c>
      <c r="C47" s="5" t="s">
        <v>92</v>
      </c>
      <c r="D47" s="22">
        <v>1096006.6336322287</v>
      </c>
      <c r="E47" s="3"/>
      <c r="F47" s="25">
        <v>0</v>
      </c>
      <c r="G47" s="25">
        <f t="shared" si="7"/>
        <v>1096006.6336322287</v>
      </c>
      <c r="H47" s="3" t="s">
        <v>85</v>
      </c>
      <c r="I47" s="25">
        <v>0</v>
      </c>
      <c r="J47" s="25">
        <v>0</v>
      </c>
      <c r="K47" s="25">
        <v>0</v>
      </c>
      <c r="L47" s="25">
        <v>0</v>
      </c>
      <c r="M47" s="25">
        <v>0</v>
      </c>
      <c r="N47" s="25">
        <v>0</v>
      </c>
      <c r="O47" s="25">
        <v>0</v>
      </c>
      <c r="P47" s="25">
        <v>0</v>
      </c>
      <c r="Q47" s="25">
        <v>0</v>
      </c>
      <c r="R47" s="25">
        <v>0</v>
      </c>
      <c r="S47" s="25">
        <v>0</v>
      </c>
      <c r="T47" s="25">
        <v>1096006.6336322287</v>
      </c>
    </row>
    <row r="48" spans="1:20" ht="12" customHeight="1">
      <c r="A48" s="1"/>
      <c r="B48" s="16" t="s">
        <v>93</v>
      </c>
      <c r="C48" s="5" t="s">
        <v>94</v>
      </c>
      <c r="D48" s="22">
        <v>330224.32535723608</v>
      </c>
      <c r="E48" s="3"/>
      <c r="F48" s="25">
        <v>0</v>
      </c>
      <c r="G48" s="25">
        <f t="shared" si="7"/>
        <v>330224.32535723608</v>
      </c>
      <c r="H48" s="3" t="s">
        <v>85</v>
      </c>
      <c r="I48" s="25">
        <v>0</v>
      </c>
      <c r="J48" s="25">
        <v>0</v>
      </c>
      <c r="K48" s="25">
        <v>0</v>
      </c>
      <c r="L48" s="25">
        <v>0</v>
      </c>
      <c r="M48" s="25">
        <v>0</v>
      </c>
      <c r="N48" s="25">
        <v>0</v>
      </c>
      <c r="O48" s="25">
        <v>0</v>
      </c>
      <c r="P48" s="25">
        <v>0</v>
      </c>
      <c r="Q48" s="25">
        <v>0</v>
      </c>
      <c r="R48" s="25">
        <v>0</v>
      </c>
      <c r="S48" s="25">
        <v>0</v>
      </c>
      <c r="T48" s="25">
        <v>330224.32535723608</v>
      </c>
    </row>
    <row r="49" spans="1:20" ht="12" customHeight="1">
      <c r="A49" s="1"/>
      <c r="B49" s="16" t="s">
        <v>95</v>
      </c>
      <c r="C49" s="5" t="s">
        <v>96</v>
      </c>
      <c r="D49" s="22">
        <v>89989.182238265043</v>
      </c>
      <c r="E49" s="3"/>
      <c r="F49" s="25">
        <v>0</v>
      </c>
      <c r="G49" s="25">
        <f t="shared" si="7"/>
        <v>89989.182238265043</v>
      </c>
      <c r="H49" s="3" t="s">
        <v>85</v>
      </c>
      <c r="I49" s="25">
        <v>0</v>
      </c>
      <c r="J49" s="25">
        <v>0</v>
      </c>
      <c r="K49" s="25">
        <v>0</v>
      </c>
      <c r="L49" s="25">
        <v>0</v>
      </c>
      <c r="M49" s="25">
        <v>0</v>
      </c>
      <c r="N49" s="25">
        <v>0</v>
      </c>
      <c r="O49" s="25">
        <v>0</v>
      </c>
      <c r="P49" s="25">
        <v>0</v>
      </c>
      <c r="Q49" s="25">
        <v>0</v>
      </c>
      <c r="R49" s="25">
        <v>0</v>
      </c>
      <c r="S49" s="25">
        <v>0</v>
      </c>
      <c r="T49" s="25">
        <v>89989.182238265043</v>
      </c>
    </row>
    <row r="50" spans="1:20" ht="12" customHeight="1">
      <c r="A50" s="1"/>
      <c r="B50" s="16" t="s">
        <v>97</v>
      </c>
      <c r="C50" s="5" t="s">
        <v>98</v>
      </c>
      <c r="D50" s="22">
        <v>111584.40085821487</v>
      </c>
      <c r="E50" s="3"/>
      <c r="F50" s="25">
        <v>0</v>
      </c>
      <c r="G50" s="25">
        <f t="shared" si="7"/>
        <v>111584.40085821487</v>
      </c>
      <c r="H50" s="3" t="s">
        <v>85</v>
      </c>
      <c r="I50" s="25">
        <v>0</v>
      </c>
      <c r="J50" s="25">
        <v>0</v>
      </c>
      <c r="K50" s="25">
        <v>0</v>
      </c>
      <c r="L50" s="25">
        <v>0</v>
      </c>
      <c r="M50" s="25">
        <v>0</v>
      </c>
      <c r="N50" s="25">
        <v>0</v>
      </c>
      <c r="O50" s="25">
        <v>0</v>
      </c>
      <c r="P50" s="25">
        <v>0</v>
      </c>
      <c r="Q50" s="25">
        <v>0</v>
      </c>
      <c r="R50" s="25">
        <v>0</v>
      </c>
      <c r="S50" s="25">
        <v>0</v>
      </c>
      <c r="T50" s="25">
        <v>111584.40085821487</v>
      </c>
    </row>
    <row r="51" spans="1:20" ht="12" customHeight="1">
      <c r="A51" s="1"/>
      <c r="B51" s="16" t="s">
        <v>16</v>
      </c>
      <c r="C51" s="5" t="s">
        <v>99</v>
      </c>
      <c r="D51" s="22">
        <v>0</v>
      </c>
      <c r="E51" s="3"/>
      <c r="F51" s="25">
        <v>0</v>
      </c>
      <c r="G51" s="25">
        <f t="shared" si="7"/>
        <v>0</v>
      </c>
      <c r="H51" s="20"/>
      <c r="I51" s="25">
        <v>0</v>
      </c>
      <c r="J51" s="25">
        <v>0</v>
      </c>
      <c r="K51" s="25">
        <v>0</v>
      </c>
      <c r="L51" s="25">
        <v>0</v>
      </c>
      <c r="M51" s="25">
        <v>0</v>
      </c>
      <c r="N51" s="25">
        <v>0</v>
      </c>
      <c r="O51" s="25">
        <v>0</v>
      </c>
      <c r="P51" s="25">
        <v>0</v>
      </c>
      <c r="Q51" s="25">
        <v>0</v>
      </c>
      <c r="R51" s="25">
        <v>0</v>
      </c>
      <c r="S51" s="25">
        <v>0</v>
      </c>
      <c r="T51" s="25">
        <v>0</v>
      </c>
    </row>
    <row r="52" spans="1:20" ht="12" customHeight="1">
      <c r="A52" s="1"/>
      <c r="B52" s="16" t="s">
        <v>42</v>
      </c>
      <c r="C52" s="1"/>
      <c r="D52" s="26">
        <f>SUM(D42:D51)</f>
        <v>3179642.8053399399</v>
      </c>
      <c r="E52" s="3"/>
      <c r="F52" s="26">
        <f t="shared" ref="F52:G52" si="8">SUM(F42:F51)</f>
        <v>0</v>
      </c>
      <c r="G52" s="26">
        <f t="shared" si="8"/>
        <v>3179642.8053399399</v>
      </c>
      <c r="H52" s="3"/>
      <c r="I52" s="26">
        <f t="shared" ref="I52:T52" si="9">SUM(I42:I51)</f>
        <v>0</v>
      </c>
      <c r="J52" s="26">
        <f t="shared" si="9"/>
        <v>0</v>
      </c>
      <c r="K52" s="26">
        <f t="shared" si="9"/>
        <v>0</v>
      </c>
      <c r="L52" s="26">
        <f t="shared" si="9"/>
        <v>0</v>
      </c>
      <c r="M52" s="26">
        <f t="shared" si="9"/>
        <v>0</v>
      </c>
      <c r="N52" s="26">
        <f t="shared" si="9"/>
        <v>0</v>
      </c>
      <c r="O52" s="26">
        <f t="shared" si="9"/>
        <v>0</v>
      </c>
      <c r="P52" s="26">
        <f t="shared" si="9"/>
        <v>0</v>
      </c>
      <c r="Q52" s="26">
        <f t="shared" si="9"/>
        <v>0</v>
      </c>
      <c r="R52" s="26">
        <f t="shared" si="9"/>
        <v>0</v>
      </c>
      <c r="S52" s="26">
        <f t="shared" si="9"/>
        <v>0</v>
      </c>
      <c r="T52" s="26">
        <f t="shared" si="9"/>
        <v>3179642.8053399399</v>
      </c>
    </row>
    <row r="53" spans="1:20" ht="12" customHeight="1">
      <c r="A53" s="1"/>
      <c r="B53" s="1"/>
      <c r="C53" s="1"/>
      <c r="D53" s="27"/>
      <c r="E53" s="3"/>
      <c r="F53" s="25"/>
      <c r="G53" s="25"/>
      <c r="H53" s="3"/>
      <c r="I53" s="25"/>
      <c r="J53" s="25"/>
      <c r="K53" s="25"/>
      <c r="L53" s="25"/>
      <c r="M53" s="25"/>
      <c r="N53" s="25"/>
      <c r="O53" s="25"/>
      <c r="P53" s="25"/>
      <c r="Q53" s="25"/>
      <c r="R53" s="25"/>
      <c r="S53" s="25"/>
      <c r="T53" s="25"/>
    </row>
    <row r="54" spans="1:20" ht="12" customHeight="1">
      <c r="A54" s="16" t="s">
        <v>100</v>
      </c>
      <c r="B54" s="1"/>
      <c r="C54" s="1"/>
      <c r="D54" s="27"/>
      <c r="E54" s="3"/>
      <c r="F54" s="25"/>
      <c r="G54" s="25"/>
      <c r="H54" s="3"/>
      <c r="I54" s="25"/>
      <c r="J54" s="25"/>
      <c r="K54" s="25"/>
      <c r="L54" s="25"/>
      <c r="M54" s="25"/>
      <c r="N54" s="25"/>
      <c r="O54" s="25"/>
      <c r="P54" s="25"/>
      <c r="Q54" s="25"/>
      <c r="R54" s="25"/>
      <c r="S54" s="25"/>
      <c r="T54" s="25"/>
    </row>
    <row r="55" spans="1:20" ht="12" customHeight="1">
      <c r="A55" s="1"/>
      <c r="B55" s="16" t="s">
        <v>37</v>
      </c>
      <c r="C55" s="5" t="s">
        <v>84</v>
      </c>
      <c r="D55" s="22">
        <v>5135.629397218363</v>
      </c>
      <c r="E55" s="3"/>
      <c r="F55" s="25">
        <v>0</v>
      </c>
      <c r="G55" s="25">
        <f t="shared" ref="G55:G67" si="10">D55-F55</f>
        <v>5135.629397218363</v>
      </c>
      <c r="H55" s="3" t="s">
        <v>85</v>
      </c>
      <c r="I55" s="25">
        <v>0</v>
      </c>
      <c r="J55" s="25">
        <v>0</v>
      </c>
      <c r="K55" s="25">
        <v>0</v>
      </c>
      <c r="L55" s="25">
        <v>0</v>
      </c>
      <c r="M55" s="25">
        <v>0</v>
      </c>
      <c r="N55" s="25">
        <v>0</v>
      </c>
      <c r="O55" s="25">
        <v>0</v>
      </c>
      <c r="P55" s="25">
        <v>0</v>
      </c>
      <c r="Q55" s="25">
        <v>0</v>
      </c>
      <c r="R55" s="25">
        <v>0</v>
      </c>
      <c r="S55" s="25">
        <v>0</v>
      </c>
      <c r="T55" s="25">
        <v>5135.629397218363</v>
      </c>
    </row>
    <row r="56" spans="1:20" ht="12" customHeight="1">
      <c r="A56" s="1"/>
      <c r="B56" s="16" t="s">
        <v>48</v>
      </c>
      <c r="C56" s="5" t="s">
        <v>86</v>
      </c>
      <c r="D56" s="22">
        <v>10468.679011098044</v>
      </c>
      <c r="E56" s="3"/>
      <c r="F56" s="25">
        <v>0</v>
      </c>
      <c r="G56" s="25">
        <f t="shared" si="10"/>
        <v>10468.679011098044</v>
      </c>
      <c r="H56" s="3" t="s">
        <v>85</v>
      </c>
      <c r="I56" s="25">
        <v>0</v>
      </c>
      <c r="J56" s="25">
        <v>0</v>
      </c>
      <c r="K56" s="25">
        <v>0</v>
      </c>
      <c r="L56" s="25">
        <v>0</v>
      </c>
      <c r="M56" s="25">
        <v>0</v>
      </c>
      <c r="N56" s="25">
        <v>0</v>
      </c>
      <c r="O56" s="25">
        <v>0</v>
      </c>
      <c r="P56" s="25">
        <v>0</v>
      </c>
      <c r="Q56" s="25">
        <v>0</v>
      </c>
      <c r="R56" s="25">
        <v>0</v>
      </c>
      <c r="S56" s="25">
        <v>0</v>
      </c>
      <c r="T56" s="25">
        <v>10468.679011098044</v>
      </c>
    </row>
    <row r="57" spans="1:20" ht="12" customHeight="1">
      <c r="A57" s="1"/>
      <c r="B57" s="16" t="s">
        <v>101</v>
      </c>
      <c r="C57" s="5" t="s">
        <v>87</v>
      </c>
      <c r="D57" s="22">
        <v>590031.33738060575</v>
      </c>
      <c r="E57" s="3"/>
      <c r="F57" s="25">
        <v>0</v>
      </c>
      <c r="G57" s="25">
        <f t="shared" si="10"/>
        <v>590031.33738060575</v>
      </c>
      <c r="H57" s="3" t="s">
        <v>85</v>
      </c>
      <c r="I57" s="25">
        <v>0</v>
      </c>
      <c r="J57" s="25">
        <v>0</v>
      </c>
      <c r="K57" s="25">
        <v>0</v>
      </c>
      <c r="L57" s="25">
        <v>0</v>
      </c>
      <c r="M57" s="25">
        <v>0</v>
      </c>
      <c r="N57" s="25">
        <v>0</v>
      </c>
      <c r="O57" s="25">
        <v>0</v>
      </c>
      <c r="P57" s="25">
        <v>0</v>
      </c>
      <c r="Q57" s="25">
        <v>0</v>
      </c>
      <c r="R57" s="25">
        <v>0</v>
      </c>
      <c r="S57" s="25">
        <v>0</v>
      </c>
      <c r="T57" s="25">
        <v>590031.33738060575</v>
      </c>
    </row>
    <row r="58" spans="1:20" ht="12" customHeight="1">
      <c r="A58" s="1"/>
      <c r="B58" s="16" t="s">
        <v>102</v>
      </c>
      <c r="C58" s="5" t="s">
        <v>103</v>
      </c>
      <c r="D58" s="28">
        <v>273095.01982806664</v>
      </c>
      <c r="E58" s="3"/>
      <c r="F58" s="25">
        <v>0</v>
      </c>
      <c r="G58" s="25">
        <f t="shared" si="10"/>
        <v>273095.01982806664</v>
      </c>
      <c r="H58" s="3" t="s">
        <v>85</v>
      </c>
      <c r="I58" s="25">
        <v>0</v>
      </c>
      <c r="J58" s="25">
        <v>0</v>
      </c>
      <c r="K58" s="25">
        <v>0</v>
      </c>
      <c r="L58" s="25">
        <v>0</v>
      </c>
      <c r="M58" s="25">
        <v>0</v>
      </c>
      <c r="N58" s="25">
        <v>0</v>
      </c>
      <c r="O58" s="25">
        <v>0</v>
      </c>
      <c r="P58" s="25">
        <v>0</v>
      </c>
      <c r="Q58" s="25">
        <v>0</v>
      </c>
      <c r="R58" s="25">
        <v>0</v>
      </c>
      <c r="S58" s="25">
        <v>0</v>
      </c>
      <c r="T58" s="25">
        <v>273095.01982806664</v>
      </c>
    </row>
    <row r="59" spans="1:20" ht="12" customHeight="1">
      <c r="A59" s="1"/>
      <c r="B59" s="16" t="s">
        <v>104</v>
      </c>
      <c r="C59" s="5" t="s">
        <v>105</v>
      </c>
      <c r="D59" s="28">
        <v>32642.688718599995</v>
      </c>
      <c r="E59" s="3"/>
      <c r="F59" s="25">
        <v>0</v>
      </c>
      <c r="G59" s="25">
        <f t="shared" si="10"/>
        <v>32642.688718599995</v>
      </c>
      <c r="H59" s="3" t="s">
        <v>85</v>
      </c>
      <c r="I59" s="25">
        <v>0</v>
      </c>
      <c r="J59" s="25">
        <v>0</v>
      </c>
      <c r="K59" s="25">
        <v>0</v>
      </c>
      <c r="L59" s="25">
        <v>0</v>
      </c>
      <c r="M59" s="25">
        <v>0</v>
      </c>
      <c r="N59" s="25">
        <v>0</v>
      </c>
      <c r="O59" s="25">
        <v>0</v>
      </c>
      <c r="P59" s="25">
        <v>0</v>
      </c>
      <c r="Q59" s="25">
        <v>0</v>
      </c>
      <c r="R59" s="25">
        <v>0</v>
      </c>
      <c r="S59" s="25">
        <v>0</v>
      </c>
      <c r="T59" s="25">
        <v>32642.688718599995</v>
      </c>
    </row>
    <row r="60" spans="1:20" ht="12" customHeight="1">
      <c r="A60" s="1"/>
      <c r="B60" s="16" t="s">
        <v>106</v>
      </c>
      <c r="C60" s="5" t="s">
        <v>89</v>
      </c>
      <c r="D60" s="22">
        <v>117007.63146805642</v>
      </c>
      <c r="E60" s="3"/>
      <c r="F60" s="25">
        <v>0</v>
      </c>
      <c r="G60" s="25">
        <f t="shared" si="10"/>
        <v>117007.63146805642</v>
      </c>
      <c r="H60" s="3" t="s">
        <v>85</v>
      </c>
      <c r="I60" s="25">
        <v>0</v>
      </c>
      <c r="J60" s="25">
        <v>0</v>
      </c>
      <c r="K60" s="25">
        <v>0</v>
      </c>
      <c r="L60" s="25">
        <v>0</v>
      </c>
      <c r="M60" s="25">
        <v>0</v>
      </c>
      <c r="N60" s="25">
        <v>0</v>
      </c>
      <c r="O60" s="25">
        <v>0</v>
      </c>
      <c r="P60" s="25">
        <v>0</v>
      </c>
      <c r="Q60" s="25">
        <v>0</v>
      </c>
      <c r="R60" s="25">
        <v>0</v>
      </c>
      <c r="S60" s="25">
        <v>0</v>
      </c>
      <c r="T60" s="25">
        <v>117007.63146805642</v>
      </c>
    </row>
    <row r="61" spans="1:20" ht="12" customHeight="1">
      <c r="A61" s="1"/>
      <c r="B61" s="16" t="s">
        <v>107</v>
      </c>
      <c r="C61" s="5" t="s">
        <v>108</v>
      </c>
      <c r="D61" s="28">
        <v>34526.62462527382</v>
      </c>
      <c r="E61" s="3"/>
      <c r="F61" s="25">
        <v>0</v>
      </c>
      <c r="G61" s="25">
        <f t="shared" si="10"/>
        <v>34526.62462527382</v>
      </c>
      <c r="H61" s="3" t="s">
        <v>85</v>
      </c>
      <c r="I61" s="25">
        <v>0</v>
      </c>
      <c r="J61" s="25">
        <v>0</v>
      </c>
      <c r="K61" s="25">
        <v>0</v>
      </c>
      <c r="L61" s="25">
        <v>0</v>
      </c>
      <c r="M61" s="25">
        <v>0</v>
      </c>
      <c r="N61" s="25">
        <v>0</v>
      </c>
      <c r="O61" s="25">
        <v>0</v>
      </c>
      <c r="P61" s="25">
        <v>0</v>
      </c>
      <c r="Q61" s="25">
        <v>0</v>
      </c>
      <c r="R61" s="25">
        <v>0</v>
      </c>
      <c r="S61" s="25">
        <v>0</v>
      </c>
      <c r="T61" s="25">
        <v>34526.62462527382</v>
      </c>
    </row>
    <row r="62" spans="1:20" ht="12" customHeight="1">
      <c r="A62" s="1"/>
      <c r="B62" s="16" t="s">
        <v>39</v>
      </c>
      <c r="C62" s="5" t="s">
        <v>90</v>
      </c>
      <c r="D62" s="22">
        <v>78215.72822145214</v>
      </c>
      <c r="E62" s="3"/>
      <c r="F62" s="25">
        <v>0</v>
      </c>
      <c r="G62" s="25">
        <f t="shared" si="10"/>
        <v>78215.72822145214</v>
      </c>
      <c r="H62" s="3" t="s">
        <v>85</v>
      </c>
      <c r="I62" s="25">
        <v>0</v>
      </c>
      <c r="J62" s="25">
        <v>0</v>
      </c>
      <c r="K62" s="25">
        <v>0</v>
      </c>
      <c r="L62" s="25">
        <v>0</v>
      </c>
      <c r="M62" s="25">
        <v>0</v>
      </c>
      <c r="N62" s="25">
        <v>0</v>
      </c>
      <c r="O62" s="25">
        <v>0</v>
      </c>
      <c r="P62" s="25">
        <v>0</v>
      </c>
      <c r="Q62" s="25">
        <v>0</v>
      </c>
      <c r="R62" s="25">
        <v>0</v>
      </c>
      <c r="S62" s="25">
        <v>0</v>
      </c>
      <c r="T62" s="25">
        <v>78215.72822145214</v>
      </c>
    </row>
    <row r="63" spans="1:20" ht="12" customHeight="1">
      <c r="A63" s="1"/>
      <c r="B63" s="16" t="s">
        <v>91</v>
      </c>
      <c r="C63" s="5" t="s">
        <v>92</v>
      </c>
      <c r="D63" s="22">
        <v>625366.93599388632</v>
      </c>
      <c r="E63" s="3"/>
      <c r="F63" s="25">
        <v>0</v>
      </c>
      <c r="G63" s="25">
        <f t="shared" si="10"/>
        <v>625366.93599388632</v>
      </c>
      <c r="H63" s="3" t="s">
        <v>85</v>
      </c>
      <c r="I63" s="25">
        <v>0</v>
      </c>
      <c r="J63" s="25">
        <v>0</v>
      </c>
      <c r="K63" s="25">
        <v>0</v>
      </c>
      <c r="L63" s="25">
        <v>0</v>
      </c>
      <c r="M63" s="25">
        <v>0</v>
      </c>
      <c r="N63" s="25">
        <v>0</v>
      </c>
      <c r="O63" s="25">
        <v>0</v>
      </c>
      <c r="P63" s="25">
        <v>0</v>
      </c>
      <c r="Q63" s="25">
        <v>0</v>
      </c>
      <c r="R63" s="25">
        <v>0</v>
      </c>
      <c r="S63" s="25">
        <v>0</v>
      </c>
      <c r="T63" s="25">
        <v>625366.93599388632</v>
      </c>
    </row>
    <row r="64" spans="1:20" ht="12" customHeight="1">
      <c r="A64" s="1"/>
      <c r="B64" s="16" t="s">
        <v>93</v>
      </c>
      <c r="C64" s="5" t="s">
        <v>94</v>
      </c>
      <c r="D64" s="22">
        <v>93840.654992466909</v>
      </c>
      <c r="E64" s="3"/>
      <c r="F64" s="25">
        <v>0</v>
      </c>
      <c r="G64" s="25">
        <f t="shared" si="10"/>
        <v>93840.654992466909</v>
      </c>
      <c r="H64" s="3" t="s">
        <v>85</v>
      </c>
      <c r="I64" s="25">
        <v>0</v>
      </c>
      <c r="J64" s="25">
        <v>0</v>
      </c>
      <c r="K64" s="25">
        <v>0</v>
      </c>
      <c r="L64" s="25">
        <v>0</v>
      </c>
      <c r="M64" s="25">
        <v>0</v>
      </c>
      <c r="N64" s="25">
        <v>0</v>
      </c>
      <c r="O64" s="25">
        <v>0</v>
      </c>
      <c r="P64" s="25">
        <v>0</v>
      </c>
      <c r="Q64" s="25">
        <v>0</v>
      </c>
      <c r="R64" s="25">
        <v>0</v>
      </c>
      <c r="S64" s="25">
        <v>0</v>
      </c>
      <c r="T64" s="25">
        <v>93840.654992466909</v>
      </c>
    </row>
    <row r="65" spans="1:20" ht="12" customHeight="1">
      <c r="A65" s="1"/>
      <c r="B65" s="16" t="s">
        <v>95</v>
      </c>
      <c r="C65" s="5" t="s">
        <v>96</v>
      </c>
      <c r="D65" s="22">
        <v>33423.318935169693</v>
      </c>
      <c r="E65" s="3"/>
      <c r="F65" s="25">
        <v>0</v>
      </c>
      <c r="G65" s="25">
        <f t="shared" si="10"/>
        <v>33423.318935169693</v>
      </c>
      <c r="H65" s="3" t="s">
        <v>85</v>
      </c>
      <c r="I65" s="25">
        <v>0</v>
      </c>
      <c r="J65" s="25">
        <v>0</v>
      </c>
      <c r="K65" s="25">
        <v>0</v>
      </c>
      <c r="L65" s="25">
        <v>0</v>
      </c>
      <c r="M65" s="25">
        <v>0</v>
      </c>
      <c r="N65" s="25">
        <v>0</v>
      </c>
      <c r="O65" s="25">
        <v>0</v>
      </c>
      <c r="P65" s="25">
        <v>0</v>
      </c>
      <c r="Q65" s="25">
        <v>0</v>
      </c>
      <c r="R65" s="25">
        <v>0</v>
      </c>
      <c r="S65" s="25">
        <v>0</v>
      </c>
      <c r="T65" s="25">
        <v>33423.318935169693</v>
      </c>
    </row>
    <row r="66" spans="1:20" ht="12" customHeight="1">
      <c r="A66" s="1"/>
      <c r="B66" s="16" t="s">
        <v>97</v>
      </c>
      <c r="C66" s="5" t="s">
        <v>98</v>
      </c>
      <c r="D66" s="22">
        <v>48190.437600627272</v>
      </c>
      <c r="E66" s="3"/>
      <c r="F66" s="25">
        <v>0</v>
      </c>
      <c r="G66" s="25">
        <f t="shared" si="10"/>
        <v>48190.437600627272</v>
      </c>
      <c r="H66" s="3" t="s">
        <v>85</v>
      </c>
      <c r="I66" s="25">
        <v>0</v>
      </c>
      <c r="J66" s="25">
        <v>0</v>
      </c>
      <c r="K66" s="25">
        <v>0</v>
      </c>
      <c r="L66" s="25">
        <v>0</v>
      </c>
      <c r="M66" s="25">
        <v>0</v>
      </c>
      <c r="N66" s="25">
        <v>0</v>
      </c>
      <c r="O66" s="25">
        <v>0</v>
      </c>
      <c r="P66" s="25">
        <v>0</v>
      </c>
      <c r="Q66" s="25">
        <v>0</v>
      </c>
      <c r="R66" s="25">
        <v>0</v>
      </c>
      <c r="S66" s="25">
        <v>0</v>
      </c>
      <c r="T66" s="25">
        <v>48190.437600627272</v>
      </c>
    </row>
    <row r="67" spans="1:20" ht="12" customHeight="1">
      <c r="A67" s="1"/>
      <c r="B67" s="16" t="s">
        <v>16</v>
      </c>
      <c r="C67" s="5" t="s">
        <v>99</v>
      </c>
      <c r="D67" s="22">
        <v>0</v>
      </c>
      <c r="E67" s="3"/>
      <c r="F67" s="25">
        <v>0</v>
      </c>
      <c r="G67" s="25">
        <f t="shared" si="10"/>
        <v>0</v>
      </c>
      <c r="H67" s="20"/>
      <c r="I67" s="25">
        <v>0</v>
      </c>
      <c r="J67" s="25">
        <v>0</v>
      </c>
      <c r="K67" s="25">
        <v>0</v>
      </c>
      <c r="L67" s="25">
        <v>0</v>
      </c>
      <c r="M67" s="25">
        <v>0</v>
      </c>
      <c r="N67" s="25">
        <v>0</v>
      </c>
      <c r="O67" s="25">
        <v>0</v>
      </c>
      <c r="P67" s="25">
        <v>0</v>
      </c>
      <c r="Q67" s="25">
        <v>0</v>
      </c>
      <c r="R67" s="25">
        <v>0</v>
      </c>
      <c r="S67" s="25">
        <v>0</v>
      </c>
      <c r="T67" s="25">
        <v>0</v>
      </c>
    </row>
    <row r="68" spans="1:20" ht="12" customHeight="1">
      <c r="A68" s="1"/>
      <c r="B68" s="16" t="s">
        <v>42</v>
      </c>
      <c r="C68" s="1"/>
      <c r="D68" s="26">
        <f>SUM(D55:D67)</f>
        <v>1941944.6861725212</v>
      </c>
      <c r="E68" s="3"/>
      <c r="F68" s="26">
        <f>SUM(F55:F67)</f>
        <v>0</v>
      </c>
      <c r="G68" s="26">
        <f>SUM(G55:G67)</f>
        <v>1941944.6861725212</v>
      </c>
      <c r="H68" s="3"/>
      <c r="I68" s="26">
        <f t="shared" ref="I68:T68" si="11">SUM(I55:I67)</f>
        <v>0</v>
      </c>
      <c r="J68" s="26">
        <f t="shared" si="11"/>
        <v>0</v>
      </c>
      <c r="K68" s="26">
        <f t="shared" si="11"/>
        <v>0</v>
      </c>
      <c r="L68" s="26">
        <f t="shared" si="11"/>
        <v>0</v>
      </c>
      <c r="M68" s="26">
        <f t="shared" si="11"/>
        <v>0</v>
      </c>
      <c r="N68" s="26">
        <f t="shared" si="11"/>
        <v>0</v>
      </c>
      <c r="O68" s="26">
        <f t="shared" si="11"/>
        <v>0</v>
      </c>
      <c r="P68" s="26">
        <f t="shared" si="11"/>
        <v>0</v>
      </c>
      <c r="Q68" s="26">
        <f t="shared" si="11"/>
        <v>0</v>
      </c>
      <c r="R68" s="26">
        <f t="shared" si="11"/>
        <v>0</v>
      </c>
      <c r="S68" s="26">
        <f t="shared" si="11"/>
        <v>0</v>
      </c>
      <c r="T68" s="26">
        <f t="shared" si="11"/>
        <v>1941944.6861725212</v>
      </c>
    </row>
    <row r="69" spans="1:20" ht="12" customHeight="1">
      <c r="A69" s="1"/>
      <c r="B69" s="1"/>
      <c r="C69" s="1"/>
      <c r="D69" s="27"/>
      <c r="E69" s="3"/>
      <c r="F69" s="25"/>
      <c r="G69" s="25"/>
      <c r="H69" s="3"/>
      <c r="I69" s="25"/>
      <c r="J69" s="25"/>
      <c r="K69" s="25"/>
      <c r="L69" s="25"/>
      <c r="M69" s="25"/>
      <c r="N69" s="25"/>
      <c r="O69" s="25"/>
      <c r="P69" s="25"/>
      <c r="Q69" s="25"/>
      <c r="R69" s="25"/>
      <c r="S69" s="25"/>
      <c r="T69" s="25"/>
    </row>
    <row r="70" spans="1:20" ht="12" customHeight="1">
      <c r="A70" s="16" t="s">
        <v>109</v>
      </c>
      <c r="B70" s="1"/>
      <c r="C70" s="5" t="s">
        <v>110</v>
      </c>
      <c r="D70" s="29">
        <v>1691</v>
      </c>
      <c r="E70" s="3"/>
      <c r="F70" s="30">
        <v>0</v>
      </c>
      <c r="G70" s="30">
        <v>1691</v>
      </c>
      <c r="H70" s="3" t="s">
        <v>85</v>
      </c>
      <c r="I70" s="30">
        <v>0</v>
      </c>
      <c r="J70" s="30">
        <v>0</v>
      </c>
      <c r="K70" s="30">
        <v>0</v>
      </c>
      <c r="L70" s="30">
        <v>0</v>
      </c>
      <c r="M70" s="30">
        <v>0</v>
      </c>
      <c r="N70" s="30">
        <v>0</v>
      </c>
      <c r="O70" s="30">
        <v>0</v>
      </c>
      <c r="P70" s="30">
        <v>0</v>
      </c>
      <c r="Q70" s="30">
        <v>0</v>
      </c>
      <c r="R70" s="30">
        <v>0</v>
      </c>
      <c r="S70" s="30">
        <v>0</v>
      </c>
      <c r="T70" s="30">
        <v>1691</v>
      </c>
    </row>
    <row r="71" spans="1:20" ht="12" customHeight="1">
      <c r="A71" s="1"/>
      <c r="B71" s="1"/>
      <c r="C71" s="1"/>
      <c r="D71" s="27"/>
      <c r="E71" s="3"/>
      <c r="F71" s="25"/>
      <c r="G71" s="25"/>
      <c r="H71" s="3"/>
      <c r="I71" s="25"/>
      <c r="J71" s="25"/>
      <c r="K71" s="25"/>
      <c r="L71" s="25"/>
      <c r="M71" s="25"/>
      <c r="N71" s="25"/>
      <c r="O71" s="25"/>
      <c r="P71" s="25"/>
      <c r="Q71" s="25"/>
      <c r="R71" s="25"/>
      <c r="S71" s="25"/>
      <c r="T71" s="25"/>
    </row>
    <row r="72" spans="1:20" ht="12" customHeight="1">
      <c r="A72" s="16" t="s">
        <v>111</v>
      </c>
      <c r="B72" s="1"/>
      <c r="C72" s="1"/>
      <c r="D72" s="27"/>
      <c r="E72" s="3"/>
      <c r="F72" s="25"/>
      <c r="G72" s="25"/>
      <c r="H72" s="3"/>
      <c r="I72" s="25"/>
      <c r="J72" s="25"/>
      <c r="K72" s="25"/>
      <c r="L72" s="25"/>
      <c r="M72" s="25"/>
      <c r="N72" s="25"/>
      <c r="O72" s="25"/>
      <c r="P72" s="25"/>
      <c r="Q72" s="25"/>
      <c r="R72" s="25"/>
      <c r="S72" s="25"/>
      <c r="T72" s="25"/>
    </row>
    <row r="73" spans="1:20" ht="12" customHeight="1">
      <c r="A73" s="1"/>
      <c r="B73" s="16" t="s">
        <v>37</v>
      </c>
      <c r="C73" s="5" t="s">
        <v>112</v>
      </c>
      <c r="D73" s="24">
        <v>550</v>
      </c>
      <c r="E73" s="3"/>
      <c r="F73" s="25">
        <v>0</v>
      </c>
      <c r="G73" s="25">
        <f t="shared" ref="G73:G79" si="12">D73-F73</f>
        <v>550</v>
      </c>
      <c r="H73" s="3" t="s">
        <v>113</v>
      </c>
      <c r="I73" s="25">
        <v>10.846170594481478</v>
      </c>
      <c r="J73" s="25">
        <v>0.3960108572101888</v>
      </c>
      <c r="K73" s="25">
        <v>21.94657815862497</v>
      </c>
      <c r="L73" s="25">
        <v>2.1873603707739262</v>
      </c>
      <c r="M73" s="25">
        <v>28.437588938539935</v>
      </c>
      <c r="N73" s="25">
        <v>0.48237213841351023</v>
      </c>
      <c r="O73" s="25">
        <v>95.089287198974901</v>
      </c>
      <c r="P73" s="25">
        <v>0</v>
      </c>
      <c r="Q73" s="25">
        <v>27.135781727485995</v>
      </c>
      <c r="R73" s="25">
        <v>0.41818425674847193</v>
      </c>
      <c r="S73" s="25">
        <v>18.136175216733303</v>
      </c>
      <c r="T73" s="25">
        <v>344.9244905420133</v>
      </c>
    </row>
    <row r="74" spans="1:20" ht="12" customHeight="1">
      <c r="A74" s="1"/>
      <c r="B74" s="16" t="s">
        <v>39</v>
      </c>
      <c r="C74" s="5" t="s">
        <v>114</v>
      </c>
      <c r="D74" s="24">
        <v>65756.698708333337</v>
      </c>
      <c r="E74" s="3"/>
      <c r="F74" s="25">
        <v>0</v>
      </c>
      <c r="G74" s="25">
        <f t="shared" si="12"/>
        <v>65756.698708333337</v>
      </c>
      <c r="H74" s="3" t="s">
        <v>113</v>
      </c>
      <c r="I74" s="25">
        <v>1296.7424944009149</v>
      </c>
      <c r="J74" s="25">
        <v>47.346121132362178</v>
      </c>
      <c r="K74" s="25">
        <v>2623.8809593738019</v>
      </c>
      <c r="L74" s="25">
        <v>261.51563066823519</v>
      </c>
      <c r="M74" s="25">
        <v>3399.9308505872791</v>
      </c>
      <c r="N74" s="25">
        <v>57.671271583548467</v>
      </c>
      <c r="O74" s="25">
        <v>11368.650197696674</v>
      </c>
      <c r="P74" s="25">
        <v>0</v>
      </c>
      <c r="Q74" s="25">
        <v>3244.2898604898069</v>
      </c>
      <c r="R74" s="25">
        <v>49.997120319231961</v>
      </c>
      <c r="S74" s="25">
        <v>2168.3181989968616</v>
      </c>
      <c r="T74" s="25">
        <v>41238.35600308462</v>
      </c>
    </row>
    <row r="75" spans="1:20" ht="12" customHeight="1">
      <c r="A75" s="1"/>
      <c r="B75" s="16" t="s">
        <v>115</v>
      </c>
      <c r="C75" s="5" t="s">
        <v>116</v>
      </c>
      <c r="D75" s="24">
        <v>153806.91552540916</v>
      </c>
      <c r="E75" s="3"/>
      <c r="F75" s="25">
        <v>0</v>
      </c>
      <c r="G75" s="25">
        <f t="shared" si="12"/>
        <v>153806.91552540916</v>
      </c>
      <c r="H75" s="3" t="s">
        <v>113</v>
      </c>
      <c r="I75" s="25">
        <v>3033.1200807265263</v>
      </c>
      <c r="J75" s="25">
        <v>110.74401538558614</v>
      </c>
      <c r="K75" s="25">
        <v>6137.3372598462192</v>
      </c>
      <c r="L75" s="25">
        <v>611.6930032204599</v>
      </c>
      <c r="M75" s="25">
        <v>7952.5415265751308</v>
      </c>
      <c r="N75" s="25">
        <v>134.89485589959591</v>
      </c>
      <c r="O75" s="25">
        <v>26591.61811560746</v>
      </c>
      <c r="P75" s="25">
        <v>0</v>
      </c>
      <c r="Q75" s="25">
        <v>7588.4925234097818</v>
      </c>
      <c r="R75" s="25">
        <v>116.94478300321498</v>
      </c>
      <c r="S75" s="25">
        <v>5071.7621263893061</v>
      </c>
      <c r="T75" s="25">
        <v>96457.767235345877</v>
      </c>
    </row>
    <row r="76" spans="1:20" ht="12" customHeight="1">
      <c r="A76" s="1"/>
      <c r="B76" s="16" t="s">
        <v>117</v>
      </c>
      <c r="C76" s="5" t="s">
        <v>118</v>
      </c>
      <c r="D76" s="24">
        <v>68269.400704694752</v>
      </c>
      <c r="E76" s="3"/>
      <c r="F76" s="25">
        <v>0</v>
      </c>
      <c r="G76" s="25">
        <f t="shared" si="12"/>
        <v>68269.400704694752</v>
      </c>
      <c r="H76" s="3" t="s">
        <v>113</v>
      </c>
      <c r="I76" s="25">
        <v>1346.2937571384241</v>
      </c>
      <c r="J76" s="25">
        <v>49.155316171440063</v>
      </c>
      <c r="K76" s="25">
        <v>2724.1449789237636</v>
      </c>
      <c r="L76" s="25">
        <v>271.50869388715427</v>
      </c>
      <c r="M76" s="25">
        <v>3529.84937149196</v>
      </c>
      <c r="N76" s="25">
        <v>59.875012374786202</v>
      </c>
      <c r="O76" s="25">
        <v>11803.07027365567</v>
      </c>
      <c r="P76" s="25">
        <v>0</v>
      </c>
      <c r="Q76" s="25">
        <v>3368.2610112525008</v>
      </c>
      <c r="R76" s="25">
        <v>51.907615622466146</v>
      </c>
      <c r="S76" s="25">
        <v>2251.1742056758549</v>
      </c>
      <c r="T76" s="25">
        <v>42814.160468500733</v>
      </c>
    </row>
    <row r="77" spans="1:20" ht="12" customHeight="1">
      <c r="A77" s="1"/>
      <c r="B77" s="16" t="s">
        <v>119</v>
      </c>
      <c r="C77" s="5" t="s">
        <v>120</v>
      </c>
      <c r="D77" s="24">
        <v>51653.479788035962</v>
      </c>
      <c r="E77" s="3"/>
      <c r="F77" s="25">
        <v>0</v>
      </c>
      <c r="G77" s="25">
        <f t="shared" si="12"/>
        <v>51653.479788035962</v>
      </c>
      <c r="H77" s="3" t="s">
        <v>113</v>
      </c>
      <c r="I77" s="25">
        <v>1018.6226428720709</v>
      </c>
      <c r="J77" s="25">
        <v>37.191525106816876</v>
      </c>
      <c r="K77" s="25">
        <v>2061.1220569692478</v>
      </c>
      <c r="L77" s="25">
        <v>205.42686309258517</v>
      </c>
      <c r="M77" s="25">
        <v>2670.7280462860867</v>
      </c>
      <c r="N77" s="25">
        <v>45.302180912461701</v>
      </c>
      <c r="O77" s="25">
        <v>8930.350135256358</v>
      </c>
      <c r="P77" s="25">
        <v>0</v>
      </c>
      <c r="Q77" s="25">
        <v>2548.4682781695519</v>
      </c>
      <c r="R77" s="25">
        <v>39.273949188421881</v>
      </c>
      <c r="S77" s="25">
        <v>1703.2664727087499</v>
      </c>
      <c r="T77" s="25">
        <v>32393.727637473614</v>
      </c>
    </row>
    <row r="78" spans="1:20" ht="12" customHeight="1">
      <c r="A78" s="1"/>
      <c r="B78" s="16" t="s">
        <v>121</v>
      </c>
      <c r="C78" s="5" t="s">
        <v>122</v>
      </c>
      <c r="D78" s="24">
        <v>13573.549244415348</v>
      </c>
      <c r="E78" s="3"/>
      <c r="F78" s="25">
        <v>0</v>
      </c>
      <c r="G78" s="25">
        <f t="shared" si="12"/>
        <v>13573.549244415348</v>
      </c>
      <c r="H78" s="3" t="s">
        <v>113</v>
      </c>
      <c r="I78" s="25">
        <v>267.67460123186186</v>
      </c>
      <c r="J78" s="25">
        <v>9.7732234030284229</v>
      </c>
      <c r="K78" s="25">
        <v>541.62356251364793</v>
      </c>
      <c r="L78" s="25">
        <v>53.98226128724091</v>
      </c>
      <c r="M78" s="25">
        <v>701.81638881766003</v>
      </c>
      <c r="N78" s="25">
        <v>11.904549045254031</v>
      </c>
      <c r="O78" s="25">
        <v>2346.7256771120724</v>
      </c>
      <c r="P78" s="25">
        <v>0</v>
      </c>
      <c r="Q78" s="25">
        <v>669.68885375224977</v>
      </c>
      <c r="R78" s="25">
        <v>10.3204447312993</v>
      </c>
      <c r="S78" s="25">
        <v>447.58594074486308</v>
      </c>
      <c r="T78" s="25">
        <v>8512.4537417761712</v>
      </c>
    </row>
    <row r="79" spans="1:20" ht="12" customHeight="1">
      <c r="A79" s="1"/>
      <c r="B79" s="16" t="s">
        <v>16</v>
      </c>
      <c r="C79" s="5" t="s">
        <v>123</v>
      </c>
      <c r="D79" s="24">
        <v>0</v>
      </c>
      <c r="E79" s="3"/>
      <c r="F79" s="25">
        <v>0</v>
      </c>
      <c r="G79" s="25">
        <f t="shared" si="12"/>
        <v>0</v>
      </c>
      <c r="H79" s="3"/>
      <c r="I79" s="25">
        <v>0</v>
      </c>
      <c r="J79" s="25">
        <v>0</v>
      </c>
      <c r="K79" s="25">
        <v>0</v>
      </c>
      <c r="L79" s="25">
        <v>0</v>
      </c>
      <c r="M79" s="25">
        <v>0</v>
      </c>
      <c r="N79" s="25">
        <v>0</v>
      </c>
      <c r="O79" s="25">
        <v>0</v>
      </c>
      <c r="P79" s="25">
        <v>0</v>
      </c>
      <c r="Q79" s="25">
        <v>0</v>
      </c>
      <c r="R79" s="25">
        <v>0</v>
      </c>
      <c r="S79" s="25">
        <v>0</v>
      </c>
      <c r="T79" s="25">
        <v>0</v>
      </c>
    </row>
    <row r="80" spans="1:20" ht="12" customHeight="1">
      <c r="A80" s="1"/>
      <c r="B80" s="16" t="s">
        <v>42</v>
      </c>
      <c r="C80" s="1"/>
      <c r="D80" s="26">
        <f>SUM(D73:D79)</f>
        <v>353610.0439708886</v>
      </c>
      <c r="E80" s="3"/>
      <c r="F80" s="26">
        <f t="shared" ref="F80:G80" si="13">SUM(F73:F79)</f>
        <v>0</v>
      </c>
      <c r="G80" s="26">
        <f t="shared" si="13"/>
        <v>353610.0439708886</v>
      </c>
      <c r="H80" s="3"/>
      <c r="I80" s="26">
        <f t="shared" ref="I80:T80" si="14">SUM(I73:I79)</f>
        <v>6973.2997469642796</v>
      </c>
      <c r="J80" s="26">
        <f t="shared" si="14"/>
        <v>254.60621205644387</v>
      </c>
      <c r="K80" s="26">
        <f t="shared" si="14"/>
        <v>14110.055395785306</v>
      </c>
      <c r="L80" s="26">
        <f t="shared" si="14"/>
        <v>1406.3138125264493</v>
      </c>
      <c r="M80" s="26">
        <f t="shared" si="14"/>
        <v>18283.303772696658</v>
      </c>
      <c r="N80" s="26">
        <f t="shared" si="14"/>
        <v>310.13024195405984</v>
      </c>
      <c r="O80" s="26">
        <f t="shared" si="14"/>
        <v>61135.503686527212</v>
      </c>
      <c r="P80" s="26">
        <f t="shared" si="14"/>
        <v>0</v>
      </c>
      <c r="Q80" s="26">
        <f t="shared" si="14"/>
        <v>17446.336308801376</v>
      </c>
      <c r="R80" s="26">
        <f t="shared" si="14"/>
        <v>268.8620971213827</v>
      </c>
      <c r="S80" s="26">
        <f t="shared" si="14"/>
        <v>11660.243119732368</v>
      </c>
      <c r="T80" s="26">
        <f t="shared" si="14"/>
        <v>221761.38957672304</v>
      </c>
    </row>
    <row r="81" spans="1:20" ht="12" customHeight="1">
      <c r="A81" s="1"/>
      <c r="B81" s="1"/>
      <c r="C81" s="1"/>
      <c r="D81" s="27"/>
      <c r="E81" s="3"/>
      <c r="F81" s="25"/>
      <c r="G81" s="25"/>
      <c r="H81" s="3"/>
      <c r="I81" s="25"/>
      <c r="J81" s="25"/>
      <c r="K81" s="25"/>
      <c r="L81" s="25"/>
      <c r="M81" s="25"/>
      <c r="N81" s="25"/>
      <c r="O81" s="25"/>
      <c r="P81" s="25"/>
      <c r="Q81" s="25"/>
      <c r="R81" s="25"/>
      <c r="S81" s="25"/>
      <c r="T81" s="25"/>
    </row>
    <row r="82" spans="1:20" ht="12" customHeight="1" thickBot="1">
      <c r="A82" s="16" t="s">
        <v>124</v>
      </c>
      <c r="B82" s="1"/>
      <c r="C82" s="31"/>
      <c r="D82" s="32">
        <f>SUM(D18,D29,D39,D52,D68,D70,D80)</f>
        <v>9854162.4769138787</v>
      </c>
      <c r="E82" s="3"/>
      <c r="F82" s="32">
        <f>SUM(F18,F29,F39,F52,F68,F70,F80)</f>
        <v>3288420.3961736644</v>
      </c>
      <c r="G82" s="32">
        <f>SUM(G18,G29,G39,G52,G68,G70,G80)</f>
        <v>6565742.0807402153</v>
      </c>
      <c r="H82" s="3"/>
      <c r="I82" s="32">
        <f t="shared" ref="I82:T82" si="15">SUM(I18,I29,I39,I52,I68,I70,I80)</f>
        <v>6973.2997469642796</v>
      </c>
      <c r="J82" s="32">
        <f t="shared" si="15"/>
        <v>5852.6132120564434</v>
      </c>
      <c r="K82" s="32">
        <f t="shared" si="15"/>
        <v>405908.40139056556</v>
      </c>
      <c r="L82" s="32">
        <f t="shared" si="15"/>
        <v>63093.463820739991</v>
      </c>
      <c r="M82" s="32">
        <f t="shared" si="15"/>
        <v>495618.24009722093</v>
      </c>
      <c r="N82" s="32">
        <f t="shared" si="15"/>
        <v>16879.606622261435</v>
      </c>
      <c r="O82" s="32">
        <f t="shared" si="15"/>
        <v>2479930.447140052</v>
      </c>
      <c r="P82" s="32">
        <f t="shared" si="15"/>
        <v>0</v>
      </c>
      <c r="Q82" s="32">
        <f t="shared" si="15"/>
        <v>642589.1023489373</v>
      </c>
      <c r="R82" s="32">
        <f t="shared" si="15"/>
        <v>11883.966878493135</v>
      </c>
      <c r="S82" s="32">
        <f t="shared" si="15"/>
        <v>379474.23044485931</v>
      </c>
      <c r="T82" s="32">
        <f t="shared" si="15"/>
        <v>5345959.1052117301</v>
      </c>
    </row>
    <row r="83" spans="1:20" ht="12" customHeight="1" thickTop="1">
      <c r="A83" s="1"/>
      <c r="B83" s="1"/>
      <c r="C83" s="1"/>
      <c r="D83" s="27"/>
      <c r="E83" s="3"/>
      <c r="F83" s="25"/>
      <c r="G83" s="25"/>
      <c r="H83" s="3"/>
      <c r="I83" s="25"/>
      <c r="J83" s="25"/>
      <c r="K83" s="25"/>
      <c r="L83" s="25"/>
      <c r="M83" s="25"/>
      <c r="N83" s="25"/>
      <c r="O83" s="25"/>
      <c r="P83" s="25"/>
      <c r="Q83" s="25"/>
      <c r="R83" s="25"/>
      <c r="S83" s="25"/>
      <c r="T83" s="25"/>
    </row>
    <row r="84" spans="1:20" ht="12" customHeight="1">
      <c r="A84" s="16" t="s">
        <v>125</v>
      </c>
      <c r="B84" s="1"/>
      <c r="C84" s="1"/>
      <c r="D84" s="33"/>
      <c r="E84" s="5"/>
      <c r="F84" s="33"/>
      <c r="G84" s="33"/>
      <c r="H84" s="3"/>
      <c r="I84" s="33"/>
      <c r="J84" s="33"/>
      <c r="K84" s="33"/>
      <c r="L84" s="33"/>
      <c r="M84" s="33"/>
      <c r="N84" s="33"/>
      <c r="O84" s="33"/>
      <c r="P84" s="33"/>
      <c r="Q84" s="33"/>
      <c r="R84" s="33"/>
      <c r="S84" s="33"/>
      <c r="T84" s="33"/>
    </row>
    <row r="85" spans="1:20" ht="12" customHeight="1">
      <c r="A85" s="1"/>
      <c r="B85" s="1"/>
      <c r="C85" s="1"/>
      <c r="D85" s="33"/>
      <c r="E85" s="5"/>
      <c r="F85" s="33"/>
      <c r="G85" s="33"/>
      <c r="H85" s="3"/>
      <c r="I85" s="33"/>
      <c r="J85" s="33"/>
      <c r="K85" s="33"/>
      <c r="L85" s="33"/>
      <c r="M85" s="33"/>
      <c r="N85" s="33"/>
      <c r="O85" s="33"/>
      <c r="P85" s="33"/>
      <c r="Q85" s="33"/>
      <c r="R85" s="33"/>
      <c r="S85" s="33"/>
      <c r="T85" s="33"/>
    </row>
    <row r="86" spans="1:20" ht="12" customHeight="1">
      <c r="A86" s="16" t="s">
        <v>32</v>
      </c>
      <c r="B86" s="1"/>
      <c r="C86" s="1"/>
      <c r="D86" s="27"/>
      <c r="E86" s="3"/>
      <c r="F86" s="25"/>
      <c r="G86" s="25"/>
      <c r="H86" s="3"/>
      <c r="I86" s="25"/>
      <c r="J86" s="25"/>
      <c r="K86" s="25"/>
      <c r="L86" s="25"/>
      <c r="M86" s="25"/>
      <c r="N86" s="25"/>
      <c r="O86" s="25"/>
      <c r="P86" s="25"/>
      <c r="Q86" s="25"/>
      <c r="R86" s="25"/>
      <c r="S86" s="25"/>
      <c r="T86" s="25"/>
    </row>
    <row r="87" spans="1:20" ht="12" customHeight="1">
      <c r="A87" s="1"/>
      <c r="B87" s="16" t="s">
        <v>34</v>
      </c>
      <c r="C87" s="5" t="s">
        <v>35</v>
      </c>
      <c r="D87" s="34">
        <v>12586.638642083333</v>
      </c>
      <c r="E87" s="3"/>
      <c r="F87" s="25">
        <v>0</v>
      </c>
      <c r="G87" s="25">
        <f t="shared" ref="G87:G90" si="16">D87-F87</f>
        <v>12586.638642083333</v>
      </c>
      <c r="H87" s="3" t="s">
        <v>36</v>
      </c>
      <c r="I87" s="25">
        <v>0</v>
      </c>
      <c r="J87" s="25">
        <v>0</v>
      </c>
      <c r="K87" s="25">
        <v>12586.638642083333</v>
      </c>
      <c r="L87" s="25">
        <v>0</v>
      </c>
      <c r="M87" s="25">
        <v>0</v>
      </c>
      <c r="N87" s="25">
        <v>0</v>
      </c>
      <c r="O87" s="25">
        <v>0</v>
      </c>
      <c r="P87" s="25">
        <v>0</v>
      </c>
      <c r="Q87" s="25">
        <v>0</v>
      </c>
      <c r="R87" s="25">
        <v>0</v>
      </c>
      <c r="S87" s="25">
        <v>0</v>
      </c>
      <c r="T87" s="25">
        <v>0</v>
      </c>
    </row>
    <row r="88" spans="1:20" ht="12" customHeight="1">
      <c r="A88" s="1"/>
      <c r="B88" s="16" t="s">
        <v>37</v>
      </c>
      <c r="C88" s="5" t="s">
        <v>38</v>
      </c>
      <c r="D88" s="24">
        <v>0</v>
      </c>
      <c r="E88" s="3"/>
      <c r="F88" s="25">
        <v>0</v>
      </c>
      <c r="G88" s="25">
        <f t="shared" si="16"/>
        <v>0</v>
      </c>
      <c r="H88" s="20"/>
      <c r="I88" s="25">
        <v>0</v>
      </c>
      <c r="J88" s="25">
        <v>0</v>
      </c>
      <c r="K88" s="25">
        <v>0</v>
      </c>
      <c r="L88" s="25">
        <v>0</v>
      </c>
      <c r="M88" s="25">
        <v>0</v>
      </c>
      <c r="N88" s="25">
        <v>0</v>
      </c>
      <c r="O88" s="25">
        <v>0</v>
      </c>
      <c r="P88" s="25">
        <v>0</v>
      </c>
      <c r="Q88" s="25">
        <v>0</v>
      </c>
      <c r="R88" s="25">
        <v>0</v>
      </c>
      <c r="S88" s="25">
        <v>0</v>
      </c>
      <c r="T88" s="25">
        <v>0</v>
      </c>
    </row>
    <row r="89" spans="1:20" ht="12" customHeight="1">
      <c r="A89" s="1"/>
      <c r="B89" s="16" t="s">
        <v>39</v>
      </c>
      <c r="C89" s="5" t="s">
        <v>40</v>
      </c>
      <c r="D89" s="34">
        <v>2659.1477499999996</v>
      </c>
      <c r="E89" s="3"/>
      <c r="F89" s="25">
        <v>0</v>
      </c>
      <c r="G89" s="25">
        <f t="shared" si="16"/>
        <v>2659.1477499999996</v>
      </c>
      <c r="H89" s="3" t="s">
        <v>36</v>
      </c>
      <c r="I89" s="25">
        <v>0</v>
      </c>
      <c r="J89" s="25">
        <v>0</v>
      </c>
      <c r="K89" s="25">
        <v>2659.1477499999996</v>
      </c>
      <c r="L89" s="25">
        <v>0</v>
      </c>
      <c r="M89" s="25">
        <v>0</v>
      </c>
      <c r="N89" s="25">
        <v>0</v>
      </c>
      <c r="O89" s="25">
        <v>0</v>
      </c>
      <c r="P89" s="25">
        <v>0</v>
      </c>
      <c r="Q89" s="25">
        <v>0</v>
      </c>
      <c r="R89" s="25">
        <v>0</v>
      </c>
      <c r="S89" s="25">
        <v>0</v>
      </c>
      <c r="T89" s="25">
        <v>0</v>
      </c>
    </row>
    <row r="90" spans="1:20" ht="12" customHeight="1">
      <c r="A90" s="1"/>
      <c r="B90" s="16" t="s">
        <v>16</v>
      </c>
      <c r="C90" s="5" t="s">
        <v>41</v>
      </c>
      <c r="D90" s="24">
        <v>0</v>
      </c>
      <c r="E90" s="3"/>
      <c r="F90" s="25">
        <v>0</v>
      </c>
      <c r="G90" s="25">
        <f t="shared" si="16"/>
        <v>0</v>
      </c>
      <c r="H90" s="20"/>
      <c r="I90" s="25">
        <v>0</v>
      </c>
      <c r="J90" s="25">
        <v>0</v>
      </c>
      <c r="K90" s="25">
        <v>0</v>
      </c>
      <c r="L90" s="25">
        <v>0</v>
      </c>
      <c r="M90" s="25">
        <v>0</v>
      </c>
      <c r="N90" s="25">
        <v>0</v>
      </c>
      <c r="O90" s="25">
        <v>0</v>
      </c>
      <c r="P90" s="25">
        <v>0</v>
      </c>
      <c r="Q90" s="25">
        <v>0</v>
      </c>
      <c r="R90" s="25">
        <v>0</v>
      </c>
      <c r="S90" s="25">
        <v>0</v>
      </c>
      <c r="T90" s="25">
        <v>0</v>
      </c>
    </row>
    <row r="91" spans="1:20" ht="12" customHeight="1">
      <c r="A91" s="1"/>
      <c r="B91" s="16" t="s">
        <v>42</v>
      </c>
      <c r="C91" s="1"/>
      <c r="D91" s="26">
        <f>SUM(D87:D90)</f>
        <v>15245.786392083333</v>
      </c>
      <c r="E91" s="3"/>
      <c r="F91" s="26">
        <f t="shared" ref="F91:G91" si="17">SUM(F87:F90)</f>
        <v>0</v>
      </c>
      <c r="G91" s="26">
        <f t="shared" si="17"/>
        <v>15245.786392083333</v>
      </c>
      <c r="H91" s="3"/>
      <c r="I91" s="26">
        <f t="shared" ref="I91:T91" si="18">SUM(I87:I90)</f>
        <v>0</v>
      </c>
      <c r="J91" s="26">
        <f t="shared" si="18"/>
        <v>0</v>
      </c>
      <c r="K91" s="26">
        <f t="shared" si="18"/>
        <v>15245.786392083333</v>
      </c>
      <c r="L91" s="26">
        <f t="shared" si="18"/>
        <v>0</v>
      </c>
      <c r="M91" s="26">
        <f t="shared" si="18"/>
        <v>0</v>
      </c>
      <c r="N91" s="26">
        <f t="shared" si="18"/>
        <v>0</v>
      </c>
      <c r="O91" s="26">
        <f t="shared" si="18"/>
        <v>0</v>
      </c>
      <c r="P91" s="26">
        <f t="shared" si="18"/>
        <v>0</v>
      </c>
      <c r="Q91" s="26">
        <f t="shared" si="18"/>
        <v>0</v>
      </c>
      <c r="R91" s="26">
        <f t="shared" si="18"/>
        <v>0</v>
      </c>
      <c r="S91" s="26">
        <f t="shared" si="18"/>
        <v>0</v>
      </c>
      <c r="T91" s="26">
        <f t="shared" si="18"/>
        <v>0</v>
      </c>
    </row>
    <row r="92" spans="1:20" ht="12" customHeight="1">
      <c r="A92" s="1"/>
      <c r="B92" s="1"/>
      <c r="C92" s="1"/>
      <c r="D92" s="27"/>
      <c r="E92" s="3"/>
      <c r="F92" s="25"/>
      <c r="G92" s="25"/>
      <c r="H92" s="3"/>
      <c r="I92" s="25"/>
      <c r="J92" s="25"/>
      <c r="K92" s="25"/>
      <c r="L92" s="25"/>
      <c r="M92" s="25"/>
      <c r="N92" s="25"/>
      <c r="O92" s="25"/>
      <c r="P92" s="25"/>
      <c r="Q92" s="25"/>
      <c r="R92" s="25"/>
      <c r="S92" s="25"/>
      <c r="T92" s="25"/>
    </row>
    <row r="93" spans="1:20" ht="12" customHeight="1">
      <c r="A93" s="16" t="s">
        <v>43</v>
      </c>
      <c r="B93" s="1"/>
      <c r="C93" s="1"/>
      <c r="D93" s="27"/>
      <c r="E93" s="3"/>
      <c r="F93" s="25"/>
      <c r="G93" s="25"/>
      <c r="H93" s="3"/>
      <c r="I93" s="25"/>
      <c r="J93" s="25"/>
      <c r="K93" s="25"/>
      <c r="L93" s="25"/>
      <c r="M93" s="25"/>
      <c r="N93" s="25"/>
      <c r="O93" s="25"/>
      <c r="P93" s="25"/>
      <c r="Q93" s="25"/>
      <c r="R93" s="25"/>
      <c r="S93" s="25"/>
      <c r="T93" s="25"/>
    </row>
    <row r="94" spans="1:20" ht="12" customHeight="1">
      <c r="A94" s="1"/>
      <c r="B94" s="16" t="s">
        <v>37</v>
      </c>
      <c r="C94" s="5" t="s">
        <v>45</v>
      </c>
      <c r="D94" s="24">
        <v>0</v>
      </c>
      <c r="E94" s="3"/>
      <c r="F94" s="25">
        <v>0</v>
      </c>
      <c r="G94" s="25">
        <f t="shared" ref="G94:G101" si="19">D94-F94</f>
        <v>0</v>
      </c>
      <c r="H94" s="20"/>
      <c r="I94" s="25">
        <v>0</v>
      </c>
      <c r="J94" s="25">
        <v>0</v>
      </c>
      <c r="K94" s="25">
        <v>0</v>
      </c>
      <c r="L94" s="25">
        <v>0</v>
      </c>
      <c r="M94" s="25">
        <v>0</v>
      </c>
      <c r="N94" s="25">
        <v>0</v>
      </c>
      <c r="O94" s="25">
        <v>0</v>
      </c>
      <c r="P94" s="25">
        <v>0</v>
      </c>
      <c r="Q94" s="25">
        <v>0</v>
      </c>
      <c r="R94" s="25">
        <v>0</v>
      </c>
      <c r="S94" s="25">
        <v>0</v>
      </c>
      <c r="T94" s="25">
        <v>0</v>
      </c>
    </row>
    <row r="95" spans="1:20" ht="12" customHeight="1">
      <c r="A95" s="1"/>
      <c r="B95" s="16" t="s">
        <v>48</v>
      </c>
      <c r="C95" s="5" t="s">
        <v>49</v>
      </c>
      <c r="D95" s="35">
        <v>17955.791666666668</v>
      </c>
      <c r="E95" s="3"/>
      <c r="F95" s="25">
        <v>0</v>
      </c>
      <c r="G95" s="25">
        <f t="shared" si="19"/>
        <v>17955.791666666668</v>
      </c>
      <c r="H95" s="3" t="s">
        <v>36</v>
      </c>
      <c r="I95" s="25">
        <v>0</v>
      </c>
      <c r="J95" s="25">
        <v>0</v>
      </c>
      <c r="K95" s="25">
        <v>17955.791666666668</v>
      </c>
      <c r="L95" s="25">
        <v>0</v>
      </c>
      <c r="M95" s="25">
        <v>0</v>
      </c>
      <c r="N95" s="25">
        <v>0</v>
      </c>
      <c r="O95" s="25">
        <v>0</v>
      </c>
      <c r="P95" s="25">
        <v>0</v>
      </c>
      <c r="Q95" s="25">
        <v>0</v>
      </c>
      <c r="R95" s="25">
        <v>0</v>
      </c>
      <c r="S95" s="25">
        <v>0</v>
      </c>
      <c r="T95" s="25">
        <v>0</v>
      </c>
    </row>
    <row r="96" spans="1:20" ht="12" customHeight="1">
      <c r="A96" s="1"/>
      <c r="B96" s="16" t="s">
        <v>39</v>
      </c>
      <c r="C96" s="5" t="s">
        <v>51</v>
      </c>
      <c r="D96" s="35">
        <v>39641.47483345832</v>
      </c>
      <c r="E96" s="3" t="s">
        <v>126</v>
      </c>
      <c r="F96" s="25">
        <v>11209.334026201861</v>
      </c>
      <c r="G96" s="25">
        <f t="shared" si="19"/>
        <v>28432.140807256459</v>
      </c>
      <c r="H96" s="3" t="s">
        <v>47</v>
      </c>
      <c r="I96" s="25">
        <v>0</v>
      </c>
      <c r="J96" s="25">
        <v>452.28300000000002</v>
      </c>
      <c r="K96" s="25">
        <v>19019.566048085711</v>
      </c>
      <c r="L96" s="25">
        <v>2332.3904546211061</v>
      </c>
      <c r="M96" s="25">
        <v>0</v>
      </c>
      <c r="N96" s="25">
        <v>0</v>
      </c>
      <c r="O96" s="25">
        <v>16835.994201192883</v>
      </c>
      <c r="P96" s="25">
        <v>0</v>
      </c>
      <c r="Q96" s="25">
        <v>0</v>
      </c>
      <c r="R96" s="25">
        <v>0</v>
      </c>
      <c r="S96" s="25">
        <v>1001.2411295586197</v>
      </c>
      <c r="T96" s="25">
        <v>0</v>
      </c>
    </row>
    <row r="97" spans="1:20" ht="12" customHeight="1">
      <c r="A97" s="1"/>
      <c r="B97" s="16" t="s">
        <v>53</v>
      </c>
      <c r="C97" s="5" t="s">
        <v>54</v>
      </c>
      <c r="D97" s="22">
        <v>60617.174402749988</v>
      </c>
      <c r="E97" s="3"/>
      <c r="F97" s="25">
        <v>0</v>
      </c>
      <c r="G97" s="25">
        <f t="shared" si="19"/>
        <v>60617.174402749988</v>
      </c>
      <c r="H97" s="3" t="s">
        <v>36</v>
      </c>
      <c r="I97" s="25">
        <v>0</v>
      </c>
      <c r="J97" s="25">
        <v>0</v>
      </c>
      <c r="K97" s="25">
        <v>60617.174402749988</v>
      </c>
      <c r="L97" s="25">
        <v>0</v>
      </c>
      <c r="M97" s="25">
        <v>0</v>
      </c>
      <c r="N97" s="25">
        <v>0</v>
      </c>
      <c r="O97" s="25">
        <v>0</v>
      </c>
      <c r="P97" s="25">
        <v>0</v>
      </c>
      <c r="Q97" s="25">
        <v>0</v>
      </c>
      <c r="R97" s="25">
        <v>0</v>
      </c>
      <c r="S97" s="25">
        <v>0</v>
      </c>
      <c r="T97" s="25">
        <v>0</v>
      </c>
    </row>
    <row r="98" spans="1:20" ht="12" customHeight="1">
      <c r="A98" s="1"/>
      <c r="B98" s="16" t="s">
        <v>55</v>
      </c>
      <c r="C98" s="5" t="s">
        <v>56</v>
      </c>
      <c r="D98" s="34">
        <v>45064.236791666655</v>
      </c>
      <c r="E98" s="3" t="s">
        <v>127</v>
      </c>
      <c r="F98" s="25">
        <v>30861.595041666667</v>
      </c>
      <c r="G98" s="25">
        <f t="shared" si="19"/>
        <v>14202.641749999988</v>
      </c>
      <c r="H98" s="3" t="s">
        <v>58</v>
      </c>
      <c r="I98" s="25">
        <v>0</v>
      </c>
      <c r="J98" s="25">
        <v>0</v>
      </c>
      <c r="K98" s="25">
        <v>17632.362162401041</v>
      </c>
      <c r="L98" s="25">
        <v>26989.789051580083</v>
      </c>
      <c r="M98" s="25">
        <v>0</v>
      </c>
      <c r="N98" s="25">
        <v>0</v>
      </c>
      <c r="O98" s="25">
        <v>0</v>
      </c>
      <c r="P98" s="25">
        <v>0</v>
      </c>
      <c r="Q98" s="25">
        <v>0</v>
      </c>
      <c r="R98" s="25">
        <v>0</v>
      </c>
      <c r="S98" s="25">
        <v>442.08557768553925</v>
      </c>
      <c r="T98" s="25">
        <v>0</v>
      </c>
    </row>
    <row r="99" spans="1:20" ht="12" customHeight="1">
      <c r="A99" s="1"/>
      <c r="B99" s="16" t="s">
        <v>59</v>
      </c>
      <c r="C99" s="5" t="s">
        <v>60</v>
      </c>
      <c r="D99" s="24">
        <v>0</v>
      </c>
      <c r="E99" s="3"/>
      <c r="F99" s="25">
        <v>0</v>
      </c>
      <c r="G99" s="25">
        <f t="shared" si="19"/>
        <v>0</v>
      </c>
      <c r="H99" s="20" t="s">
        <v>36</v>
      </c>
      <c r="I99" s="25">
        <v>0</v>
      </c>
      <c r="J99" s="25">
        <v>0</v>
      </c>
      <c r="K99" s="25">
        <v>0</v>
      </c>
      <c r="L99" s="25">
        <v>0</v>
      </c>
      <c r="M99" s="25">
        <v>0</v>
      </c>
      <c r="N99" s="25">
        <v>0</v>
      </c>
      <c r="O99" s="25">
        <v>0</v>
      </c>
      <c r="P99" s="25">
        <v>0</v>
      </c>
      <c r="Q99" s="25">
        <v>0</v>
      </c>
      <c r="R99" s="25">
        <v>0</v>
      </c>
      <c r="S99" s="25">
        <v>0</v>
      </c>
      <c r="T99" s="25">
        <v>0</v>
      </c>
    </row>
    <row r="100" spans="1:20" ht="12" customHeight="1">
      <c r="A100" s="1"/>
      <c r="B100" s="16" t="s">
        <v>61</v>
      </c>
      <c r="C100" s="5" t="s">
        <v>62</v>
      </c>
      <c r="D100" s="35">
        <v>135238.58279579168</v>
      </c>
      <c r="E100" s="3" t="s">
        <v>128</v>
      </c>
      <c r="F100" s="25">
        <v>47826.356588998715</v>
      </c>
      <c r="G100" s="25">
        <f t="shared" si="19"/>
        <v>87412.226206792955</v>
      </c>
      <c r="H100" s="3" t="s">
        <v>47</v>
      </c>
      <c r="I100" s="25">
        <v>0</v>
      </c>
      <c r="J100" s="25">
        <v>3219.479875</v>
      </c>
      <c r="K100" s="25">
        <v>64483.069063911942</v>
      </c>
      <c r="L100" s="25">
        <v>0</v>
      </c>
      <c r="M100" s="25">
        <v>0</v>
      </c>
      <c r="N100" s="25">
        <v>0</v>
      </c>
      <c r="O100" s="25">
        <v>64457.802193009171</v>
      </c>
      <c r="P100" s="25">
        <v>0</v>
      </c>
      <c r="Q100" s="25">
        <v>0</v>
      </c>
      <c r="R100" s="25">
        <v>0</v>
      </c>
      <c r="S100" s="25">
        <v>3078.2316638705552</v>
      </c>
      <c r="T100" s="25">
        <v>0</v>
      </c>
    </row>
    <row r="101" spans="1:20" ht="12" customHeight="1">
      <c r="A101" s="1"/>
      <c r="B101" s="16" t="s">
        <v>16</v>
      </c>
      <c r="C101" s="5" t="s">
        <v>64</v>
      </c>
      <c r="D101" s="35">
        <v>0</v>
      </c>
      <c r="E101" s="3"/>
      <c r="F101" s="25">
        <v>0</v>
      </c>
      <c r="G101" s="25">
        <f t="shared" si="19"/>
        <v>0</v>
      </c>
      <c r="H101" s="3"/>
      <c r="I101" s="25">
        <v>0</v>
      </c>
      <c r="J101" s="25">
        <v>0</v>
      </c>
      <c r="K101" s="25">
        <v>0</v>
      </c>
      <c r="L101" s="25">
        <v>0</v>
      </c>
      <c r="M101" s="25">
        <v>0</v>
      </c>
      <c r="N101" s="25">
        <v>0</v>
      </c>
      <c r="O101" s="25">
        <v>0</v>
      </c>
      <c r="P101" s="25">
        <v>0</v>
      </c>
      <c r="Q101" s="25">
        <v>0</v>
      </c>
      <c r="R101" s="25">
        <v>0</v>
      </c>
      <c r="S101" s="25">
        <v>0</v>
      </c>
      <c r="T101" s="25">
        <v>0</v>
      </c>
    </row>
    <row r="102" spans="1:20" ht="12" customHeight="1">
      <c r="A102" s="1"/>
      <c r="B102" s="16" t="s">
        <v>42</v>
      </c>
      <c r="C102" s="1"/>
      <c r="D102" s="26">
        <f>SUM(D94:D101)</f>
        <v>298517.26049033331</v>
      </c>
      <c r="E102" s="3"/>
      <c r="F102" s="26">
        <f t="shared" ref="F102:G102" si="20">SUM(F94:F101)</f>
        <v>89897.285656867243</v>
      </c>
      <c r="G102" s="26">
        <f t="shared" si="20"/>
        <v>208619.97483346605</v>
      </c>
      <c r="H102" s="3"/>
      <c r="I102" s="26">
        <f t="shared" ref="I102:T102" si="21">SUM(I94:I101)</f>
        <v>0</v>
      </c>
      <c r="J102" s="26">
        <f t="shared" si="21"/>
        <v>3671.7628749999999</v>
      </c>
      <c r="K102" s="26">
        <f t="shared" si="21"/>
        <v>179707.96334381535</v>
      </c>
      <c r="L102" s="26">
        <f t="shared" si="21"/>
        <v>29322.179506201188</v>
      </c>
      <c r="M102" s="26">
        <f t="shared" si="21"/>
        <v>0</v>
      </c>
      <c r="N102" s="26">
        <f t="shared" si="21"/>
        <v>0</v>
      </c>
      <c r="O102" s="26">
        <f t="shared" si="21"/>
        <v>81293.796394202058</v>
      </c>
      <c r="P102" s="26">
        <f t="shared" si="21"/>
        <v>0</v>
      </c>
      <c r="Q102" s="26">
        <f t="shared" si="21"/>
        <v>0</v>
      </c>
      <c r="R102" s="26">
        <f t="shared" si="21"/>
        <v>0</v>
      </c>
      <c r="S102" s="26">
        <f t="shared" si="21"/>
        <v>4521.5583711147137</v>
      </c>
      <c r="T102" s="26">
        <f t="shared" si="21"/>
        <v>0</v>
      </c>
    </row>
    <row r="103" spans="1:20" ht="12" customHeight="1">
      <c r="A103" s="1"/>
      <c r="B103" s="1"/>
      <c r="C103" s="1"/>
      <c r="D103" s="27"/>
      <c r="E103" s="3"/>
      <c r="F103" s="25"/>
      <c r="G103" s="25"/>
      <c r="H103" s="3"/>
      <c r="I103" s="25"/>
      <c r="J103" s="25"/>
      <c r="K103" s="25"/>
      <c r="L103" s="25"/>
      <c r="M103" s="25"/>
      <c r="N103" s="25"/>
      <c r="O103" s="25"/>
      <c r="P103" s="25"/>
      <c r="Q103" s="25"/>
      <c r="R103" s="25"/>
      <c r="S103" s="25"/>
      <c r="T103" s="25"/>
    </row>
    <row r="104" spans="1:20" ht="12" customHeight="1">
      <c r="A104" s="16" t="s">
        <v>65</v>
      </c>
      <c r="B104" s="1"/>
      <c r="C104" s="1"/>
      <c r="D104" s="27"/>
      <c r="E104" s="3"/>
      <c r="F104" s="25"/>
      <c r="G104" s="25"/>
      <c r="H104" s="3"/>
      <c r="I104" s="25"/>
      <c r="J104" s="25"/>
      <c r="K104" s="25"/>
      <c r="L104" s="25"/>
      <c r="M104" s="25"/>
      <c r="N104" s="25"/>
      <c r="O104" s="25"/>
      <c r="P104" s="25"/>
      <c r="Q104" s="25"/>
      <c r="R104" s="25"/>
      <c r="S104" s="25"/>
      <c r="T104" s="25"/>
    </row>
    <row r="105" spans="1:20" ht="12" customHeight="1">
      <c r="A105" s="1"/>
      <c r="B105" s="16" t="s">
        <v>37</v>
      </c>
      <c r="C105" s="5" t="s">
        <v>66</v>
      </c>
      <c r="D105" s="24">
        <v>0</v>
      </c>
      <c r="E105" s="3"/>
      <c r="F105" s="25">
        <v>0</v>
      </c>
      <c r="G105" s="25">
        <f t="shared" ref="G105:G111" si="22">D105-F105</f>
        <v>0</v>
      </c>
      <c r="H105" s="20"/>
      <c r="I105" s="25">
        <v>0</v>
      </c>
      <c r="J105" s="25">
        <v>0</v>
      </c>
      <c r="K105" s="25">
        <v>0</v>
      </c>
      <c r="L105" s="25">
        <v>0</v>
      </c>
      <c r="M105" s="25">
        <v>0</v>
      </c>
      <c r="N105" s="25">
        <v>0</v>
      </c>
      <c r="O105" s="25">
        <v>0</v>
      </c>
      <c r="P105" s="25">
        <v>0</v>
      </c>
      <c r="Q105" s="25">
        <v>0</v>
      </c>
      <c r="R105" s="25">
        <v>0</v>
      </c>
      <c r="S105" s="25">
        <v>0</v>
      </c>
      <c r="T105" s="25">
        <v>0</v>
      </c>
    </row>
    <row r="106" spans="1:20" ht="12" customHeight="1">
      <c r="A106" s="1"/>
      <c r="B106" s="16" t="s">
        <v>48</v>
      </c>
      <c r="C106" s="5" t="s">
        <v>69</v>
      </c>
      <c r="D106" s="35">
        <v>16323.708333333334</v>
      </c>
      <c r="E106" s="3" t="s">
        <v>129</v>
      </c>
      <c r="F106" s="25">
        <v>11598.761412256268</v>
      </c>
      <c r="G106" s="25">
        <f t="shared" si="22"/>
        <v>4724.9469210770658</v>
      </c>
      <c r="H106" s="3" t="s">
        <v>68</v>
      </c>
      <c r="I106" s="25">
        <v>0</v>
      </c>
      <c r="J106" s="25">
        <v>0</v>
      </c>
      <c r="K106" s="25">
        <v>0</v>
      </c>
      <c r="L106" s="25">
        <v>0</v>
      </c>
      <c r="M106" s="25">
        <v>0</v>
      </c>
      <c r="N106" s="25">
        <v>0</v>
      </c>
      <c r="O106" s="25">
        <v>10719.998828275602</v>
      </c>
      <c r="P106" s="25">
        <v>0</v>
      </c>
      <c r="Q106" s="25">
        <v>4724.9469210770658</v>
      </c>
      <c r="R106" s="25">
        <v>191.83014593333334</v>
      </c>
      <c r="S106" s="25">
        <v>686.93243804733322</v>
      </c>
      <c r="T106" s="25">
        <v>0</v>
      </c>
    </row>
    <row r="107" spans="1:20" ht="12" customHeight="1">
      <c r="A107" s="1"/>
      <c r="B107" s="16" t="s">
        <v>71</v>
      </c>
      <c r="C107" s="5" t="s">
        <v>72</v>
      </c>
      <c r="D107" s="35">
        <v>627606.67452711985</v>
      </c>
      <c r="E107" s="3" t="s">
        <v>130</v>
      </c>
      <c r="F107" s="25">
        <v>508837.60466176982</v>
      </c>
      <c r="G107" s="25">
        <f t="shared" si="22"/>
        <v>118769.06986535003</v>
      </c>
      <c r="H107" s="3" t="s">
        <v>68</v>
      </c>
      <c r="I107" s="25">
        <v>0</v>
      </c>
      <c r="J107" s="25">
        <v>0</v>
      </c>
      <c r="K107" s="25">
        <v>0</v>
      </c>
      <c r="L107" s="25">
        <v>0</v>
      </c>
      <c r="M107" s="25">
        <v>0</v>
      </c>
      <c r="N107" s="25">
        <v>0</v>
      </c>
      <c r="O107" s="25">
        <v>474595.83765903802</v>
      </c>
      <c r="P107" s="25">
        <v>0</v>
      </c>
      <c r="Q107" s="25">
        <v>118769.06986535003</v>
      </c>
      <c r="R107" s="25">
        <v>5188.4417995999993</v>
      </c>
      <c r="S107" s="25">
        <v>29053.325203131779</v>
      </c>
      <c r="T107" s="25">
        <v>0</v>
      </c>
    </row>
    <row r="108" spans="1:20" ht="12" customHeight="1">
      <c r="A108" s="1"/>
      <c r="B108" s="16" t="s">
        <v>74</v>
      </c>
      <c r="C108" s="5" t="s">
        <v>75</v>
      </c>
      <c r="D108" s="35">
        <v>256113.64254166663</v>
      </c>
      <c r="E108" s="3" t="s">
        <v>131</v>
      </c>
      <c r="F108" s="25">
        <v>255676.90588548296</v>
      </c>
      <c r="G108" s="25">
        <f t="shared" si="22"/>
        <v>436.73665618366795</v>
      </c>
      <c r="H108" s="3" t="s">
        <v>68</v>
      </c>
      <c r="I108" s="25">
        <v>0</v>
      </c>
      <c r="J108" s="25">
        <v>0</v>
      </c>
      <c r="K108" s="25">
        <v>0</v>
      </c>
      <c r="L108" s="25">
        <v>0</v>
      </c>
      <c r="M108" s="25">
        <v>76703.378012613059</v>
      </c>
      <c r="N108" s="25">
        <v>0</v>
      </c>
      <c r="O108" s="25">
        <v>174130.07163866999</v>
      </c>
      <c r="P108" s="25">
        <v>0</v>
      </c>
      <c r="Q108" s="25">
        <v>436.73665618366795</v>
      </c>
      <c r="R108" s="25">
        <v>0</v>
      </c>
      <c r="S108" s="25">
        <v>4843.4562341999126</v>
      </c>
      <c r="T108" s="25">
        <v>0</v>
      </c>
    </row>
    <row r="109" spans="1:20" ht="12" customHeight="1">
      <c r="A109" s="1"/>
      <c r="B109" s="16" t="s">
        <v>55</v>
      </c>
      <c r="C109" s="5" t="s">
        <v>77</v>
      </c>
      <c r="D109" s="35">
        <v>92959.355083333314</v>
      </c>
      <c r="E109" s="3" t="s">
        <v>132</v>
      </c>
      <c r="F109" s="25">
        <v>34173.335520009736</v>
      </c>
      <c r="G109" s="25">
        <f t="shared" si="22"/>
        <v>58786.019563323578</v>
      </c>
      <c r="H109" s="3" t="s">
        <v>68</v>
      </c>
      <c r="I109" s="25">
        <v>0</v>
      </c>
      <c r="J109" s="25">
        <v>0</v>
      </c>
      <c r="K109" s="25">
        <v>0</v>
      </c>
      <c r="L109" s="25">
        <v>0</v>
      </c>
      <c r="M109" s="25">
        <v>13589.39971808092</v>
      </c>
      <c r="N109" s="25">
        <v>6910.2145942471316</v>
      </c>
      <c r="O109" s="25">
        <v>6253.7781174966694</v>
      </c>
      <c r="P109" s="25">
        <v>0</v>
      </c>
      <c r="Q109" s="25">
        <v>58786.019563323578</v>
      </c>
      <c r="R109" s="25">
        <v>3192.3199975833331</v>
      </c>
      <c r="S109" s="25">
        <v>4227.6230926016815</v>
      </c>
      <c r="T109" s="25">
        <v>0</v>
      </c>
    </row>
    <row r="110" spans="1:20" ht="12" customHeight="1">
      <c r="A110" s="1"/>
      <c r="B110" s="16" t="s">
        <v>39</v>
      </c>
      <c r="C110" s="5" t="s">
        <v>79</v>
      </c>
      <c r="D110" s="36">
        <v>40323.794666666661</v>
      </c>
      <c r="E110" s="3" t="s">
        <v>133</v>
      </c>
      <c r="F110" s="25">
        <v>37041.084084673086</v>
      </c>
      <c r="G110" s="25">
        <f t="shared" si="22"/>
        <v>3282.710581993575</v>
      </c>
      <c r="H110" s="3" t="s">
        <v>68</v>
      </c>
      <c r="I110" s="25">
        <v>0</v>
      </c>
      <c r="J110" s="25">
        <v>0</v>
      </c>
      <c r="K110" s="25">
        <v>0</v>
      </c>
      <c r="L110" s="25">
        <v>0</v>
      </c>
      <c r="M110" s="25">
        <v>18632.505992313541</v>
      </c>
      <c r="N110" s="25">
        <v>946.97205001250018</v>
      </c>
      <c r="O110" s="25">
        <v>16789.466642383341</v>
      </c>
      <c r="P110" s="25">
        <v>0</v>
      </c>
      <c r="Q110" s="25">
        <v>3282.710581993575</v>
      </c>
      <c r="R110" s="25">
        <v>21.057298291666665</v>
      </c>
      <c r="S110" s="25">
        <v>651.08210167204231</v>
      </c>
      <c r="T110" s="25">
        <v>0</v>
      </c>
    </row>
    <row r="111" spans="1:20" ht="12" customHeight="1">
      <c r="A111" s="1"/>
      <c r="B111" s="16" t="s">
        <v>16</v>
      </c>
      <c r="C111" s="5" t="s">
        <v>81</v>
      </c>
      <c r="D111" s="24">
        <v>0</v>
      </c>
      <c r="E111" s="3"/>
      <c r="F111" s="25">
        <v>0</v>
      </c>
      <c r="G111" s="25">
        <f t="shared" si="22"/>
        <v>0</v>
      </c>
      <c r="H111" s="20"/>
      <c r="I111" s="25">
        <v>0</v>
      </c>
      <c r="J111" s="25">
        <v>0</v>
      </c>
      <c r="K111" s="25">
        <v>0</v>
      </c>
      <c r="L111" s="25">
        <v>0</v>
      </c>
      <c r="M111" s="25">
        <v>0</v>
      </c>
      <c r="N111" s="25">
        <v>0</v>
      </c>
      <c r="O111" s="25">
        <v>0</v>
      </c>
      <c r="P111" s="25">
        <v>0</v>
      </c>
      <c r="Q111" s="25">
        <v>0</v>
      </c>
      <c r="R111" s="25">
        <v>0</v>
      </c>
      <c r="S111" s="25">
        <v>0</v>
      </c>
      <c r="T111" s="25">
        <v>0</v>
      </c>
    </row>
    <row r="112" spans="1:20" ht="12" customHeight="1">
      <c r="A112" s="1"/>
      <c r="B112" s="16" t="s">
        <v>42</v>
      </c>
      <c r="C112" s="1"/>
      <c r="D112" s="26">
        <f>SUM(D105:D111)</f>
        <v>1033327.1751521198</v>
      </c>
      <c r="E112" s="3"/>
      <c r="F112" s="26">
        <f t="shared" ref="F112:G112" si="23">SUM(F105:F111)</f>
        <v>847327.69156419183</v>
      </c>
      <c r="G112" s="26">
        <f t="shared" si="23"/>
        <v>185999.48358792791</v>
      </c>
      <c r="H112" s="3"/>
      <c r="I112" s="26">
        <f t="shared" ref="I112:T112" si="24">SUM(I105:I111)</f>
        <v>0</v>
      </c>
      <c r="J112" s="26">
        <f t="shared" si="24"/>
        <v>0</v>
      </c>
      <c r="K112" s="26">
        <f t="shared" si="24"/>
        <v>0</v>
      </c>
      <c r="L112" s="26">
        <f t="shared" si="24"/>
        <v>0</v>
      </c>
      <c r="M112" s="26">
        <f t="shared" si="24"/>
        <v>108925.28372300752</v>
      </c>
      <c r="N112" s="26">
        <f t="shared" si="24"/>
        <v>7857.186644259632</v>
      </c>
      <c r="O112" s="26">
        <f t="shared" si="24"/>
        <v>682489.15288586356</v>
      </c>
      <c r="P112" s="26">
        <f t="shared" si="24"/>
        <v>0</v>
      </c>
      <c r="Q112" s="26">
        <f t="shared" si="24"/>
        <v>185999.48358792791</v>
      </c>
      <c r="R112" s="26">
        <f t="shared" si="24"/>
        <v>8593.6492414083332</v>
      </c>
      <c r="S112" s="26">
        <f t="shared" si="24"/>
        <v>39462.419069652751</v>
      </c>
      <c r="T112" s="26">
        <f t="shared" si="24"/>
        <v>0</v>
      </c>
    </row>
    <row r="113" spans="1:20" ht="12" customHeight="1">
      <c r="A113" s="1"/>
      <c r="B113" s="1"/>
      <c r="C113" s="1"/>
      <c r="D113" s="27"/>
      <c r="E113" s="3"/>
      <c r="F113" s="25"/>
      <c r="G113" s="25"/>
      <c r="H113" s="3"/>
      <c r="I113" s="25"/>
      <c r="J113" s="25"/>
      <c r="K113" s="25"/>
      <c r="L113" s="25"/>
      <c r="M113" s="25"/>
      <c r="N113" s="25"/>
      <c r="O113" s="25"/>
      <c r="P113" s="25"/>
      <c r="Q113" s="25"/>
      <c r="R113" s="25"/>
      <c r="S113" s="25"/>
      <c r="T113" s="25"/>
    </row>
    <row r="114" spans="1:20" ht="12" customHeight="1">
      <c r="A114" s="16" t="s">
        <v>83</v>
      </c>
      <c r="B114" s="1"/>
      <c r="C114" s="1"/>
      <c r="D114" s="27"/>
      <c r="E114" s="3"/>
      <c r="F114" s="25"/>
      <c r="G114" s="25"/>
      <c r="H114" s="3"/>
      <c r="I114" s="25"/>
      <c r="J114" s="25"/>
      <c r="K114" s="25"/>
      <c r="L114" s="25"/>
      <c r="M114" s="25"/>
      <c r="N114" s="25"/>
      <c r="O114" s="25"/>
      <c r="P114" s="25"/>
      <c r="Q114" s="25"/>
      <c r="R114" s="25"/>
      <c r="S114" s="25"/>
      <c r="T114" s="25"/>
    </row>
    <row r="115" spans="1:20" ht="12" customHeight="1">
      <c r="A115" s="1"/>
      <c r="B115" s="16" t="s">
        <v>37</v>
      </c>
      <c r="C115" s="5" t="s">
        <v>84</v>
      </c>
      <c r="D115" s="24">
        <v>0</v>
      </c>
      <c r="E115" s="3"/>
      <c r="F115" s="25">
        <v>0</v>
      </c>
      <c r="G115" s="25">
        <f t="shared" ref="G115:G124" si="25">D115-F115</f>
        <v>0</v>
      </c>
      <c r="H115" s="20"/>
      <c r="I115" s="25">
        <v>0</v>
      </c>
      <c r="J115" s="25">
        <v>0</v>
      </c>
      <c r="K115" s="25">
        <v>0</v>
      </c>
      <c r="L115" s="25">
        <v>0</v>
      </c>
      <c r="M115" s="25">
        <v>0</v>
      </c>
      <c r="N115" s="25">
        <v>0</v>
      </c>
      <c r="O115" s="25">
        <v>0</v>
      </c>
      <c r="P115" s="25">
        <v>0</v>
      </c>
      <c r="Q115" s="25">
        <v>0</v>
      </c>
      <c r="R115" s="25">
        <v>0</v>
      </c>
      <c r="S115" s="25">
        <v>0</v>
      </c>
      <c r="T115" s="25">
        <v>0</v>
      </c>
    </row>
    <row r="116" spans="1:20" ht="12" customHeight="1">
      <c r="A116" s="1"/>
      <c r="B116" s="16" t="s">
        <v>48</v>
      </c>
      <c r="C116" s="5" t="s">
        <v>86</v>
      </c>
      <c r="D116" s="35">
        <v>2036.5620833333332</v>
      </c>
      <c r="E116" s="3"/>
      <c r="F116" s="25">
        <v>0</v>
      </c>
      <c r="G116" s="25">
        <f t="shared" si="25"/>
        <v>2036.5620833333332</v>
      </c>
      <c r="H116" s="3" t="s">
        <v>85</v>
      </c>
      <c r="I116" s="25">
        <v>0</v>
      </c>
      <c r="J116" s="25">
        <v>0</v>
      </c>
      <c r="K116" s="25">
        <v>0</v>
      </c>
      <c r="L116" s="25">
        <v>0</v>
      </c>
      <c r="M116" s="25">
        <v>0</v>
      </c>
      <c r="N116" s="25">
        <v>0</v>
      </c>
      <c r="O116" s="25">
        <v>0</v>
      </c>
      <c r="P116" s="25">
        <v>0</v>
      </c>
      <c r="Q116" s="25">
        <v>0</v>
      </c>
      <c r="R116" s="25">
        <v>0</v>
      </c>
      <c r="S116" s="25">
        <v>0</v>
      </c>
      <c r="T116" s="25">
        <v>2036.5620833333332</v>
      </c>
    </row>
    <row r="117" spans="1:20" ht="12" customHeight="1">
      <c r="A117" s="1"/>
      <c r="B117" s="16" t="s">
        <v>71</v>
      </c>
      <c r="C117" s="5" t="s">
        <v>87</v>
      </c>
      <c r="D117" s="35">
        <v>633257.08935180202</v>
      </c>
      <c r="E117" s="3"/>
      <c r="F117" s="25">
        <v>0</v>
      </c>
      <c r="G117" s="25">
        <f t="shared" si="25"/>
        <v>633257.08935180202</v>
      </c>
      <c r="H117" s="3" t="s">
        <v>85</v>
      </c>
      <c r="I117" s="25">
        <v>0</v>
      </c>
      <c r="J117" s="25">
        <v>0</v>
      </c>
      <c r="K117" s="25">
        <v>0</v>
      </c>
      <c r="L117" s="25">
        <v>0</v>
      </c>
      <c r="M117" s="25">
        <v>0</v>
      </c>
      <c r="N117" s="25">
        <v>0</v>
      </c>
      <c r="O117" s="25">
        <v>0</v>
      </c>
      <c r="P117" s="25">
        <v>0</v>
      </c>
      <c r="Q117" s="25">
        <v>0</v>
      </c>
      <c r="R117" s="25">
        <v>0</v>
      </c>
      <c r="S117" s="25">
        <v>0</v>
      </c>
      <c r="T117" s="25">
        <v>633257.08935180202</v>
      </c>
    </row>
    <row r="118" spans="1:20" ht="12" customHeight="1">
      <c r="A118" s="1"/>
      <c r="B118" s="16" t="s">
        <v>88</v>
      </c>
      <c r="C118" s="5" t="s">
        <v>89</v>
      </c>
      <c r="D118" s="35">
        <v>19309.603224083334</v>
      </c>
      <c r="E118" s="3"/>
      <c r="F118" s="25">
        <v>0</v>
      </c>
      <c r="G118" s="25">
        <f t="shared" si="25"/>
        <v>19309.603224083334</v>
      </c>
      <c r="H118" s="3" t="s">
        <v>85</v>
      </c>
      <c r="I118" s="25">
        <v>0</v>
      </c>
      <c r="J118" s="25">
        <v>0</v>
      </c>
      <c r="K118" s="25">
        <v>0</v>
      </c>
      <c r="L118" s="25">
        <v>0</v>
      </c>
      <c r="M118" s="25">
        <v>0</v>
      </c>
      <c r="N118" s="25">
        <v>0</v>
      </c>
      <c r="O118" s="25">
        <v>0</v>
      </c>
      <c r="P118" s="25">
        <v>0</v>
      </c>
      <c r="Q118" s="25">
        <v>0</v>
      </c>
      <c r="R118" s="25">
        <v>0</v>
      </c>
      <c r="S118" s="25">
        <v>0</v>
      </c>
      <c r="T118" s="25">
        <v>19309.603224083334</v>
      </c>
    </row>
    <row r="119" spans="1:20" ht="12" customHeight="1">
      <c r="A119" s="1"/>
      <c r="B119" s="16" t="s">
        <v>39</v>
      </c>
      <c r="C119" s="5" t="s">
        <v>90</v>
      </c>
      <c r="D119" s="35">
        <v>40553.082509</v>
      </c>
      <c r="E119" s="3"/>
      <c r="F119" s="25">
        <v>0</v>
      </c>
      <c r="G119" s="25">
        <f t="shared" si="25"/>
        <v>40553.082509</v>
      </c>
      <c r="H119" s="3" t="s">
        <v>85</v>
      </c>
      <c r="I119" s="25">
        <v>0</v>
      </c>
      <c r="J119" s="25">
        <v>0</v>
      </c>
      <c r="K119" s="25">
        <v>0</v>
      </c>
      <c r="L119" s="25">
        <v>0</v>
      </c>
      <c r="M119" s="25">
        <v>0</v>
      </c>
      <c r="N119" s="25">
        <v>0</v>
      </c>
      <c r="O119" s="25">
        <v>0</v>
      </c>
      <c r="P119" s="25">
        <v>0</v>
      </c>
      <c r="Q119" s="25">
        <v>0</v>
      </c>
      <c r="R119" s="25">
        <v>0</v>
      </c>
      <c r="S119" s="25">
        <v>0</v>
      </c>
      <c r="T119" s="25">
        <v>40553.082509</v>
      </c>
    </row>
    <row r="120" spans="1:20" ht="12" customHeight="1">
      <c r="A120" s="1"/>
      <c r="B120" s="16" t="s">
        <v>91</v>
      </c>
      <c r="C120" s="5" t="s">
        <v>92</v>
      </c>
      <c r="D120" s="35">
        <v>516529.70743747143</v>
      </c>
      <c r="E120" s="3"/>
      <c r="F120" s="25">
        <v>0</v>
      </c>
      <c r="G120" s="25">
        <f t="shared" si="25"/>
        <v>516529.70743747143</v>
      </c>
      <c r="H120" s="3" t="s">
        <v>85</v>
      </c>
      <c r="I120" s="25">
        <v>0</v>
      </c>
      <c r="J120" s="25">
        <v>0</v>
      </c>
      <c r="K120" s="25">
        <v>0</v>
      </c>
      <c r="L120" s="25">
        <v>0</v>
      </c>
      <c r="M120" s="25">
        <v>0</v>
      </c>
      <c r="N120" s="25">
        <v>0</v>
      </c>
      <c r="O120" s="25">
        <v>0</v>
      </c>
      <c r="P120" s="25">
        <v>0</v>
      </c>
      <c r="Q120" s="25">
        <v>0</v>
      </c>
      <c r="R120" s="25">
        <v>0</v>
      </c>
      <c r="S120" s="25">
        <v>0</v>
      </c>
      <c r="T120" s="25">
        <v>516529.70743747143</v>
      </c>
    </row>
    <row r="121" spans="1:20" ht="12" customHeight="1">
      <c r="A121" s="1"/>
      <c r="B121" s="16" t="s">
        <v>93</v>
      </c>
      <c r="C121" s="5" t="s">
        <v>94</v>
      </c>
      <c r="D121" s="35">
        <v>97268.983584249989</v>
      </c>
      <c r="E121" s="3"/>
      <c r="F121" s="25">
        <v>0</v>
      </c>
      <c r="G121" s="25">
        <f t="shared" si="25"/>
        <v>97268.983584249989</v>
      </c>
      <c r="H121" s="3" t="s">
        <v>85</v>
      </c>
      <c r="I121" s="25">
        <v>0</v>
      </c>
      <c r="J121" s="25">
        <v>0</v>
      </c>
      <c r="K121" s="25">
        <v>0</v>
      </c>
      <c r="L121" s="25">
        <v>0</v>
      </c>
      <c r="M121" s="25">
        <v>0</v>
      </c>
      <c r="N121" s="25">
        <v>0</v>
      </c>
      <c r="O121" s="25">
        <v>0</v>
      </c>
      <c r="P121" s="25">
        <v>0</v>
      </c>
      <c r="Q121" s="25">
        <v>0</v>
      </c>
      <c r="R121" s="25">
        <v>0</v>
      </c>
      <c r="S121" s="25">
        <v>0</v>
      </c>
      <c r="T121" s="25">
        <v>97268.983584249989</v>
      </c>
    </row>
    <row r="122" spans="1:20" ht="12" customHeight="1">
      <c r="A122" s="1"/>
      <c r="B122" s="16" t="s">
        <v>95</v>
      </c>
      <c r="C122" s="5" t="s">
        <v>96</v>
      </c>
      <c r="D122" s="35">
        <v>34347.355586374986</v>
      </c>
      <c r="E122" s="3"/>
      <c r="F122" s="25">
        <v>0</v>
      </c>
      <c r="G122" s="25">
        <f t="shared" si="25"/>
        <v>34347.355586374986</v>
      </c>
      <c r="H122" s="3" t="s">
        <v>85</v>
      </c>
      <c r="I122" s="25">
        <v>0</v>
      </c>
      <c r="J122" s="25">
        <v>0</v>
      </c>
      <c r="K122" s="25">
        <v>0</v>
      </c>
      <c r="L122" s="25">
        <v>0</v>
      </c>
      <c r="M122" s="25">
        <v>0</v>
      </c>
      <c r="N122" s="25">
        <v>0</v>
      </c>
      <c r="O122" s="25">
        <v>0</v>
      </c>
      <c r="P122" s="25">
        <v>0</v>
      </c>
      <c r="Q122" s="25">
        <v>0</v>
      </c>
      <c r="R122" s="25">
        <v>0</v>
      </c>
      <c r="S122" s="25">
        <v>0</v>
      </c>
      <c r="T122" s="25">
        <v>34347.355586374986</v>
      </c>
    </row>
    <row r="123" spans="1:20" ht="12" customHeight="1">
      <c r="A123" s="1"/>
      <c r="B123" s="16" t="s">
        <v>97</v>
      </c>
      <c r="C123" s="5" t="s">
        <v>98</v>
      </c>
      <c r="D123" s="35">
        <v>31985.809819416667</v>
      </c>
      <c r="E123" s="3"/>
      <c r="F123" s="25">
        <v>0</v>
      </c>
      <c r="G123" s="25">
        <f t="shared" si="25"/>
        <v>31985.809819416667</v>
      </c>
      <c r="H123" s="3" t="s">
        <v>85</v>
      </c>
      <c r="I123" s="25">
        <v>0</v>
      </c>
      <c r="J123" s="25">
        <v>0</v>
      </c>
      <c r="K123" s="25">
        <v>0</v>
      </c>
      <c r="L123" s="25">
        <v>0</v>
      </c>
      <c r="M123" s="25">
        <v>0</v>
      </c>
      <c r="N123" s="25">
        <v>0</v>
      </c>
      <c r="O123" s="25">
        <v>0</v>
      </c>
      <c r="P123" s="25">
        <v>0</v>
      </c>
      <c r="Q123" s="25">
        <v>0</v>
      </c>
      <c r="R123" s="25">
        <v>0</v>
      </c>
      <c r="S123" s="25">
        <v>0</v>
      </c>
      <c r="T123" s="25">
        <v>31985.809819416667</v>
      </c>
    </row>
    <row r="124" spans="1:20" ht="12" customHeight="1">
      <c r="A124" s="1"/>
      <c r="B124" s="16" t="s">
        <v>16</v>
      </c>
      <c r="C124" s="5" t="s">
        <v>99</v>
      </c>
      <c r="D124" s="24">
        <v>0</v>
      </c>
      <c r="E124" s="3"/>
      <c r="F124" s="25">
        <v>0</v>
      </c>
      <c r="G124" s="25">
        <f t="shared" si="25"/>
        <v>0</v>
      </c>
      <c r="H124" s="20"/>
      <c r="I124" s="25">
        <v>0</v>
      </c>
      <c r="J124" s="25">
        <v>0</v>
      </c>
      <c r="K124" s="25">
        <v>0</v>
      </c>
      <c r="L124" s="25">
        <v>0</v>
      </c>
      <c r="M124" s="25">
        <v>0</v>
      </c>
      <c r="N124" s="25">
        <v>0</v>
      </c>
      <c r="O124" s="25">
        <v>0</v>
      </c>
      <c r="P124" s="25">
        <v>0</v>
      </c>
      <c r="Q124" s="25">
        <v>0</v>
      </c>
      <c r="R124" s="25">
        <v>0</v>
      </c>
      <c r="S124" s="25">
        <v>0</v>
      </c>
      <c r="T124" s="25">
        <v>0</v>
      </c>
    </row>
    <row r="125" spans="1:20" ht="12" customHeight="1">
      <c r="A125" s="1"/>
      <c r="B125" s="16" t="s">
        <v>42</v>
      </c>
      <c r="C125" s="1"/>
      <c r="D125" s="26">
        <f>SUM(D115:D124)</f>
        <v>1375288.1935957316</v>
      </c>
      <c r="E125" s="3"/>
      <c r="F125" s="26">
        <f t="shared" ref="F125:G125" si="26">SUM(F115:F124)</f>
        <v>0</v>
      </c>
      <c r="G125" s="26">
        <f t="shared" si="26"/>
        <v>1375288.1935957316</v>
      </c>
      <c r="H125" s="3"/>
      <c r="I125" s="26">
        <f t="shared" ref="I125:T125" si="27">SUM(I115:I124)</f>
        <v>0</v>
      </c>
      <c r="J125" s="26">
        <f t="shared" si="27"/>
        <v>0</v>
      </c>
      <c r="K125" s="26">
        <f t="shared" si="27"/>
        <v>0</v>
      </c>
      <c r="L125" s="26">
        <f t="shared" si="27"/>
        <v>0</v>
      </c>
      <c r="M125" s="26">
        <f t="shared" si="27"/>
        <v>0</v>
      </c>
      <c r="N125" s="26">
        <f t="shared" si="27"/>
        <v>0</v>
      </c>
      <c r="O125" s="26">
        <f t="shared" si="27"/>
        <v>0</v>
      </c>
      <c r="P125" s="26">
        <f t="shared" si="27"/>
        <v>0</v>
      </c>
      <c r="Q125" s="26">
        <f t="shared" si="27"/>
        <v>0</v>
      </c>
      <c r="R125" s="26">
        <f t="shared" si="27"/>
        <v>0</v>
      </c>
      <c r="S125" s="26">
        <f t="shared" si="27"/>
        <v>0</v>
      </c>
      <c r="T125" s="26">
        <f t="shared" si="27"/>
        <v>1375288.1935957316</v>
      </c>
    </row>
    <row r="126" spans="1:20" ht="12" customHeight="1">
      <c r="A126" s="1"/>
      <c r="B126" s="1"/>
      <c r="C126" s="1"/>
      <c r="D126" s="27"/>
      <c r="E126" s="3"/>
      <c r="F126" s="25"/>
      <c r="G126" s="25"/>
      <c r="H126" s="3"/>
      <c r="I126" s="25"/>
      <c r="J126" s="25"/>
      <c r="K126" s="25"/>
      <c r="L126" s="25"/>
      <c r="M126" s="25"/>
      <c r="N126" s="25"/>
      <c r="O126" s="25"/>
      <c r="P126" s="25"/>
      <c r="Q126" s="25"/>
      <c r="R126" s="25"/>
      <c r="S126" s="25"/>
      <c r="T126" s="25"/>
    </row>
    <row r="127" spans="1:20" ht="12" customHeight="1">
      <c r="A127" s="16" t="s">
        <v>100</v>
      </c>
      <c r="B127" s="1"/>
      <c r="C127" s="1"/>
      <c r="D127" s="27"/>
      <c r="E127" s="3"/>
      <c r="F127" s="25"/>
      <c r="G127" s="25"/>
      <c r="H127" s="3"/>
      <c r="I127" s="25"/>
      <c r="J127" s="25"/>
      <c r="K127" s="25"/>
      <c r="L127" s="25"/>
      <c r="M127" s="25"/>
      <c r="N127" s="25"/>
      <c r="O127" s="25"/>
      <c r="P127" s="25"/>
      <c r="Q127" s="25"/>
      <c r="R127" s="25"/>
      <c r="S127" s="25"/>
      <c r="T127" s="25"/>
    </row>
    <row r="128" spans="1:20" ht="12" customHeight="1">
      <c r="A128" s="1"/>
      <c r="B128" s="16" t="s">
        <v>37</v>
      </c>
      <c r="C128" s="5" t="s">
        <v>84</v>
      </c>
      <c r="D128" s="24">
        <v>0</v>
      </c>
      <c r="E128" s="3"/>
      <c r="F128" s="25">
        <v>0</v>
      </c>
      <c r="G128" s="25">
        <f t="shared" ref="G128:G140" si="28">D128-F128</f>
        <v>0</v>
      </c>
      <c r="H128" s="20"/>
      <c r="I128" s="25">
        <v>0</v>
      </c>
      <c r="J128" s="25">
        <v>0</v>
      </c>
      <c r="K128" s="25">
        <v>0</v>
      </c>
      <c r="L128" s="25">
        <v>0</v>
      </c>
      <c r="M128" s="25">
        <v>0</v>
      </c>
      <c r="N128" s="25">
        <v>0</v>
      </c>
      <c r="O128" s="25">
        <v>0</v>
      </c>
      <c r="P128" s="25">
        <v>0</v>
      </c>
      <c r="Q128" s="25">
        <v>0</v>
      </c>
      <c r="R128" s="25">
        <v>0</v>
      </c>
      <c r="S128" s="25">
        <v>0</v>
      </c>
      <c r="T128" s="25">
        <v>0</v>
      </c>
    </row>
    <row r="129" spans="1:20" ht="12" customHeight="1">
      <c r="A129" s="1"/>
      <c r="B129" s="16" t="s">
        <v>48</v>
      </c>
      <c r="C129" s="5" t="s">
        <v>86</v>
      </c>
      <c r="D129" s="22">
        <v>3990.2712499999998</v>
      </c>
      <c r="E129" s="3"/>
      <c r="F129" s="25">
        <v>0</v>
      </c>
      <c r="G129" s="25">
        <f t="shared" si="28"/>
        <v>3990.2712499999998</v>
      </c>
      <c r="H129" s="3" t="s">
        <v>85</v>
      </c>
      <c r="I129" s="25">
        <v>0</v>
      </c>
      <c r="J129" s="25">
        <v>0</v>
      </c>
      <c r="K129" s="25">
        <v>0</v>
      </c>
      <c r="L129" s="25">
        <v>0</v>
      </c>
      <c r="M129" s="25">
        <v>0</v>
      </c>
      <c r="N129" s="25">
        <v>0</v>
      </c>
      <c r="O129" s="25">
        <v>0</v>
      </c>
      <c r="P129" s="25">
        <v>0</v>
      </c>
      <c r="Q129" s="25">
        <v>0</v>
      </c>
      <c r="R129" s="25">
        <v>0</v>
      </c>
      <c r="S129" s="25">
        <v>0</v>
      </c>
      <c r="T129" s="25">
        <v>3990.2712499999998</v>
      </c>
    </row>
    <row r="130" spans="1:20" ht="12" customHeight="1">
      <c r="A130" s="1"/>
      <c r="B130" s="16" t="s">
        <v>134</v>
      </c>
      <c r="C130" s="5" t="s">
        <v>87</v>
      </c>
      <c r="D130" s="36">
        <v>296149.65289100423</v>
      </c>
      <c r="E130" s="3"/>
      <c r="F130" s="25">
        <v>0</v>
      </c>
      <c r="G130" s="25">
        <f t="shared" si="28"/>
        <v>296149.65289100423</v>
      </c>
      <c r="H130" s="3" t="s">
        <v>85</v>
      </c>
      <c r="I130" s="25">
        <v>0</v>
      </c>
      <c r="J130" s="25">
        <v>0</v>
      </c>
      <c r="K130" s="25">
        <v>0</v>
      </c>
      <c r="L130" s="25">
        <v>0</v>
      </c>
      <c r="M130" s="25">
        <v>0</v>
      </c>
      <c r="N130" s="25">
        <v>0</v>
      </c>
      <c r="O130" s="25">
        <v>0</v>
      </c>
      <c r="P130" s="25">
        <v>0</v>
      </c>
      <c r="Q130" s="25">
        <v>0</v>
      </c>
      <c r="R130" s="25">
        <v>0</v>
      </c>
      <c r="S130" s="25">
        <v>0</v>
      </c>
      <c r="T130" s="25">
        <v>296149.65289100423</v>
      </c>
    </row>
    <row r="131" spans="1:20" ht="12" customHeight="1">
      <c r="A131" s="1"/>
      <c r="B131" s="16" t="s">
        <v>102</v>
      </c>
      <c r="C131" s="5" t="s">
        <v>103</v>
      </c>
      <c r="D131" s="36">
        <v>137072.37260886928</v>
      </c>
      <c r="E131" s="3"/>
      <c r="F131" s="25">
        <v>0</v>
      </c>
      <c r="G131" s="25">
        <f t="shared" si="28"/>
        <v>137072.37260886928</v>
      </c>
      <c r="H131" s="3" t="s">
        <v>85</v>
      </c>
      <c r="I131" s="25">
        <v>0</v>
      </c>
      <c r="J131" s="25">
        <v>0</v>
      </c>
      <c r="K131" s="25">
        <v>0</v>
      </c>
      <c r="L131" s="25">
        <v>0</v>
      </c>
      <c r="M131" s="25">
        <v>0</v>
      </c>
      <c r="N131" s="25">
        <v>0</v>
      </c>
      <c r="O131" s="25">
        <v>0</v>
      </c>
      <c r="P131" s="25">
        <v>0</v>
      </c>
      <c r="Q131" s="25">
        <v>0</v>
      </c>
      <c r="R131" s="25">
        <v>0</v>
      </c>
      <c r="S131" s="25">
        <v>0</v>
      </c>
      <c r="T131" s="25">
        <v>137072.37260886928</v>
      </c>
    </row>
    <row r="132" spans="1:20" ht="12" customHeight="1">
      <c r="A132" s="1"/>
      <c r="B132" s="16" t="s">
        <v>104</v>
      </c>
      <c r="C132" s="5" t="s">
        <v>105</v>
      </c>
      <c r="D132" s="36">
        <v>16384.080507247043</v>
      </c>
      <c r="E132" s="3"/>
      <c r="F132" s="25">
        <v>0</v>
      </c>
      <c r="G132" s="25">
        <f t="shared" si="28"/>
        <v>16384.080507247043</v>
      </c>
      <c r="H132" s="3" t="s">
        <v>85</v>
      </c>
      <c r="I132" s="25">
        <v>0</v>
      </c>
      <c r="J132" s="25">
        <v>0</v>
      </c>
      <c r="K132" s="25">
        <v>0</v>
      </c>
      <c r="L132" s="25">
        <v>0</v>
      </c>
      <c r="M132" s="25">
        <v>0</v>
      </c>
      <c r="N132" s="25">
        <v>0</v>
      </c>
      <c r="O132" s="25">
        <v>0</v>
      </c>
      <c r="P132" s="25">
        <v>0</v>
      </c>
      <c r="Q132" s="25">
        <v>0</v>
      </c>
      <c r="R132" s="25">
        <v>0</v>
      </c>
      <c r="S132" s="25">
        <v>0</v>
      </c>
      <c r="T132" s="25">
        <v>16384.080507247043</v>
      </c>
    </row>
    <row r="133" spans="1:20" ht="12" customHeight="1">
      <c r="A133" s="1"/>
      <c r="B133" s="16" t="s">
        <v>106</v>
      </c>
      <c r="C133" s="5" t="s">
        <v>89</v>
      </c>
      <c r="D133" s="36">
        <v>50423.430019587504</v>
      </c>
      <c r="E133" s="3"/>
      <c r="F133" s="25">
        <v>0</v>
      </c>
      <c r="G133" s="25">
        <f t="shared" si="28"/>
        <v>50423.430019587504</v>
      </c>
      <c r="H133" s="3" t="s">
        <v>85</v>
      </c>
      <c r="I133" s="25">
        <v>0</v>
      </c>
      <c r="J133" s="25">
        <v>0</v>
      </c>
      <c r="K133" s="25">
        <v>0</v>
      </c>
      <c r="L133" s="25">
        <v>0</v>
      </c>
      <c r="M133" s="25">
        <v>0</v>
      </c>
      <c r="N133" s="25">
        <v>0</v>
      </c>
      <c r="O133" s="25">
        <v>0</v>
      </c>
      <c r="P133" s="25">
        <v>0</v>
      </c>
      <c r="Q133" s="25">
        <v>0</v>
      </c>
      <c r="R133" s="25">
        <v>0</v>
      </c>
      <c r="S133" s="25">
        <v>0</v>
      </c>
      <c r="T133" s="25">
        <v>50423.430019587504</v>
      </c>
    </row>
    <row r="134" spans="1:20" ht="12" customHeight="1">
      <c r="A134" s="1"/>
      <c r="B134" s="16" t="s">
        <v>107</v>
      </c>
      <c r="C134" s="5" t="s">
        <v>108</v>
      </c>
      <c r="D134" s="36">
        <v>14878.951216787495</v>
      </c>
      <c r="E134" s="3"/>
      <c r="F134" s="25">
        <v>0</v>
      </c>
      <c r="G134" s="25">
        <f t="shared" si="28"/>
        <v>14878.951216787495</v>
      </c>
      <c r="H134" s="3" t="s">
        <v>85</v>
      </c>
      <c r="I134" s="25">
        <v>0</v>
      </c>
      <c r="J134" s="25">
        <v>0</v>
      </c>
      <c r="K134" s="25">
        <v>0</v>
      </c>
      <c r="L134" s="25">
        <v>0</v>
      </c>
      <c r="M134" s="25">
        <v>0</v>
      </c>
      <c r="N134" s="25">
        <v>0</v>
      </c>
      <c r="O134" s="25">
        <v>0</v>
      </c>
      <c r="P134" s="25">
        <v>0</v>
      </c>
      <c r="Q134" s="25">
        <v>0</v>
      </c>
      <c r="R134" s="25">
        <v>0</v>
      </c>
      <c r="S134" s="25">
        <v>0</v>
      </c>
      <c r="T134" s="25">
        <v>14878.951216787495</v>
      </c>
    </row>
    <row r="135" spans="1:20" ht="12" customHeight="1">
      <c r="A135" s="1"/>
      <c r="B135" s="16" t="s">
        <v>39</v>
      </c>
      <c r="C135" s="5" t="s">
        <v>90</v>
      </c>
      <c r="D135" s="36">
        <v>23837.808584916667</v>
      </c>
      <c r="E135" s="3"/>
      <c r="F135" s="25">
        <v>0</v>
      </c>
      <c r="G135" s="25">
        <f t="shared" si="28"/>
        <v>23837.808584916667</v>
      </c>
      <c r="H135" s="3" t="s">
        <v>85</v>
      </c>
      <c r="I135" s="25">
        <v>0</v>
      </c>
      <c r="J135" s="25">
        <v>0</v>
      </c>
      <c r="K135" s="25">
        <v>0</v>
      </c>
      <c r="L135" s="25">
        <v>0</v>
      </c>
      <c r="M135" s="25">
        <v>0</v>
      </c>
      <c r="N135" s="25">
        <v>0</v>
      </c>
      <c r="O135" s="25">
        <v>0</v>
      </c>
      <c r="P135" s="25">
        <v>0</v>
      </c>
      <c r="Q135" s="25">
        <v>0</v>
      </c>
      <c r="R135" s="25">
        <v>0</v>
      </c>
      <c r="S135" s="25">
        <v>0</v>
      </c>
      <c r="T135" s="25">
        <v>23837.808584916667</v>
      </c>
    </row>
    <row r="136" spans="1:20" ht="12" customHeight="1">
      <c r="A136" s="1"/>
      <c r="B136" s="16" t="s">
        <v>91</v>
      </c>
      <c r="C136" s="5" t="s">
        <v>92</v>
      </c>
      <c r="D136" s="36">
        <v>278944.64724403707</v>
      </c>
      <c r="E136" s="3"/>
      <c r="F136" s="25">
        <v>0</v>
      </c>
      <c r="G136" s="25">
        <f t="shared" si="28"/>
        <v>278944.64724403707</v>
      </c>
      <c r="H136" s="3" t="s">
        <v>85</v>
      </c>
      <c r="I136" s="25">
        <v>0</v>
      </c>
      <c r="J136" s="25">
        <v>0</v>
      </c>
      <c r="K136" s="25">
        <v>0</v>
      </c>
      <c r="L136" s="25">
        <v>0</v>
      </c>
      <c r="M136" s="25">
        <v>0</v>
      </c>
      <c r="N136" s="25">
        <v>0</v>
      </c>
      <c r="O136" s="25">
        <v>0</v>
      </c>
      <c r="P136" s="25">
        <v>0</v>
      </c>
      <c r="Q136" s="25">
        <v>0</v>
      </c>
      <c r="R136" s="25">
        <v>0</v>
      </c>
      <c r="S136" s="25">
        <v>0</v>
      </c>
      <c r="T136" s="25">
        <v>278944.64724403707</v>
      </c>
    </row>
    <row r="137" spans="1:20" ht="12" customHeight="1">
      <c r="A137" s="1"/>
      <c r="B137" s="16" t="s">
        <v>93</v>
      </c>
      <c r="C137" s="5" t="s">
        <v>94</v>
      </c>
      <c r="D137" s="36">
        <v>24272.364605375002</v>
      </c>
      <c r="E137" s="3"/>
      <c r="F137" s="25">
        <v>0</v>
      </c>
      <c r="G137" s="25">
        <f t="shared" si="28"/>
        <v>24272.364605375002</v>
      </c>
      <c r="H137" s="3" t="s">
        <v>85</v>
      </c>
      <c r="I137" s="25">
        <v>0</v>
      </c>
      <c r="J137" s="25">
        <v>0</v>
      </c>
      <c r="K137" s="25">
        <v>0</v>
      </c>
      <c r="L137" s="25">
        <v>0</v>
      </c>
      <c r="M137" s="25">
        <v>0</v>
      </c>
      <c r="N137" s="25">
        <v>0</v>
      </c>
      <c r="O137" s="25">
        <v>0</v>
      </c>
      <c r="P137" s="25">
        <v>0</v>
      </c>
      <c r="Q137" s="25">
        <v>0</v>
      </c>
      <c r="R137" s="25">
        <v>0</v>
      </c>
      <c r="S137" s="25">
        <v>0</v>
      </c>
      <c r="T137" s="25">
        <v>24272.364605375002</v>
      </c>
    </row>
    <row r="138" spans="1:20" ht="12" customHeight="1">
      <c r="A138" s="1"/>
      <c r="B138" s="16" t="s">
        <v>95</v>
      </c>
      <c r="C138" s="5" t="s">
        <v>96</v>
      </c>
      <c r="D138" s="36">
        <v>12330.64527275</v>
      </c>
      <c r="E138" s="3"/>
      <c r="F138" s="25">
        <v>0</v>
      </c>
      <c r="G138" s="25">
        <f t="shared" si="28"/>
        <v>12330.64527275</v>
      </c>
      <c r="H138" s="3" t="s">
        <v>85</v>
      </c>
      <c r="I138" s="25">
        <v>0</v>
      </c>
      <c r="J138" s="25">
        <v>0</v>
      </c>
      <c r="K138" s="25">
        <v>0</v>
      </c>
      <c r="L138" s="25">
        <v>0</v>
      </c>
      <c r="M138" s="25">
        <v>0</v>
      </c>
      <c r="N138" s="25">
        <v>0</v>
      </c>
      <c r="O138" s="25">
        <v>0</v>
      </c>
      <c r="P138" s="25">
        <v>0</v>
      </c>
      <c r="Q138" s="25">
        <v>0</v>
      </c>
      <c r="R138" s="25">
        <v>0</v>
      </c>
      <c r="S138" s="25">
        <v>0</v>
      </c>
      <c r="T138" s="25">
        <v>12330.64527275</v>
      </c>
    </row>
    <row r="139" spans="1:20" ht="12" customHeight="1">
      <c r="A139" s="1"/>
      <c r="B139" s="16" t="s">
        <v>97</v>
      </c>
      <c r="C139" s="5" t="s">
        <v>98</v>
      </c>
      <c r="D139" s="36">
        <v>13741.743380041667</v>
      </c>
      <c r="E139" s="3"/>
      <c r="F139" s="25">
        <v>0</v>
      </c>
      <c r="G139" s="25">
        <f t="shared" si="28"/>
        <v>13741.743380041667</v>
      </c>
      <c r="H139" s="3" t="s">
        <v>85</v>
      </c>
      <c r="I139" s="25">
        <v>0</v>
      </c>
      <c r="J139" s="25">
        <v>0</v>
      </c>
      <c r="K139" s="25">
        <v>0</v>
      </c>
      <c r="L139" s="25">
        <v>0</v>
      </c>
      <c r="M139" s="25">
        <v>0</v>
      </c>
      <c r="N139" s="25">
        <v>0</v>
      </c>
      <c r="O139" s="25">
        <v>0</v>
      </c>
      <c r="P139" s="25">
        <v>0</v>
      </c>
      <c r="Q139" s="25">
        <v>0</v>
      </c>
      <c r="R139" s="25">
        <v>0</v>
      </c>
      <c r="S139" s="25">
        <v>0</v>
      </c>
      <c r="T139" s="25">
        <v>13741.743380041667</v>
      </c>
    </row>
    <row r="140" spans="1:20" ht="12" customHeight="1">
      <c r="A140" s="1"/>
      <c r="B140" s="16" t="s">
        <v>16</v>
      </c>
      <c r="C140" s="5" t="s">
        <v>99</v>
      </c>
      <c r="D140" s="24">
        <v>0</v>
      </c>
      <c r="E140" s="3"/>
      <c r="F140" s="25">
        <v>0</v>
      </c>
      <c r="G140" s="25">
        <f t="shared" si="28"/>
        <v>0</v>
      </c>
      <c r="H140" s="20"/>
      <c r="I140" s="25">
        <v>0</v>
      </c>
      <c r="J140" s="25">
        <v>0</v>
      </c>
      <c r="K140" s="25">
        <v>0</v>
      </c>
      <c r="L140" s="25">
        <v>0</v>
      </c>
      <c r="M140" s="25">
        <v>0</v>
      </c>
      <c r="N140" s="25">
        <v>0</v>
      </c>
      <c r="O140" s="25">
        <v>0</v>
      </c>
      <c r="P140" s="25">
        <v>0</v>
      </c>
      <c r="Q140" s="25">
        <v>0</v>
      </c>
      <c r="R140" s="25">
        <v>0</v>
      </c>
      <c r="S140" s="25">
        <v>0</v>
      </c>
      <c r="T140" s="25">
        <v>0</v>
      </c>
    </row>
    <row r="141" spans="1:20" ht="12" customHeight="1">
      <c r="A141" s="1"/>
      <c r="B141" s="16" t="s">
        <v>42</v>
      </c>
      <c r="C141" s="1"/>
      <c r="D141" s="26">
        <f>SUM(D128:D140)</f>
        <v>872025.96758061612</v>
      </c>
      <c r="E141" s="3"/>
      <c r="F141" s="26">
        <f t="shared" ref="F141:G141" si="29">SUM(F128:F140)</f>
        <v>0</v>
      </c>
      <c r="G141" s="26">
        <f t="shared" si="29"/>
        <v>872025.96758061612</v>
      </c>
      <c r="H141" s="3"/>
      <c r="I141" s="26">
        <f t="shared" ref="I141:T141" si="30">SUM(I128:I140)</f>
        <v>0</v>
      </c>
      <c r="J141" s="26">
        <f t="shared" si="30"/>
        <v>0</v>
      </c>
      <c r="K141" s="26">
        <f t="shared" si="30"/>
        <v>0</v>
      </c>
      <c r="L141" s="26">
        <f t="shared" si="30"/>
        <v>0</v>
      </c>
      <c r="M141" s="26">
        <f t="shared" si="30"/>
        <v>0</v>
      </c>
      <c r="N141" s="26">
        <f t="shared" si="30"/>
        <v>0</v>
      </c>
      <c r="O141" s="26">
        <f t="shared" si="30"/>
        <v>0</v>
      </c>
      <c r="P141" s="26">
        <f t="shared" si="30"/>
        <v>0</v>
      </c>
      <c r="Q141" s="26">
        <f t="shared" si="30"/>
        <v>0</v>
      </c>
      <c r="R141" s="26">
        <f t="shared" si="30"/>
        <v>0</v>
      </c>
      <c r="S141" s="26">
        <f t="shared" si="30"/>
        <v>0</v>
      </c>
      <c r="T141" s="26">
        <f t="shared" si="30"/>
        <v>872025.96758061612</v>
      </c>
    </row>
    <row r="142" spans="1:20" ht="12" customHeight="1">
      <c r="A142" s="1"/>
      <c r="B142" s="1"/>
      <c r="C142" s="1"/>
      <c r="D142" s="27"/>
      <c r="E142" s="3"/>
      <c r="F142" s="25"/>
      <c r="G142" s="25"/>
      <c r="H142" s="3"/>
      <c r="I142" s="25"/>
      <c r="J142" s="25"/>
      <c r="K142" s="25"/>
      <c r="L142" s="25"/>
      <c r="M142" s="25"/>
      <c r="N142" s="25"/>
      <c r="O142" s="25"/>
      <c r="P142" s="25"/>
      <c r="Q142" s="25"/>
      <c r="R142" s="25"/>
      <c r="S142" s="25"/>
      <c r="T142" s="25"/>
    </row>
    <row r="143" spans="1:20" ht="12" customHeight="1">
      <c r="A143" s="16" t="s">
        <v>109</v>
      </c>
      <c r="B143" s="1"/>
      <c r="C143" s="5" t="s">
        <v>110</v>
      </c>
      <c r="D143" s="37">
        <v>1330.2083333333333</v>
      </c>
      <c r="E143" s="3"/>
      <c r="F143" s="30">
        <v>0</v>
      </c>
      <c r="G143" s="30">
        <v>1330.2083333333333</v>
      </c>
      <c r="H143" s="3" t="s">
        <v>85</v>
      </c>
      <c r="I143" s="30">
        <v>0</v>
      </c>
      <c r="J143" s="30">
        <v>0</v>
      </c>
      <c r="K143" s="30">
        <v>0</v>
      </c>
      <c r="L143" s="30">
        <v>0</v>
      </c>
      <c r="M143" s="30">
        <v>0</v>
      </c>
      <c r="N143" s="30">
        <v>0</v>
      </c>
      <c r="O143" s="30">
        <v>0</v>
      </c>
      <c r="P143" s="30">
        <v>0</v>
      </c>
      <c r="Q143" s="30">
        <v>0</v>
      </c>
      <c r="R143" s="30">
        <v>0</v>
      </c>
      <c r="S143" s="30">
        <v>0</v>
      </c>
      <c r="T143" s="30">
        <v>1330.2083333333333</v>
      </c>
    </row>
    <row r="144" spans="1:20" ht="12" customHeight="1">
      <c r="A144" s="1"/>
      <c r="B144" s="1"/>
      <c r="C144" s="1"/>
      <c r="D144" s="27"/>
      <c r="E144" s="3"/>
      <c r="F144" s="25"/>
      <c r="G144" s="25"/>
      <c r="H144" s="3"/>
      <c r="I144" s="25"/>
      <c r="J144" s="25"/>
      <c r="K144" s="25"/>
      <c r="L144" s="25"/>
      <c r="M144" s="25"/>
      <c r="N144" s="25"/>
      <c r="O144" s="25"/>
      <c r="P144" s="25"/>
      <c r="Q144" s="25"/>
      <c r="R144" s="25"/>
      <c r="S144" s="25"/>
      <c r="T144" s="25"/>
    </row>
    <row r="145" spans="1:20" ht="12" customHeight="1">
      <c r="A145" s="16" t="s">
        <v>111</v>
      </c>
      <c r="B145" s="1"/>
      <c r="C145" s="1"/>
      <c r="D145" s="27"/>
      <c r="E145" s="3"/>
      <c r="F145" s="25"/>
      <c r="G145" s="25"/>
      <c r="H145" s="3"/>
      <c r="I145" s="25"/>
      <c r="J145" s="25"/>
      <c r="K145" s="25"/>
      <c r="L145" s="25"/>
      <c r="M145" s="25"/>
      <c r="N145" s="25"/>
      <c r="O145" s="25"/>
      <c r="P145" s="25"/>
      <c r="Q145" s="25"/>
      <c r="R145" s="25"/>
      <c r="S145" s="25"/>
      <c r="T145" s="25"/>
    </row>
    <row r="146" spans="1:20" ht="12" customHeight="1">
      <c r="A146" s="1"/>
      <c r="B146" s="16" t="s">
        <v>37</v>
      </c>
      <c r="C146" s="5" t="s">
        <v>112</v>
      </c>
      <c r="D146" s="24">
        <v>0</v>
      </c>
      <c r="E146" s="3"/>
      <c r="F146" s="25">
        <v>0</v>
      </c>
      <c r="G146" s="25">
        <f t="shared" ref="G146:G152" si="31">D146-F146</f>
        <v>0</v>
      </c>
      <c r="H146" s="3"/>
      <c r="I146" s="25">
        <v>0</v>
      </c>
      <c r="J146" s="25">
        <v>0</v>
      </c>
      <c r="K146" s="25">
        <v>0</v>
      </c>
      <c r="L146" s="25">
        <v>0</v>
      </c>
      <c r="M146" s="25">
        <v>0</v>
      </c>
      <c r="N146" s="25">
        <v>0</v>
      </c>
      <c r="O146" s="25">
        <v>0</v>
      </c>
      <c r="P146" s="25">
        <v>0</v>
      </c>
      <c r="Q146" s="25">
        <v>0</v>
      </c>
      <c r="R146" s="25">
        <v>0</v>
      </c>
      <c r="S146" s="25">
        <v>0</v>
      </c>
      <c r="T146" s="25">
        <v>0</v>
      </c>
    </row>
    <row r="147" spans="1:20" ht="12" customHeight="1">
      <c r="A147" s="1"/>
      <c r="B147" s="16" t="s">
        <v>39</v>
      </c>
      <c r="C147" s="5" t="s">
        <v>114</v>
      </c>
      <c r="D147" s="36">
        <v>15074.858263791664</v>
      </c>
      <c r="E147" s="3"/>
      <c r="F147" s="25">
        <v>0</v>
      </c>
      <c r="G147" s="25">
        <f t="shared" si="31"/>
        <v>15074.858263791664</v>
      </c>
      <c r="H147" s="3" t="s">
        <v>113</v>
      </c>
      <c r="I147" s="25">
        <v>297.28088075766044</v>
      </c>
      <c r="J147" s="25">
        <v>10.854195533393154</v>
      </c>
      <c r="K147" s="25">
        <v>601.53010021181319</v>
      </c>
      <c r="L147" s="25">
        <v>59.952995565912218</v>
      </c>
      <c r="M147" s="25">
        <v>779.44113202265305</v>
      </c>
      <c r="N147" s="25">
        <v>13.221257485428657</v>
      </c>
      <c r="O147" s="25">
        <v>2606.2864125991377</v>
      </c>
      <c r="P147" s="25">
        <v>0</v>
      </c>
      <c r="Q147" s="25">
        <v>743.76011530734388</v>
      </c>
      <c r="R147" s="25">
        <v>11.461942542967776</v>
      </c>
      <c r="S147" s="25">
        <v>497.09140152644659</v>
      </c>
      <c r="T147" s="25">
        <v>9453.9778302389077</v>
      </c>
    </row>
    <row r="148" spans="1:20" ht="12" customHeight="1">
      <c r="A148" s="1"/>
      <c r="B148" s="16" t="s">
        <v>115</v>
      </c>
      <c r="C148" s="5" t="s">
        <v>116</v>
      </c>
      <c r="D148" s="36">
        <v>74458.341620240797</v>
      </c>
      <c r="E148" s="3"/>
      <c r="F148" s="25">
        <v>0</v>
      </c>
      <c r="G148" s="25">
        <f t="shared" si="31"/>
        <v>74458.341620240797</v>
      </c>
      <c r="H148" s="3" t="s">
        <v>113</v>
      </c>
      <c r="I148" s="25">
        <v>1468.3415916278402</v>
      </c>
      <c r="J148" s="25">
        <v>53.611475802692063</v>
      </c>
      <c r="K148" s="25">
        <v>2971.1014798731148</v>
      </c>
      <c r="L148" s="25">
        <v>296.12222860665742</v>
      </c>
      <c r="M148" s="25">
        <v>3849.8467491668862</v>
      </c>
      <c r="N148" s="25">
        <v>65.302962672871317</v>
      </c>
      <c r="O148" s="25">
        <v>12873.073873975387</v>
      </c>
      <c r="P148" s="25">
        <v>0</v>
      </c>
      <c r="Q148" s="25">
        <v>3673.6096472680733</v>
      </c>
      <c r="R148" s="25">
        <v>56.613284089425839</v>
      </c>
      <c r="S148" s="25">
        <v>2455.2536908583147</v>
      </c>
      <c r="T148" s="25">
        <v>46695.464636299534</v>
      </c>
    </row>
    <row r="149" spans="1:20" ht="12" customHeight="1">
      <c r="A149" s="1"/>
      <c r="B149" s="16" t="s">
        <v>117</v>
      </c>
      <c r="C149" s="5" t="s">
        <v>118</v>
      </c>
      <c r="D149" s="36">
        <v>40727.620591791667</v>
      </c>
      <c r="E149" s="3"/>
      <c r="F149" s="25">
        <v>0</v>
      </c>
      <c r="G149" s="25">
        <f t="shared" si="31"/>
        <v>40727.620591791667</v>
      </c>
      <c r="H149" s="3" t="s">
        <v>113</v>
      </c>
      <c r="I149" s="25">
        <v>803.16131062888928</v>
      </c>
      <c r="J149" s="25">
        <v>29.324690804885009</v>
      </c>
      <c r="K149" s="25">
        <v>1625.1489246046901</v>
      </c>
      <c r="L149" s="25">
        <v>161.97451505163858</v>
      </c>
      <c r="M149" s="25">
        <v>2105.8096960621565</v>
      </c>
      <c r="N149" s="25">
        <v>35.719762613375742</v>
      </c>
      <c r="O149" s="25">
        <v>7041.3825661522942</v>
      </c>
      <c r="P149" s="25">
        <v>0</v>
      </c>
      <c r="Q149" s="25">
        <v>2009.4105866522232</v>
      </c>
      <c r="R149" s="25">
        <v>30.966635902385743</v>
      </c>
      <c r="S149" s="25">
        <v>1342.9877512970347</v>
      </c>
      <c r="T149" s="25">
        <v>25541.734152022094</v>
      </c>
    </row>
    <row r="150" spans="1:20" ht="12" customHeight="1">
      <c r="A150" s="1"/>
      <c r="B150" s="16" t="s">
        <v>119</v>
      </c>
      <c r="C150" s="5" t="s">
        <v>120</v>
      </c>
      <c r="D150" s="36">
        <v>22033.636165791664</v>
      </c>
      <c r="E150" s="3"/>
      <c r="F150" s="25">
        <v>0</v>
      </c>
      <c r="G150" s="25">
        <f t="shared" si="31"/>
        <v>22033.636165791664</v>
      </c>
      <c r="H150" s="3" t="s">
        <v>113</v>
      </c>
      <c r="I150" s="25">
        <v>434.5101394016603</v>
      </c>
      <c r="J150" s="25">
        <v>15.864652991768317</v>
      </c>
      <c r="K150" s="25">
        <v>879.20530587500468</v>
      </c>
      <c r="L150" s="25">
        <v>87.628186496552445</v>
      </c>
      <c r="M150" s="25">
        <v>1139.2427056438737</v>
      </c>
      <c r="N150" s="25">
        <v>19.32438580785124</v>
      </c>
      <c r="O150" s="25">
        <v>3809.3868316485159</v>
      </c>
      <c r="P150" s="25">
        <v>0</v>
      </c>
      <c r="Q150" s="25">
        <v>1087.0908030141165</v>
      </c>
      <c r="R150" s="25">
        <v>16.752945024468797</v>
      </c>
      <c r="S150" s="25">
        <v>726.5561566628171</v>
      </c>
      <c r="T150" s="25">
        <v>13818.074053225037</v>
      </c>
    </row>
    <row r="151" spans="1:20" ht="12" customHeight="1">
      <c r="A151" s="1"/>
      <c r="B151" s="16" t="s">
        <v>121</v>
      </c>
      <c r="C151" s="5" t="s">
        <v>122</v>
      </c>
      <c r="D151" s="36">
        <v>7984.8626365833334</v>
      </c>
      <c r="E151" s="3"/>
      <c r="F151" s="25">
        <v>0</v>
      </c>
      <c r="G151" s="25">
        <f t="shared" si="31"/>
        <v>7984.8626365833334</v>
      </c>
      <c r="H151" s="3" t="s">
        <v>113</v>
      </c>
      <c r="I151" s="25">
        <v>157.46396787251635</v>
      </c>
      <c r="J151" s="25">
        <v>5.7492587225799525</v>
      </c>
      <c r="K151" s="25">
        <v>318.6189307993825</v>
      </c>
      <c r="L151" s="25">
        <v>31.755949267883256</v>
      </c>
      <c r="M151" s="25">
        <v>412.85498434520554</v>
      </c>
      <c r="N151" s="25">
        <v>7.0030459362669859</v>
      </c>
      <c r="O151" s="25">
        <v>1380.4998118080664</v>
      </c>
      <c r="P151" s="25">
        <v>0</v>
      </c>
      <c r="Q151" s="25">
        <v>393.95543569142484</v>
      </c>
      <c r="R151" s="25">
        <v>6.0711706307604461</v>
      </c>
      <c r="S151" s="25">
        <v>263.29975974294985</v>
      </c>
      <c r="T151" s="25">
        <v>5007.5903217662972</v>
      </c>
    </row>
    <row r="152" spans="1:20" ht="12" customHeight="1">
      <c r="A152" s="1"/>
      <c r="B152" s="16" t="s">
        <v>16</v>
      </c>
      <c r="C152" s="5" t="s">
        <v>123</v>
      </c>
      <c r="D152" s="24">
        <v>0</v>
      </c>
      <c r="E152" s="13"/>
      <c r="F152" s="25">
        <v>0</v>
      </c>
      <c r="G152" s="25">
        <f t="shared" si="31"/>
        <v>0</v>
      </c>
      <c r="H152" s="3"/>
      <c r="I152" s="25">
        <v>0</v>
      </c>
      <c r="J152" s="25">
        <v>0</v>
      </c>
      <c r="K152" s="25">
        <v>0</v>
      </c>
      <c r="L152" s="25">
        <v>0</v>
      </c>
      <c r="M152" s="25">
        <v>0</v>
      </c>
      <c r="N152" s="25">
        <v>0</v>
      </c>
      <c r="O152" s="25">
        <v>0</v>
      </c>
      <c r="P152" s="25">
        <v>0</v>
      </c>
      <c r="Q152" s="25">
        <v>0</v>
      </c>
      <c r="R152" s="25">
        <v>0</v>
      </c>
      <c r="S152" s="25">
        <v>0</v>
      </c>
      <c r="T152" s="25">
        <v>0</v>
      </c>
    </row>
    <row r="153" spans="1:20" ht="12" customHeight="1">
      <c r="A153" s="1"/>
      <c r="B153" s="16" t="s">
        <v>42</v>
      </c>
      <c r="C153" s="1"/>
      <c r="D153" s="26">
        <f>SUM(D146:D152)</f>
        <v>160279.31927819914</v>
      </c>
      <c r="E153" s="3"/>
      <c r="F153" s="26">
        <f>SUM(F146:F152)</f>
        <v>0</v>
      </c>
      <c r="G153" s="26">
        <f>SUM(G146:G152)</f>
        <v>160279.31927819914</v>
      </c>
      <c r="H153" s="3"/>
      <c r="I153" s="26">
        <f t="shared" ref="I153:T153" si="32">SUM(I146:I152)</f>
        <v>3160.7578902885662</v>
      </c>
      <c r="J153" s="26">
        <f t="shared" si="32"/>
        <v>115.40427385531851</v>
      </c>
      <c r="K153" s="26">
        <f t="shared" si="32"/>
        <v>6395.6047413640053</v>
      </c>
      <c r="L153" s="26">
        <f t="shared" si="32"/>
        <v>637.43387498864388</v>
      </c>
      <c r="M153" s="26">
        <f t="shared" si="32"/>
        <v>8287.1952672407751</v>
      </c>
      <c r="N153" s="26">
        <f t="shared" si="32"/>
        <v>140.57141451579395</v>
      </c>
      <c r="O153" s="26">
        <f t="shared" si="32"/>
        <v>27710.629496183403</v>
      </c>
      <c r="P153" s="26">
        <f t="shared" si="32"/>
        <v>0</v>
      </c>
      <c r="Q153" s="26">
        <f t="shared" si="32"/>
        <v>7907.8265879331821</v>
      </c>
      <c r="R153" s="26">
        <f t="shared" si="32"/>
        <v>121.86597819000862</v>
      </c>
      <c r="S153" s="26">
        <f t="shared" si="32"/>
        <v>5285.1887600875616</v>
      </c>
      <c r="T153" s="26">
        <f t="shared" si="32"/>
        <v>100516.84099355187</v>
      </c>
    </row>
    <row r="154" spans="1:20" ht="12" customHeight="1">
      <c r="A154" s="1"/>
      <c r="B154" s="1"/>
      <c r="C154" s="1"/>
      <c r="D154" s="27"/>
      <c r="E154" s="3"/>
      <c r="F154" s="27"/>
      <c r="G154" s="27"/>
      <c r="H154" s="3"/>
      <c r="I154" s="27"/>
      <c r="J154" s="27"/>
      <c r="K154" s="27"/>
      <c r="L154" s="27"/>
      <c r="M154" s="27"/>
      <c r="N154" s="27"/>
      <c r="O154" s="27"/>
      <c r="P154" s="27"/>
      <c r="Q154" s="27"/>
      <c r="R154" s="27"/>
      <c r="S154" s="27"/>
      <c r="T154" s="27"/>
    </row>
    <row r="155" spans="1:20" ht="12" customHeight="1" thickBot="1">
      <c r="A155" s="16" t="s">
        <v>135</v>
      </c>
      <c r="B155" s="1"/>
      <c r="C155" s="1"/>
      <c r="D155" s="32">
        <f>SUM(D91,D102,D112,D125,D141,D143,D153)</f>
        <v>3756013.9108224167</v>
      </c>
      <c r="E155" s="3"/>
      <c r="F155" s="32">
        <f>SUM(F91,F102,F112,F125,F141,F143,F153)</f>
        <v>937224.97722105903</v>
      </c>
      <c r="G155" s="32">
        <f>SUM(G91,G102,G112,G125,G141,G143,G153)</f>
        <v>2818788.9336013575</v>
      </c>
      <c r="H155" s="3"/>
      <c r="I155" s="32">
        <f t="shared" ref="I155:T155" si="33">SUM(I91,I102,I112,I125,I141,I143,I153)</f>
        <v>3160.7578902885662</v>
      </c>
      <c r="J155" s="32">
        <f t="shared" si="33"/>
        <v>3787.1671488553184</v>
      </c>
      <c r="K155" s="32">
        <f t="shared" si="33"/>
        <v>201349.35447726271</v>
      </c>
      <c r="L155" s="32">
        <f t="shared" si="33"/>
        <v>29959.613381189833</v>
      </c>
      <c r="M155" s="32">
        <f t="shared" si="33"/>
        <v>117212.4789902483</v>
      </c>
      <c r="N155" s="32">
        <f t="shared" si="33"/>
        <v>7997.7580587754255</v>
      </c>
      <c r="O155" s="32">
        <f t="shared" si="33"/>
        <v>791493.57877624896</v>
      </c>
      <c r="P155" s="32">
        <f t="shared" si="33"/>
        <v>0</v>
      </c>
      <c r="Q155" s="32">
        <f t="shared" si="33"/>
        <v>193907.31017586109</v>
      </c>
      <c r="R155" s="32">
        <f t="shared" si="33"/>
        <v>8715.515219598341</v>
      </c>
      <c r="S155" s="32">
        <f t="shared" si="33"/>
        <v>49269.166200855027</v>
      </c>
      <c r="T155" s="32">
        <f t="shared" si="33"/>
        <v>2349161.2105032331</v>
      </c>
    </row>
    <row r="156" spans="1:20" ht="12" customHeight="1" thickTop="1">
      <c r="A156" s="1"/>
      <c r="B156" s="16"/>
      <c r="C156" s="1"/>
      <c r="D156" s="25"/>
      <c r="E156" s="3"/>
      <c r="F156" s="25"/>
      <c r="G156" s="25"/>
      <c r="H156" s="3"/>
      <c r="I156" s="25"/>
      <c r="J156" s="25"/>
      <c r="K156" s="25"/>
      <c r="L156" s="25"/>
      <c r="M156" s="25"/>
      <c r="N156" s="25"/>
      <c r="O156" s="25"/>
      <c r="P156" s="25"/>
      <c r="Q156" s="25"/>
      <c r="R156" s="25"/>
      <c r="S156" s="25"/>
      <c r="T156" s="25"/>
    </row>
    <row r="157" spans="1:20" ht="12" customHeight="1">
      <c r="A157" s="16" t="s">
        <v>136</v>
      </c>
      <c r="B157" s="1"/>
      <c r="C157" s="1"/>
      <c r="D157" s="27"/>
      <c r="E157" s="3"/>
      <c r="F157" s="25"/>
      <c r="G157" s="25"/>
      <c r="H157" s="3"/>
      <c r="I157" s="25"/>
      <c r="J157" s="25"/>
      <c r="K157" s="25"/>
      <c r="L157" s="25"/>
      <c r="M157" s="25"/>
      <c r="N157" s="25"/>
      <c r="O157" s="25"/>
      <c r="P157" s="25"/>
      <c r="Q157" s="25"/>
      <c r="R157" s="25"/>
      <c r="S157" s="25"/>
      <c r="T157" s="25"/>
    </row>
    <row r="158" spans="1:20" ht="12" customHeight="1">
      <c r="A158" s="1"/>
      <c r="B158" s="16" t="s">
        <v>137</v>
      </c>
      <c r="C158" s="1"/>
      <c r="D158" s="24">
        <v>22890.3</v>
      </c>
      <c r="E158" s="3"/>
      <c r="F158" s="25">
        <v>0</v>
      </c>
      <c r="G158" s="25">
        <f t="shared" ref="G158:G166" si="34">D158-F158</f>
        <v>22890.3</v>
      </c>
      <c r="H158" s="3" t="s">
        <v>138</v>
      </c>
      <c r="I158" s="25">
        <v>902.80763185039768</v>
      </c>
      <c r="J158" s="25">
        <v>25.45033450027762</v>
      </c>
      <c r="K158" s="25">
        <v>1196.9040881486585</v>
      </c>
      <c r="L158" s="25">
        <v>55.842738421467111</v>
      </c>
      <c r="M158" s="25">
        <v>930.22722171983776</v>
      </c>
      <c r="N158" s="25">
        <v>6.1723721345247871</v>
      </c>
      <c r="O158" s="25">
        <v>1460.2293858769165</v>
      </c>
      <c r="P158" s="25">
        <v>0</v>
      </c>
      <c r="Q158" s="25">
        <v>545.99779811811584</v>
      </c>
      <c r="R158" s="25">
        <v>23.024525664401867</v>
      </c>
      <c r="S158" s="25">
        <v>246.63013778667911</v>
      </c>
      <c r="T158" s="25">
        <v>17497.01376577872</v>
      </c>
    </row>
    <row r="159" spans="1:20" ht="12" customHeight="1">
      <c r="A159" s="1"/>
      <c r="B159" s="16" t="s">
        <v>139</v>
      </c>
      <c r="C159" s="1"/>
      <c r="D159" s="24">
        <v>1217.2690273972603</v>
      </c>
      <c r="E159" s="3"/>
      <c r="F159" s="25">
        <v>0</v>
      </c>
      <c r="G159" s="25">
        <f t="shared" si="34"/>
        <v>1217.2690273972603</v>
      </c>
      <c r="H159" s="3" t="s">
        <v>140</v>
      </c>
      <c r="I159" s="25">
        <v>1217.2690273972603</v>
      </c>
      <c r="J159" s="25">
        <v>0</v>
      </c>
      <c r="K159" s="25">
        <v>0</v>
      </c>
      <c r="L159" s="25">
        <v>0</v>
      </c>
      <c r="M159" s="25">
        <v>0</v>
      </c>
      <c r="N159" s="25">
        <v>0</v>
      </c>
      <c r="O159" s="25">
        <v>0</v>
      </c>
      <c r="P159" s="25">
        <v>0</v>
      </c>
      <c r="Q159" s="25">
        <v>0</v>
      </c>
      <c r="R159" s="25">
        <v>0</v>
      </c>
      <c r="S159" s="25">
        <v>0</v>
      </c>
      <c r="T159" s="25">
        <v>0</v>
      </c>
    </row>
    <row r="160" spans="1:20" ht="12" customHeight="1">
      <c r="A160" s="1"/>
      <c r="B160" s="16" t="s">
        <v>141</v>
      </c>
      <c r="C160" s="1"/>
      <c r="D160" s="24">
        <v>102912</v>
      </c>
      <c r="E160" s="3"/>
      <c r="F160" s="25">
        <v>0</v>
      </c>
      <c r="G160" s="25">
        <f t="shared" si="34"/>
        <v>102912</v>
      </c>
      <c r="H160" s="3" t="s">
        <v>36</v>
      </c>
      <c r="I160" s="25">
        <v>0</v>
      </c>
      <c r="J160" s="25">
        <v>0</v>
      </c>
      <c r="K160" s="25">
        <v>102912</v>
      </c>
      <c r="L160" s="25">
        <v>0</v>
      </c>
      <c r="M160" s="25">
        <v>0</v>
      </c>
      <c r="N160" s="25">
        <v>0</v>
      </c>
      <c r="O160" s="25">
        <v>0</v>
      </c>
      <c r="P160" s="25">
        <v>0</v>
      </c>
      <c r="Q160" s="25">
        <v>0</v>
      </c>
      <c r="R160" s="25">
        <v>0</v>
      </c>
      <c r="S160" s="25">
        <v>0</v>
      </c>
      <c r="T160" s="25">
        <v>0</v>
      </c>
    </row>
    <row r="161" spans="1:20" ht="12" customHeight="1">
      <c r="A161" s="1"/>
      <c r="B161" s="16" t="s">
        <v>142</v>
      </c>
      <c r="C161" s="1"/>
      <c r="D161" s="24">
        <v>55747</v>
      </c>
      <c r="E161" s="3"/>
      <c r="F161" s="25">
        <v>0</v>
      </c>
      <c r="G161" s="25">
        <f t="shared" si="34"/>
        <v>55747</v>
      </c>
      <c r="H161" s="3" t="s">
        <v>36</v>
      </c>
      <c r="I161" s="25">
        <v>0</v>
      </c>
      <c r="J161" s="25">
        <v>0</v>
      </c>
      <c r="K161" s="25">
        <v>55747</v>
      </c>
      <c r="L161" s="25">
        <v>0</v>
      </c>
      <c r="M161" s="25">
        <v>0</v>
      </c>
      <c r="N161" s="25">
        <v>0</v>
      </c>
      <c r="O161" s="25">
        <v>0</v>
      </c>
      <c r="P161" s="25">
        <v>0</v>
      </c>
      <c r="Q161" s="25">
        <v>0</v>
      </c>
      <c r="R161" s="25">
        <v>0</v>
      </c>
      <c r="S161" s="25">
        <v>0</v>
      </c>
      <c r="T161" s="25">
        <v>0</v>
      </c>
    </row>
    <row r="162" spans="1:20" ht="12" customHeight="1">
      <c r="A162" s="1"/>
      <c r="B162" s="16" t="s">
        <v>143</v>
      </c>
      <c r="C162" s="1"/>
      <c r="D162" s="24">
        <v>37369</v>
      </c>
      <c r="E162" s="3"/>
      <c r="F162" s="25">
        <v>0</v>
      </c>
      <c r="G162" s="25">
        <f t="shared" si="34"/>
        <v>37369</v>
      </c>
      <c r="H162" s="3" t="s">
        <v>144</v>
      </c>
      <c r="I162" s="25">
        <v>0</v>
      </c>
      <c r="J162" s="25">
        <v>12.264513581044508</v>
      </c>
      <c r="K162" s="25">
        <v>1028.2841258056214</v>
      </c>
      <c r="L162" s="25">
        <v>206.0697370184246</v>
      </c>
      <c r="M162" s="25">
        <v>2345.686680663694</v>
      </c>
      <c r="N162" s="25">
        <v>55.471679006290152</v>
      </c>
      <c r="O162" s="25">
        <v>10537.56209604634</v>
      </c>
      <c r="P162" s="25">
        <v>0</v>
      </c>
      <c r="Q162" s="25">
        <v>2796.0520069903237</v>
      </c>
      <c r="R162" s="25">
        <v>19.237791318067501</v>
      </c>
      <c r="S162" s="25">
        <v>2061.8453822287479</v>
      </c>
      <c r="T162" s="25">
        <v>18306.525987341447</v>
      </c>
    </row>
    <row r="163" spans="1:20" ht="12" customHeight="1">
      <c r="A163" s="1"/>
      <c r="B163" s="16" t="s">
        <v>145</v>
      </c>
      <c r="C163" s="1"/>
      <c r="D163" s="24">
        <v>-15925</v>
      </c>
      <c r="E163" s="3"/>
      <c r="F163" s="25">
        <v>0</v>
      </c>
      <c r="G163" s="25">
        <f t="shared" si="34"/>
        <v>-15925</v>
      </c>
      <c r="H163" s="3" t="s">
        <v>140</v>
      </c>
      <c r="I163" s="25">
        <v>-15925</v>
      </c>
      <c r="J163" s="25">
        <v>0</v>
      </c>
      <c r="K163" s="25">
        <v>0</v>
      </c>
      <c r="L163" s="25">
        <v>0</v>
      </c>
      <c r="M163" s="25">
        <v>0</v>
      </c>
      <c r="N163" s="25">
        <v>0</v>
      </c>
      <c r="O163" s="25">
        <v>0</v>
      </c>
      <c r="P163" s="25">
        <v>0</v>
      </c>
      <c r="Q163" s="25">
        <v>0</v>
      </c>
      <c r="R163" s="25">
        <v>0</v>
      </c>
      <c r="S163" s="25">
        <v>0</v>
      </c>
      <c r="T163" s="25">
        <v>0</v>
      </c>
    </row>
    <row r="164" spans="1:20" ht="12" customHeight="1">
      <c r="A164" s="1"/>
      <c r="B164" s="16" t="s">
        <v>146</v>
      </c>
      <c r="C164" s="1"/>
      <c r="D164" s="24">
        <v>-3284</v>
      </c>
      <c r="E164" s="3"/>
      <c r="F164" s="25">
        <v>0</v>
      </c>
      <c r="G164" s="25">
        <f t="shared" si="34"/>
        <v>-3284</v>
      </c>
      <c r="H164" s="3" t="s">
        <v>144</v>
      </c>
      <c r="I164" s="25">
        <v>0</v>
      </c>
      <c r="J164" s="25">
        <v>-1.0778094838007484</v>
      </c>
      <c r="K164" s="25">
        <v>-90.365946885002572</v>
      </c>
      <c r="L164" s="25">
        <v>-18.109476206708941</v>
      </c>
      <c r="M164" s="25">
        <v>-206.13971632367929</v>
      </c>
      <c r="N164" s="25">
        <v>-4.8748693798778895</v>
      </c>
      <c r="O164" s="25">
        <v>-926.0444197975911</v>
      </c>
      <c r="P164" s="25">
        <v>0</v>
      </c>
      <c r="Q164" s="25">
        <v>-245.71796919789728</v>
      </c>
      <c r="R164" s="25">
        <v>-1.6906234228513923</v>
      </c>
      <c r="S164" s="25">
        <v>-181.19564974281377</v>
      </c>
      <c r="T164" s="25">
        <v>-1608.7835195597772</v>
      </c>
    </row>
    <row r="165" spans="1:20" ht="12" customHeight="1">
      <c r="A165" s="1"/>
      <c r="B165" s="16" t="s">
        <v>147</v>
      </c>
      <c r="C165" s="1"/>
      <c r="D165" s="24">
        <v>-42111</v>
      </c>
      <c r="E165" s="3"/>
      <c r="F165" s="25">
        <v>0</v>
      </c>
      <c r="G165" s="25">
        <f t="shared" si="34"/>
        <v>-42111</v>
      </c>
      <c r="H165" s="3" t="s">
        <v>85</v>
      </c>
      <c r="I165" s="25">
        <v>0</v>
      </c>
      <c r="J165" s="25">
        <v>0</v>
      </c>
      <c r="K165" s="25">
        <v>0</v>
      </c>
      <c r="L165" s="25">
        <v>0</v>
      </c>
      <c r="M165" s="25">
        <v>0</v>
      </c>
      <c r="N165" s="25">
        <v>0</v>
      </c>
      <c r="O165" s="25">
        <v>0</v>
      </c>
      <c r="P165" s="25">
        <v>0</v>
      </c>
      <c r="Q165" s="25">
        <v>0</v>
      </c>
      <c r="R165" s="25">
        <v>0</v>
      </c>
      <c r="S165" s="25">
        <v>0</v>
      </c>
      <c r="T165" s="25">
        <v>-42111</v>
      </c>
    </row>
    <row r="166" spans="1:20" ht="12" customHeight="1">
      <c r="A166" s="1"/>
      <c r="B166" s="16" t="s">
        <v>148</v>
      </c>
      <c r="C166" s="1"/>
      <c r="D166" s="24">
        <v>0</v>
      </c>
      <c r="E166" s="3"/>
      <c r="F166" s="25">
        <v>0</v>
      </c>
      <c r="G166" s="25">
        <f t="shared" si="34"/>
        <v>0</v>
      </c>
      <c r="H166" s="3"/>
      <c r="I166" s="25">
        <v>0</v>
      </c>
      <c r="J166" s="25">
        <v>0</v>
      </c>
      <c r="K166" s="25">
        <v>0</v>
      </c>
      <c r="L166" s="25">
        <v>0</v>
      </c>
      <c r="M166" s="25">
        <v>0</v>
      </c>
      <c r="N166" s="25">
        <v>0</v>
      </c>
      <c r="O166" s="25">
        <v>0</v>
      </c>
      <c r="P166" s="25">
        <v>0</v>
      </c>
      <c r="Q166" s="25">
        <v>0</v>
      </c>
      <c r="R166" s="25">
        <v>0</v>
      </c>
      <c r="S166" s="25">
        <v>0</v>
      </c>
      <c r="T166" s="25">
        <v>0</v>
      </c>
    </row>
    <row r="167" spans="1:20" ht="12" customHeight="1" thickBot="1">
      <c r="A167" s="1"/>
      <c r="B167" s="16" t="s">
        <v>42</v>
      </c>
      <c r="C167" s="1"/>
      <c r="D167" s="38">
        <f>SUM(D158:D166)</f>
        <v>158815.56902739726</v>
      </c>
      <c r="E167" s="3"/>
      <c r="F167" s="38">
        <f>SUM(F158:F166)</f>
        <v>0</v>
      </c>
      <c r="G167" s="38">
        <f>SUM(G158:G166)</f>
        <v>158815.56902739726</v>
      </c>
      <c r="H167" s="3"/>
      <c r="I167" s="38">
        <f t="shared" ref="I167:T167" si="35">SUM(I158:I166)</f>
        <v>-13804.923340752342</v>
      </c>
      <c r="J167" s="38">
        <f t="shared" si="35"/>
        <v>36.637038597521382</v>
      </c>
      <c r="K167" s="38">
        <f t="shared" si="35"/>
        <v>160793.82226706931</v>
      </c>
      <c r="L167" s="38">
        <f t="shared" si="35"/>
        <v>243.80299923318276</v>
      </c>
      <c r="M167" s="38">
        <f t="shared" si="35"/>
        <v>3069.7741860598526</v>
      </c>
      <c r="N167" s="38">
        <f t="shared" si="35"/>
        <v>56.769181760937045</v>
      </c>
      <c r="O167" s="38">
        <f t="shared" si="35"/>
        <v>11071.747062125667</v>
      </c>
      <c r="P167" s="38">
        <f t="shared" si="35"/>
        <v>0</v>
      </c>
      <c r="Q167" s="38">
        <f t="shared" si="35"/>
        <v>3096.3318359105424</v>
      </c>
      <c r="R167" s="38">
        <f t="shared" si="35"/>
        <v>40.571693559617977</v>
      </c>
      <c r="S167" s="38">
        <f t="shared" si="35"/>
        <v>2127.2798702726132</v>
      </c>
      <c r="T167" s="38">
        <f t="shared" si="35"/>
        <v>-7916.243766439613</v>
      </c>
    </row>
    <row r="168" spans="1:20" ht="12" customHeight="1" thickTop="1">
      <c r="A168" s="1"/>
      <c r="B168" s="1"/>
      <c r="C168" s="1"/>
      <c r="D168" s="27"/>
      <c r="E168" s="3"/>
      <c r="F168" s="27"/>
      <c r="G168" s="27"/>
      <c r="H168" s="3"/>
      <c r="I168" s="27"/>
      <c r="J168" s="27"/>
      <c r="K168" s="27"/>
      <c r="L168" s="27"/>
      <c r="M168" s="27"/>
      <c r="N168" s="27"/>
      <c r="O168" s="27"/>
      <c r="P168" s="27"/>
      <c r="Q168" s="27"/>
      <c r="R168" s="27"/>
      <c r="S168" s="27"/>
      <c r="T168" s="27"/>
    </row>
    <row r="169" spans="1:20" ht="12" customHeight="1" thickBot="1">
      <c r="A169" s="16" t="s">
        <v>149</v>
      </c>
      <c r="B169" s="1"/>
      <c r="C169" s="1"/>
      <c r="D169" s="39">
        <v>0</v>
      </c>
      <c r="E169" s="3"/>
      <c r="F169" s="39">
        <v>0</v>
      </c>
      <c r="G169" s="39">
        <v>0</v>
      </c>
      <c r="H169" s="3"/>
      <c r="I169" s="39">
        <v>0</v>
      </c>
      <c r="J169" s="39">
        <v>0</v>
      </c>
      <c r="K169" s="39">
        <v>0</v>
      </c>
      <c r="L169" s="39">
        <v>0</v>
      </c>
      <c r="M169" s="39">
        <v>0</v>
      </c>
      <c r="N169" s="39">
        <v>0</v>
      </c>
      <c r="O169" s="39">
        <v>0</v>
      </c>
      <c r="P169" s="39">
        <v>0</v>
      </c>
      <c r="Q169" s="39">
        <v>0</v>
      </c>
      <c r="R169" s="39">
        <v>0</v>
      </c>
      <c r="S169" s="39">
        <v>0</v>
      </c>
      <c r="T169" s="39">
        <v>0</v>
      </c>
    </row>
    <row r="170" spans="1:20" ht="12" customHeight="1" thickTop="1">
      <c r="A170" s="1"/>
      <c r="B170" s="1"/>
      <c r="C170" s="1"/>
      <c r="D170" s="27"/>
      <c r="E170" s="3"/>
      <c r="F170" s="27"/>
      <c r="G170" s="27"/>
      <c r="H170" s="3"/>
      <c r="I170" s="27"/>
      <c r="J170" s="27"/>
      <c r="K170" s="27"/>
      <c r="L170" s="27"/>
      <c r="M170" s="27"/>
      <c r="N170" s="27"/>
      <c r="O170" s="27"/>
      <c r="P170" s="27"/>
      <c r="Q170" s="27"/>
      <c r="R170" s="27"/>
      <c r="S170" s="27"/>
      <c r="T170" s="27"/>
    </row>
    <row r="171" spans="1:20" ht="12" customHeight="1" thickBot="1">
      <c r="A171" s="16" t="s">
        <v>150</v>
      </c>
      <c r="B171" s="1"/>
      <c r="C171" s="1"/>
      <c r="D171" s="40">
        <f>D82-D155+D167+D169</f>
        <v>6256964.1351188589</v>
      </c>
      <c r="E171" s="3"/>
      <c r="F171" s="40">
        <f>F82-F155+F167+F169</f>
        <v>2351195.4189526052</v>
      </c>
      <c r="G171" s="40">
        <f>G82-G155+G167+G169</f>
        <v>3905768.7161662551</v>
      </c>
      <c r="H171" s="3"/>
      <c r="I171" s="40">
        <f t="shared" ref="I171:T171" si="36">I82-I155+I167+I169</f>
        <v>-9992.3814840766281</v>
      </c>
      <c r="J171" s="40">
        <f t="shared" si="36"/>
        <v>2102.0831017986466</v>
      </c>
      <c r="K171" s="40">
        <f t="shared" si="36"/>
        <v>365352.86918037216</v>
      </c>
      <c r="L171" s="40">
        <f t="shared" si="36"/>
        <v>33377.653438783338</v>
      </c>
      <c r="M171" s="40">
        <f t="shared" si="36"/>
        <v>381475.53529303247</v>
      </c>
      <c r="N171" s="40">
        <f t="shared" si="36"/>
        <v>8938.6177452469474</v>
      </c>
      <c r="O171" s="40">
        <f t="shared" si="36"/>
        <v>1699508.6154259287</v>
      </c>
      <c r="P171" s="40">
        <f t="shared" si="36"/>
        <v>0</v>
      </c>
      <c r="Q171" s="40">
        <f t="shared" si="36"/>
        <v>451778.12400898675</v>
      </c>
      <c r="R171" s="40">
        <f t="shared" si="36"/>
        <v>3209.0233524544115</v>
      </c>
      <c r="S171" s="40">
        <f t="shared" si="36"/>
        <v>332332.34411427687</v>
      </c>
      <c r="T171" s="40">
        <f t="shared" si="36"/>
        <v>2988881.6509420574</v>
      </c>
    </row>
    <row r="172" spans="1:20" ht="12" customHeight="1">
      <c r="A172" s="1"/>
      <c r="B172" s="1"/>
      <c r="C172" s="1"/>
      <c r="D172" s="41"/>
      <c r="E172" s="42"/>
      <c r="F172" s="1"/>
      <c r="G172" s="43"/>
      <c r="H172" s="3"/>
      <c r="I172" s="1"/>
      <c r="J172" s="1"/>
      <c r="K172" s="1"/>
      <c r="L172" s="1"/>
      <c r="M172" s="1"/>
      <c r="N172" s="1"/>
      <c r="O172" s="1"/>
      <c r="P172" s="1"/>
      <c r="Q172" s="1"/>
      <c r="R172" s="1"/>
      <c r="S172" s="1"/>
      <c r="T172" s="1"/>
    </row>
    <row r="173" spans="1:20" ht="12" customHeight="1">
      <c r="A173" s="16" t="s">
        <v>151</v>
      </c>
      <c r="B173" s="1"/>
      <c r="C173" s="1"/>
      <c r="D173" s="41"/>
      <c r="E173" s="42"/>
      <c r="F173" s="1"/>
      <c r="G173" s="43"/>
      <c r="H173" s="3"/>
      <c r="I173" s="1"/>
      <c r="J173" s="1"/>
      <c r="K173" s="1"/>
      <c r="L173" s="1"/>
      <c r="M173" s="1"/>
      <c r="N173" s="1"/>
      <c r="O173" s="1"/>
      <c r="P173" s="1"/>
      <c r="Q173" s="1"/>
      <c r="R173" s="1"/>
      <c r="S173" s="1"/>
      <c r="T173" s="1"/>
    </row>
    <row r="174" spans="1:20" ht="12" customHeight="1">
      <c r="A174" s="1"/>
      <c r="B174" s="16" t="s">
        <v>152</v>
      </c>
      <c r="C174" s="1"/>
      <c r="D174" s="44">
        <v>5.9316239560111665E-2</v>
      </c>
      <c r="E174" s="45"/>
      <c r="F174" s="44"/>
      <c r="G174" s="46"/>
      <c r="H174" s="3"/>
      <c r="I174" s="44">
        <v>5.9316239560111665E-2</v>
      </c>
      <c r="J174" s="44">
        <v>5.9316239560111665E-2</v>
      </c>
      <c r="K174" s="44">
        <v>5.9316239560111665E-2</v>
      </c>
      <c r="L174" s="44">
        <v>5.9316239560111665E-2</v>
      </c>
      <c r="M174" s="44">
        <v>5.9316239560111665E-2</v>
      </c>
      <c r="N174" s="44">
        <v>5.9316239560111665E-2</v>
      </c>
      <c r="O174" s="44">
        <v>5.9316239560111665E-2</v>
      </c>
      <c r="P174" s="44">
        <v>5.9316239560111665E-2</v>
      </c>
      <c r="Q174" s="44">
        <v>5.9316239560111665E-2</v>
      </c>
      <c r="R174" s="44">
        <v>5.9316239560111665E-2</v>
      </c>
      <c r="S174" s="44">
        <v>5.9316239560111665E-2</v>
      </c>
      <c r="T174" s="44">
        <v>5.9316239560111665E-2</v>
      </c>
    </row>
    <row r="175" spans="1:20" ht="12" customHeight="1">
      <c r="A175" s="1"/>
      <c r="B175" s="16" t="s">
        <v>153</v>
      </c>
      <c r="C175" s="1"/>
      <c r="D175" s="68">
        <v>371139.58355773712</v>
      </c>
      <c r="E175" s="218"/>
      <c r="F175" s="25">
        <v>0</v>
      </c>
      <c r="G175" s="25">
        <f t="shared" ref="G175:G177" si="37">D175-F175</f>
        <v>371139.58355773712</v>
      </c>
      <c r="H175" s="3"/>
      <c r="I175" s="25">
        <v>-592.71049388551342</v>
      </c>
      <c r="J175" s="25">
        <v>124.68766484155111</v>
      </c>
      <c r="K175" s="25">
        <v>21671.358312277091</v>
      </c>
      <c r="L175" s="25">
        <v>1979.8368873292575</v>
      </c>
      <c r="M175" s="25">
        <v>22627.694237763346</v>
      </c>
      <c r="N175" s="25">
        <v>530.20519151333315</v>
      </c>
      <c r="O175" s="25">
        <v>100808.46016707805</v>
      </c>
      <c r="P175" s="25">
        <v>0</v>
      </c>
      <c r="Q175" s="25">
        <v>26797.779431734893</v>
      </c>
      <c r="R175" s="25">
        <v>190.34719792817853</v>
      </c>
      <c r="S175" s="25">
        <v>19712.704937055914</v>
      </c>
      <c r="T175" s="25">
        <v>177289.22002410112</v>
      </c>
    </row>
    <row r="176" spans="1:20" ht="12" customHeight="1">
      <c r="A176" s="1"/>
      <c r="B176" s="16" t="s">
        <v>154</v>
      </c>
      <c r="C176" s="1"/>
      <c r="D176" s="24">
        <v>15506.415588298403</v>
      </c>
      <c r="E176" s="3"/>
      <c r="F176" s="25">
        <v>0</v>
      </c>
      <c r="G176" s="25">
        <f t="shared" si="37"/>
        <v>15506.415588298403</v>
      </c>
      <c r="H176" s="3" t="s">
        <v>155</v>
      </c>
      <c r="I176" s="25">
        <v>-24.763769883102697</v>
      </c>
      <c r="J176" s="25">
        <v>5.209519101232627</v>
      </c>
      <c r="K176" s="25">
        <v>905.44124970926464</v>
      </c>
      <c r="L176" s="25">
        <v>82.71867225176922</v>
      </c>
      <c r="M176" s="25">
        <v>945.39748978599289</v>
      </c>
      <c r="N176" s="25">
        <v>22.152264029255932</v>
      </c>
      <c r="O176" s="25">
        <v>4211.8328182150317</v>
      </c>
      <c r="P176" s="25">
        <v>0</v>
      </c>
      <c r="Q176" s="25">
        <v>1119.625938922228</v>
      </c>
      <c r="R176" s="25">
        <v>7.9528104462704272</v>
      </c>
      <c r="S176" s="25">
        <v>823.60763622492414</v>
      </c>
      <c r="T176" s="25">
        <v>7407.2409594955361</v>
      </c>
    </row>
    <row r="177" spans="1:20" ht="12" customHeight="1">
      <c r="A177" s="1"/>
      <c r="B177" s="16" t="s">
        <v>156</v>
      </c>
      <c r="C177" s="1"/>
      <c r="D177" s="24">
        <v>78521</v>
      </c>
      <c r="E177" s="3"/>
      <c r="F177" s="25">
        <v>0</v>
      </c>
      <c r="G177" s="25">
        <f t="shared" si="37"/>
        <v>78521</v>
      </c>
      <c r="H177" s="3" t="s">
        <v>157</v>
      </c>
      <c r="I177" s="25">
        <v>14.608770177318657</v>
      </c>
      <c r="J177" s="25">
        <v>23.634700776683591</v>
      </c>
      <c r="K177" s="25">
        <v>1433.6820446990953</v>
      </c>
      <c r="L177" s="25">
        <v>14.252288061310656</v>
      </c>
      <c r="M177" s="25">
        <v>524.05228093768733</v>
      </c>
      <c r="N177" s="25">
        <v>19.125040909397054</v>
      </c>
      <c r="O177" s="25">
        <v>20366.882094240962</v>
      </c>
      <c r="P177" s="25">
        <v>0</v>
      </c>
      <c r="Q177" s="25">
        <v>7347.1950039265193</v>
      </c>
      <c r="R177" s="25">
        <v>112.78537369739847</v>
      </c>
      <c r="S177" s="25">
        <v>3379.8572955544373</v>
      </c>
      <c r="T177" s="25">
        <v>45284.925107019189</v>
      </c>
    </row>
    <row r="178" spans="1:20" ht="12" customHeight="1" thickBot="1">
      <c r="A178" s="1"/>
      <c r="B178" s="16" t="s">
        <v>42</v>
      </c>
      <c r="C178" s="1"/>
      <c r="D178" s="47">
        <f>SUM(D175:D177)</f>
        <v>465166.99914603552</v>
      </c>
      <c r="E178" s="3"/>
      <c r="F178" s="47">
        <f t="shared" ref="F178:G178" si="38">SUM(F175:F177)</f>
        <v>0</v>
      </c>
      <c r="G178" s="47">
        <f t="shared" si="38"/>
        <v>465166.99914603552</v>
      </c>
      <c r="H178" s="3"/>
      <c r="I178" s="47">
        <f t="shared" ref="I178:T178" si="39">SUM(I175:I177)</f>
        <v>-602.86549359129742</v>
      </c>
      <c r="J178" s="47">
        <f t="shared" si="39"/>
        <v>153.53188471946731</v>
      </c>
      <c r="K178" s="47">
        <f t="shared" si="39"/>
        <v>24010.481606685451</v>
      </c>
      <c r="L178" s="47">
        <f t="shared" si="39"/>
        <v>2076.807847642337</v>
      </c>
      <c r="M178" s="47">
        <f t="shared" si="39"/>
        <v>24097.144008487026</v>
      </c>
      <c r="N178" s="47">
        <f t="shared" si="39"/>
        <v>571.48249645198609</v>
      </c>
      <c r="O178" s="47">
        <f t="shared" si="39"/>
        <v>125387.17507953405</v>
      </c>
      <c r="P178" s="47">
        <f t="shared" si="39"/>
        <v>0</v>
      </c>
      <c r="Q178" s="47">
        <f t="shared" si="39"/>
        <v>35264.600374583642</v>
      </c>
      <c r="R178" s="47">
        <f t="shared" si="39"/>
        <v>311.08538207184745</v>
      </c>
      <c r="S178" s="47">
        <f t="shared" si="39"/>
        <v>23916.169868835277</v>
      </c>
      <c r="T178" s="47">
        <f t="shared" si="39"/>
        <v>229981.38609061585</v>
      </c>
    </row>
    <row r="179" spans="1:20" ht="12" customHeight="1">
      <c r="A179" s="1"/>
      <c r="B179" s="1"/>
      <c r="C179" s="1"/>
      <c r="D179" s="25"/>
      <c r="E179" s="3"/>
      <c r="F179" s="25"/>
      <c r="G179" s="25"/>
      <c r="H179" s="3"/>
      <c r="I179" s="25"/>
      <c r="J179" s="25"/>
      <c r="K179" s="25"/>
      <c r="L179" s="25"/>
      <c r="M179" s="25"/>
      <c r="N179" s="25"/>
      <c r="O179" s="25"/>
      <c r="P179" s="25"/>
      <c r="Q179" s="25"/>
      <c r="R179" s="25"/>
      <c r="S179" s="25"/>
      <c r="T179" s="25"/>
    </row>
    <row r="180" spans="1:20" ht="12" customHeight="1" thickBot="1">
      <c r="A180" s="16" t="s">
        <v>158</v>
      </c>
      <c r="B180" s="1"/>
      <c r="C180" s="1"/>
      <c r="D180" s="48">
        <v>0</v>
      </c>
      <c r="E180" s="3"/>
      <c r="F180" s="40">
        <v>0</v>
      </c>
      <c r="G180" s="40">
        <v>0</v>
      </c>
      <c r="H180" s="3"/>
      <c r="I180" s="40">
        <v>0</v>
      </c>
      <c r="J180" s="40">
        <v>0</v>
      </c>
      <c r="K180" s="40">
        <v>0</v>
      </c>
      <c r="L180" s="40">
        <v>0</v>
      </c>
      <c r="M180" s="40">
        <v>0</v>
      </c>
      <c r="N180" s="40">
        <v>0</v>
      </c>
      <c r="O180" s="40">
        <v>0</v>
      </c>
      <c r="P180" s="40">
        <v>0</v>
      </c>
      <c r="Q180" s="40">
        <v>0</v>
      </c>
      <c r="R180" s="40">
        <v>0</v>
      </c>
      <c r="S180" s="40">
        <v>0</v>
      </c>
      <c r="T180" s="40">
        <v>0</v>
      </c>
    </row>
    <row r="181" spans="1:20" ht="12" customHeight="1">
      <c r="A181" s="1"/>
      <c r="B181" s="1"/>
      <c r="C181" s="1"/>
      <c r="D181" s="25"/>
      <c r="E181" s="3"/>
      <c r="F181" s="25"/>
      <c r="G181" s="25"/>
      <c r="H181" s="3"/>
      <c r="I181" s="25"/>
      <c r="J181" s="25"/>
      <c r="K181" s="25"/>
      <c r="L181" s="25"/>
      <c r="M181" s="25"/>
      <c r="N181" s="25"/>
      <c r="O181" s="25"/>
      <c r="P181" s="25"/>
      <c r="Q181" s="25"/>
      <c r="R181" s="25"/>
      <c r="S181" s="25"/>
      <c r="T181" s="25"/>
    </row>
    <row r="182" spans="1:20" ht="12" customHeight="1">
      <c r="A182" s="16" t="s">
        <v>159</v>
      </c>
      <c r="B182" s="1"/>
      <c r="C182" s="1"/>
      <c r="D182" s="25"/>
      <c r="E182" s="3"/>
      <c r="F182" s="25"/>
      <c r="G182" s="25"/>
      <c r="H182" s="3"/>
      <c r="I182" s="25"/>
      <c r="J182" s="25"/>
      <c r="K182" s="25"/>
      <c r="L182" s="25"/>
      <c r="M182" s="25"/>
      <c r="N182" s="25"/>
      <c r="O182" s="25"/>
      <c r="P182" s="25"/>
      <c r="Q182" s="25"/>
      <c r="R182" s="25"/>
      <c r="S182" s="25"/>
      <c r="T182" s="25"/>
    </row>
    <row r="183" spans="1:20" ht="12" customHeight="1">
      <c r="A183" s="1"/>
      <c r="B183" s="1"/>
      <c r="C183" s="1"/>
      <c r="D183" s="25"/>
      <c r="E183" s="3"/>
      <c r="F183" s="25"/>
      <c r="G183" s="25"/>
      <c r="H183" s="3"/>
      <c r="I183" s="25"/>
      <c r="J183" s="25"/>
      <c r="K183" s="25"/>
      <c r="L183" s="25"/>
      <c r="M183" s="25"/>
      <c r="N183" s="25"/>
      <c r="O183" s="25"/>
      <c r="P183" s="25"/>
      <c r="Q183" s="25"/>
      <c r="R183" s="25"/>
      <c r="S183" s="25"/>
      <c r="T183" s="25"/>
    </row>
    <row r="184" spans="1:20" ht="12" customHeight="1">
      <c r="A184" s="1"/>
      <c r="B184" s="16" t="s">
        <v>160</v>
      </c>
      <c r="C184" s="1"/>
      <c r="D184" s="25">
        <v>1008.53526</v>
      </c>
      <c r="E184" s="3"/>
      <c r="F184" s="25">
        <v>0</v>
      </c>
      <c r="G184" s="25">
        <f t="shared" ref="G184:G190" si="40">D184-F184</f>
        <v>1008.53526</v>
      </c>
      <c r="H184" s="3" t="s">
        <v>36</v>
      </c>
      <c r="I184" s="25">
        <v>0</v>
      </c>
      <c r="J184" s="25">
        <v>0</v>
      </c>
      <c r="K184" s="25">
        <v>1008.53526</v>
      </c>
      <c r="L184" s="25">
        <v>0</v>
      </c>
      <c r="M184" s="25">
        <v>0</v>
      </c>
      <c r="N184" s="25">
        <v>0</v>
      </c>
      <c r="O184" s="25">
        <v>0</v>
      </c>
      <c r="P184" s="25">
        <v>0</v>
      </c>
      <c r="Q184" s="25">
        <v>0</v>
      </c>
      <c r="R184" s="25">
        <v>0</v>
      </c>
      <c r="S184" s="25">
        <v>0</v>
      </c>
      <c r="T184" s="25">
        <v>0</v>
      </c>
    </row>
    <row r="185" spans="1:20" ht="12" customHeight="1">
      <c r="A185" s="1"/>
      <c r="B185" s="16" t="s">
        <v>161</v>
      </c>
      <c r="C185" s="1"/>
      <c r="D185" s="49">
        <v>20349.236949999999</v>
      </c>
      <c r="E185" s="3" t="s">
        <v>162</v>
      </c>
      <c r="F185" s="25">
        <v>13541.08096676553</v>
      </c>
      <c r="G185" s="25">
        <f t="shared" si="40"/>
        <v>6808.1559832344683</v>
      </c>
      <c r="H185" s="3" t="s">
        <v>163</v>
      </c>
      <c r="I185" s="25">
        <v>0</v>
      </c>
      <c r="J185" s="50">
        <v>149.58854851428572</v>
      </c>
      <c r="K185" s="25">
        <v>8309.5254778277267</v>
      </c>
      <c r="L185" s="25">
        <v>1892.3984366109821</v>
      </c>
      <c r="M185" s="25">
        <v>0</v>
      </c>
      <c r="N185" s="25">
        <v>0</v>
      </c>
      <c r="O185" s="25">
        <v>9761.3013889348586</v>
      </c>
      <c r="P185" s="25">
        <v>0</v>
      </c>
      <c r="Q185" s="25">
        <v>0</v>
      </c>
      <c r="R185" s="25">
        <v>0</v>
      </c>
      <c r="S185" s="25">
        <v>236.42309811214835</v>
      </c>
      <c r="T185" s="25">
        <v>0</v>
      </c>
    </row>
    <row r="186" spans="1:20" ht="12" customHeight="1">
      <c r="A186" s="1"/>
      <c r="B186" s="16" t="s">
        <v>164</v>
      </c>
      <c r="C186" s="1"/>
      <c r="D186" s="25">
        <v>84831.354359878707</v>
      </c>
      <c r="E186" s="3" t="s">
        <v>165</v>
      </c>
      <c r="F186" s="25">
        <v>84831.354359878722</v>
      </c>
      <c r="G186" s="25">
        <f t="shared" si="40"/>
        <v>0</v>
      </c>
      <c r="H186" s="3"/>
      <c r="I186" s="25">
        <v>0</v>
      </c>
      <c r="J186" s="25">
        <v>0</v>
      </c>
      <c r="K186" s="25">
        <v>0</v>
      </c>
      <c r="L186" s="25">
        <v>0</v>
      </c>
      <c r="M186" s="25">
        <v>12930.39040868643</v>
      </c>
      <c r="N186" s="25">
        <v>419.4674622311797</v>
      </c>
      <c r="O186" s="25">
        <v>48785.396484759709</v>
      </c>
      <c r="P186" s="25">
        <v>0</v>
      </c>
      <c r="Q186" s="25">
        <v>14894.868538735387</v>
      </c>
      <c r="R186" s="25">
        <v>248.24679379999998</v>
      </c>
      <c r="S186" s="25">
        <v>7552.9846716660104</v>
      </c>
      <c r="T186" s="25">
        <v>0</v>
      </c>
    </row>
    <row r="187" spans="1:20" ht="12" customHeight="1">
      <c r="A187" s="1"/>
      <c r="B187" s="16" t="s">
        <v>166</v>
      </c>
      <c r="C187" s="1"/>
      <c r="D187" s="25">
        <v>89476.515342631479</v>
      </c>
      <c r="E187" s="3"/>
      <c r="F187" s="25">
        <v>0</v>
      </c>
      <c r="G187" s="25">
        <f t="shared" si="40"/>
        <v>89476.515342631479</v>
      </c>
      <c r="H187" s="3" t="s">
        <v>85</v>
      </c>
      <c r="I187" s="25">
        <v>0</v>
      </c>
      <c r="J187" s="25">
        <v>0</v>
      </c>
      <c r="K187" s="25">
        <v>0</v>
      </c>
      <c r="L187" s="25">
        <v>0</v>
      </c>
      <c r="M187" s="25">
        <v>0</v>
      </c>
      <c r="N187" s="25">
        <v>0</v>
      </c>
      <c r="O187" s="25">
        <v>0</v>
      </c>
      <c r="P187" s="25">
        <v>0</v>
      </c>
      <c r="Q187" s="25">
        <v>0</v>
      </c>
      <c r="R187" s="25">
        <v>0</v>
      </c>
      <c r="S187" s="25">
        <v>0</v>
      </c>
      <c r="T187" s="25">
        <v>89476.515342631479</v>
      </c>
    </row>
    <row r="188" spans="1:20" ht="12" customHeight="1">
      <c r="A188" s="1"/>
      <c r="B188" s="16" t="s">
        <v>167</v>
      </c>
      <c r="C188" s="1"/>
      <c r="D188" s="25">
        <v>57755.119256315731</v>
      </c>
      <c r="E188" s="3"/>
      <c r="F188" s="25">
        <v>0</v>
      </c>
      <c r="G188" s="25">
        <f t="shared" si="40"/>
        <v>57755.119256315731</v>
      </c>
      <c r="H188" s="3" t="s">
        <v>85</v>
      </c>
      <c r="I188" s="25">
        <v>0</v>
      </c>
      <c r="J188" s="25">
        <v>0</v>
      </c>
      <c r="K188" s="25">
        <v>0</v>
      </c>
      <c r="L188" s="25">
        <v>0</v>
      </c>
      <c r="M188" s="25">
        <v>0</v>
      </c>
      <c r="N188" s="25">
        <v>0</v>
      </c>
      <c r="O188" s="25">
        <v>0</v>
      </c>
      <c r="P188" s="25">
        <v>0</v>
      </c>
      <c r="Q188" s="25">
        <v>0</v>
      </c>
      <c r="R188" s="25">
        <v>0</v>
      </c>
      <c r="S188" s="25">
        <v>0</v>
      </c>
      <c r="T188" s="25">
        <v>57755.119256315731</v>
      </c>
    </row>
    <row r="189" spans="1:20" ht="12" customHeight="1">
      <c r="A189" s="1"/>
      <c r="B189" s="16" t="s">
        <v>168</v>
      </c>
      <c r="C189" s="1"/>
      <c r="D189" s="25">
        <v>185</v>
      </c>
      <c r="E189" s="3"/>
      <c r="F189" s="25">
        <v>0</v>
      </c>
      <c r="G189" s="25">
        <f t="shared" si="40"/>
        <v>185</v>
      </c>
      <c r="H189" s="3" t="s">
        <v>85</v>
      </c>
      <c r="I189" s="25">
        <v>0</v>
      </c>
      <c r="J189" s="25">
        <v>0</v>
      </c>
      <c r="K189" s="25">
        <v>0</v>
      </c>
      <c r="L189" s="25">
        <v>0</v>
      </c>
      <c r="M189" s="25">
        <v>0</v>
      </c>
      <c r="N189" s="25">
        <v>0</v>
      </c>
      <c r="O189" s="25">
        <v>0</v>
      </c>
      <c r="P189" s="25">
        <v>0</v>
      </c>
      <c r="Q189" s="25">
        <v>0</v>
      </c>
      <c r="R189" s="25">
        <v>0</v>
      </c>
      <c r="S189" s="25">
        <v>0</v>
      </c>
      <c r="T189" s="25">
        <v>185</v>
      </c>
    </row>
    <row r="190" spans="1:20" ht="12" customHeight="1">
      <c r="A190" s="1"/>
      <c r="B190" s="16" t="s">
        <v>169</v>
      </c>
      <c r="C190" s="1"/>
      <c r="D190" s="25">
        <v>42326.684311174075</v>
      </c>
      <c r="E190" s="3"/>
      <c r="F190" s="25">
        <v>0</v>
      </c>
      <c r="G190" s="25">
        <f t="shared" si="40"/>
        <v>42326.684311174075</v>
      </c>
      <c r="H190" s="3" t="s">
        <v>113</v>
      </c>
      <c r="I190" s="25">
        <v>834.69534315955775</v>
      </c>
      <c r="J190" s="25">
        <v>30.476048248969263</v>
      </c>
      <c r="K190" s="25">
        <v>1688.9561553284129</v>
      </c>
      <c r="L190" s="25">
        <v>168.33402161549211</v>
      </c>
      <c r="M190" s="25">
        <v>2188.4888174045741</v>
      </c>
      <c r="N190" s="25">
        <v>37.122205860244748</v>
      </c>
      <c r="O190" s="25">
        <v>7317.8440739010484</v>
      </c>
      <c r="P190" s="25">
        <v>0</v>
      </c>
      <c r="Q190" s="25">
        <v>2088.3048485749559</v>
      </c>
      <c r="R190" s="25">
        <v>32.182460035082798</v>
      </c>
      <c r="S190" s="25">
        <v>1395.716660019654</v>
      </c>
      <c r="T190" s="25">
        <v>26544.563677026083</v>
      </c>
    </row>
    <row r="191" spans="1:20" ht="12" customHeight="1" thickBot="1">
      <c r="A191" s="1"/>
      <c r="B191" s="16" t="s">
        <v>42</v>
      </c>
      <c r="C191" s="1"/>
      <c r="D191" s="47">
        <f>SUM(D184:D190)</f>
        <v>295932.44547999999</v>
      </c>
      <c r="E191" s="3"/>
      <c r="F191" s="47">
        <f t="shared" ref="F191:G191" si="41">SUM(F184:F190)</f>
        <v>98372.435326644249</v>
      </c>
      <c r="G191" s="47">
        <f t="shared" si="41"/>
        <v>197560.01015335578</v>
      </c>
      <c r="H191" s="3"/>
      <c r="I191" s="47">
        <f t="shared" ref="I191:T191" si="42">SUM(I184:I190)</f>
        <v>834.69534315955775</v>
      </c>
      <c r="J191" s="47">
        <f t="shared" si="42"/>
        <v>180.064596763255</v>
      </c>
      <c r="K191" s="47">
        <f t="shared" si="42"/>
        <v>11007.01689315614</v>
      </c>
      <c r="L191" s="47">
        <f t="shared" si="42"/>
        <v>2060.7324582264741</v>
      </c>
      <c r="M191" s="47">
        <f t="shared" si="42"/>
        <v>15118.879226091003</v>
      </c>
      <c r="N191" s="47">
        <f t="shared" si="42"/>
        <v>456.58966809142441</v>
      </c>
      <c r="O191" s="47">
        <f t="shared" si="42"/>
        <v>65864.541947595615</v>
      </c>
      <c r="P191" s="47">
        <f t="shared" si="42"/>
        <v>0</v>
      </c>
      <c r="Q191" s="47">
        <f t="shared" si="42"/>
        <v>16983.173387310344</v>
      </c>
      <c r="R191" s="47">
        <f t="shared" si="42"/>
        <v>280.42925383508276</v>
      </c>
      <c r="S191" s="47">
        <f t="shared" si="42"/>
        <v>9185.1244297978119</v>
      </c>
      <c r="T191" s="47">
        <f t="shared" si="42"/>
        <v>173961.19827597329</v>
      </c>
    </row>
    <row r="192" spans="1:20" ht="12" customHeight="1">
      <c r="A192" s="1"/>
      <c r="B192" s="1"/>
      <c r="C192" s="1"/>
      <c r="D192" s="27"/>
      <c r="E192" s="3"/>
      <c r="F192" s="25"/>
      <c r="G192" s="25"/>
      <c r="H192" s="3"/>
      <c r="I192" s="25"/>
      <c r="J192" s="25"/>
      <c r="K192" s="25"/>
      <c r="L192" s="25"/>
      <c r="M192" s="25"/>
      <c r="N192" s="25"/>
      <c r="O192" s="25"/>
      <c r="P192" s="25"/>
      <c r="Q192" s="25"/>
      <c r="R192" s="25"/>
      <c r="S192" s="25"/>
      <c r="T192" s="25"/>
    </row>
    <row r="193" spans="1:20" ht="12" customHeight="1">
      <c r="A193" s="16" t="s">
        <v>170</v>
      </c>
      <c r="B193" s="1"/>
      <c r="C193" s="1"/>
      <c r="D193" s="27"/>
      <c r="E193" s="3"/>
      <c r="F193" s="25"/>
      <c r="G193" s="25"/>
      <c r="H193" s="3"/>
      <c r="I193" s="25"/>
      <c r="J193" s="25"/>
      <c r="K193" s="25"/>
      <c r="L193" s="25"/>
      <c r="M193" s="25"/>
      <c r="N193" s="25"/>
      <c r="O193" s="25"/>
      <c r="P193" s="25"/>
      <c r="Q193" s="25"/>
      <c r="R193" s="25"/>
      <c r="S193" s="25"/>
      <c r="T193" s="25"/>
    </row>
    <row r="194" spans="1:20" ht="12" customHeight="1">
      <c r="A194" s="1"/>
      <c r="B194" s="1"/>
      <c r="C194" s="1"/>
      <c r="D194" s="27"/>
      <c r="E194" s="3"/>
      <c r="F194" s="25"/>
      <c r="G194" s="25"/>
      <c r="H194" s="3"/>
      <c r="I194" s="25"/>
      <c r="J194" s="25"/>
      <c r="K194" s="25"/>
      <c r="L194" s="25"/>
      <c r="M194" s="25"/>
      <c r="N194" s="25"/>
      <c r="O194" s="25"/>
      <c r="P194" s="25"/>
      <c r="Q194" s="25"/>
      <c r="R194" s="25"/>
      <c r="S194" s="25"/>
      <c r="T194" s="25"/>
    </row>
    <row r="195" spans="1:20" ht="12" customHeight="1">
      <c r="A195" s="16" t="s">
        <v>171</v>
      </c>
      <c r="B195" s="1"/>
      <c r="C195" s="1"/>
      <c r="D195" s="27"/>
      <c r="E195" s="22"/>
      <c r="F195" s="25"/>
      <c r="G195" s="25"/>
      <c r="H195" s="3"/>
      <c r="I195" s="25"/>
      <c r="J195" s="25"/>
      <c r="K195" s="25"/>
      <c r="L195" s="25"/>
      <c r="M195" s="25"/>
      <c r="N195" s="25"/>
      <c r="O195" s="25"/>
      <c r="P195" s="25"/>
      <c r="Q195" s="25"/>
      <c r="R195" s="25"/>
      <c r="S195" s="25"/>
      <c r="T195" s="25"/>
    </row>
    <row r="196" spans="1:20" ht="12" customHeight="1">
      <c r="A196" s="1"/>
      <c r="B196" s="16" t="s">
        <v>172</v>
      </c>
      <c r="C196" s="1"/>
      <c r="D196" s="22">
        <v>399935.96807733027</v>
      </c>
      <c r="E196" s="22"/>
      <c r="F196" s="25">
        <v>0</v>
      </c>
      <c r="G196" s="25">
        <f t="shared" ref="G196:G206" si="43">D196-F196</f>
        <v>399935.96807733027</v>
      </c>
      <c r="H196" s="3" t="s">
        <v>140</v>
      </c>
      <c r="I196" s="25">
        <v>399935.96807733027</v>
      </c>
      <c r="J196" s="25">
        <v>0</v>
      </c>
      <c r="K196" s="25">
        <v>0</v>
      </c>
      <c r="L196" s="25">
        <v>0</v>
      </c>
      <c r="M196" s="25">
        <v>0</v>
      </c>
      <c r="N196" s="25">
        <v>0</v>
      </c>
      <c r="O196" s="25">
        <v>0</v>
      </c>
      <c r="P196" s="25">
        <v>0</v>
      </c>
      <c r="Q196" s="25">
        <v>0</v>
      </c>
      <c r="R196" s="25">
        <v>0</v>
      </c>
      <c r="S196" s="25">
        <v>0</v>
      </c>
      <c r="T196" s="25">
        <v>0</v>
      </c>
    </row>
    <row r="197" spans="1:20" ht="12" customHeight="1">
      <c r="A197" s="1"/>
      <c r="B197" s="16" t="s">
        <v>173</v>
      </c>
      <c r="C197" s="1"/>
      <c r="D197" s="22">
        <v>124941.722414805</v>
      </c>
      <c r="E197" s="22"/>
      <c r="F197" s="25">
        <v>0</v>
      </c>
      <c r="G197" s="25">
        <f t="shared" si="43"/>
        <v>124941.722414805</v>
      </c>
      <c r="H197" s="3" t="s">
        <v>140</v>
      </c>
      <c r="I197" s="25">
        <v>124941.722414805</v>
      </c>
      <c r="J197" s="25">
        <v>0</v>
      </c>
      <c r="K197" s="25">
        <v>0</v>
      </c>
      <c r="L197" s="25">
        <v>0</v>
      </c>
      <c r="M197" s="25">
        <v>0</v>
      </c>
      <c r="N197" s="25">
        <v>0</v>
      </c>
      <c r="O197" s="25">
        <v>0</v>
      </c>
      <c r="P197" s="25">
        <v>0</v>
      </c>
      <c r="Q197" s="25">
        <v>0</v>
      </c>
      <c r="R197" s="25">
        <v>0</v>
      </c>
      <c r="S197" s="25">
        <v>0</v>
      </c>
      <c r="T197" s="25">
        <v>0</v>
      </c>
    </row>
    <row r="198" spans="1:20" ht="12" customHeight="1">
      <c r="A198" s="1"/>
      <c r="B198" s="16" t="s">
        <v>174</v>
      </c>
      <c r="C198" s="1"/>
      <c r="D198" s="22">
        <v>44459.322218650654</v>
      </c>
      <c r="E198" s="3"/>
      <c r="F198" s="25">
        <v>0</v>
      </c>
      <c r="G198" s="25">
        <f t="shared" si="43"/>
        <v>44459.322218650654</v>
      </c>
      <c r="H198" s="3" t="s">
        <v>140</v>
      </c>
      <c r="I198" s="25">
        <v>44459.322218650654</v>
      </c>
      <c r="J198" s="25">
        <v>0</v>
      </c>
      <c r="K198" s="25">
        <v>0</v>
      </c>
      <c r="L198" s="25">
        <v>0</v>
      </c>
      <c r="M198" s="25">
        <v>0</v>
      </c>
      <c r="N198" s="25">
        <v>0</v>
      </c>
      <c r="O198" s="25">
        <v>0</v>
      </c>
      <c r="P198" s="25">
        <v>0</v>
      </c>
      <c r="Q198" s="25">
        <v>0</v>
      </c>
      <c r="R198" s="25">
        <v>0</v>
      </c>
      <c r="S198" s="25">
        <v>0</v>
      </c>
      <c r="T198" s="25">
        <v>0</v>
      </c>
    </row>
    <row r="199" spans="1:20" ht="12" customHeight="1">
      <c r="A199" s="1"/>
      <c r="B199" s="16" t="s">
        <v>175</v>
      </c>
      <c r="C199" s="1"/>
      <c r="D199" s="22">
        <v>1333.1081693102471</v>
      </c>
      <c r="E199" s="3"/>
      <c r="F199" s="25">
        <v>0</v>
      </c>
      <c r="G199" s="25">
        <f t="shared" si="43"/>
        <v>1333.1081693102471</v>
      </c>
      <c r="H199" s="3" t="s">
        <v>140</v>
      </c>
      <c r="I199" s="25">
        <v>1333.1081693102471</v>
      </c>
      <c r="J199" s="25">
        <v>0</v>
      </c>
      <c r="K199" s="25">
        <v>0</v>
      </c>
      <c r="L199" s="25">
        <v>0</v>
      </c>
      <c r="M199" s="25">
        <v>0</v>
      </c>
      <c r="N199" s="25">
        <v>0</v>
      </c>
      <c r="O199" s="25">
        <v>0</v>
      </c>
      <c r="P199" s="25">
        <v>0</v>
      </c>
      <c r="Q199" s="25">
        <v>0</v>
      </c>
      <c r="R199" s="25">
        <v>0</v>
      </c>
      <c r="S199" s="25">
        <v>0</v>
      </c>
      <c r="T199" s="25">
        <v>0</v>
      </c>
    </row>
    <row r="200" spans="1:20" ht="12" customHeight="1">
      <c r="A200" s="1"/>
      <c r="B200" s="16" t="s">
        <v>176</v>
      </c>
      <c r="C200" s="1"/>
      <c r="D200" s="22">
        <v>27059.557700803052</v>
      </c>
      <c r="E200" s="3"/>
      <c r="F200" s="25">
        <v>0</v>
      </c>
      <c r="G200" s="25">
        <f t="shared" si="43"/>
        <v>27059.557700803052</v>
      </c>
      <c r="H200" s="3" t="s">
        <v>36</v>
      </c>
      <c r="I200" s="25">
        <v>0</v>
      </c>
      <c r="J200" s="25">
        <v>0</v>
      </c>
      <c r="K200" s="25">
        <v>27059.557700803052</v>
      </c>
      <c r="L200" s="25">
        <v>0</v>
      </c>
      <c r="M200" s="25">
        <v>0</v>
      </c>
      <c r="N200" s="25">
        <v>0</v>
      </c>
      <c r="O200" s="25">
        <v>0</v>
      </c>
      <c r="P200" s="25">
        <v>0</v>
      </c>
      <c r="Q200" s="25">
        <v>0</v>
      </c>
      <c r="R200" s="25">
        <v>0</v>
      </c>
      <c r="S200" s="25">
        <v>0</v>
      </c>
      <c r="T200" s="25">
        <v>0</v>
      </c>
    </row>
    <row r="201" spans="1:20" ht="12" customHeight="1">
      <c r="A201" s="1"/>
      <c r="B201" s="16" t="s">
        <v>177</v>
      </c>
      <c r="C201" s="1"/>
      <c r="D201" s="22">
        <v>16893.84774072286</v>
      </c>
      <c r="E201" s="3"/>
      <c r="F201" s="25">
        <v>0</v>
      </c>
      <c r="G201" s="25">
        <f t="shared" si="43"/>
        <v>16893.84774072286</v>
      </c>
      <c r="H201" s="3" t="s">
        <v>178</v>
      </c>
      <c r="I201" s="25">
        <v>0</v>
      </c>
      <c r="J201" s="25">
        <v>0</v>
      </c>
      <c r="K201" s="25">
        <v>3629.4065140547332</v>
      </c>
      <c r="L201" s="25">
        <v>3352.1314679471893</v>
      </c>
      <c r="M201" s="25">
        <v>0</v>
      </c>
      <c r="N201" s="25">
        <v>0</v>
      </c>
      <c r="O201" s="25">
        <v>8582.2930139037726</v>
      </c>
      <c r="P201" s="25">
        <v>213.29883019258295</v>
      </c>
      <c r="Q201" s="25">
        <v>0</v>
      </c>
      <c r="R201" s="25">
        <v>0</v>
      </c>
      <c r="S201" s="25">
        <v>1116.717914624581</v>
      </c>
      <c r="T201" s="25">
        <v>0</v>
      </c>
    </row>
    <row r="202" spans="1:20" ht="12" customHeight="1">
      <c r="A202" s="1"/>
      <c r="B202" s="16" t="s">
        <v>179</v>
      </c>
      <c r="C202" s="1"/>
      <c r="D202" s="22">
        <v>11489.325373549551</v>
      </c>
      <c r="E202" s="3"/>
      <c r="F202" s="25">
        <v>0</v>
      </c>
      <c r="G202" s="25">
        <f t="shared" si="43"/>
        <v>11489.325373549551</v>
      </c>
      <c r="H202" s="3" t="s">
        <v>180</v>
      </c>
      <c r="I202" s="25">
        <v>9898.7581053180566</v>
      </c>
      <c r="J202" s="25">
        <v>0</v>
      </c>
      <c r="K202" s="25">
        <v>1590.5672682314944</v>
      </c>
      <c r="L202" s="25">
        <v>0</v>
      </c>
      <c r="M202" s="25">
        <v>0</v>
      </c>
      <c r="N202" s="25">
        <v>0</v>
      </c>
      <c r="O202" s="25">
        <v>0</v>
      </c>
      <c r="P202" s="25">
        <v>0</v>
      </c>
      <c r="Q202" s="25">
        <v>0</v>
      </c>
      <c r="R202" s="25">
        <v>0</v>
      </c>
      <c r="S202" s="25">
        <v>0</v>
      </c>
      <c r="T202" s="25">
        <v>0</v>
      </c>
    </row>
    <row r="203" spans="1:20" ht="12" customHeight="1">
      <c r="A203" s="1"/>
      <c r="B203" s="16" t="s">
        <v>181</v>
      </c>
      <c r="C203" s="1"/>
      <c r="D203" s="22">
        <v>1287.3599999999999</v>
      </c>
      <c r="E203" s="3" t="s">
        <v>182</v>
      </c>
      <c r="F203" s="25">
        <v>1287.3599999999999</v>
      </c>
      <c r="G203" s="25">
        <f t="shared" si="43"/>
        <v>0</v>
      </c>
      <c r="H203" s="3" t="s">
        <v>68</v>
      </c>
      <c r="I203" s="25">
        <v>0</v>
      </c>
      <c r="J203" s="25">
        <v>0</v>
      </c>
      <c r="K203" s="25">
        <v>0</v>
      </c>
      <c r="L203" s="25">
        <v>0</v>
      </c>
      <c r="M203" s="25">
        <v>0</v>
      </c>
      <c r="N203" s="25">
        <v>0</v>
      </c>
      <c r="O203" s="25">
        <v>0</v>
      </c>
      <c r="P203" s="25">
        <v>0</v>
      </c>
      <c r="Q203" s="25">
        <v>0</v>
      </c>
      <c r="R203" s="25">
        <v>1287.3599999999999</v>
      </c>
      <c r="S203" s="25">
        <v>0</v>
      </c>
      <c r="T203" s="25">
        <v>0</v>
      </c>
    </row>
    <row r="204" spans="1:20" ht="12" customHeight="1">
      <c r="A204" s="1"/>
      <c r="B204" s="16" t="s">
        <v>183</v>
      </c>
      <c r="C204" s="1"/>
      <c r="D204" s="22">
        <v>257.67148601090696</v>
      </c>
      <c r="E204" s="3"/>
      <c r="F204" s="25">
        <v>0</v>
      </c>
      <c r="G204" s="25">
        <f t="shared" si="43"/>
        <v>257.67148601090696</v>
      </c>
      <c r="H204" s="3" t="s">
        <v>36</v>
      </c>
      <c r="I204" s="25">
        <v>0</v>
      </c>
      <c r="J204" s="25">
        <v>0</v>
      </c>
      <c r="K204" s="25">
        <v>257.67148601090696</v>
      </c>
      <c r="L204" s="25">
        <v>0</v>
      </c>
      <c r="M204" s="25">
        <v>0</v>
      </c>
      <c r="N204" s="25">
        <v>0</v>
      </c>
      <c r="O204" s="25">
        <v>0</v>
      </c>
      <c r="P204" s="25">
        <v>0</v>
      </c>
      <c r="Q204" s="25">
        <v>0</v>
      </c>
      <c r="R204" s="25">
        <v>0</v>
      </c>
      <c r="S204" s="25">
        <v>0</v>
      </c>
      <c r="T204" s="25">
        <v>0</v>
      </c>
    </row>
    <row r="205" spans="1:20" ht="12" customHeight="1">
      <c r="A205" s="1"/>
      <c r="B205" s="16" t="s">
        <v>184</v>
      </c>
      <c r="C205" s="1"/>
      <c r="D205" s="22">
        <v>0</v>
      </c>
      <c r="E205" s="3"/>
      <c r="F205" s="25">
        <v>0</v>
      </c>
      <c r="G205" s="25">
        <f t="shared" si="43"/>
        <v>0</v>
      </c>
      <c r="H205" s="3" t="s">
        <v>140</v>
      </c>
      <c r="I205" s="25">
        <v>0</v>
      </c>
      <c r="J205" s="25">
        <v>0</v>
      </c>
      <c r="K205" s="25">
        <v>0</v>
      </c>
      <c r="L205" s="25">
        <v>0</v>
      </c>
      <c r="M205" s="25">
        <v>0</v>
      </c>
      <c r="N205" s="25">
        <v>0</v>
      </c>
      <c r="O205" s="25">
        <v>0</v>
      </c>
      <c r="P205" s="25">
        <v>0</v>
      </c>
      <c r="Q205" s="25">
        <v>0</v>
      </c>
      <c r="R205" s="25">
        <v>0</v>
      </c>
      <c r="S205" s="25">
        <v>0</v>
      </c>
      <c r="T205" s="25">
        <v>0</v>
      </c>
    </row>
    <row r="206" spans="1:20" ht="12" customHeight="1">
      <c r="A206" s="1"/>
      <c r="B206" s="16" t="s">
        <v>185</v>
      </c>
      <c r="C206" s="1"/>
      <c r="D206" s="22">
        <v>12370.513478750003</v>
      </c>
      <c r="E206" s="3"/>
      <c r="F206" s="25">
        <v>0</v>
      </c>
      <c r="G206" s="25">
        <f t="shared" si="43"/>
        <v>12370.513478750003</v>
      </c>
      <c r="H206" s="3" t="s">
        <v>186</v>
      </c>
      <c r="I206" s="25">
        <v>0</v>
      </c>
      <c r="J206" s="25">
        <v>0</v>
      </c>
      <c r="K206" s="25">
        <v>0</v>
      </c>
      <c r="L206" s="25">
        <v>0</v>
      </c>
      <c r="M206" s="25">
        <v>0</v>
      </c>
      <c r="N206" s="25">
        <v>0</v>
      </c>
      <c r="O206" s="25">
        <v>12370.513478750003</v>
      </c>
      <c r="P206" s="25">
        <v>0</v>
      </c>
      <c r="Q206" s="25">
        <v>0</v>
      </c>
      <c r="R206" s="25">
        <v>0</v>
      </c>
      <c r="S206" s="25">
        <v>0</v>
      </c>
      <c r="T206" s="25">
        <v>0</v>
      </c>
    </row>
    <row r="207" spans="1:20" ht="12" customHeight="1" thickBot="1">
      <c r="A207" s="1"/>
      <c r="B207" s="16" t="s">
        <v>187</v>
      </c>
      <c r="C207" s="1"/>
      <c r="D207" s="51">
        <f>SUM(D196:D206)</f>
        <v>640028.39665993245</v>
      </c>
      <c r="E207" s="3"/>
      <c r="F207" s="51">
        <f t="shared" ref="F207:G207" si="44">SUM(F196:F206)</f>
        <v>1287.3599999999999</v>
      </c>
      <c r="G207" s="51">
        <f t="shared" si="44"/>
        <v>638741.03665993246</v>
      </c>
      <c r="H207" s="3"/>
      <c r="I207" s="51">
        <f t="shared" ref="I207:T207" si="45">SUM(I196:I206)</f>
        <v>580568.87898541417</v>
      </c>
      <c r="J207" s="51">
        <f t="shared" si="45"/>
        <v>0</v>
      </c>
      <c r="K207" s="51">
        <f t="shared" si="45"/>
        <v>32537.202969100184</v>
      </c>
      <c r="L207" s="51">
        <f t="shared" si="45"/>
        <v>3352.1314679471893</v>
      </c>
      <c r="M207" s="51">
        <f t="shared" si="45"/>
        <v>0</v>
      </c>
      <c r="N207" s="51">
        <f t="shared" si="45"/>
        <v>0</v>
      </c>
      <c r="O207" s="51">
        <f t="shared" si="45"/>
        <v>20952.806492653777</v>
      </c>
      <c r="P207" s="51">
        <f t="shared" si="45"/>
        <v>213.29883019258295</v>
      </c>
      <c r="Q207" s="51">
        <f t="shared" si="45"/>
        <v>0</v>
      </c>
      <c r="R207" s="51">
        <f t="shared" si="45"/>
        <v>1287.3599999999999</v>
      </c>
      <c r="S207" s="51">
        <f t="shared" si="45"/>
        <v>1116.717914624581</v>
      </c>
      <c r="T207" s="51">
        <f t="shared" si="45"/>
        <v>0</v>
      </c>
    </row>
    <row r="208" spans="1:20" ht="12" customHeight="1" thickTop="1">
      <c r="A208" s="1"/>
      <c r="B208" s="1"/>
      <c r="C208" s="1"/>
      <c r="D208" s="27"/>
      <c r="E208" s="3"/>
      <c r="F208" s="27"/>
      <c r="G208" s="27"/>
      <c r="H208" s="3"/>
      <c r="I208" s="27"/>
      <c r="J208" s="27"/>
      <c r="K208" s="27"/>
      <c r="L208" s="27"/>
      <c r="M208" s="27"/>
      <c r="N208" s="27"/>
      <c r="O208" s="27"/>
      <c r="P208" s="27"/>
      <c r="Q208" s="27"/>
      <c r="R208" s="27"/>
      <c r="S208" s="27"/>
      <c r="T208" s="27"/>
    </row>
    <row r="209" spans="1:20" ht="12" customHeight="1">
      <c r="A209" s="16" t="s">
        <v>188</v>
      </c>
      <c r="B209" s="1"/>
      <c r="C209" s="1"/>
      <c r="D209" s="27"/>
      <c r="E209" s="3"/>
      <c r="F209" s="25"/>
      <c r="G209" s="25"/>
      <c r="H209" s="3"/>
      <c r="I209" s="25"/>
      <c r="J209" s="25"/>
      <c r="K209" s="25"/>
      <c r="L209" s="25"/>
      <c r="M209" s="25"/>
      <c r="N209" s="25"/>
      <c r="O209" s="25"/>
      <c r="P209" s="25"/>
      <c r="Q209" s="25"/>
      <c r="R209" s="25"/>
      <c r="S209" s="25"/>
      <c r="T209" s="25"/>
    </row>
    <row r="210" spans="1:20" ht="12" customHeight="1">
      <c r="A210" s="1"/>
      <c r="B210" s="16" t="s">
        <v>189</v>
      </c>
      <c r="C210" s="1"/>
      <c r="D210" s="27"/>
      <c r="E210" s="3"/>
      <c r="F210" s="25"/>
      <c r="G210" s="25"/>
      <c r="H210" s="3"/>
      <c r="I210" s="25"/>
      <c r="J210" s="25"/>
      <c r="K210" s="25"/>
      <c r="L210" s="25"/>
      <c r="M210" s="25"/>
      <c r="N210" s="25"/>
      <c r="O210" s="25"/>
      <c r="P210" s="25"/>
      <c r="Q210" s="25"/>
      <c r="R210" s="25"/>
      <c r="S210" s="25"/>
      <c r="T210" s="25"/>
    </row>
    <row r="211" spans="1:20" ht="12" customHeight="1">
      <c r="A211" s="1"/>
      <c r="B211" s="16" t="s">
        <v>190</v>
      </c>
      <c r="C211" s="5" t="s">
        <v>191</v>
      </c>
      <c r="D211" s="24">
        <v>1644.5390517752721</v>
      </c>
      <c r="E211" s="3"/>
      <c r="F211" s="25">
        <v>0</v>
      </c>
      <c r="G211" s="25">
        <f t="shared" ref="G211:G212" si="46">D211-F211</f>
        <v>1644.5390517752721</v>
      </c>
      <c r="H211" s="3" t="s">
        <v>36</v>
      </c>
      <c r="I211" s="25">
        <v>0</v>
      </c>
      <c r="J211" s="25">
        <v>0</v>
      </c>
      <c r="K211" s="25">
        <v>1644.5390517752721</v>
      </c>
      <c r="L211" s="25">
        <v>0</v>
      </c>
      <c r="M211" s="25">
        <v>0</v>
      </c>
      <c r="N211" s="25">
        <v>0</v>
      </c>
      <c r="O211" s="25">
        <v>0</v>
      </c>
      <c r="P211" s="25">
        <v>0</v>
      </c>
      <c r="Q211" s="25">
        <v>0</v>
      </c>
      <c r="R211" s="25">
        <v>0</v>
      </c>
      <c r="S211" s="25">
        <v>0</v>
      </c>
      <c r="T211" s="25">
        <v>0</v>
      </c>
    </row>
    <row r="212" spans="1:20" ht="12" customHeight="1">
      <c r="A212" s="1"/>
      <c r="B212" s="16" t="s">
        <v>16</v>
      </c>
      <c r="C212" s="5" t="s">
        <v>192</v>
      </c>
      <c r="D212" s="24">
        <v>351.38040274988145</v>
      </c>
      <c r="E212" s="3"/>
      <c r="F212" s="25">
        <v>0</v>
      </c>
      <c r="G212" s="25">
        <f t="shared" si="46"/>
        <v>351.38040274988145</v>
      </c>
      <c r="H212" s="3" t="s">
        <v>36</v>
      </c>
      <c r="I212" s="25">
        <v>0</v>
      </c>
      <c r="J212" s="25">
        <v>0</v>
      </c>
      <c r="K212" s="25">
        <v>351.38040274988145</v>
      </c>
      <c r="L212" s="25">
        <v>0</v>
      </c>
      <c r="M212" s="25">
        <v>0</v>
      </c>
      <c r="N212" s="25">
        <v>0</v>
      </c>
      <c r="O212" s="25">
        <v>0</v>
      </c>
      <c r="P212" s="25">
        <v>0</v>
      </c>
      <c r="Q212" s="25">
        <v>0</v>
      </c>
      <c r="R212" s="25">
        <v>0</v>
      </c>
      <c r="S212" s="25">
        <v>0</v>
      </c>
      <c r="T212" s="25">
        <v>0</v>
      </c>
    </row>
    <row r="213" spans="1:20" ht="12" customHeight="1">
      <c r="A213" s="1"/>
      <c r="B213" s="1"/>
      <c r="C213" s="1"/>
      <c r="D213" s="27"/>
      <c r="E213" s="3"/>
      <c r="F213" s="25"/>
      <c r="G213" s="25"/>
      <c r="H213" s="3"/>
      <c r="I213" s="25"/>
      <c r="J213" s="25"/>
      <c r="K213" s="25"/>
      <c r="L213" s="25"/>
      <c r="M213" s="25"/>
      <c r="N213" s="25"/>
      <c r="O213" s="25"/>
      <c r="P213" s="25"/>
      <c r="Q213" s="25"/>
      <c r="R213" s="25"/>
      <c r="S213" s="25"/>
      <c r="T213" s="25"/>
    </row>
    <row r="214" spans="1:20" ht="12" customHeight="1">
      <c r="A214" s="1"/>
      <c r="B214" s="16" t="s">
        <v>193</v>
      </c>
      <c r="C214" s="1"/>
      <c r="D214" s="27"/>
      <c r="E214" s="3"/>
      <c r="F214" s="25"/>
      <c r="G214" s="25"/>
      <c r="H214" s="3"/>
      <c r="I214" s="25"/>
      <c r="J214" s="25"/>
      <c r="K214" s="25"/>
      <c r="L214" s="25"/>
      <c r="M214" s="25"/>
      <c r="N214" s="25"/>
      <c r="O214" s="25"/>
      <c r="P214" s="25"/>
      <c r="Q214" s="25"/>
      <c r="R214" s="25"/>
      <c r="S214" s="25"/>
      <c r="T214" s="25"/>
    </row>
    <row r="215" spans="1:20" ht="12" customHeight="1">
      <c r="A215" s="1"/>
      <c r="B215" s="16" t="s">
        <v>16</v>
      </c>
      <c r="C215" s="5" t="s">
        <v>194</v>
      </c>
      <c r="D215" s="22">
        <v>1087.5423832031831</v>
      </c>
      <c r="E215" s="3"/>
      <c r="F215" s="25">
        <v>0</v>
      </c>
      <c r="G215" s="25">
        <f t="shared" ref="G215" si="47">D215-F215</f>
        <v>1087.5423832031831</v>
      </c>
      <c r="H215" s="3" t="s">
        <v>36</v>
      </c>
      <c r="I215" s="25">
        <v>0</v>
      </c>
      <c r="J215" s="25">
        <v>0</v>
      </c>
      <c r="K215" s="25">
        <v>1087.5423832031831</v>
      </c>
      <c r="L215" s="25">
        <v>0</v>
      </c>
      <c r="M215" s="25">
        <v>0</v>
      </c>
      <c r="N215" s="25">
        <v>0</v>
      </c>
      <c r="O215" s="25">
        <v>0</v>
      </c>
      <c r="P215" s="25">
        <v>0</v>
      </c>
      <c r="Q215" s="25">
        <v>0</v>
      </c>
      <c r="R215" s="25">
        <v>0</v>
      </c>
      <c r="S215" s="25">
        <v>0</v>
      </c>
      <c r="T215" s="25">
        <v>0</v>
      </c>
    </row>
    <row r="216" spans="1:20" ht="12" customHeight="1">
      <c r="A216" s="1"/>
      <c r="B216" s="16" t="s">
        <v>42</v>
      </c>
      <c r="C216" s="1"/>
      <c r="D216" s="52">
        <f>SUM(D211:D215)</f>
        <v>3083.4618377283368</v>
      </c>
      <c r="E216" s="3"/>
      <c r="F216" s="52">
        <f t="shared" ref="F216:G216" si="48">SUM(F211:F215)</f>
        <v>0</v>
      </c>
      <c r="G216" s="52">
        <f t="shared" si="48"/>
        <v>3083.4618377283368</v>
      </c>
      <c r="H216" s="3"/>
      <c r="I216" s="52">
        <f t="shared" ref="I216:T216" si="49">SUM(I211:I215)</f>
        <v>0</v>
      </c>
      <c r="J216" s="52">
        <f t="shared" si="49"/>
        <v>0</v>
      </c>
      <c r="K216" s="52">
        <f t="shared" si="49"/>
        <v>3083.4618377283368</v>
      </c>
      <c r="L216" s="52">
        <f t="shared" si="49"/>
        <v>0</v>
      </c>
      <c r="M216" s="52">
        <f t="shared" si="49"/>
        <v>0</v>
      </c>
      <c r="N216" s="52">
        <f t="shared" si="49"/>
        <v>0</v>
      </c>
      <c r="O216" s="52">
        <f t="shared" si="49"/>
        <v>0</v>
      </c>
      <c r="P216" s="52">
        <f t="shared" si="49"/>
        <v>0</v>
      </c>
      <c r="Q216" s="52">
        <f t="shared" si="49"/>
        <v>0</v>
      </c>
      <c r="R216" s="52">
        <f t="shared" si="49"/>
        <v>0</v>
      </c>
      <c r="S216" s="52">
        <f t="shared" si="49"/>
        <v>0</v>
      </c>
      <c r="T216" s="52">
        <f t="shared" si="49"/>
        <v>0</v>
      </c>
    </row>
    <row r="217" spans="1:20" ht="12" customHeight="1">
      <c r="A217" s="1"/>
      <c r="B217" s="1"/>
      <c r="C217" s="1"/>
      <c r="D217" s="27"/>
      <c r="E217" s="3"/>
      <c r="F217" s="25"/>
      <c r="G217" s="25"/>
      <c r="H217" s="3"/>
      <c r="I217" s="25"/>
      <c r="J217" s="25"/>
      <c r="K217" s="25"/>
      <c r="L217" s="25"/>
      <c r="M217" s="25"/>
      <c r="N217" s="25"/>
      <c r="O217" s="25"/>
      <c r="P217" s="25"/>
      <c r="Q217" s="25"/>
      <c r="R217" s="25"/>
      <c r="S217" s="25"/>
      <c r="T217" s="25"/>
    </row>
    <row r="218" spans="1:20" ht="12" customHeight="1">
      <c r="A218" s="16" t="s">
        <v>195</v>
      </c>
      <c r="B218" s="1"/>
      <c r="C218" s="1"/>
      <c r="D218" s="27"/>
      <c r="E218" s="3"/>
      <c r="F218" s="25"/>
      <c r="G218" s="25"/>
      <c r="H218" s="3"/>
      <c r="I218" s="25"/>
      <c r="J218" s="25"/>
      <c r="K218" s="25"/>
      <c r="L218" s="25"/>
      <c r="M218" s="25"/>
      <c r="N218" s="25"/>
      <c r="O218" s="25"/>
      <c r="P218" s="25"/>
      <c r="Q218" s="25"/>
      <c r="R218" s="25"/>
      <c r="S218" s="25"/>
      <c r="T218" s="25"/>
    </row>
    <row r="219" spans="1:20" ht="12" customHeight="1">
      <c r="A219" s="1"/>
      <c r="B219" s="16" t="s">
        <v>189</v>
      </c>
      <c r="C219" s="1"/>
      <c r="D219" s="27"/>
      <c r="E219" s="3"/>
      <c r="F219" s="25"/>
      <c r="G219" s="25"/>
      <c r="H219" s="3"/>
      <c r="I219" s="25"/>
      <c r="J219" s="25"/>
      <c r="K219" s="25"/>
      <c r="L219" s="25"/>
      <c r="M219" s="25"/>
      <c r="N219" s="25"/>
      <c r="O219" s="25"/>
      <c r="P219" s="25"/>
      <c r="Q219" s="25"/>
      <c r="R219" s="25"/>
      <c r="S219" s="25"/>
      <c r="T219" s="25"/>
    </row>
    <row r="220" spans="1:20" ht="12" customHeight="1">
      <c r="A220" s="1"/>
      <c r="B220" s="16" t="s">
        <v>196</v>
      </c>
      <c r="C220" s="5" t="s">
        <v>197</v>
      </c>
      <c r="D220" s="24">
        <v>255.38920983720556</v>
      </c>
      <c r="E220" s="3"/>
      <c r="F220" s="25">
        <v>0</v>
      </c>
      <c r="G220" s="25">
        <f t="shared" ref="G220:G226" si="50">D220-F220</f>
        <v>255.38920983720556</v>
      </c>
      <c r="H220" s="3" t="s">
        <v>36</v>
      </c>
      <c r="I220" s="25">
        <v>0</v>
      </c>
      <c r="J220" s="25">
        <v>0</v>
      </c>
      <c r="K220" s="25">
        <v>255.38920983720556</v>
      </c>
      <c r="L220" s="25">
        <v>0</v>
      </c>
      <c r="M220" s="25">
        <v>0</v>
      </c>
      <c r="N220" s="25">
        <v>0</v>
      </c>
      <c r="O220" s="25">
        <v>0</v>
      </c>
      <c r="P220" s="25">
        <v>0</v>
      </c>
      <c r="Q220" s="25">
        <v>0</v>
      </c>
      <c r="R220" s="25">
        <v>0</v>
      </c>
      <c r="S220" s="25">
        <v>0</v>
      </c>
      <c r="T220" s="25">
        <v>0</v>
      </c>
    </row>
    <row r="221" spans="1:20" ht="12" customHeight="1">
      <c r="A221" s="1"/>
      <c r="B221" s="16" t="s">
        <v>198</v>
      </c>
      <c r="C221" s="5" t="s">
        <v>199</v>
      </c>
      <c r="D221" s="24">
        <v>52.928517037290391</v>
      </c>
      <c r="E221" s="3"/>
      <c r="F221" s="25">
        <v>0</v>
      </c>
      <c r="G221" s="25">
        <f t="shared" si="50"/>
        <v>52.928517037290391</v>
      </c>
      <c r="H221" s="3" t="s">
        <v>36</v>
      </c>
      <c r="I221" s="25">
        <v>0</v>
      </c>
      <c r="J221" s="25">
        <v>0</v>
      </c>
      <c r="K221" s="25">
        <v>52.928517037290391</v>
      </c>
      <c r="L221" s="25">
        <v>0</v>
      </c>
      <c r="M221" s="25">
        <v>0</v>
      </c>
      <c r="N221" s="25">
        <v>0</v>
      </c>
      <c r="O221" s="25">
        <v>0</v>
      </c>
      <c r="P221" s="25">
        <v>0</v>
      </c>
      <c r="Q221" s="25">
        <v>0</v>
      </c>
      <c r="R221" s="25">
        <v>0</v>
      </c>
      <c r="S221" s="25">
        <v>0</v>
      </c>
      <c r="T221" s="25">
        <v>0</v>
      </c>
    </row>
    <row r="222" spans="1:20" ht="12" customHeight="1">
      <c r="A222" s="1"/>
      <c r="B222" s="16" t="s">
        <v>200</v>
      </c>
      <c r="C222" s="5" t="s">
        <v>201</v>
      </c>
      <c r="D222" s="24">
        <v>2956.9936118048718</v>
      </c>
      <c r="E222" s="3"/>
      <c r="F222" s="25">
        <v>0</v>
      </c>
      <c r="G222" s="25">
        <f t="shared" si="50"/>
        <v>2956.9936118048718</v>
      </c>
      <c r="H222" s="3" t="s">
        <v>202</v>
      </c>
      <c r="I222" s="25">
        <v>0</v>
      </c>
      <c r="J222" s="25">
        <v>0</v>
      </c>
      <c r="K222" s="25">
        <v>1069.0570790088807</v>
      </c>
      <c r="L222" s="25">
        <v>0</v>
      </c>
      <c r="M222" s="25">
        <v>0</v>
      </c>
      <c r="N222" s="25">
        <v>0</v>
      </c>
      <c r="O222" s="25">
        <v>1416.1612798483961</v>
      </c>
      <c r="P222" s="25">
        <v>0</v>
      </c>
      <c r="Q222" s="25">
        <v>0</v>
      </c>
      <c r="R222" s="25">
        <v>0</v>
      </c>
      <c r="S222" s="25">
        <v>471.77525294759528</v>
      </c>
      <c r="T222" s="25">
        <v>0</v>
      </c>
    </row>
    <row r="223" spans="1:20" ht="12" customHeight="1">
      <c r="A223" s="1"/>
      <c r="B223" s="16" t="s">
        <v>203</v>
      </c>
      <c r="C223" s="5" t="s">
        <v>204</v>
      </c>
      <c r="D223" s="24">
        <v>125.23986376383073</v>
      </c>
      <c r="E223" s="3"/>
      <c r="F223" s="25">
        <v>0</v>
      </c>
      <c r="G223" s="25">
        <f t="shared" si="50"/>
        <v>125.23986376383073</v>
      </c>
      <c r="H223" s="3" t="s">
        <v>205</v>
      </c>
      <c r="I223" s="25">
        <v>0</v>
      </c>
      <c r="J223" s="25">
        <v>0</v>
      </c>
      <c r="K223" s="25">
        <v>39.701714137634106</v>
      </c>
      <c r="L223" s="25">
        <v>81.639808845947684</v>
      </c>
      <c r="M223" s="25">
        <v>0</v>
      </c>
      <c r="N223" s="25">
        <v>0</v>
      </c>
      <c r="O223" s="25">
        <v>0</v>
      </c>
      <c r="P223" s="25">
        <v>0</v>
      </c>
      <c r="Q223" s="25">
        <v>0</v>
      </c>
      <c r="R223" s="25">
        <v>0</v>
      </c>
      <c r="S223" s="25">
        <v>3.8983407802489549</v>
      </c>
      <c r="T223" s="25">
        <v>0</v>
      </c>
    </row>
    <row r="224" spans="1:20" ht="12" customHeight="1">
      <c r="A224" s="1"/>
      <c r="B224" s="16" t="s">
        <v>206</v>
      </c>
      <c r="C224" s="5" t="s">
        <v>207</v>
      </c>
      <c r="D224" s="24">
        <v>30.991439367770397</v>
      </c>
      <c r="E224" s="3"/>
      <c r="F224" s="25">
        <v>0</v>
      </c>
      <c r="G224" s="25">
        <f t="shared" si="50"/>
        <v>30.991439367770397</v>
      </c>
      <c r="H224" s="3" t="s">
        <v>208</v>
      </c>
      <c r="I224" s="25">
        <v>0</v>
      </c>
      <c r="J224" s="25">
        <v>30.991439367770397</v>
      </c>
      <c r="K224" s="25">
        <v>0</v>
      </c>
      <c r="L224" s="25">
        <v>0</v>
      </c>
      <c r="M224" s="25">
        <v>0</v>
      </c>
      <c r="N224" s="25">
        <v>0</v>
      </c>
      <c r="O224" s="25">
        <v>0</v>
      </c>
      <c r="P224" s="25">
        <v>0</v>
      </c>
      <c r="Q224" s="25">
        <v>0</v>
      </c>
      <c r="R224" s="25">
        <v>0</v>
      </c>
      <c r="S224" s="25">
        <v>0</v>
      </c>
      <c r="T224" s="25">
        <v>0</v>
      </c>
    </row>
    <row r="225" spans="1:20" ht="12" customHeight="1">
      <c r="A225" s="1"/>
      <c r="B225" s="16" t="s">
        <v>209</v>
      </c>
      <c r="C225" s="5" t="s">
        <v>210</v>
      </c>
      <c r="D225" s="22">
        <v>2091.9845670790401</v>
      </c>
      <c r="E225" s="3"/>
      <c r="F225" s="25">
        <v>0</v>
      </c>
      <c r="G225" s="25">
        <f t="shared" si="50"/>
        <v>2091.9845670790401</v>
      </c>
      <c r="H225" s="3" t="s">
        <v>36</v>
      </c>
      <c r="I225" s="25">
        <v>0</v>
      </c>
      <c r="J225" s="25">
        <v>0</v>
      </c>
      <c r="K225" s="25">
        <v>2091.9845670790401</v>
      </c>
      <c r="L225" s="25">
        <v>0</v>
      </c>
      <c r="M225" s="25">
        <v>0</v>
      </c>
      <c r="N225" s="25">
        <v>0</v>
      </c>
      <c r="O225" s="25">
        <v>0</v>
      </c>
      <c r="P225" s="25">
        <v>0</v>
      </c>
      <c r="Q225" s="25">
        <v>0</v>
      </c>
      <c r="R225" s="25">
        <v>0</v>
      </c>
      <c r="S225" s="25">
        <v>0</v>
      </c>
      <c r="T225" s="25">
        <v>0</v>
      </c>
    </row>
    <row r="226" spans="1:20" ht="12" customHeight="1">
      <c r="A226" s="1"/>
      <c r="B226" s="16" t="s">
        <v>16</v>
      </c>
      <c r="C226" s="5" t="s">
        <v>211</v>
      </c>
      <c r="D226" s="24">
        <v>843.79366347804</v>
      </c>
      <c r="E226" s="3"/>
      <c r="F226" s="25">
        <v>0</v>
      </c>
      <c r="G226" s="25">
        <f t="shared" si="50"/>
        <v>843.79366347804</v>
      </c>
      <c r="H226" s="3" t="s">
        <v>36</v>
      </c>
      <c r="I226" s="25">
        <v>0</v>
      </c>
      <c r="J226" s="25">
        <v>0</v>
      </c>
      <c r="K226" s="25">
        <v>843.79366347804</v>
      </c>
      <c r="L226" s="25">
        <v>0</v>
      </c>
      <c r="M226" s="25">
        <v>0</v>
      </c>
      <c r="N226" s="25">
        <v>0</v>
      </c>
      <c r="O226" s="25">
        <v>0</v>
      </c>
      <c r="P226" s="25">
        <v>0</v>
      </c>
      <c r="Q226" s="25">
        <v>0</v>
      </c>
      <c r="R226" s="25">
        <v>0</v>
      </c>
      <c r="S226" s="25">
        <v>0</v>
      </c>
      <c r="T226" s="25">
        <v>0</v>
      </c>
    </row>
    <row r="227" spans="1:20" ht="12" customHeight="1">
      <c r="A227" s="1"/>
      <c r="B227" s="1"/>
      <c r="C227" s="1"/>
      <c r="D227" s="24"/>
      <c r="E227" s="3"/>
      <c r="F227" s="25"/>
      <c r="G227" s="25"/>
      <c r="H227" s="3"/>
      <c r="I227" s="25"/>
      <c r="J227" s="25"/>
      <c r="K227" s="25"/>
      <c r="L227" s="25"/>
      <c r="M227" s="25"/>
      <c r="N227" s="25"/>
      <c r="O227" s="25"/>
      <c r="P227" s="25"/>
      <c r="Q227" s="25"/>
      <c r="R227" s="25"/>
      <c r="S227" s="25"/>
      <c r="T227" s="25"/>
    </row>
    <row r="228" spans="1:20" ht="12" customHeight="1">
      <c r="A228" s="1"/>
      <c r="B228" s="16" t="s">
        <v>193</v>
      </c>
      <c r="C228" s="1"/>
      <c r="D228" s="24"/>
      <c r="E228" s="3"/>
      <c r="F228" s="25"/>
      <c r="G228" s="25"/>
      <c r="H228" s="3"/>
      <c r="I228" s="25"/>
      <c r="J228" s="25"/>
      <c r="K228" s="25"/>
      <c r="L228" s="25"/>
      <c r="M228" s="25"/>
      <c r="N228" s="25"/>
      <c r="O228" s="25"/>
      <c r="P228" s="25"/>
      <c r="Q228" s="25"/>
      <c r="R228" s="25"/>
      <c r="S228" s="25"/>
      <c r="T228" s="25"/>
    </row>
    <row r="229" spans="1:20" ht="12" customHeight="1">
      <c r="A229" s="1"/>
      <c r="B229" s="16" t="s">
        <v>196</v>
      </c>
      <c r="C229" s="5" t="s">
        <v>212</v>
      </c>
      <c r="D229" s="22">
        <v>1216.4626699754181</v>
      </c>
      <c r="E229" s="3"/>
      <c r="F229" s="25">
        <v>0</v>
      </c>
      <c r="G229" s="25">
        <f t="shared" ref="G229:G234" si="51">D229-F229</f>
        <v>1216.4626699754181</v>
      </c>
      <c r="H229" s="3" t="s">
        <v>36</v>
      </c>
      <c r="I229" s="25">
        <v>0</v>
      </c>
      <c r="J229" s="25">
        <v>0</v>
      </c>
      <c r="K229" s="25">
        <v>1216.4626699754181</v>
      </c>
      <c r="L229" s="25">
        <v>0</v>
      </c>
      <c r="M229" s="25">
        <v>0</v>
      </c>
      <c r="N229" s="25">
        <v>0</v>
      </c>
      <c r="O229" s="25">
        <v>0</v>
      </c>
      <c r="P229" s="25">
        <v>0</v>
      </c>
      <c r="Q229" s="25">
        <v>0</v>
      </c>
      <c r="R229" s="25">
        <v>0</v>
      </c>
      <c r="S229" s="25">
        <v>0</v>
      </c>
      <c r="T229" s="25">
        <v>0</v>
      </c>
    </row>
    <row r="230" spans="1:20" ht="12" customHeight="1">
      <c r="A230" s="1"/>
      <c r="B230" s="16" t="s">
        <v>198</v>
      </c>
      <c r="C230" s="5" t="s">
        <v>213</v>
      </c>
      <c r="D230" s="22">
        <v>49.783797454748893</v>
      </c>
      <c r="E230" s="3"/>
      <c r="F230" s="25">
        <v>0</v>
      </c>
      <c r="G230" s="25">
        <f t="shared" si="51"/>
        <v>49.783797454748893</v>
      </c>
      <c r="H230" s="3" t="s">
        <v>36</v>
      </c>
      <c r="I230" s="25">
        <v>0</v>
      </c>
      <c r="J230" s="25">
        <v>0</v>
      </c>
      <c r="K230" s="25">
        <v>49.783797454748893</v>
      </c>
      <c r="L230" s="25">
        <v>0</v>
      </c>
      <c r="M230" s="25">
        <v>0</v>
      </c>
      <c r="N230" s="25">
        <v>0</v>
      </c>
      <c r="O230" s="25">
        <v>0</v>
      </c>
      <c r="P230" s="25">
        <v>0</v>
      </c>
      <c r="Q230" s="25">
        <v>0</v>
      </c>
      <c r="R230" s="25">
        <v>0</v>
      </c>
      <c r="S230" s="25">
        <v>0</v>
      </c>
      <c r="T230" s="25">
        <v>0</v>
      </c>
    </row>
    <row r="231" spans="1:20" ht="12" customHeight="1">
      <c r="A231" s="1"/>
      <c r="B231" s="16" t="s">
        <v>200</v>
      </c>
      <c r="C231" s="5" t="s">
        <v>214</v>
      </c>
      <c r="D231" s="22">
        <v>2189.2850589395002</v>
      </c>
      <c r="E231" s="3"/>
      <c r="F231" s="25">
        <v>0</v>
      </c>
      <c r="G231" s="25">
        <f t="shared" si="51"/>
        <v>2189.2850589395002</v>
      </c>
      <c r="H231" s="3" t="s">
        <v>202</v>
      </c>
      <c r="I231" s="25">
        <v>0</v>
      </c>
      <c r="J231" s="25">
        <v>0</v>
      </c>
      <c r="K231" s="25">
        <v>791.50346516950538</v>
      </c>
      <c r="L231" s="25">
        <v>0</v>
      </c>
      <c r="M231" s="25">
        <v>0</v>
      </c>
      <c r="N231" s="25">
        <v>0</v>
      </c>
      <c r="O231" s="25">
        <v>1048.4908451081646</v>
      </c>
      <c r="P231" s="25">
        <v>0</v>
      </c>
      <c r="Q231" s="25">
        <v>0</v>
      </c>
      <c r="R231" s="25">
        <v>0</v>
      </c>
      <c r="S231" s="25">
        <v>349.29074866183043</v>
      </c>
      <c r="T231" s="25">
        <v>0</v>
      </c>
    </row>
    <row r="232" spans="1:20" ht="12" customHeight="1">
      <c r="A232" s="1"/>
      <c r="B232" s="16" t="s">
        <v>215</v>
      </c>
      <c r="C232" s="5" t="s">
        <v>216</v>
      </c>
      <c r="D232" s="22">
        <v>517.1797014765533</v>
      </c>
      <c r="E232" s="3"/>
      <c r="F232" s="25">
        <v>0</v>
      </c>
      <c r="G232" s="25">
        <f t="shared" si="51"/>
        <v>517.1797014765533</v>
      </c>
      <c r="H232" s="3" t="s">
        <v>205</v>
      </c>
      <c r="I232" s="25">
        <v>0</v>
      </c>
      <c r="J232" s="25">
        <v>0</v>
      </c>
      <c r="K232" s="25">
        <v>163.94876238869696</v>
      </c>
      <c r="L232" s="25">
        <v>337.13268841597022</v>
      </c>
      <c r="M232" s="25">
        <v>0</v>
      </c>
      <c r="N232" s="25">
        <v>0</v>
      </c>
      <c r="O232" s="25">
        <v>0</v>
      </c>
      <c r="P232" s="25">
        <v>0</v>
      </c>
      <c r="Q232" s="25">
        <v>0</v>
      </c>
      <c r="R232" s="25">
        <v>0</v>
      </c>
      <c r="S232" s="25">
        <v>16.098250671886234</v>
      </c>
      <c r="T232" s="25">
        <v>0</v>
      </c>
    </row>
    <row r="233" spans="1:20" ht="12" customHeight="1">
      <c r="A233" s="1"/>
      <c r="B233" s="16" t="s">
        <v>206</v>
      </c>
      <c r="C233" s="5" t="s">
        <v>217</v>
      </c>
      <c r="D233" s="22">
        <v>159.86417473899206</v>
      </c>
      <c r="E233" s="3"/>
      <c r="F233" s="25">
        <v>0</v>
      </c>
      <c r="G233" s="25">
        <f t="shared" si="51"/>
        <v>159.86417473899206</v>
      </c>
      <c r="H233" s="3" t="s">
        <v>208</v>
      </c>
      <c r="I233" s="25">
        <v>0</v>
      </c>
      <c r="J233" s="25">
        <v>159.86417473899206</v>
      </c>
      <c r="K233" s="25">
        <v>0</v>
      </c>
      <c r="L233" s="25">
        <v>0</v>
      </c>
      <c r="M233" s="25">
        <v>0</v>
      </c>
      <c r="N233" s="25">
        <v>0</v>
      </c>
      <c r="O233" s="25">
        <v>0</v>
      </c>
      <c r="P233" s="25">
        <v>0</v>
      </c>
      <c r="Q233" s="25">
        <v>0</v>
      </c>
      <c r="R233" s="25">
        <v>0</v>
      </c>
      <c r="S233" s="25">
        <v>0</v>
      </c>
      <c r="T233" s="25">
        <v>0</v>
      </c>
    </row>
    <row r="234" spans="1:20" ht="12" customHeight="1">
      <c r="A234" s="1"/>
      <c r="B234" s="16" t="s">
        <v>16</v>
      </c>
      <c r="C234" s="5" t="s">
        <v>218</v>
      </c>
      <c r="D234" s="22">
        <v>237.82167861716266</v>
      </c>
      <c r="E234" s="3"/>
      <c r="F234" s="25">
        <v>0</v>
      </c>
      <c r="G234" s="25">
        <f t="shared" si="51"/>
        <v>237.82167861716266</v>
      </c>
      <c r="H234" s="3" t="s">
        <v>36</v>
      </c>
      <c r="I234" s="25">
        <v>0</v>
      </c>
      <c r="J234" s="25">
        <v>0</v>
      </c>
      <c r="K234" s="25">
        <v>237.82167861716266</v>
      </c>
      <c r="L234" s="25">
        <v>0</v>
      </c>
      <c r="M234" s="25">
        <v>0</v>
      </c>
      <c r="N234" s="25">
        <v>0</v>
      </c>
      <c r="O234" s="25">
        <v>0</v>
      </c>
      <c r="P234" s="25">
        <v>0</v>
      </c>
      <c r="Q234" s="25">
        <v>0</v>
      </c>
      <c r="R234" s="25">
        <v>0</v>
      </c>
      <c r="S234" s="25">
        <v>0</v>
      </c>
      <c r="T234" s="25">
        <v>0</v>
      </c>
    </row>
    <row r="235" spans="1:20" ht="12" customHeight="1">
      <c r="A235" s="1"/>
      <c r="B235" s="16" t="s">
        <v>42</v>
      </c>
      <c r="C235" s="1"/>
      <c r="D235" s="52">
        <f>SUM(D220:D234)</f>
        <v>10727.717953570424</v>
      </c>
      <c r="E235" s="3"/>
      <c r="F235" s="52">
        <f t="shared" ref="F235:G235" si="52">SUM(F220:F234)</f>
        <v>0</v>
      </c>
      <c r="G235" s="52">
        <f t="shared" si="52"/>
        <v>10727.717953570424</v>
      </c>
      <c r="H235" s="3"/>
      <c r="I235" s="52">
        <f t="shared" ref="I235:T235" si="53">SUM(I220:I234)</f>
        <v>0</v>
      </c>
      <c r="J235" s="52">
        <f t="shared" si="53"/>
        <v>190.85561410676246</v>
      </c>
      <c r="K235" s="52">
        <f t="shared" si="53"/>
        <v>6812.3751241836226</v>
      </c>
      <c r="L235" s="52">
        <f t="shared" si="53"/>
        <v>418.77249726191792</v>
      </c>
      <c r="M235" s="52">
        <f t="shared" si="53"/>
        <v>0</v>
      </c>
      <c r="N235" s="52">
        <f t="shared" si="53"/>
        <v>0</v>
      </c>
      <c r="O235" s="52">
        <f t="shared" si="53"/>
        <v>2464.6521249565608</v>
      </c>
      <c r="P235" s="52">
        <f t="shared" si="53"/>
        <v>0</v>
      </c>
      <c r="Q235" s="52">
        <f t="shared" si="53"/>
        <v>0</v>
      </c>
      <c r="R235" s="52">
        <f t="shared" si="53"/>
        <v>0</v>
      </c>
      <c r="S235" s="52">
        <f t="shared" si="53"/>
        <v>841.06259306156085</v>
      </c>
      <c r="T235" s="52">
        <f t="shared" si="53"/>
        <v>0</v>
      </c>
    </row>
    <row r="236" spans="1:20" ht="12" customHeight="1">
      <c r="A236" s="1"/>
      <c r="B236" s="1"/>
      <c r="C236" s="1"/>
      <c r="D236" s="27"/>
      <c r="E236" s="3"/>
      <c r="F236" s="25"/>
      <c r="G236" s="25"/>
      <c r="H236" s="3"/>
      <c r="I236" s="25"/>
      <c r="J236" s="25"/>
      <c r="K236" s="25"/>
      <c r="L236" s="25"/>
      <c r="M236" s="25"/>
      <c r="N236" s="25"/>
      <c r="O236" s="25"/>
      <c r="P236" s="25"/>
      <c r="Q236" s="25"/>
      <c r="R236" s="25"/>
      <c r="S236" s="25"/>
      <c r="T236" s="25"/>
    </row>
    <row r="237" spans="1:20" ht="12" customHeight="1">
      <c r="A237" s="16" t="s">
        <v>219</v>
      </c>
      <c r="B237" s="1"/>
      <c r="C237" s="1"/>
      <c r="D237" s="27"/>
      <c r="E237" s="3"/>
      <c r="F237" s="25"/>
      <c r="G237" s="25"/>
      <c r="H237" s="3"/>
      <c r="I237" s="25"/>
      <c r="J237" s="25"/>
      <c r="K237" s="25"/>
      <c r="L237" s="25"/>
      <c r="M237" s="25"/>
      <c r="N237" s="25"/>
      <c r="O237" s="25"/>
      <c r="P237" s="25"/>
      <c r="Q237" s="25"/>
      <c r="R237" s="25"/>
      <c r="S237" s="25"/>
      <c r="T237" s="25"/>
    </row>
    <row r="238" spans="1:20" ht="12" customHeight="1">
      <c r="A238" s="1"/>
      <c r="B238" s="16" t="s">
        <v>189</v>
      </c>
      <c r="C238" s="1"/>
      <c r="D238" s="27"/>
      <c r="E238" s="3"/>
      <c r="F238" s="25"/>
      <c r="G238" s="25"/>
      <c r="H238" s="3"/>
      <c r="I238" s="25"/>
      <c r="J238" s="25"/>
      <c r="K238" s="25"/>
      <c r="L238" s="25"/>
      <c r="M238" s="25"/>
      <c r="N238" s="25"/>
      <c r="O238" s="25"/>
      <c r="P238" s="25"/>
      <c r="Q238" s="25"/>
      <c r="R238" s="25"/>
      <c r="S238" s="25"/>
      <c r="T238" s="25"/>
    </row>
    <row r="239" spans="1:20" ht="12" customHeight="1">
      <c r="A239" s="1"/>
      <c r="B239" s="16" t="s">
        <v>198</v>
      </c>
      <c r="C239" s="5" t="s">
        <v>220</v>
      </c>
      <c r="D239" s="24">
        <v>561.84482968481461</v>
      </c>
      <c r="E239" s="3" t="s">
        <v>221</v>
      </c>
      <c r="F239" s="25">
        <v>488.85957226261348</v>
      </c>
      <c r="G239" s="25">
        <f t="shared" ref="G239:G242" si="54">D239-F239</f>
        <v>72.98525742220113</v>
      </c>
      <c r="H239" s="3" t="s">
        <v>68</v>
      </c>
      <c r="I239" s="25">
        <v>0</v>
      </c>
      <c r="J239" s="25">
        <v>0</v>
      </c>
      <c r="K239" s="25">
        <v>0</v>
      </c>
      <c r="L239" s="25">
        <v>0</v>
      </c>
      <c r="M239" s="25">
        <v>0</v>
      </c>
      <c r="N239" s="25">
        <v>0</v>
      </c>
      <c r="O239" s="25">
        <v>206.29056626235399</v>
      </c>
      <c r="P239" s="25">
        <v>0</v>
      </c>
      <c r="Q239" s="25">
        <v>72.98525742220113</v>
      </c>
      <c r="R239" s="25">
        <v>6.0767528173314167</v>
      </c>
      <c r="S239" s="25">
        <v>276.4922531829281</v>
      </c>
      <c r="T239" s="25">
        <v>0</v>
      </c>
    </row>
    <row r="240" spans="1:20" ht="12" customHeight="1">
      <c r="A240" s="1"/>
      <c r="B240" s="16" t="s">
        <v>222</v>
      </c>
      <c r="C240" s="5" t="s">
        <v>223</v>
      </c>
      <c r="D240" s="24">
        <v>2552.9632574628486</v>
      </c>
      <c r="E240" s="3" t="s">
        <v>224</v>
      </c>
      <c r="F240" s="25">
        <v>2552.963257462849</v>
      </c>
      <c r="G240" s="25">
        <f t="shared" si="54"/>
        <v>0</v>
      </c>
      <c r="H240" s="20" t="s">
        <v>68</v>
      </c>
      <c r="I240" s="25">
        <v>0</v>
      </c>
      <c r="J240" s="25">
        <v>0</v>
      </c>
      <c r="K240" s="25">
        <v>0</v>
      </c>
      <c r="L240" s="25">
        <v>0</v>
      </c>
      <c r="M240" s="25">
        <v>1602.959048534819</v>
      </c>
      <c r="N240" s="25">
        <v>0</v>
      </c>
      <c r="O240" s="25">
        <v>838.26694410770051</v>
      </c>
      <c r="P240" s="25">
        <v>0</v>
      </c>
      <c r="Q240" s="25">
        <v>0</v>
      </c>
      <c r="R240" s="25">
        <v>0</v>
      </c>
      <c r="S240" s="25">
        <v>111.73726482032953</v>
      </c>
      <c r="T240" s="25">
        <v>0</v>
      </c>
    </row>
    <row r="241" spans="1:20" ht="12" customHeight="1">
      <c r="A241" s="1"/>
      <c r="B241" s="16" t="s">
        <v>225</v>
      </c>
      <c r="C241" s="5" t="s">
        <v>226</v>
      </c>
      <c r="D241" s="24">
        <v>3342.2314165607154</v>
      </c>
      <c r="E241" s="3" t="s">
        <v>227</v>
      </c>
      <c r="F241" s="25">
        <v>157.89286966881275</v>
      </c>
      <c r="G241" s="25">
        <f t="shared" si="54"/>
        <v>3184.3385468919028</v>
      </c>
      <c r="H241" s="3" t="s">
        <v>68</v>
      </c>
      <c r="I241" s="25">
        <v>0</v>
      </c>
      <c r="J241" s="25">
        <v>0</v>
      </c>
      <c r="K241" s="25">
        <v>0</v>
      </c>
      <c r="L241" s="25">
        <v>0</v>
      </c>
      <c r="M241" s="25">
        <v>17.685292290495475</v>
      </c>
      <c r="N241" s="25">
        <v>4.0889957137048585</v>
      </c>
      <c r="O241" s="25">
        <v>2.5327232647607287</v>
      </c>
      <c r="P241" s="25">
        <v>0</v>
      </c>
      <c r="Q241" s="25">
        <v>3184.3385468919028</v>
      </c>
      <c r="R241" s="25">
        <v>89.404225823443468</v>
      </c>
      <c r="S241" s="25">
        <v>44.181632576408219</v>
      </c>
      <c r="T241" s="25">
        <v>0</v>
      </c>
    </row>
    <row r="242" spans="1:20" ht="12" customHeight="1">
      <c r="A242" s="1"/>
      <c r="B242" s="16" t="s">
        <v>16</v>
      </c>
      <c r="C242" s="5" t="s">
        <v>228</v>
      </c>
      <c r="D242" s="24">
        <v>0</v>
      </c>
      <c r="E242" s="3"/>
      <c r="F242" s="25">
        <v>0</v>
      </c>
      <c r="G242" s="25">
        <f t="shared" si="54"/>
        <v>0</v>
      </c>
      <c r="H242" s="20"/>
      <c r="I242" s="25">
        <v>0</v>
      </c>
      <c r="J242" s="25">
        <v>0</v>
      </c>
      <c r="K242" s="25">
        <v>0</v>
      </c>
      <c r="L242" s="25">
        <v>0</v>
      </c>
      <c r="M242" s="25">
        <v>0</v>
      </c>
      <c r="N242" s="25">
        <v>0</v>
      </c>
      <c r="O242" s="25">
        <v>0</v>
      </c>
      <c r="P242" s="25">
        <v>0</v>
      </c>
      <c r="Q242" s="25">
        <v>0</v>
      </c>
      <c r="R242" s="25">
        <v>0</v>
      </c>
      <c r="S242" s="25">
        <v>0</v>
      </c>
      <c r="T242" s="25">
        <v>0</v>
      </c>
    </row>
    <row r="243" spans="1:20" ht="12" customHeight="1">
      <c r="A243" s="1"/>
      <c r="B243" s="1"/>
      <c r="C243" s="1"/>
      <c r="D243" s="24"/>
      <c r="E243" s="3"/>
      <c r="F243" s="25"/>
      <c r="G243" s="25"/>
      <c r="H243" s="3"/>
      <c r="I243" s="25"/>
      <c r="J243" s="25"/>
      <c r="K243" s="25"/>
      <c r="L243" s="25"/>
      <c r="M243" s="25"/>
      <c r="N243" s="25"/>
      <c r="O243" s="25"/>
      <c r="P243" s="25"/>
      <c r="Q243" s="25"/>
      <c r="R243" s="25"/>
      <c r="S243" s="25"/>
      <c r="T243" s="25"/>
    </row>
    <row r="244" spans="1:20" ht="12" customHeight="1">
      <c r="A244" s="1"/>
      <c r="B244" s="16" t="s">
        <v>193</v>
      </c>
      <c r="C244" s="1"/>
      <c r="D244" s="24"/>
      <c r="E244" s="3"/>
      <c r="F244" s="25"/>
      <c r="G244" s="25"/>
      <c r="H244" s="3"/>
      <c r="I244" s="25"/>
      <c r="J244" s="25"/>
      <c r="K244" s="25"/>
      <c r="L244" s="25"/>
      <c r="M244" s="25"/>
      <c r="N244" s="25"/>
      <c r="O244" s="25"/>
      <c r="P244" s="25"/>
      <c r="Q244" s="25"/>
      <c r="R244" s="25"/>
      <c r="S244" s="25"/>
      <c r="T244" s="25"/>
    </row>
    <row r="245" spans="1:20" ht="12" customHeight="1">
      <c r="A245" s="1"/>
      <c r="B245" s="16" t="s">
        <v>198</v>
      </c>
      <c r="C245" s="5" t="s">
        <v>229</v>
      </c>
      <c r="D245" s="24">
        <v>822.19773243345981</v>
      </c>
      <c r="E245" s="3" t="s">
        <v>230</v>
      </c>
      <c r="F245" s="25">
        <v>571.60975375084763</v>
      </c>
      <c r="G245" s="25">
        <f t="shared" ref="G245:G248" si="55">D245-F245</f>
        <v>250.58797868261217</v>
      </c>
      <c r="H245" s="3" t="s">
        <v>68</v>
      </c>
      <c r="I245" s="25">
        <v>0</v>
      </c>
      <c r="J245" s="25">
        <v>0</v>
      </c>
      <c r="K245" s="25">
        <v>0</v>
      </c>
      <c r="L245" s="25">
        <v>0</v>
      </c>
      <c r="M245" s="25">
        <v>0</v>
      </c>
      <c r="N245" s="25">
        <v>0</v>
      </c>
      <c r="O245" s="25">
        <v>340.29815776363188</v>
      </c>
      <c r="P245" s="25">
        <v>0</v>
      </c>
      <c r="Q245" s="25">
        <v>250.58797868261217</v>
      </c>
      <c r="R245" s="25">
        <v>14.06768277171934</v>
      </c>
      <c r="S245" s="25">
        <v>217.24391321549638</v>
      </c>
      <c r="T245" s="25">
        <v>0</v>
      </c>
    </row>
    <row r="246" spans="1:20" ht="12" customHeight="1">
      <c r="A246" s="1"/>
      <c r="B246" s="16" t="s">
        <v>222</v>
      </c>
      <c r="C246" s="5" t="s">
        <v>231</v>
      </c>
      <c r="D246" s="24">
        <v>9418.4657606468081</v>
      </c>
      <c r="E246" s="3" t="s">
        <v>232</v>
      </c>
      <c r="F246" s="25">
        <v>9418.4657606468081</v>
      </c>
      <c r="G246" s="25">
        <f t="shared" si="55"/>
        <v>0</v>
      </c>
      <c r="H246" s="20" t="s">
        <v>68</v>
      </c>
      <c r="I246" s="25">
        <v>0</v>
      </c>
      <c r="J246" s="25">
        <v>0</v>
      </c>
      <c r="K246" s="25">
        <v>0</v>
      </c>
      <c r="L246" s="25">
        <v>0</v>
      </c>
      <c r="M246" s="25">
        <v>4083.4371045842408</v>
      </c>
      <c r="N246" s="25">
        <v>0</v>
      </c>
      <c r="O246" s="25">
        <v>5189.79585863794</v>
      </c>
      <c r="P246" s="25">
        <v>0</v>
      </c>
      <c r="Q246" s="25">
        <v>0</v>
      </c>
      <c r="R246" s="25">
        <v>0</v>
      </c>
      <c r="S246" s="25">
        <v>145.23279742462711</v>
      </c>
      <c r="T246" s="25">
        <v>0</v>
      </c>
    </row>
    <row r="247" spans="1:20" ht="12" customHeight="1">
      <c r="A247" s="1"/>
      <c r="B247" s="16" t="s">
        <v>225</v>
      </c>
      <c r="C247" s="5" t="s">
        <v>233</v>
      </c>
      <c r="D247" s="24">
        <v>281.27465765055842</v>
      </c>
      <c r="E247" s="3" t="s">
        <v>234</v>
      </c>
      <c r="F247" s="25">
        <v>266.08277560741215</v>
      </c>
      <c r="G247" s="25">
        <f t="shared" si="55"/>
        <v>15.191882043146279</v>
      </c>
      <c r="H247" s="3" t="s">
        <v>68</v>
      </c>
      <c r="I247" s="25">
        <v>0</v>
      </c>
      <c r="J247" s="25">
        <v>0</v>
      </c>
      <c r="K247" s="25">
        <v>0</v>
      </c>
      <c r="L247" s="25">
        <v>0</v>
      </c>
      <c r="M247" s="25">
        <v>149.93590803833624</v>
      </c>
      <c r="N247" s="25">
        <v>34.666505660677792</v>
      </c>
      <c r="O247" s="25">
        <v>21.472427838572081</v>
      </c>
      <c r="P247" s="25">
        <v>0</v>
      </c>
      <c r="Q247" s="25">
        <v>15.191882043146279</v>
      </c>
      <c r="R247" s="25">
        <v>12.153505634298227</v>
      </c>
      <c r="S247" s="25">
        <v>47.854428435527822</v>
      </c>
      <c r="T247" s="25">
        <v>0</v>
      </c>
    </row>
    <row r="248" spans="1:20" ht="12" customHeight="1">
      <c r="A248" s="1"/>
      <c r="B248" s="16" t="s">
        <v>16</v>
      </c>
      <c r="C248" s="5" t="s">
        <v>235</v>
      </c>
      <c r="D248" s="24">
        <v>0</v>
      </c>
      <c r="E248" s="3"/>
      <c r="F248" s="25">
        <v>0</v>
      </c>
      <c r="G248" s="25">
        <f t="shared" si="55"/>
        <v>0</v>
      </c>
      <c r="H248" s="20"/>
      <c r="I248" s="25">
        <v>0</v>
      </c>
      <c r="J248" s="25">
        <v>0</v>
      </c>
      <c r="K248" s="25">
        <v>0</v>
      </c>
      <c r="L248" s="25">
        <v>0</v>
      </c>
      <c r="M248" s="25">
        <v>0</v>
      </c>
      <c r="N248" s="25">
        <v>0</v>
      </c>
      <c r="O248" s="25">
        <v>0</v>
      </c>
      <c r="P248" s="25">
        <v>0</v>
      </c>
      <c r="Q248" s="25">
        <v>0</v>
      </c>
      <c r="R248" s="25">
        <v>0</v>
      </c>
      <c r="S248" s="25">
        <v>0</v>
      </c>
      <c r="T248" s="25">
        <v>0</v>
      </c>
    </row>
    <row r="249" spans="1:20" ht="12" customHeight="1">
      <c r="A249" s="1"/>
      <c r="B249" s="16" t="s">
        <v>42</v>
      </c>
      <c r="C249" s="1"/>
      <c r="D249" s="52">
        <f>SUM(D239:D248)</f>
        <v>16978.977654439208</v>
      </c>
      <c r="E249" s="3"/>
      <c r="F249" s="52">
        <f t="shared" ref="F249:G249" si="56">SUM(F239:F248)</f>
        <v>13455.873989399342</v>
      </c>
      <c r="G249" s="52">
        <f t="shared" si="56"/>
        <v>3523.1036650398619</v>
      </c>
      <c r="H249" s="3"/>
      <c r="I249" s="52">
        <f t="shared" ref="I249:T249" si="57">SUM(I239:I248)</f>
        <v>0</v>
      </c>
      <c r="J249" s="52">
        <f t="shared" si="57"/>
        <v>0</v>
      </c>
      <c r="K249" s="52">
        <f t="shared" si="57"/>
        <v>0</v>
      </c>
      <c r="L249" s="52">
        <f t="shared" si="57"/>
        <v>0</v>
      </c>
      <c r="M249" s="52">
        <f t="shared" si="57"/>
        <v>5854.0173534478918</v>
      </c>
      <c r="N249" s="52">
        <f t="shared" si="57"/>
        <v>38.755501374382654</v>
      </c>
      <c r="O249" s="52">
        <f t="shared" si="57"/>
        <v>6598.6566778749593</v>
      </c>
      <c r="P249" s="52">
        <f t="shared" si="57"/>
        <v>0</v>
      </c>
      <c r="Q249" s="52">
        <f t="shared" si="57"/>
        <v>3523.1036650398619</v>
      </c>
      <c r="R249" s="52">
        <f t="shared" si="57"/>
        <v>121.70216704679245</v>
      </c>
      <c r="S249" s="52">
        <f t="shared" si="57"/>
        <v>842.74228965531711</v>
      </c>
      <c r="T249" s="52">
        <f t="shared" si="57"/>
        <v>0</v>
      </c>
    </row>
    <row r="250" spans="1:20" ht="12" customHeight="1">
      <c r="A250" s="1"/>
      <c r="B250" s="1"/>
      <c r="C250" s="1"/>
      <c r="D250" s="27"/>
      <c r="E250" s="3"/>
      <c r="F250" s="25"/>
      <c r="G250" s="25"/>
      <c r="H250" s="3"/>
      <c r="I250" s="25"/>
      <c r="J250" s="25"/>
      <c r="K250" s="25"/>
      <c r="L250" s="25"/>
      <c r="M250" s="25"/>
      <c r="N250" s="25"/>
      <c r="O250" s="25"/>
      <c r="P250" s="25"/>
      <c r="Q250" s="25"/>
      <c r="R250" s="25"/>
      <c r="S250" s="25"/>
      <c r="T250" s="25"/>
    </row>
    <row r="251" spans="1:20" ht="12" customHeight="1">
      <c r="A251" s="16" t="s">
        <v>236</v>
      </c>
      <c r="B251" s="1"/>
      <c r="C251" s="1"/>
      <c r="D251" s="27"/>
      <c r="E251" s="3"/>
      <c r="F251" s="25"/>
      <c r="G251" s="25"/>
      <c r="H251" s="3"/>
      <c r="I251" s="25"/>
      <c r="J251" s="25"/>
      <c r="K251" s="25"/>
      <c r="L251" s="25"/>
      <c r="M251" s="25"/>
      <c r="N251" s="25"/>
      <c r="O251" s="25"/>
      <c r="P251" s="25"/>
      <c r="Q251" s="25"/>
      <c r="R251" s="25"/>
      <c r="S251" s="25"/>
      <c r="T251" s="25"/>
    </row>
    <row r="252" spans="1:20" ht="12" customHeight="1">
      <c r="A252" s="1"/>
      <c r="B252" s="16" t="s">
        <v>189</v>
      </c>
      <c r="C252" s="1"/>
      <c r="D252" s="27"/>
      <c r="E252" s="3"/>
      <c r="F252" s="25"/>
      <c r="G252" s="25"/>
      <c r="H252" s="3"/>
      <c r="I252" s="25"/>
      <c r="J252" s="25"/>
      <c r="K252" s="25"/>
      <c r="L252" s="25"/>
      <c r="M252" s="25"/>
      <c r="N252" s="25"/>
      <c r="O252" s="25"/>
      <c r="P252" s="25"/>
      <c r="Q252" s="25"/>
      <c r="R252" s="25"/>
      <c r="S252" s="25"/>
      <c r="T252" s="25"/>
    </row>
    <row r="253" spans="1:20" ht="12" customHeight="1">
      <c r="A253" s="1"/>
      <c r="B253" s="16" t="s">
        <v>237</v>
      </c>
      <c r="C253" s="5" t="s">
        <v>238</v>
      </c>
      <c r="D253" s="24">
        <v>2146.989694961791</v>
      </c>
      <c r="E253" s="3"/>
      <c r="F253" s="25">
        <v>0</v>
      </c>
      <c r="G253" s="25">
        <f t="shared" ref="G253:G258" si="58">D253-F253</f>
        <v>2146.989694961791</v>
      </c>
      <c r="H253" s="3" t="s">
        <v>85</v>
      </c>
      <c r="I253" s="25">
        <v>0</v>
      </c>
      <c r="J253" s="25">
        <v>0</v>
      </c>
      <c r="K253" s="25">
        <v>0</v>
      </c>
      <c r="L253" s="25">
        <v>0</v>
      </c>
      <c r="M253" s="25">
        <v>0</v>
      </c>
      <c r="N253" s="25">
        <v>0</v>
      </c>
      <c r="O253" s="25">
        <v>0</v>
      </c>
      <c r="P253" s="25">
        <v>0</v>
      </c>
      <c r="Q253" s="25">
        <v>0</v>
      </c>
      <c r="R253" s="25">
        <v>0</v>
      </c>
      <c r="S253" s="25">
        <v>0</v>
      </c>
      <c r="T253" s="25">
        <v>2146.989694961791</v>
      </c>
    </row>
    <row r="254" spans="1:20" ht="12" customHeight="1">
      <c r="A254" s="1"/>
      <c r="B254" s="16" t="s">
        <v>239</v>
      </c>
      <c r="C254" s="1"/>
      <c r="D254" s="24">
        <v>1968.5581496638965</v>
      </c>
      <c r="E254" s="3"/>
      <c r="F254" s="25">
        <v>0</v>
      </c>
      <c r="G254" s="25">
        <f t="shared" si="58"/>
        <v>1968.5581496638965</v>
      </c>
      <c r="H254" s="3" t="s">
        <v>85</v>
      </c>
      <c r="I254" s="25">
        <v>0</v>
      </c>
      <c r="J254" s="25">
        <v>0</v>
      </c>
      <c r="K254" s="25">
        <v>0</v>
      </c>
      <c r="L254" s="25">
        <v>0</v>
      </c>
      <c r="M254" s="25">
        <v>0</v>
      </c>
      <c r="N254" s="25">
        <v>0</v>
      </c>
      <c r="O254" s="25">
        <v>0</v>
      </c>
      <c r="P254" s="25">
        <v>0</v>
      </c>
      <c r="Q254" s="25">
        <v>0</v>
      </c>
      <c r="R254" s="25">
        <v>0</v>
      </c>
      <c r="S254" s="25">
        <v>0</v>
      </c>
      <c r="T254" s="25">
        <v>1968.5581496638965</v>
      </c>
    </row>
    <row r="255" spans="1:20" ht="12" customHeight="1">
      <c r="A255" s="1"/>
      <c r="B255" s="16" t="s">
        <v>240</v>
      </c>
      <c r="C255" s="5" t="s">
        <v>241</v>
      </c>
      <c r="D255" s="24">
        <v>3914.2932872333522</v>
      </c>
      <c r="E255" s="3"/>
      <c r="F255" s="25">
        <v>0</v>
      </c>
      <c r="G255" s="25">
        <f t="shared" si="58"/>
        <v>3914.2932872333522</v>
      </c>
      <c r="H255" s="3" t="s">
        <v>85</v>
      </c>
      <c r="I255" s="25">
        <v>0</v>
      </c>
      <c r="J255" s="25">
        <v>0</v>
      </c>
      <c r="K255" s="25">
        <v>0</v>
      </c>
      <c r="L255" s="25">
        <v>0</v>
      </c>
      <c r="M255" s="25">
        <v>0</v>
      </c>
      <c r="N255" s="25">
        <v>0</v>
      </c>
      <c r="O255" s="25">
        <v>0</v>
      </c>
      <c r="P255" s="25">
        <v>0</v>
      </c>
      <c r="Q255" s="25">
        <v>0</v>
      </c>
      <c r="R255" s="25">
        <v>0</v>
      </c>
      <c r="S255" s="25">
        <v>0</v>
      </c>
      <c r="T255" s="25">
        <v>3914.2932872333522</v>
      </c>
    </row>
    <row r="256" spans="1:20" ht="12" customHeight="1">
      <c r="A256" s="1"/>
      <c r="B256" s="16" t="s">
        <v>242</v>
      </c>
      <c r="C256" s="5" t="s">
        <v>243</v>
      </c>
      <c r="D256" s="24">
        <v>27646.879407429999</v>
      </c>
      <c r="E256" s="3"/>
      <c r="F256" s="25">
        <v>0</v>
      </c>
      <c r="G256" s="25">
        <f t="shared" si="58"/>
        <v>27646.879407429999</v>
      </c>
      <c r="H256" s="3" t="s">
        <v>85</v>
      </c>
      <c r="I256" s="25">
        <v>0</v>
      </c>
      <c r="J256" s="25">
        <v>0</v>
      </c>
      <c r="K256" s="25">
        <v>0</v>
      </c>
      <c r="L256" s="25">
        <v>0</v>
      </c>
      <c r="M256" s="25">
        <v>0</v>
      </c>
      <c r="N256" s="25">
        <v>0</v>
      </c>
      <c r="O256" s="25">
        <v>0</v>
      </c>
      <c r="P256" s="25">
        <v>0</v>
      </c>
      <c r="Q256" s="25">
        <v>0</v>
      </c>
      <c r="R256" s="25">
        <v>0</v>
      </c>
      <c r="S256" s="25">
        <v>0</v>
      </c>
      <c r="T256" s="25">
        <v>27646.879407429999</v>
      </c>
    </row>
    <row r="257" spans="1:20" ht="12" customHeight="1">
      <c r="A257" s="1"/>
      <c r="B257" s="16" t="s">
        <v>55</v>
      </c>
      <c r="C257" s="5" t="s">
        <v>244</v>
      </c>
      <c r="D257" s="24">
        <v>316.18885555039924</v>
      </c>
      <c r="E257" s="3"/>
      <c r="F257" s="25">
        <v>0</v>
      </c>
      <c r="G257" s="25">
        <f t="shared" si="58"/>
        <v>316.18885555039924</v>
      </c>
      <c r="H257" s="3" t="s">
        <v>85</v>
      </c>
      <c r="I257" s="25">
        <v>0</v>
      </c>
      <c r="J257" s="25">
        <v>0</v>
      </c>
      <c r="K257" s="25">
        <v>0</v>
      </c>
      <c r="L257" s="25">
        <v>0</v>
      </c>
      <c r="M257" s="25">
        <v>0</v>
      </c>
      <c r="N257" s="25">
        <v>0</v>
      </c>
      <c r="O257" s="25">
        <v>0</v>
      </c>
      <c r="P257" s="25">
        <v>0</v>
      </c>
      <c r="Q257" s="25">
        <v>0</v>
      </c>
      <c r="R257" s="25">
        <v>0</v>
      </c>
      <c r="S257" s="25">
        <v>0</v>
      </c>
      <c r="T257" s="25">
        <v>316.18885555039924</v>
      </c>
    </row>
    <row r="258" spans="1:20" ht="12" customHeight="1">
      <c r="A258" s="1"/>
      <c r="B258" s="16" t="s">
        <v>16</v>
      </c>
      <c r="C258" s="5" t="s">
        <v>245</v>
      </c>
      <c r="D258" s="24">
        <v>0</v>
      </c>
      <c r="E258" s="3"/>
      <c r="F258" s="25">
        <v>0</v>
      </c>
      <c r="G258" s="25">
        <f t="shared" si="58"/>
        <v>0</v>
      </c>
      <c r="H258" s="20"/>
      <c r="I258" s="25">
        <v>0</v>
      </c>
      <c r="J258" s="25">
        <v>0</v>
      </c>
      <c r="K258" s="25">
        <v>0</v>
      </c>
      <c r="L258" s="25">
        <v>0</v>
      </c>
      <c r="M258" s="25">
        <v>0</v>
      </c>
      <c r="N258" s="25">
        <v>0</v>
      </c>
      <c r="O258" s="25">
        <v>0</v>
      </c>
      <c r="P258" s="25">
        <v>0</v>
      </c>
      <c r="Q258" s="25">
        <v>0</v>
      </c>
      <c r="R258" s="25">
        <v>0</v>
      </c>
      <c r="S258" s="25">
        <v>0</v>
      </c>
      <c r="T258" s="25">
        <v>0</v>
      </c>
    </row>
    <row r="259" spans="1:20" ht="12" customHeight="1">
      <c r="A259" s="1"/>
      <c r="B259" s="1"/>
      <c r="C259" s="1"/>
      <c r="D259" s="27"/>
      <c r="E259" s="3"/>
      <c r="F259" s="25"/>
      <c r="G259" s="25"/>
      <c r="H259" s="3"/>
      <c r="I259" s="25"/>
      <c r="J259" s="25"/>
      <c r="K259" s="25"/>
      <c r="L259" s="25"/>
      <c r="M259" s="25"/>
      <c r="N259" s="25"/>
      <c r="O259" s="25"/>
      <c r="P259" s="25"/>
      <c r="Q259" s="25"/>
      <c r="R259" s="25"/>
      <c r="S259" s="25"/>
      <c r="T259" s="25"/>
    </row>
    <row r="260" spans="1:20" ht="12" customHeight="1">
      <c r="A260" s="1"/>
      <c r="B260" s="16" t="s">
        <v>193</v>
      </c>
      <c r="C260" s="1"/>
      <c r="D260" s="27"/>
      <c r="E260" s="3"/>
      <c r="F260" s="25"/>
      <c r="G260" s="25"/>
      <c r="H260" s="3"/>
      <c r="I260" s="25"/>
      <c r="J260" s="25"/>
      <c r="K260" s="25"/>
      <c r="L260" s="25"/>
      <c r="M260" s="25"/>
      <c r="N260" s="25"/>
      <c r="O260" s="25"/>
      <c r="P260" s="25"/>
      <c r="Q260" s="25"/>
      <c r="R260" s="25"/>
      <c r="S260" s="25"/>
      <c r="T260" s="25"/>
    </row>
    <row r="261" spans="1:20" ht="12" customHeight="1">
      <c r="A261" s="1"/>
      <c r="B261" s="16" t="s">
        <v>246</v>
      </c>
      <c r="C261" s="5" t="s">
        <v>247</v>
      </c>
      <c r="D261" s="24">
        <v>1668.4030412991863</v>
      </c>
      <c r="E261" s="3"/>
      <c r="F261" s="25">
        <v>0</v>
      </c>
      <c r="G261" s="25">
        <f t="shared" ref="G261:G265" si="59">D261-F261</f>
        <v>1668.4030412991863</v>
      </c>
      <c r="H261" s="3" t="s">
        <v>85</v>
      </c>
      <c r="I261" s="25">
        <v>0</v>
      </c>
      <c r="J261" s="25">
        <v>0</v>
      </c>
      <c r="K261" s="25">
        <v>0</v>
      </c>
      <c r="L261" s="25">
        <v>0</v>
      </c>
      <c r="M261" s="25">
        <v>0</v>
      </c>
      <c r="N261" s="25">
        <v>0</v>
      </c>
      <c r="O261" s="25">
        <v>0</v>
      </c>
      <c r="P261" s="25">
        <v>0</v>
      </c>
      <c r="Q261" s="25">
        <v>0</v>
      </c>
      <c r="R261" s="25">
        <v>0</v>
      </c>
      <c r="S261" s="25">
        <v>0</v>
      </c>
      <c r="T261" s="25">
        <v>1668.4030412991863</v>
      </c>
    </row>
    <row r="262" spans="1:20" ht="12" customHeight="1">
      <c r="A262" s="1"/>
      <c r="B262" s="16" t="s">
        <v>242</v>
      </c>
      <c r="C262" s="5" t="s">
        <v>248</v>
      </c>
      <c r="D262" s="24">
        <v>5420.8761177612296</v>
      </c>
      <c r="E262" s="3"/>
      <c r="F262" s="25">
        <v>0</v>
      </c>
      <c r="G262" s="25">
        <f t="shared" si="59"/>
        <v>5420.8761177612296</v>
      </c>
      <c r="H262" s="3" t="s">
        <v>85</v>
      </c>
      <c r="I262" s="25">
        <v>0</v>
      </c>
      <c r="J262" s="25">
        <v>0</v>
      </c>
      <c r="K262" s="25">
        <v>0</v>
      </c>
      <c r="L262" s="25">
        <v>0</v>
      </c>
      <c r="M262" s="25">
        <v>0</v>
      </c>
      <c r="N262" s="25">
        <v>0</v>
      </c>
      <c r="O262" s="25">
        <v>0</v>
      </c>
      <c r="P262" s="25">
        <v>0</v>
      </c>
      <c r="Q262" s="25">
        <v>0</v>
      </c>
      <c r="R262" s="25">
        <v>0</v>
      </c>
      <c r="S262" s="25">
        <v>0</v>
      </c>
      <c r="T262" s="25">
        <v>5420.8761177612296</v>
      </c>
    </row>
    <row r="263" spans="1:20" ht="12" customHeight="1">
      <c r="A263" s="1"/>
      <c r="B263" s="16" t="s">
        <v>55</v>
      </c>
      <c r="C263" s="5" t="s">
        <v>249</v>
      </c>
      <c r="D263" s="24">
        <v>1534.4036955679658</v>
      </c>
      <c r="E263" s="3"/>
      <c r="F263" s="25">
        <v>0</v>
      </c>
      <c r="G263" s="25">
        <f t="shared" si="59"/>
        <v>1534.4036955679658</v>
      </c>
      <c r="H263" s="3" t="s">
        <v>85</v>
      </c>
      <c r="I263" s="25">
        <v>0</v>
      </c>
      <c r="J263" s="25">
        <v>0</v>
      </c>
      <c r="K263" s="25">
        <v>0</v>
      </c>
      <c r="L263" s="25">
        <v>0</v>
      </c>
      <c r="M263" s="25">
        <v>0</v>
      </c>
      <c r="N263" s="25">
        <v>0</v>
      </c>
      <c r="O263" s="25">
        <v>0</v>
      </c>
      <c r="P263" s="25">
        <v>0</v>
      </c>
      <c r="Q263" s="25">
        <v>0</v>
      </c>
      <c r="R263" s="25">
        <v>0</v>
      </c>
      <c r="S263" s="25">
        <v>0</v>
      </c>
      <c r="T263" s="25">
        <v>1534.4036955679658</v>
      </c>
    </row>
    <row r="264" spans="1:20" ht="12" customHeight="1">
      <c r="A264" s="1"/>
      <c r="B264" s="16" t="s">
        <v>250</v>
      </c>
      <c r="C264" s="5" t="s">
        <v>251</v>
      </c>
      <c r="D264" s="24">
        <v>385.19404762669694</v>
      </c>
      <c r="E264" s="3"/>
      <c r="F264" s="25">
        <v>0</v>
      </c>
      <c r="G264" s="25">
        <f t="shared" si="59"/>
        <v>385.19404762669694</v>
      </c>
      <c r="H264" s="3" t="s">
        <v>85</v>
      </c>
      <c r="I264" s="25">
        <v>0</v>
      </c>
      <c r="J264" s="25">
        <v>0</v>
      </c>
      <c r="K264" s="25">
        <v>0</v>
      </c>
      <c r="L264" s="25">
        <v>0</v>
      </c>
      <c r="M264" s="25">
        <v>0</v>
      </c>
      <c r="N264" s="25">
        <v>0</v>
      </c>
      <c r="O264" s="25">
        <v>0</v>
      </c>
      <c r="P264" s="25">
        <v>0</v>
      </c>
      <c r="Q264" s="25">
        <v>0</v>
      </c>
      <c r="R264" s="25">
        <v>0</v>
      </c>
      <c r="S264" s="25">
        <v>0</v>
      </c>
      <c r="T264" s="25">
        <v>385.19404762669694</v>
      </c>
    </row>
    <row r="265" spans="1:20" ht="12" customHeight="1">
      <c r="A265" s="1"/>
      <c r="B265" s="16" t="s">
        <v>253</v>
      </c>
      <c r="C265" s="5" t="s">
        <v>254</v>
      </c>
      <c r="D265" s="24">
        <v>1620.0381641812021</v>
      </c>
      <c r="E265" s="3"/>
      <c r="F265" s="25">
        <v>0</v>
      </c>
      <c r="G265" s="25">
        <f t="shared" si="59"/>
        <v>1620.0381641812021</v>
      </c>
      <c r="H265" s="3" t="s">
        <v>85</v>
      </c>
      <c r="I265" s="25">
        <v>0</v>
      </c>
      <c r="J265" s="25">
        <v>0</v>
      </c>
      <c r="K265" s="25">
        <v>0</v>
      </c>
      <c r="L265" s="25">
        <v>0</v>
      </c>
      <c r="M265" s="25">
        <v>0</v>
      </c>
      <c r="N265" s="25">
        <v>0</v>
      </c>
      <c r="O265" s="25">
        <v>0</v>
      </c>
      <c r="P265" s="25">
        <v>0</v>
      </c>
      <c r="Q265" s="25">
        <v>0</v>
      </c>
      <c r="R265" s="25">
        <v>0</v>
      </c>
      <c r="S265" s="25">
        <v>0</v>
      </c>
      <c r="T265" s="25">
        <v>1620.0381641812021</v>
      </c>
    </row>
    <row r="266" spans="1:20" ht="12" customHeight="1">
      <c r="A266" s="1"/>
      <c r="B266" s="16" t="s">
        <v>42</v>
      </c>
      <c r="C266" s="1"/>
      <c r="D266" s="52">
        <f>SUM(D253:D265)</f>
        <v>46621.824461275726</v>
      </c>
      <c r="E266" s="3"/>
      <c r="F266" s="52">
        <f t="shared" ref="F266:G266" si="60">SUM(F253:F265)</f>
        <v>0</v>
      </c>
      <c r="G266" s="52">
        <f t="shared" si="60"/>
        <v>46621.824461275726</v>
      </c>
      <c r="H266" s="3"/>
      <c r="I266" s="52">
        <f t="shared" ref="I266:T266" si="61">SUM(I253:I265)</f>
        <v>0</v>
      </c>
      <c r="J266" s="52">
        <f t="shared" si="61"/>
        <v>0</v>
      </c>
      <c r="K266" s="52">
        <f t="shared" si="61"/>
        <v>0</v>
      </c>
      <c r="L266" s="52">
        <f t="shared" si="61"/>
        <v>0</v>
      </c>
      <c r="M266" s="52">
        <f t="shared" si="61"/>
        <v>0</v>
      </c>
      <c r="N266" s="52">
        <f t="shared" si="61"/>
        <v>0</v>
      </c>
      <c r="O266" s="52">
        <f t="shared" si="61"/>
        <v>0</v>
      </c>
      <c r="P266" s="52">
        <f t="shared" si="61"/>
        <v>0</v>
      </c>
      <c r="Q266" s="52">
        <f t="shared" si="61"/>
        <v>0</v>
      </c>
      <c r="R266" s="52">
        <f t="shared" si="61"/>
        <v>0</v>
      </c>
      <c r="S266" s="52">
        <f t="shared" si="61"/>
        <v>0</v>
      </c>
      <c r="T266" s="52">
        <f t="shared" si="61"/>
        <v>46621.824461275726</v>
      </c>
    </row>
    <row r="267" spans="1:20" ht="12" customHeight="1">
      <c r="A267" s="1"/>
      <c r="B267" s="1"/>
      <c r="C267" s="1"/>
      <c r="D267" s="27"/>
      <c r="E267" s="3"/>
      <c r="F267" s="25"/>
      <c r="G267" s="25"/>
      <c r="H267" s="3"/>
      <c r="I267" s="25"/>
      <c r="J267" s="25"/>
      <c r="K267" s="25"/>
      <c r="L267" s="25"/>
      <c r="M267" s="25"/>
      <c r="N267" s="25"/>
      <c r="O267" s="25"/>
      <c r="P267" s="25"/>
      <c r="Q267" s="25"/>
      <c r="R267" s="25"/>
      <c r="S267" s="25"/>
      <c r="T267" s="25"/>
    </row>
    <row r="268" spans="1:20" ht="12" customHeight="1">
      <c r="A268" s="16" t="s">
        <v>255</v>
      </c>
      <c r="B268" s="1"/>
      <c r="C268" s="1"/>
      <c r="D268" s="27"/>
      <c r="E268" s="3"/>
      <c r="F268" s="25"/>
      <c r="G268" s="25"/>
      <c r="H268" s="3"/>
      <c r="I268" s="25"/>
      <c r="J268" s="25"/>
      <c r="K268" s="25"/>
      <c r="L268" s="25"/>
      <c r="M268" s="25"/>
      <c r="N268" s="25"/>
      <c r="O268" s="25"/>
      <c r="P268" s="25"/>
      <c r="Q268" s="25"/>
      <c r="R268" s="25"/>
      <c r="S268" s="25"/>
      <c r="T268" s="25"/>
    </row>
    <row r="269" spans="1:20" ht="12" customHeight="1">
      <c r="A269" s="1"/>
      <c r="B269" s="16" t="s">
        <v>189</v>
      </c>
      <c r="C269" s="1"/>
      <c r="D269" s="27"/>
      <c r="E269" s="3"/>
      <c r="F269" s="25"/>
      <c r="G269" s="25"/>
      <c r="H269" s="3"/>
      <c r="I269" s="25"/>
      <c r="J269" s="25"/>
      <c r="K269" s="25"/>
      <c r="L269" s="25"/>
      <c r="M269" s="25"/>
      <c r="N269" s="25"/>
      <c r="O269" s="25"/>
      <c r="P269" s="25"/>
      <c r="Q269" s="25"/>
      <c r="R269" s="25"/>
      <c r="S269" s="25"/>
      <c r="T269" s="25"/>
    </row>
    <row r="270" spans="1:20" ht="12" customHeight="1">
      <c r="A270" s="1"/>
      <c r="B270" s="16" t="s">
        <v>237</v>
      </c>
      <c r="C270" s="5" t="s">
        <v>238</v>
      </c>
      <c r="D270" s="24">
        <v>854.20305965130422</v>
      </c>
      <c r="E270" s="3"/>
      <c r="F270" s="25">
        <v>0</v>
      </c>
      <c r="G270" s="25">
        <f t="shared" ref="G270:G275" si="62">D270-F270</f>
        <v>854.20305965130422</v>
      </c>
      <c r="H270" s="3" t="s">
        <v>85</v>
      </c>
      <c r="I270" s="25">
        <v>0</v>
      </c>
      <c r="J270" s="25">
        <v>0</v>
      </c>
      <c r="K270" s="25">
        <v>0</v>
      </c>
      <c r="L270" s="25">
        <v>0</v>
      </c>
      <c r="M270" s="25">
        <v>0</v>
      </c>
      <c r="N270" s="25">
        <v>0</v>
      </c>
      <c r="O270" s="25">
        <v>0</v>
      </c>
      <c r="P270" s="25">
        <v>0</v>
      </c>
      <c r="Q270" s="25">
        <v>0</v>
      </c>
      <c r="R270" s="25">
        <v>0</v>
      </c>
      <c r="S270" s="25">
        <v>0</v>
      </c>
      <c r="T270" s="25">
        <v>854.20305965130422</v>
      </c>
    </row>
    <row r="271" spans="1:20" ht="12" customHeight="1">
      <c r="A271" s="1"/>
      <c r="B271" s="16" t="s">
        <v>239</v>
      </c>
      <c r="C271" s="1"/>
      <c r="D271" s="24">
        <v>671.5161671615823</v>
      </c>
      <c r="E271" s="3"/>
      <c r="F271" s="25">
        <v>0</v>
      </c>
      <c r="G271" s="25">
        <f t="shared" si="62"/>
        <v>671.5161671615823</v>
      </c>
      <c r="H271" s="3" t="s">
        <v>85</v>
      </c>
      <c r="I271" s="25">
        <v>0</v>
      </c>
      <c r="J271" s="25">
        <v>0</v>
      </c>
      <c r="K271" s="25">
        <v>0</v>
      </c>
      <c r="L271" s="25">
        <v>0</v>
      </c>
      <c r="M271" s="25">
        <v>0</v>
      </c>
      <c r="N271" s="25">
        <v>0</v>
      </c>
      <c r="O271" s="25">
        <v>0</v>
      </c>
      <c r="P271" s="25">
        <v>0</v>
      </c>
      <c r="Q271" s="25">
        <v>0</v>
      </c>
      <c r="R271" s="25">
        <v>0</v>
      </c>
      <c r="S271" s="25">
        <v>0</v>
      </c>
      <c r="T271" s="25">
        <v>671.5161671615823</v>
      </c>
    </row>
    <row r="272" spans="1:20" ht="12" customHeight="1">
      <c r="A272" s="1"/>
      <c r="B272" s="16" t="s">
        <v>240</v>
      </c>
      <c r="C272" s="5" t="s">
        <v>241</v>
      </c>
      <c r="D272" s="24">
        <v>1864.0548912110403</v>
      </c>
      <c r="E272" s="3"/>
      <c r="F272" s="25">
        <v>0</v>
      </c>
      <c r="G272" s="25">
        <f t="shared" si="62"/>
        <v>1864.0548912110403</v>
      </c>
      <c r="H272" s="3" t="s">
        <v>85</v>
      </c>
      <c r="I272" s="25">
        <v>0</v>
      </c>
      <c r="J272" s="25">
        <v>0</v>
      </c>
      <c r="K272" s="25">
        <v>0</v>
      </c>
      <c r="L272" s="25">
        <v>0</v>
      </c>
      <c r="M272" s="25">
        <v>0</v>
      </c>
      <c r="N272" s="25">
        <v>0</v>
      </c>
      <c r="O272" s="25">
        <v>0</v>
      </c>
      <c r="P272" s="25">
        <v>0</v>
      </c>
      <c r="Q272" s="25">
        <v>0</v>
      </c>
      <c r="R272" s="25">
        <v>0</v>
      </c>
      <c r="S272" s="25">
        <v>0</v>
      </c>
      <c r="T272" s="25">
        <v>1864.0548912110403</v>
      </c>
    </row>
    <row r="273" spans="1:20" ht="12" customHeight="1">
      <c r="A273" s="1"/>
      <c r="B273" s="16" t="s">
        <v>242</v>
      </c>
      <c r="C273" s="5" t="s">
        <v>243</v>
      </c>
      <c r="D273" s="24">
        <v>11167.890638078574</v>
      </c>
      <c r="E273" s="3"/>
      <c r="F273" s="25">
        <v>0</v>
      </c>
      <c r="G273" s="25">
        <f t="shared" si="62"/>
        <v>11167.890638078574</v>
      </c>
      <c r="H273" s="3" t="s">
        <v>85</v>
      </c>
      <c r="I273" s="25">
        <v>0</v>
      </c>
      <c r="J273" s="25">
        <v>0</v>
      </c>
      <c r="K273" s="25">
        <v>0</v>
      </c>
      <c r="L273" s="25">
        <v>0</v>
      </c>
      <c r="M273" s="25">
        <v>0</v>
      </c>
      <c r="N273" s="25">
        <v>0</v>
      </c>
      <c r="O273" s="25">
        <v>0</v>
      </c>
      <c r="P273" s="25">
        <v>0</v>
      </c>
      <c r="Q273" s="25">
        <v>0</v>
      </c>
      <c r="R273" s="25">
        <v>0</v>
      </c>
      <c r="S273" s="25">
        <v>0</v>
      </c>
      <c r="T273" s="25">
        <v>11167.890638078574</v>
      </c>
    </row>
    <row r="274" spans="1:20" ht="12" customHeight="1">
      <c r="A274" s="1"/>
      <c r="B274" s="16" t="s">
        <v>55</v>
      </c>
      <c r="C274" s="5" t="s">
        <v>244</v>
      </c>
      <c r="D274" s="24">
        <v>3105.491372825999</v>
      </c>
      <c r="E274" s="3"/>
      <c r="F274" s="25">
        <v>0</v>
      </c>
      <c r="G274" s="25">
        <f t="shared" si="62"/>
        <v>3105.491372825999</v>
      </c>
      <c r="H274" s="3" t="s">
        <v>85</v>
      </c>
      <c r="I274" s="25">
        <v>0</v>
      </c>
      <c r="J274" s="25">
        <v>0</v>
      </c>
      <c r="K274" s="25">
        <v>0</v>
      </c>
      <c r="L274" s="25">
        <v>0</v>
      </c>
      <c r="M274" s="25">
        <v>0</v>
      </c>
      <c r="N274" s="25">
        <v>0</v>
      </c>
      <c r="O274" s="25">
        <v>0</v>
      </c>
      <c r="P274" s="25">
        <v>0</v>
      </c>
      <c r="Q274" s="25">
        <v>0</v>
      </c>
      <c r="R274" s="25">
        <v>0</v>
      </c>
      <c r="S274" s="25">
        <v>0</v>
      </c>
      <c r="T274" s="25">
        <v>3105.491372825999</v>
      </c>
    </row>
    <row r="275" spans="1:20" ht="12" customHeight="1">
      <c r="A275" s="1"/>
      <c r="B275" s="16" t="s">
        <v>16</v>
      </c>
      <c r="C275" s="5" t="s">
        <v>245</v>
      </c>
      <c r="D275" s="24">
        <v>0</v>
      </c>
      <c r="E275" s="3"/>
      <c r="F275" s="25">
        <v>0</v>
      </c>
      <c r="G275" s="25">
        <f t="shared" si="62"/>
        <v>0</v>
      </c>
      <c r="H275" s="20" t="s">
        <v>85</v>
      </c>
      <c r="I275" s="25">
        <v>0</v>
      </c>
      <c r="J275" s="25">
        <v>0</v>
      </c>
      <c r="K275" s="25">
        <v>0</v>
      </c>
      <c r="L275" s="25">
        <v>0</v>
      </c>
      <c r="M275" s="25">
        <v>0</v>
      </c>
      <c r="N275" s="25">
        <v>0</v>
      </c>
      <c r="O275" s="25">
        <v>0</v>
      </c>
      <c r="P275" s="25">
        <v>0</v>
      </c>
      <c r="Q275" s="25">
        <v>0</v>
      </c>
      <c r="R275" s="25">
        <v>0</v>
      </c>
      <c r="S275" s="25">
        <v>0</v>
      </c>
      <c r="T275" s="25">
        <v>0</v>
      </c>
    </row>
    <row r="276" spans="1:20" ht="12" customHeight="1">
      <c r="A276" s="1"/>
      <c r="B276" s="1"/>
      <c r="C276" s="1"/>
      <c r="D276" s="27"/>
      <c r="E276" s="3"/>
      <c r="F276" s="25"/>
      <c r="G276" s="25"/>
      <c r="H276" s="20"/>
      <c r="I276" s="25"/>
      <c r="J276" s="25"/>
      <c r="K276" s="25"/>
      <c r="L276" s="25"/>
      <c r="M276" s="25"/>
      <c r="N276" s="25"/>
      <c r="O276" s="25"/>
      <c r="P276" s="25"/>
      <c r="Q276" s="25"/>
      <c r="R276" s="25"/>
      <c r="S276" s="25"/>
      <c r="T276" s="25"/>
    </row>
    <row r="277" spans="1:20" ht="12" customHeight="1">
      <c r="A277" s="1"/>
      <c r="B277" s="16" t="s">
        <v>193</v>
      </c>
      <c r="C277" s="1"/>
      <c r="D277" s="27"/>
      <c r="E277" s="3"/>
      <c r="F277" s="25"/>
      <c r="G277" s="25"/>
      <c r="H277" s="20"/>
      <c r="I277" s="25"/>
      <c r="J277" s="25"/>
      <c r="K277" s="25"/>
      <c r="L277" s="25"/>
      <c r="M277" s="25"/>
      <c r="N277" s="25"/>
      <c r="O277" s="25"/>
      <c r="P277" s="25"/>
      <c r="Q277" s="25"/>
      <c r="R277" s="25"/>
      <c r="S277" s="25"/>
      <c r="T277" s="25"/>
    </row>
    <row r="278" spans="1:20" ht="12" customHeight="1">
      <c r="A278" s="1"/>
      <c r="B278" s="16" t="s">
        <v>246</v>
      </c>
      <c r="C278" s="5" t="s">
        <v>247</v>
      </c>
      <c r="D278" s="24">
        <v>817.17306085909149</v>
      </c>
      <c r="E278" s="3"/>
      <c r="F278" s="25">
        <v>0</v>
      </c>
      <c r="G278" s="25">
        <f t="shared" ref="G278:G282" si="63">D278-F278</f>
        <v>817.17306085909149</v>
      </c>
      <c r="H278" s="3" t="s">
        <v>85</v>
      </c>
      <c r="I278" s="25">
        <v>0</v>
      </c>
      <c r="J278" s="25">
        <v>0</v>
      </c>
      <c r="K278" s="25">
        <v>0</v>
      </c>
      <c r="L278" s="25">
        <v>0</v>
      </c>
      <c r="M278" s="25">
        <v>0</v>
      </c>
      <c r="N278" s="25">
        <v>0</v>
      </c>
      <c r="O278" s="25">
        <v>0</v>
      </c>
      <c r="P278" s="25">
        <v>0</v>
      </c>
      <c r="Q278" s="25">
        <v>0</v>
      </c>
      <c r="R278" s="25">
        <v>0</v>
      </c>
      <c r="S278" s="25">
        <v>0</v>
      </c>
      <c r="T278" s="25">
        <v>817.17306085909149</v>
      </c>
    </row>
    <row r="279" spans="1:20" ht="12" customHeight="1">
      <c r="A279" s="1"/>
      <c r="B279" s="16" t="s">
        <v>242</v>
      </c>
      <c r="C279" s="5" t="s">
        <v>248</v>
      </c>
      <c r="D279" s="24">
        <v>2163.2791362059997</v>
      </c>
      <c r="E279" s="3"/>
      <c r="F279" s="25">
        <v>0</v>
      </c>
      <c r="G279" s="25">
        <f t="shared" si="63"/>
        <v>2163.2791362059997</v>
      </c>
      <c r="H279" s="3" t="s">
        <v>85</v>
      </c>
      <c r="I279" s="25">
        <v>0</v>
      </c>
      <c r="J279" s="25">
        <v>0</v>
      </c>
      <c r="K279" s="25">
        <v>0</v>
      </c>
      <c r="L279" s="25">
        <v>0</v>
      </c>
      <c r="M279" s="25">
        <v>0</v>
      </c>
      <c r="N279" s="25">
        <v>0</v>
      </c>
      <c r="O279" s="25">
        <v>0</v>
      </c>
      <c r="P279" s="25">
        <v>0</v>
      </c>
      <c r="Q279" s="25">
        <v>0</v>
      </c>
      <c r="R279" s="25">
        <v>0</v>
      </c>
      <c r="S279" s="25">
        <v>0</v>
      </c>
      <c r="T279" s="25">
        <v>2163.2791362059997</v>
      </c>
    </row>
    <row r="280" spans="1:20" ht="12" customHeight="1">
      <c r="A280" s="1"/>
      <c r="B280" s="16" t="s">
        <v>55</v>
      </c>
      <c r="C280" s="5" t="s">
        <v>249</v>
      </c>
      <c r="D280" s="24">
        <v>170.6052858449159</v>
      </c>
      <c r="E280" s="3"/>
      <c r="F280" s="25">
        <v>0</v>
      </c>
      <c r="G280" s="25">
        <f t="shared" si="63"/>
        <v>170.6052858449159</v>
      </c>
      <c r="H280" s="3" t="s">
        <v>85</v>
      </c>
      <c r="I280" s="25">
        <v>0</v>
      </c>
      <c r="J280" s="25">
        <v>0</v>
      </c>
      <c r="K280" s="25">
        <v>0</v>
      </c>
      <c r="L280" s="25">
        <v>0</v>
      </c>
      <c r="M280" s="25">
        <v>0</v>
      </c>
      <c r="N280" s="25">
        <v>0</v>
      </c>
      <c r="O280" s="25">
        <v>0</v>
      </c>
      <c r="P280" s="25">
        <v>0</v>
      </c>
      <c r="Q280" s="25">
        <v>0</v>
      </c>
      <c r="R280" s="25">
        <v>0</v>
      </c>
      <c r="S280" s="25">
        <v>0</v>
      </c>
      <c r="T280" s="25">
        <v>170.6052858449159</v>
      </c>
    </row>
    <row r="281" spans="1:20" ht="12" customHeight="1">
      <c r="A281" s="1"/>
      <c r="B281" s="16" t="s">
        <v>250</v>
      </c>
      <c r="C281" s="5" t="s">
        <v>251</v>
      </c>
      <c r="D281" s="24">
        <v>70.639792098106184</v>
      </c>
      <c r="E281" s="3"/>
      <c r="F281" s="25">
        <v>0</v>
      </c>
      <c r="G281" s="25">
        <f t="shared" si="63"/>
        <v>70.639792098106184</v>
      </c>
      <c r="H281" s="3" t="s">
        <v>85</v>
      </c>
      <c r="I281" s="25">
        <v>0</v>
      </c>
      <c r="J281" s="25">
        <v>0</v>
      </c>
      <c r="K281" s="25">
        <v>0</v>
      </c>
      <c r="L281" s="25">
        <v>0</v>
      </c>
      <c r="M281" s="25">
        <v>0</v>
      </c>
      <c r="N281" s="25">
        <v>0</v>
      </c>
      <c r="O281" s="25">
        <v>0</v>
      </c>
      <c r="P281" s="25">
        <v>0</v>
      </c>
      <c r="Q281" s="25">
        <v>0</v>
      </c>
      <c r="R281" s="25">
        <v>0</v>
      </c>
      <c r="S281" s="25">
        <v>0</v>
      </c>
      <c r="T281" s="25">
        <v>70.639792098106184</v>
      </c>
    </row>
    <row r="282" spans="1:20" ht="12" customHeight="1">
      <c r="A282" s="1"/>
      <c r="B282" s="16" t="s">
        <v>253</v>
      </c>
      <c r="C282" s="5" t="s">
        <v>254</v>
      </c>
      <c r="D282" s="24">
        <v>1951.1762966300587</v>
      </c>
      <c r="E282" s="3"/>
      <c r="F282" s="25">
        <v>0</v>
      </c>
      <c r="G282" s="25">
        <f t="shared" si="63"/>
        <v>1951.1762966300587</v>
      </c>
      <c r="H282" s="3" t="s">
        <v>85</v>
      </c>
      <c r="I282" s="25">
        <v>0</v>
      </c>
      <c r="J282" s="25">
        <v>0</v>
      </c>
      <c r="K282" s="25">
        <v>0</v>
      </c>
      <c r="L282" s="25">
        <v>0</v>
      </c>
      <c r="M282" s="25">
        <v>0</v>
      </c>
      <c r="N282" s="25">
        <v>0</v>
      </c>
      <c r="O282" s="25">
        <v>0</v>
      </c>
      <c r="P282" s="25">
        <v>0</v>
      </c>
      <c r="Q282" s="25">
        <v>0</v>
      </c>
      <c r="R282" s="25">
        <v>0</v>
      </c>
      <c r="S282" s="25">
        <v>0</v>
      </c>
      <c r="T282" s="25">
        <v>1951.1762966300587</v>
      </c>
    </row>
    <row r="283" spans="1:20" ht="12" customHeight="1">
      <c r="A283" s="1"/>
      <c r="B283" s="16" t="s">
        <v>42</v>
      </c>
      <c r="C283" s="1"/>
      <c r="D283" s="52">
        <f>SUM(D270:D282)</f>
        <v>22836.029700566673</v>
      </c>
      <c r="E283" s="3"/>
      <c r="F283" s="52">
        <f t="shared" ref="F283:G283" si="64">SUM(F270:F282)</f>
        <v>0</v>
      </c>
      <c r="G283" s="52">
        <f t="shared" si="64"/>
        <v>22836.029700566673</v>
      </c>
      <c r="H283" s="3"/>
      <c r="I283" s="52">
        <f t="shared" ref="I283:T283" si="65">SUM(I270:I282)</f>
        <v>0</v>
      </c>
      <c r="J283" s="52">
        <f t="shared" si="65"/>
        <v>0</v>
      </c>
      <c r="K283" s="52">
        <f t="shared" si="65"/>
        <v>0</v>
      </c>
      <c r="L283" s="52">
        <f t="shared" si="65"/>
        <v>0</v>
      </c>
      <c r="M283" s="52">
        <f t="shared" si="65"/>
        <v>0</v>
      </c>
      <c r="N283" s="52">
        <f t="shared" si="65"/>
        <v>0</v>
      </c>
      <c r="O283" s="52">
        <f t="shared" si="65"/>
        <v>0</v>
      </c>
      <c r="P283" s="52">
        <f t="shared" si="65"/>
        <v>0</v>
      </c>
      <c r="Q283" s="52">
        <f t="shared" si="65"/>
        <v>0</v>
      </c>
      <c r="R283" s="52">
        <f t="shared" si="65"/>
        <v>0</v>
      </c>
      <c r="S283" s="52">
        <f t="shared" si="65"/>
        <v>0</v>
      </c>
      <c r="T283" s="52">
        <f t="shared" si="65"/>
        <v>22836.029700566673</v>
      </c>
    </row>
    <row r="284" spans="1:20" ht="12" customHeight="1">
      <c r="A284" s="1"/>
      <c r="B284" s="1"/>
      <c r="C284" s="1"/>
      <c r="D284" s="27"/>
      <c r="E284" s="3"/>
      <c r="F284" s="25"/>
      <c r="G284" s="25"/>
      <c r="H284" s="3"/>
      <c r="I284" s="25"/>
      <c r="J284" s="25"/>
      <c r="K284" s="25"/>
      <c r="L284" s="25"/>
      <c r="M284" s="25"/>
      <c r="N284" s="25"/>
      <c r="O284" s="25"/>
      <c r="P284" s="25"/>
      <c r="Q284" s="25"/>
      <c r="R284" s="25"/>
      <c r="S284" s="25"/>
      <c r="T284" s="25"/>
    </row>
    <row r="285" spans="1:20" ht="12" customHeight="1">
      <c r="A285" s="16" t="s">
        <v>256</v>
      </c>
      <c r="B285" s="1"/>
      <c r="C285" s="1"/>
      <c r="D285" s="27"/>
      <c r="E285" s="3"/>
      <c r="F285" s="25"/>
      <c r="G285" s="25"/>
      <c r="H285" s="3"/>
      <c r="I285" s="25"/>
      <c r="J285" s="25"/>
      <c r="K285" s="25"/>
      <c r="L285" s="25"/>
      <c r="M285" s="25"/>
      <c r="N285" s="25"/>
      <c r="O285" s="25"/>
      <c r="P285" s="25"/>
      <c r="Q285" s="25"/>
      <c r="R285" s="25"/>
      <c r="S285" s="25"/>
      <c r="T285" s="25"/>
    </row>
    <row r="286" spans="1:20" ht="12" customHeight="1">
      <c r="A286" s="1"/>
      <c r="B286" s="16" t="s">
        <v>257</v>
      </c>
      <c r="C286" s="5" t="s">
        <v>258</v>
      </c>
      <c r="D286" s="24">
        <v>37499.919480235018</v>
      </c>
      <c r="E286" s="3" t="s">
        <v>259</v>
      </c>
      <c r="F286" s="25">
        <v>3142.9872233403094</v>
      </c>
      <c r="G286" s="25">
        <f t="shared" ref="G286:G288" si="66">D286-F286</f>
        <v>34356.93225689471</v>
      </c>
      <c r="H286" s="3" t="s">
        <v>260</v>
      </c>
      <c r="I286" s="25">
        <v>3078.84940610784</v>
      </c>
      <c r="J286" s="25">
        <v>38.553476663443526</v>
      </c>
      <c r="K286" s="25">
        <v>1376.1227124601028</v>
      </c>
      <c r="L286" s="25">
        <v>84.593454460542716</v>
      </c>
      <c r="M286" s="25">
        <v>2587.4052073230368</v>
      </c>
      <c r="N286" s="25">
        <v>17.129465120125118</v>
      </c>
      <c r="O286" s="25">
        <v>3932.7398043516569</v>
      </c>
      <c r="P286" s="25">
        <v>0</v>
      </c>
      <c r="Q286" s="25">
        <v>1557.1694134958559</v>
      </c>
      <c r="R286" s="25">
        <v>53.790892945321339</v>
      </c>
      <c r="S286" s="25">
        <v>542.37942388260569</v>
      </c>
      <c r="T286" s="25">
        <v>24231.186223424491</v>
      </c>
    </row>
    <row r="287" spans="1:20" ht="12" customHeight="1">
      <c r="A287" s="1"/>
      <c r="B287" s="16" t="s">
        <v>148</v>
      </c>
      <c r="C287" s="5" t="s">
        <v>261</v>
      </c>
      <c r="D287" s="24">
        <v>816.37175303725007</v>
      </c>
      <c r="E287" s="3"/>
      <c r="F287" s="25">
        <v>0</v>
      </c>
      <c r="G287" s="25">
        <f t="shared" si="66"/>
        <v>816.37175303725007</v>
      </c>
      <c r="H287" s="3" t="s">
        <v>260</v>
      </c>
      <c r="I287" s="25">
        <v>10.792636290689686</v>
      </c>
      <c r="J287" s="25">
        <v>0.91608788276199904</v>
      </c>
      <c r="K287" s="25">
        <v>32.69872009425351</v>
      </c>
      <c r="L287" s="25">
        <v>2.0100661548317142</v>
      </c>
      <c r="M287" s="25">
        <v>61.480591722391807</v>
      </c>
      <c r="N287" s="25">
        <v>0.40702153976220262</v>
      </c>
      <c r="O287" s="25">
        <v>81.131094338493384</v>
      </c>
      <c r="P287" s="25">
        <v>0</v>
      </c>
      <c r="Q287" s="25">
        <v>37.000658684143417</v>
      </c>
      <c r="R287" s="25">
        <v>1.278151531192036</v>
      </c>
      <c r="S287" s="25">
        <v>12.887740901183612</v>
      </c>
      <c r="T287" s="25">
        <v>575.76898389754672</v>
      </c>
    </row>
    <row r="288" spans="1:20" ht="12" customHeight="1">
      <c r="A288" s="1"/>
      <c r="B288" s="16" t="s">
        <v>262</v>
      </c>
      <c r="C288" s="5" t="s">
        <v>263</v>
      </c>
      <c r="D288" s="24">
        <v>1247.0928789351137</v>
      </c>
      <c r="E288" s="3"/>
      <c r="F288" s="25">
        <v>0</v>
      </c>
      <c r="G288" s="25">
        <f t="shared" si="66"/>
        <v>1247.0928789351137</v>
      </c>
      <c r="H288" s="3" t="s">
        <v>264</v>
      </c>
      <c r="I288" s="25">
        <v>0</v>
      </c>
      <c r="J288" s="25">
        <v>0</v>
      </c>
      <c r="K288" s="25">
        <v>163.67590909435785</v>
      </c>
      <c r="L288" s="25">
        <v>0</v>
      </c>
      <c r="M288" s="25">
        <v>0</v>
      </c>
      <c r="N288" s="25">
        <v>0</v>
      </c>
      <c r="O288" s="25">
        <v>190.61621875393752</v>
      </c>
      <c r="P288" s="25">
        <v>0</v>
      </c>
      <c r="Q288" s="25">
        <v>87.976716347971163</v>
      </c>
      <c r="R288" s="25">
        <v>53.763548879315714</v>
      </c>
      <c r="S288" s="25">
        <v>30.954770566878743</v>
      </c>
      <c r="T288" s="25">
        <v>720.10571529265292</v>
      </c>
    </row>
    <row r="289" spans="1:20" ht="12" customHeight="1">
      <c r="A289" s="1"/>
      <c r="B289" s="16" t="s">
        <v>42</v>
      </c>
      <c r="C289" s="1"/>
      <c r="D289" s="52">
        <f>SUM(D286:D288)</f>
        <v>39563.384112207386</v>
      </c>
      <c r="E289" s="3"/>
      <c r="F289" s="52">
        <f t="shared" ref="F289:G289" si="67">SUM(F286:F288)</f>
        <v>3142.9872233403094</v>
      </c>
      <c r="G289" s="52">
        <f t="shared" si="67"/>
        <v>36420.396888867079</v>
      </c>
      <c r="H289" s="3"/>
      <c r="I289" s="52">
        <f t="shared" ref="I289:T289" si="68">SUM(I286:I288)</f>
        <v>3089.6420423985296</v>
      </c>
      <c r="J289" s="52">
        <f t="shared" si="68"/>
        <v>39.469564546205525</v>
      </c>
      <c r="K289" s="52">
        <f t="shared" si="68"/>
        <v>1572.4973416487142</v>
      </c>
      <c r="L289" s="52">
        <f t="shared" si="68"/>
        <v>86.603520615374435</v>
      </c>
      <c r="M289" s="52">
        <f t="shared" si="68"/>
        <v>2648.8857990454285</v>
      </c>
      <c r="N289" s="52">
        <f t="shared" si="68"/>
        <v>17.53648665988732</v>
      </c>
      <c r="O289" s="52">
        <f t="shared" si="68"/>
        <v>4204.4871174440877</v>
      </c>
      <c r="P289" s="52">
        <f t="shared" si="68"/>
        <v>0</v>
      </c>
      <c r="Q289" s="52">
        <f t="shared" si="68"/>
        <v>1682.1467885279706</v>
      </c>
      <c r="R289" s="52">
        <f t="shared" si="68"/>
        <v>108.83259335582909</v>
      </c>
      <c r="S289" s="52">
        <f t="shared" si="68"/>
        <v>586.2219353506681</v>
      </c>
      <c r="T289" s="52">
        <f t="shared" si="68"/>
        <v>25527.060922614688</v>
      </c>
    </row>
    <row r="290" spans="1:20" ht="12" customHeight="1">
      <c r="A290" s="1"/>
      <c r="B290" s="1"/>
      <c r="C290" s="1"/>
      <c r="D290" s="27"/>
      <c r="E290" s="3"/>
      <c r="F290" s="25"/>
      <c r="G290" s="25"/>
      <c r="H290" s="3"/>
      <c r="I290" s="25"/>
      <c r="J290" s="25"/>
      <c r="K290" s="25"/>
      <c r="L290" s="25"/>
      <c r="M290" s="25"/>
      <c r="N290" s="25"/>
      <c r="O290" s="25"/>
      <c r="P290" s="25"/>
      <c r="Q290" s="25"/>
      <c r="R290" s="25"/>
      <c r="S290" s="25"/>
      <c r="T290" s="25"/>
    </row>
    <row r="291" spans="1:20" ht="12" customHeight="1">
      <c r="A291" s="16" t="s">
        <v>265</v>
      </c>
      <c r="B291" s="1"/>
      <c r="C291" s="1"/>
      <c r="D291" s="27"/>
      <c r="E291" s="3"/>
      <c r="F291" s="25"/>
      <c r="G291" s="25"/>
      <c r="H291" s="3"/>
      <c r="I291" s="25"/>
      <c r="J291" s="25"/>
      <c r="K291" s="25"/>
      <c r="L291" s="25"/>
      <c r="M291" s="25"/>
      <c r="N291" s="25"/>
      <c r="O291" s="25"/>
      <c r="P291" s="25"/>
      <c r="Q291" s="25"/>
      <c r="R291" s="25"/>
      <c r="S291" s="25"/>
      <c r="T291" s="25"/>
    </row>
    <row r="292" spans="1:20" ht="12" customHeight="1">
      <c r="A292" s="1"/>
      <c r="B292" s="16" t="s">
        <v>266</v>
      </c>
      <c r="C292" s="5" t="s">
        <v>267</v>
      </c>
      <c r="D292" s="24">
        <v>10641.621181136175</v>
      </c>
      <c r="E292" s="3" t="s">
        <v>268</v>
      </c>
      <c r="F292" s="25">
        <v>1373.796260276162</v>
      </c>
      <c r="G292" s="25">
        <f t="shared" ref="G292:G294" si="69">D292-F292</f>
        <v>9267.8249208600137</v>
      </c>
      <c r="H292" s="3" t="s">
        <v>85</v>
      </c>
      <c r="I292" s="25">
        <v>1323.8126986323264</v>
      </c>
      <c r="J292" s="25">
        <v>0</v>
      </c>
      <c r="K292" s="25">
        <v>0</v>
      </c>
      <c r="L292" s="25">
        <v>0</v>
      </c>
      <c r="M292" s="25">
        <v>0</v>
      </c>
      <c r="N292" s="25">
        <v>0</v>
      </c>
      <c r="O292" s="25">
        <v>0</v>
      </c>
      <c r="P292" s="25">
        <v>0</v>
      </c>
      <c r="Q292" s="25">
        <v>0</v>
      </c>
      <c r="R292" s="25">
        <v>0</v>
      </c>
      <c r="S292" s="25">
        <v>0</v>
      </c>
      <c r="T292" s="25">
        <v>9317.8084825038495</v>
      </c>
    </row>
    <row r="293" spans="1:20" ht="12" customHeight="1">
      <c r="A293" s="1"/>
      <c r="B293" s="16" t="s">
        <v>269</v>
      </c>
      <c r="C293" s="1"/>
      <c r="D293" s="24">
        <v>63268.772451731944</v>
      </c>
      <c r="E293" s="3"/>
      <c r="F293" s="25">
        <v>0</v>
      </c>
      <c r="G293" s="25">
        <f t="shared" si="69"/>
        <v>63268.772451731944</v>
      </c>
      <c r="H293" s="3" t="s">
        <v>85</v>
      </c>
      <c r="I293" s="25">
        <v>0</v>
      </c>
      <c r="J293" s="25">
        <v>0</v>
      </c>
      <c r="K293" s="25">
        <v>0</v>
      </c>
      <c r="L293" s="25">
        <v>0</v>
      </c>
      <c r="M293" s="25">
        <v>0</v>
      </c>
      <c r="N293" s="25">
        <v>0</v>
      </c>
      <c r="O293" s="25">
        <v>0</v>
      </c>
      <c r="P293" s="25">
        <v>0</v>
      </c>
      <c r="Q293" s="25">
        <v>0</v>
      </c>
      <c r="R293" s="25">
        <v>0</v>
      </c>
      <c r="S293" s="25">
        <v>0</v>
      </c>
      <c r="T293" s="25">
        <v>63268.772451731944</v>
      </c>
    </row>
    <row r="294" spans="1:20" ht="12" customHeight="1">
      <c r="A294" s="1"/>
      <c r="B294" s="16" t="s">
        <v>16</v>
      </c>
      <c r="C294" s="5" t="s">
        <v>270</v>
      </c>
      <c r="D294" s="24">
        <v>2091.4463008333501</v>
      </c>
      <c r="E294" s="3"/>
      <c r="F294" s="25">
        <v>0</v>
      </c>
      <c r="G294" s="25">
        <f t="shared" si="69"/>
        <v>2091.4463008333501</v>
      </c>
      <c r="H294" s="3" t="s">
        <v>85</v>
      </c>
      <c r="I294" s="25">
        <v>0</v>
      </c>
      <c r="J294" s="25">
        <v>0</v>
      </c>
      <c r="K294" s="25">
        <v>0</v>
      </c>
      <c r="L294" s="25">
        <v>0</v>
      </c>
      <c r="M294" s="25">
        <v>0</v>
      </c>
      <c r="N294" s="25">
        <v>0</v>
      </c>
      <c r="O294" s="25">
        <v>0</v>
      </c>
      <c r="P294" s="25">
        <v>0</v>
      </c>
      <c r="Q294" s="25">
        <v>0</v>
      </c>
      <c r="R294" s="25">
        <v>0</v>
      </c>
      <c r="S294" s="25">
        <v>0</v>
      </c>
      <c r="T294" s="25">
        <v>2091.4463008333501</v>
      </c>
    </row>
    <row r="295" spans="1:20" ht="12" customHeight="1">
      <c r="A295" s="1"/>
      <c r="B295" s="16" t="s">
        <v>42</v>
      </c>
      <c r="C295" s="1"/>
      <c r="D295" s="52">
        <f>SUM(D292:D294)</f>
        <v>76001.839933701471</v>
      </c>
      <c r="E295" s="3"/>
      <c r="F295" s="52">
        <f t="shared" ref="F295:G295" si="70">SUM(F292:F294)</f>
        <v>1373.796260276162</v>
      </c>
      <c r="G295" s="52">
        <f t="shared" si="70"/>
        <v>74628.043673425316</v>
      </c>
      <c r="H295" s="3"/>
      <c r="I295" s="52">
        <f t="shared" ref="I295:T295" si="71">SUM(I292:I294)</f>
        <v>1323.8126986323264</v>
      </c>
      <c r="J295" s="52">
        <f t="shared" si="71"/>
        <v>0</v>
      </c>
      <c r="K295" s="52">
        <f t="shared" si="71"/>
        <v>0</v>
      </c>
      <c r="L295" s="52">
        <f t="shared" si="71"/>
        <v>0</v>
      </c>
      <c r="M295" s="52">
        <f t="shared" si="71"/>
        <v>0</v>
      </c>
      <c r="N295" s="52">
        <f t="shared" si="71"/>
        <v>0</v>
      </c>
      <c r="O295" s="52">
        <f t="shared" si="71"/>
        <v>0</v>
      </c>
      <c r="P295" s="52">
        <f t="shared" si="71"/>
        <v>0</v>
      </c>
      <c r="Q295" s="52">
        <f t="shared" si="71"/>
        <v>0</v>
      </c>
      <c r="R295" s="52">
        <f t="shared" si="71"/>
        <v>0</v>
      </c>
      <c r="S295" s="52">
        <f t="shared" si="71"/>
        <v>0</v>
      </c>
      <c r="T295" s="52">
        <f t="shared" si="71"/>
        <v>74678.027235069152</v>
      </c>
    </row>
    <row r="296" spans="1:20" ht="12" customHeight="1">
      <c r="A296" s="1"/>
      <c r="B296" s="1"/>
      <c r="C296" s="1"/>
      <c r="D296" s="27"/>
      <c r="E296" s="3"/>
      <c r="F296" s="25"/>
      <c r="G296" s="25"/>
      <c r="H296" s="3"/>
      <c r="I296" s="25"/>
      <c r="J296" s="25"/>
      <c r="K296" s="25"/>
      <c r="L296" s="25"/>
      <c r="M296" s="25"/>
      <c r="N296" s="25"/>
      <c r="O296" s="25"/>
      <c r="P296" s="25"/>
      <c r="Q296" s="25"/>
      <c r="R296" s="25"/>
      <c r="S296" s="25"/>
      <c r="T296" s="25"/>
    </row>
    <row r="297" spans="1:20" ht="12" customHeight="1">
      <c r="A297" s="16" t="s">
        <v>271</v>
      </c>
      <c r="B297" s="1"/>
      <c r="C297" s="1"/>
      <c r="D297" s="27"/>
      <c r="E297" s="3"/>
      <c r="F297" s="25"/>
      <c r="G297" s="25"/>
      <c r="H297" s="3"/>
      <c r="I297" s="25"/>
      <c r="J297" s="25"/>
      <c r="K297" s="25"/>
      <c r="L297" s="25"/>
      <c r="M297" s="25"/>
      <c r="N297" s="25"/>
      <c r="O297" s="25"/>
      <c r="P297" s="25"/>
      <c r="Q297" s="25"/>
      <c r="R297" s="25"/>
      <c r="S297" s="25"/>
      <c r="T297" s="25"/>
    </row>
    <row r="298" spans="1:20" ht="12" customHeight="1">
      <c r="A298" s="1"/>
      <c r="B298" s="16" t="s">
        <v>190</v>
      </c>
      <c r="C298" s="5" t="s">
        <v>272</v>
      </c>
      <c r="D298" s="24">
        <v>3249.0078241332167</v>
      </c>
      <c r="E298" s="3"/>
      <c r="F298" s="25">
        <v>0</v>
      </c>
      <c r="G298" s="25">
        <f t="shared" ref="G298:G304" si="72">D298-F298</f>
        <v>3249.0078241332167</v>
      </c>
      <c r="H298" s="3" t="s">
        <v>85</v>
      </c>
      <c r="I298" s="25">
        <v>0</v>
      </c>
      <c r="J298" s="25">
        <v>0</v>
      </c>
      <c r="K298" s="25">
        <v>0</v>
      </c>
      <c r="L298" s="25">
        <v>0</v>
      </c>
      <c r="M298" s="25">
        <v>0</v>
      </c>
      <c r="N298" s="25">
        <v>0</v>
      </c>
      <c r="O298" s="25">
        <v>0</v>
      </c>
      <c r="P298" s="25">
        <v>0</v>
      </c>
      <c r="Q298" s="25">
        <v>0</v>
      </c>
      <c r="R298" s="25">
        <v>0</v>
      </c>
      <c r="S298" s="25">
        <v>0</v>
      </c>
      <c r="T298" s="25">
        <v>3249.0078241332167</v>
      </c>
    </row>
    <row r="299" spans="1:20" ht="12" customHeight="1">
      <c r="A299" s="1"/>
      <c r="B299" s="16" t="s">
        <v>273</v>
      </c>
      <c r="C299" s="5" t="s">
        <v>274</v>
      </c>
      <c r="D299" s="24">
        <v>4866.5882606585819</v>
      </c>
      <c r="E299" s="3"/>
      <c r="F299" s="25">
        <v>0</v>
      </c>
      <c r="G299" s="25">
        <f t="shared" si="72"/>
        <v>4866.5882606585819</v>
      </c>
      <c r="H299" s="3" t="s">
        <v>85</v>
      </c>
      <c r="I299" s="25">
        <v>0</v>
      </c>
      <c r="J299" s="25">
        <v>0</v>
      </c>
      <c r="K299" s="25">
        <v>0</v>
      </c>
      <c r="L299" s="25">
        <v>0</v>
      </c>
      <c r="M299" s="25">
        <v>0</v>
      </c>
      <c r="N299" s="25">
        <v>0</v>
      </c>
      <c r="O299" s="25">
        <v>0</v>
      </c>
      <c r="P299" s="25">
        <v>0</v>
      </c>
      <c r="Q299" s="25">
        <v>0</v>
      </c>
      <c r="R299" s="25">
        <v>0</v>
      </c>
      <c r="S299" s="25">
        <v>0</v>
      </c>
      <c r="T299" s="25">
        <v>4866.5882606585819</v>
      </c>
    </row>
    <row r="300" spans="1:20" ht="12" customHeight="1">
      <c r="A300" s="1"/>
      <c r="B300" s="16" t="s">
        <v>275</v>
      </c>
      <c r="C300" s="5" t="s">
        <v>276</v>
      </c>
      <c r="D300" s="24">
        <v>8439.9500973868744</v>
      </c>
      <c r="E300" s="3"/>
      <c r="F300" s="25">
        <v>0</v>
      </c>
      <c r="G300" s="25">
        <f t="shared" si="72"/>
        <v>8439.9500973868744</v>
      </c>
      <c r="H300" s="3" t="s">
        <v>85</v>
      </c>
      <c r="I300" s="25">
        <v>0</v>
      </c>
      <c r="J300" s="25">
        <v>0</v>
      </c>
      <c r="K300" s="25">
        <v>0</v>
      </c>
      <c r="L300" s="25">
        <v>0</v>
      </c>
      <c r="M300" s="25">
        <v>0</v>
      </c>
      <c r="N300" s="25">
        <v>0</v>
      </c>
      <c r="O300" s="25">
        <v>0</v>
      </c>
      <c r="P300" s="25">
        <v>0</v>
      </c>
      <c r="Q300" s="25">
        <v>0</v>
      </c>
      <c r="R300" s="25">
        <v>0</v>
      </c>
      <c r="S300" s="25">
        <v>0</v>
      </c>
      <c r="T300" s="25">
        <v>8439.9500973868744</v>
      </c>
    </row>
    <row r="301" spans="1:20" ht="12" customHeight="1">
      <c r="A301" s="1"/>
      <c r="B301" s="16" t="s">
        <v>277</v>
      </c>
      <c r="C301" s="5" t="s">
        <v>278</v>
      </c>
      <c r="D301" s="24">
        <v>24475.211629889418</v>
      </c>
      <c r="E301" s="3" t="s">
        <v>279</v>
      </c>
      <c r="F301" s="25">
        <v>538.25105381727167</v>
      </c>
      <c r="G301" s="25">
        <f t="shared" si="72"/>
        <v>23936.960576072146</v>
      </c>
      <c r="H301" s="3" t="s">
        <v>85</v>
      </c>
      <c r="I301" s="25">
        <v>0</v>
      </c>
      <c r="J301" s="25">
        <v>0</v>
      </c>
      <c r="K301" s="25">
        <v>16.954864950235415</v>
      </c>
      <c r="L301" s="25">
        <v>0</v>
      </c>
      <c r="M301" s="25">
        <v>0</v>
      </c>
      <c r="N301" s="25">
        <v>0</v>
      </c>
      <c r="O301" s="25">
        <v>114.20702777281124</v>
      </c>
      <c r="P301" s="25">
        <v>0</v>
      </c>
      <c r="Q301" s="25">
        <v>3.1274924608141133</v>
      </c>
      <c r="R301" s="25">
        <v>0</v>
      </c>
      <c r="S301" s="25">
        <v>1.7886686334108111</v>
      </c>
      <c r="T301" s="25">
        <v>24339.133576072145</v>
      </c>
    </row>
    <row r="302" spans="1:20" ht="12" customHeight="1">
      <c r="A302" s="1"/>
      <c r="B302" s="16" t="s">
        <v>280</v>
      </c>
      <c r="C302" s="5" t="s">
        <v>281</v>
      </c>
      <c r="D302" s="24">
        <v>2627.3271961905066</v>
      </c>
      <c r="E302" s="3"/>
      <c r="F302" s="25">
        <v>0</v>
      </c>
      <c r="G302" s="25">
        <f t="shared" si="72"/>
        <v>2627.3271961905066</v>
      </c>
      <c r="H302" s="3" t="s">
        <v>85</v>
      </c>
      <c r="I302" s="25">
        <v>0</v>
      </c>
      <c r="J302" s="25">
        <v>0</v>
      </c>
      <c r="K302" s="25">
        <v>0</v>
      </c>
      <c r="L302" s="25">
        <v>0</v>
      </c>
      <c r="M302" s="25">
        <v>0</v>
      </c>
      <c r="N302" s="25">
        <v>0</v>
      </c>
      <c r="O302" s="25">
        <v>0</v>
      </c>
      <c r="P302" s="25">
        <v>0</v>
      </c>
      <c r="Q302" s="25">
        <v>0</v>
      </c>
      <c r="R302" s="25">
        <v>0</v>
      </c>
      <c r="S302" s="25">
        <v>0</v>
      </c>
      <c r="T302" s="25">
        <v>2627.3271961905066</v>
      </c>
    </row>
    <row r="303" spans="1:20" ht="12" customHeight="1">
      <c r="A303" s="1"/>
      <c r="B303" s="16" t="s">
        <v>282</v>
      </c>
      <c r="C303" s="5" t="s">
        <v>283</v>
      </c>
      <c r="D303" s="22">
        <v>3900.0003895083391</v>
      </c>
      <c r="E303" s="3"/>
      <c r="F303" s="25">
        <v>0</v>
      </c>
      <c r="G303" s="25">
        <f t="shared" si="72"/>
        <v>3900.0003895083391</v>
      </c>
      <c r="H303" s="3" t="s">
        <v>284</v>
      </c>
      <c r="I303" s="25">
        <v>2033.9833747499122</v>
      </c>
      <c r="J303" s="25">
        <v>0</v>
      </c>
      <c r="K303" s="25">
        <v>0</v>
      </c>
      <c r="L303" s="25">
        <v>0</v>
      </c>
      <c r="M303" s="25">
        <v>0</v>
      </c>
      <c r="N303" s="25">
        <v>0</v>
      </c>
      <c r="O303" s="25">
        <v>0</v>
      </c>
      <c r="P303" s="25">
        <v>0</v>
      </c>
      <c r="Q303" s="25">
        <v>0</v>
      </c>
      <c r="R303" s="25">
        <v>0</v>
      </c>
      <c r="S303" s="25">
        <v>0</v>
      </c>
      <c r="T303" s="25">
        <v>1866.0170147584267</v>
      </c>
    </row>
    <row r="304" spans="1:20" ht="12" customHeight="1">
      <c r="A304" s="1"/>
      <c r="B304" s="16" t="s">
        <v>16</v>
      </c>
      <c r="C304" s="5" t="s">
        <v>285</v>
      </c>
      <c r="D304" s="24">
        <v>0</v>
      </c>
      <c r="E304" s="3"/>
      <c r="F304" s="25">
        <v>0</v>
      </c>
      <c r="G304" s="25">
        <f t="shared" si="72"/>
        <v>0</v>
      </c>
      <c r="H304" s="20" t="s">
        <v>85</v>
      </c>
      <c r="I304" s="25">
        <v>0</v>
      </c>
      <c r="J304" s="25">
        <v>0</v>
      </c>
      <c r="K304" s="25">
        <v>0</v>
      </c>
      <c r="L304" s="25">
        <v>0</v>
      </c>
      <c r="M304" s="25">
        <v>0</v>
      </c>
      <c r="N304" s="25">
        <v>0</v>
      </c>
      <c r="O304" s="25">
        <v>0</v>
      </c>
      <c r="P304" s="25">
        <v>0</v>
      </c>
      <c r="Q304" s="25">
        <v>0</v>
      </c>
      <c r="R304" s="25">
        <v>0</v>
      </c>
      <c r="S304" s="25">
        <v>0</v>
      </c>
      <c r="T304" s="25">
        <v>0</v>
      </c>
    </row>
    <row r="305" spans="1:20" ht="12" customHeight="1">
      <c r="A305" s="1"/>
      <c r="B305" s="16" t="s">
        <v>42</v>
      </c>
      <c r="C305" s="1"/>
      <c r="D305" s="52">
        <f>SUM(D298:D304)</f>
        <v>47558.085397766932</v>
      </c>
      <c r="E305" s="3"/>
      <c r="F305" s="52">
        <f t="shared" ref="F305:G305" si="73">SUM(F298:F304)</f>
        <v>538.25105381727167</v>
      </c>
      <c r="G305" s="52">
        <f t="shared" si="73"/>
        <v>47019.834343949668</v>
      </c>
      <c r="H305" s="3"/>
      <c r="I305" s="52">
        <f t="shared" ref="I305:T305" si="74">SUM(I298:I304)</f>
        <v>2033.9833747499122</v>
      </c>
      <c r="J305" s="52">
        <f t="shared" si="74"/>
        <v>0</v>
      </c>
      <c r="K305" s="52">
        <f t="shared" si="74"/>
        <v>16.954864950235415</v>
      </c>
      <c r="L305" s="52">
        <f t="shared" si="74"/>
        <v>0</v>
      </c>
      <c r="M305" s="52">
        <f t="shared" si="74"/>
        <v>0</v>
      </c>
      <c r="N305" s="52">
        <f t="shared" si="74"/>
        <v>0</v>
      </c>
      <c r="O305" s="52">
        <f t="shared" si="74"/>
        <v>114.20702777281124</v>
      </c>
      <c r="P305" s="52">
        <f t="shared" si="74"/>
        <v>0</v>
      </c>
      <c r="Q305" s="52">
        <f t="shared" si="74"/>
        <v>3.1274924608141133</v>
      </c>
      <c r="R305" s="52">
        <f t="shared" si="74"/>
        <v>0</v>
      </c>
      <c r="S305" s="52">
        <f t="shared" si="74"/>
        <v>1.7886686334108111</v>
      </c>
      <c r="T305" s="52">
        <f t="shared" si="74"/>
        <v>45388.023969199749</v>
      </c>
    </row>
    <row r="306" spans="1:20" ht="12" customHeight="1">
      <c r="A306" s="1"/>
      <c r="B306" s="1"/>
      <c r="C306" s="1"/>
      <c r="D306" s="27"/>
      <c r="E306" s="3"/>
      <c r="F306" s="25"/>
      <c r="G306" s="25"/>
      <c r="H306" s="3"/>
      <c r="I306" s="25"/>
      <c r="J306" s="25"/>
      <c r="K306" s="25"/>
      <c r="L306" s="25"/>
      <c r="M306" s="25"/>
      <c r="N306" s="25"/>
      <c r="O306" s="25"/>
      <c r="P306" s="25"/>
      <c r="Q306" s="25"/>
      <c r="R306" s="25"/>
      <c r="S306" s="25"/>
      <c r="T306" s="25"/>
    </row>
    <row r="307" spans="1:20" ht="12" customHeight="1">
      <c r="A307" s="16" t="s">
        <v>286</v>
      </c>
      <c r="B307" s="1"/>
      <c r="C307" s="1"/>
      <c r="D307" s="27"/>
      <c r="E307" s="3"/>
      <c r="F307" s="25"/>
      <c r="G307" s="25"/>
      <c r="H307" s="3"/>
      <c r="I307" s="25"/>
      <c r="J307" s="25"/>
      <c r="K307" s="25"/>
      <c r="L307" s="25"/>
      <c r="M307" s="25"/>
      <c r="N307" s="25"/>
      <c r="O307" s="25"/>
      <c r="P307" s="25"/>
      <c r="Q307" s="25"/>
      <c r="R307" s="25"/>
      <c r="S307" s="25"/>
      <c r="T307" s="25"/>
    </row>
    <row r="308" spans="1:20" ht="12" customHeight="1">
      <c r="A308" s="1"/>
      <c r="B308" s="16" t="s">
        <v>287</v>
      </c>
      <c r="C308" s="5" t="s">
        <v>288</v>
      </c>
      <c r="D308" s="24">
        <v>95721.833965265745</v>
      </c>
      <c r="E308" s="3" t="s">
        <v>289</v>
      </c>
      <c r="F308" s="25">
        <v>1285.799440631961</v>
      </c>
      <c r="G308" s="25">
        <f t="shared" ref="G308:G312" si="75">D308-F308</f>
        <v>94436.034524633782</v>
      </c>
      <c r="H308" s="3" t="s">
        <v>290</v>
      </c>
      <c r="I308" s="25">
        <v>4704.9265322257997</v>
      </c>
      <c r="J308" s="25">
        <v>105.72313876222876</v>
      </c>
      <c r="K308" s="25">
        <v>4929.8917571960301</v>
      </c>
      <c r="L308" s="25">
        <v>231.97610950579886</v>
      </c>
      <c r="M308" s="25">
        <v>3864.2534007250933</v>
      </c>
      <c r="N308" s="25">
        <v>25.640627853569466</v>
      </c>
      <c r="O308" s="25">
        <v>6016.8305457796714</v>
      </c>
      <c r="P308" s="25">
        <v>0</v>
      </c>
      <c r="Q308" s="25">
        <v>2245.4645442296537</v>
      </c>
      <c r="R308" s="25">
        <v>81.796573515075835</v>
      </c>
      <c r="S308" s="25">
        <v>1016.5513600077942</v>
      </c>
      <c r="T308" s="25">
        <v>72498.779375465019</v>
      </c>
    </row>
    <row r="309" spans="1:20" ht="12" customHeight="1">
      <c r="A309" s="1"/>
      <c r="B309" s="16" t="s">
        <v>291</v>
      </c>
      <c r="C309" s="5" t="s">
        <v>292</v>
      </c>
      <c r="D309" s="24">
        <v>1595.2230635732838</v>
      </c>
      <c r="E309" s="3"/>
      <c r="F309" s="25">
        <v>0</v>
      </c>
      <c r="G309" s="25">
        <f t="shared" si="75"/>
        <v>1595.2230635732838</v>
      </c>
      <c r="H309" s="3" t="s">
        <v>290</v>
      </c>
      <c r="I309" s="25">
        <v>57.756241261655049</v>
      </c>
      <c r="J309" s="25">
        <v>1.7858859719789781</v>
      </c>
      <c r="K309" s="25">
        <v>83.276231065669336</v>
      </c>
      <c r="L309" s="25">
        <v>3.9185639458963406</v>
      </c>
      <c r="M309" s="25">
        <v>65.275359976283042</v>
      </c>
      <c r="N309" s="25">
        <v>0.43312408364461841</v>
      </c>
      <c r="O309" s="25">
        <v>101.63691121249123</v>
      </c>
      <c r="P309" s="25">
        <v>0</v>
      </c>
      <c r="Q309" s="25">
        <v>37.930614594546967</v>
      </c>
      <c r="R309" s="25">
        <v>1.3817160075530248</v>
      </c>
      <c r="S309" s="25">
        <v>17.171688571571881</v>
      </c>
      <c r="T309" s="25">
        <v>1224.6567268819931</v>
      </c>
    </row>
    <row r="310" spans="1:20" ht="12" customHeight="1">
      <c r="A310" s="1"/>
      <c r="B310" s="16" t="s">
        <v>293</v>
      </c>
      <c r="C310" s="5" t="s">
        <v>294</v>
      </c>
      <c r="D310" s="24">
        <v>6300.178038460037</v>
      </c>
      <c r="E310" s="5"/>
      <c r="F310" s="25">
        <v>0</v>
      </c>
      <c r="G310" s="25">
        <f t="shared" si="75"/>
        <v>6300.178038460037</v>
      </c>
      <c r="H310" s="3" t="s">
        <v>290</v>
      </c>
      <c r="I310" s="25">
        <v>228.10264663902433</v>
      </c>
      <c r="J310" s="25">
        <v>7.0531826155100799</v>
      </c>
      <c r="K310" s="25">
        <v>328.89135950080316</v>
      </c>
      <c r="L310" s="25">
        <v>15.475986448526728</v>
      </c>
      <c r="M310" s="25">
        <v>257.79867328018935</v>
      </c>
      <c r="N310" s="25">
        <v>1.7105813613260834</v>
      </c>
      <c r="O310" s="25">
        <v>401.40507653112519</v>
      </c>
      <c r="P310" s="25">
        <v>0</v>
      </c>
      <c r="Q310" s="25">
        <v>149.80326608278031</v>
      </c>
      <c r="R310" s="25">
        <v>5.45695272652027</v>
      </c>
      <c r="S310" s="25">
        <v>67.8179106685931</v>
      </c>
      <c r="T310" s="25">
        <v>4836.6624026056379</v>
      </c>
    </row>
    <row r="311" spans="1:20" ht="12" customHeight="1">
      <c r="A311" s="1"/>
      <c r="B311" s="16" t="s">
        <v>295</v>
      </c>
      <c r="C311" s="5" t="s">
        <v>296</v>
      </c>
      <c r="D311" s="22">
        <v>50617.891790967231</v>
      </c>
      <c r="E311" s="3" t="s">
        <v>297</v>
      </c>
      <c r="F311" s="25">
        <v>1353.1064200190731</v>
      </c>
      <c r="G311" s="25">
        <f t="shared" si="75"/>
        <v>49264.785370948157</v>
      </c>
      <c r="H311" s="3" t="s">
        <v>298</v>
      </c>
      <c r="I311" s="25">
        <v>2994.6337278500005</v>
      </c>
      <c r="J311" s="25">
        <v>61.633980800731422</v>
      </c>
      <c r="K311" s="25">
        <v>2292.5025385046515</v>
      </c>
      <c r="L311" s="25">
        <v>135.23634699934598</v>
      </c>
      <c r="M311" s="25">
        <v>2168.4048317420688</v>
      </c>
      <c r="N311" s="25">
        <v>14.515748508903387</v>
      </c>
      <c r="O311" s="25">
        <v>3424.3589748878653</v>
      </c>
      <c r="P311" s="25">
        <v>0</v>
      </c>
      <c r="Q311" s="25">
        <v>1080.549182799808</v>
      </c>
      <c r="R311" s="25">
        <v>49.113671665446283</v>
      </c>
      <c r="S311" s="25">
        <v>566.39116915920988</v>
      </c>
      <c r="T311" s="25">
        <v>37830.551618049198</v>
      </c>
    </row>
    <row r="312" spans="1:20" ht="12" customHeight="1">
      <c r="A312" s="1"/>
      <c r="B312" s="16" t="s">
        <v>299</v>
      </c>
      <c r="C312" s="5" t="s">
        <v>300</v>
      </c>
      <c r="D312" s="24">
        <v>3477.9200904772911</v>
      </c>
      <c r="E312" s="3"/>
      <c r="F312" s="25">
        <v>0</v>
      </c>
      <c r="G312" s="25">
        <f t="shared" si="75"/>
        <v>3477.9200904772911</v>
      </c>
      <c r="H312" s="3" t="s">
        <v>290</v>
      </c>
      <c r="I312" s="25">
        <v>125.92069185886344</v>
      </c>
      <c r="J312" s="25">
        <v>3.893605128385178</v>
      </c>
      <c r="K312" s="25">
        <v>181.55960987283905</v>
      </c>
      <c r="L312" s="25">
        <v>8.5432893897140971</v>
      </c>
      <c r="M312" s="25">
        <v>142.31394408636743</v>
      </c>
      <c r="N312" s="25">
        <v>0.94430113667171356</v>
      </c>
      <c r="O312" s="25">
        <v>221.5897346971507</v>
      </c>
      <c r="P312" s="25">
        <v>0</v>
      </c>
      <c r="Q312" s="25">
        <v>82.69667706974306</v>
      </c>
      <c r="R312" s="25">
        <v>3.0124300304676326</v>
      </c>
      <c r="S312" s="25">
        <v>37.437874385236753</v>
      </c>
      <c r="T312" s="25">
        <v>2670.0079328218517</v>
      </c>
    </row>
    <row r="313" spans="1:20" ht="12" customHeight="1">
      <c r="A313" s="1"/>
      <c r="B313" s="16" t="s">
        <v>42</v>
      </c>
      <c r="C313" s="1"/>
      <c r="D313" s="52">
        <f>SUM(D308:D312)</f>
        <v>157713.04694874361</v>
      </c>
      <c r="E313" s="3"/>
      <c r="F313" s="52">
        <f t="shared" ref="F313:G313" si="76">SUM(F308:F312)</f>
        <v>2638.9058606510343</v>
      </c>
      <c r="G313" s="52">
        <f t="shared" si="76"/>
        <v>155074.14108809255</v>
      </c>
      <c r="H313" s="3"/>
      <c r="I313" s="52">
        <f t="shared" ref="I313:T313" si="77">SUM(I308:I312)</f>
        <v>8111.3398398353429</v>
      </c>
      <c r="J313" s="52">
        <f t="shared" si="77"/>
        <v>180.08979327883443</v>
      </c>
      <c r="K313" s="52">
        <f t="shared" si="77"/>
        <v>7816.1214961399937</v>
      </c>
      <c r="L313" s="52">
        <f t="shared" si="77"/>
        <v>395.15029628928204</v>
      </c>
      <c r="M313" s="52">
        <f t="shared" si="77"/>
        <v>6498.0462098100015</v>
      </c>
      <c r="N313" s="52">
        <f t="shared" si="77"/>
        <v>43.244382944115266</v>
      </c>
      <c r="O313" s="52">
        <f t="shared" si="77"/>
        <v>10165.821243108303</v>
      </c>
      <c r="P313" s="52">
        <f t="shared" si="77"/>
        <v>0</v>
      </c>
      <c r="Q313" s="52">
        <f t="shared" si="77"/>
        <v>3596.4442847765322</v>
      </c>
      <c r="R313" s="52">
        <f t="shared" si="77"/>
        <v>140.76134394506306</v>
      </c>
      <c r="S313" s="52">
        <f t="shared" si="77"/>
        <v>1705.370002792406</v>
      </c>
      <c r="T313" s="52">
        <f t="shared" si="77"/>
        <v>119060.6580558237</v>
      </c>
    </row>
    <row r="314" spans="1:20" ht="12" customHeight="1">
      <c r="A314" s="1"/>
      <c r="B314" s="1"/>
      <c r="C314" s="1"/>
      <c r="D314" s="25"/>
      <c r="E314" s="3"/>
      <c r="F314" s="25"/>
      <c r="G314" s="25"/>
      <c r="H314" s="3"/>
      <c r="I314" s="25"/>
      <c r="J314" s="25"/>
      <c r="K314" s="25"/>
      <c r="L314" s="25"/>
      <c r="M314" s="25"/>
      <c r="N314" s="25"/>
      <c r="O314" s="25"/>
      <c r="P314" s="25"/>
      <c r="Q314" s="25"/>
      <c r="R314" s="25"/>
      <c r="S314" s="25"/>
      <c r="T314" s="25"/>
    </row>
    <row r="315" spans="1:20" ht="12" customHeight="1">
      <c r="A315" s="16" t="s">
        <v>301</v>
      </c>
      <c r="B315" s="1"/>
      <c r="C315" s="1"/>
      <c r="D315" s="25">
        <f>SUM(D216,D235,D249,D266,D283,D289,D295,D305,D313)</f>
        <v>421084.36799999978</v>
      </c>
      <c r="E315" s="3"/>
      <c r="F315" s="25">
        <f>SUM(F216,F235,F249,F266,F283,F289,F295,F305,F313)</f>
        <v>21149.814387484119</v>
      </c>
      <c r="G315" s="25">
        <f>D315-F315</f>
        <v>399934.55361251568</v>
      </c>
      <c r="H315" s="3"/>
      <c r="I315" s="25">
        <f>SUM(I216,I235,I249,I266,I283,I289,I295,I305,I313)</f>
        <v>14558.777955616111</v>
      </c>
      <c r="J315" s="25">
        <f t="shared" ref="J315:T315" si="78">SUM(J216,J235,J249,J266,J283,J289,J295,J305,J313)</f>
        <v>410.41497193180243</v>
      </c>
      <c r="K315" s="25">
        <f t="shared" si="78"/>
        <v>19301.410664650903</v>
      </c>
      <c r="L315" s="25">
        <f t="shared" si="78"/>
        <v>900.52631416657437</v>
      </c>
      <c r="M315" s="25">
        <f t="shared" si="78"/>
        <v>15000.949362303321</v>
      </c>
      <c r="N315" s="25">
        <f t="shared" si="78"/>
        <v>99.536370978385236</v>
      </c>
      <c r="O315" s="25">
        <f t="shared" si="78"/>
        <v>23547.82419115672</v>
      </c>
      <c r="P315" s="25">
        <f t="shared" si="78"/>
        <v>0</v>
      </c>
      <c r="Q315" s="25">
        <f t="shared" si="78"/>
        <v>8804.8222308051791</v>
      </c>
      <c r="R315" s="25">
        <f t="shared" si="78"/>
        <v>371.2961043476846</v>
      </c>
      <c r="S315" s="25">
        <f t="shared" si="78"/>
        <v>3977.1854894933631</v>
      </c>
      <c r="T315" s="25">
        <f t="shared" si="78"/>
        <v>334111.62434454972</v>
      </c>
    </row>
    <row r="316" spans="1:20" ht="12" customHeight="1">
      <c r="A316" s="1"/>
      <c r="B316" s="1"/>
      <c r="C316" s="1"/>
      <c r="D316" s="25"/>
      <c r="E316" s="3"/>
      <c r="F316" s="25"/>
      <c r="G316" s="25"/>
      <c r="H316" s="3"/>
      <c r="I316" s="25"/>
      <c r="J316" s="25"/>
      <c r="K316" s="25"/>
      <c r="L316" s="25"/>
      <c r="M316" s="25"/>
      <c r="N316" s="25"/>
      <c r="O316" s="25"/>
      <c r="P316" s="25"/>
      <c r="Q316" s="25"/>
      <c r="R316" s="25"/>
      <c r="S316" s="25"/>
      <c r="T316" s="25"/>
    </row>
    <row r="317" spans="1:20" ht="12" customHeight="1">
      <c r="A317" s="16" t="s">
        <v>187</v>
      </c>
      <c r="B317" s="1"/>
      <c r="C317" s="1"/>
      <c r="D317" s="54">
        <f>D207</f>
        <v>640028.39665993245</v>
      </c>
      <c r="E317" s="3"/>
      <c r="F317" s="54">
        <f>F207</f>
        <v>1287.3599999999999</v>
      </c>
      <c r="G317" s="30">
        <f>D317-F317</f>
        <v>638741.03665993246</v>
      </c>
      <c r="H317" s="3"/>
      <c r="I317" s="54">
        <f>I207</f>
        <v>580568.87898541417</v>
      </c>
      <c r="J317" s="54">
        <f t="shared" ref="J317:T317" si="79">J207</f>
        <v>0</v>
      </c>
      <c r="K317" s="54">
        <f t="shared" si="79"/>
        <v>32537.202969100184</v>
      </c>
      <c r="L317" s="54">
        <f t="shared" si="79"/>
        <v>3352.1314679471893</v>
      </c>
      <c r="M317" s="54">
        <f t="shared" si="79"/>
        <v>0</v>
      </c>
      <c r="N317" s="54">
        <f t="shared" si="79"/>
        <v>0</v>
      </c>
      <c r="O317" s="54">
        <f t="shared" si="79"/>
        <v>20952.806492653777</v>
      </c>
      <c r="P317" s="54">
        <f t="shared" si="79"/>
        <v>213.29883019258295</v>
      </c>
      <c r="Q317" s="54">
        <f t="shared" si="79"/>
        <v>0</v>
      </c>
      <c r="R317" s="54">
        <f t="shared" si="79"/>
        <v>1287.3599999999999</v>
      </c>
      <c r="S317" s="54">
        <f t="shared" si="79"/>
        <v>1116.717914624581</v>
      </c>
      <c r="T317" s="54">
        <f t="shared" si="79"/>
        <v>0</v>
      </c>
    </row>
    <row r="318" spans="1:20" ht="12" customHeight="1">
      <c r="A318" s="1"/>
      <c r="B318" s="1"/>
      <c r="C318" s="1"/>
      <c r="D318" s="25"/>
      <c r="E318" s="3"/>
      <c r="F318" s="25"/>
      <c r="G318" s="25"/>
      <c r="H318" s="3"/>
      <c r="I318" s="25"/>
      <c r="J318" s="25"/>
      <c r="K318" s="25"/>
      <c r="L318" s="25"/>
      <c r="M318" s="25"/>
      <c r="N318" s="25"/>
      <c r="O318" s="25"/>
      <c r="P318" s="25"/>
      <c r="Q318" s="25"/>
      <c r="R318" s="25"/>
      <c r="S318" s="25"/>
      <c r="T318" s="25"/>
    </row>
    <row r="319" spans="1:20" ht="12" customHeight="1" thickBot="1">
      <c r="A319" s="16" t="s">
        <v>302</v>
      </c>
      <c r="B319" s="1"/>
      <c r="C319" s="1"/>
      <c r="D319" s="55">
        <f>D315+D317</f>
        <v>1061112.7646599323</v>
      </c>
      <c r="E319" s="3"/>
      <c r="F319" s="55">
        <f>F315+F317</f>
        <v>22437.17438748412</v>
      </c>
      <c r="G319" s="55">
        <f>G315+G317</f>
        <v>1038675.5902724481</v>
      </c>
      <c r="H319" s="3"/>
      <c r="I319" s="55">
        <f>I315+I317</f>
        <v>595127.65694103029</v>
      </c>
      <c r="J319" s="55">
        <f t="shared" ref="J319:T319" si="80">J315+J317</f>
        <v>410.41497193180243</v>
      </c>
      <c r="K319" s="55">
        <f t="shared" si="80"/>
        <v>51838.613633751083</v>
      </c>
      <c r="L319" s="55">
        <f t="shared" si="80"/>
        <v>4252.6577821137635</v>
      </c>
      <c r="M319" s="55">
        <f t="shared" si="80"/>
        <v>15000.949362303321</v>
      </c>
      <c r="N319" s="55">
        <f t="shared" si="80"/>
        <v>99.536370978385236</v>
      </c>
      <c r="O319" s="55">
        <f t="shared" si="80"/>
        <v>44500.630683810494</v>
      </c>
      <c r="P319" s="55">
        <f t="shared" si="80"/>
        <v>213.29883019258295</v>
      </c>
      <c r="Q319" s="55">
        <f t="shared" si="80"/>
        <v>8804.8222308051791</v>
      </c>
      <c r="R319" s="55">
        <f t="shared" si="80"/>
        <v>1658.6561043476845</v>
      </c>
      <c r="S319" s="55">
        <f t="shared" si="80"/>
        <v>5093.9034041179439</v>
      </c>
      <c r="T319" s="55">
        <f t="shared" si="80"/>
        <v>334111.62434454972</v>
      </c>
    </row>
    <row r="320" spans="1:20" ht="12" customHeight="1">
      <c r="A320" s="1"/>
      <c r="B320" s="1"/>
      <c r="C320" s="1"/>
      <c r="D320" s="27"/>
      <c r="E320" s="3"/>
      <c r="F320" s="25"/>
      <c r="G320" s="25"/>
      <c r="H320" s="3"/>
      <c r="I320" s="25"/>
      <c r="J320" s="25"/>
      <c r="K320" s="25"/>
      <c r="L320" s="25"/>
      <c r="M320" s="25"/>
      <c r="N320" s="25"/>
      <c r="O320" s="25"/>
      <c r="P320" s="25"/>
      <c r="Q320" s="25"/>
      <c r="R320" s="25"/>
      <c r="S320" s="25"/>
      <c r="T320" s="25"/>
    </row>
    <row r="321" spans="1:20" ht="12" customHeight="1">
      <c r="A321" s="16" t="s">
        <v>303</v>
      </c>
      <c r="B321" s="1"/>
      <c r="C321" s="1"/>
      <c r="D321" s="27"/>
      <c r="E321" s="3"/>
      <c r="F321" s="25"/>
      <c r="G321" s="25"/>
      <c r="H321" s="3"/>
      <c r="I321" s="25"/>
      <c r="J321" s="25"/>
      <c r="K321" s="25"/>
      <c r="L321" s="25"/>
      <c r="M321" s="25"/>
      <c r="N321" s="25"/>
      <c r="O321" s="25"/>
      <c r="P321" s="25"/>
      <c r="Q321" s="25"/>
      <c r="R321" s="25"/>
      <c r="S321" s="25"/>
      <c r="T321" s="25"/>
    </row>
    <row r="322" spans="1:20" ht="12" customHeight="1">
      <c r="A322" s="1"/>
      <c r="B322" s="16" t="s">
        <v>304</v>
      </c>
      <c r="C322" s="1"/>
      <c r="D322" s="24">
        <v>6937.7758750000003</v>
      </c>
      <c r="E322" s="3"/>
      <c r="F322" s="25">
        <v>0</v>
      </c>
      <c r="G322" s="25">
        <f>D322-F322</f>
        <v>6937.7758750000003</v>
      </c>
      <c r="H322" s="3" t="s">
        <v>85</v>
      </c>
      <c r="I322" s="25">
        <v>0</v>
      </c>
      <c r="J322" s="25">
        <v>0</v>
      </c>
      <c r="K322" s="25">
        <v>0</v>
      </c>
      <c r="L322" s="25">
        <v>0</v>
      </c>
      <c r="M322" s="25">
        <v>0</v>
      </c>
      <c r="N322" s="25">
        <v>0</v>
      </c>
      <c r="O322" s="25">
        <v>0</v>
      </c>
      <c r="P322" s="25">
        <v>0</v>
      </c>
      <c r="Q322" s="25">
        <v>0</v>
      </c>
      <c r="R322" s="25">
        <v>0</v>
      </c>
      <c r="S322" s="25">
        <v>0</v>
      </c>
      <c r="T322" s="25">
        <v>6937.7758750000003</v>
      </c>
    </row>
    <row r="323" spans="1:20" ht="12" customHeight="1">
      <c r="A323" s="1"/>
      <c r="B323" s="16" t="s">
        <v>305</v>
      </c>
      <c r="C323" s="1"/>
      <c r="D323" s="24">
        <v>446.56948</v>
      </c>
      <c r="E323" s="3"/>
      <c r="F323" s="25">
        <v>0</v>
      </c>
      <c r="G323" s="25">
        <f t="shared" ref="G323:G327" si="81">D323-F323</f>
        <v>446.56948</v>
      </c>
      <c r="H323" s="3" t="s">
        <v>85</v>
      </c>
      <c r="I323" s="25">
        <v>0</v>
      </c>
      <c r="J323" s="25">
        <v>0</v>
      </c>
      <c r="K323" s="25">
        <v>0</v>
      </c>
      <c r="L323" s="25">
        <v>0</v>
      </c>
      <c r="M323" s="25">
        <v>0</v>
      </c>
      <c r="N323" s="25">
        <v>0</v>
      </c>
      <c r="O323" s="25">
        <v>0</v>
      </c>
      <c r="P323" s="25">
        <v>0</v>
      </c>
      <c r="Q323" s="25">
        <v>0</v>
      </c>
      <c r="R323" s="25">
        <v>0</v>
      </c>
      <c r="S323" s="25">
        <v>0</v>
      </c>
      <c r="T323" s="25">
        <v>446.56948</v>
      </c>
    </row>
    <row r="324" spans="1:20" ht="12" customHeight="1">
      <c r="A324" s="1"/>
      <c r="B324" s="16" t="s">
        <v>306</v>
      </c>
      <c r="C324" s="1"/>
      <c r="D324" s="24">
        <v>6296.2009850000004</v>
      </c>
      <c r="E324" s="3"/>
      <c r="F324" s="25">
        <v>0</v>
      </c>
      <c r="G324" s="25">
        <f t="shared" si="81"/>
        <v>6296.2009850000004</v>
      </c>
      <c r="H324" s="3" t="s">
        <v>85</v>
      </c>
      <c r="I324" s="25">
        <v>0</v>
      </c>
      <c r="J324" s="25">
        <v>0</v>
      </c>
      <c r="K324" s="25">
        <v>0</v>
      </c>
      <c r="L324" s="25">
        <v>0</v>
      </c>
      <c r="M324" s="25">
        <v>0</v>
      </c>
      <c r="N324" s="25">
        <v>0</v>
      </c>
      <c r="O324" s="25">
        <v>0</v>
      </c>
      <c r="P324" s="25">
        <v>0</v>
      </c>
      <c r="Q324" s="25">
        <v>0</v>
      </c>
      <c r="R324" s="25">
        <v>0</v>
      </c>
      <c r="S324" s="25">
        <v>0</v>
      </c>
      <c r="T324" s="25">
        <v>6296.2009850000004</v>
      </c>
    </row>
    <row r="325" spans="1:20" ht="12" customHeight="1">
      <c r="A325" s="1"/>
      <c r="B325" s="16" t="s">
        <v>307</v>
      </c>
      <c r="C325" s="1"/>
      <c r="D325" s="24">
        <v>1470.925</v>
      </c>
      <c r="E325" s="3"/>
      <c r="F325" s="25">
        <v>0</v>
      </c>
      <c r="G325" s="25">
        <f t="shared" si="81"/>
        <v>1470.925</v>
      </c>
      <c r="H325" s="3" t="s">
        <v>140</v>
      </c>
      <c r="I325" s="25">
        <v>1470.925</v>
      </c>
      <c r="J325" s="25">
        <v>0</v>
      </c>
      <c r="K325" s="25">
        <v>0</v>
      </c>
      <c r="L325" s="25">
        <v>0</v>
      </c>
      <c r="M325" s="25">
        <v>0</v>
      </c>
      <c r="N325" s="25">
        <v>0</v>
      </c>
      <c r="O325" s="25">
        <v>0</v>
      </c>
      <c r="P325" s="25">
        <v>0</v>
      </c>
      <c r="Q325" s="25">
        <v>0</v>
      </c>
      <c r="R325" s="25">
        <v>0</v>
      </c>
      <c r="S325" s="25">
        <v>0</v>
      </c>
      <c r="T325" s="25">
        <v>0</v>
      </c>
    </row>
    <row r="326" spans="1:20" ht="12" customHeight="1">
      <c r="A326" s="1"/>
      <c r="B326" s="16" t="s">
        <v>308</v>
      </c>
      <c r="C326" s="1"/>
      <c r="D326" s="24">
        <v>1925.7102806847674</v>
      </c>
      <c r="E326" s="3"/>
      <c r="F326" s="25">
        <v>0</v>
      </c>
      <c r="G326" s="25">
        <f t="shared" si="81"/>
        <v>1925.7102806847674</v>
      </c>
      <c r="H326" s="3" t="s">
        <v>85</v>
      </c>
      <c r="I326" s="25">
        <v>0</v>
      </c>
      <c r="J326" s="25">
        <v>0</v>
      </c>
      <c r="K326" s="25">
        <v>0</v>
      </c>
      <c r="L326" s="25">
        <v>0</v>
      </c>
      <c r="M326" s="25">
        <v>0</v>
      </c>
      <c r="N326" s="25">
        <v>0</v>
      </c>
      <c r="O326" s="25">
        <v>0</v>
      </c>
      <c r="P326" s="25">
        <v>0</v>
      </c>
      <c r="Q326" s="25">
        <v>0</v>
      </c>
      <c r="R326" s="25">
        <v>0</v>
      </c>
      <c r="S326" s="25">
        <v>0</v>
      </c>
      <c r="T326" s="25">
        <v>1925.7102806847674</v>
      </c>
    </row>
    <row r="327" spans="1:20" ht="12" customHeight="1">
      <c r="A327" s="1"/>
      <c r="B327" s="16" t="s">
        <v>309</v>
      </c>
      <c r="C327" s="1"/>
      <c r="D327" s="24">
        <v>828.64800000000002</v>
      </c>
      <c r="E327" s="3"/>
      <c r="F327" s="25">
        <v>0</v>
      </c>
      <c r="G327" s="25">
        <f t="shared" si="81"/>
        <v>828.64800000000002</v>
      </c>
      <c r="H327" s="3" t="s">
        <v>140</v>
      </c>
      <c r="I327" s="25">
        <v>828.64800000000002</v>
      </c>
      <c r="J327" s="25">
        <v>0</v>
      </c>
      <c r="K327" s="25">
        <v>0</v>
      </c>
      <c r="L327" s="25">
        <v>0</v>
      </c>
      <c r="M327" s="25">
        <v>0</v>
      </c>
      <c r="N327" s="25">
        <v>0</v>
      </c>
      <c r="O327" s="25">
        <v>0</v>
      </c>
      <c r="P327" s="25">
        <v>0</v>
      </c>
      <c r="Q327" s="25">
        <v>0</v>
      </c>
      <c r="R327" s="25">
        <v>0</v>
      </c>
      <c r="S327" s="25">
        <v>0</v>
      </c>
      <c r="T327" s="25">
        <v>0</v>
      </c>
    </row>
    <row r="328" spans="1:20" ht="12" customHeight="1" thickBot="1">
      <c r="A328" s="1"/>
      <c r="B328" s="16" t="s">
        <v>42</v>
      </c>
      <c r="C328" s="1"/>
      <c r="D328" s="47">
        <f>SUM(D322:D327)</f>
        <v>17905.82962068477</v>
      </c>
      <c r="E328" s="3"/>
      <c r="F328" s="47">
        <f t="shared" ref="F328:G328" si="82">SUM(F322:F327)</f>
        <v>0</v>
      </c>
      <c r="G328" s="47">
        <f t="shared" si="82"/>
        <v>17905.82962068477</v>
      </c>
      <c r="H328" s="3"/>
      <c r="I328" s="47">
        <f t="shared" ref="I328:T328" si="83">SUM(I322:I327)</f>
        <v>2299.5729999999999</v>
      </c>
      <c r="J328" s="47">
        <f t="shared" si="83"/>
        <v>0</v>
      </c>
      <c r="K328" s="47">
        <f t="shared" si="83"/>
        <v>0</v>
      </c>
      <c r="L328" s="47">
        <f t="shared" si="83"/>
        <v>0</v>
      </c>
      <c r="M328" s="47">
        <f t="shared" si="83"/>
        <v>0</v>
      </c>
      <c r="N328" s="47">
        <f t="shared" si="83"/>
        <v>0</v>
      </c>
      <c r="O328" s="47">
        <f t="shared" si="83"/>
        <v>0</v>
      </c>
      <c r="P328" s="47">
        <f t="shared" si="83"/>
        <v>0</v>
      </c>
      <c r="Q328" s="47">
        <f t="shared" si="83"/>
        <v>0</v>
      </c>
      <c r="R328" s="47">
        <f t="shared" si="83"/>
        <v>0</v>
      </c>
      <c r="S328" s="47">
        <f t="shared" si="83"/>
        <v>0</v>
      </c>
      <c r="T328" s="47">
        <f t="shared" si="83"/>
        <v>15606.256620684768</v>
      </c>
    </row>
    <row r="329" spans="1:20" ht="12" customHeight="1">
      <c r="A329" s="1"/>
      <c r="B329" s="1"/>
      <c r="C329" s="1"/>
      <c r="D329" s="56"/>
      <c r="E329" s="3"/>
      <c r="F329" s="9"/>
      <c r="G329" s="57"/>
      <c r="H329" s="3"/>
      <c r="I329" s="57"/>
      <c r="J329" s="57"/>
      <c r="K329" s="57"/>
      <c r="L329" s="57"/>
      <c r="M329" s="57"/>
      <c r="N329" s="57"/>
      <c r="O329" s="57"/>
      <c r="P329" s="57"/>
      <c r="Q329" s="57"/>
      <c r="R329" s="57"/>
      <c r="S329" s="57"/>
      <c r="T329" s="57"/>
    </row>
    <row r="330" spans="1:20" ht="12" customHeight="1">
      <c r="A330" s="1"/>
      <c r="B330" s="1"/>
      <c r="C330" s="1"/>
      <c r="D330" s="41"/>
      <c r="E330" s="42"/>
      <c r="F330" s="1"/>
      <c r="G330" s="43"/>
      <c r="H330" s="3"/>
      <c r="I330" s="1"/>
      <c r="J330" s="1"/>
      <c r="K330" s="1"/>
      <c r="L330" s="1"/>
      <c r="M330" s="1"/>
      <c r="N330" s="1"/>
      <c r="O330" s="1"/>
      <c r="P330" s="1"/>
      <c r="Q330" s="1"/>
      <c r="R330" s="1"/>
      <c r="S330" s="1"/>
      <c r="T330" s="1"/>
    </row>
    <row r="331" spans="1:20" ht="12" customHeight="1">
      <c r="A331" s="58" t="s">
        <v>311</v>
      </c>
      <c r="B331" s="1"/>
      <c r="C331" s="1"/>
      <c r="D331" s="41"/>
      <c r="E331" s="42"/>
      <c r="F331" s="1"/>
      <c r="G331" s="43"/>
      <c r="H331" s="3"/>
      <c r="I331" s="1"/>
      <c r="J331" s="1"/>
      <c r="K331" s="1"/>
      <c r="L331" s="1"/>
      <c r="M331" s="1"/>
      <c r="N331" s="1"/>
      <c r="O331" s="1"/>
      <c r="P331" s="1"/>
      <c r="Q331" s="1"/>
      <c r="R331" s="1"/>
      <c r="S331" s="1"/>
      <c r="T331" s="1"/>
    </row>
    <row r="332" spans="1:20" ht="12" customHeight="1">
      <c r="A332" s="1"/>
      <c r="B332" s="1"/>
      <c r="C332" s="1"/>
      <c r="D332" s="41"/>
      <c r="E332" s="42"/>
      <c r="F332" s="1"/>
      <c r="G332" s="43"/>
      <c r="H332" s="3"/>
      <c r="I332" s="1"/>
      <c r="J332" s="1"/>
      <c r="K332" s="1"/>
      <c r="L332" s="1"/>
      <c r="M332" s="1"/>
      <c r="N332" s="1"/>
      <c r="O332" s="1"/>
      <c r="P332" s="1"/>
      <c r="Q332" s="1"/>
      <c r="R332" s="1"/>
      <c r="S332" s="1"/>
      <c r="T332" s="1"/>
    </row>
    <row r="333" spans="1:20" ht="12" customHeight="1">
      <c r="A333" s="16" t="s">
        <v>312</v>
      </c>
      <c r="B333" s="1"/>
      <c r="C333" s="1"/>
      <c r="D333" s="59">
        <f>D174</f>
        <v>5.9316239560111665E-2</v>
      </c>
      <c r="E333" s="42"/>
      <c r="F333" s="59"/>
      <c r="G333" s="57"/>
      <c r="H333" s="3"/>
      <c r="I333" s="59">
        <f>I174</f>
        <v>5.9316239560111665E-2</v>
      </c>
      <c r="J333" s="59">
        <f t="shared" ref="J333:T333" si="84">J174</f>
        <v>5.9316239560111665E-2</v>
      </c>
      <c r="K333" s="59">
        <f t="shared" si="84"/>
        <v>5.9316239560111665E-2</v>
      </c>
      <c r="L333" s="59">
        <f t="shared" si="84"/>
        <v>5.9316239560111665E-2</v>
      </c>
      <c r="M333" s="59">
        <f t="shared" si="84"/>
        <v>5.9316239560111665E-2</v>
      </c>
      <c r="N333" s="59">
        <f t="shared" si="84"/>
        <v>5.9316239560111665E-2</v>
      </c>
      <c r="O333" s="59">
        <f t="shared" si="84"/>
        <v>5.9316239560111665E-2</v>
      </c>
      <c r="P333" s="59">
        <f t="shared" si="84"/>
        <v>5.9316239560111665E-2</v>
      </c>
      <c r="Q333" s="59">
        <f t="shared" si="84"/>
        <v>5.9316239560111665E-2</v>
      </c>
      <c r="R333" s="59">
        <f t="shared" si="84"/>
        <v>5.9316239560111665E-2</v>
      </c>
      <c r="S333" s="59">
        <f t="shared" si="84"/>
        <v>5.9316239560111665E-2</v>
      </c>
      <c r="T333" s="59">
        <f t="shared" si="84"/>
        <v>5.9316239560111665E-2</v>
      </c>
    </row>
    <row r="334" spans="1:20" ht="12" customHeight="1">
      <c r="A334" s="1"/>
      <c r="B334" s="1"/>
      <c r="C334" s="1"/>
      <c r="D334" s="41"/>
      <c r="E334" s="42"/>
      <c r="F334" s="1"/>
      <c r="G334" s="43"/>
      <c r="H334" s="3"/>
      <c r="I334" s="41"/>
      <c r="J334" s="41"/>
      <c r="K334" s="41"/>
      <c r="L334" s="41"/>
      <c r="M334" s="41"/>
      <c r="N334" s="41"/>
      <c r="O334" s="41"/>
      <c r="P334" s="41"/>
      <c r="Q334" s="41"/>
      <c r="R334" s="41"/>
      <c r="S334" s="41"/>
      <c r="T334" s="41"/>
    </row>
    <row r="335" spans="1:20" ht="12" customHeight="1">
      <c r="A335" s="16" t="s">
        <v>313</v>
      </c>
      <c r="B335" s="1"/>
      <c r="C335" s="1"/>
      <c r="D335" s="33">
        <f>D171</f>
        <v>6256964.1351188589</v>
      </c>
      <c r="E335" s="42"/>
      <c r="F335" s="43"/>
      <c r="G335" s="43"/>
      <c r="H335" s="3"/>
      <c r="I335" s="33">
        <f>I171</f>
        <v>-9992.3814840766281</v>
      </c>
      <c r="J335" s="33">
        <f t="shared" ref="J335:T335" si="85">J171</f>
        <v>2102.0831017986466</v>
      </c>
      <c r="K335" s="33">
        <f t="shared" si="85"/>
        <v>365352.86918037216</v>
      </c>
      <c r="L335" s="33">
        <f t="shared" si="85"/>
        <v>33377.653438783338</v>
      </c>
      <c r="M335" s="33">
        <f t="shared" si="85"/>
        <v>381475.53529303247</v>
      </c>
      <c r="N335" s="33">
        <f t="shared" si="85"/>
        <v>8938.6177452469474</v>
      </c>
      <c r="O335" s="33">
        <f t="shared" si="85"/>
        <v>1699508.6154259287</v>
      </c>
      <c r="P335" s="33">
        <f t="shared" si="85"/>
        <v>0</v>
      </c>
      <c r="Q335" s="33">
        <f t="shared" si="85"/>
        <v>451778.12400898675</v>
      </c>
      <c r="R335" s="33">
        <f t="shared" si="85"/>
        <v>3209.0233524544115</v>
      </c>
      <c r="S335" s="33">
        <f t="shared" si="85"/>
        <v>332332.34411427687</v>
      </c>
      <c r="T335" s="33">
        <f t="shared" si="85"/>
        <v>2988881.6509420574</v>
      </c>
    </row>
    <row r="336" spans="1:20" ht="12" customHeight="1">
      <c r="A336" s="1"/>
      <c r="B336" s="1"/>
      <c r="C336" s="1"/>
      <c r="D336" s="27"/>
      <c r="E336" s="42"/>
      <c r="F336" s="60"/>
      <c r="G336" s="60"/>
      <c r="H336" s="3"/>
      <c r="I336" s="27"/>
      <c r="J336" s="27"/>
      <c r="K336" s="27"/>
      <c r="L336" s="27"/>
      <c r="M336" s="27"/>
      <c r="N336" s="27"/>
      <c r="O336" s="27"/>
      <c r="P336" s="27"/>
      <c r="Q336" s="27"/>
      <c r="R336" s="27"/>
      <c r="S336" s="27"/>
      <c r="T336" s="27"/>
    </row>
    <row r="337" spans="1:20" ht="12" customHeight="1">
      <c r="A337" s="16" t="s">
        <v>314</v>
      </c>
      <c r="B337" s="1"/>
      <c r="C337" s="1"/>
      <c r="D337" s="61">
        <f>D175</f>
        <v>371139.58355773712</v>
      </c>
      <c r="E337" s="3"/>
      <c r="F337" s="60"/>
      <c r="G337" s="60"/>
      <c r="H337" s="3"/>
      <c r="I337" s="61">
        <f>I175</f>
        <v>-592.71049388551342</v>
      </c>
      <c r="J337" s="61">
        <f t="shared" ref="J337:T337" si="86">J175</f>
        <v>124.68766484155111</v>
      </c>
      <c r="K337" s="61">
        <f t="shared" si="86"/>
        <v>21671.358312277091</v>
      </c>
      <c r="L337" s="61">
        <f t="shared" si="86"/>
        <v>1979.8368873292575</v>
      </c>
      <c r="M337" s="61">
        <f t="shared" si="86"/>
        <v>22627.694237763346</v>
      </c>
      <c r="N337" s="61">
        <f t="shared" si="86"/>
        <v>530.20519151333315</v>
      </c>
      <c r="O337" s="61">
        <f t="shared" si="86"/>
        <v>100808.46016707805</v>
      </c>
      <c r="P337" s="61">
        <f t="shared" si="86"/>
        <v>0</v>
      </c>
      <c r="Q337" s="61">
        <f t="shared" si="86"/>
        <v>26797.779431734893</v>
      </c>
      <c r="R337" s="61">
        <f t="shared" si="86"/>
        <v>190.34719792817853</v>
      </c>
      <c r="S337" s="61">
        <f t="shared" si="86"/>
        <v>19712.704937055914</v>
      </c>
      <c r="T337" s="61">
        <f t="shared" si="86"/>
        <v>177289.22002410112</v>
      </c>
    </row>
    <row r="338" spans="1:20" ht="12" customHeight="1">
      <c r="A338" s="16"/>
      <c r="B338" s="1"/>
      <c r="C338" s="1"/>
      <c r="D338" s="27"/>
      <c r="E338" s="3"/>
      <c r="F338" s="60"/>
      <c r="G338" s="60"/>
      <c r="H338" s="3"/>
      <c r="I338" s="27"/>
      <c r="J338" s="27"/>
      <c r="K338" s="27"/>
      <c r="L338" s="27"/>
      <c r="M338" s="27"/>
      <c r="N338" s="27"/>
      <c r="O338" s="27"/>
      <c r="P338" s="27"/>
      <c r="Q338" s="27"/>
      <c r="R338" s="27"/>
      <c r="S338" s="27"/>
      <c r="T338" s="27"/>
    </row>
    <row r="339" spans="1:20" ht="12" customHeight="1">
      <c r="A339" s="62" t="s">
        <v>315</v>
      </c>
      <c r="B339" s="1"/>
      <c r="C339" s="1"/>
      <c r="D339" s="27"/>
      <c r="E339" s="3"/>
      <c r="F339" s="60"/>
      <c r="G339" s="60"/>
      <c r="H339" s="3"/>
      <c r="I339" s="27"/>
      <c r="J339" s="27"/>
      <c r="K339" s="27"/>
      <c r="L339" s="27"/>
      <c r="M339" s="27"/>
      <c r="N339" s="27"/>
      <c r="O339" s="27"/>
      <c r="P339" s="27"/>
      <c r="Q339" s="27"/>
      <c r="R339" s="27"/>
      <c r="S339" s="27"/>
      <c r="T339" s="27"/>
    </row>
    <row r="340" spans="1:20" ht="12" customHeight="1">
      <c r="A340" s="16" t="s">
        <v>187</v>
      </c>
      <c r="B340" s="1"/>
      <c r="C340" s="1"/>
      <c r="D340" s="24">
        <f>D207</f>
        <v>640028.39665993245</v>
      </c>
      <c r="E340" s="3"/>
      <c r="F340" s="60"/>
      <c r="G340" s="60"/>
      <c r="H340" s="3"/>
      <c r="I340" s="24">
        <f>I207</f>
        <v>580568.87898541417</v>
      </c>
      <c r="J340" s="24">
        <f t="shared" ref="J340:T340" si="87">J207</f>
        <v>0</v>
      </c>
      <c r="K340" s="24">
        <f t="shared" si="87"/>
        <v>32537.202969100184</v>
      </c>
      <c r="L340" s="24">
        <f t="shared" si="87"/>
        <v>3352.1314679471893</v>
      </c>
      <c r="M340" s="24">
        <f t="shared" si="87"/>
        <v>0</v>
      </c>
      <c r="N340" s="24">
        <f t="shared" si="87"/>
        <v>0</v>
      </c>
      <c r="O340" s="24">
        <f t="shared" si="87"/>
        <v>20952.806492653777</v>
      </c>
      <c r="P340" s="24">
        <f t="shared" si="87"/>
        <v>213.29883019258295</v>
      </c>
      <c r="Q340" s="24">
        <f t="shared" si="87"/>
        <v>0</v>
      </c>
      <c r="R340" s="24">
        <f t="shared" si="87"/>
        <v>1287.3599999999999</v>
      </c>
      <c r="S340" s="24">
        <f t="shared" si="87"/>
        <v>1116.717914624581</v>
      </c>
      <c r="T340" s="24">
        <f t="shared" si="87"/>
        <v>0</v>
      </c>
    </row>
    <row r="341" spans="1:20" ht="12" customHeight="1">
      <c r="A341" s="16" t="s">
        <v>316</v>
      </c>
      <c r="B341" s="1"/>
      <c r="C341" s="1"/>
      <c r="D341" s="27">
        <f>D216</f>
        <v>3083.4618377283368</v>
      </c>
      <c r="E341" s="3"/>
      <c r="F341" s="60"/>
      <c r="G341" s="60"/>
      <c r="H341" s="3"/>
      <c r="I341" s="27">
        <f>I216</f>
        <v>0</v>
      </c>
      <c r="J341" s="27">
        <f t="shared" ref="J341:T341" si="88">J216</f>
        <v>0</v>
      </c>
      <c r="K341" s="27">
        <f t="shared" si="88"/>
        <v>3083.4618377283368</v>
      </c>
      <c r="L341" s="27">
        <f t="shared" si="88"/>
        <v>0</v>
      </c>
      <c r="M341" s="27">
        <f t="shared" si="88"/>
        <v>0</v>
      </c>
      <c r="N341" s="27">
        <f t="shared" si="88"/>
        <v>0</v>
      </c>
      <c r="O341" s="27">
        <f t="shared" si="88"/>
        <v>0</v>
      </c>
      <c r="P341" s="27">
        <f t="shared" si="88"/>
        <v>0</v>
      </c>
      <c r="Q341" s="27">
        <f t="shared" si="88"/>
        <v>0</v>
      </c>
      <c r="R341" s="27">
        <f t="shared" si="88"/>
        <v>0</v>
      </c>
      <c r="S341" s="27">
        <f t="shared" si="88"/>
        <v>0</v>
      </c>
      <c r="T341" s="27">
        <f t="shared" si="88"/>
        <v>0</v>
      </c>
    </row>
    <row r="342" spans="1:20" ht="12" customHeight="1">
      <c r="A342" s="16" t="s">
        <v>317</v>
      </c>
      <c r="B342" s="1"/>
      <c r="C342" s="1"/>
      <c r="D342" s="27">
        <f>D235</f>
        <v>10727.717953570424</v>
      </c>
      <c r="E342" s="3"/>
      <c r="F342" s="60"/>
      <c r="G342" s="60"/>
      <c r="H342" s="3"/>
      <c r="I342" s="27">
        <f>I235</f>
        <v>0</v>
      </c>
      <c r="J342" s="27">
        <f t="shared" ref="J342:T342" si="89">J235</f>
        <v>190.85561410676246</v>
      </c>
      <c r="K342" s="27">
        <f t="shared" si="89"/>
        <v>6812.3751241836226</v>
      </c>
      <c r="L342" s="27">
        <f t="shared" si="89"/>
        <v>418.77249726191792</v>
      </c>
      <c r="M342" s="27">
        <f t="shared" si="89"/>
        <v>0</v>
      </c>
      <c r="N342" s="27">
        <f t="shared" si="89"/>
        <v>0</v>
      </c>
      <c r="O342" s="27">
        <f t="shared" si="89"/>
        <v>2464.6521249565608</v>
      </c>
      <c r="P342" s="27">
        <f t="shared" si="89"/>
        <v>0</v>
      </c>
      <c r="Q342" s="27">
        <f t="shared" si="89"/>
        <v>0</v>
      </c>
      <c r="R342" s="27">
        <f t="shared" si="89"/>
        <v>0</v>
      </c>
      <c r="S342" s="27">
        <f t="shared" si="89"/>
        <v>841.06259306156085</v>
      </c>
      <c r="T342" s="27">
        <f t="shared" si="89"/>
        <v>0</v>
      </c>
    </row>
    <row r="343" spans="1:20" ht="12" customHeight="1">
      <c r="A343" s="16" t="s">
        <v>318</v>
      </c>
      <c r="B343" s="1"/>
      <c r="C343" s="1"/>
      <c r="D343" s="27">
        <f>D249</f>
        <v>16978.977654439208</v>
      </c>
      <c r="E343" s="3"/>
      <c r="F343" s="60"/>
      <c r="G343" s="60"/>
      <c r="H343" s="3"/>
      <c r="I343" s="27">
        <f>I249</f>
        <v>0</v>
      </c>
      <c r="J343" s="27">
        <f t="shared" ref="J343:T343" si="90">J249</f>
        <v>0</v>
      </c>
      <c r="K343" s="27">
        <f t="shared" si="90"/>
        <v>0</v>
      </c>
      <c r="L343" s="27">
        <f t="shared" si="90"/>
        <v>0</v>
      </c>
      <c r="M343" s="27">
        <f t="shared" si="90"/>
        <v>5854.0173534478918</v>
      </c>
      <c r="N343" s="27">
        <f t="shared" si="90"/>
        <v>38.755501374382654</v>
      </c>
      <c r="O343" s="27">
        <f t="shared" si="90"/>
        <v>6598.6566778749593</v>
      </c>
      <c r="P343" s="27">
        <f t="shared" si="90"/>
        <v>0</v>
      </c>
      <c r="Q343" s="27">
        <f t="shared" si="90"/>
        <v>3523.1036650398619</v>
      </c>
      <c r="R343" s="27">
        <f t="shared" si="90"/>
        <v>121.70216704679245</v>
      </c>
      <c r="S343" s="27">
        <f t="shared" si="90"/>
        <v>842.74228965531711</v>
      </c>
      <c r="T343" s="27">
        <f t="shared" si="90"/>
        <v>0</v>
      </c>
    </row>
    <row r="344" spans="1:20" ht="12" customHeight="1">
      <c r="A344" s="16" t="s">
        <v>319</v>
      </c>
      <c r="B344" s="1"/>
      <c r="C344" s="1"/>
      <c r="D344" s="27">
        <f>D266</f>
        <v>46621.824461275726</v>
      </c>
      <c r="E344" s="42"/>
      <c r="F344" s="60"/>
      <c r="G344" s="60"/>
      <c r="H344" s="3"/>
      <c r="I344" s="27">
        <f>I266</f>
        <v>0</v>
      </c>
      <c r="J344" s="27">
        <f t="shared" ref="J344:T344" si="91">J266</f>
        <v>0</v>
      </c>
      <c r="K344" s="27">
        <f t="shared" si="91"/>
        <v>0</v>
      </c>
      <c r="L344" s="27">
        <f t="shared" si="91"/>
        <v>0</v>
      </c>
      <c r="M344" s="27">
        <f t="shared" si="91"/>
        <v>0</v>
      </c>
      <c r="N344" s="27">
        <f t="shared" si="91"/>
        <v>0</v>
      </c>
      <c r="O344" s="27">
        <f t="shared" si="91"/>
        <v>0</v>
      </c>
      <c r="P344" s="27">
        <f t="shared" si="91"/>
        <v>0</v>
      </c>
      <c r="Q344" s="27">
        <f t="shared" si="91"/>
        <v>0</v>
      </c>
      <c r="R344" s="27">
        <f t="shared" si="91"/>
        <v>0</v>
      </c>
      <c r="S344" s="27">
        <f t="shared" si="91"/>
        <v>0</v>
      </c>
      <c r="T344" s="27">
        <f t="shared" si="91"/>
        <v>46621.824461275726</v>
      </c>
    </row>
    <row r="345" spans="1:20" ht="12" customHeight="1">
      <c r="A345" s="16" t="s">
        <v>320</v>
      </c>
      <c r="B345" s="1"/>
      <c r="C345" s="1"/>
      <c r="D345" s="27">
        <f>D283</f>
        <v>22836.029700566673</v>
      </c>
      <c r="E345" s="42"/>
      <c r="F345" s="60"/>
      <c r="G345" s="60"/>
      <c r="H345" s="3"/>
      <c r="I345" s="27">
        <f>I283</f>
        <v>0</v>
      </c>
      <c r="J345" s="27">
        <f t="shared" ref="J345:T345" si="92">J283</f>
        <v>0</v>
      </c>
      <c r="K345" s="27">
        <f t="shared" si="92"/>
        <v>0</v>
      </c>
      <c r="L345" s="27">
        <f t="shared" si="92"/>
        <v>0</v>
      </c>
      <c r="M345" s="27">
        <f t="shared" si="92"/>
        <v>0</v>
      </c>
      <c r="N345" s="27">
        <f t="shared" si="92"/>
        <v>0</v>
      </c>
      <c r="O345" s="27">
        <f t="shared" si="92"/>
        <v>0</v>
      </c>
      <c r="P345" s="27">
        <f t="shared" si="92"/>
        <v>0</v>
      </c>
      <c r="Q345" s="27">
        <f t="shared" si="92"/>
        <v>0</v>
      </c>
      <c r="R345" s="27">
        <f t="shared" si="92"/>
        <v>0</v>
      </c>
      <c r="S345" s="27">
        <f t="shared" si="92"/>
        <v>0</v>
      </c>
      <c r="T345" s="27">
        <f t="shared" si="92"/>
        <v>22836.029700566673</v>
      </c>
    </row>
    <row r="346" spans="1:20" ht="12" customHeight="1">
      <c r="A346" s="16" t="s">
        <v>321</v>
      </c>
      <c r="B346" s="1"/>
      <c r="C346" s="1"/>
      <c r="D346" s="27">
        <f>D289</f>
        <v>39563.384112207386</v>
      </c>
      <c r="E346" s="42"/>
      <c r="F346" s="60"/>
      <c r="G346" s="60"/>
      <c r="H346" s="3"/>
      <c r="I346" s="27">
        <f>I289</f>
        <v>3089.6420423985296</v>
      </c>
      <c r="J346" s="27">
        <f t="shared" ref="J346:T346" si="93">J289</f>
        <v>39.469564546205525</v>
      </c>
      <c r="K346" s="27">
        <f t="shared" si="93"/>
        <v>1572.4973416487142</v>
      </c>
      <c r="L346" s="27">
        <f t="shared" si="93"/>
        <v>86.603520615374435</v>
      </c>
      <c r="M346" s="27">
        <f t="shared" si="93"/>
        <v>2648.8857990454285</v>
      </c>
      <c r="N346" s="27">
        <f t="shared" si="93"/>
        <v>17.53648665988732</v>
      </c>
      <c r="O346" s="27">
        <f t="shared" si="93"/>
        <v>4204.4871174440877</v>
      </c>
      <c r="P346" s="27">
        <f t="shared" si="93"/>
        <v>0</v>
      </c>
      <c r="Q346" s="27">
        <f t="shared" si="93"/>
        <v>1682.1467885279706</v>
      </c>
      <c r="R346" s="27">
        <f t="shared" si="93"/>
        <v>108.83259335582909</v>
      </c>
      <c r="S346" s="27">
        <f t="shared" si="93"/>
        <v>586.2219353506681</v>
      </c>
      <c r="T346" s="27">
        <f t="shared" si="93"/>
        <v>25527.060922614688</v>
      </c>
    </row>
    <row r="347" spans="1:20" ht="12" customHeight="1">
      <c r="A347" s="16" t="s">
        <v>322</v>
      </c>
      <c r="B347" s="1"/>
      <c r="C347" s="1"/>
      <c r="D347" s="27">
        <f>D295</f>
        <v>76001.839933701471</v>
      </c>
      <c r="E347" s="42"/>
      <c r="F347" s="60"/>
      <c r="G347" s="60"/>
      <c r="H347" s="3"/>
      <c r="I347" s="27">
        <f>I295</f>
        <v>1323.8126986323264</v>
      </c>
      <c r="J347" s="27">
        <f t="shared" ref="J347:T347" si="94">J295</f>
        <v>0</v>
      </c>
      <c r="K347" s="27">
        <f t="shared" si="94"/>
        <v>0</v>
      </c>
      <c r="L347" s="27">
        <f t="shared" si="94"/>
        <v>0</v>
      </c>
      <c r="M347" s="27">
        <f t="shared" si="94"/>
        <v>0</v>
      </c>
      <c r="N347" s="27">
        <f t="shared" si="94"/>
        <v>0</v>
      </c>
      <c r="O347" s="27">
        <f t="shared" si="94"/>
        <v>0</v>
      </c>
      <c r="P347" s="27">
        <f t="shared" si="94"/>
        <v>0</v>
      </c>
      <c r="Q347" s="27">
        <f t="shared" si="94"/>
        <v>0</v>
      </c>
      <c r="R347" s="27">
        <f t="shared" si="94"/>
        <v>0</v>
      </c>
      <c r="S347" s="27">
        <f t="shared" si="94"/>
        <v>0</v>
      </c>
      <c r="T347" s="27">
        <f t="shared" si="94"/>
        <v>74678.027235069152</v>
      </c>
    </row>
    <row r="348" spans="1:20" ht="12" customHeight="1">
      <c r="A348" s="16" t="s">
        <v>323</v>
      </c>
      <c r="B348" s="1"/>
      <c r="C348" s="1"/>
      <c r="D348" s="27">
        <f>D305</f>
        <v>47558.085397766932</v>
      </c>
      <c r="E348" s="42"/>
      <c r="F348" s="60"/>
      <c r="G348" s="60"/>
      <c r="H348" s="3"/>
      <c r="I348" s="27">
        <f>I305</f>
        <v>2033.9833747499122</v>
      </c>
      <c r="J348" s="27">
        <f t="shared" ref="J348:T348" si="95">J305</f>
        <v>0</v>
      </c>
      <c r="K348" s="27">
        <f t="shared" si="95"/>
        <v>16.954864950235415</v>
      </c>
      <c r="L348" s="27">
        <f t="shared" si="95"/>
        <v>0</v>
      </c>
      <c r="M348" s="27">
        <f t="shared" si="95"/>
        <v>0</v>
      </c>
      <c r="N348" s="27">
        <f t="shared" si="95"/>
        <v>0</v>
      </c>
      <c r="O348" s="27">
        <f t="shared" si="95"/>
        <v>114.20702777281124</v>
      </c>
      <c r="P348" s="27">
        <f t="shared" si="95"/>
        <v>0</v>
      </c>
      <c r="Q348" s="27">
        <f t="shared" si="95"/>
        <v>3.1274924608141133</v>
      </c>
      <c r="R348" s="27">
        <f t="shared" si="95"/>
        <v>0</v>
      </c>
      <c r="S348" s="27">
        <f t="shared" si="95"/>
        <v>1.7886686334108111</v>
      </c>
      <c r="T348" s="27">
        <f t="shared" si="95"/>
        <v>45388.023969199749</v>
      </c>
    </row>
    <row r="349" spans="1:20" ht="12" customHeight="1">
      <c r="A349" s="16" t="s">
        <v>324</v>
      </c>
      <c r="B349" s="1"/>
      <c r="C349" s="1"/>
      <c r="D349" s="27">
        <f>D313</f>
        <v>157713.04694874361</v>
      </c>
      <c r="E349" s="42"/>
      <c r="F349" s="60"/>
      <c r="G349" s="60"/>
      <c r="H349" s="3"/>
      <c r="I349" s="27">
        <f>I313</f>
        <v>8111.3398398353429</v>
      </c>
      <c r="J349" s="27">
        <f t="shared" ref="J349:T349" si="96">J313</f>
        <v>180.08979327883443</v>
      </c>
      <c r="K349" s="27">
        <f t="shared" si="96"/>
        <v>7816.1214961399937</v>
      </c>
      <c r="L349" s="27">
        <f t="shared" si="96"/>
        <v>395.15029628928204</v>
      </c>
      <c r="M349" s="27">
        <f t="shared" si="96"/>
        <v>6498.0462098100015</v>
      </c>
      <c r="N349" s="27">
        <f t="shared" si="96"/>
        <v>43.244382944115266</v>
      </c>
      <c r="O349" s="27">
        <f t="shared" si="96"/>
        <v>10165.821243108303</v>
      </c>
      <c r="P349" s="27">
        <f t="shared" si="96"/>
        <v>0</v>
      </c>
      <c r="Q349" s="27">
        <f t="shared" si="96"/>
        <v>3596.4442847765322</v>
      </c>
      <c r="R349" s="27">
        <f t="shared" si="96"/>
        <v>140.76134394506306</v>
      </c>
      <c r="S349" s="27">
        <f t="shared" si="96"/>
        <v>1705.370002792406</v>
      </c>
      <c r="T349" s="27">
        <f t="shared" si="96"/>
        <v>119060.6580558237</v>
      </c>
    </row>
    <row r="350" spans="1:20" ht="12" customHeight="1">
      <c r="A350" s="1" t="s">
        <v>302</v>
      </c>
      <c r="B350" s="1"/>
      <c r="C350" s="1"/>
      <c r="D350" s="63">
        <f>SUM(D340:D349)</f>
        <v>1061112.7646599321</v>
      </c>
      <c r="E350" s="42"/>
      <c r="F350" s="60"/>
      <c r="G350" s="60"/>
      <c r="H350" s="3"/>
      <c r="I350" s="63">
        <f>SUM(I340:I349)</f>
        <v>595127.65694103029</v>
      </c>
      <c r="J350" s="63">
        <f t="shared" ref="J350:T350" si="97">SUM(J340:J349)</f>
        <v>410.41497193180243</v>
      </c>
      <c r="K350" s="63">
        <f t="shared" si="97"/>
        <v>51838.613633751083</v>
      </c>
      <c r="L350" s="63">
        <f t="shared" si="97"/>
        <v>4252.6577821137635</v>
      </c>
      <c r="M350" s="63">
        <f t="shared" si="97"/>
        <v>15000.949362303321</v>
      </c>
      <c r="N350" s="63">
        <f t="shared" si="97"/>
        <v>99.536370978385236</v>
      </c>
      <c r="O350" s="63">
        <f t="shared" si="97"/>
        <v>44500.630683810494</v>
      </c>
      <c r="P350" s="63">
        <f t="shared" si="97"/>
        <v>213.29883019258295</v>
      </c>
      <c r="Q350" s="63">
        <f t="shared" si="97"/>
        <v>8804.8222308051791</v>
      </c>
      <c r="R350" s="63">
        <f t="shared" si="97"/>
        <v>1658.6561043476847</v>
      </c>
      <c r="S350" s="63">
        <f t="shared" si="97"/>
        <v>5093.9034041179439</v>
      </c>
      <c r="T350" s="63">
        <f t="shared" si="97"/>
        <v>334111.62434454972</v>
      </c>
    </row>
    <row r="351" spans="1:20" ht="12" customHeight="1">
      <c r="A351" s="16"/>
      <c r="B351" s="1"/>
      <c r="C351" s="1"/>
      <c r="D351" s="27"/>
      <c r="E351" s="42"/>
      <c r="F351" s="60"/>
      <c r="G351" s="60"/>
      <c r="H351" s="3"/>
      <c r="I351" s="27"/>
      <c r="J351" s="27"/>
      <c r="K351" s="27"/>
      <c r="L351" s="27"/>
      <c r="M351" s="27"/>
      <c r="N351" s="27"/>
      <c r="O351" s="27"/>
      <c r="P351" s="27"/>
      <c r="Q351" s="27"/>
      <c r="R351" s="27"/>
      <c r="S351" s="27"/>
      <c r="T351" s="27"/>
    </row>
    <row r="352" spans="1:20" ht="12" customHeight="1">
      <c r="A352" s="1" t="s">
        <v>325</v>
      </c>
      <c r="B352" s="1"/>
      <c r="C352" s="1"/>
      <c r="D352" s="61">
        <f>D191</f>
        <v>295932.44547999999</v>
      </c>
      <c r="E352" s="42"/>
      <c r="F352" s="60"/>
      <c r="G352" s="60"/>
      <c r="H352" s="3"/>
      <c r="I352" s="61">
        <f>I191</f>
        <v>834.69534315955775</v>
      </c>
      <c r="J352" s="61">
        <f t="shared" ref="J352:T352" si="98">J191</f>
        <v>180.064596763255</v>
      </c>
      <c r="K352" s="61">
        <f t="shared" si="98"/>
        <v>11007.01689315614</v>
      </c>
      <c r="L352" s="61">
        <f t="shared" si="98"/>
        <v>2060.7324582264741</v>
      </c>
      <c r="M352" s="61">
        <f t="shared" si="98"/>
        <v>15118.879226091003</v>
      </c>
      <c r="N352" s="61">
        <f t="shared" si="98"/>
        <v>456.58966809142441</v>
      </c>
      <c r="O352" s="61">
        <f t="shared" si="98"/>
        <v>65864.541947595615</v>
      </c>
      <c r="P352" s="61">
        <f t="shared" si="98"/>
        <v>0</v>
      </c>
      <c r="Q352" s="61">
        <f t="shared" si="98"/>
        <v>16983.173387310344</v>
      </c>
      <c r="R352" s="61">
        <f t="shared" si="98"/>
        <v>280.42925383508276</v>
      </c>
      <c r="S352" s="61">
        <f t="shared" si="98"/>
        <v>9185.1244297978119</v>
      </c>
      <c r="T352" s="61">
        <f t="shared" si="98"/>
        <v>173961.19827597329</v>
      </c>
    </row>
    <row r="353" spans="1:20" ht="12" customHeight="1">
      <c r="A353" s="1"/>
      <c r="B353" s="1"/>
      <c r="C353" s="1"/>
      <c r="D353" s="27"/>
      <c r="E353" s="42"/>
      <c r="F353" s="60"/>
      <c r="G353" s="60"/>
      <c r="H353" s="3"/>
      <c r="I353" s="27"/>
      <c r="J353" s="27"/>
      <c r="K353" s="27"/>
      <c r="L353" s="27"/>
      <c r="M353" s="27"/>
      <c r="N353" s="27"/>
      <c r="O353" s="27"/>
      <c r="P353" s="27"/>
      <c r="Q353" s="27"/>
      <c r="R353" s="27"/>
      <c r="S353" s="27"/>
      <c r="T353" s="27"/>
    </row>
    <row r="354" spans="1:20" ht="12" customHeight="1">
      <c r="A354" s="1" t="s">
        <v>326</v>
      </c>
      <c r="B354" s="1"/>
      <c r="C354" s="1"/>
      <c r="D354" s="61">
        <f>D180</f>
        <v>0</v>
      </c>
      <c r="E354" s="42"/>
      <c r="F354" s="60"/>
      <c r="G354" s="60"/>
      <c r="H354" s="3"/>
      <c r="I354" s="61">
        <f>I180</f>
        <v>0</v>
      </c>
      <c r="J354" s="61">
        <f t="shared" ref="J354:T354" si="99">J180</f>
        <v>0</v>
      </c>
      <c r="K354" s="61">
        <f t="shared" si="99"/>
        <v>0</v>
      </c>
      <c r="L354" s="61">
        <f t="shared" si="99"/>
        <v>0</v>
      </c>
      <c r="M354" s="61">
        <f t="shared" si="99"/>
        <v>0</v>
      </c>
      <c r="N354" s="61">
        <f t="shared" si="99"/>
        <v>0</v>
      </c>
      <c r="O354" s="61">
        <f t="shared" si="99"/>
        <v>0</v>
      </c>
      <c r="P354" s="61">
        <f t="shared" si="99"/>
        <v>0</v>
      </c>
      <c r="Q354" s="61">
        <f t="shared" si="99"/>
        <v>0</v>
      </c>
      <c r="R354" s="61">
        <f t="shared" si="99"/>
        <v>0</v>
      </c>
      <c r="S354" s="61">
        <f t="shared" si="99"/>
        <v>0</v>
      </c>
      <c r="T354" s="61">
        <f t="shared" si="99"/>
        <v>0</v>
      </c>
    </row>
    <row r="355" spans="1:20" ht="12" customHeight="1">
      <c r="A355" s="1"/>
      <c r="B355" s="1"/>
      <c r="C355" s="1"/>
      <c r="D355" s="27"/>
      <c r="E355" s="42"/>
      <c r="F355" s="60"/>
      <c r="G355" s="60"/>
      <c r="H355" s="3"/>
      <c r="I355" s="27"/>
      <c r="J355" s="27"/>
      <c r="K355" s="27"/>
      <c r="L355" s="27"/>
      <c r="M355" s="27"/>
      <c r="N355" s="27"/>
      <c r="O355" s="27"/>
      <c r="P355" s="27"/>
      <c r="Q355" s="27"/>
      <c r="R355" s="27"/>
      <c r="S355" s="27"/>
      <c r="T355" s="27"/>
    </row>
    <row r="356" spans="1:20" ht="12" customHeight="1">
      <c r="A356" s="10" t="s">
        <v>327</v>
      </c>
      <c r="B356" s="1"/>
      <c r="C356" s="1"/>
      <c r="D356" s="27"/>
      <c r="E356" s="42"/>
      <c r="F356" s="60"/>
      <c r="G356" s="60"/>
      <c r="H356" s="3"/>
      <c r="I356" s="27"/>
      <c r="J356" s="27"/>
      <c r="K356" s="27"/>
      <c r="L356" s="27"/>
      <c r="M356" s="27"/>
      <c r="N356" s="27"/>
      <c r="O356" s="27"/>
      <c r="P356" s="27"/>
      <c r="Q356" s="27"/>
      <c r="R356" s="27"/>
      <c r="S356" s="27"/>
      <c r="T356" s="27"/>
    </row>
    <row r="357" spans="1:20" ht="12" customHeight="1">
      <c r="A357" s="1" t="s">
        <v>328</v>
      </c>
      <c r="B357" s="1"/>
      <c r="C357" s="1"/>
      <c r="D357" s="27">
        <f>D177</f>
        <v>78521</v>
      </c>
      <c r="E357" s="42"/>
      <c r="F357" s="60"/>
      <c r="G357" s="60"/>
      <c r="H357" s="3"/>
      <c r="I357" s="27">
        <f>I177</f>
        <v>14.608770177318657</v>
      </c>
      <c r="J357" s="27">
        <f t="shared" ref="J357:T357" si="100">J177</f>
        <v>23.634700776683591</v>
      </c>
      <c r="K357" s="27">
        <f t="shared" si="100"/>
        <v>1433.6820446990953</v>
      </c>
      <c r="L357" s="27">
        <f t="shared" si="100"/>
        <v>14.252288061310656</v>
      </c>
      <c r="M357" s="27">
        <f t="shared" si="100"/>
        <v>524.05228093768733</v>
      </c>
      <c r="N357" s="27">
        <f t="shared" si="100"/>
        <v>19.125040909397054</v>
      </c>
      <c r="O357" s="27">
        <f t="shared" si="100"/>
        <v>20366.882094240962</v>
      </c>
      <c r="P357" s="27">
        <f t="shared" si="100"/>
        <v>0</v>
      </c>
      <c r="Q357" s="27">
        <f t="shared" si="100"/>
        <v>7347.1950039265193</v>
      </c>
      <c r="R357" s="27">
        <f t="shared" si="100"/>
        <v>112.78537369739847</v>
      </c>
      <c r="S357" s="27">
        <f t="shared" si="100"/>
        <v>3379.8572955544373</v>
      </c>
      <c r="T357" s="27">
        <f t="shared" si="100"/>
        <v>45284.925107019189</v>
      </c>
    </row>
    <row r="358" spans="1:20" ht="12" customHeight="1">
      <c r="A358" s="1" t="s">
        <v>329</v>
      </c>
      <c r="B358" s="1"/>
      <c r="C358" s="1"/>
      <c r="D358" s="64">
        <f>D176</f>
        <v>15506.415588298403</v>
      </c>
      <c r="E358" s="42"/>
      <c r="F358" s="65"/>
      <c r="G358" s="65"/>
      <c r="H358" s="3"/>
      <c r="I358" s="64">
        <f>I176</f>
        <v>-24.763769883102697</v>
      </c>
      <c r="J358" s="64">
        <f t="shared" ref="J358:T358" si="101">J176</f>
        <v>5.209519101232627</v>
      </c>
      <c r="K358" s="64">
        <f t="shared" si="101"/>
        <v>905.44124970926464</v>
      </c>
      <c r="L358" s="64">
        <f t="shared" si="101"/>
        <v>82.71867225176922</v>
      </c>
      <c r="M358" s="64">
        <f t="shared" si="101"/>
        <v>945.39748978599289</v>
      </c>
      <c r="N358" s="64">
        <f t="shared" si="101"/>
        <v>22.152264029255932</v>
      </c>
      <c r="O358" s="64">
        <f t="shared" si="101"/>
        <v>4211.8328182150317</v>
      </c>
      <c r="P358" s="64">
        <f t="shared" si="101"/>
        <v>0</v>
      </c>
      <c r="Q358" s="64">
        <f t="shared" si="101"/>
        <v>1119.625938922228</v>
      </c>
      <c r="R358" s="64">
        <f t="shared" si="101"/>
        <v>7.9528104462704272</v>
      </c>
      <c r="S358" s="64">
        <f t="shared" si="101"/>
        <v>823.60763622492414</v>
      </c>
      <c r="T358" s="64">
        <f t="shared" si="101"/>
        <v>7407.2409594955361</v>
      </c>
    </row>
    <row r="359" spans="1:20" ht="12" customHeight="1">
      <c r="A359" s="1" t="s">
        <v>330</v>
      </c>
      <c r="B359" s="1"/>
      <c r="C359" s="1"/>
      <c r="D359" s="63">
        <f>SUM(D357:D358)</f>
        <v>94027.415588298405</v>
      </c>
      <c r="E359" s="42"/>
      <c r="F359" s="60"/>
      <c r="G359" s="60"/>
      <c r="H359" s="3"/>
      <c r="I359" s="63">
        <f>SUM(I357:I358)</f>
        <v>-10.154999705784039</v>
      </c>
      <c r="J359" s="63">
        <f t="shared" ref="J359:T359" si="102">SUM(J357:J358)</f>
        <v>28.844219877916217</v>
      </c>
      <c r="K359" s="63">
        <f t="shared" si="102"/>
        <v>2339.1232944083599</v>
      </c>
      <c r="L359" s="63">
        <f t="shared" si="102"/>
        <v>96.970960313079871</v>
      </c>
      <c r="M359" s="63">
        <f t="shared" si="102"/>
        <v>1469.4497707236801</v>
      </c>
      <c r="N359" s="63">
        <f t="shared" si="102"/>
        <v>41.277304938652989</v>
      </c>
      <c r="O359" s="63">
        <f t="shared" si="102"/>
        <v>24578.714912455995</v>
      </c>
      <c r="P359" s="63">
        <f t="shared" si="102"/>
        <v>0</v>
      </c>
      <c r="Q359" s="63">
        <f t="shared" si="102"/>
        <v>8466.820942848748</v>
      </c>
      <c r="R359" s="63">
        <f t="shared" si="102"/>
        <v>120.7381841436689</v>
      </c>
      <c r="S359" s="63">
        <f t="shared" si="102"/>
        <v>4203.464931779361</v>
      </c>
      <c r="T359" s="63">
        <f t="shared" si="102"/>
        <v>52692.166066514728</v>
      </c>
    </row>
    <row r="360" spans="1:20" ht="12" customHeight="1">
      <c r="A360" s="1"/>
      <c r="B360" s="1"/>
      <c r="C360" s="1"/>
      <c r="D360" s="27"/>
      <c r="E360" s="42"/>
      <c r="F360" s="60"/>
      <c r="G360" s="60"/>
      <c r="H360" s="3"/>
      <c r="I360" s="27"/>
      <c r="J360" s="27"/>
      <c r="K360" s="27"/>
      <c r="L360" s="27"/>
      <c r="M360" s="27"/>
      <c r="N360" s="27"/>
      <c r="O360" s="27"/>
      <c r="P360" s="27"/>
      <c r="Q360" s="27"/>
      <c r="R360" s="27"/>
      <c r="S360" s="27"/>
      <c r="T360" s="27"/>
    </row>
    <row r="361" spans="1:20" ht="12" customHeight="1" thickBot="1">
      <c r="A361" s="1" t="s">
        <v>331</v>
      </c>
      <c r="B361" s="1"/>
      <c r="C361" s="1"/>
      <c r="D361" s="66">
        <f>SUM(D337,D350,D352,D354,D359)</f>
        <v>1822212.2092859675</v>
      </c>
      <c r="E361" s="42"/>
      <c r="F361" s="60"/>
      <c r="G361" s="60"/>
      <c r="H361" s="3"/>
      <c r="I361" s="66">
        <f>SUM(I337,I350,I352,I354,I359)</f>
        <v>595359.4867905986</v>
      </c>
      <c r="J361" s="66">
        <f t="shared" ref="J361:T361" si="103">SUM(J337,J350,J352,J354,J359)</f>
        <v>744.01145341452479</v>
      </c>
      <c r="K361" s="66">
        <f t="shared" si="103"/>
        <v>86856.112133592673</v>
      </c>
      <c r="L361" s="66">
        <f t="shared" si="103"/>
        <v>8390.1980879825751</v>
      </c>
      <c r="M361" s="66">
        <f t="shared" si="103"/>
        <v>54216.972596881351</v>
      </c>
      <c r="N361" s="66">
        <f t="shared" si="103"/>
        <v>1127.6085355217958</v>
      </c>
      <c r="O361" s="66">
        <f t="shared" si="103"/>
        <v>235752.34771094017</v>
      </c>
      <c r="P361" s="66">
        <f t="shared" si="103"/>
        <v>213.29883019258295</v>
      </c>
      <c r="Q361" s="66">
        <f t="shared" si="103"/>
        <v>61052.595992699164</v>
      </c>
      <c r="R361" s="66">
        <f t="shared" si="103"/>
        <v>2250.1707402546149</v>
      </c>
      <c r="S361" s="66">
        <f t="shared" si="103"/>
        <v>38195.197702751029</v>
      </c>
      <c r="T361" s="66">
        <f t="shared" si="103"/>
        <v>738054.20871113881</v>
      </c>
    </row>
    <row r="362" spans="1:20" ht="12" customHeight="1">
      <c r="A362" s="1"/>
      <c r="B362" s="1"/>
      <c r="C362" s="1"/>
      <c r="D362" s="56"/>
      <c r="E362" s="42"/>
      <c r="F362" s="43"/>
      <c r="G362" s="43"/>
      <c r="H362" s="3"/>
      <c r="I362" s="56"/>
      <c r="J362" s="56"/>
      <c r="K362" s="56"/>
      <c r="L362" s="56"/>
      <c r="M362" s="56"/>
      <c r="N362" s="56"/>
      <c r="O362" s="56"/>
      <c r="P362" s="56"/>
      <c r="Q362" s="56"/>
      <c r="R362" s="56"/>
      <c r="S362" s="56"/>
      <c r="T362" s="56"/>
    </row>
    <row r="363" spans="1:20" ht="12" customHeight="1">
      <c r="A363" s="1" t="s">
        <v>332</v>
      </c>
      <c r="B363" s="1"/>
      <c r="C363" s="1"/>
      <c r="D363" s="27">
        <f>D328</f>
        <v>17905.82962068477</v>
      </c>
      <c r="E363" s="42"/>
      <c r="F363" s="43"/>
      <c r="G363" s="33"/>
      <c r="H363" s="3"/>
      <c r="I363" s="27">
        <f>I328</f>
        <v>2299.5729999999999</v>
      </c>
      <c r="J363" s="27">
        <f t="shared" ref="J363:T363" si="104">J328</f>
        <v>0</v>
      </c>
      <c r="K363" s="27">
        <f t="shared" si="104"/>
        <v>0</v>
      </c>
      <c r="L363" s="27">
        <f t="shared" si="104"/>
        <v>0</v>
      </c>
      <c r="M363" s="27">
        <f t="shared" si="104"/>
        <v>0</v>
      </c>
      <c r="N363" s="27">
        <f t="shared" si="104"/>
        <v>0</v>
      </c>
      <c r="O363" s="27">
        <f t="shared" si="104"/>
        <v>0</v>
      </c>
      <c r="P363" s="27">
        <f t="shared" si="104"/>
        <v>0</v>
      </c>
      <c r="Q363" s="27">
        <f t="shared" si="104"/>
        <v>0</v>
      </c>
      <c r="R363" s="27">
        <f t="shared" si="104"/>
        <v>0</v>
      </c>
      <c r="S363" s="27">
        <f t="shared" si="104"/>
        <v>0</v>
      </c>
      <c r="T363" s="27">
        <f t="shared" si="104"/>
        <v>15606.256620684768</v>
      </c>
    </row>
    <row r="364" spans="1:20" ht="12" customHeight="1">
      <c r="A364" s="1"/>
      <c r="B364" s="1"/>
      <c r="C364" s="1"/>
      <c r="D364" s="1"/>
      <c r="E364" s="5"/>
      <c r="F364" s="1"/>
      <c r="G364" s="1"/>
      <c r="H364" s="3"/>
      <c r="I364" s="1"/>
      <c r="J364" s="1"/>
      <c r="K364" s="1"/>
      <c r="L364" s="1"/>
      <c r="M364" s="1"/>
      <c r="N364" s="1"/>
      <c r="O364" s="1"/>
      <c r="P364" s="1"/>
      <c r="Q364" s="1"/>
      <c r="R364" s="1"/>
      <c r="S364" s="1"/>
      <c r="T364" s="1"/>
    </row>
    <row r="365" spans="1:20" ht="12" customHeight="1" thickBot="1">
      <c r="A365" s="1" t="s">
        <v>333</v>
      </c>
      <c r="B365" s="1"/>
      <c r="C365" s="1"/>
      <c r="D365" s="67">
        <f>D361-D363</f>
        <v>1804306.3796652828</v>
      </c>
      <c r="E365" s="42"/>
      <c r="F365" s="1"/>
      <c r="G365" s="1"/>
      <c r="H365" s="3"/>
      <c r="I365" s="67">
        <f>I361-I363</f>
        <v>593059.91379059863</v>
      </c>
      <c r="J365" s="67">
        <f t="shared" ref="J365:T365" si="105">J361-J363</f>
        <v>744.01145341452479</v>
      </c>
      <c r="K365" s="67">
        <f t="shared" si="105"/>
        <v>86856.112133592673</v>
      </c>
      <c r="L365" s="67">
        <f t="shared" si="105"/>
        <v>8390.1980879825751</v>
      </c>
      <c r="M365" s="67">
        <f t="shared" si="105"/>
        <v>54216.972596881351</v>
      </c>
      <c r="N365" s="67">
        <f t="shared" si="105"/>
        <v>1127.6085355217958</v>
      </c>
      <c r="O365" s="67">
        <f t="shared" si="105"/>
        <v>235752.34771094017</v>
      </c>
      <c r="P365" s="67">
        <f t="shared" si="105"/>
        <v>213.29883019258295</v>
      </c>
      <c r="Q365" s="67">
        <f t="shared" si="105"/>
        <v>61052.595992699164</v>
      </c>
      <c r="R365" s="67">
        <f t="shared" si="105"/>
        <v>2250.1707402546149</v>
      </c>
      <c r="S365" s="67">
        <f t="shared" si="105"/>
        <v>38195.197702751029</v>
      </c>
      <c r="T365" s="67">
        <f t="shared" si="105"/>
        <v>722447.95209045405</v>
      </c>
    </row>
  </sheetData>
  <mergeCells count="5">
    <mergeCell ref="J5:K5"/>
    <mergeCell ref="L5:S5"/>
    <mergeCell ref="A1:B1"/>
    <mergeCell ref="A2:B2"/>
    <mergeCell ref="A3:B3"/>
  </mergeCells>
  <pageMargins left="0.7" right="0.7" top="0.75" bottom="0.75" header="0.3" footer="0.3"/>
  <pageSetup scale="70" orientation="landscape" r:id="rId1"/>
  <headerFooter>
    <oddHeader>&amp;R&amp;"Arial,Regular"&amp;9Filed : 2019-11-27&amp;"-,Regular"&amp;11
&amp;"Arial,Regular"&amp;9EB-2019-0194
Exhibit B
Tab 1
Appendix C1
Schedule 1.1/Schedule 3.1
Page &amp;P of &amp;N</oddHeader>
  </headerFooter>
  <ignoredErrors>
    <ignoredError sqref="C14:C17 C21:C28 C32:C38 C42:C51 C55:C67 C73:C79 C87:C152 C211:C264 C265:C281 C282:C325 C330:C357 C326:C329" numberStoredAsText="1"/>
    <ignoredError sqref="D178 I178:T178" formulaRange="1"/>
    <ignoredError sqref="D337 D340:D350 D352:D359 D361 D363:D365 I337:I365 J337:T365"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481C8-1CBE-4D17-A34F-A7310678DFA7}">
  <dimension ref="A1:AH365"/>
  <sheetViews>
    <sheetView workbookViewId="0">
      <pane xSplit="2" ySplit="9" topLeftCell="C10" activePane="bottomRight" state="frozen"/>
      <selection activeCell="D4" sqref="D4"/>
      <selection pane="topRight" activeCell="D4" sqref="D4"/>
      <selection pane="bottomLeft" activeCell="D4" sqref="D4"/>
      <selection pane="bottomRight" sqref="A1:B1"/>
    </sheetView>
  </sheetViews>
  <sheetFormatPr defaultRowHeight="15"/>
  <cols>
    <col min="1" max="1" width="3.5703125" customWidth="1"/>
    <col min="2" max="2" width="34.42578125" customWidth="1"/>
    <col min="3" max="3" width="9.42578125" customWidth="1"/>
    <col min="4" max="4" width="13.5703125" style="172" customWidth="1"/>
    <col min="5" max="5" width="22.42578125" customWidth="1"/>
    <col min="6" max="7" width="13.5703125" customWidth="1"/>
    <col min="8" max="8" width="22.42578125" customWidth="1"/>
    <col min="9" max="34" width="13.5703125" customWidth="1"/>
  </cols>
  <sheetData>
    <row r="1" spans="1:34" s="248" customFormat="1" ht="12" customHeight="1">
      <c r="A1" s="295" t="s">
        <v>1169</v>
      </c>
      <c r="B1" s="295"/>
      <c r="C1" s="249"/>
    </row>
    <row r="2" spans="1:34" s="248" customFormat="1" ht="12" customHeight="1">
      <c r="A2" s="296" t="s">
        <v>1048</v>
      </c>
      <c r="B2" s="296"/>
      <c r="C2" s="249"/>
    </row>
    <row r="3" spans="1:34" s="248" customFormat="1" ht="12" customHeight="1">
      <c r="A3" s="305" t="s">
        <v>1174</v>
      </c>
      <c r="B3" s="305"/>
      <c r="C3" s="249"/>
    </row>
    <row r="4" spans="1:34" ht="12" customHeight="1">
      <c r="A4" s="267" t="s">
        <v>1182</v>
      </c>
      <c r="C4" s="249"/>
    </row>
    <row r="5" spans="1:34" ht="12" customHeight="1">
      <c r="A5" s="1"/>
      <c r="B5" s="1"/>
      <c r="C5" s="250"/>
      <c r="E5" s="5"/>
      <c r="F5" s="5"/>
      <c r="G5" s="5"/>
      <c r="H5" s="5"/>
      <c r="I5" s="5"/>
      <c r="J5" s="5"/>
      <c r="K5" s="5"/>
      <c r="L5" s="5"/>
      <c r="M5" s="5"/>
      <c r="N5" s="5"/>
      <c r="O5" s="5" t="s">
        <v>334</v>
      </c>
      <c r="P5" s="5" t="s">
        <v>334</v>
      </c>
      <c r="Q5" s="5"/>
      <c r="R5" s="5"/>
      <c r="S5" s="5" t="s">
        <v>335</v>
      </c>
      <c r="T5" s="5" t="s">
        <v>335</v>
      </c>
      <c r="U5" s="5" t="s">
        <v>335</v>
      </c>
      <c r="V5" s="5" t="s">
        <v>335</v>
      </c>
      <c r="W5" s="7" t="s">
        <v>336</v>
      </c>
      <c r="X5" s="5"/>
      <c r="Y5" s="5"/>
      <c r="Z5" s="5"/>
      <c r="AA5" s="5" t="s">
        <v>6</v>
      </c>
      <c r="AB5" s="5" t="s">
        <v>337</v>
      </c>
      <c r="AC5" s="1"/>
      <c r="AD5" s="5" t="s">
        <v>338</v>
      </c>
      <c r="AE5" s="5" t="s">
        <v>339</v>
      </c>
      <c r="AF5" s="1"/>
      <c r="AG5" s="5" t="s">
        <v>340</v>
      </c>
      <c r="AH5" s="5" t="s">
        <v>339</v>
      </c>
    </row>
    <row r="6" spans="1:34" ht="12" customHeight="1">
      <c r="A6" s="1"/>
      <c r="B6" s="70"/>
      <c r="C6" s="1"/>
      <c r="D6" s="7"/>
      <c r="E6" s="5" t="s">
        <v>2</v>
      </c>
      <c r="F6" s="7" t="s">
        <v>3</v>
      </c>
      <c r="G6" s="7" t="s">
        <v>4</v>
      </c>
      <c r="H6" s="5"/>
      <c r="I6" s="7"/>
      <c r="J6" s="7"/>
      <c r="K6" s="7"/>
      <c r="L6" s="7"/>
      <c r="M6" s="7" t="s">
        <v>341</v>
      </c>
      <c r="N6" s="7" t="s">
        <v>341</v>
      </c>
      <c r="O6" s="7" t="s">
        <v>340</v>
      </c>
      <c r="P6" s="7" t="s">
        <v>340</v>
      </c>
      <c r="Q6" s="7" t="s">
        <v>339</v>
      </c>
      <c r="R6" s="7" t="s">
        <v>338</v>
      </c>
      <c r="S6" s="7" t="s">
        <v>310</v>
      </c>
      <c r="T6" s="7" t="s">
        <v>310</v>
      </c>
      <c r="U6" s="7" t="s">
        <v>310</v>
      </c>
      <c r="V6" s="7" t="s">
        <v>310</v>
      </c>
      <c r="W6" s="8" t="s">
        <v>342</v>
      </c>
      <c r="X6" s="7"/>
      <c r="Y6" s="7" t="s">
        <v>343</v>
      </c>
      <c r="Z6" s="7" t="s">
        <v>341</v>
      </c>
      <c r="AA6" s="7" t="s">
        <v>344</v>
      </c>
      <c r="AB6" s="7" t="s">
        <v>22</v>
      </c>
      <c r="AC6" s="5" t="s">
        <v>345</v>
      </c>
      <c r="AD6" s="5" t="s">
        <v>346</v>
      </c>
      <c r="AE6" s="5" t="s">
        <v>346</v>
      </c>
      <c r="AF6" s="5" t="s">
        <v>347</v>
      </c>
      <c r="AG6" s="5" t="s">
        <v>348</v>
      </c>
      <c r="AH6" s="5" t="s">
        <v>346</v>
      </c>
    </row>
    <row r="7" spans="1:34" ht="12" customHeight="1">
      <c r="A7" s="1"/>
      <c r="B7" s="5" t="s">
        <v>7</v>
      </c>
      <c r="C7" s="5" t="s">
        <v>7</v>
      </c>
      <c r="D7" s="8" t="s">
        <v>7</v>
      </c>
      <c r="E7" s="5" t="s">
        <v>8</v>
      </c>
      <c r="F7" s="8" t="s">
        <v>2</v>
      </c>
      <c r="G7" s="8" t="s">
        <v>9</v>
      </c>
      <c r="H7" s="5" t="s">
        <v>10</v>
      </c>
      <c r="I7" s="7" t="s">
        <v>349</v>
      </c>
      <c r="J7" s="7" t="s">
        <v>349</v>
      </c>
      <c r="K7" s="7" t="s">
        <v>343</v>
      </c>
      <c r="L7" s="8"/>
      <c r="M7" s="8" t="s">
        <v>350</v>
      </c>
      <c r="N7" s="8" t="s">
        <v>350</v>
      </c>
      <c r="O7" s="7" t="s">
        <v>351</v>
      </c>
      <c r="P7" s="8" t="s">
        <v>351</v>
      </c>
      <c r="Q7" s="8" t="s">
        <v>352</v>
      </c>
      <c r="R7" s="8" t="s">
        <v>352</v>
      </c>
      <c r="S7" s="8" t="s">
        <v>353</v>
      </c>
      <c r="T7" s="8" t="s">
        <v>353</v>
      </c>
      <c r="U7" s="8" t="s">
        <v>353</v>
      </c>
      <c r="V7" s="8" t="s">
        <v>353</v>
      </c>
      <c r="W7" s="71" t="s">
        <v>310</v>
      </c>
      <c r="X7" s="8" t="s">
        <v>354</v>
      </c>
      <c r="Y7" s="8" t="s">
        <v>310</v>
      </c>
      <c r="Z7" s="8" t="s">
        <v>355</v>
      </c>
      <c r="AA7" s="8" t="s">
        <v>356</v>
      </c>
      <c r="AB7" s="8" t="s">
        <v>310</v>
      </c>
      <c r="AC7" s="5" t="s">
        <v>310</v>
      </c>
      <c r="AD7" s="7" t="s">
        <v>357</v>
      </c>
      <c r="AE7" s="7" t="s">
        <v>357</v>
      </c>
      <c r="AF7" s="5" t="s">
        <v>346</v>
      </c>
      <c r="AG7" s="5" t="s">
        <v>20</v>
      </c>
      <c r="AH7" s="5" t="s">
        <v>341</v>
      </c>
    </row>
    <row r="8" spans="1:34" ht="12" customHeight="1">
      <c r="A8" s="10"/>
      <c r="B8" s="11" t="s">
        <v>17</v>
      </c>
      <c r="C8" s="11" t="s">
        <v>18</v>
      </c>
      <c r="D8" s="12" t="s">
        <v>19</v>
      </c>
      <c r="E8" s="12" t="s">
        <v>20</v>
      </c>
      <c r="F8" s="12" t="s">
        <v>8</v>
      </c>
      <c r="G8" s="12" t="s">
        <v>21</v>
      </c>
      <c r="H8" s="12" t="s">
        <v>20</v>
      </c>
      <c r="I8" s="12" t="s">
        <v>358</v>
      </c>
      <c r="J8" s="12" t="s">
        <v>340</v>
      </c>
      <c r="K8" s="12" t="s">
        <v>359</v>
      </c>
      <c r="L8" s="12" t="s">
        <v>341</v>
      </c>
      <c r="M8" s="12" t="s">
        <v>343</v>
      </c>
      <c r="N8" s="12" t="s">
        <v>341</v>
      </c>
      <c r="O8" s="12" t="s">
        <v>343</v>
      </c>
      <c r="P8" s="12" t="s">
        <v>341</v>
      </c>
      <c r="Q8" s="12" t="s">
        <v>360</v>
      </c>
      <c r="R8" s="12" t="s">
        <v>360</v>
      </c>
      <c r="S8" s="12" t="s">
        <v>343</v>
      </c>
      <c r="T8" s="12" t="s">
        <v>341</v>
      </c>
      <c r="U8" s="12" t="s">
        <v>343</v>
      </c>
      <c r="V8" s="12" t="s">
        <v>341</v>
      </c>
      <c r="W8" s="12" t="s">
        <v>360</v>
      </c>
      <c r="X8" s="86" t="s">
        <v>361</v>
      </c>
      <c r="Y8" s="12" t="s">
        <v>360</v>
      </c>
      <c r="Z8" s="12" t="s">
        <v>362</v>
      </c>
      <c r="AA8" s="12" t="s">
        <v>360</v>
      </c>
      <c r="AB8" s="12" t="s">
        <v>360</v>
      </c>
      <c r="AC8" s="11" t="s">
        <v>360</v>
      </c>
      <c r="AD8" s="12" t="s">
        <v>363</v>
      </c>
      <c r="AE8" s="12" t="s">
        <v>363</v>
      </c>
      <c r="AF8" s="12" t="s">
        <v>363</v>
      </c>
      <c r="AG8" s="11" t="s">
        <v>363</v>
      </c>
      <c r="AH8" s="11" t="s">
        <v>360</v>
      </c>
    </row>
    <row r="9" spans="1:34" ht="12" customHeight="1">
      <c r="A9" s="1"/>
      <c r="B9" s="1"/>
      <c r="C9" s="1"/>
      <c r="D9" s="14"/>
      <c r="E9" s="5"/>
      <c r="F9" s="14"/>
      <c r="G9" s="14"/>
      <c r="H9" s="5"/>
      <c r="I9" s="7" t="s">
        <v>364</v>
      </c>
      <c r="J9" s="7" t="s">
        <v>365</v>
      </c>
      <c r="K9" s="7" t="s">
        <v>366</v>
      </c>
      <c r="L9" s="7" t="s">
        <v>366</v>
      </c>
      <c r="M9" s="5" t="s">
        <v>367</v>
      </c>
      <c r="N9" s="5" t="s">
        <v>367</v>
      </c>
      <c r="O9" s="7" t="s">
        <v>368</v>
      </c>
      <c r="P9" s="7" t="s">
        <v>368</v>
      </c>
      <c r="Q9" s="7" t="s">
        <v>369</v>
      </c>
      <c r="R9" s="7" t="s">
        <v>370</v>
      </c>
      <c r="S9" s="7" t="s">
        <v>371</v>
      </c>
      <c r="T9" s="7" t="s">
        <v>371</v>
      </c>
      <c r="U9" s="7" t="s">
        <v>372</v>
      </c>
      <c r="V9" s="7" t="s">
        <v>372</v>
      </c>
      <c r="W9" s="5" t="s">
        <v>373</v>
      </c>
      <c r="X9" s="5"/>
      <c r="Y9" s="7" t="s">
        <v>374</v>
      </c>
      <c r="Z9" s="7" t="s">
        <v>374</v>
      </c>
      <c r="AA9" s="7" t="s">
        <v>375</v>
      </c>
      <c r="AB9" s="7" t="s">
        <v>376</v>
      </c>
      <c r="AC9" s="7" t="s">
        <v>377</v>
      </c>
      <c r="AD9" s="7" t="s">
        <v>378</v>
      </c>
      <c r="AE9" s="7" t="s">
        <v>379</v>
      </c>
      <c r="AF9" s="7" t="s">
        <v>380</v>
      </c>
      <c r="AG9" s="5" t="s">
        <v>381</v>
      </c>
      <c r="AH9" s="5" t="s">
        <v>382</v>
      </c>
    </row>
    <row r="10" spans="1:34" ht="12" customHeight="1">
      <c r="A10" s="73"/>
      <c r="B10" s="73"/>
      <c r="C10" s="73"/>
      <c r="D10" s="74"/>
      <c r="E10" s="75"/>
      <c r="F10" s="74"/>
      <c r="G10" s="74"/>
      <c r="H10" s="75"/>
      <c r="I10" s="76">
        <v>2</v>
      </c>
      <c r="J10" s="76">
        <v>3</v>
      </c>
      <c r="K10" s="76">
        <v>4</v>
      </c>
      <c r="L10" s="76">
        <v>5</v>
      </c>
      <c r="M10" s="76">
        <v>6</v>
      </c>
      <c r="N10" s="76">
        <v>7</v>
      </c>
      <c r="O10" s="76">
        <v>8</v>
      </c>
      <c r="P10" s="76">
        <v>9</v>
      </c>
      <c r="Q10" s="76">
        <v>10</v>
      </c>
      <c r="R10" s="76">
        <v>11</v>
      </c>
      <c r="S10" s="76">
        <v>12</v>
      </c>
      <c r="T10" s="76">
        <v>13</v>
      </c>
      <c r="U10" s="76">
        <v>14</v>
      </c>
      <c r="V10" s="76">
        <v>15</v>
      </c>
      <c r="W10" s="76">
        <v>16</v>
      </c>
      <c r="X10" s="76">
        <v>17</v>
      </c>
      <c r="Y10" s="76">
        <v>18</v>
      </c>
      <c r="Z10" s="76">
        <v>19</v>
      </c>
      <c r="AA10" s="76">
        <v>20</v>
      </c>
      <c r="AB10" s="76">
        <v>21</v>
      </c>
      <c r="AC10" s="76">
        <v>22</v>
      </c>
      <c r="AD10" s="76">
        <v>23</v>
      </c>
      <c r="AE10" s="76">
        <v>24</v>
      </c>
      <c r="AF10" s="76">
        <v>25</v>
      </c>
      <c r="AG10" s="76">
        <v>26</v>
      </c>
      <c r="AH10" s="76">
        <v>27</v>
      </c>
    </row>
    <row r="11" spans="1:34" ht="12" customHeight="1">
      <c r="A11" s="16" t="s">
        <v>31</v>
      </c>
      <c r="B11" s="1"/>
      <c r="C11" s="1"/>
      <c r="D11" s="1"/>
      <c r="E11" s="5"/>
      <c r="F11" s="1"/>
      <c r="G11" s="1"/>
      <c r="H11" s="5"/>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34" ht="12" customHeight="1">
      <c r="A12" s="1"/>
      <c r="B12" s="1"/>
      <c r="C12" s="1"/>
      <c r="D12" s="1"/>
      <c r="E12" s="5"/>
      <c r="F12" s="1"/>
      <c r="G12" s="1"/>
      <c r="H12" s="5"/>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ht="12" customHeight="1">
      <c r="A13" s="16" t="s">
        <v>32</v>
      </c>
      <c r="B13" s="1"/>
      <c r="C13" s="1"/>
      <c r="D13" s="25"/>
      <c r="E13" s="79"/>
      <c r="F13" s="25"/>
      <c r="G13" s="25"/>
      <c r="H13" s="79"/>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row>
    <row r="14" spans="1:34" ht="12" customHeight="1">
      <c r="A14" s="1"/>
      <c r="B14" s="16" t="s">
        <v>34</v>
      </c>
      <c r="C14" s="5" t="s">
        <v>35</v>
      </c>
      <c r="D14" s="25">
        <f>Classification!AY14</f>
        <v>0</v>
      </c>
      <c r="E14" s="79"/>
      <c r="F14" s="25">
        <v>0</v>
      </c>
      <c r="G14" s="25">
        <f>D14-F14</f>
        <v>0</v>
      </c>
      <c r="H14" s="69"/>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row>
    <row r="15" spans="1:34" ht="12" customHeight="1">
      <c r="A15" s="1"/>
      <c r="B15" s="16" t="s">
        <v>37</v>
      </c>
      <c r="C15" s="5" t="s">
        <v>38</v>
      </c>
      <c r="D15" s="25">
        <f>Classification!AY15</f>
        <v>0</v>
      </c>
      <c r="E15" s="79"/>
      <c r="F15" s="25">
        <v>0</v>
      </c>
      <c r="G15" s="25">
        <f t="shared" ref="G15:G17" si="0">D15-F15</f>
        <v>0</v>
      </c>
      <c r="H15" s="69"/>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row>
    <row r="16" spans="1:34" ht="12" customHeight="1">
      <c r="A16" s="1"/>
      <c r="B16" s="16" t="s">
        <v>39</v>
      </c>
      <c r="C16" s="5" t="s">
        <v>40</v>
      </c>
      <c r="D16" s="25">
        <f>Classification!AY16</f>
        <v>0</v>
      </c>
      <c r="E16" s="79"/>
      <c r="F16" s="25">
        <v>0</v>
      </c>
      <c r="G16" s="25">
        <f t="shared" si="0"/>
        <v>0</v>
      </c>
      <c r="H16" s="69"/>
      <c r="I16" s="25">
        <v>0</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row>
    <row r="17" spans="1:34" ht="12" customHeight="1">
      <c r="A17" s="1"/>
      <c r="B17" s="16" t="s">
        <v>16</v>
      </c>
      <c r="C17" s="5" t="s">
        <v>41</v>
      </c>
      <c r="D17" s="25">
        <f>Classification!AY17</f>
        <v>0</v>
      </c>
      <c r="E17" s="79"/>
      <c r="F17" s="25">
        <v>0</v>
      </c>
      <c r="G17" s="25">
        <f t="shared" si="0"/>
        <v>0</v>
      </c>
      <c r="H17" s="69"/>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row>
    <row r="18" spans="1:34" ht="12" customHeight="1">
      <c r="A18" s="1"/>
      <c r="B18" s="16" t="s">
        <v>42</v>
      </c>
      <c r="C18" s="1"/>
      <c r="D18" s="26">
        <f>SUM(D14:D17)</f>
        <v>0</v>
      </c>
      <c r="E18" s="79"/>
      <c r="F18" s="26">
        <f>SUM(F14:F17)</f>
        <v>0</v>
      </c>
      <c r="G18" s="26">
        <f>SUM(G14:G17)</f>
        <v>0</v>
      </c>
      <c r="H18" s="79"/>
      <c r="I18" s="26">
        <f t="shared" ref="I18:AH18" si="1">SUM(I14:I17)</f>
        <v>0</v>
      </c>
      <c r="J18" s="26">
        <f t="shared" si="1"/>
        <v>0</v>
      </c>
      <c r="K18" s="26">
        <f t="shared" si="1"/>
        <v>0</v>
      </c>
      <c r="L18" s="26">
        <f t="shared" si="1"/>
        <v>0</v>
      </c>
      <c r="M18" s="26">
        <f t="shared" si="1"/>
        <v>0</v>
      </c>
      <c r="N18" s="26">
        <f t="shared" si="1"/>
        <v>0</v>
      </c>
      <c r="O18" s="26">
        <f t="shared" si="1"/>
        <v>0</v>
      </c>
      <c r="P18" s="26">
        <f t="shared" si="1"/>
        <v>0</v>
      </c>
      <c r="Q18" s="26">
        <f t="shared" si="1"/>
        <v>0</v>
      </c>
      <c r="R18" s="26">
        <f t="shared" si="1"/>
        <v>0</v>
      </c>
      <c r="S18" s="26">
        <f t="shared" si="1"/>
        <v>0</v>
      </c>
      <c r="T18" s="26">
        <f t="shared" si="1"/>
        <v>0</v>
      </c>
      <c r="U18" s="26">
        <f t="shared" si="1"/>
        <v>0</v>
      </c>
      <c r="V18" s="26">
        <f t="shared" si="1"/>
        <v>0</v>
      </c>
      <c r="W18" s="26">
        <f t="shared" si="1"/>
        <v>0</v>
      </c>
      <c r="X18" s="26">
        <f t="shared" si="1"/>
        <v>0</v>
      </c>
      <c r="Y18" s="26">
        <f t="shared" si="1"/>
        <v>0</v>
      </c>
      <c r="Z18" s="26">
        <f t="shared" si="1"/>
        <v>0</v>
      </c>
      <c r="AA18" s="26">
        <f t="shared" si="1"/>
        <v>0</v>
      </c>
      <c r="AB18" s="26">
        <f t="shared" si="1"/>
        <v>0</v>
      </c>
      <c r="AC18" s="26">
        <f t="shared" si="1"/>
        <v>0</v>
      </c>
      <c r="AD18" s="26">
        <f t="shared" si="1"/>
        <v>0</v>
      </c>
      <c r="AE18" s="26">
        <f t="shared" si="1"/>
        <v>0</v>
      </c>
      <c r="AF18" s="26">
        <f t="shared" si="1"/>
        <v>0</v>
      </c>
      <c r="AG18" s="26">
        <f t="shared" si="1"/>
        <v>0</v>
      </c>
      <c r="AH18" s="26">
        <f t="shared" si="1"/>
        <v>0</v>
      </c>
    </row>
    <row r="19" spans="1:34" ht="12" customHeight="1">
      <c r="A19" s="1"/>
      <c r="B19" s="1"/>
      <c r="C19" s="1"/>
      <c r="D19" s="25"/>
      <c r="E19" s="79"/>
      <c r="F19" s="25"/>
      <c r="G19" s="25"/>
      <c r="H19" s="79"/>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row>
    <row r="20" spans="1:34" ht="12" customHeight="1">
      <c r="A20" s="16" t="s">
        <v>43</v>
      </c>
      <c r="B20" s="1"/>
      <c r="C20" s="1"/>
      <c r="D20" s="25"/>
      <c r="E20" s="79"/>
      <c r="F20" s="25"/>
      <c r="G20" s="25"/>
      <c r="H20" s="79"/>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row>
    <row r="21" spans="1:34" ht="12" customHeight="1">
      <c r="A21" s="1"/>
      <c r="B21" s="16" t="s">
        <v>44</v>
      </c>
      <c r="C21" s="5" t="s">
        <v>45</v>
      </c>
      <c r="D21" s="25">
        <f>Classification!AY21</f>
        <v>0</v>
      </c>
      <c r="E21" s="79"/>
      <c r="F21" s="25">
        <v>0</v>
      </c>
      <c r="G21" s="25">
        <f>D21-F21</f>
        <v>0</v>
      </c>
      <c r="H21" s="69"/>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row>
    <row r="22" spans="1:34" ht="12" customHeight="1">
      <c r="A22" s="1"/>
      <c r="B22" s="16" t="s">
        <v>48</v>
      </c>
      <c r="C22" s="5" t="s">
        <v>49</v>
      </c>
      <c r="D22" s="25">
        <f>Classification!AY22</f>
        <v>0</v>
      </c>
      <c r="E22" s="79"/>
      <c r="F22" s="25">
        <v>0</v>
      </c>
      <c r="G22" s="25">
        <f t="shared" ref="G22:G24" si="2">D22-F22</f>
        <v>0</v>
      </c>
      <c r="H22" s="92"/>
      <c r="I22" s="25">
        <v>0</v>
      </c>
      <c r="J22" s="25">
        <v>0</v>
      </c>
      <c r="K22" s="25">
        <v>0</v>
      </c>
      <c r="L22" s="25">
        <v>0</v>
      </c>
      <c r="M22" s="25">
        <v>0</v>
      </c>
      <c r="N22" s="25">
        <v>0</v>
      </c>
      <c r="O22" s="25">
        <v>0</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row>
    <row r="23" spans="1:34" ht="12" customHeight="1">
      <c r="A23" s="1"/>
      <c r="B23" s="16" t="s">
        <v>50</v>
      </c>
      <c r="C23" s="5" t="s">
        <v>51</v>
      </c>
      <c r="D23" s="25">
        <f>Classification!AY23</f>
        <v>0</v>
      </c>
      <c r="E23" s="79"/>
      <c r="F23" s="25">
        <v>0</v>
      </c>
      <c r="G23" s="25">
        <f t="shared" si="2"/>
        <v>0</v>
      </c>
      <c r="H23" s="69"/>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row>
    <row r="24" spans="1:34" ht="12" customHeight="1">
      <c r="A24" s="1"/>
      <c r="B24" s="16" t="s">
        <v>53</v>
      </c>
      <c r="C24" s="5" t="s">
        <v>54</v>
      </c>
      <c r="D24" s="25">
        <f>Classification!AY24</f>
        <v>0</v>
      </c>
      <c r="E24" s="79"/>
      <c r="F24" s="25">
        <v>0</v>
      </c>
      <c r="G24" s="25">
        <f t="shared" si="2"/>
        <v>0</v>
      </c>
      <c r="H24" s="92"/>
      <c r="I24" s="25">
        <v>0</v>
      </c>
      <c r="J24" s="25">
        <v>0</v>
      </c>
      <c r="K24" s="25">
        <v>0</v>
      </c>
      <c r="L24" s="25">
        <v>0</v>
      </c>
      <c r="M24" s="25">
        <v>0</v>
      </c>
      <c r="N24" s="25">
        <v>0</v>
      </c>
      <c r="O24" s="25">
        <v>0</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row>
    <row r="25" spans="1:34" ht="12" customHeight="1">
      <c r="A25" s="1"/>
      <c r="B25" s="16" t="s">
        <v>55</v>
      </c>
      <c r="C25" s="5" t="s">
        <v>56</v>
      </c>
      <c r="D25" s="25">
        <f>Classification!AY25</f>
        <v>0</v>
      </c>
      <c r="E25" s="79"/>
      <c r="F25" s="25">
        <v>0</v>
      </c>
      <c r="G25" s="25">
        <f>D25-F25</f>
        <v>0</v>
      </c>
      <c r="H25" s="69"/>
      <c r="I25" s="25">
        <v>0</v>
      </c>
      <c r="J25" s="25">
        <v>0</v>
      </c>
      <c r="K25" s="25">
        <v>0</v>
      </c>
      <c r="L25" s="25">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25">
        <v>0</v>
      </c>
      <c r="AH25" s="25">
        <v>0</v>
      </c>
    </row>
    <row r="26" spans="1:34" ht="12" customHeight="1">
      <c r="A26" s="1"/>
      <c r="B26" s="16" t="s">
        <v>59</v>
      </c>
      <c r="C26" s="5" t="s">
        <v>60</v>
      </c>
      <c r="D26" s="25">
        <f>Classification!AY26</f>
        <v>0</v>
      </c>
      <c r="E26" s="79"/>
      <c r="F26" s="25">
        <v>0</v>
      </c>
      <c r="G26" s="25">
        <f t="shared" ref="G26:G28" si="3">D26-F26</f>
        <v>0</v>
      </c>
      <c r="H26" s="92"/>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row>
    <row r="27" spans="1:34" ht="12" customHeight="1">
      <c r="A27" s="1"/>
      <c r="B27" s="16" t="s">
        <v>61</v>
      </c>
      <c r="C27" s="5" t="s">
        <v>62</v>
      </c>
      <c r="D27" s="25">
        <f>Classification!AY27</f>
        <v>0</v>
      </c>
      <c r="E27" s="79"/>
      <c r="F27" s="25">
        <v>0</v>
      </c>
      <c r="G27" s="25">
        <f t="shared" si="3"/>
        <v>0</v>
      </c>
      <c r="H27" s="69"/>
      <c r="I27" s="25">
        <v>0</v>
      </c>
      <c r="J27" s="25">
        <v>0</v>
      </c>
      <c r="K27" s="25">
        <v>0</v>
      </c>
      <c r="L27" s="25">
        <v>0</v>
      </c>
      <c r="M27" s="25">
        <v>0</v>
      </c>
      <c r="N27" s="25">
        <v>0</v>
      </c>
      <c r="O27" s="25">
        <v>0</v>
      </c>
      <c r="P27" s="25">
        <v>0</v>
      </c>
      <c r="Q27" s="25">
        <v>0</v>
      </c>
      <c r="R27" s="25">
        <v>0</v>
      </c>
      <c r="S27" s="25">
        <v>0</v>
      </c>
      <c r="T27" s="25">
        <v>0</v>
      </c>
      <c r="U27" s="25">
        <v>0</v>
      </c>
      <c r="V27" s="25">
        <v>0</v>
      </c>
      <c r="W27" s="25">
        <v>0</v>
      </c>
      <c r="X27" s="25">
        <v>0</v>
      </c>
      <c r="Y27" s="25">
        <v>0</v>
      </c>
      <c r="Z27" s="25">
        <v>0</v>
      </c>
      <c r="AA27" s="25">
        <v>0</v>
      </c>
      <c r="AB27" s="25">
        <v>0</v>
      </c>
      <c r="AC27" s="25">
        <v>0</v>
      </c>
      <c r="AD27" s="25">
        <v>0</v>
      </c>
      <c r="AE27" s="25">
        <v>0</v>
      </c>
      <c r="AF27" s="25">
        <v>0</v>
      </c>
      <c r="AG27" s="25">
        <v>0</v>
      </c>
      <c r="AH27" s="25">
        <v>0</v>
      </c>
    </row>
    <row r="28" spans="1:34" ht="12" customHeight="1">
      <c r="A28" s="1"/>
      <c r="B28" s="16" t="s">
        <v>16</v>
      </c>
      <c r="C28" s="5" t="s">
        <v>64</v>
      </c>
      <c r="D28" s="25">
        <f>Classification!AY28</f>
        <v>0</v>
      </c>
      <c r="E28" s="138"/>
      <c r="F28" s="25">
        <v>0</v>
      </c>
      <c r="G28" s="25">
        <f t="shared" si="3"/>
        <v>0</v>
      </c>
      <c r="H28" s="69"/>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0</v>
      </c>
      <c r="AG28" s="25">
        <v>0</v>
      </c>
      <c r="AH28" s="25">
        <v>0</v>
      </c>
    </row>
    <row r="29" spans="1:34" ht="12" customHeight="1">
      <c r="A29" s="1"/>
      <c r="B29" s="16" t="s">
        <v>42</v>
      </c>
      <c r="C29" s="1"/>
      <c r="D29" s="26">
        <f>SUM(D21:D28)</f>
        <v>0</v>
      </c>
      <c r="E29" s="79"/>
      <c r="F29" s="26">
        <f>SUM(F21:F28)</f>
        <v>0</v>
      </c>
      <c r="G29" s="26">
        <f>SUM(G21:G28)</f>
        <v>0</v>
      </c>
      <c r="H29" s="79"/>
      <c r="I29" s="26">
        <f>SUM(I21:I28)</f>
        <v>0</v>
      </c>
      <c r="J29" s="26">
        <f t="shared" ref="J29:AH29" si="4">SUM(J21:J28)</f>
        <v>0</v>
      </c>
      <c r="K29" s="26">
        <f t="shared" si="4"/>
        <v>0</v>
      </c>
      <c r="L29" s="26">
        <f t="shared" si="4"/>
        <v>0</v>
      </c>
      <c r="M29" s="26">
        <f t="shared" si="4"/>
        <v>0</v>
      </c>
      <c r="N29" s="26">
        <f t="shared" si="4"/>
        <v>0</v>
      </c>
      <c r="O29" s="26">
        <f t="shared" si="4"/>
        <v>0</v>
      </c>
      <c r="P29" s="26">
        <f t="shared" si="4"/>
        <v>0</v>
      </c>
      <c r="Q29" s="26">
        <f t="shared" si="4"/>
        <v>0</v>
      </c>
      <c r="R29" s="26">
        <f t="shared" si="4"/>
        <v>0</v>
      </c>
      <c r="S29" s="26">
        <f t="shared" si="4"/>
        <v>0</v>
      </c>
      <c r="T29" s="26">
        <f t="shared" si="4"/>
        <v>0</v>
      </c>
      <c r="U29" s="26">
        <f t="shared" si="4"/>
        <v>0</v>
      </c>
      <c r="V29" s="26">
        <f t="shared" si="4"/>
        <v>0</v>
      </c>
      <c r="W29" s="26">
        <f t="shared" si="4"/>
        <v>0</v>
      </c>
      <c r="X29" s="26">
        <f t="shared" si="4"/>
        <v>0</v>
      </c>
      <c r="Y29" s="26">
        <f t="shared" si="4"/>
        <v>0</v>
      </c>
      <c r="Z29" s="26">
        <f t="shared" si="4"/>
        <v>0</v>
      </c>
      <c r="AA29" s="26">
        <f t="shared" si="4"/>
        <v>0</v>
      </c>
      <c r="AB29" s="26">
        <f t="shared" si="4"/>
        <v>0</v>
      </c>
      <c r="AC29" s="26">
        <f t="shared" si="4"/>
        <v>0</v>
      </c>
      <c r="AD29" s="26">
        <f t="shared" si="4"/>
        <v>0</v>
      </c>
      <c r="AE29" s="26">
        <f t="shared" si="4"/>
        <v>0</v>
      </c>
      <c r="AF29" s="26">
        <f t="shared" si="4"/>
        <v>0</v>
      </c>
      <c r="AG29" s="26">
        <f t="shared" si="4"/>
        <v>0</v>
      </c>
      <c r="AH29" s="26">
        <f t="shared" si="4"/>
        <v>0</v>
      </c>
    </row>
    <row r="30" spans="1:34" ht="12" customHeight="1">
      <c r="A30" s="1"/>
      <c r="B30" s="1"/>
      <c r="C30" s="1"/>
      <c r="D30" s="25"/>
      <c r="E30" s="79"/>
      <c r="F30" s="25"/>
      <c r="G30" s="25"/>
      <c r="H30" s="7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row>
    <row r="31" spans="1:34" ht="12" customHeight="1">
      <c r="A31" s="16" t="s">
        <v>65</v>
      </c>
      <c r="B31" s="1"/>
      <c r="C31" s="1"/>
      <c r="D31" s="25"/>
      <c r="E31" s="79"/>
      <c r="F31" s="25"/>
      <c r="G31" s="25"/>
      <c r="H31" s="7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row>
    <row r="32" spans="1:34" ht="12" customHeight="1">
      <c r="A32" s="1"/>
      <c r="B32" s="16" t="s">
        <v>37</v>
      </c>
      <c r="C32" s="5" t="s">
        <v>66</v>
      </c>
      <c r="D32" s="25">
        <f>Classification!AY32</f>
        <v>94.055000000000007</v>
      </c>
      <c r="E32" s="79"/>
      <c r="F32" s="25">
        <v>0</v>
      </c>
      <c r="G32" s="25">
        <f>D32-F32</f>
        <v>94.055000000000007</v>
      </c>
      <c r="H32" s="69" t="s">
        <v>438</v>
      </c>
      <c r="I32" s="25">
        <v>0.95635333363392794</v>
      </c>
      <c r="J32" s="25">
        <v>0.32538517391921573</v>
      </c>
      <c r="K32" s="25">
        <v>8.4889778408385685E-2</v>
      </c>
      <c r="L32" s="25">
        <v>0</v>
      </c>
      <c r="M32" s="25">
        <v>3.3715851364999922E-4</v>
      </c>
      <c r="N32" s="25">
        <v>0</v>
      </c>
      <c r="O32" s="25">
        <v>5.788760265478806E-2</v>
      </c>
      <c r="P32" s="25">
        <v>0</v>
      </c>
      <c r="Q32" s="25">
        <v>1.7376641127020691E-2</v>
      </c>
      <c r="R32" s="25">
        <v>1.5958441119441266E-4</v>
      </c>
      <c r="S32" s="25">
        <v>4.6397589661322861E-2</v>
      </c>
      <c r="T32" s="25">
        <v>0</v>
      </c>
      <c r="U32" s="25">
        <v>0.30613053598036533</v>
      </c>
      <c r="V32" s="25">
        <v>0</v>
      </c>
      <c r="W32" s="25">
        <v>9.9660544583116323E-2</v>
      </c>
      <c r="X32" s="25">
        <v>0</v>
      </c>
      <c r="Y32" s="25">
        <v>0</v>
      </c>
      <c r="Z32" s="25">
        <v>0</v>
      </c>
      <c r="AA32" s="25">
        <v>92.160422057107013</v>
      </c>
      <c r="AB32" s="25">
        <v>0</v>
      </c>
      <c r="AC32" s="25">
        <v>0</v>
      </c>
      <c r="AD32" s="25">
        <v>0</v>
      </c>
      <c r="AE32" s="25">
        <v>0</v>
      </c>
      <c r="AF32" s="25">
        <v>0</v>
      </c>
      <c r="AG32" s="25">
        <v>0</v>
      </c>
      <c r="AH32" s="25">
        <v>0</v>
      </c>
    </row>
    <row r="33" spans="1:34" ht="12" customHeight="1">
      <c r="A33" s="1"/>
      <c r="B33" s="16" t="s">
        <v>48</v>
      </c>
      <c r="C33" s="5" t="s">
        <v>69</v>
      </c>
      <c r="D33" s="25">
        <f>Classification!AY33</f>
        <v>0</v>
      </c>
      <c r="E33" s="79"/>
      <c r="F33" s="25">
        <v>0</v>
      </c>
      <c r="G33" s="25">
        <f t="shared" ref="G33:G34" si="5">D33-F33</f>
        <v>0</v>
      </c>
      <c r="H33" s="69"/>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25">
        <v>0</v>
      </c>
      <c r="AH33" s="25">
        <v>0</v>
      </c>
    </row>
    <row r="34" spans="1:34" ht="12" customHeight="1">
      <c r="A34" s="1"/>
      <c r="B34" s="16" t="s">
        <v>71</v>
      </c>
      <c r="C34" s="5" t="s">
        <v>72</v>
      </c>
      <c r="D34" s="25">
        <f>Classification!AY34</f>
        <v>0</v>
      </c>
      <c r="E34" s="79"/>
      <c r="F34" s="25">
        <v>0</v>
      </c>
      <c r="G34" s="25">
        <f t="shared" si="5"/>
        <v>0</v>
      </c>
      <c r="H34" s="69"/>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row>
    <row r="35" spans="1:34" ht="12" customHeight="1">
      <c r="A35" s="1"/>
      <c r="B35" s="16" t="s">
        <v>74</v>
      </c>
      <c r="C35" s="5" t="s">
        <v>75</v>
      </c>
      <c r="D35" s="25">
        <f>Classification!AY35</f>
        <v>0</v>
      </c>
      <c r="E35" s="79"/>
      <c r="F35" s="25">
        <v>0</v>
      </c>
      <c r="G35" s="25">
        <f>D35-F35</f>
        <v>0</v>
      </c>
      <c r="H35" s="69"/>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row>
    <row r="36" spans="1:34" ht="12" customHeight="1">
      <c r="A36" s="1"/>
      <c r="B36" s="16" t="s">
        <v>55</v>
      </c>
      <c r="C36" s="5" t="s">
        <v>77</v>
      </c>
      <c r="D36" s="25">
        <f>Classification!AY36</f>
        <v>15164.820380307377</v>
      </c>
      <c r="E36" s="79"/>
      <c r="F36" s="25">
        <v>0</v>
      </c>
      <c r="G36" s="25">
        <f t="shared" ref="G36:G38" si="6">D36-F36</f>
        <v>15164.820380307377</v>
      </c>
      <c r="H36" s="69" t="s">
        <v>438</v>
      </c>
      <c r="I36" s="25">
        <v>154.19623119097005</v>
      </c>
      <c r="J36" s="25">
        <v>52.463002678220008</v>
      </c>
      <c r="K36" s="25">
        <v>13.687079280072982</v>
      </c>
      <c r="L36" s="25">
        <v>0</v>
      </c>
      <c r="M36" s="25">
        <v>5.4361259892548523E-2</v>
      </c>
      <c r="N36" s="25">
        <v>0</v>
      </c>
      <c r="O36" s="25">
        <v>9.3334229600389715</v>
      </c>
      <c r="P36" s="25">
        <v>0</v>
      </c>
      <c r="Q36" s="25">
        <v>2.8016973207626465</v>
      </c>
      <c r="R36" s="25">
        <v>2.5730359164960734E-2</v>
      </c>
      <c r="S36" s="25">
        <v>7.4808475178689884</v>
      </c>
      <c r="T36" s="25">
        <v>0</v>
      </c>
      <c r="U36" s="25">
        <v>49.358509287857792</v>
      </c>
      <c r="V36" s="25">
        <v>0</v>
      </c>
      <c r="W36" s="25">
        <v>16.068622163697562</v>
      </c>
      <c r="X36" s="25">
        <v>0</v>
      </c>
      <c r="Y36" s="25">
        <v>0</v>
      </c>
      <c r="Z36" s="25">
        <v>0</v>
      </c>
      <c r="AA36" s="25">
        <v>14859.35087628883</v>
      </c>
      <c r="AB36" s="25">
        <v>0</v>
      </c>
      <c r="AC36" s="25">
        <v>0</v>
      </c>
      <c r="AD36" s="25">
        <v>0</v>
      </c>
      <c r="AE36" s="25">
        <v>0</v>
      </c>
      <c r="AF36" s="25">
        <v>0</v>
      </c>
      <c r="AG36" s="25">
        <v>0</v>
      </c>
      <c r="AH36" s="25">
        <v>0</v>
      </c>
    </row>
    <row r="37" spans="1:34" ht="12" customHeight="1">
      <c r="A37" s="1"/>
      <c r="B37" s="16" t="s">
        <v>39</v>
      </c>
      <c r="C37" s="5" t="s">
        <v>79</v>
      </c>
      <c r="D37" s="25">
        <f>Classification!AY37</f>
        <v>1310.6010000000001</v>
      </c>
      <c r="E37" s="79"/>
      <c r="F37" s="25">
        <v>0</v>
      </c>
      <c r="G37" s="25">
        <f t="shared" si="6"/>
        <v>1310.6010000000001</v>
      </c>
      <c r="H37" s="69" t="s">
        <v>438</v>
      </c>
      <c r="I37" s="25">
        <v>13.326220141555043</v>
      </c>
      <c r="J37" s="25">
        <v>4.5340506546562969</v>
      </c>
      <c r="K37" s="25">
        <v>1.1828890380289054</v>
      </c>
      <c r="L37" s="25">
        <v>0</v>
      </c>
      <c r="M37" s="25">
        <v>4.698105205977382E-3</v>
      </c>
      <c r="N37" s="25">
        <v>0</v>
      </c>
      <c r="O37" s="25">
        <v>0.80662963082204975</v>
      </c>
      <c r="P37" s="25">
        <v>0</v>
      </c>
      <c r="Q37" s="25">
        <v>0.24213325434814145</v>
      </c>
      <c r="R37" s="25">
        <v>2.223714729634878E-3</v>
      </c>
      <c r="S37" s="25">
        <v>0.64652307062590397</v>
      </c>
      <c r="T37" s="25">
        <v>0</v>
      </c>
      <c r="U37" s="25">
        <v>4.2657486214066536</v>
      </c>
      <c r="V37" s="25">
        <v>0</v>
      </c>
      <c r="W37" s="25">
        <v>1.3887109605143462</v>
      </c>
      <c r="X37" s="25">
        <v>0</v>
      </c>
      <c r="Y37" s="25">
        <v>0</v>
      </c>
      <c r="Z37" s="25">
        <v>0</v>
      </c>
      <c r="AA37" s="25">
        <v>1284.2011728081072</v>
      </c>
      <c r="AB37" s="25">
        <v>0</v>
      </c>
      <c r="AC37" s="25">
        <v>0</v>
      </c>
      <c r="AD37" s="25">
        <v>0</v>
      </c>
      <c r="AE37" s="25">
        <v>0</v>
      </c>
      <c r="AF37" s="25">
        <v>0</v>
      </c>
      <c r="AG37" s="25">
        <v>0</v>
      </c>
      <c r="AH37" s="25">
        <v>0</v>
      </c>
    </row>
    <row r="38" spans="1:34" ht="12" customHeight="1">
      <c r="A38" s="1"/>
      <c r="B38" s="16" t="s">
        <v>16</v>
      </c>
      <c r="C38" s="5" t="s">
        <v>81</v>
      </c>
      <c r="D38" s="25">
        <f>Classification!AY38</f>
        <v>0</v>
      </c>
      <c r="E38" s="79"/>
      <c r="F38" s="25">
        <v>0</v>
      </c>
      <c r="G38" s="25">
        <f t="shared" si="6"/>
        <v>0</v>
      </c>
      <c r="H38" s="69"/>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row>
    <row r="39" spans="1:34" ht="12" customHeight="1">
      <c r="A39" s="1"/>
      <c r="B39" s="16" t="s">
        <v>42</v>
      </c>
      <c r="C39" s="1"/>
      <c r="D39" s="26">
        <f>SUM(D32:D38)</f>
        <v>16569.476380307377</v>
      </c>
      <c r="E39" s="79"/>
      <c r="F39" s="26">
        <f>SUM(F32:F38)</f>
        <v>0</v>
      </c>
      <c r="G39" s="26">
        <f>SUM(G32:G38)</f>
        <v>16569.476380307377</v>
      </c>
      <c r="H39" s="79"/>
      <c r="I39" s="26">
        <f>SUM(I32:I38)</f>
        <v>168.47880466615902</v>
      </c>
      <c r="J39" s="26">
        <f t="shared" ref="J39:AH39" si="7">SUM(J32:J38)</f>
        <v>57.322438506795521</v>
      </c>
      <c r="K39" s="26">
        <f t="shared" si="7"/>
        <v>14.954858096510273</v>
      </c>
      <c r="L39" s="26">
        <f t="shared" si="7"/>
        <v>0</v>
      </c>
      <c r="M39" s="26">
        <f t="shared" si="7"/>
        <v>5.9396523612175907E-2</v>
      </c>
      <c r="N39" s="26">
        <f t="shared" si="7"/>
        <v>0</v>
      </c>
      <c r="O39" s="26">
        <f t="shared" si="7"/>
        <v>10.197940193515809</v>
      </c>
      <c r="P39" s="26">
        <f t="shared" si="7"/>
        <v>0</v>
      </c>
      <c r="Q39" s="26">
        <f t="shared" si="7"/>
        <v>3.061207216237809</v>
      </c>
      <c r="R39" s="26">
        <f t="shared" si="7"/>
        <v>2.8113658305790025E-2</v>
      </c>
      <c r="S39" s="26">
        <f t="shared" si="7"/>
        <v>8.1737681781562159</v>
      </c>
      <c r="T39" s="26">
        <f t="shared" si="7"/>
        <v>0</v>
      </c>
      <c r="U39" s="26">
        <f t="shared" si="7"/>
        <v>53.930388445244809</v>
      </c>
      <c r="V39" s="26">
        <f t="shared" si="7"/>
        <v>0</v>
      </c>
      <c r="W39" s="26">
        <f t="shared" si="7"/>
        <v>17.556993668795023</v>
      </c>
      <c r="X39" s="26">
        <f t="shared" si="7"/>
        <v>0</v>
      </c>
      <c r="Y39" s="26">
        <f t="shared" si="7"/>
        <v>0</v>
      </c>
      <c r="Z39" s="26">
        <f t="shared" si="7"/>
        <v>0</v>
      </c>
      <c r="AA39" s="26">
        <f t="shared" si="7"/>
        <v>16235.712471154044</v>
      </c>
      <c r="AB39" s="26">
        <f t="shared" si="7"/>
        <v>0</v>
      </c>
      <c r="AC39" s="26">
        <f t="shared" si="7"/>
        <v>0</v>
      </c>
      <c r="AD39" s="26">
        <f t="shared" si="7"/>
        <v>0</v>
      </c>
      <c r="AE39" s="26">
        <f t="shared" si="7"/>
        <v>0</v>
      </c>
      <c r="AF39" s="26">
        <f t="shared" si="7"/>
        <v>0</v>
      </c>
      <c r="AG39" s="26">
        <f t="shared" si="7"/>
        <v>0</v>
      </c>
      <c r="AH39" s="26">
        <f t="shared" si="7"/>
        <v>0</v>
      </c>
    </row>
    <row r="40" spans="1:34" ht="12" customHeight="1">
      <c r="A40" s="1"/>
      <c r="B40" s="1"/>
      <c r="C40" s="1"/>
      <c r="D40" s="25"/>
      <c r="E40" s="79"/>
      <c r="F40" s="25"/>
      <c r="G40" s="25"/>
      <c r="H40" s="7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row>
    <row r="41" spans="1:34" ht="12" customHeight="1">
      <c r="A41" s="16" t="s">
        <v>83</v>
      </c>
      <c r="B41" s="1"/>
      <c r="C41" s="1"/>
      <c r="D41" s="25"/>
      <c r="E41" s="79"/>
      <c r="F41" s="25"/>
      <c r="G41" s="25"/>
      <c r="H41" s="7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row>
    <row r="42" spans="1:34" ht="12" customHeight="1">
      <c r="A42" s="1"/>
      <c r="B42" s="16" t="s">
        <v>37</v>
      </c>
      <c r="C42" s="5" t="s">
        <v>84</v>
      </c>
      <c r="D42" s="25">
        <f>Classification!AY42</f>
        <v>0</v>
      </c>
      <c r="E42" s="79"/>
      <c r="F42" s="25">
        <v>0</v>
      </c>
      <c r="G42" s="25">
        <f>D42-F42</f>
        <v>0</v>
      </c>
      <c r="H42" s="69"/>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row>
    <row r="43" spans="1:34" ht="12" customHeight="1">
      <c r="A43" s="1"/>
      <c r="B43" s="16" t="s">
        <v>48</v>
      </c>
      <c r="C43" s="5" t="s">
        <v>86</v>
      </c>
      <c r="D43" s="25">
        <f>Classification!AY43</f>
        <v>0</v>
      </c>
      <c r="E43" s="79"/>
      <c r="F43" s="25">
        <v>0</v>
      </c>
      <c r="G43" s="25">
        <f t="shared" ref="G43:G45" si="8">D43-F43</f>
        <v>0</v>
      </c>
      <c r="H43" s="69"/>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0</v>
      </c>
    </row>
    <row r="44" spans="1:34" ht="12" customHeight="1">
      <c r="A44" s="1"/>
      <c r="B44" s="16" t="s">
        <v>71</v>
      </c>
      <c r="C44" s="5" t="s">
        <v>87</v>
      </c>
      <c r="D44" s="25">
        <f>Classification!AY44</f>
        <v>0</v>
      </c>
      <c r="E44" s="79"/>
      <c r="F44" s="25">
        <v>0</v>
      </c>
      <c r="G44" s="25">
        <f t="shared" si="8"/>
        <v>0</v>
      </c>
      <c r="H44" s="69"/>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row>
    <row r="45" spans="1:34" ht="12" customHeight="1">
      <c r="A45" s="1"/>
      <c r="B45" s="16" t="s">
        <v>106</v>
      </c>
      <c r="C45" s="5" t="s">
        <v>89</v>
      </c>
      <c r="D45" s="25">
        <f>Classification!AY45</f>
        <v>0</v>
      </c>
      <c r="E45" s="79"/>
      <c r="F45" s="25">
        <v>0</v>
      </c>
      <c r="G45" s="25">
        <f t="shared" si="8"/>
        <v>0</v>
      </c>
      <c r="H45" s="69"/>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row>
    <row r="46" spans="1:34" ht="12" customHeight="1">
      <c r="A46" s="1"/>
      <c r="B46" s="16" t="s">
        <v>39</v>
      </c>
      <c r="C46" s="5" t="s">
        <v>90</v>
      </c>
      <c r="D46" s="25">
        <f>Classification!AY46</f>
        <v>0</v>
      </c>
      <c r="E46" s="79"/>
      <c r="F46" s="25">
        <v>0</v>
      </c>
      <c r="G46" s="25">
        <f>D46-F46</f>
        <v>0</v>
      </c>
      <c r="H46" s="69"/>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row>
    <row r="47" spans="1:34" ht="12" customHeight="1">
      <c r="A47" s="1"/>
      <c r="B47" s="16" t="s">
        <v>91</v>
      </c>
      <c r="C47" s="5" t="s">
        <v>92</v>
      </c>
      <c r="D47" s="25">
        <f>Classification!AY47</f>
        <v>0</v>
      </c>
      <c r="E47" s="79"/>
      <c r="F47" s="25">
        <v>0</v>
      </c>
      <c r="G47" s="25">
        <f t="shared" ref="G47" si="9">D47-F47</f>
        <v>0</v>
      </c>
      <c r="H47" s="69"/>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row>
    <row r="48" spans="1:34" ht="12" customHeight="1">
      <c r="A48" s="1"/>
      <c r="B48" s="16" t="s">
        <v>93</v>
      </c>
      <c r="C48" s="5" t="s">
        <v>94</v>
      </c>
      <c r="D48" s="25">
        <f>Classification!AY48</f>
        <v>0</v>
      </c>
      <c r="E48" s="79"/>
      <c r="F48" s="25">
        <v>0</v>
      </c>
      <c r="G48" s="25">
        <f>D48-F48</f>
        <v>0</v>
      </c>
      <c r="H48" s="69"/>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row>
    <row r="49" spans="1:34" ht="12" customHeight="1">
      <c r="A49" s="1"/>
      <c r="B49" s="16" t="s">
        <v>95</v>
      </c>
      <c r="C49" s="5" t="s">
        <v>96</v>
      </c>
      <c r="D49" s="25">
        <f>Classification!AY49</f>
        <v>0</v>
      </c>
      <c r="E49" s="79"/>
      <c r="F49" s="25">
        <v>0</v>
      </c>
      <c r="G49" s="25">
        <f t="shared" ref="G49:G51" si="10">D49-F49</f>
        <v>0</v>
      </c>
      <c r="H49" s="69"/>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row>
    <row r="50" spans="1:34" ht="12" customHeight="1">
      <c r="A50" s="1"/>
      <c r="B50" s="16" t="s">
        <v>97</v>
      </c>
      <c r="C50" s="5" t="s">
        <v>98</v>
      </c>
      <c r="D50" s="25">
        <f>Classification!AY50</f>
        <v>0</v>
      </c>
      <c r="E50" s="79"/>
      <c r="F50" s="25">
        <v>0</v>
      </c>
      <c r="G50" s="25">
        <f t="shared" si="10"/>
        <v>0</v>
      </c>
      <c r="H50" s="69"/>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row>
    <row r="51" spans="1:34" ht="12" customHeight="1">
      <c r="A51" s="1"/>
      <c r="B51" s="16" t="s">
        <v>16</v>
      </c>
      <c r="C51" s="5" t="s">
        <v>99</v>
      </c>
      <c r="D51" s="25">
        <f>Classification!AY51</f>
        <v>0</v>
      </c>
      <c r="E51" s="79"/>
      <c r="F51" s="25">
        <v>0</v>
      </c>
      <c r="G51" s="25">
        <f t="shared" si="10"/>
        <v>0</v>
      </c>
      <c r="H51" s="69"/>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row>
    <row r="52" spans="1:34" ht="12" customHeight="1">
      <c r="A52" s="1"/>
      <c r="B52" s="16" t="s">
        <v>42</v>
      </c>
      <c r="C52" s="1"/>
      <c r="D52" s="26">
        <f>SUM(D42:D51)</f>
        <v>0</v>
      </c>
      <c r="E52" s="79"/>
      <c r="F52" s="26">
        <f>SUM(F42:F51)</f>
        <v>0</v>
      </c>
      <c r="G52" s="26">
        <f>SUM(G42:G51)</f>
        <v>0</v>
      </c>
      <c r="H52" s="79"/>
      <c r="I52" s="26">
        <f t="shared" ref="I52:AH52" si="11">SUM(I42:I51)</f>
        <v>0</v>
      </c>
      <c r="J52" s="26">
        <f t="shared" si="11"/>
        <v>0</v>
      </c>
      <c r="K52" s="26">
        <f t="shared" si="11"/>
        <v>0</v>
      </c>
      <c r="L52" s="26">
        <f t="shared" si="11"/>
        <v>0</v>
      </c>
      <c r="M52" s="26">
        <f t="shared" si="11"/>
        <v>0</v>
      </c>
      <c r="N52" s="26">
        <f t="shared" si="11"/>
        <v>0</v>
      </c>
      <c r="O52" s="26">
        <f t="shared" si="11"/>
        <v>0</v>
      </c>
      <c r="P52" s="26">
        <f t="shared" si="11"/>
        <v>0</v>
      </c>
      <c r="Q52" s="26">
        <f t="shared" si="11"/>
        <v>0</v>
      </c>
      <c r="R52" s="26">
        <f t="shared" si="11"/>
        <v>0</v>
      </c>
      <c r="S52" s="26">
        <f t="shared" si="11"/>
        <v>0</v>
      </c>
      <c r="T52" s="26">
        <f t="shared" si="11"/>
        <v>0</v>
      </c>
      <c r="U52" s="26">
        <f t="shared" si="11"/>
        <v>0</v>
      </c>
      <c r="V52" s="26">
        <f t="shared" si="11"/>
        <v>0</v>
      </c>
      <c r="W52" s="26">
        <f t="shared" si="11"/>
        <v>0</v>
      </c>
      <c r="X52" s="26">
        <f t="shared" si="11"/>
        <v>0</v>
      </c>
      <c r="Y52" s="26">
        <f t="shared" si="11"/>
        <v>0</v>
      </c>
      <c r="Z52" s="26">
        <f t="shared" si="11"/>
        <v>0</v>
      </c>
      <c r="AA52" s="26">
        <f t="shared" si="11"/>
        <v>0</v>
      </c>
      <c r="AB52" s="26">
        <f t="shared" si="11"/>
        <v>0</v>
      </c>
      <c r="AC52" s="26">
        <f t="shared" si="11"/>
        <v>0</v>
      </c>
      <c r="AD52" s="26">
        <f t="shared" si="11"/>
        <v>0</v>
      </c>
      <c r="AE52" s="26">
        <f t="shared" si="11"/>
        <v>0</v>
      </c>
      <c r="AF52" s="26">
        <f t="shared" si="11"/>
        <v>0</v>
      </c>
      <c r="AG52" s="26">
        <f t="shared" si="11"/>
        <v>0</v>
      </c>
      <c r="AH52" s="26">
        <f t="shared" si="11"/>
        <v>0</v>
      </c>
    </row>
    <row r="53" spans="1:34" ht="12" customHeight="1">
      <c r="A53" s="1"/>
      <c r="B53" s="1"/>
      <c r="C53" s="1"/>
      <c r="D53" s="25"/>
      <c r="E53" s="79"/>
      <c r="F53" s="25"/>
      <c r="G53" s="25"/>
      <c r="H53" s="7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row>
    <row r="54" spans="1:34" ht="12" customHeight="1">
      <c r="A54" s="16" t="s">
        <v>100</v>
      </c>
      <c r="B54" s="1"/>
      <c r="C54" s="1"/>
      <c r="D54" s="25"/>
      <c r="E54" s="79"/>
      <c r="F54" s="25"/>
      <c r="G54" s="25"/>
      <c r="H54" s="7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34" ht="12" customHeight="1">
      <c r="A55" s="1"/>
      <c r="B55" s="16" t="s">
        <v>37</v>
      </c>
      <c r="C55" s="5" t="s">
        <v>84</v>
      </c>
      <c r="D55" s="25">
        <f>Classification!AY55</f>
        <v>0</v>
      </c>
      <c r="E55" s="79"/>
      <c r="F55" s="25">
        <v>0</v>
      </c>
      <c r="G55" s="25">
        <f>D55-F55</f>
        <v>0</v>
      </c>
      <c r="H55" s="69"/>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row>
    <row r="56" spans="1:34" ht="12" customHeight="1">
      <c r="A56" s="1"/>
      <c r="B56" s="16" t="s">
        <v>48</v>
      </c>
      <c r="C56" s="5" t="s">
        <v>86</v>
      </c>
      <c r="D56" s="25">
        <f>Classification!AY56</f>
        <v>0</v>
      </c>
      <c r="E56" s="79"/>
      <c r="F56" s="25">
        <v>0</v>
      </c>
      <c r="G56" s="25">
        <f t="shared" ref="G56:G58" si="12">D56-F56</f>
        <v>0</v>
      </c>
      <c r="H56" s="69"/>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row>
    <row r="57" spans="1:34" ht="12" customHeight="1">
      <c r="A57" s="1"/>
      <c r="B57" s="16" t="s">
        <v>101</v>
      </c>
      <c r="C57" s="5" t="s">
        <v>87</v>
      </c>
      <c r="D57" s="25">
        <f>Classification!AY57</f>
        <v>0</v>
      </c>
      <c r="E57" s="79"/>
      <c r="F57" s="25">
        <v>0</v>
      </c>
      <c r="G57" s="25">
        <f t="shared" si="12"/>
        <v>0</v>
      </c>
      <c r="H57" s="69"/>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row>
    <row r="58" spans="1:34" ht="12" customHeight="1">
      <c r="A58" s="1"/>
      <c r="B58" s="16" t="s">
        <v>102</v>
      </c>
      <c r="C58" s="5" t="s">
        <v>103</v>
      </c>
      <c r="D58" s="25">
        <f>Classification!AY58</f>
        <v>0</v>
      </c>
      <c r="E58" s="79"/>
      <c r="F58" s="25">
        <v>0</v>
      </c>
      <c r="G58" s="25">
        <f t="shared" si="12"/>
        <v>0</v>
      </c>
      <c r="H58" s="69"/>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row>
    <row r="59" spans="1:34" ht="12" customHeight="1">
      <c r="A59" s="1"/>
      <c r="B59" s="16" t="s">
        <v>104</v>
      </c>
      <c r="C59" s="5" t="s">
        <v>105</v>
      </c>
      <c r="D59" s="25">
        <f>Classification!AY59</f>
        <v>0</v>
      </c>
      <c r="E59" s="79"/>
      <c r="F59" s="25">
        <v>0</v>
      </c>
      <c r="G59" s="25">
        <f>D59-F59</f>
        <v>0</v>
      </c>
      <c r="H59" s="69"/>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row>
    <row r="60" spans="1:34" ht="12" customHeight="1">
      <c r="A60" s="1"/>
      <c r="B60" s="16" t="s">
        <v>106</v>
      </c>
      <c r="C60" s="5" t="s">
        <v>89</v>
      </c>
      <c r="D60" s="25">
        <f>Classification!AY60</f>
        <v>0</v>
      </c>
      <c r="E60" s="79"/>
      <c r="F60" s="25">
        <v>0</v>
      </c>
      <c r="G60" s="25">
        <f t="shared" ref="G60:G62" si="13">D60-F60</f>
        <v>0</v>
      </c>
      <c r="H60" s="69"/>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row>
    <row r="61" spans="1:34" ht="12" customHeight="1">
      <c r="A61" s="1"/>
      <c r="B61" s="16" t="s">
        <v>107</v>
      </c>
      <c r="C61" s="5" t="s">
        <v>108</v>
      </c>
      <c r="D61" s="25">
        <f>Classification!AY61</f>
        <v>0</v>
      </c>
      <c r="E61" s="79"/>
      <c r="F61" s="25">
        <v>0</v>
      </c>
      <c r="G61" s="25">
        <f t="shared" si="13"/>
        <v>0</v>
      </c>
      <c r="H61" s="69"/>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row>
    <row r="62" spans="1:34" ht="12" customHeight="1">
      <c r="A62" s="1"/>
      <c r="B62" s="16" t="s">
        <v>39</v>
      </c>
      <c r="C62" s="5" t="s">
        <v>90</v>
      </c>
      <c r="D62" s="25">
        <f>Classification!AY62</f>
        <v>0</v>
      </c>
      <c r="E62" s="79"/>
      <c r="F62" s="25">
        <v>0</v>
      </c>
      <c r="G62" s="25">
        <f t="shared" si="13"/>
        <v>0</v>
      </c>
      <c r="H62" s="69"/>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row>
    <row r="63" spans="1:34" ht="12" customHeight="1">
      <c r="A63" s="1"/>
      <c r="B63" s="16" t="s">
        <v>91</v>
      </c>
      <c r="C63" s="5" t="s">
        <v>92</v>
      </c>
      <c r="D63" s="25">
        <f>Classification!AY63</f>
        <v>0</v>
      </c>
      <c r="E63" s="79"/>
      <c r="F63" s="25">
        <v>0</v>
      </c>
      <c r="G63" s="25">
        <f>D63-F63</f>
        <v>0</v>
      </c>
      <c r="H63" s="69"/>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row>
    <row r="64" spans="1:34" ht="12" customHeight="1">
      <c r="A64" s="1"/>
      <c r="B64" s="16" t="s">
        <v>93</v>
      </c>
      <c r="C64" s="5" t="s">
        <v>94</v>
      </c>
      <c r="D64" s="25">
        <f>Classification!AY64</f>
        <v>0</v>
      </c>
      <c r="E64" s="79"/>
      <c r="F64" s="25">
        <v>0</v>
      </c>
      <c r="G64" s="25">
        <f>D64-F64</f>
        <v>0</v>
      </c>
      <c r="H64" s="69"/>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row>
    <row r="65" spans="1:34" ht="12" customHeight="1">
      <c r="A65" s="1"/>
      <c r="B65" s="16" t="s">
        <v>95</v>
      </c>
      <c r="C65" s="5" t="s">
        <v>96</v>
      </c>
      <c r="D65" s="25">
        <f>Classification!AY65</f>
        <v>0</v>
      </c>
      <c r="E65" s="79"/>
      <c r="F65" s="25">
        <v>0</v>
      </c>
      <c r="G65" s="25">
        <f t="shared" ref="G65:G67" si="14">D65-F65</f>
        <v>0</v>
      </c>
      <c r="H65" s="69"/>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row>
    <row r="66" spans="1:34" ht="12" customHeight="1">
      <c r="A66" s="1"/>
      <c r="B66" s="16" t="s">
        <v>97</v>
      </c>
      <c r="C66" s="5" t="s">
        <v>98</v>
      </c>
      <c r="D66" s="25">
        <f>Classification!AY66</f>
        <v>0</v>
      </c>
      <c r="E66" s="79"/>
      <c r="F66" s="25">
        <v>0</v>
      </c>
      <c r="G66" s="25">
        <f t="shared" si="14"/>
        <v>0</v>
      </c>
      <c r="H66" s="69"/>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row>
    <row r="67" spans="1:34" ht="12" customHeight="1">
      <c r="A67" s="1"/>
      <c r="B67" s="16" t="s">
        <v>16</v>
      </c>
      <c r="C67" s="5" t="s">
        <v>99</v>
      </c>
      <c r="D67" s="25">
        <f>Classification!AY67</f>
        <v>0</v>
      </c>
      <c r="E67" s="79"/>
      <c r="F67" s="25">
        <v>0</v>
      </c>
      <c r="G67" s="25">
        <f t="shared" si="14"/>
        <v>0</v>
      </c>
      <c r="H67" s="69"/>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row>
    <row r="68" spans="1:34" ht="12" customHeight="1">
      <c r="A68" s="1"/>
      <c r="B68" s="16" t="s">
        <v>42</v>
      </c>
      <c r="C68" s="1"/>
      <c r="D68" s="26">
        <f>SUM(D55:D67)</f>
        <v>0</v>
      </c>
      <c r="E68" s="79"/>
      <c r="F68" s="26">
        <f>SUM(F55:F67)</f>
        <v>0</v>
      </c>
      <c r="G68" s="26">
        <f>SUM(G55:G67)</f>
        <v>0</v>
      </c>
      <c r="H68" s="79"/>
      <c r="I68" s="26">
        <f t="shared" ref="I68:AH68" si="15">SUM(I55:I67)</f>
        <v>0</v>
      </c>
      <c r="J68" s="26">
        <f t="shared" si="15"/>
        <v>0</v>
      </c>
      <c r="K68" s="26">
        <f t="shared" si="15"/>
        <v>0</v>
      </c>
      <c r="L68" s="26">
        <f t="shared" si="15"/>
        <v>0</v>
      </c>
      <c r="M68" s="26">
        <f t="shared" si="15"/>
        <v>0</v>
      </c>
      <c r="N68" s="26">
        <f t="shared" si="15"/>
        <v>0</v>
      </c>
      <c r="O68" s="26">
        <f t="shared" si="15"/>
        <v>0</v>
      </c>
      <c r="P68" s="26">
        <f t="shared" si="15"/>
        <v>0</v>
      </c>
      <c r="Q68" s="26">
        <f t="shared" si="15"/>
        <v>0</v>
      </c>
      <c r="R68" s="26">
        <f t="shared" si="15"/>
        <v>0</v>
      </c>
      <c r="S68" s="26">
        <f t="shared" si="15"/>
        <v>0</v>
      </c>
      <c r="T68" s="26">
        <f t="shared" si="15"/>
        <v>0</v>
      </c>
      <c r="U68" s="26">
        <f t="shared" si="15"/>
        <v>0</v>
      </c>
      <c r="V68" s="26">
        <f t="shared" si="15"/>
        <v>0</v>
      </c>
      <c r="W68" s="26">
        <f t="shared" si="15"/>
        <v>0</v>
      </c>
      <c r="X68" s="26">
        <f t="shared" si="15"/>
        <v>0</v>
      </c>
      <c r="Y68" s="26">
        <f t="shared" si="15"/>
        <v>0</v>
      </c>
      <c r="Z68" s="26">
        <f t="shared" si="15"/>
        <v>0</v>
      </c>
      <c r="AA68" s="26">
        <f t="shared" si="15"/>
        <v>0</v>
      </c>
      <c r="AB68" s="26">
        <f t="shared" si="15"/>
        <v>0</v>
      </c>
      <c r="AC68" s="26">
        <f t="shared" si="15"/>
        <v>0</v>
      </c>
      <c r="AD68" s="26">
        <f t="shared" si="15"/>
        <v>0</v>
      </c>
      <c r="AE68" s="26">
        <f t="shared" si="15"/>
        <v>0</v>
      </c>
      <c r="AF68" s="26">
        <f t="shared" si="15"/>
        <v>0</v>
      </c>
      <c r="AG68" s="26">
        <f t="shared" si="15"/>
        <v>0</v>
      </c>
      <c r="AH68" s="26">
        <f t="shared" si="15"/>
        <v>0</v>
      </c>
    </row>
    <row r="69" spans="1:34" ht="12" customHeight="1">
      <c r="A69" s="1"/>
      <c r="B69" s="1"/>
      <c r="C69" s="1"/>
      <c r="D69" s="25"/>
      <c r="E69" s="79"/>
      <c r="F69" s="25"/>
      <c r="G69" s="25"/>
      <c r="H69" s="79"/>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row>
    <row r="70" spans="1:34" ht="12" customHeight="1">
      <c r="A70" s="16" t="s">
        <v>109</v>
      </c>
      <c r="B70" s="1"/>
      <c r="C70" s="5" t="s">
        <v>110</v>
      </c>
      <c r="D70" s="30">
        <f>Classification!AY70</f>
        <v>0</v>
      </c>
      <c r="E70" s="79"/>
      <c r="F70" s="30">
        <v>0</v>
      </c>
      <c r="G70" s="30">
        <f t="shared" ref="G70" si="16">D70-F70</f>
        <v>0</v>
      </c>
      <c r="H70" s="69"/>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row>
    <row r="71" spans="1:34" ht="12" customHeight="1">
      <c r="A71" s="1"/>
      <c r="B71" s="1"/>
      <c r="C71" s="1"/>
      <c r="D71" s="25"/>
      <c r="E71" s="79"/>
      <c r="F71" s="25"/>
      <c r="G71" s="25"/>
      <c r="H71" s="7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row>
    <row r="72" spans="1:34" ht="12" customHeight="1">
      <c r="A72" s="16" t="s">
        <v>111</v>
      </c>
      <c r="B72" s="1"/>
      <c r="C72" s="1"/>
      <c r="D72" s="25"/>
      <c r="E72" s="79"/>
      <c r="F72" s="25"/>
      <c r="G72" s="25"/>
      <c r="H72" s="79"/>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row>
    <row r="73" spans="1:34" ht="12" customHeight="1">
      <c r="A73" s="1"/>
      <c r="B73" s="16" t="s">
        <v>37</v>
      </c>
      <c r="C73" s="5" t="s">
        <v>112</v>
      </c>
      <c r="D73" s="25">
        <f>Classification!AY73</f>
        <v>0.48237213841351023</v>
      </c>
      <c r="E73" s="79"/>
      <c r="F73" s="25">
        <v>0</v>
      </c>
      <c r="G73" s="25">
        <f>D73-F73</f>
        <v>0.48237213841351023</v>
      </c>
      <c r="H73" s="69" t="s">
        <v>438</v>
      </c>
      <c r="I73" s="25">
        <v>4.9047706408366061E-3</v>
      </c>
      <c r="J73" s="25">
        <v>1.6687761644937963E-3</v>
      </c>
      <c r="K73" s="25">
        <v>4.3536722067196885E-4</v>
      </c>
      <c r="L73" s="25">
        <v>0</v>
      </c>
      <c r="M73" s="25">
        <v>1.7291571231053191E-6</v>
      </c>
      <c r="N73" s="25">
        <v>0</v>
      </c>
      <c r="O73" s="25">
        <v>2.9688338397981719E-4</v>
      </c>
      <c r="P73" s="25">
        <v>0</v>
      </c>
      <c r="Q73" s="25">
        <v>8.9118149368828012E-5</v>
      </c>
      <c r="R73" s="25">
        <v>8.1844743698165697E-7</v>
      </c>
      <c r="S73" s="25">
        <v>2.3795549989011621E-4</v>
      </c>
      <c r="T73" s="25">
        <v>0</v>
      </c>
      <c r="U73" s="25">
        <v>1.570026487422496E-3</v>
      </c>
      <c r="V73" s="25">
        <v>0</v>
      </c>
      <c r="W73" s="25">
        <v>5.1112083361876332E-4</v>
      </c>
      <c r="X73" s="25">
        <v>0</v>
      </c>
      <c r="Y73" s="25">
        <v>0</v>
      </c>
      <c r="Z73" s="25">
        <v>0</v>
      </c>
      <c r="AA73" s="25">
        <v>0.47265557242866774</v>
      </c>
      <c r="AB73" s="25">
        <v>0</v>
      </c>
      <c r="AC73" s="25">
        <v>0</v>
      </c>
      <c r="AD73" s="25">
        <v>0</v>
      </c>
      <c r="AE73" s="25">
        <v>0</v>
      </c>
      <c r="AF73" s="25">
        <v>0</v>
      </c>
      <c r="AG73" s="25">
        <v>0</v>
      </c>
      <c r="AH73" s="25">
        <v>0</v>
      </c>
    </row>
    <row r="74" spans="1:34" ht="12" customHeight="1">
      <c r="A74" s="1"/>
      <c r="B74" s="16" t="s">
        <v>39</v>
      </c>
      <c r="C74" s="5" t="s">
        <v>114</v>
      </c>
      <c r="D74" s="25">
        <f>Classification!AY74</f>
        <v>57.671271583548467</v>
      </c>
      <c r="E74" s="79"/>
      <c r="F74" s="25">
        <v>0</v>
      </c>
      <c r="G74" s="25">
        <f t="shared" ref="G74:G79" si="17">D74-F74</f>
        <v>57.671271583548467</v>
      </c>
      <c r="H74" s="69" t="s">
        <v>438</v>
      </c>
      <c r="I74" s="25">
        <v>0.58640277320540313</v>
      </c>
      <c r="J74" s="25">
        <v>0.1995149299277576</v>
      </c>
      <c r="K74" s="25">
        <v>5.2051474831292958E-2</v>
      </c>
      <c r="L74" s="25">
        <v>0</v>
      </c>
      <c r="M74" s="25">
        <v>2.0673393447891806E-4</v>
      </c>
      <c r="N74" s="25">
        <v>0</v>
      </c>
      <c r="O74" s="25">
        <v>3.5494674967038682E-2</v>
      </c>
      <c r="P74" s="25">
        <v>0</v>
      </c>
      <c r="Q74" s="25">
        <v>1.0654755086345946E-2</v>
      </c>
      <c r="R74" s="25">
        <v>9.7851639131291737E-5</v>
      </c>
      <c r="S74" s="25">
        <v>2.8449396567754942E-2</v>
      </c>
      <c r="T74" s="25">
        <v>0</v>
      </c>
      <c r="U74" s="25">
        <v>0.18770865217735266</v>
      </c>
      <c r="V74" s="25">
        <v>0</v>
      </c>
      <c r="W74" s="25">
        <v>6.1108397563311261E-2</v>
      </c>
      <c r="X74" s="25">
        <v>0</v>
      </c>
      <c r="Y74" s="25">
        <v>0</v>
      </c>
      <c r="Z74" s="25">
        <v>0</v>
      </c>
      <c r="AA74" s="25">
        <v>56.509581943648598</v>
      </c>
      <c r="AB74" s="25">
        <v>0</v>
      </c>
      <c r="AC74" s="25">
        <v>0</v>
      </c>
      <c r="AD74" s="25">
        <v>0</v>
      </c>
      <c r="AE74" s="25">
        <v>0</v>
      </c>
      <c r="AF74" s="25">
        <v>0</v>
      </c>
      <c r="AG74" s="25">
        <v>0</v>
      </c>
      <c r="AH74" s="25">
        <v>0</v>
      </c>
    </row>
    <row r="75" spans="1:34" ht="12" customHeight="1">
      <c r="A75" s="1"/>
      <c r="B75" s="16" t="s">
        <v>115</v>
      </c>
      <c r="C75" s="5" t="s">
        <v>116</v>
      </c>
      <c r="D75" s="25">
        <f>Classification!AY75</f>
        <v>134.89485589959591</v>
      </c>
      <c r="E75" s="79"/>
      <c r="F75" s="25">
        <v>0</v>
      </c>
      <c r="G75" s="25">
        <f t="shared" si="17"/>
        <v>134.89485589959591</v>
      </c>
      <c r="H75" s="69" t="s">
        <v>438</v>
      </c>
      <c r="I75" s="25">
        <v>1.3716138975030234</v>
      </c>
      <c r="J75" s="25">
        <v>0.46667148102384304</v>
      </c>
      <c r="K75" s="25">
        <v>0.12174998060441035</v>
      </c>
      <c r="L75" s="25">
        <v>0</v>
      </c>
      <c r="M75" s="25">
        <v>4.8355695193385342E-4</v>
      </c>
      <c r="N75" s="25">
        <v>0</v>
      </c>
      <c r="O75" s="25">
        <v>8.3023122837602478E-2</v>
      </c>
      <c r="P75" s="25">
        <v>0</v>
      </c>
      <c r="Q75" s="25">
        <v>2.492179576682205E-2</v>
      </c>
      <c r="R75" s="25">
        <v>2.2887795600331885E-4</v>
      </c>
      <c r="S75" s="25">
        <v>6.6544002673464761E-2</v>
      </c>
      <c r="T75" s="25">
        <v>0</v>
      </c>
      <c r="U75" s="25">
        <v>0.43905623877026678</v>
      </c>
      <c r="V75" s="25">
        <v>0</v>
      </c>
      <c r="W75" s="25">
        <v>0.14293439796305066</v>
      </c>
      <c r="X75" s="25">
        <v>0</v>
      </c>
      <c r="Y75" s="25">
        <v>0</v>
      </c>
      <c r="Z75" s="25">
        <v>0</v>
      </c>
      <c r="AA75" s="25">
        <v>132.17762854754548</v>
      </c>
      <c r="AB75" s="25">
        <v>0</v>
      </c>
      <c r="AC75" s="25">
        <v>0</v>
      </c>
      <c r="AD75" s="25">
        <v>0</v>
      </c>
      <c r="AE75" s="25">
        <v>0</v>
      </c>
      <c r="AF75" s="25">
        <v>0</v>
      </c>
      <c r="AG75" s="25">
        <v>0</v>
      </c>
      <c r="AH75" s="25">
        <v>0</v>
      </c>
    </row>
    <row r="76" spans="1:34" ht="12" customHeight="1">
      <c r="A76" s="1"/>
      <c r="B76" s="16" t="s">
        <v>117</v>
      </c>
      <c r="C76" s="5" t="s">
        <v>118</v>
      </c>
      <c r="D76" s="25">
        <f>Classification!AY76</f>
        <v>59.875012374786202</v>
      </c>
      <c r="E76" s="79"/>
      <c r="F76" s="25">
        <v>0</v>
      </c>
      <c r="G76" s="25">
        <f t="shared" si="17"/>
        <v>59.875012374786202</v>
      </c>
      <c r="H76" s="69" t="s">
        <v>438</v>
      </c>
      <c r="I76" s="25">
        <v>0.60881045862526673</v>
      </c>
      <c r="J76" s="25">
        <v>0.20713881574594653</v>
      </c>
      <c r="K76" s="25">
        <v>5.4040471348625288E-2</v>
      </c>
      <c r="L76" s="25">
        <v>0</v>
      </c>
      <c r="M76" s="25">
        <v>2.1463367367028044E-4</v>
      </c>
      <c r="N76" s="25">
        <v>0</v>
      </c>
      <c r="O76" s="25">
        <v>3.6851001279061629E-2</v>
      </c>
      <c r="P76" s="25">
        <v>0</v>
      </c>
      <c r="Q76" s="25">
        <v>1.1061895726038835E-2</v>
      </c>
      <c r="R76" s="25">
        <v>1.0159075642005665E-4</v>
      </c>
      <c r="S76" s="25">
        <v>2.953650794888053E-2</v>
      </c>
      <c r="T76" s="25">
        <v>0</v>
      </c>
      <c r="U76" s="25">
        <v>0.19488139524878323</v>
      </c>
      <c r="V76" s="25">
        <v>0</v>
      </c>
      <c r="W76" s="25">
        <v>6.3443478179703583E-2</v>
      </c>
      <c r="X76" s="25">
        <v>0</v>
      </c>
      <c r="Y76" s="25">
        <v>0</v>
      </c>
      <c r="Z76" s="25">
        <v>0</v>
      </c>
      <c r="AA76" s="25">
        <v>58.668932126253807</v>
      </c>
      <c r="AB76" s="25">
        <v>0</v>
      </c>
      <c r="AC76" s="25">
        <v>0</v>
      </c>
      <c r="AD76" s="25">
        <v>0</v>
      </c>
      <c r="AE76" s="25">
        <v>0</v>
      </c>
      <c r="AF76" s="25">
        <v>0</v>
      </c>
      <c r="AG76" s="25">
        <v>0</v>
      </c>
      <c r="AH76" s="25">
        <v>0</v>
      </c>
    </row>
    <row r="77" spans="1:34" ht="12" customHeight="1">
      <c r="A77" s="1"/>
      <c r="B77" s="16" t="s">
        <v>119</v>
      </c>
      <c r="C77" s="5" t="s">
        <v>120</v>
      </c>
      <c r="D77" s="25">
        <f>Classification!AY77</f>
        <v>45.302180912461701</v>
      </c>
      <c r="E77" s="79"/>
      <c r="F77" s="25">
        <v>0</v>
      </c>
      <c r="G77" s="25">
        <f t="shared" si="17"/>
        <v>45.302180912461701</v>
      </c>
      <c r="H77" s="69" t="s">
        <v>438</v>
      </c>
      <c r="I77" s="25">
        <v>0.46063358392982873</v>
      </c>
      <c r="J77" s="25">
        <v>0.15672381069715724</v>
      </c>
      <c r="K77" s="25">
        <v>4.0887694424278066E-2</v>
      </c>
      <c r="L77" s="25">
        <v>0</v>
      </c>
      <c r="M77" s="25">
        <v>1.6239451365210729E-4</v>
      </c>
      <c r="N77" s="25">
        <v>0</v>
      </c>
      <c r="O77" s="25">
        <v>2.7881927043282195E-2</v>
      </c>
      <c r="P77" s="25">
        <v>0</v>
      </c>
      <c r="Q77" s="25">
        <v>8.369568231218049E-3</v>
      </c>
      <c r="R77" s="25">
        <v>7.6864832988548826E-5</v>
      </c>
      <c r="S77" s="25">
        <v>2.2347690189138382E-2</v>
      </c>
      <c r="T77" s="25">
        <v>0</v>
      </c>
      <c r="U77" s="25">
        <v>0.14744969351774362</v>
      </c>
      <c r="V77" s="25">
        <v>0</v>
      </c>
      <c r="W77" s="25">
        <v>4.8002126633765241E-2</v>
      </c>
      <c r="X77" s="25">
        <v>0</v>
      </c>
      <c r="Y77" s="25">
        <v>0</v>
      </c>
      <c r="Z77" s="25">
        <v>0</v>
      </c>
      <c r="AA77" s="25">
        <v>44.389645558448649</v>
      </c>
      <c r="AB77" s="25">
        <v>0</v>
      </c>
      <c r="AC77" s="25">
        <v>0</v>
      </c>
      <c r="AD77" s="25">
        <v>0</v>
      </c>
      <c r="AE77" s="25">
        <v>0</v>
      </c>
      <c r="AF77" s="25">
        <v>0</v>
      </c>
      <c r="AG77" s="25">
        <v>0</v>
      </c>
      <c r="AH77" s="25">
        <v>0</v>
      </c>
    </row>
    <row r="78" spans="1:34" ht="12" customHeight="1">
      <c r="A78" s="1"/>
      <c r="B78" s="16" t="s">
        <v>121</v>
      </c>
      <c r="C78" s="5" t="s">
        <v>122</v>
      </c>
      <c r="D78" s="25">
        <f>Classification!AY78</f>
        <v>11.904549045254031</v>
      </c>
      <c r="E78" s="79"/>
      <c r="F78" s="25">
        <v>0</v>
      </c>
      <c r="G78" s="25">
        <f t="shared" si="17"/>
        <v>11.904549045254031</v>
      </c>
      <c r="H78" s="69" t="s">
        <v>438</v>
      </c>
      <c r="I78" s="25">
        <v>0.12104571968356052</v>
      </c>
      <c r="J78" s="25">
        <v>4.118402808484202E-2</v>
      </c>
      <c r="K78" s="25">
        <v>1.074450619853675E-2</v>
      </c>
      <c r="L78" s="25">
        <v>0</v>
      </c>
      <c r="M78" s="25">
        <v>4.2674180657821132E-5</v>
      </c>
      <c r="N78" s="25">
        <v>0</v>
      </c>
      <c r="O78" s="25">
        <v>7.3268386041794899E-3</v>
      </c>
      <c r="P78" s="25">
        <v>0</v>
      </c>
      <c r="Q78" s="25">
        <v>2.1993628891435447E-3</v>
      </c>
      <c r="R78" s="25">
        <v>2.0198611981520089E-5</v>
      </c>
      <c r="S78" s="25">
        <v>5.8725467195235694E-3</v>
      </c>
      <c r="T78" s="25">
        <v>0</v>
      </c>
      <c r="U78" s="25">
        <v>3.8746966985574005E-2</v>
      </c>
      <c r="V78" s="25">
        <v>0</v>
      </c>
      <c r="W78" s="25">
        <v>1.2614043281765287E-2</v>
      </c>
      <c r="X78" s="25">
        <v>0</v>
      </c>
      <c r="Y78" s="25">
        <v>0</v>
      </c>
      <c r="Z78" s="25">
        <v>0</v>
      </c>
      <c r="AA78" s="25">
        <v>11.664752160014267</v>
      </c>
      <c r="AB78" s="25">
        <v>0</v>
      </c>
      <c r="AC78" s="25">
        <v>0</v>
      </c>
      <c r="AD78" s="25">
        <v>0</v>
      </c>
      <c r="AE78" s="25">
        <v>0</v>
      </c>
      <c r="AF78" s="25">
        <v>0</v>
      </c>
      <c r="AG78" s="25">
        <v>0</v>
      </c>
      <c r="AH78" s="25">
        <v>0</v>
      </c>
    </row>
    <row r="79" spans="1:34" ht="12" customHeight="1">
      <c r="A79" s="1"/>
      <c r="B79" s="16" t="s">
        <v>16</v>
      </c>
      <c r="C79" s="5" t="s">
        <v>123</v>
      </c>
      <c r="D79" s="25">
        <f>Classification!AY79</f>
        <v>0</v>
      </c>
      <c r="E79" s="79"/>
      <c r="F79" s="25">
        <v>0</v>
      </c>
      <c r="G79" s="25">
        <f t="shared" si="17"/>
        <v>0</v>
      </c>
      <c r="H79" s="69"/>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row>
    <row r="80" spans="1:34" ht="12" customHeight="1">
      <c r="A80" s="1"/>
      <c r="B80" s="16" t="s">
        <v>42</v>
      </c>
      <c r="C80" s="1"/>
      <c r="D80" s="26">
        <f>SUM(D73:D79)</f>
        <v>310.13024195405984</v>
      </c>
      <c r="E80" s="79"/>
      <c r="F80" s="26">
        <f t="shared" ref="F80:G80" si="18">SUM(F73:F79)</f>
        <v>0</v>
      </c>
      <c r="G80" s="26">
        <f t="shared" si="18"/>
        <v>310.13024195405984</v>
      </c>
      <c r="H80" s="69"/>
      <c r="I80" s="26">
        <f t="shared" ref="I80:AH80" si="19">SUM(I73:I79)</f>
        <v>3.1534112035879187</v>
      </c>
      <c r="J80" s="26">
        <f t="shared" si="19"/>
        <v>1.0729018416440403</v>
      </c>
      <c r="K80" s="26">
        <f t="shared" si="19"/>
        <v>0.27990949462781539</v>
      </c>
      <c r="L80" s="26">
        <f t="shared" si="19"/>
        <v>0</v>
      </c>
      <c r="M80" s="26">
        <f t="shared" si="19"/>
        <v>1.1117224115160856E-3</v>
      </c>
      <c r="N80" s="26">
        <f t="shared" si="19"/>
        <v>0</v>
      </c>
      <c r="O80" s="26">
        <f t="shared" si="19"/>
        <v>0.19087444811514429</v>
      </c>
      <c r="P80" s="26">
        <f t="shared" si="19"/>
        <v>0</v>
      </c>
      <c r="Q80" s="26">
        <f t="shared" si="19"/>
        <v>5.7296495848937257E-2</v>
      </c>
      <c r="R80" s="26">
        <f t="shared" si="19"/>
        <v>5.2620224396171783E-4</v>
      </c>
      <c r="S80" s="26">
        <f t="shared" si="19"/>
        <v>0.15298809959865228</v>
      </c>
      <c r="T80" s="26">
        <f t="shared" si="19"/>
        <v>0</v>
      </c>
      <c r="U80" s="26">
        <f t="shared" si="19"/>
        <v>1.0094129731871426</v>
      </c>
      <c r="V80" s="26">
        <f t="shared" si="19"/>
        <v>0</v>
      </c>
      <c r="W80" s="26">
        <f t="shared" si="19"/>
        <v>0.32861356445521483</v>
      </c>
      <c r="X80" s="26">
        <f t="shared" si="19"/>
        <v>0</v>
      </c>
      <c r="Y80" s="26">
        <f t="shared" si="19"/>
        <v>0</v>
      </c>
      <c r="Z80" s="26">
        <f t="shared" si="19"/>
        <v>0</v>
      </c>
      <c r="AA80" s="26">
        <f t="shared" si="19"/>
        <v>303.88319590833947</v>
      </c>
      <c r="AB80" s="26">
        <f t="shared" si="19"/>
        <v>0</v>
      </c>
      <c r="AC80" s="26">
        <f t="shared" si="19"/>
        <v>0</v>
      </c>
      <c r="AD80" s="26">
        <f t="shared" si="19"/>
        <v>0</v>
      </c>
      <c r="AE80" s="26">
        <f t="shared" si="19"/>
        <v>0</v>
      </c>
      <c r="AF80" s="26">
        <f t="shared" si="19"/>
        <v>0</v>
      </c>
      <c r="AG80" s="26">
        <f t="shared" si="19"/>
        <v>0</v>
      </c>
      <c r="AH80" s="26">
        <f t="shared" si="19"/>
        <v>0</v>
      </c>
    </row>
    <row r="81" spans="1:34" ht="12" customHeight="1">
      <c r="A81" s="1"/>
      <c r="B81" s="1"/>
      <c r="C81" s="1"/>
      <c r="D81" s="25"/>
      <c r="E81" s="79"/>
      <c r="F81" s="25"/>
      <c r="G81" s="25"/>
      <c r="H81" s="79"/>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row>
    <row r="82" spans="1:34" ht="12" customHeight="1" thickBot="1">
      <c r="A82" s="16" t="s">
        <v>124</v>
      </c>
      <c r="B82" s="1"/>
      <c r="C82" s="1"/>
      <c r="D82" s="32">
        <f>SUM(D18, D29, D39, D52, D68, D70, D80)</f>
        <v>16879.606622261435</v>
      </c>
      <c r="E82" s="79"/>
      <c r="F82" s="32">
        <f>SUM(F18, F29, F39, F52, F68, F70, F80)</f>
        <v>0</v>
      </c>
      <c r="G82" s="32">
        <f>SUM(G18, G29, G39, G52, G68, G70, G80)</f>
        <v>16879.606622261435</v>
      </c>
      <c r="H82" s="69"/>
      <c r="I82" s="32">
        <f t="shared" ref="I82:AH82" si="20">SUM(I18, I29, I39, I52, I68, I70, I80)</f>
        <v>171.63221586974694</v>
      </c>
      <c r="J82" s="32">
        <f t="shared" si="20"/>
        <v>58.395340348439561</v>
      </c>
      <c r="K82" s="32">
        <f t="shared" si="20"/>
        <v>15.234767591138089</v>
      </c>
      <c r="L82" s="32">
        <f t="shared" si="20"/>
        <v>0</v>
      </c>
      <c r="M82" s="32">
        <f t="shared" si="20"/>
        <v>6.0508246023691994E-2</v>
      </c>
      <c r="N82" s="32">
        <f t="shared" si="20"/>
        <v>0</v>
      </c>
      <c r="O82" s="32">
        <f t="shared" si="20"/>
        <v>10.388814641630953</v>
      </c>
      <c r="P82" s="32">
        <f t="shared" si="20"/>
        <v>0</v>
      </c>
      <c r="Q82" s="32">
        <f t="shared" si="20"/>
        <v>3.1185037120867465</v>
      </c>
      <c r="R82" s="32">
        <f t="shared" si="20"/>
        <v>2.8639860549751744E-2</v>
      </c>
      <c r="S82" s="32">
        <f t="shared" si="20"/>
        <v>8.3267562777548676</v>
      </c>
      <c r="T82" s="32">
        <f t="shared" si="20"/>
        <v>0</v>
      </c>
      <c r="U82" s="32">
        <f t="shared" si="20"/>
        <v>54.939801418431955</v>
      </c>
      <c r="V82" s="32">
        <f t="shared" si="20"/>
        <v>0</v>
      </c>
      <c r="W82" s="32">
        <f t="shared" si="20"/>
        <v>17.885607233250237</v>
      </c>
      <c r="X82" s="32">
        <f t="shared" si="20"/>
        <v>0</v>
      </c>
      <c r="Y82" s="32">
        <f t="shared" si="20"/>
        <v>0</v>
      </c>
      <c r="Z82" s="32">
        <f t="shared" si="20"/>
        <v>0</v>
      </c>
      <c r="AA82" s="32">
        <f t="shared" si="20"/>
        <v>16539.595667062382</v>
      </c>
      <c r="AB82" s="32">
        <f t="shared" si="20"/>
        <v>0</v>
      </c>
      <c r="AC82" s="32">
        <f t="shared" si="20"/>
        <v>0</v>
      </c>
      <c r="AD82" s="32">
        <f t="shared" si="20"/>
        <v>0</v>
      </c>
      <c r="AE82" s="32">
        <f t="shared" si="20"/>
        <v>0</v>
      </c>
      <c r="AF82" s="32">
        <f t="shared" si="20"/>
        <v>0</v>
      </c>
      <c r="AG82" s="32">
        <f t="shared" si="20"/>
        <v>0</v>
      </c>
      <c r="AH82" s="32">
        <f t="shared" si="20"/>
        <v>0</v>
      </c>
    </row>
    <row r="83" spans="1:34" ht="12" customHeight="1" thickTop="1">
      <c r="A83" s="1"/>
      <c r="B83" s="1"/>
      <c r="C83" s="1"/>
      <c r="D83" s="25"/>
      <c r="E83" s="79"/>
      <c r="F83" s="25"/>
      <c r="G83" s="25"/>
      <c r="H83" s="79"/>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row>
    <row r="84" spans="1:34" ht="12" customHeight="1">
      <c r="A84" s="16" t="s">
        <v>125</v>
      </c>
      <c r="B84" s="1"/>
      <c r="C84" s="1"/>
      <c r="D84" s="33"/>
      <c r="E84" s="81"/>
      <c r="F84" s="33"/>
      <c r="G84" s="33"/>
      <c r="H84" s="81"/>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row>
    <row r="85" spans="1:34" ht="12" customHeight="1">
      <c r="A85" s="1"/>
      <c r="B85" s="1"/>
      <c r="C85" s="1"/>
      <c r="D85" s="33"/>
      <c r="E85" s="81"/>
      <c r="F85" s="33"/>
      <c r="G85" s="33"/>
      <c r="H85" s="81"/>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ht="12" customHeight="1">
      <c r="A86" s="16" t="s">
        <v>32</v>
      </c>
      <c r="B86" s="1"/>
      <c r="C86" s="1"/>
      <c r="D86" s="25"/>
      <c r="E86" s="79"/>
      <c r="F86" s="25"/>
      <c r="G86" s="25"/>
      <c r="H86" s="79"/>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row>
    <row r="87" spans="1:34" ht="12" customHeight="1">
      <c r="A87" s="1"/>
      <c r="B87" s="16" t="s">
        <v>34</v>
      </c>
      <c r="C87" s="5" t="s">
        <v>35</v>
      </c>
      <c r="D87" s="25">
        <f>Classification!AY87</f>
        <v>0</v>
      </c>
      <c r="E87" s="79"/>
      <c r="F87" s="25">
        <v>0</v>
      </c>
      <c r="G87" s="25">
        <f t="shared" ref="G87:G90" si="21">D87-F87</f>
        <v>0</v>
      </c>
      <c r="H87" s="69"/>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row>
    <row r="88" spans="1:34" ht="12" customHeight="1">
      <c r="A88" s="1"/>
      <c r="B88" s="16" t="s">
        <v>37</v>
      </c>
      <c r="C88" s="5" t="s">
        <v>38</v>
      </c>
      <c r="D88" s="25">
        <f>Classification!AY88</f>
        <v>0</v>
      </c>
      <c r="E88" s="79"/>
      <c r="F88" s="25">
        <v>0</v>
      </c>
      <c r="G88" s="25">
        <f t="shared" si="21"/>
        <v>0</v>
      </c>
      <c r="H88" s="69"/>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row>
    <row r="89" spans="1:34" ht="12" customHeight="1">
      <c r="A89" s="1"/>
      <c r="B89" s="16" t="s">
        <v>39</v>
      </c>
      <c r="C89" s="5" t="s">
        <v>40</v>
      </c>
      <c r="D89" s="25">
        <f>Classification!AY89</f>
        <v>0</v>
      </c>
      <c r="E89" s="79"/>
      <c r="F89" s="25">
        <v>0</v>
      </c>
      <c r="G89" s="25">
        <f t="shared" si="21"/>
        <v>0</v>
      </c>
      <c r="H89" s="69"/>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row>
    <row r="90" spans="1:34" ht="12" customHeight="1">
      <c r="A90" s="1"/>
      <c r="B90" s="16" t="s">
        <v>16</v>
      </c>
      <c r="C90" s="5" t="s">
        <v>41</v>
      </c>
      <c r="D90" s="25">
        <f>Classification!AY90</f>
        <v>0</v>
      </c>
      <c r="E90" s="79"/>
      <c r="F90" s="25">
        <v>0</v>
      </c>
      <c r="G90" s="25">
        <f t="shared" si="21"/>
        <v>0</v>
      </c>
      <c r="H90" s="69"/>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row>
    <row r="91" spans="1:34" ht="12" customHeight="1">
      <c r="A91" s="1"/>
      <c r="B91" s="16" t="s">
        <v>42</v>
      </c>
      <c r="C91" s="1"/>
      <c r="D91" s="26">
        <f>SUM(D87:D90)</f>
        <v>0</v>
      </c>
      <c r="E91" s="79"/>
      <c r="F91" s="26">
        <f>SUM(F87:F90)</f>
        <v>0</v>
      </c>
      <c r="G91" s="26">
        <f>SUM(G87:G90)</f>
        <v>0</v>
      </c>
      <c r="H91" s="79"/>
      <c r="I91" s="26">
        <f t="shared" ref="I91:AH91" si="22">SUM(I87:I90)</f>
        <v>0</v>
      </c>
      <c r="J91" s="26">
        <f t="shared" si="22"/>
        <v>0</v>
      </c>
      <c r="K91" s="26">
        <f t="shared" si="22"/>
        <v>0</v>
      </c>
      <c r="L91" s="26">
        <f t="shared" si="22"/>
        <v>0</v>
      </c>
      <c r="M91" s="26">
        <f t="shared" si="22"/>
        <v>0</v>
      </c>
      <c r="N91" s="26">
        <f t="shared" si="22"/>
        <v>0</v>
      </c>
      <c r="O91" s="26">
        <f t="shared" si="22"/>
        <v>0</v>
      </c>
      <c r="P91" s="26">
        <f t="shared" si="22"/>
        <v>0</v>
      </c>
      <c r="Q91" s="26">
        <f t="shared" si="22"/>
        <v>0</v>
      </c>
      <c r="R91" s="26">
        <f t="shared" si="22"/>
        <v>0</v>
      </c>
      <c r="S91" s="26">
        <f t="shared" si="22"/>
        <v>0</v>
      </c>
      <c r="T91" s="26">
        <f t="shared" si="22"/>
        <v>0</v>
      </c>
      <c r="U91" s="26">
        <f t="shared" si="22"/>
        <v>0</v>
      </c>
      <c r="V91" s="26">
        <f t="shared" si="22"/>
        <v>0</v>
      </c>
      <c r="W91" s="26">
        <f t="shared" si="22"/>
        <v>0</v>
      </c>
      <c r="X91" s="26">
        <f t="shared" si="22"/>
        <v>0</v>
      </c>
      <c r="Y91" s="26">
        <f t="shared" si="22"/>
        <v>0</v>
      </c>
      <c r="Z91" s="26">
        <f t="shared" si="22"/>
        <v>0</v>
      </c>
      <c r="AA91" s="26">
        <f t="shared" si="22"/>
        <v>0</v>
      </c>
      <c r="AB91" s="26">
        <f t="shared" si="22"/>
        <v>0</v>
      </c>
      <c r="AC91" s="26">
        <f t="shared" si="22"/>
        <v>0</v>
      </c>
      <c r="AD91" s="26">
        <f t="shared" si="22"/>
        <v>0</v>
      </c>
      <c r="AE91" s="26">
        <f t="shared" si="22"/>
        <v>0</v>
      </c>
      <c r="AF91" s="26">
        <f t="shared" si="22"/>
        <v>0</v>
      </c>
      <c r="AG91" s="26">
        <f t="shared" si="22"/>
        <v>0</v>
      </c>
      <c r="AH91" s="26">
        <f t="shared" si="22"/>
        <v>0</v>
      </c>
    </row>
    <row r="92" spans="1:34" ht="12" customHeight="1">
      <c r="A92" s="1"/>
      <c r="B92" s="1"/>
      <c r="C92" s="1"/>
      <c r="D92" s="25"/>
      <c r="E92" s="79"/>
      <c r="F92" s="25"/>
      <c r="G92" s="25"/>
      <c r="H92" s="79"/>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row>
    <row r="93" spans="1:34" ht="12" customHeight="1">
      <c r="A93" s="16" t="s">
        <v>43</v>
      </c>
      <c r="B93" s="1"/>
      <c r="C93" s="1"/>
      <c r="D93" s="25"/>
      <c r="E93" s="79"/>
      <c r="F93" s="25"/>
      <c r="G93" s="25"/>
      <c r="H93" s="79"/>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row>
    <row r="94" spans="1:34" ht="12" customHeight="1">
      <c r="A94" s="1"/>
      <c r="B94" s="16" t="s">
        <v>37</v>
      </c>
      <c r="C94" s="5" t="s">
        <v>45</v>
      </c>
      <c r="D94" s="25">
        <f>Classification!AY94</f>
        <v>0</v>
      </c>
      <c r="E94" s="79"/>
      <c r="F94" s="25">
        <v>0</v>
      </c>
      <c r="G94" s="25">
        <f t="shared" ref="G94:G101" si="23">D94-F94</f>
        <v>0</v>
      </c>
      <c r="H94" s="69"/>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row>
    <row r="95" spans="1:34" ht="12" customHeight="1">
      <c r="A95" s="1"/>
      <c r="B95" s="16" t="s">
        <v>48</v>
      </c>
      <c r="C95" s="5" t="s">
        <v>49</v>
      </c>
      <c r="D95" s="25">
        <f>Classification!AY95</f>
        <v>0</v>
      </c>
      <c r="E95" s="79"/>
      <c r="F95" s="25">
        <v>0</v>
      </c>
      <c r="G95" s="25">
        <f t="shared" si="23"/>
        <v>0</v>
      </c>
      <c r="H95" s="69"/>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row>
    <row r="96" spans="1:34" ht="12" customHeight="1">
      <c r="A96" s="1"/>
      <c r="B96" s="16" t="s">
        <v>39</v>
      </c>
      <c r="C96" s="5" t="s">
        <v>51</v>
      </c>
      <c r="D96" s="25">
        <f>Classification!AY96</f>
        <v>0</v>
      </c>
      <c r="E96" s="79"/>
      <c r="F96" s="25">
        <v>0</v>
      </c>
      <c r="G96" s="25">
        <f t="shared" si="23"/>
        <v>0</v>
      </c>
      <c r="H96" s="69"/>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row>
    <row r="97" spans="1:34" ht="12" customHeight="1">
      <c r="A97" s="1"/>
      <c r="B97" s="16" t="s">
        <v>53</v>
      </c>
      <c r="C97" s="5" t="s">
        <v>54</v>
      </c>
      <c r="D97" s="25">
        <f>Classification!AY97</f>
        <v>0</v>
      </c>
      <c r="E97" s="79"/>
      <c r="F97" s="25">
        <v>0</v>
      </c>
      <c r="G97" s="25">
        <f t="shared" si="23"/>
        <v>0</v>
      </c>
      <c r="H97" s="69"/>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row>
    <row r="98" spans="1:34" ht="12" customHeight="1">
      <c r="A98" s="1"/>
      <c r="B98" s="16" t="s">
        <v>55</v>
      </c>
      <c r="C98" s="5" t="s">
        <v>56</v>
      </c>
      <c r="D98" s="25">
        <f>Classification!AY98</f>
        <v>0</v>
      </c>
      <c r="E98" s="79"/>
      <c r="F98" s="25">
        <v>0</v>
      </c>
      <c r="G98" s="25">
        <f t="shared" si="23"/>
        <v>0</v>
      </c>
      <c r="H98" s="69"/>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row>
    <row r="99" spans="1:34" ht="12" customHeight="1">
      <c r="A99" s="1"/>
      <c r="B99" s="16" t="s">
        <v>59</v>
      </c>
      <c r="C99" s="5" t="s">
        <v>60</v>
      </c>
      <c r="D99" s="25">
        <f>Classification!AY99</f>
        <v>0</v>
      </c>
      <c r="E99" s="79"/>
      <c r="F99" s="25">
        <v>0</v>
      </c>
      <c r="G99" s="25">
        <f t="shared" si="23"/>
        <v>0</v>
      </c>
      <c r="H99" s="69"/>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row>
    <row r="100" spans="1:34" ht="12" customHeight="1">
      <c r="A100" s="1"/>
      <c r="B100" s="16" t="s">
        <v>61</v>
      </c>
      <c r="C100" s="5" t="s">
        <v>62</v>
      </c>
      <c r="D100" s="25">
        <f>Classification!AY100</f>
        <v>0</v>
      </c>
      <c r="E100" s="79"/>
      <c r="F100" s="25">
        <v>0</v>
      </c>
      <c r="G100" s="25">
        <f t="shared" si="23"/>
        <v>0</v>
      </c>
      <c r="H100" s="69" t="s">
        <v>438</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row>
    <row r="101" spans="1:34" ht="12" customHeight="1">
      <c r="A101" s="1"/>
      <c r="B101" s="16" t="s">
        <v>16</v>
      </c>
      <c r="C101" s="5" t="s">
        <v>64</v>
      </c>
      <c r="D101" s="25">
        <f>Classification!AY101</f>
        <v>0</v>
      </c>
      <c r="E101" s="138"/>
      <c r="F101" s="25">
        <v>0</v>
      </c>
      <c r="G101" s="25">
        <f t="shared" si="23"/>
        <v>0</v>
      </c>
      <c r="H101" s="69"/>
      <c r="I101" s="25">
        <v>0</v>
      </c>
      <c r="J101" s="25">
        <v>0</v>
      </c>
      <c r="K101" s="25">
        <v>0</v>
      </c>
      <c r="L101" s="25">
        <v>0</v>
      </c>
      <c r="M101" s="25">
        <v>0</v>
      </c>
      <c r="N101" s="25">
        <v>0</v>
      </c>
      <c r="O101" s="25">
        <v>0</v>
      </c>
      <c r="P101" s="25">
        <v>0</v>
      </c>
      <c r="Q101" s="25">
        <v>0</v>
      </c>
      <c r="R101" s="25">
        <v>0</v>
      </c>
      <c r="S101" s="25">
        <v>0</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row>
    <row r="102" spans="1:34" ht="12" customHeight="1">
      <c r="A102" s="1"/>
      <c r="B102" s="16" t="s">
        <v>42</v>
      </c>
      <c r="C102" s="1"/>
      <c r="D102" s="26">
        <f>SUM(D94:D101)</f>
        <v>0</v>
      </c>
      <c r="E102" s="79"/>
      <c r="F102" s="26">
        <f>SUM(F94:F101)</f>
        <v>0</v>
      </c>
      <c r="G102" s="26">
        <f>SUM(G94:G101)</f>
        <v>0</v>
      </c>
      <c r="H102" s="79"/>
      <c r="I102" s="26">
        <f t="shared" ref="I102:AH102" si="24">SUM(I94:I101)</f>
        <v>0</v>
      </c>
      <c r="J102" s="26">
        <f t="shared" si="24"/>
        <v>0</v>
      </c>
      <c r="K102" s="26">
        <f t="shared" si="24"/>
        <v>0</v>
      </c>
      <c r="L102" s="26">
        <f t="shared" si="24"/>
        <v>0</v>
      </c>
      <c r="M102" s="26">
        <f t="shared" si="24"/>
        <v>0</v>
      </c>
      <c r="N102" s="26">
        <f t="shared" si="24"/>
        <v>0</v>
      </c>
      <c r="O102" s="26">
        <f t="shared" si="24"/>
        <v>0</v>
      </c>
      <c r="P102" s="26">
        <f t="shared" si="24"/>
        <v>0</v>
      </c>
      <c r="Q102" s="26">
        <f t="shared" si="24"/>
        <v>0</v>
      </c>
      <c r="R102" s="26">
        <f t="shared" si="24"/>
        <v>0</v>
      </c>
      <c r="S102" s="26">
        <f t="shared" si="24"/>
        <v>0</v>
      </c>
      <c r="T102" s="26">
        <f t="shared" si="24"/>
        <v>0</v>
      </c>
      <c r="U102" s="26">
        <f t="shared" si="24"/>
        <v>0</v>
      </c>
      <c r="V102" s="26">
        <f t="shared" si="24"/>
        <v>0</v>
      </c>
      <c r="W102" s="26">
        <f t="shared" si="24"/>
        <v>0</v>
      </c>
      <c r="X102" s="26">
        <f t="shared" si="24"/>
        <v>0</v>
      </c>
      <c r="Y102" s="26">
        <f t="shared" si="24"/>
        <v>0</v>
      </c>
      <c r="Z102" s="26">
        <f t="shared" si="24"/>
        <v>0</v>
      </c>
      <c r="AA102" s="26">
        <f t="shared" si="24"/>
        <v>0</v>
      </c>
      <c r="AB102" s="26">
        <f t="shared" si="24"/>
        <v>0</v>
      </c>
      <c r="AC102" s="26">
        <f t="shared" si="24"/>
        <v>0</v>
      </c>
      <c r="AD102" s="26">
        <f t="shared" si="24"/>
        <v>0</v>
      </c>
      <c r="AE102" s="26">
        <f t="shared" si="24"/>
        <v>0</v>
      </c>
      <c r="AF102" s="26">
        <f t="shared" si="24"/>
        <v>0</v>
      </c>
      <c r="AG102" s="26">
        <f t="shared" si="24"/>
        <v>0</v>
      </c>
      <c r="AH102" s="26">
        <f t="shared" si="24"/>
        <v>0</v>
      </c>
    </row>
    <row r="103" spans="1:34" ht="12" customHeight="1">
      <c r="A103" s="1"/>
      <c r="B103" s="1"/>
      <c r="C103" s="1"/>
      <c r="D103" s="25"/>
      <c r="E103" s="79"/>
      <c r="F103" s="25"/>
      <c r="G103" s="25"/>
      <c r="H103" s="79"/>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row>
    <row r="104" spans="1:34" ht="12" customHeight="1">
      <c r="A104" s="16" t="s">
        <v>65</v>
      </c>
      <c r="B104" s="1"/>
      <c r="C104" s="1"/>
      <c r="D104" s="25"/>
      <c r="E104" s="79"/>
      <c r="F104" s="25"/>
      <c r="G104" s="25"/>
      <c r="H104" s="79"/>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row>
    <row r="105" spans="1:34" ht="12" customHeight="1">
      <c r="A105" s="1"/>
      <c r="B105" s="16" t="s">
        <v>37</v>
      </c>
      <c r="C105" s="5" t="s">
        <v>66</v>
      </c>
      <c r="D105" s="25">
        <f>Classification!AY105</f>
        <v>0</v>
      </c>
      <c r="E105" s="79"/>
      <c r="F105" s="25">
        <v>0</v>
      </c>
      <c r="G105" s="25">
        <f t="shared" ref="G105:G111" si="25">D105-F105</f>
        <v>0</v>
      </c>
      <c r="H105" s="69"/>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row>
    <row r="106" spans="1:34" ht="12" customHeight="1">
      <c r="A106" s="1"/>
      <c r="B106" s="16" t="s">
        <v>48</v>
      </c>
      <c r="C106" s="5" t="s">
        <v>69</v>
      </c>
      <c r="D106" s="25">
        <f>Classification!AY106</f>
        <v>0</v>
      </c>
      <c r="E106" s="79"/>
      <c r="F106" s="25">
        <v>0</v>
      </c>
      <c r="G106" s="25">
        <f t="shared" si="25"/>
        <v>0</v>
      </c>
      <c r="H106" s="69"/>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row>
    <row r="107" spans="1:34" ht="12" customHeight="1">
      <c r="A107" s="1"/>
      <c r="B107" s="16" t="s">
        <v>71</v>
      </c>
      <c r="C107" s="5" t="s">
        <v>72</v>
      </c>
      <c r="D107" s="25">
        <f>Classification!AY107</f>
        <v>0</v>
      </c>
      <c r="E107" s="79"/>
      <c r="F107" s="25">
        <v>0</v>
      </c>
      <c r="G107" s="25">
        <f t="shared" si="25"/>
        <v>0</v>
      </c>
      <c r="H107" s="69"/>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row>
    <row r="108" spans="1:34" ht="12" customHeight="1">
      <c r="A108" s="1"/>
      <c r="B108" s="16" t="s">
        <v>74</v>
      </c>
      <c r="C108" s="5" t="s">
        <v>75</v>
      </c>
      <c r="D108" s="25">
        <f>Classification!AY108</f>
        <v>0</v>
      </c>
      <c r="E108" s="79"/>
      <c r="F108" s="25">
        <v>0</v>
      </c>
      <c r="G108" s="25">
        <f t="shared" si="25"/>
        <v>0</v>
      </c>
      <c r="H108" s="69"/>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row>
    <row r="109" spans="1:34" ht="12" customHeight="1">
      <c r="A109" s="1"/>
      <c r="B109" s="16" t="s">
        <v>55</v>
      </c>
      <c r="C109" s="5" t="s">
        <v>77</v>
      </c>
      <c r="D109" s="25">
        <f>Classification!AY109</f>
        <v>6910.2145942471316</v>
      </c>
      <c r="E109" s="79"/>
      <c r="F109" s="25">
        <v>0</v>
      </c>
      <c r="G109" s="25">
        <f t="shared" si="25"/>
        <v>6910.2145942471316</v>
      </c>
      <c r="H109" s="69" t="s">
        <v>438</v>
      </c>
      <c r="I109" s="25">
        <v>70.263215813450259</v>
      </c>
      <c r="J109" s="25">
        <v>23.906027085941261</v>
      </c>
      <c r="K109" s="25">
        <v>6.2368463735052018</v>
      </c>
      <c r="L109" s="25">
        <v>0</v>
      </c>
      <c r="M109" s="25">
        <v>2.4771013572897724E-2</v>
      </c>
      <c r="N109" s="25">
        <v>0</v>
      </c>
      <c r="O109" s="25">
        <v>4.2529983168475409</v>
      </c>
      <c r="P109" s="25">
        <v>0</v>
      </c>
      <c r="Q109" s="25">
        <v>1.276660667853206</v>
      </c>
      <c r="R109" s="25">
        <v>1.1724656076231627E-2</v>
      </c>
      <c r="S109" s="25">
        <v>3.4088278264373293</v>
      </c>
      <c r="T109" s="25">
        <v>0</v>
      </c>
      <c r="U109" s="25">
        <v>22.491390117231589</v>
      </c>
      <c r="V109" s="25">
        <v>0</v>
      </c>
      <c r="W109" s="25">
        <v>7.3220535819346892</v>
      </c>
      <c r="X109" s="25">
        <v>0</v>
      </c>
      <c r="Y109" s="25">
        <v>0</v>
      </c>
      <c r="Z109" s="25">
        <v>0</v>
      </c>
      <c r="AA109" s="25">
        <v>6771.0200787942813</v>
      </c>
      <c r="AB109" s="25">
        <v>0</v>
      </c>
      <c r="AC109" s="25">
        <v>0</v>
      </c>
      <c r="AD109" s="25">
        <v>0</v>
      </c>
      <c r="AE109" s="25">
        <v>0</v>
      </c>
      <c r="AF109" s="25">
        <v>0</v>
      </c>
      <c r="AG109" s="25">
        <v>0</v>
      </c>
      <c r="AH109" s="25">
        <v>0</v>
      </c>
    </row>
    <row r="110" spans="1:34" ht="12" customHeight="1">
      <c r="A110" s="1"/>
      <c r="B110" s="16" t="s">
        <v>39</v>
      </c>
      <c r="C110" s="5" t="s">
        <v>79</v>
      </c>
      <c r="D110" s="25">
        <f>Classification!AY110</f>
        <v>946.97205001250018</v>
      </c>
      <c r="E110" s="79"/>
      <c r="F110" s="25">
        <v>0</v>
      </c>
      <c r="G110" s="25">
        <f t="shared" si="25"/>
        <v>946.97205001250018</v>
      </c>
      <c r="H110" s="69" t="s">
        <v>438</v>
      </c>
      <c r="I110" s="25">
        <v>9.6288328838191397</v>
      </c>
      <c r="J110" s="25">
        <v>3.2760689510387921</v>
      </c>
      <c r="K110" s="25">
        <v>0.85469403523997511</v>
      </c>
      <c r="L110" s="25">
        <v>0</v>
      </c>
      <c r="M110" s="25">
        <v>3.3946062288055636E-3</v>
      </c>
      <c r="N110" s="25">
        <v>0</v>
      </c>
      <c r="O110" s="25">
        <v>0.58282857643202057</v>
      </c>
      <c r="P110" s="25">
        <v>0</v>
      </c>
      <c r="Q110" s="25">
        <v>0.17495288363602471</v>
      </c>
      <c r="R110" s="25">
        <v>1.606740492465161E-3</v>
      </c>
      <c r="S110" s="25">
        <v>0.46714391151158036</v>
      </c>
      <c r="T110" s="25">
        <v>0</v>
      </c>
      <c r="U110" s="25">
        <v>3.0822078701690714</v>
      </c>
      <c r="V110" s="25">
        <v>0</v>
      </c>
      <c r="W110" s="25">
        <v>1.0034102409147394</v>
      </c>
      <c r="X110" s="25">
        <v>0</v>
      </c>
      <c r="Y110" s="25">
        <v>0</v>
      </c>
      <c r="Z110" s="25">
        <v>0</v>
      </c>
      <c r="AA110" s="25">
        <v>927.89690931301755</v>
      </c>
      <c r="AB110" s="25">
        <v>0</v>
      </c>
      <c r="AC110" s="25">
        <v>0</v>
      </c>
      <c r="AD110" s="25">
        <v>0</v>
      </c>
      <c r="AE110" s="25">
        <v>0</v>
      </c>
      <c r="AF110" s="25">
        <v>0</v>
      </c>
      <c r="AG110" s="25">
        <v>0</v>
      </c>
      <c r="AH110" s="25">
        <v>0</v>
      </c>
    </row>
    <row r="111" spans="1:34" ht="12" customHeight="1">
      <c r="A111" s="1"/>
      <c r="B111" s="16" t="s">
        <v>16</v>
      </c>
      <c r="C111" s="5" t="s">
        <v>81</v>
      </c>
      <c r="D111" s="25">
        <f>Classification!AY111</f>
        <v>0</v>
      </c>
      <c r="E111" s="79"/>
      <c r="F111" s="25">
        <v>0</v>
      </c>
      <c r="G111" s="25">
        <f t="shared" si="25"/>
        <v>0</v>
      </c>
      <c r="H111" s="69"/>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row>
    <row r="112" spans="1:34" ht="12" customHeight="1">
      <c r="A112" s="1"/>
      <c r="B112" s="16" t="s">
        <v>42</v>
      </c>
      <c r="C112" s="1"/>
      <c r="D112" s="26">
        <f>SUM(D105:D111)</f>
        <v>7857.186644259632</v>
      </c>
      <c r="E112" s="79"/>
      <c r="F112" s="26">
        <f>SUM(F105:F111)</f>
        <v>0</v>
      </c>
      <c r="G112" s="26">
        <f>SUM(G105:G111)</f>
        <v>7857.186644259632</v>
      </c>
      <c r="H112" s="79"/>
      <c r="I112" s="26">
        <f t="shared" ref="I112:AH112" si="26">SUM(I105:I111)</f>
        <v>79.892048697269402</v>
      </c>
      <c r="J112" s="26">
        <f t="shared" si="26"/>
        <v>27.182096036980052</v>
      </c>
      <c r="K112" s="26">
        <f t="shared" si="26"/>
        <v>7.0915404087451765</v>
      </c>
      <c r="L112" s="26">
        <f t="shared" si="26"/>
        <v>0</v>
      </c>
      <c r="M112" s="26">
        <f t="shared" si="26"/>
        <v>2.8165619801703286E-2</v>
      </c>
      <c r="N112" s="26">
        <f t="shared" si="26"/>
        <v>0</v>
      </c>
      <c r="O112" s="26">
        <f t="shared" si="26"/>
        <v>4.8358268932795614</v>
      </c>
      <c r="P112" s="26">
        <f t="shared" si="26"/>
        <v>0</v>
      </c>
      <c r="Q112" s="26">
        <f t="shared" si="26"/>
        <v>1.4516135514892308</v>
      </c>
      <c r="R112" s="26">
        <f t="shared" si="26"/>
        <v>1.3331396568696788E-2</v>
      </c>
      <c r="S112" s="26">
        <f t="shared" si="26"/>
        <v>3.8759717379489098</v>
      </c>
      <c r="T112" s="26">
        <f t="shared" si="26"/>
        <v>0</v>
      </c>
      <c r="U112" s="26">
        <f t="shared" si="26"/>
        <v>25.57359798740066</v>
      </c>
      <c r="V112" s="26">
        <f t="shared" si="26"/>
        <v>0</v>
      </c>
      <c r="W112" s="26">
        <f t="shared" si="26"/>
        <v>8.3254638228494287</v>
      </c>
      <c r="X112" s="26">
        <f t="shared" si="26"/>
        <v>0</v>
      </c>
      <c r="Y112" s="26">
        <f t="shared" si="26"/>
        <v>0</v>
      </c>
      <c r="Z112" s="26">
        <f t="shared" si="26"/>
        <v>0</v>
      </c>
      <c r="AA112" s="26">
        <f t="shared" si="26"/>
        <v>7698.9169881072985</v>
      </c>
      <c r="AB112" s="26">
        <f t="shared" si="26"/>
        <v>0</v>
      </c>
      <c r="AC112" s="26">
        <f t="shared" si="26"/>
        <v>0</v>
      </c>
      <c r="AD112" s="26">
        <f t="shared" si="26"/>
        <v>0</v>
      </c>
      <c r="AE112" s="26">
        <f t="shared" si="26"/>
        <v>0</v>
      </c>
      <c r="AF112" s="26">
        <f t="shared" si="26"/>
        <v>0</v>
      </c>
      <c r="AG112" s="26">
        <f t="shared" si="26"/>
        <v>0</v>
      </c>
      <c r="AH112" s="26">
        <f t="shared" si="26"/>
        <v>0</v>
      </c>
    </row>
    <row r="113" spans="1:34" ht="12" customHeight="1">
      <c r="A113" s="1"/>
      <c r="B113" s="1"/>
      <c r="C113" s="1"/>
      <c r="D113" s="25"/>
      <c r="E113" s="79"/>
      <c r="F113" s="25"/>
      <c r="G113" s="25"/>
      <c r="H113" s="79"/>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row>
    <row r="114" spans="1:34" ht="12" customHeight="1">
      <c r="A114" s="16" t="s">
        <v>83</v>
      </c>
      <c r="B114" s="1"/>
      <c r="C114" s="1"/>
      <c r="D114" s="25"/>
      <c r="E114" s="79"/>
      <c r="F114" s="25"/>
      <c r="G114" s="25"/>
      <c r="H114" s="79"/>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row>
    <row r="115" spans="1:34" ht="12" customHeight="1">
      <c r="A115" s="1"/>
      <c r="B115" s="16" t="s">
        <v>37</v>
      </c>
      <c r="C115" s="5" t="s">
        <v>84</v>
      </c>
      <c r="D115" s="25">
        <f>Classification!AY115</f>
        <v>0</v>
      </c>
      <c r="E115" s="79"/>
      <c r="F115" s="25">
        <v>0</v>
      </c>
      <c r="G115" s="25">
        <f t="shared" ref="G115:G124" si="27">D115-F115</f>
        <v>0</v>
      </c>
      <c r="H115" s="69"/>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row>
    <row r="116" spans="1:34" ht="12" customHeight="1">
      <c r="A116" s="1"/>
      <c r="B116" s="16" t="s">
        <v>48</v>
      </c>
      <c r="C116" s="5" t="s">
        <v>86</v>
      </c>
      <c r="D116" s="25">
        <f>Classification!AY116</f>
        <v>0</v>
      </c>
      <c r="E116" s="79"/>
      <c r="F116" s="25">
        <v>0</v>
      </c>
      <c r="G116" s="25">
        <f t="shared" si="27"/>
        <v>0</v>
      </c>
      <c r="H116" s="69"/>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row>
    <row r="117" spans="1:34" ht="12" customHeight="1">
      <c r="A117" s="1"/>
      <c r="B117" s="16" t="s">
        <v>71</v>
      </c>
      <c r="C117" s="5" t="s">
        <v>87</v>
      </c>
      <c r="D117" s="25">
        <f>Classification!AY117</f>
        <v>0</v>
      </c>
      <c r="E117" s="79"/>
      <c r="F117" s="25">
        <v>0</v>
      </c>
      <c r="G117" s="25">
        <f t="shared" si="27"/>
        <v>0</v>
      </c>
      <c r="H117" s="69"/>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row>
    <row r="118" spans="1:34" ht="12" customHeight="1">
      <c r="A118" s="1"/>
      <c r="B118" s="16" t="s">
        <v>385</v>
      </c>
      <c r="C118" s="5" t="s">
        <v>89</v>
      </c>
      <c r="D118" s="25">
        <f>Classification!AY118</f>
        <v>0</v>
      </c>
      <c r="E118" s="79"/>
      <c r="F118" s="25">
        <v>0</v>
      </c>
      <c r="G118" s="25">
        <f t="shared" si="27"/>
        <v>0</v>
      </c>
      <c r="H118" s="69"/>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row>
    <row r="119" spans="1:34" ht="12" customHeight="1">
      <c r="A119" s="1"/>
      <c r="B119" s="16" t="s">
        <v>39</v>
      </c>
      <c r="C119" s="5" t="s">
        <v>90</v>
      </c>
      <c r="D119" s="25">
        <f>Classification!AY119</f>
        <v>0</v>
      </c>
      <c r="E119" s="79"/>
      <c r="F119" s="25">
        <v>0</v>
      </c>
      <c r="G119" s="25">
        <f t="shared" si="27"/>
        <v>0</v>
      </c>
      <c r="H119" s="69"/>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row>
    <row r="120" spans="1:34" ht="12" customHeight="1">
      <c r="A120" s="1"/>
      <c r="B120" s="16" t="s">
        <v>91</v>
      </c>
      <c r="C120" s="5" t="s">
        <v>92</v>
      </c>
      <c r="D120" s="25">
        <f>Classification!AY120</f>
        <v>0</v>
      </c>
      <c r="E120" s="79"/>
      <c r="F120" s="25">
        <v>0</v>
      </c>
      <c r="G120" s="25">
        <f t="shared" si="27"/>
        <v>0</v>
      </c>
      <c r="H120" s="69"/>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row>
    <row r="121" spans="1:34" ht="12" customHeight="1">
      <c r="A121" s="1"/>
      <c r="B121" s="16" t="s">
        <v>93</v>
      </c>
      <c r="C121" s="5" t="s">
        <v>94</v>
      </c>
      <c r="D121" s="25">
        <f>Classification!AY121</f>
        <v>0</v>
      </c>
      <c r="E121" s="79"/>
      <c r="F121" s="25">
        <v>0</v>
      </c>
      <c r="G121" s="25">
        <f t="shared" si="27"/>
        <v>0</v>
      </c>
      <c r="H121" s="69"/>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row>
    <row r="122" spans="1:34" ht="12" customHeight="1">
      <c r="A122" s="1"/>
      <c r="B122" s="16" t="s">
        <v>95</v>
      </c>
      <c r="C122" s="5" t="s">
        <v>96</v>
      </c>
      <c r="D122" s="25">
        <f>Classification!AY122</f>
        <v>0</v>
      </c>
      <c r="E122" s="79"/>
      <c r="F122" s="25">
        <v>0</v>
      </c>
      <c r="G122" s="25">
        <f t="shared" si="27"/>
        <v>0</v>
      </c>
      <c r="H122" s="69"/>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row>
    <row r="123" spans="1:34" ht="12" customHeight="1">
      <c r="A123" s="1"/>
      <c r="B123" s="16" t="s">
        <v>97</v>
      </c>
      <c r="C123" s="5" t="s">
        <v>98</v>
      </c>
      <c r="D123" s="25">
        <f>Classification!AY123</f>
        <v>0</v>
      </c>
      <c r="E123" s="79"/>
      <c r="F123" s="25">
        <v>0</v>
      </c>
      <c r="G123" s="25">
        <f t="shared" si="27"/>
        <v>0</v>
      </c>
      <c r="H123" s="69"/>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row>
    <row r="124" spans="1:34" ht="12" customHeight="1">
      <c r="A124" s="1"/>
      <c r="B124" s="16" t="s">
        <v>16</v>
      </c>
      <c r="C124" s="5" t="s">
        <v>99</v>
      </c>
      <c r="D124" s="25">
        <f>Classification!AY124</f>
        <v>0</v>
      </c>
      <c r="E124" s="79"/>
      <c r="F124" s="25">
        <v>0</v>
      </c>
      <c r="G124" s="25">
        <f t="shared" si="27"/>
        <v>0</v>
      </c>
      <c r="H124" s="69"/>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row>
    <row r="125" spans="1:34" ht="12" customHeight="1">
      <c r="A125" s="1"/>
      <c r="B125" s="16" t="s">
        <v>42</v>
      </c>
      <c r="C125" s="1"/>
      <c r="D125" s="26">
        <f>SUM(D115:D124)</f>
        <v>0</v>
      </c>
      <c r="E125" s="79"/>
      <c r="F125" s="26">
        <f>SUM(F115:F124)</f>
        <v>0</v>
      </c>
      <c r="G125" s="26">
        <f>SUM(G115:G124)</f>
        <v>0</v>
      </c>
      <c r="H125" s="79"/>
      <c r="I125" s="26">
        <f t="shared" ref="I125:AH125" si="28">SUM(I115:I124)</f>
        <v>0</v>
      </c>
      <c r="J125" s="26">
        <f t="shared" si="28"/>
        <v>0</v>
      </c>
      <c r="K125" s="26">
        <f t="shared" si="28"/>
        <v>0</v>
      </c>
      <c r="L125" s="26">
        <f t="shared" si="28"/>
        <v>0</v>
      </c>
      <c r="M125" s="26">
        <f t="shared" si="28"/>
        <v>0</v>
      </c>
      <c r="N125" s="26">
        <f t="shared" si="28"/>
        <v>0</v>
      </c>
      <c r="O125" s="26">
        <f t="shared" si="28"/>
        <v>0</v>
      </c>
      <c r="P125" s="26">
        <f t="shared" si="28"/>
        <v>0</v>
      </c>
      <c r="Q125" s="26">
        <f t="shared" si="28"/>
        <v>0</v>
      </c>
      <c r="R125" s="26">
        <f t="shared" si="28"/>
        <v>0</v>
      </c>
      <c r="S125" s="26">
        <f t="shared" si="28"/>
        <v>0</v>
      </c>
      <c r="T125" s="26">
        <f t="shared" si="28"/>
        <v>0</v>
      </c>
      <c r="U125" s="26">
        <f t="shared" si="28"/>
        <v>0</v>
      </c>
      <c r="V125" s="26">
        <f t="shared" si="28"/>
        <v>0</v>
      </c>
      <c r="W125" s="26">
        <f t="shared" si="28"/>
        <v>0</v>
      </c>
      <c r="X125" s="26">
        <f t="shared" si="28"/>
        <v>0</v>
      </c>
      <c r="Y125" s="26">
        <f t="shared" si="28"/>
        <v>0</v>
      </c>
      <c r="Z125" s="26">
        <f t="shared" si="28"/>
        <v>0</v>
      </c>
      <c r="AA125" s="26">
        <f t="shared" si="28"/>
        <v>0</v>
      </c>
      <c r="AB125" s="26">
        <f t="shared" si="28"/>
        <v>0</v>
      </c>
      <c r="AC125" s="26">
        <f t="shared" si="28"/>
        <v>0</v>
      </c>
      <c r="AD125" s="26">
        <f t="shared" si="28"/>
        <v>0</v>
      </c>
      <c r="AE125" s="26">
        <f t="shared" si="28"/>
        <v>0</v>
      </c>
      <c r="AF125" s="26">
        <f t="shared" si="28"/>
        <v>0</v>
      </c>
      <c r="AG125" s="26">
        <f t="shared" si="28"/>
        <v>0</v>
      </c>
      <c r="AH125" s="26">
        <f t="shared" si="28"/>
        <v>0</v>
      </c>
    </row>
    <row r="126" spans="1:34" ht="12" customHeight="1">
      <c r="A126" s="1"/>
      <c r="B126" s="1"/>
      <c r="C126" s="1"/>
      <c r="D126" s="25"/>
      <c r="E126" s="79"/>
      <c r="F126" s="25"/>
      <c r="G126" s="25"/>
      <c r="H126" s="79"/>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row>
    <row r="127" spans="1:34" ht="12" customHeight="1">
      <c r="A127" s="16" t="s">
        <v>100</v>
      </c>
      <c r="B127" s="1"/>
      <c r="C127" s="1"/>
      <c r="D127" s="25"/>
      <c r="E127" s="79"/>
      <c r="F127" s="25"/>
      <c r="G127" s="25"/>
      <c r="H127" s="79"/>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row>
    <row r="128" spans="1:34" ht="12" customHeight="1">
      <c r="A128" s="1"/>
      <c r="B128" s="16" t="s">
        <v>37</v>
      </c>
      <c r="C128" s="5" t="s">
        <v>84</v>
      </c>
      <c r="D128" s="25">
        <f>Classification!AY128</f>
        <v>0</v>
      </c>
      <c r="E128" s="79"/>
      <c r="F128" s="25">
        <v>0</v>
      </c>
      <c r="G128" s="25">
        <f t="shared" ref="G128:G140" si="29">D128-F128</f>
        <v>0</v>
      </c>
      <c r="H128" s="69"/>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row>
    <row r="129" spans="1:34" ht="12" customHeight="1">
      <c r="A129" s="1"/>
      <c r="B129" s="16" t="s">
        <v>48</v>
      </c>
      <c r="C129" s="5" t="s">
        <v>86</v>
      </c>
      <c r="D129" s="25">
        <f>Classification!AY129</f>
        <v>0</v>
      </c>
      <c r="E129" s="79"/>
      <c r="F129" s="25">
        <v>0</v>
      </c>
      <c r="G129" s="25">
        <f t="shared" si="29"/>
        <v>0</v>
      </c>
      <c r="H129" s="69"/>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row>
    <row r="130" spans="1:34" ht="12" customHeight="1">
      <c r="A130" s="1"/>
      <c r="B130" s="16" t="s">
        <v>134</v>
      </c>
      <c r="C130" s="5" t="s">
        <v>87</v>
      </c>
      <c r="D130" s="25">
        <f>Classification!AY130</f>
        <v>0</v>
      </c>
      <c r="E130" s="79"/>
      <c r="F130" s="25">
        <v>0</v>
      </c>
      <c r="G130" s="25">
        <f t="shared" si="29"/>
        <v>0</v>
      </c>
      <c r="H130" s="69"/>
      <c r="I130" s="25">
        <v>0</v>
      </c>
      <c r="J130" s="25">
        <v>0</v>
      </c>
      <c r="K130" s="25">
        <v>0</v>
      </c>
      <c r="L130" s="25">
        <v>0</v>
      </c>
      <c r="M130" s="25">
        <v>0</v>
      </c>
      <c r="N130" s="25">
        <v>0</v>
      </c>
      <c r="O130" s="25">
        <v>0</v>
      </c>
      <c r="P130" s="25">
        <v>0</v>
      </c>
      <c r="Q130" s="25">
        <v>0</v>
      </c>
      <c r="R130" s="25">
        <v>0</v>
      </c>
      <c r="S130" s="25">
        <v>0</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row>
    <row r="131" spans="1:34" ht="12" customHeight="1">
      <c r="A131" s="1"/>
      <c r="B131" s="16" t="s">
        <v>102</v>
      </c>
      <c r="C131" s="5" t="s">
        <v>103</v>
      </c>
      <c r="D131" s="25">
        <f>Classification!AY131</f>
        <v>0</v>
      </c>
      <c r="E131" s="79"/>
      <c r="F131" s="25">
        <v>0</v>
      </c>
      <c r="G131" s="25">
        <f t="shared" si="29"/>
        <v>0</v>
      </c>
      <c r="H131" s="69"/>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row>
    <row r="132" spans="1:34" ht="12" customHeight="1">
      <c r="A132" s="1"/>
      <c r="B132" s="16" t="s">
        <v>104</v>
      </c>
      <c r="C132" s="5" t="s">
        <v>105</v>
      </c>
      <c r="D132" s="25">
        <f>Classification!AY132</f>
        <v>0</v>
      </c>
      <c r="E132" s="79"/>
      <c r="F132" s="25">
        <v>0</v>
      </c>
      <c r="G132" s="25">
        <f t="shared" si="29"/>
        <v>0</v>
      </c>
      <c r="H132" s="69"/>
      <c r="I132" s="25">
        <v>0</v>
      </c>
      <c r="J132" s="25">
        <v>0</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0</v>
      </c>
      <c r="AF132" s="25">
        <v>0</v>
      </c>
      <c r="AG132" s="25">
        <v>0</v>
      </c>
      <c r="AH132" s="25">
        <v>0</v>
      </c>
    </row>
    <row r="133" spans="1:34" ht="12" customHeight="1">
      <c r="A133" s="1"/>
      <c r="B133" s="16" t="s">
        <v>106</v>
      </c>
      <c r="C133" s="5" t="s">
        <v>89</v>
      </c>
      <c r="D133" s="25">
        <f>Classification!AY133</f>
        <v>0</v>
      </c>
      <c r="E133" s="79"/>
      <c r="F133" s="25">
        <v>0</v>
      </c>
      <c r="G133" s="25">
        <f t="shared" si="29"/>
        <v>0</v>
      </c>
      <c r="H133" s="69"/>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0</v>
      </c>
      <c r="AH133" s="25">
        <v>0</v>
      </c>
    </row>
    <row r="134" spans="1:34" ht="12" customHeight="1">
      <c r="A134" s="1"/>
      <c r="B134" s="16" t="s">
        <v>107</v>
      </c>
      <c r="C134" s="5" t="s">
        <v>108</v>
      </c>
      <c r="D134" s="25">
        <f>Classification!AY134</f>
        <v>0</v>
      </c>
      <c r="E134" s="79"/>
      <c r="F134" s="25">
        <v>0</v>
      </c>
      <c r="G134" s="25">
        <f t="shared" si="29"/>
        <v>0</v>
      </c>
      <c r="H134" s="69"/>
      <c r="I134" s="25">
        <v>0</v>
      </c>
      <c r="J134" s="25">
        <v>0</v>
      </c>
      <c r="K134" s="25">
        <v>0</v>
      </c>
      <c r="L134" s="25">
        <v>0</v>
      </c>
      <c r="M134" s="25">
        <v>0</v>
      </c>
      <c r="N134" s="25">
        <v>0</v>
      </c>
      <c r="O134" s="25">
        <v>0</v>
      </c>
      <c r="P134" s="25">
        <v>0</v>
      </c>
      <c r="Q134" s="25">
        <v>0</v>
      </c>
      <c r="R134" s="25">
        <v>0</v>
      </c>
      <c r="S134" s="25">
        <v>0</v>
      </c>
      <c r="T134" s="25">
        <v>0</v>
      </c>
      <c r="U134" s="25">
        <v>0</v>
      </c>
      <c r="V134" s="25">
        <v>0</v>
      </c>
      <c r="W134" s="25">
        <v>0</v>
      </c>
      <c r="X134" s="25">
        <v>0</v>
      </c>
      <c r="Y134" s="25">
        <v>0</v>
      </c>
      <c r="Z134" s="25">
        <v>0</v>
      </c>
      <c r="AA134" s="25">
        <v>0</v>
      </c>
      <c r="AB134" s="25">
        <v>0</v>
      </c>
      <c r="AC134" s="25">
        <v>0</v>
      </c>
      <c r="AD134" s="25">
        <v>0</v>
      </c>
      <c r="AE134" s="25">
        <v>0</v>
      </c>
      <c r="AF134" s="25">
        <v>0</v>
      </c>
      <c r="AG134" s="25">
        <v>0</v>
      </c>
      <c r="AH134" s="25">
        <v>0</v>
      </c>
    </row>
    <row r="135" spans="1:34" ht="12" customHeight="1">
      <c r="A135" s="1"/>
      <c r="B135" s="16" t="s">
        <v>39</v>
      </c>
      <c r="C135" s="5" t="s">
        <v>90</v>
      </c>
      <c r="D135" s="25">
        <f>Classification!AY135</f>
        <v>0</v>
      </c>
      <c r="E135" s="79"/>
      <c r="F135" s="25">
        <v>0</v>
      </c>
      <c r="G135" s="25">
        <f t="shared" si="29"/>
        <v>0</v>
      </c>
      <c r="H135" s="69"/>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0</v>
      </c>
      <c r="AA135" s="25">
        <v>0</v>
      </c>
      <c r="AB135" s="25">
        <v>0</v>
      </c>
      <c r="AC135" s="25">
        <v>0</v>
      </c>
      <c r="AD135" s="25">
        <v>0</v>
      </c>
      <c r="AE135" s="25">
        <v>0</v>
      </c>
      <c r="AF135" s="25">
        <v>0</v>
      </c>
      <c r="AG135" s="25">
        <v>0</v>
      </c>
      <c r="AH135" s="25">
        <v>0</v>
      </c>
    </row>
    <row r="136" spans="1:34" ht="12" customHeight="1">
      <c r="A136" s="1"/>
      <c r="B136" s="16" t="s">
        <v>91</v>
      </c>
      <c r="C136" s="5" t="s">
        <v>92</v>
      </c>
      <c r="D136" s="25">
        <f>Classification!AY136</f>
        <v>0</v>
      </c>
      <c r="E136" s="79"/>
      <c r="F136" s="25">
        <v>0</v>
      </c>
      <c r="G136" s="25">
        <f t="shared" si="29"/>
        <v>0</v>
      </c>
      <c r="H136" s="69"/>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0</v>
      </c>
      <c r="AC136" s="25">
        <v>0</v>
      </c>
      <c r="AD136" s="25">
        <v>0</v>
      </c>
      <c r="AE136" s="25">
        <v>0</v>
      </c>
      <c r="AF136" s="25">
        <v>0</v>
      </c>
      <c r="AG136" s="25">
        <v>0</v>
      </c>
      <c r="AH136" s="25">
        <v>0</v>
      </c>
    </row>
    <row r="137" spans="1:34" ht="12" customHeight="1">
      <c r="A137" s="1"/>
      <c r="B137" s="16" t="s">
        <v>93</v>
      </c>
      <c r="C137" s="5" t="s">
        <v>94</v>
      </c>
      <c r="D137" s="25">
        <f>Classification!AY137</f>
        <v>0</v>
      </c>
      <c r="E137" s="79"/>
      <c r="F137" s="25">
        <v>0</v>
      </c>
      <c r="G137" s="25">
        <f t="shared" si="29"/>
        <v>0</v>
      </c>
      <c r="H137" s="69"/>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row>
    <row r="138" spans="1:34" ht="12" customHeight="1">
      <c r="A138" s="1"/>
      <c r="B138" s="16" t="s">
        <v>95</v>
      </c>
      <c r="C138" s="5" t="s">
        <v>96</v>
      </c>
      <c r="D138" s="25">
        <f>Classification!AY138</f>
        <v>0</v>
      </c>
      <c r="E138" s="79"/>
      <c r="F138" s="25">
        <v>0</v>
      </c>
      <c r="G138" s="25">
        <f t="shared" si="29"/>
        <v>0</v>
      </c>
      <c r="H138" s="69"/>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row>
    <row r="139" spans="1:34" ht="12" customHeight="1">
      <c r="A139" s="1"/>
      <c r="B139" s="16" t="s">
        <v>97</v>
      </c>
      <c r="C139" s="5" t="s">
        <v>98</v>
      </c>
      <c r="D139" s="25">
        <f>Classification!AY139</f>
        <v>0</v>
      </c>
      <c r="E139" s="79"/>
      <c r="F139" s="25">
        <v>0</v>
      </c>
      <c r="G139" s="25">
        <f t="shared" si="29"/>
        <v>0</v>
      </c>
      <c r="H139" s="69"/>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row>
    <row r="140" spans="1:34" ht="12" customHeight="1">
      <c r="A140" s="1"/>
      <c r="B140" s="16" t="s">
        <v>16</v>
      </c>
      <c r="C140" s="5" t="s">
        <v>99</v>
      </c>
      <c r="D140" s="25">
        <f>Classification!AY140</f>
        <v>0</v>
      </c>
      <c r="E140" s="79"/>
      <c r="F140" s="25">
        <v>0</v>
      </c>
      <c r="G140" s="25">
        <f t="shared" si="29"/>
        <v>0</v>
      </c>
      <c r="H140" s="69"/>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row>
    <row r="141" spans="1:34" ht="12" customHeight="1">
      <c r="A141" s="1"/>
      <c r="B141" s="16" t="s">
        <v>42</v>
      </c>
      <c r="C141" s="1"/>
      <c r="D141" s="26">
        <f>SUM(D128:D140)</f>
        <v>0</v>
      </c>
      <c r="E141" s="79"/>
      <c r="F141" s="26">
        <f>SUM(F128:F140)</f>
        <v>0</v>
      </c>
      <c r="G141" s="26">
        <f>SUM(G128:G140)</f>
        <v>0</v>
      </c>
      <c r="H141" s="79"/>
      <c r="I141" s="26">
        <f t="shared" ref="I141:AH141" si="30">SUM(I128:I140)</f>
        <v>0</v>
      </c>
      <c r="J141" s="26">
        <f t="shared" si="30"/>
        <v>0</v>
      </c>
      <c r="K141" s="26">
        <f t="shared" si="30"/>
        <v>0</v>
      </c>
      <c r="L141" s="26">
        <f t="shared" si="30"/>
        <v>0</v>
      </c>
      <c r="M141" s="26">
        <f t="shared" si="30"/>
        <v>0</v>
      </c>
      <c r="N141" s="26">
        <f t="shared" si="30"/>
        <v>0</v>
      </c>
      <c r="O141" s="26">
        <f t="shared" si="30"/>
        <v>0</v>
      </c>
      <c r="P141" s="26">
        <f t="shared" si="30"/>
        <v>0</v>
      </c>
      <c r="Q141" s="26">
        <f t="shared" si="30"/>
        <v>0</v>
      </c>
      <c r="R141" s="26">
        <f t="shared" si="30"/>
        <v>0</v>
      </c>
      <c r="S141" s="26">
        <f t="shared" si="30"/>
        <v>0</v>
      </c>
      <c r="T141" s="26">
        <f t="shared" si="30"/>
        <v>0</v>
      </c>
      <c r="U141" s="26">
        <f t="shared" si="30"/>
        <v>0</v>
      </c>
      <c r="V141" s="26">
        <f t="shared" si="30"/>
        <v>0</v>
      </c>
      <c r="W141" s="26">
        <f t="shared" si="30"/>
        <v>0</v>
      </c>
      <c r="X141" s="26">
        <f t="shared" si="30"/>
        <v>0</v>
      </c>
      <c r="Y141" s="26">
        <f t="shared" si="30"/>
        <v>0</v>
      </c>
      <c r="Z141" s="26">
        <f t="shared" si="30"/>
        <v>0</v>
      </c>
      <c r="AA141" s="26">
        <f t="shared" si="30"/>
        <v>0</v>
      </c>
      <c r="AB141" s="26">
        <f t="shared" si="30"/>
        <v>0</v>
      </c>
      <c r="AC141" s="26">
        <f t="shared" si="30"/>
        <v>0</v>
      </c>
      <c r="AD141" s="26">
        <f t="shared" si="30"/>
        <v>0</v>
      </c>
      <c r="AE141" s="26">
        <f t="shared" si="30"/>
        <v>0</v>
      </c>
      <c r="AF141" s="26">
        <f t="shared" si="30"/>
        <v>0</v>
      </c>
      <c r="AG141" s="26">
        <f t="shared" si="30"/>
        <v>0</v>
      </c>
      <c r="AH141" s="26">
        <f t="shared" si="30"/>
        <v>0</v>
      </c>
    </row>
    <row r="142" spans="1:34" ht="12" customHeight="1">
      <c r="A142" s="1"/>
      <c r="B142" s="1"/>
      <c r="C142" s="1"/>
      <c r="D142" s="25"/>
      <c r="E142" s="79"/>
      <c r="F142" s="25"/>
      <c r="G142" s="25"/>
      <c r="H142" s="79"/>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row>
    <row r="143" spans="1:34" ht="12" customHeight="1">
      <c r="A143" s="16" t="s">
        <v>109</v>
      </c>
      <c r="B143" s="1"/>
      <c r="C143" s="5" t="s">
        <v>110</v>
      </c>
      <c r="D143" s="30">
        <f>Classification!AY143</f>
        <v>0</v>
      </c>
      <c r="E143" s="79"/>
      <c r="F143" s="30">
        <v>0</v>
      </c>
      <c r="G143" s="30">
        <f t="shared" ref="G143" si="31">D143-F143</f>
        <v>0</v>
      </c>
      <c r="H143" s="69"/>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row>
    <row r="144" spans="1:34" ht="12" customHeight="1">
      <c r="A144" s="1"/>
      <c r="B144" s="1"/>
      <c r="C144" s="1"/>
      <c r="D144" s="25"/>
      <c r="E144" s="79"/>
      <c r="F144" s="25"/>
      <c r="G144" s="25"/>
      <c r="H144" s="79"/>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row>
    <row r="145" spans="1:34" ht="12" customHeight="1">
      <c r="A145" s="16" t="s">
        <v>111</v>
      </c>
      <c r="B145" s="1"/>
      <c r="C145" s="1"/>
      <c r="D145" s="25"/>
      <c r="E145" s="79"/>
      <c r="F145" s="25"/>
      <c r="G145" s="25"/>
      <c r="H145" s="79"/>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row>
    <row r="146" spans="1:34" ht="12" customHeight="1">
      <c r="A146" s="1"/>
      <c r="B146" s="16" t="s">
        <v>37</v>
      </c>
      <c r="C146" s="5" t="s">
        <v>112</v>
      </c>
      <c r="D146" s="25">
        <f>Classification!AY146</f>
        <v>0</v>
      </c>
      <c r="E146" s="79"/>
      <c r="F146" s="25">
        <v>0</v>
      </c>
      <c r="G146" s="25">
        <f t="shared" ref="G146:G152" si="32">D146-F146</f>
        <v>0</v>
      </c>
      <c r="H146" s="69"/>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row>
    <row r="147" spans="1:34" ht="12" customHeight="1">
      <c r="A147" s="1"/>
      <c r="B147" s="16" t="s">
        <v>39</v>
      </c>
      <c r="C147" s="5" t="s">
        <v>114</v>
      </c>
      <c r="D147" s="25">
        <f>Classification!AY147</f>
        <v>13.221257485428657</v>
      </c>
      <c r="E147" s="79"/>
      <c r="F147" s="25">
        <v>0</v>
      </c>
      <c r="G147" s="25">
        <f t="shared" si="32"/>
        <v>13.221257485428657</v>
      </c>
      <c r="H147" s="69" t="s">
        <v>438</v>
      </c>
      <c r="I147" s="25">
        <v>0.1344340404127608</v>
      </c>
      <c r="J147" s="25">
        <v>4.5739207552250659E-2</v>
      </c>
      <c r="K147" s="25">
        <v>1.193290753514698E-2</v>
      </c>
      <c r="L147" s="25">
        <v>0</v>
      </c>
      <c r="M147" s="25">
        <v>4.7394179175706255E-5</v>
      </c>
      <c r="N147" s="25">
        <v>0</v>
      </c>
      <c r="O147" s="25">
        <v>8.1372271534010561E-3</v>
      </c>
      <c r="P147" s="25">
        <v>0</v>
      </c>
      <c r="Q147" s="25">
        <v>2.4426244917572669E-3</v>
      </c>
      <c r="R147" s="25">
        <v>2.2432689288840071E-5</v>
      </c>
      <c r="S147" s="25">
        <v>6.5220826071512635E-3</v>
      </c>
      <c r="T147" s="25">
        <v>0</v>
      </c>
      <c r="U147" s="25">
        <v>4.3032594124168752E-2</v>
      </c>
      <c r="V147" s="25">
        <v>0</v>
      </c>
      <c r="W147" s="25">
        <v>1.4009225677225271E-2</v>
      </c>
      <c r="X147" s="25">
        <v>0</v>
      </c>
      <c r="Y147" s="25">
        <v>0</v>
      </c>
      <c r="Z147" s="25">
        <v>0</v>
      </c>
      <c r="AA147" s="25">
        <v>12.95493774900633</v>
      </c>
      <c r="AB147" s="25">
        <v>0</v>
      </c>
      <c r="AC147" s="25">
        <v>0</v>
      </c>
      <c r="AD147" s="25">
        <v>0</v>
      </c>
      <c r="AE147" s="25">
        <v>0</v>
      </c>
      <c r="AF147" s="25">
        <v>0</v>
      </c>
      <c r="AG147" s="25">
        <v>0</v>
      </c>
      <c r="AH147" s="25">
        <v>0</v>
      </c>
    </row>
    <row r="148" spans="1:34" ht="12" customHeight="1">
      <c r="A148" s="1"/>
      <c r="B148" s="16" t="s">
        <v>115</v>
      </c>
      <c r="C148" s="5" t="s">
        <v>116</v>
      </c>
      <c r="D148" s="25">
        <f>Classification!AY148</f>
        <v>65.302962672871317</v>
      </c>
      <c r="E148" s="79"/>
      <c r="F148" s="25">
        <v>0</v>
      </c>
      <c r="G148" s="25">
        <f t="shared" si="32"/>
        <v>65.302962672871317</v>
      </c>
      <c r="H148" s="69" t="s">
        <v>438</v>
      </c>
      <c r="I148" s="25">
        <v>0.66400197808061701</v>
      </c>
      <c r="J148" s="25">
        <v>0.22591691953380771</v>
      </c>
      <c r="K148" s="25">
        <v>5.8939493176451307E-2</v>
      </c>
      <c r="L148" s="25">
        <v>0</v>
      </c>
      <c r="M148" s="25">
        <v>2.3409122143136114E-4</v>
      </c>
      <c r="N148" s="25">
        <v>0</v>
      </c>
      <c r="O148" s="25">
        <v>4.019171713771337E-2</v>
      </c>
      <c r="P148" s="25">
        <v>0</v>
      </c>
      <c r="Q148" s="25">
        <v>1.2064708382305169E-2</v>
      </c>
      <c r="R148" s="25">
        <v>1.1080043429271041E-4</v>
      </c>
      <c r="S148" s="25">
        <v>3.2214130729515351E-2</v>
      </c>
      <c r="T148" s="25">
        <v>0</v>
      </c>
      <c r="U148" s="25">
        <v>0.21254830646060163</v>
      </c>
      <c r="V148" s="25">
        <v>0</v>
      </c>
      <c r="W148" s="25">
        <v>6.9194926616014799E-2</v>
      </c>
      <c r="X148" s="25">
        <v>0</v>
      </c>
      <c r="Y148" s="25">
        <v>0</v>
      </c>
      <c r="Z148" s="25">
        <v>0</v>
      </c>
      <c r="AA148" s="25">
        <v>63.987545601098567</v>
      </c>
      <c r="AB148" s="25">
        <v>0</v>
      </c>
      <c r="AC148" s="25">
        <v>0</v>
      </c>
      <c r="AD148" s="25">
        <v>0</v>
      </c>
      <c r="AE148" s="25">
        <v>0</v>
      </c>
      <c r="AF148" s="25">
        <v>0</v>
      </c>
      <c r="AG148" s="25">
        <v>0</v>
      </c>
      <c r="AH148" s="25">
        <v>0</v>
      </c>
    </row>
    <row r="149" spans="1:34" ht="12" customHeight="1">
      <c r="A149" s="1"/>
      <c r="B149" s="16" t="s">
        <v>117</v>
      </c>
      <c r="C149" s="5" t="s">
        <v>118</v>
      </c>
      <c r="D149" s="25">
        <f>Classification!AY149</f>
        <v>35.719762613375742</v>
      </c>
      <c r="E149" s="79"/>
      <c r="F149" s="25">
        <v>0</v>
      </c>
      <c r="G149" s="25">
        <f t="shared" si="32"/>
        <v>35.719762613375742</v>
      </c>
      <c r="H149" s="69" t="s">
        <v>438</v>
      </c>
      <c r="I149" s="25">
        <v>0.36319934136318571</v>
      </c>
      <c r="J149" s="25">
        <v>0.12357324087296119</v>
      </c>
      <c r="K149" s="25">
        <v>3.2239038148419608E-2</v>
      </c>
      <c r="L149" s="25">
        <v>0</v>
      </c>
      <c r="M149" s="25">
        <v>1.280444640971408E-4</v>
      </c>
      <c r="N149" s="25">
        <v>0</v>
      </c>
      <c r="O149" s="25">
        <v>2.1984279677703993E-2</v>
      </c>
      <c r="P149" s="25">
        <v>0</v>
      </c>
      <c r="Q149" s="25">
        <v>6.5992185006113549E-3</v>
      </c>
      <c r="R149" s="25">
        <v>6.0606212159478627E-5</v>
      </c>
      <c r="S149" s="25">
        <v>1.762065694046323E-2</v>
      </c>
      <c r="T149" s="25">
        <v>0</v>
      </c>
      <c r="U149" s="25">
        <v>0.11626080563419415</v>
      </c>
      <c r="V149" s="25">
        <v>0</v>
      </c>
      <c r="W149" s="25">
        <v>3.7848609796700489E-2</v>
      </c>
      <c r="X149" s="25">
        <v>0</v>
      </c>
      <c r="Y149" s="25">
        <v>0</v>
      </c>
      <c r="Z149" s="25">
        <v>0</v>
      </c>
      <c r="AA149" s="25">
        <v>35.000248771765243</v>
      </c>
      <c r="AB149" s="25">
        <v>0</v>
      </c>
      <c r="AC149" s="25">
        <v>0</v>
      </c>
      <c r="AD149" s="25">
        <v>0</v>
      </c>
      <c r="AE149" s="25">
        <v>0</v>
      </c>
      <c r="AF149" s="25">
        <v>0</v>
      </c>
      <c r="AG149" s="25">
        <v>0</v>
      </c>
      <c r="AH149" s="25">
        <v>0</v>
      </c>
    </row>
    <row r="150" spans="1:34" ht="12" customHeight="1">
      <c r="A150" s="1"/>
      <c r="B150" s="16" t="s">
        <v>119</v>
      </c>
      <c r="C150" s="5" t="s">
        <v>120</v>
      </c>
      <c r="D150" s="25">
        <f>Classification!AY150</f>
        <v>19.32438580785124</v>
      </c>
      <c r="E150" s="79"/>
      <c r="F150" s="25">
        <v>0</v>
      </c>
      <c r="G150" s="25">
        <f t="shared" si="32"/>
        <v>19.32438580785124</v>
      </c>
      <c r="H150" s="69" t="s">
        <v>438</v>
      </c>
      <c r="I150" s="25">
        <v>0.19649078504881928</v>
      </c>
      <c r="J150" s="25">
        <v>6.6853103364730201E-2</v>
      </c>
      <c r="K150" s="25">
        <v>1.7441314434178352E-2</v>
      </c>
      <c r="L150" s="25">
        <v>0</v>
      </c>
      <c r="M150" s="25">
        <v>6.9272034407253871E-5</v>
      </c>
      <c r="N150" s="25">
        <v>0</v>
      </c>
      <c r="O150" s="25">
        <v>1.1893491756873299E-2</v>
      </c>
      <c r="P150" s="25">
        <v>0</v>
      </c>
      <c r="Q150" s="25">
        <v>3.5701761435662409E-3</v>
      </c>
      <c r="R150" s="25">
        <v>3.2787950995051875E-5</v>
      </c>
      <c r="S150" s="25">
        <v>9.5327725604143609E-3</v>
      </c>
      <c r="T150" s="25">
        <v>0</v>
      </c>
      <c r="U150" s="25">
        <v>6.28970770809512E-2</v>
      </c>
      <c r="V150" s="25">
        <v>0</v>
      </c>
      <c r="W150" s="25">
        <v>2.0476091790385398E-2</v>
      </c>
      <c r="X150" s="25">
        <v>0</v>
      </c>
      <c r="Y150" s="25">
        <v>0</v>
      </c>
      <c r="Z150" s="25">
        <v>0</v>
      </c>
      <c r="AA150" s="25">
        <v>18.93512893568592</v>
      </c>
      <c r="AB150" s="25">
        <v>0</v>
      </c>
      <c r="AC150" s="25">
        <v>0</v>
      </c>
      <c r="AD150" s="25">
        <v>0</v>
      </c>
      <c r="AE150" s="25">
        <v>0</v>
      </c>
      <c r="AF150" s="25">
        <v>0</v>
      </c>
      <c r="AG150" s="25">
        <v>0</v>
      </c>
      <c r="AH150" s="25">
        <v>0</v>
      </c>
    </row>
    <row r="151" spans="1:34" ht="12" customHeight="1">
      <c r="A151" s="1"/>
      <c r="B151" s="16" t="s">
        <v>121</v>
      </c>
      <c r="C151" s="5" t="s">
        <v>122</v>
      </c>
      <c r="D151" s="25">
        <f>Classification!AY151</f>
        <v>7.0030459362669859</v>
      </c>
      <c r="E151" s="79"/>
      <c r="F151" s="25">
        <v>0</v>
      </c>
      <c r="G151" s="25">
        <f t="shared" si="32"/>
        <v>7.0030459362669859</v>
      </c>
      <c r="H151" s="69" t="s">
        <v>438</v>
      </c>
      <c r="I151" s="25">
        <v>7.1207126965503839E-2</v>
      </c>
      <c r="J151" s="25">
        <v>2.4227178990340652E-2</v>
      </c>
      <c r="K151" s="25">
        <v>6.3206317337031557E-3</v>
      </c>
      <c r="L151" s="25">
        <v>0</v>
      </c>
      <c r="M151" s="25">
        <v>2.5103785645573805E-5</v>
      </c>
      <c r="N151" s="25">
        <v>0</v>
      </c>
      <c r="O151" s="25">
        <v>4.3101328002961197E-3</v>
      </c>
      <c r="P151" s="25">
        <v>0</v>
      </c>
      <c r="Q151" s="25">
        <v>1.2938112384301953E-3</v>
      </c>
      <c r="R151" s="25">
        <v>1.1882164290113138E-5</v>
      </c>
      <c r="S151" s="25">
        <v>3.4546217822583611E-3</v>
      </c>
      <c r="T151" s="25">
        <v>0</v>
      </c>
      <c r="U151" s="25">
        <v>2.2793537887029203E-2</v>
      </c>
      <c r="V151" s="25">
        <v>0</v>
      </c>
      <c r="W151" s="25">
        <v>7.4204175402578006E-3</v>
      </c>
      <c r="X151" s="25">
        <v>0</v>
      </c>
      <c r="Y151" s="25">
        <v>0</v>
      </c>
      <c r="Z151" s="25">
        <v>0</v>
      </c>
      <c r="AA151" s="25">
        <v>6.8619814913792307</v>
      </c>
      <c r="AB151" s="25">
        <v>0</v>
      </c>
      <c r="AC151" s="25">
        <v>0</v>
      </c>
      <c r="AD151" s="25">
        <v>0</v>
      </c>
      <c r="AE151" s="25">
        <v>0</v>
      </c>
      <c r="AF151" s="25">
        <v>0</v>
      </c>
      <c r="AG151" s="25">
        <v>0</v>
      </c>
      <c r="AH151" s="25">
        <v>0</v>
      </c>
    </row>
    <row r="152" spans="1:34" ht="12" customHeight="1">
      <c r="A152" s="1"/>
      <c r="B152" s="16" t="s">
        <v>16</v>
      </c>
      <c r="C152" s="5" t="s">
        <v>123</v>
      </c>
      <c r="D152" s="25">
        <f>Classification!AY152</f>
        <v>0</v>
      </c>
      <c r="E152" s="79"/>
      <c r="F152" s="25">
        <v>0</v>
      </c>
      <c r="G152" s="25">
        <f t="shared" si="32"/>
        <v>0</v>
      </c>
      <c r="H152" s="69"/>
      <c r="I152" s="25">
        <v>0</v>
      </c>
      <c r="J152" s="25">
        <v>0</v>
      </c>
      <c r="K152" s="25">
        <v>0</v>
      </c>
      <c r="L152" s="25">
        <v>0</v>
      </c>
      <c r="M152" s="25">
        <v>0</v>
      </c>
      <c r="N152" s="25">
        <v>0</v>
      </c>
      <c r="O152" s="25">
        <v>0</v>
      </c>
      <c r="P152" s="25">
        <v>0</v>
      </c>
      <c r="Q152" s="25">
        <v>0</v>
      </c>
      <c r="R152" s="25">
        <v>0</v>
      </c>
      <c r="S152" s="25">
        <v>0</v>
      </c>
      <c r="T152" s="25">
        <v>0</v>
      </c>
      <c r="U152" s="25">
        <v>0</v>
      </c>
      <c r="V152" s="25">
        <v>0</v>
      </c>
      <c r="W152" s="25">
        <v>0</v>
      </c>
      <c r="X152" s="25">
        <v>0</v>
      </c>
      <c r="Y152" s="25">
        <v>0</v>
      </c>
      <c r="Z152" s="25">
        <v>0</v>
      </c>
      <c r="AA152" s="25">
        <v>0</v>
      </c>
      <c r="AB152" s="25">
        <v>0</v>
      </c>
      <c r="AC152" s="25">
        <v>0</v>
      </c>
      <c r="AD152" s="25">
        <v>0</v>
      </c>
      <c r="AE152" s="25">
        <v>0</v>
      </c>
      <c r="AF152" s="25">
        <v>0</v>
      </c>
      <c r="AG152" s="25">
        <v>0</v>
      </c>
      <c r="AH152" s="25">
        <v>0</v>
      </c>
    </row>
    <row r="153" spans="1:34" ht="12" customHeight="1">
      <c r="A153" s="1"/>
      <c r="B153" s="16" t="s">
        <v>42</v>
      </c>
      <c r="C153" s="1"/>
      <c r="D153" s="26">
        <f>SUM(D146:D152)</f>
        <v>140.57141451579395</v>
      </c>
      <c r="E153" s="79"/>
      <c r="F153" s="26">
        <f t="shared" ref="F153:G153" si="33">SUM(F146:F152)</f>
        <v>0</v>
      </c>
      <c r="G153" s="26">
        <f t="shared" si="33"/>
        <v>140.57141451579395</v>
      </c>
      <c r="H153" s="79"/>
      <c r="I153" s="26">
        <f t="shared" ref="I153:AH153" si="34">SUM(I146:I152)</f>
        <v>1.4293332718708869</v>
      </c>
      <c r="J153" s="26">
        <f t="shared" si="34"/>
        <v>0.4863096503140904</v>
      </c>
      <c r="K153" s="26">
        <f t="shared" si="34"/>
        <v>0.12687338502789938</v>
      </c>
      <c r="L153" s="26">
        <f t="shared" si="34"/>
        <v>0</v>
      </c>
      <c r="M153" s="26">
        <f t="shared" si="34"/>
        <v>5.0390568475703593E-4</v>
      </c>
      <c r="N153" s="26">
        <f t="shared" si="34"/>
        <v>0</v>
      </c>
      <c r="O153" s="26">
        <f t="shared" si="34"/>
        <v>8.651684852598783E-2</v>
      </c>
      <c r="P153" s="26">
        <f t="shared" si="34"/>
        <v>0</v>
      </c>
      <c r="Q153" s="26">
        <f t="shared" si="34"/>
        <v>2.5970538756670224E-2</v>
      </c>
      <c r="R153" s="26">
        <f t="shared" si="34"/>
        <v>2.3850945102619412E-4</v>
      </c>
      <c r="S153" s="26">
        <f t="shared" si="34"/>
        <v>6.9344264619802573E-2</v>
      </c>
      <c r="T153" s="26">
        <f t="shared" si="34"/>
        <v>0</v>
      </c>
      <c r="U153" s="26">
        <f t="shared" si="34"/>
        <v>0.45753232118694498</v>
      </c>
      <c r="V153" s="26">
        <f t="shared" si="34"/>
        <v>0</v>
      </c>
      <c r="W153" s="26">
        <f t="shared" si="34"/>
        <v>0.14894927142058376</v>
      </c>
      <c r="X153" s="26">
        <f t="shared" si="34"/>
        <v>0</v>
      </c>
      <c r="Y153" s="26">
        <f t="shared" si="34"/>
        <v>0</v>
      </c>
      <c r="Z153" s="26">
        <f t="shared" si="34"/>
        <v>0</v>
      </c>
      <c r="AA153" s="26">
        <f t="shared" si="34"/>
        <v>137.73984254893529</v>
      </c>
      <c r="AB153" s="26">
        <f t="shared" si="34"/>
        <v>0</v>
      </c>
      <c r="AC153" s="26">
        <f t="shared" si="34"/>
        <v>0</v>
      </c>
      <c r="AD153" s="26">
        <f t="shared" si="34"/>
        <v>0</v>
      </c>
      <c r="AE153" s="26">
        <f t="shared" si="34"/>
        <v>0</v>
      </c>
      <c r="AF153" s="26">
        <f t="shared" si="34"/>
        <v>0</v>
      </c>
      <c r="AG153" s="26">
        <f t="shared" si="34"/>
        <v>0</v>
      </c>
      <c r="AH153" s="26">
        <f t="shared" si="34"/>
        <v>0</v>
      </c>
    </row>
    <row r="154" spans="1:34" ht="12" customHeight="1">
      <c r="A154" s="1"/>
      <c r="B154" s="1"/>
      <c r="C154" s="1"/>
      <c r="D154" s="25"/>
      <c r="E154" s="79"/>
      <c r="F154" s="25"/>
      <c r="G154" s="25"/>
      <c r="H154" s="79"/>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row>
    <row r="155" spans="1:34" ht="12" customHeight="1" thickBot="1">
      <c r="A155" s="16" t="s">
        <v>135</v>
      </c>
      <c r="B155" s="1"/>
      <c r="C155" s="1"/>
      <c r="D155" s="32">
        <f>SUM(D91, D102, D112, D125, D141, D143, D153)</f>
        <v>7997.7580587754255</v>
      </c>
      <c r="E155" s="79"/>
      <c r="F155" s="32">
        <f t="shared" ref="F155:G155" si="35">SUM(F91, F102, F112, F125, F141, F143, F153)</f>
        <v>0</v>
      </c>
      <c r="G155" s="32">
        <f t="shared" si="35"/>
        <v>7997.7580587754255</v>
      </c>
      <c r="H155" s="79"/>
      <c r="I155" s="32">
        <f t="shared" ref="I155:AH155" si="36">SUM(I91, I102, I112, I125, I141, I143, I153)</f>
        <v>81.32138196914029</v>
      </c>
      <c r="J155" s="32">
        <f t="shared" si="36"/>
        <v>27.668405687294143</v>
      </c>
      <c r="K155" s="32">
        <f t="shared" si="36"/>
        <v>7.2184137937730757</v>
      </c>
      <c r="L155" s="32">
        <f t="shared" si="36"/>
        <v>0</v>
      </c>
      <c r="M155" s="32">
        <f t="shared" si="36"/>
        <v>2.8669525486460321E-2</v>
      </c>
      <c r="N155" s="32">
        <f t="shared" si="36"/>
        <v>0</v>
      </c>
      <c r="O155" s="32">
        <f t="shared" si="36"/>
        <v>4.9223437418055491</v>
      </c>
      <c r="P155" s="32">
        <f t="shared" si="36"/>
        <v>0</v>
      </c>
      <c r="Q155" s="32">
        <f t="shared" si="36"/>
        <v>1.477584090245901</v>
      </c>
      <c r="R155" s="32">
        <f t="shared" si="36"/>
        <v>1.3569906019722982E-2</v>
      </c>
      <c r="S155" s="32">
        <f t="shared" si="36"/>
        <v>3.9453160025687124</v>
      </c>
      <c r="T155" s="32">
        <f t="shared" si="36"/>
        <v>0</v>
      </c>
      <c r="U155" s="32">
        <f t="shared" si="36"/>
        <v>26.031130308587606</v>
      </c>
      <c r="V155" s="32">
        <f t="shared" si="36"/>
        <v>0</v>
      </c>
      <c r="W155" s="32">
        <f t="shared" si="36"/>
        <v>8.4744130942700124</v>
      </c>
      <c r="X155" s="32">
        <f t="shared" si="36"/>
        <v>0</v>
      </c>
      <c r="Y155" s="32">
        <f t="shared" si="36"/>
        <v>0</v>
      </c>
      <c r="Z155" s="32">
        <f t="shared" si="36"/>
        <v>0</v>
      </c>
      <c r="AA155" s="32">
        <f t="shared" si="36"/>
        <v>7836.656830656234</v>
      </c>
      <c r="AB155" s="32">
        <f t="shared" si="36"/>
        <v>0</v>
      </c>
      <c r="AC155" s="32">
        <f t="shared" si="36"/>
        <v>0</v>
      </c>
      <c r="AD155" s="32">
        <f t="shared" si="36"/>
        <v>0</v>
      </c>
      <c r="AE155" s="32">
        <f t="shared" si="36"/>
        <v>0</v>
      </c>
      <c r="AF155" s="32">
        <f t="shared" si="36"/>
        <v>0</v>
      </c>
      <c r="AG155" s="32">
        <f t="shared" si="36"/>
        <v>0</v>
      </c>
      <c r="AH155" s="32">
        <f t="shared" si="36"/>
        <v>0</v>
      </c>
    </row>
    <row r="156" spans="1:34" ht="12" customHeight="1" thickTop="1">
      <c r="A156" s="1"/>
      <c r="B156" s="16"/>
      <c r="C156" s="1"/>
      <c r="D156" s="25"/>
      <c r="E156" s="79"/>
      <c r="F156" s="25"/>
      <c r="G156" s="25"/>
      <c r="H156" s="69"/>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row>
    <row r="157" spans="1:34" ht="12" customHeight="1">
      <c r="A157" s="16" t="s">
        <v>136</v>
      </c>
      <c r="B157" s="1"/>
      <c r="C157" s="1"/>
      <c r="D157" s="25"/>
      <c r="E157" s="79"/>
      <c r="F157" s="25"/>
      <c r="G157" s="25"/>
      <c r="H157" s="79"/>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row>
    <row r="158" spans="1:34" ht="12" customHeight="1">
      <c r="A158" s="1"/>
      <c r="B158" s="16" t="s">
        <v>137</v>
      </c>
      <c r="C158" s="1"/>
      <c r="D158" s="25">
        <f>Classification!AY158</f>
        <v>6.1723721345247871</v>
      </c>
      <c r="E158" s="79"/>
      <c r="F158" s="25">
        <v>0</v>
      </c>
      <c r="G158" s="25">
        <f t="shared" ref="G158:G166" si="37">D158-F158</f>
        <v>6.1723721345247871</v>
      </c>
      <c r="H158" s="69" t="s">
        <v>438</v>
      </c>
      <c r="I158" s="25">
        <v>6.276081725885857E-2</v>
      </c>
      <c r="J158" s="25">
        <v>2.1353446180282478E-2</v>
      </c>
      <c r="K158" s="25">
        <v>5.5709032242188478E-3</v>
      </c>
      <c r="L158" s="25">
        <v>0</v>
      </c>
      <c r="M158" s="25">
        <v>2.2126073197289353E-5</v>
      </c>
      <c r="N158" s="25">
        <v>0</v>
      </c>
      <c r="O158" s="25">
        <v>3.798881777267098E-3</v>
      </c>
      <c r="P158" s="25">
        <v>0</v>
      </c>
      <c r="Q158" s="25">
        <v>1.1403444312802072E-3</v>
      </c>
      <c r="R158" s="25">
        <v>1.0472748633894404E-5</v>
      </c>
      <c r="S158" s="25">
        <v>3.044848115832912E-3</v>
      </c>
      <c r="T158" s="25">
        <v>0</v>
      </c>
      <c r="U158" s="25">
        <v>2.0089857953456431E-2</v>
      </c>
      <c r="V158" s="25">
        <v>0</v>
      </c>
      <c r="W158" s="25">
        <v>6.540236758241373E-3</v>
      </c>
      <c r="X158" s="25">
        <v>0</v>
      </c>
      <c r="Y158" s="25">
        <v>0</v>
      </c>
      <c r="Z158" s="25">
        <v>0</v>
      </c>
      <c r="AA158" s="25">
        <v>6.0480402000035181</v>
      </c>
      <c r="AB158" s="25">
        <v>0</v>
      </c>
      <c r="AC158" s="25">
        <v>0</v>
      </c>
      <c r="AD158" s="25">
        <v>0</v>
      </c>
      <c r="AE158" s="25">
        <v>0</v>
      </c>
      <c r="AF158" s="25">
        <v>0</v>
      </c>
      <c r="AG158" s="25">
        <v>0</v>
      </c>
      <c r="AH158" s="25">
        <v>0</v>
      </c>
    </row>
    <row r="159" spans="1:34" ht="12" customHeight="1">
      <c r="A159" s="1"/>
      <c r="B159" s="16" t="s">
        <v>139</v>
      </c>
      <c r="C159" s="1"/>
      <c r="D159" s="25">
        <f>Classification!AY159</f>
        <v>0</v>
      </c>
      <c r="E159" s="79"/>
      <c r="F159" s="25">
        <v>0</v>
      </c>
      <c r="G159" s="25">
        <f t="shared" si="37"/>
        <v>0</v>
      </c>
      <c r="H159" s="69"/>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0</v>
      </c>
      <c r="AC159" s="25">
        <v>0</v>
      </c>
      <c r="AD159" s="25">
        <v>0</v>
      </c>
      <c r="AE159" s="25">
        <v>0</v>
      </c>
      <c r="AF159" s="25">
        <v>0</v>
      </c>
      <c r="AG159" s="25">
        <v>0</v>
      </c>
      <c r="AH159" s="25">
        <v>0</v>
      </c>
    </row>
    <row r="160" spans="1:34" ht="12" customHeight="1">
      <c r="A160" s="1"/>
      <c r="B160" s="16" t="s">
        <v>141</v>
      </c>
      <c r="C160" s="1"/>
      <c r="D160" s="25">
        <f>Classification!AY160</f>
        <v>0</v>
      </c>
      <c r="E160" s="79"/>
      <c r="F160" s="25">
        <v>0</v>
      </c>
      <c r="G160" s="25">
        <f t="shared" si="37"/>
        <v>0</v>
      </c>
      <c r="H160" s="69"/>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row>
    <row r="161" spans="1:34" ht="12" customHeight="1">
      <c r="A161" s="1"/>
      <c r="B161" s="16" t="s">
        <v>142</v>
      </c>
      <c r="C161" s="1"/>
      <c r="D161" s="25">
        <f>Classification!AY161</f>
        <v>0</v>
      </c>
      <c r="E161" s="79"/>
      <c r="F161" s="25">
        <v>0</v>
      </c>
      <c r="G161" s="25">
        <f t="shared" si="37"/>
        <v>0</v>
      </c>
      <c r="H161" s="69"/>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row>
    <row r="162" spans="1:34" ht="12" customHeight="1">
      <c r="A162" s="1"/>
      <c r="B162" s="16" t="s">
        <v>143</v>
      </c>
      <c r="C162" s="1"/>
      <c r="D162" s="25">
        <f>Classification!AY162</f>
        <v>55.471679006290152</v>
      </c>
      <c r="E162" s="79"/>
      <c r="F162" s="25">
        <v>0</v>
      </c>
      <c r="G162" s="25">
        <f t="shared" si="37"/>
        <v>55.471679006290152</v>
      </c>
      <c r="H162" s="69" t="s">
        <v>438</v>
      </c>
      <c r="I162" s="25">
        <v>0.56403726691762013</v>
      </c>
      <c r="J162" s="25">
        <v>0.19190539493969089</v>
      </c>
      <c r="K162" s="25">
        <v>5.0066222303812358E-2</v>
      </c>
      <c r="L162" s="25">
        <v>0</v>
      </c>
      <c r="M162" s="25">
        <v>1.9884906537058798E-4</v>
      </c>
      <c r="N162" s="25">
        <v>0</v>
      </c>
      <c r="O162" s="25">
        <v>3.4140901737388471E-2</v>
      </c>
      <c r="P162" s="25">
        <v>0</v>
      </c>
      <c r="Q162" s="25">
        <v>1.0248380828298247E-2</v>
      </c>
      <c r="R162" s="25">
        <v>9.4119560174198881E-5</v>
      </c>
      <c r="S162" s="25">
        <v>2.7364331511971381E-2</v>
      </c>
      <c r="T162" s="25">
        <v>0</v>
      </c>
      <c r="U162" s="25">
        <v>0.18054941072698297</v>
      </c>
      <c r="V162" s="25">
        <v>0</v>
      </c>
      <c r="W162" s="25">
        <v>5.8777712388567292E-2</v>
      </c>
      <c r="X162" s="25">
        <v>0</v>
      </c>
      <c r="Y162" s="25">
        <v>0</v>
      </c>
      <c r="Z162" s="25">
        <v>0</v>
      </c>
      <c r="AA162" s="25">
        <v>54.354296416310277</v>
      </c>
      <c r="AB162" s="25">
        <v>0</v>
      </c>
      <c r="AC162" s="25">
        <v>0</v>
      </c>
      <c r="AD162" s="25">
        <v>0</v>
      </c>
      <c r="AE162" s="25">
        <v>0</v>
      </c>
      <c r="AF162" s="25">
        <v>0</v>
      </c>
      <c r="AG162" s="25">
        <v>0</v>
      </c>
      <c r="AH162" s="25">
        <v>0</v>
      </c>
    </row>
    <row r="163" spans="1:34" ht="12" customHeight="1">
      <c r="A163" s="1"/>
      <c r="B163" s="16" t="s">
        <v>145</v>
      </c>
      <c r="C163" s="1"/>
      <c r="D163" s="25">
        <f>Classification!AY163</f>
        <v>0</v>
      </c>
      <c r="E163" s="79"/>
      <c r="F163" s="25">
        <v>0</v>
      </c>
      <c r="G163" s="25">
        <f t="shared" si="37"/>
        <v>0</v>
      </c>
      <c r="H163" s="92"/>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row>
    <row r="164" spans="1:34" ht="12" customHeight="1">
      <c r="A164" s="1"/>
      <c r="B164" s="16" t="s">
        <v>146</v>
      </c>
      <c r="C164" s="1"/>
      <c r="D164" s="25">
        <f>Classification!AY164</f>
        <v>-4.8748693798778895</v>
      </c>
      <c r="E164" s="79"/>
      <c r="F164" s="25">
        <v>0</v>
      </c>
      <c r="G164" s="25">
        <f t="shared" si="37"/>
        <v>-4.8748693798778895</v>
      </c>
      <c r="H164" s="69" t="s">
        <v>438</v>
      </c>
      <c r="I164" s="25">
        <v>-4.9567780367616589E-2</v>
      </c>
      <c r="J164" s="25">
        <v>-1.686470917021983E-2</v>
      </c>
      <c r="K164" s="25">
        <v>-4.3998360685520025E-3</v>
      </c>
      <c r="L164" s="25">
        <v>0</v>
      </c>
      <c r="M164" s="25">
        <v>-1.7474921209478737E-5</v>
      </c>
      <c r="N164" s="25">
        <v>0</v>
      </c>
      <c r="O164" s="25">
        <v>-3.0003136638813922E-3</v>
      </c>
      <c r="P164" s="25">
        <v>0</v>
      </c>
      <c r="Q164" s="25">
        <v>-9.0063107495869414E-4</v>
      </c>
      <c r="R164" s="25">
        <v>-8.2712578771727654E-6</v>
      </c>
      <c r="S164" s="25">
        <v>-2.4047864455916403E-3</v>
      </c>
      <c r="T164" s="25">
        <v>0</v>
      </c>
      <c r="U164" s="25">
        <v>-1.5866741545864541E-2</v>
      </c>
      <c r="V164" s="25">
        <v>0</v>
      </c>
      <c r="W164" s="25">
        <v>-5.1654046799233314E-3</v>
      </c>
      <c r="X164" s="25">
        <v>0</v>
      </c>
      <c r="Y164" s="25">
        <v>0</v>
      </c>
      <c r="Z164" s="25">
        <v>0</v>
      </c>
      <c r="AA164" s="25">
        <v>-4.7766734306821945</v>
      </c>
      <c r="AB164" s="25">
        <v>0</v>
      </c>
      <c r="AC164" s="25">
        <v>0</v>
      </c>
      <c r="AD164" s="25">
        <v>0</v>
      </c>
      <c r="AE164" s="25">
        <v>0</v>
      </c>
      <c r="AF164" s="25">
        <v>0</v>
      </c>
      <c r="AG164" s="25">
        <v>0</v>
      </c>
      <c r="AH164" s="25">
        <v>0</v>
      </c>
    </row>
    <row r="165" spans="1:34" ht="12" customHeight="1">
      <c r="A165" s="1"/>
      <c r="B165" s="16" t="s">
        <v>147</v>
      </c>
      <c r="C165" s="1"/>
      <c r="D165" s="25">
        <f>Classification!AY165</f>
        <v>0</v>
      </c>
      <c r="E165" s="79"/>
      <c r="F165" s="25">
        <v>0</v>
      </c>
      <c r="G165" s="25">
        <f t="shared" si="37"/>
        <v>0</v>
      </c>
      <c r="H165" s="92"/>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row>
    <row r="166" spans="1:34" ht="12" customHeight="1">
      <c r="A166" s="1"/>
      <c r="B166" s="16" t="s">
        <v>148</v>
      </c>
      <c r="C166" s="1"/>
      <c r="D166" s="25">
        <f>Classification!AY166</f>
        <v>0</v>
      </c>
      <c r="E166" s="79"/>
      <c r="F166" s="25">
        <v>0</v>
      </c>
      <c r="G166" s="25">
        <f t="shared" si="37"/>
        <v>0</v>
      </c>
      <c r="H166" s="92" t="s">
        <v>433</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row>
    <row r="167" spans="1:34" ht="12" customHeight="1" thickBot="1">
      <c r="A167" s="1"/>
      <c r="B167" s="16" t="s">
        <v>42</v>
      </c>
      <c r="C167" s="1"/>
      <c r="D167" s="38">
        <f>SUM(D158:D166)</f>
        <v>56.769181760937045</v>
      </c>
      <c r="E167" s="79"/>
      <c r="F167" s="38">
        <f t="shared" ref="F167:G167" si="38">SUM(F158:F166)</f>
        <v>0</v>
      </c>
      <c r="G167" s="38">
        <f t="shared" si="38"/>
        <v>56.769181760937045</v>
      </c>
      <c r="H167" s="79"/>
      <c r="I167" s="38">
        <f t="shared" ref="I167:AH167" si="39">SUM(I158:I166)</f>
        <v>0.57723030380886209</v>
      </c>
      <c r="J167" s="38">
        <f t="shared" si="39"/>
        <v>0.19639413194975353</v>
      </c>
      <c r="K167" s="38">
        <f t="shared" si="39"/>
        <v>5.1237289459479203E-2</v>
      </c>
      <c r="L167" s="38">
        <f t="shared" si="39"/>
        <v>0</v>
      </c>
      <c r="M167" s="38">
        <f t="shared" si="39"/>
        <v>2.035002173583986E-4</v>
      </c>
      <c r="N167" s="38">
        <f t="shared" si="39"/>
        <v>0</v>
      </c>
      <c r="O167" s="38">
        <f t="shared" si="39"/>
        <v>3.4939469850774174E-2</v>
      </c>
      <c r="P167" s="38">
        <f t="shared" si="39"/>
        <v>0</v>
      </c>
      <c r="Q167" s="38">
        <f t="shared" si="39"/>
        <v>1.048809418461976E-2</v>
      </c>
      <c r="R167" s="38">
        <f t="shared" si="39"/>
        <v>9.632105093092052E-5</v>
      </c>
      <c r="S167" s="38">
        <f t="shared" si="39"/>
        <v>2.8004393182212654E-2</v>
      </c>
      <c r="T167" s="38">
        <f t="shared" si="39"/>
        <v>0</v>
      </c>
      <c r="U167" s="38">
        <f t="shared" si="39"/>
        <v>0.18477252713457487</v>
      </c>
      <c r="V167" s="38">
        <f t="shared" si="39"/>
        <v>0</v>
      </c>
      <c r="W167" s="38">
        <f t="shared" si="39"/>
        <v>6.0152544466885331E-2</v>
      </c>
      <c r="X167" s="38">
        <f t="shared" si="39"/>
        <v>0</v>
      </c>
      <c r="Y167" s="38">
        <f t="shared" si="39"/>
        <v>0</v>
      </c>
      <c r="Z167" s="38">
        <f t="shared" si="39"/>
        <v>0</v>
      </c>
      <c r="AA167" s="38">
        <f t="shared" si="39"/>
        <v>55.625663185631602</v>
      </c>
      <c r="AB167" s="38">
        <f t="shared" si="39"/>
        <v>0</v>
      </c>
      <c r="AC167" s="38">
        <f t="shared" si="39"/>
        <v>0</v>
      </c>
      <c r="AD167" s="38">
        <f t="shared" si="39"/>
        <v>0</v>
      </c>
      <c r="AE167" s="38">
        <f t="shared" si="39"/>
        <v>0</v>
      </c>
      <c r="AF167" s="38">
        <f t="shared" si="39"/>
        <v>0</v>
      </c>
      <c r="AG167" s="38">
        <f t="shared" si="39"/>
        <v>0</v>
      </c>
      <c r="AH167" s="38">
        <f t="shared" si="39"/>
        <v>0</v>
      </c>
    </row>
    <row r="168" spans="1:34" ht="12" customHeight="1" thickTop="1">
      <c r="A168" s="1"/>
      <c r="B168" s="1"/>
      <c r="C168" s="1"/>
      <c r="D168" s="25"/>
      <c r="E168" s="79"/>
      <c r="F168" s="25"/>
      <c r="G168" s="25"/>
      <c r="H168" s="79"/>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row>
    <row r="169" spans="1:34" ht="12" customHeight="1" thickBot="1">
      <c r="A169" s="16" t="s">
        <v>149</v>
      </c>
      <c r="B169" s="1"/>
      <c r="C169" s="1"/>
      <c r="D169" s="32">
        <f>Classification!AY169</f>
        <v>0</v>
      </c>
      <c r="E169" s="79"/>
      <c r="F169" s="32">
        <v>0</v>
      </c>
      <c r="G169" s="32">
        <f t="shared" ref="G169" si="40">D169-F169</f>
        <v>0</v>
      </c>
      <c r="H169" s="69"/>
      <c r="I169" s="32">
        <v>0</v>
      </c>
      <c r="J169" s="32">
        <v>0</v>
      </c>
      <c r="K169" s="32">
        <v>0</v>
      </c>
      <c r="L169" s="32">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row>
    <row r="170" spans="1:34" ht="12" customHeight="1" thickTop="1">
      <c r="A170" s="1"/>
      <c r="B170" s="1"/>
      <c r="C170" s="1"/>
      <c r="D170" s="25"/>
      <c r="E170" s="79"/>
      <c r="F170" s="25"/>
      <c r="G170" s="25"/>
      <c r="H170" s="79"/>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row>
    <row r="171" spans="1:34" ht="12" customHeight="1" thickBot="1">
      <c r="A171" s="16" t="s">
        <v>150</v>
      </c>
      <c r="B171" s="1"/>
      <c r="C171" s="1"/>
      <c r="D171" s="40">
        <f>D82-D155+D167+D169</f>
        <v>8938.6177452469474</v>
      </c>
      <c r="E171" s="79"/>
      <c r="F171" s="40">
        <f t="shared" ref="F171:G171" si="41">F82-F155+F167+F169</f>
        <v>0</v>
      </c>
      <c r="G171" s="40">
        <f t="shared" si="41"/>
        <v>8938.6177452469474</v>
      </c>
      <c r="H171" s="79"/>
      <c r="I171" s="40">
        <f t="shared" ref="I171:AH171" si="42">I82-I155+I167+I169</f>
        <v>90.888064204415514</v>
      </c>
      <c r="J171" s="40">
        <f t="shared" si="42"/>
        <v>30.92332879309517</v>
      </c>
      <c r="K171" s="40">
        <f t="shared" si="42"/>
        <v>8.0675910868244927</v>
      </c>
      <c r="L171" s="40">
        <f t="shared" si="42"/>
        <v>0</v>
      </c>
      <c r="M171" s="40">
        <f t="shared" si="42"/>
        <v>3.2042220754590074E-2</v>
      </c>
      <c r="N171" s="40">
        <f t="shared" si="42"/>
        <v>0</v>
      </c>
      <c r="O171" s="40">
        <f t="shared" si="42"/>
        <v>5.5014103696761776</v>
      </c>
      <c r="P171" s="40">
        <f t="shared" si="42"/>
        <v>0</v>
      </c>
      <c r="Q171" s="40">
        <f t="shared" si="42"/>
        <v>1.6514077160254652</v>
      </c>
      <c r="R171" s="40">
        <f t="shared" si="42"/>
        <v>1.5166275580959683E-2</v>
      </c>
      <c r="S171" s="40">
        <f t="shared" si="42"/>
        <v>4.4094446683683675</v>
      </c>
      <c r="T171" s="40">
        <f t="shared" si="42"/>
        <v>0</v>
      </c>
      <c r="U171" s="40">
        <f t="shared" si="42"/>
        <v>29.093443636978925</v>
      </c>
      <c r="V171" s="40">
        <f t="shared" si="42"/>
        <v>0</v>
      </c>
      <c r="W171" s="40">
        <f t="shared" si="42"/>
        <v>9.4713466834471092</v>
      </c>
      <c r="X171" s="40">
        <f t="shared" si="42"/>
        <v>0</v>
      </c>
      <c r="Y171" s="40">
        <f t="shared" si="42"/>
        <v>0</v>
      </c>
      <c r="Z171" s="40">
        <f t="shared" si="42"/>
        <v>0</v>
      </c>
      <c r="AA171" s="40">
        <f t="shared" si="42"/>
        <v>8758.564499591781</v>
      </c>
      <c r="AB171" s="40">
        <f t="shared" si="42"/>
        <v>0</v>
      </c>
      <c r="AC171" s="40">
        <f t="shared" si="42"/>
        <v>0</v>
      </c>
      <c r="AD171" s="40">
        <f t="shared" si="42"/>
        <v>0</v>
      </c>
      <c r="AE171" s="40">
        <f t="shared" si="42"/>
        <v>0</v>
      </c>
      <c r="AF171" s="40">
        <f t="shared" si="42"/>
        <v>0</v>
      </c>
      <c r="AG171" s="40">
        <f t="shared" si="42"/>
        <v>0</v>
      </c>
      <c r="AH171" s="40">
        <f t="shared" si="42"/>
        <v>0</v>
      </c>
    </row>
    <row r="172" spans="1:34" ht="12" customHeight="1">
      <c r="A172" s="1"/>
      <c r="B172" s="1"/>
      <c r="C172" s="1"/>
      <c r="D172" s="33"/>
      <c r="E172" s="5"/>
      <c r="F172" s="33"/>
      <c r="G172" s="33"/>
      <c r="H172" s="5"/>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row>
    <row r="173" spans="1:34" ht="12" customHeight="1">
      <c r="A173" s="16" t="s">
        <v>151</v>
      </c>
      <c r="B173" s="1"/>
      <c r="C173" s="1"/>
      <c r="D173" s="33"/>
      <c r="E173" s="5"/>
      <c r="F173" s="33"/>
      <c r="G173" s="33"/>
      <c r="H173" s="5"/>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row>
    <row r="174" spans="1:34" ht="12" customHeight="1">
      <c r="A174" s="1"/>
      <c r="B174" s="16" t="s">
        <v>152</v>
      </c>
      <c r="C174" s="1"/>
      <c r="D174" s="44">
        <v>5.9316239560111665E-2</v>
      </c>
      <c r="E174" s="83"/>
      <c r="F174" s="44"/>
      <c r="G174" s="44"/>
      <c r="H174" s="87"/>
      <c r="I174" s="44">
        <v>5.9316239560111665E-2</v>
      </c>
      <c r="J174" s="44">
        <v>5.9316239560111665E-2</v>
      </c>
      <c r="K174" s="44">
        <v>5.9316239560111665E-2</v>
      </c>
      <c r="L174" s="44">
        <v>5.9316239560111665E-2</v>
      </c>
      <c r="M174" s="44">
        <v>5.9316239560111665E-2</v>
      </c>
      <c r="N174" s="44">
        <v>5.9316239560111665E-2</v>
      </c>
      <c r="O174" s="44">
        <v>5.9316239560111665E-2</v>
      </c>
      <c r="P174" s="44">
        <v>5.9316239560111665E-2</v>
      </c>
      <c r="Q174" s="44">
        <v>5.9316239560111665E-2</v>
      </c>
      <c r="R174" s="44">
        <v>5.9316239560111665E-2</v>
      </c>
      <c r="S174" s="44">
        <v>5.9316239560111665E-2</v>
      </c>
      <c r="T174" s="44">
        <v>5.9316239560111665E-2</v>
      </c>
      <c r="U174" s="44">
        <v>5.9316239560111665E-2</v>
      </c>
      <c r="V174" s="44">
        <v>5.9316239560111665E-2</v>
      </c>
      <c r="W174" s="44">
        <v>5.9316239560111665E-2</v>
      </c>
      <c r="X174" s="44">
        <v>5.9316239560111665E-2</v>
      </c>
      <c r="Y174" s="44">
        <v>5.9316239560111665E-2</v>
      </c>
      <c r="Z174" s="44">
        <v>5.9316239560111665E-2</v>
      </c>
      <c r="AA174" s="44">
        <v>5.9316239560111665E-2</v>
      </c>
      <c r="AB174" s="44">
        <v>5.9316239560111665E-2</v>
      </c>
      <c r="AC174" s="44">
        <v>5.9316239560111665E-2</v>
      </c>
      <c r="AD174" s="44">
        <v>5.9316239560111665E-2</v>
      </c>
      <c r="AE174" s="44">
        <v>5.9316239560111665E-2</v>
      </c>
      <c r="AF174" s="44">
        <v>5.9316239560111665E-2</v>
      </c>
      <c r="AG174" s="44">
        <v>5.9316239560111665E-2</v>
      </c>
      <c r="AH174" s="44">
        <v>5.9316239560111665E-2</v>
      </c>
    </row>
    <row r="175" spans="1:34" ht="12" customHeight="1">
      <c r="A175" s="1"/>
      <c r="B175" s="16" t="s">
        <v>153</v>
      </c>
      <c r="C175" s="1"/>
      <c r="D175" s="25">
        <f>Classification!AY175</f>
        <v>530.20519151333315</v>
      </c>
      <c r="E175" s="79"/>
      <c r="F175" s="25">
        <v>0</v>
      </c>
      <c r="G175" s="25">
        <f t="shared" ref="G175:G177" si="43">D175-F175</f>
        <v>530.20519151333315</v>
      </c>
      <c r="H175" s="69" t="s">
        <v>438</v>
      </c>
      <c r="I175" s="25">
        <f>+I174*I171</f>
        <v>5.3911381895039208</v>
      </c>
      <c r="J175" s="25">
        <f t="shared" ref="J175:AH175" si="44">+J174*J171</f>
        <v>1.8342555786873318</v>
      </c>
      <c r="K175" s="25">
        <f t="shared" si="44"/>
        <v>0.47853916557910325</v>
      </c>
      <c r="L175" s="25">
        <f t="shared" si="44"/>
        <v>0</v>
      </c>
      <c r="M175" s="25">
        <f t="shared" si="44"/>
        <v>1.9006240423172468E-3</v>
      </c>
      <c r="N175" s="25">
        <f t="shared" si="44"/>
        <v>0</v>
      </c>
      <c r="O175" s="25">
        <f t="shared" si="44"/>
        <v>0.32632297540619465</v>
      </c>
      <c r="P175" s="25">
        <f t="shared" si="44"/>
        <v>0</v>
      </c>
      <c r="Q175" s="25">
        <f t="shared" si="44"/>
        <v>9.7955295695183353E-2</v>
      </c>
      <c r="R175" s="25">
        <f t="shared" si="44"/>
        <v>8.9960643559487631E-4</v>
      </c>
      <c r="S175" s="25">
        <f t="shared" si="44"/>
        <v>0.26155167627599524</v>
      </c>
      <c r="T175" s="25">
        <f t="shared" si="44"/>
        <v>0</v>
      </c>
      <c r="U175" s="25">
        <f t="shared" si="44"/>
        <v>1.7257136723996482</v>
      </c>
      <c r="V175" s="25">
        <f t="shared" si="44"/>
        <v>0</v>
      </c>
      <c r="W175" s="25">
        <f t="shared" si="44"/>
        <v>0.5618046688322178</v>
      </c>
      <c r="X175" s="25">
        <f t="shared" si="44"/>
        <v>0</v>
      </c>
      <c r="Y175" s="25">
        <f t="shared" si="44"/>
        <v>0</v>
      </c>
      <c r="Z175" s="25">
        <f t="shared" si="44"/>
        <v>0</v>
      </c>
      <c r="AA175" s="25">
        <f t="shared" si="44"/>
        <v>519.52511006047564</v>
      </c>
      <c r="AB175" s="25">
        <f t="shared" si="44"/>
        <v>0</v>
      </c>
      <c r="AC175" s="25">
        <f t="shared" si="44"/>
        <v>0</v>
      </c>
      <c r="AD175" s="25">
        <f t="shared" si="44"/>
        <v>0</v>
      </c>
      <c r="AE175" s="25">
        <f t="shared" si="44"/>
        <v>0</v>
      </c>
      <c r="AF175" s="25">
        <f t="shared" si="44"/>
        <v>0</v>
      </c>
      <c r="AG175" s="25">
        <f t="shared" si="44"/>
        <v>0</v>
      </c>
      <c r="AH175" s="25">
        <f t="shared" si="44"/>
        <v>0</v>
      </c>
    </row>
    <row r="176" spans="1:34" ht="12" customHeight="1">
      <c r="A176" s="1"/>
      <c r="B176" s="16" t="s">
        <v>154</v>
      </c>
      <c r="C176" s="1"/>
      <c r="D176" s="25">
        <f>Classification!AY176</f>
        <v>22.152264029255932</v>
      </c>
      <c r="E176" s="79"/>
      <c r="F176" s="25">
        <v>0</v>
      </c>
      <c r="G176" s="25">
        <f t="shared" si="43"/>
        <v>22.152264029255932</v>
      </c>
      <c r="H176" s="69" t="s">
        <v>438</v>
      </c>
      <c r="I176" s="25">
        <v>0.2252447137517182</v>
      </c>
      <c r="J176" s="25">
        <v>7.663620524016615E-2</v>
      </c>
      <c r="K176" s="25">
        <v>1.9993629096673106E-2</v>
      </c>
      <c r="L176" s="25">
        <v>0</v>
      </c>
      <c r="M176" s="25">
        <v>7.9409116092565762E-5</v>
      </c>
      <c r="N176" s="25">
        <v>0</v>
      </c>
      <c r="O176" s="25">
        <v>1.3633953091590257E-2</v>
      </c>
      <c r="P176" s="25">
        <v>0</v>
      </c>
      <c r="Q176" s="25">
        <v>4.0926260399488561E-3</v>
      </c>
      <c r="R176" s="25">
        <v>3.7586050839742439E-5</v>
      </c>
      <c r="S176" s="25">
        <v>1.0927772648968149E-2</v>
      </c>
      <c r="T176" s="25">
        <v>0</v>
      </c>
      <c r="U176" s="25">
        <v>7.2101264796711348E-2</v>
      </c>
      <c r="V176" s="25">
        <v>0</v>
      </c>
      <c r="W176" s="25">
        <v>2.3472507542444575E-2</v>
      </c>
      <c r="X176" s="25">
        <v>0</v>
      </c>
      <c r="Y176" s="25">
        <v>0</v>
      </c>
      <c r="Z176" s="25">
        <v>0</v>
      </c>
      <c r="AA176" s="25">
        <v>21.706044361880778</v>
      </c>
      <c r="AB176" s="25">
        <v>0</v>
      </c>
      <c r="AC176" s="25">
        <v>0</v>
      </c>
      <c r="AD176" s="25">
        <v>0</v>
      </c>
      <c r="AE176" s="25">
        <v>0</v>
      </c>
      <c r="AF176" s="25">
        <v>0</v>
      </c>
      <c r="AG176" s="25">
        <v>0</v>
      </c>
      <c r="AH176" s="25">
        <v>0</v>
      </c>
    </row>
    <row r="177" spans="1:34" ht="12" customHeight="1">
      <c r="A177" s="1"/>
      <c r="B177" s="16" t="s">
        <v>156</v>
      </c>
      <c r="C177" s="1"/>
      <c r="D177" s="25">
        <f>Classification!AY177</f>
        <v>19.125040909397054</v>
      </c>
      <c r="E177" s="79"/>
      <c r="F177" s="25">
        <v>0</v>
      </c>
      <c r="G177" s="25">
        <f t="shared" si="43"/>
        <v>19.125040909397054</v>
      </c>
      <c r="H177" s="69" t="s">
        <v>438</v>
      </c>
      <c r="I177" s="25">
        <v>0.19446384168398403</v>
      </c>
      <c r="J177" s="25">
        <v>6.6163465658564402E-2</v>
      </c>
      <c r="K177" s="25">
        <v>1.7261394767423603E-2</v>
      </c>
      <c r="L177" s="25">
        <v>0</v>
      </c>
      <c r="M177" s="25">
        <v>6.8557443692602625E-5</v>
      </c>
      <c r="N177" s="25">
        <v>0</v>
      </c>
      <c r="O177" s="25">
        <v>1.1770801859760174E-2</v>
      </c>
      <c r="P177" s="25">
        <v>0</v>
      </c>
      <c r="Q177" s="25">
        <v>3.5333472162264847E-3</v>
      </c>
      <c r="R177" s="25">
        <v>3.2449719766043093E-5</v>
      </c>
      <c r="S177" s="25">
        <v>9.4344351748468173E-3</v>
      </c>
      <c r="T177" s="25">
        <v>0</v>
      </c>
      <c r="U177" s="25">
        <v>6.2248248623041132E-2</v>
      </c>
      <c r="V177" s="25">
        <v>0</v>
      </c>
      <c r="W177" s="25">
        <v>2.0264866218753796E-2</v>
      </c>
      <c r="X177" s="25">
        <v>0</v>
      </c>
      <c r="Y177" s="25">
        <v>0</v>
      </c>
      <c r="Z177" s="25">
        <v>0</v>
      </c>
      <c r="AA177" s="25">
        <v>18.739799501030994</v>
      </c>
      <c r="AB177" s="25">
        <v>0</v>
      </c>
      <c r="AC177" s="25">
        <v>0</v>
      </c>
      <c r="AD177" s="25">
        <v>0</v>
      </c>
      <c r="AE177" s="25">
        <v>0</v>
      </c>
      <c r="AF177" s="25">
        <v>0</v>
      </c>
      <c r="AG177" s="25">
        <v>0</v>
      </c>
      <c r="AH177" s="25">
        <v>0</v>
      </c>
    </row>
    <row r="178" spans="1:34" ht="12" customHeight="1" thickBot="1">
      <c r="A178" s="1"/>
      <c r="B178" s="16" t="s">
        <v>42</v>
      </c>
      <c r="C178" s="1"/>
      <c r="D178" s="47">
        <f>SUM(D175:D177)</f>
        <v>571.48249645198609</v>
      </c>
      <c r="E178" s="79"/>
      <c r="F178" s="47">
        <f t="shared" ref="F178:G178" si="45">SUM(F175:F177)</f>
        <v>0</v>
      </c>
      <c r="G178" s="47">
        <f t="shared" si="45"/>
        <v>571.48249645198609</v>
      </c>
      <c r="H178" s="69"/>
      <c r="I178" s="47">
        <f t="shared" ref="I178:AH178" si="46">SUM(I175:I177)</f>
        <v>5.8108467449396226</v>
      </c>
      <c r="J178" s="47">
        <f t="shared" si="46"/>
        <v>1.9770552495860623</v>
      </c>
      <c r="K178" s="47">
        <f t="shared" si="46"/>
        <v>0.51579418944319999</v>
      </c>
      <c r="L178" s="47">
        <f t="shared" si="46"/>
        <v>0</v>
      </c>
      <c r="M178" s="47">
        <f t="shared" si="46"/>
        <v>2.0485906021024151E-3</v>
      </c>
      <c r="N178" s="47">
        <f t="shared" si="46"/>
        <v>0</v>
      </c>
      <c r="O178" s="47">
        <f t="shared" si="46"/>
        <v>0.35172773035754507</v>
      </c>
      <c r="P178" s="47">
        <f t="shared" si="46"/>
        <v>0</v>
      </c>
      <c r="Q178" s="47">
        <f t="shared" si="46"/>
        <v>0.10558126895135869</v>
      </c>
      <c r="R178" s="47">
        <f t="shared" si="46"/>
        <v>9.6964220620066185E-4</v>
      </c>
      <c r="S178" s="47">
        <f t="shared" si="46"/>
        <v>0.28191388409981022</v>
      </c>
      <c r="T178" s="47">
        <f t="shared" si="46"/>
        <v>0</v>
      </c>
      <c r="U178" s="47">
        <f t="shared" si="46"/>
        <v>1.8600631858194008</v>
      </c>
      <c r="V178" s="47">
        <f t="shared" si="46"/>
        <v>0</v>
      </c>
      <c r="W178" s="47">
        <f t="shared" si="46"/>
        <v>0.60554204259341615</v>
      </c>
      <c r="X178" s="47">
        <f t="shared" si="46"/>
        <v>0</v>
      </c>
      <c r="Y178" s="47">
        <f t="shared" si="46"/>
        <v>0</v>
      </c>
      <c r="Z178" s="47">
        <f t="shared" si="46"/>
        <v>0</v>
      </c>
      <c r="AA178" s="47">
        <f t="shared" si="46"/>
        <v>559.97095392338747</v>
      </c>
      <c r="AB178" s="47">
        <f t="shared" si="46"/>
        <v>0</v>
      </c>
      <c r="AC178" s="47">
        <f t="shared" si="46"/>
        <v>0</v>
      </c>
      <c r="AD178" s="47">
        <f t="shared" si="46"/>
        <v>0</v>
      </c>
      <c r="AE178" s="47">
        <f t="shared" si="46"/>
        <v>0</v>
      </c>
      <c r="AF178" s="47">
        <f t="shared" si="46"/>
        <v>0</v>
      </c>
      <c r="AG178" s="47">
        <f t="shared" si="46"/>
        <v>0</v>
      </c>
      <c r="AH178" s="47">
        <f t="shared" si="46"/>
        <v>0</v>
      </c>
    </row>
    <row r="179" spans="1:34" ht="12" customHeight="1">
      <c r="A179" s="1"/>
      <c r="B179" s="1"/>
      <c r="C179" s="1"/>
      <c r="D179" s="25"/>
      <c r="E179" s="79"/>
      <c r="F179" s="25"/>
      <c r="G179" s="25"/>
      <c r="H179" s="69"/>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row>
    <row r="180" spans="1:34" ht="12" customHeight="1" thickBot="1">
      <c r="A180" s="16" t="s">
        <v>158</v>
      </c>
      <c r="B180" s="1"/>
      <c r="C180" s="1"/>
      <c r="D180" s="40">
        <f>Classification!AY180</f>
        <v>0</v>
      </c>
      <c r="E180" s="79"/>
      <c r="F180" s="40">
        <v>0</v>
      </c>
      <c r="G180" s="40">
        <f t="shared" ref="G180" si="47">D180-F180</f>
        <v>0</v>
      </c>
      <c r="H180" s="92" t="s">
        <v>433</v>
      </c>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v>0</v>
      </c>
      <c r="AC180" s="40">
        <v>0</v>
      </c>
      <c r="AD180" s="40">
        <v>0</v>
      </c>
      <c r="AE180" s="40">
        <v>0</v>
      </c>
      <c r="AF180" s="40">
        <v>0</v>
      </c>
      <c r="AG180" s="40">
        <v>0</v>
      </c>
      <c r="AH180" s="40">
        <v>0</v>
      </c>
    </row>
    <row r="181" spans="1:34" ht="12" customHeight="1">
      <c r="A181" s="1"/>
      <c r="B181" s="1"/>
      <c r="C181" s="1"/>
      <c r="D181" s="25"/>
      <c r="E181" s="79"/>
      <c r="F181" s="25"/>
      <c r="G181" s="25"/>
      <c r="H181" s="69"/>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row>
    <row r="182" spans="1:34" ht="12" customHeight="1">
      <c r="A182" s="16" t="s">
        <v>159</v>
      </c>
      <c r="B182" s="1"/>
      <c r="C182" s="1"/>
      <c r="D182" s="25"/>
      <c r="E182" s="79"/>
      <c r="F182" s="25"/>
      <c r="G182" s="25"/>
      <c r="H182" s="69"/>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row>
    <row r="183" spans="1:34" ht="12" customHeight="1">
      <c r="A183" s="1"/>
      <c r="B183" s="1"/>
      <c r="C183" s="1"/>
      <c r="D183" s="25"/>
      <c r="E183" s="79"/>
      <c r="F183" s="25"/>
      <c r="G183" s="25"/>
      <c r="H183" s="69"/>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row>
    <row r="184" spans="1:34" ht="12" customHeight="1">
      <c r="A184" s="1"/>
      <c r="B184" s="16" t="s">
        <v>160</v>
      </c>
      <c r="C184" s="1"/>
      <c r="D184" s="25">
        <f>Classification!AY184</f>
        <v>0</v>
      </c>
      <c r="E184" s="79"/>
      <c r="F184" s="25">
        <v>0</v>
      </c>
      <c r="G184" s="25">
        <f t="shared" ref="G184:G190" si="48">D184-F184</f>
        <v>0</v>
      </c>
      <c r="H184" s="69"/>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row>
    <row r="185" spans="1:34" ht="12" customHeight="1">
      <c r="A185" s="1"/>
      <c r="B185" s="16" t="s">
        <v>161</v>
      </c>
      <c r="C185" s="1"/>
      <c r="D185" s="25">
        <f>Classification!AY185</f>
        <v>0</v>
      </c>
      <c r="E185" s="79"/>
      <c r="F185" s="25">
        <v>0</v>
      </c>
      <c r="G185" s="25">
        <f t="shared" si="48"/>
        <v>0</v>
      </c>
      <c r="H185" s="69"/>
      <c r="I185" s="25">
        <v>0</v>
      </c>
      <c r="J185" s="25">
        <v>0</v>
      </c>
      <c r="K185" s="25">
        <v>0</v>
      </c>
      <c r="L185" s="25">
        <v>0</v>
      </c>
      <c r="M185" s="25">
        <v>0</v>
      </c>
      <c r="N185" s="25">
        <v>0</v>
      </c>
      <c r="O185" s="25">
        <v>0</v>
      </c>
      <c r="P185" s="25">
        <v>0</v>
      </c>
      <c r="Q185" s="25">
        <v>0</v>
      </c>
      <c r="R185" s="25">
        <v>0</v>
      </c>
      <c r="S185" s="25">
        <v>0</v>
      </c>
      <c r="T185" s="25">
        <v>0</v>
      </c>
      <c r="U185" s="25">
        <v>0</v>
      </c>
      <c r="V185" s="25">
        <v>0</v>
      </c>
      <c r="W185" s="25">
        <v>0</v>
      </c>
      <c r="X185" s="25">
        <v>0</v>
      </c>
      <c r="Y185" s="25">
        <v>0</v>
      </c>
      <c r="Z185" s="25">
        <v>0</v>
      </c>
      <c r="AA185" s="25">
        <v>0</v>
      </c>
      <c r="AB185" s="25">
        <v>0</v>
      </c>
      <c r="AC185" s="25">
        <v>0</v>
      </c>
      <c r="AD185" s="25">
        <v>0</v>
      </c>
      <c r="AE185" s="25">
        <v>0</v>
      </c>
      <c r="AF185" s="25">
        <v>0</v>
      </c>
      <c r="AG185" s="25">
        <v>0</v>
      </c>
      <c r="AH185" s="25">
        <v>0</v>
      </c>
    </row>
    <row r="186" spans="1:34" ht="12" customHeight="1">
      <c r="A186" s="1"/>
      <c r="B186" s="16" t="s">
        <v>164</v>
      </c>
      <c r="C186" s="1"/>
      <c r="D186" s="25">
        <f>Classification!AY186</f>
        <v>419.4674622311797</v>
      </c>
      <c r="E186" s="79"/>
      <c r="F186" s="25">
        <v>0</v>
      </c>
      <c r="G186" s="25">
        <f t="shared" si="48"/>
        <v>419.4674622311797</v>
      </c>
      <c r="H186" s="69" t="s">
        <v>438</v>
      </c>
      <c r="I186" s="25">
        <v>4.2651544931768903</v>
      </c>
      <c r="J186" s="25">
        <v>1.4511561655578591</v>
      </c>
      <c r="K186" s="25">
        <v>0.37859231214005351</v>
      </c>
      <c r="L186" s="25">
        <v>0</v>
      </c>
      <c r="M186" s="25">
        <v>1.5036630279134733E-3</v>
      </c>
      <c r="N186" s="25">
        <v>0</v>
      </c>
      <c r="O186" s="25">
        <v>0.25816772930998722</v>
      </c>
      <c r="P186" s="25">
        <v>0</v>
      </c>
      <c r="Q186" s="25">
        <v>7.7496523902539097E-2</v>
      </c>
      <c r="R186" s="25">
        <v>7.1171620833956027E-4</v>
      </c>
      <c r="S186" s="25">
        <v>0.20692445046917993</v>
      </c>
      <c r="T186" s="25">
        <v>0</v>
      </c>
      <c r="U186" s="25">
        <v>1.3652841320414086</v>
      </c>
      <c r="V186" s="25">
        <v>0</v>
      </c>
      <c r="W186" s="25">
        <v>0.44446712796615961</v>
      </c>
      <c r="X186" s="25">
        <v>0</v>
      </c>
      <c r="Y186" s="25">
        <v>0</v>
      </c>
      <c r="Z186" s="25">
        <v>0</v>
      </c>
      <c r="AA186" s="25">
        <v>411.01800391737936</v>
      </c>
      <c r="AB186" s="25">
        <v>0</v>
      </c>
      <c r="AC186" s="25">
        <v>0</v>
      </c>
      <c r="AD186" s="25">
        <v>0</v>
      </c>
      <c r="AE186" s="25">
        <v>0</v>
      </c>
      <c r="AF186" s="25">
        <v>0</v>
      </c>
      <c r="AG186" s="25">
        <v>0</v>
      </c>
      <c r="AH186" s="25">
        <v>0</v>
      </c>
    </row>
    <row r="187" spans="1:34" ht="12" customHeight="1">
      <c r="A187" s="1"/>
      <c r="B187" s="16" t="s">
        <v>166</v>
      </c>
      <c r="C187" s="1"/>
      <c r="D187" s="25">
        <f>Classification!AY187</f>
        <v>0</v>
      </c>
      <c r="E187" s="79"/>
      <c r="F187" s="25">
        <v>0</v>
      </c>
      <c r="G187" s="25">
        <f t="shared" si="48"/>
        <v>0</v>
      </c>
      <c r="H187" s="69"/>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row>
    <row r="188" spans="1:34" ht="12" customHeight="1">
      <c r="A188" s="1"/>
      <c r="B188" s="16" t="s">
        <v>167</v>
      </c>
      <c r="C188" s="1"/>
      <c r="D188" s="25">
        <f>Classification!AY188</f>
        <v>0</v>
      </c>
      <c r="E188" s="79"/>
      <c r="F188" s="25">
        <v>0</v>
      </c>
      <c r="G188" s="25">
        <f t="shared" si="48"/>
        <v>0</v>
      </c>
      <c r="H188" s="69"/>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row>
    <row r="189" spans="1:34" ht="12" customHeight="1">
      <c r="A189" s="1"/>
      <c r="B189" s="16" t="s">
        <v>168</v>
      </c>
      <c r="C189" s="1"/>
      <c r="D189" s="25">
        <f>Classification!AY189</f>
        <v>0</v>
      </c>
      <c r="E189" s="79"/>
      <c r="F189" s="84">
        <v>0</v>
      </c>
      <c r="G189" s="25">
        <f t="shared" si="48"/>
        <v>0</v>
      </c>
      <c r="H189" s="69"/>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row>
    <row r="190" spans="1:34" ht="12" customHeight="1">
      <c r="A190" s="1"/>
      <c r="B190" s="16" t="s">
        <v>169</v>
      </c>
      <c r="C190" s="1"/>
      <c r="D190" s="25">
        <f>Classification!AY190</f>
        <v>37.122205860244755</v>
      </c>
      <c r="E190" s="79"/>
      <c r="F190" s="25">
        <v>0</v>
      </c>
      <c r="G190" s="25">
        <f t="shared" si="48"/>
        <v>37.122205860244755</v>
      </c>
      <c r="H190" s="69" t="s">
        <v>438</v>
      </c>
      <c r="I190" s="25">
        <v>0.37745941551528356</v>
      </c>
      <c r="J190" s="25">
        <v>0.12842502163734693</v>
      </c>
      <c r="K190" s="25">
        <v>3.3504819834210338E-2</v>
      </c>
      <c r="L190" s="25">
        <v>0</v>
      </c>
      <c r="M190" s="25">
        <v>1.3307179577108511E-4</v>
      </c>
      <c r="N190" s="25">
        <v>0</v>
      </c>
      <c r="O190" s="25">
        <v>2.2847435038085086E-2</v>
      </c>
      <c r="P190" s="25">
        <v>0</v>
      </c>
      <c r="Q190" s="25">
        <v>6.8583195904189818E-3</v>
      </c>
      <c r="R190" s="25">
        <v>6.298575689165842E-5</v>
      </c>
      <c r="S190" s="25">
        <v>1.831248604355739E-2</v>
      </c>
      <c r="T190" s="25">
        <v>0</v>
      </c>
      <c r="U190" s="25">
        <v>0.12082548271511544</v>
      </c>
      <c r="V190" s="25">
        <v>0</v>
      </c>
      <c r="W190" s="25">
        <v>3.9334636671719138E-2</v>
      </c>
      <c r="X190" s="25">
        <v>0</v>
      </c>
      <c r="Y190" s="25">
        <v>0</v>
      </c>
      <c r="Z190" s="25">
        <v>0</v>
      </c>
      <c r="AA190" s="25">
        <v>36.374442185646345</v>
      </c>
      <c r="AB190" s="25">
        <v>0</v>
      </c>
      <c r="AC190" s="25">
        <v>0</v>
      </c>
      <c r="AD190" s="25">
        <v>0</v>
      </c>
      <c r="AE190" s="25">
        <v>0</v>
      </c>
      <c r="AF190" s="25">
        <v>0</v>
      </c>
      <c r="AG190" s="25">
        <v>0</v>
      </c>
      <c r="AH190" s="25">
        <v>0</v>
      </c>
    </row>
    <row r="191" spans="1:34" ht="12" customHeight="1" thickBot="1">
      <c r="A191" s="1"/>
      <c r="B191" s="16" t="s">
        <v>42</v>
      </c>
      <c r="C191" s="1"/>
      <c r="D191" s="47">
        <f>SUM(D184:D190)</f>
        <v>456.58966809142447</v>
      </c>
      <c r="E191" s="79"/>
      <c r="F191" s="47">
        <f t="shared" ref="F191:G191" si="49">SUM(F184:F190)</f>
        <v>0</v>
      </c>
      <c r="G191" s="47">
        <f t="shared" si="49"/>
        <v>456.58966809142447</v>
      </c>
      <c r="H191" s="69"/>
      <c r="I191" s="47">
        <f t="shared" ref="I191:AH191" si="50">SUM(I184:I190)</f>
        <v>4.6426139086921738</v>
      </c>
      <c r="J191" s="47">
        <f t="shared" si="50"/>
        <v>1.5795811871952061</v>
      </c>
      <c r="K191" s="47">
        <f t="shared" si="50"/>
        <v>0.41209713197426384</v>
      </c>
      <c r="L191" s="47">
        <f t="shared" si="50"/>
        <v>0</v>
      </c>
      <c r="M191" s="47">
        <f t="shared" si="50"/>
        <v>1.6367348236845584E-3</v>
      </c>
      <c r="N191" s="47">
        <f t="shared" si="50"/>
        <v>0</v>
      </c>
      <c r="O191" s="47">
        <f t="shared" si="50"/>
        <v>0.28101516434807228</v>
      </c>
      <c r="P191" s="47">
        <f t="shared" si="50"/>
        <v>0</v>
      </c>
      <c r="Q191" s="47">
        <f t="shared" si="50"/>
        <v>8.4354843492958076E-2</v>
      </c>
      <c r="R191" s="47">
        <f t="shared" si="50"/>
        <v>7.7470196523121866E-4</v>
      </c>
      <c r="S191" s="47">
        <f t="shared" si="50"/>
        <v>0.22523693651273732</v>
      </c>
      <c r="T191" s="47">
        <f t="shared" si="50"/>
        <v>0</v>
      </c>
      <c r="U191" s="47">
        <f t="shared" si="50"/>
        <v>1.486109614756524</v>
      </c>
      <c r="V191" s="47">
        <f t="shared" si="50"/>
        <v>0</v>
      </c>
      <c r="W191" s="47">
        <f t="shared" si="50"/>
        <v>0.48380176463787877</v>
      </c>
      <c r="X191" s="47">
        <f t="shared" si="50"/>
        <v>0</v>
      </c>
      <c r="Y191" s="47">
        <f t="shared" si="50"/>
        <v>0</v>
      </c>
      <c r="Z191" s="47">
        <f t="shared" si="50"/>
        <v>0</v>
      </c>
      <c r="AA191" s="47">
        <f t="shared" si="50"/>
        <v>447.39244610302569</v>
      </c>
      <c r="AB191" s="47">
        <f t="shared" si="50"/>
        <v>0</v>
      </c>
      <c r="AC191" s="47">
        <f t="shared" si="50"/>
        <v>0</v>
      </c>
      <c r="AD191" s="47">
        <f t="shared" si="50"/>
        <v>0</v>
      </c>
      <c r="AE191" s="47">
        <f t="shared" si="50"/>
        <v>0</v>
      </c>
      <c r="AF191" s="47">
        <f t="shared" si="50"/>
        <v>0</v>
      </c>
      <c r="AG191" s="47">
        <f t="shared" si="50"/>
        <v>0</v>
      </c>
      <c r="AH191" s="47">
        <f t="shared" si="50"/>
        <v>0</v>
      </c>
    </row>
    <row r="192" spans="1:34" ht="12" customHeight="1">
      <c r="A192" s="1"/>
      <c r="B192" s="1"/>
      <c r="C192" s="1"/>
      <c r="D192" s="25"/>
      <c r="E192" s="79"/>
      <c r="F192" s="25"/>
      <c r="G192" s="25"/>
      <c r="H192" s="79"/>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row>
    <row r="193" spans="1:34" ht="12" customHeight="1">
      <c r="A193" s="16" t="s">
        <v>170</v>
      </c>
      <c r="B193" s="1"/>
      <c r="C193" s="1"/>
      <c r="D193" s="25"/>
      <c r="E193" s="79"/>
      <c r="F193" s="25"/>
      <c r="G193" s="25"/>
      <c r="H193" s="69"/>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row>
    <row r="194" spans="1:34" ht="12" customHeight="1">
      <c r="A194" s="1"/>
      <c r="B194" s="1"/>
      <c r="C194" s="1"/>
      <c r="D194" s="25"/>
      <c r="E194" s="79"/>
      <c r="F194" s="25"/>
      <c r="G194" s="25"/>
      <c r="H194" s="79"/>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row>
    <row r="195" spans="1:34" ht="12" customHeight="1">
      <c r="A195" s="16" t="s">
        <v>171</v>
      </c>
      <c r="B195" s="1"/>
      <c r="C195" s="1"/>
      <c r="D195" s="25"/>
      <c r="E195" s="79"/>
      <c r="F195" s="25"/>
      <c r="G195" s="25"/>
      <c r="H195" s="79"/>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row>
    <row r="196" spans="1:34" ht="12" customHeight="1">
      <c r="A196" s="1"/>
      <c r="B196" s="16" t="s">
        <v>172</v>
      </c>
      <c r="C196" s="1"/>
      <c r="D196" s="25">
        <f>Classification!AY196</f>
        <v>0</v>
      </c>
      <c r="E196" s="79"/>
      <c r="F196" s="25">
        <v>0</v>
      </c>
      <c r="G196" s="25">
        <f t="shared" ref="G196:G206" si="51">D196-F196</f>
        <v>0</v>
      </c>
      <c r="H196" s="69"/>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row>
    <row r="197" spans="1:34" ht="12" customHeight="1">
      <c r="A197" s="1"/>
      <c r="B197" s="16" t="s">
        <v>173</v>
      </c>
      <c r="C197" s="1"/>
      <c r="D197" s="25">
        <f>Classification!AY197</f>
        <v>0</v>
      </c>
      <c r="E197" s="79"/>
      <c r="F197" s="25">
        <v>0</v>
      </c>
      <c r="G197" s="25">
        <f t="shared" si="51"/>
        <v>0</v>
      </c>
      <c r="H197" s="69"/>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row>
    <row r="198" spans="1:34" ht="12" customHeight="1">
      <c r="A198" s="1"/>
      <c r="B198" s="16" t="s">
        <v>174</v>
      </c>
      <c r="C198" s="1"/>
      <c r="D198" s="25">
        <f>Classification!AY198</f>
        <v>0</v>
      </c>
      <c r="E198" s="79"/>
      <c r="F198" s="25">
        <v>0</v>
      </c>
      <c r="G198" s="25">
        <f t="shared" si="51"/>
        <v>0</v>
      </c>
      <c r="H198" s="69"/>
      <c r="I198" s="25">
        <v>0</v>
      </c>
      <c r="J198" s="25">
        <v>0</v>
      </c>
      <c r="K198" s="25">
        <v>0</v>
      </c>
      <c r="L198" s="25">
        <v>0</v>
      </c>
      <c r="M198" s="25">
        <v>0</v>
      </c>
      <c r="N198" s="25">
        <v>0</v>
      </c>
      <c r="O198" s="25">
        <v>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row>
    <row r="199" spans="1:34" ht="12" customHeight="1">
      <c r="A199" s="1"/>
      <c r="B199" s="16" t="s">
        <v>175</v>
      </c>
      <c r="C199" s="1"/>
      <c r="D199" s="25">
        <f>Classification!AY199</f>
        <v>0</v>
      </c>
      <c r="E199" s="79"/>
      <c r="F199" s="25">
        <v>0</v>
      </c>
      <c r="G199" s="25">
        <f t="shared" si="51"/>
        <v>0</v>
      </c>
      <c r="H199" s="69"/>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row>
    <row r="200" spans="1:34" ht="12" customHeight="1">
      <c r="A200" s="1"/>
      <c r="B200" s="16" t="s">
        <v>176</v>
      </c>
      <c r="C200" s="1"/>
      <c r="D200" s="25">
        <f>Classification!AY200</f>
        <v>0</v>
      </c>
      <c r="E200" s="79"/>
      <c r="F200" s="25">
        <v>0</v>
      </c>
      <c r="G200" s="25">
        <f t="shared" si="51"/>
        <v>0</v>
      </c>
      <c r="H200" s="69"/>
      <c r="I200" s="25">
        <v>0</v>
      </c>
      <c r="J200" s="25">
        <v>0</v>
      </c>
      <c r="K200" s="25">
        <v>0</v>
      </c>
      <c r="L200" s="25">
        <v>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row>
    <row r="201" spans="1:34" ht="12" customHeight="1">
      <c r="A201" s="1"/>
      <c r="B201" s="16" t="s">
        <v>177</v>
      </c>
      <c r="C201" s="1"/>
      <c r="D201" s="25">
        <f>Classification!AY201</f>
        <v>0</v>
      </c>
      <c r="E201" s="79"/>
      <c r="F201" s="25">
        <v>0</v>
      </c>
      <c r="G201" s="25">
        <f t="shared" si="51"/>
        <v>0</v>
      </c>
      <c r="H201" s="69"/>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0</v>
      </c>
      <c r="Z201" s="25">
        <v>0</v>
      </c>
      <c r="AA201" s="25">
        <v>0</v>
      </c>
      <c r="AB201" s="25">
        <v>0</v>
      </c>
      <c r="AC201" s="25">
        <v>0</v>
      </c>
      <c r="AD201" s="25">
        <v>0</v>
      </c>
      <c r="AE201" s="25">
        <v>0</v>
      </c>
      <c r="AF201" s="25">
        <v>0</v>
      </c>
      <c r="AG201" s="25">
        <v>0</v>
      </c>
      <c r="AH201" s="25">
        <v>0</v>
      </c>
    </row>
    <row r="202" spans="1:34" ht="12" customHeight="1">
      <c r="A202" s="1"/>
      <c r="B202" s="16" t="s">
        <v>179</v>
      </c>
      <c r="C202" s="1"/>
      <c r="D202" s="25">
        <f>Classification!AY202</f>
        <v>0</v>
      </c>
      <c r="E202" s="79"/>
      <c r="F202" s="25">
        <v>0</v>
      </c>
      <c r="G202" s="25">
        <f t="shared" si="51"/>
        <v>0</v>
      </c>
      <c r="H202" s="69"/>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row>
    <row r="203" spans="1:34" ht="12" customHeight="1">
      <c r="A203" s="1"/>
      <c r="B203" s="16" t="s">
        <v>181</v>
      </c>
      <c r="C203" s="1"/>
      <c r="D203" s="25">
        <f>Classification!AY203</f>
        <v>0</v>
      </c>
      <c r="E203" s="79"/>
      <c r="F203" s="25">
        <v>0</v>
      </c>
      <c r="G203" s="25">
        <f t="shared" si="51"/>
        <v>0</v>
      </c>
      <c r="H203" s="69"/>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row>
    <row r="204" spans="1:34" ht="12" customHeight="1">
      <c r="A204" s="1"/>
      <c r="B204" s="16" t="s">
        <v>183</v>
      </c>
      <c r="C204" s="1"/>
      <c r="D204" s="25">
        <f>Classification!AY204</f>
        <v>0</v>
      </c>
      <c r="E204" s="79"/>
      <c r="F204" s="25">
        <v>0</v>
      </c>
      <c r="G204" s="25">
        <f t="shared" si="51"/>
        <v>0</v>
      </c>
      <c r="H204" s="69"/>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row>
    <row r="205" spans="1:34" ht="12" customHeight="1">
      <c r="A205" s="1"/>
      <c r="B205" s="16" t="s">
        <v>184</v>
      </c>
      <c r="C205" s="1"/>
      <c r="D205" s="25">
        <f>Classification!AY205</f>
        <v>0</v>
      </c>
      <c r="E205" s="79"/>
      <c r="F205" s="25">
        <v>0</v>
      </c>
      <c r="G205" s="25">
        <f t="shared" si="51"/>
        <v>0</v>
      </c>
      <c r="H205" s="69"/>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row>
    <row r="206" spans="1:34" ht="12" customHeight="1">
      <c r="A206" s="1"/>
      <c r="B206" s="16" t="s">
        <v>185</v>
      </c>
      <c r="C206" s="1"/>
      <c r="D206" s="25">
        <f>Classification!AY206</f>
        <v>0</v>
      </c>
      <c r="E206" s="79"/>
      <c r="F206" s="25">
        <v>0</v>
      </c>
      <c r="G206" s="25">
        <f t="shared" si="51"/>
        <v>0</v>
      </c>
      <c r="H206" s="69"/>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row>
    <row r="207" spans="1:34" ht="12" customHeight="1" thickBot="1">
      <c r="A207" s="1"/>
      <c r="B207" s="16" t="s">
        <v>187</v>
      </c>
      <c r="C207" s="1"/>
      <c r="D207" s="38">
        <f>SUM(D196:D206)</f>
        <v>0</v>
      </c>
      <c r="E207" s="79"/>
      <c r="F207" s="38">
        <f t="shared" ref="F207:G207" si="52">SUM(F196:F206)</f>
        <v>0</v>
      </c>
      <c r="G207" s="38">
        <f t="shared" si="52"/>
        <v>0</v>
      </c>
      <c r="H207" s="79"/>
      <c r="I207" s="38">
        <f t="shared" ref="I207:AH207" si="53">SUM(I196:I206)</f>
        <v>0</v>
      </c>
      <c r="J207" s="38">
        <f t="shared" si="53"/>
        <v>0</v>
      </c>
      <c r="K207" s="38">
        <f t="shared" si="53"/>
        <v>0</v>
      </c>
      <c r="L207" s="38">
        <f t="shared" si="53"/>
        <v>0</v>
      </c>
      <c r="M207" s="38">
        <f t="shared" si="53"/>
        <v>0</v>
      </c>
      <c r="N207" s="38">
        <f t="shared" si="53"/>
        <v>0</v>
      </c>
      <c r="O207" s="38">
        <f t="shared" si="53"/>
        <v>0</v>
      </c>
      <c r="P207" s="38">
        <f t="shared" si="53"/>
        <v>0</v>
      </c>
      <c r="Q207" s="38">
        <f t="shared" si="53"/>
        <v>0</v>
      </c>
      <c r="R207" s="38">
        <f t="shared" si="53"/>
        <v>0</v>
      </c>
      <c r="S207" s="38">
        <f t="shared" si="53"/>
        <v>0</v>
      </c>
      <c r="T207" s="38">
        <f t="shared" si="53"/>
        <v>0</v>
      </c>
      <c r="U207" s="38">
        <f t="shared" si="53"/>
        <v>0</v>
      </c>
      <c r="V207" s="38">
        <f t="shared" si="53"/>
        <v>0</v>
      </c>
      <c r="W207" s="38">
        <f t="shared" si="53"/>
        <v>0</v>
      </c>
      <c r="X207" s="38">
        <f t="shared" si="53"/>
        <v>0</v>
      </c>
      <c r="Y207" s="38">
        <f t="shared" si="53"/>
        <v>0</v>
      </c>
      <c r="Z207" s="38">
        <f t="shared" si="53"/>
        <v>0</v>
      </c>
      <c r="AA207" s="38">
        <f t="shared" si="53"/>
        <v>0</v>
      </c>
      <c r="AB207" s="38">
        <f t="shared" si="53"/>
        <v>0</v>
      </c>
      <c r="AC207" s="38">
        <f t="shared" si="53"/>
        <v>0</v>
      </c>
      <c r="AD207" s="38">
        <f t="shared" si="53"/>
        <v>0</v>
      </c>
      <c r="AE207" s="38">
        <f t="shared" si="53"/>
        <v>0</v>
      </c>
      <c r="AF207" s="38">
        <f t="shared" si="53"/>
        <v>0</v>
      </c>
      <c r="AG207" s="38">
        <f t="shared" si="53"/>
        <v>0</v>
      </c>
      <c r="AH207" s="38">
        <f t="shared" si="53"/>
        <v>0</v>
      </c>
    </row>
    <row r="208" spans="1:34" ht="12" customHeight="1" thickTop="1">
      <c r="A208" s="1"/>
      <c r="B208" s="1"/>
      <c r="C208" s="1"/>
      <c r="D208" s="25"/>
      <c r="E208" s="79"/>
      <c r="F208" s="25"/>
      <c r="G208" s="25"/>
      <c r="H208" s="79"/>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row>
    <row r="209" spans="1:34" ht="12" customHeight="1">
      <c r="A209" s="16" t="s">
        <v>188</v>
      </c>
      <c r="B209" s="1"/>
      <c r="C209" s="1"/>
      <c r="D209" s="25"/>
      <c r="E209" s="79"/>
      <c r="F209" s="25"/>
      <c r="G209" s="25"/>
      <c r="H209" s="79"/>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row>
    <row r="210" spans="1:34" ht="12" customHeight="1">
      <c r="A210" s="1"/>
      <c r="B210" s="16" t="s">
        <v>189</v>
      </c>
      <c r="C210" s="1"/>
      <c r="D210" s="25"/>
      <c r="E210" s="79"/>
      <c r="F210" s="25"/>
      <c r="G210" s="25"/>
      <c r="H210" s="79"/>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row>
    <row r="211" spans="1:34" ht="12" customHeight="1">
      <c r="A211" s="1"/>
      <c r="B211" s="16" t="s">
        <v>190</v>
      </c>
      <c r="C211" s="5" t="s">
        <v>191</v>
      </c>
      <c r="D211" s="25">
        <f>Classification!AY211</f>
        <v>0</v>
      </c>
      <c r="E211" s="79"/>
      <c r="F211" s="25">
        <v>0</v>
      </c>
      <c r="G211" s="25">
        <f t="shared" ref="G211:G212" si="54">D211-F211</f>
        <v>0</v>
      </c>
      <c r="H211" s="69"/>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row>
    <row r="212" spans="1:34" ht="12" customHeight="1">
      <c r="A212" s="1"/>
      <c r="B212" s="16" t="s">
        <v>16</v>
      </c>
      <c r="C212" s="5" t="s">
        <v>192</v>
      </c>
      <c r="D212" s="25">
        <f>Classification!AY212</f>
        <v>0</v>
      </c>
      <c r="E212" s="79"/>
      <c r="F212" s="25">
        <v>0</v>
      </c>
      <c r="G212" s="25">
        <f t="shared" si="54"/>
        <v>0</v>
      </c>
      <c r="H212" s="69"/>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row>
    <row r="213" spans="1:34" ht="12" customHeight="1">
      <c r="A213" s="1"/>
      <c r="B213" s="1"/>
      <c r="C213" s="1"/>
      <c r="D213" s="25"/>
      <c r="E213" s="79"/>
      <c r="F213" s="25"/>
      <c r="G213" s="25"/>
      <c r="H213" s="79"/>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row>
    <row r="214" spans="1:34" ht="12" customHeight="1">
      <c r="A214" s="1"/>
      <c r="B214" s="16" t="s">
        <v>193</v>
      </c>
      <c r="C214" s="1"/>
      <c r="D214" s="25"/>
      <c r="E214" s="79"/>
      <c r="F214" s="25"/>
      <c r="G214" s="25"/>
      <c r="H214" s="79"/>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row>
    <row r="215" spans="1:34" ht="12" customHeight="1">
      <c r="A215" s="1"/>
      <c r="B215" s="16" t="s">
        <v>16</v>
      </c>
      <c r="C215" s="5" t="s">
        <v>194</v>
      </c>
      <c r="D215" s="25">
        <f>Classification!AY215</f>
        <v>0</v>
      </c>
      <c r="E215" s="79"/>
      <c r="F215" s="25">
        <v>0</v>
      </c>
      <c r="G215" s="25">
        <f t="shared" ref="G215" si="55">D215-F215</f>
        <v>0</v>
      </c>
      <c r="H215" s="69"/>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row>
    <row r="216" spans="1:34" ht="12" customHeight="1">
      <c r="A216" s="1"/>
      <c r="B216" s="16" t="s">
        <v>42</v>
      </c>
      <c r="C216" s="1"/>
      <c r="D216" s="26">
        <f>SUM(D211,D212,D215)</f>
        <v>0</v>
      </c>
      <c r="E216" s="79"/>
      <c r="F216" s="26">
        <f t="shared" ref="F216:G216" si="56">SUM(F211,F212,F215)</f>
        <v>0</v>
      </c>
      <c r="G216" s="26">
        <f t="shared" si="56"/>
        <v>0</v>
      </c>
      <c r="H216" s="79"/>
      <c r="I216" s="26">
        <f t="shared" ref="I216:AH216" si="57">SUM(I211,I212,I215)</f>
        <v>0</v>
      </c>
      <c r="J216" s="26">
        <f t="shared" si="57"/>
        <v>0</v>
      </c>
      <c r="K216" s="26">
        <f t="shared" si="57"/>
        <v>0</v>
      </c>
      <c r="L216" s="26">
        <f t="shared" si="57"/>
        <v>0</v>
      </c>
      <c r="M216" s="26">
        <f t="shared" si="57"/>
        <v>0</v>
      </c>
      <c r="N216" s="26">
        <f t="shared" si="57"/>
        <v>0</v>
      </c>
      <c r="O216" s="26">
        <f t="shared" si="57"/>
        <v>0</v>
      </c>
      <c r="P216" s="26">
        <f t="shared" si="57"/>
        <v>0</v>
      </c>
      <c r="Q216" s="26">
        <f t="shared" si="57"/>
        <v>0</v>
      </c>
      <c r="R216" s="26">
        <f t="shared" si="57"/>
        <v>0</v>
      </c>
      <c r="S216" s="26">
        <f t="shared" si="57"/>
        <v>0</v>
      </c>
      <c r="T216" s="26">
        <f t="shared" si="57"/>
        <v>0</v>
      </c>
      <c r="U216" s="26">
        <f t="shared" si="57"/>
        <v>0</v>
      </c>
      <c r="V216" s="26">
        <f t="shared" si="57"/>
        <v>0</v>
      </c>
      <c r="W216" s="26">
        <f t="shared" si="57"/>
        <v>0</v>
      </c>
      <c r="X216" s="26">
        <f t="shared" si="57"/>
        <v>0</v>
      </c>
      <c r="Y216" s="26">
        <f t="shared" si="57"/>
        <v>0</v>
      </c>
      <c r="Z216" s="26">
        <f t="shared" si="57"/>
        <v>0</v>
      </c>
      <c r="AA216" s="26">
        <f t="shared" si="57"/>
        <v>0</v>
      </c>
      <c r="AB216" s="26">
        <f t="shared" si="57"/>
        <v>0</v>
      </c>
      <c r="AC216" s="26">
        <f t="shared" si="57"/>
        <v>0</v>
      </c>
      <c r="AD216" s="26">
        <f t="shared" si="57"/>
        <v>0</v>
      </c>
      <c r="AE216" s="26">
        <f t="shared" si="57"/>
        <v>0</v>
      </c>
      <c r="AF216" s="26">
        <f t="shared" si="57"/>
        <v>0</v>
      </c>
      <c r="AG216" s="26">
        <f t="shared" si="57"/>
        <v>0</v>
      </c>
      <c r="AH216" s="26">
        <f t="shared" si="57"/>
        <v>0</v>
      </c>
    </row>
    <row r="217" spans="1:34" ht="12" customHeight="1">
      <c r="A217" s="1"/>
      <c r="B217" s="1"/>
      <c r="C217" s="1"/>
      <c r="D217" s="25"/>
      <c r="E217" s="79"/>
      <c r="F217" s="25"/>
      <c r="G217" s="25"/>
      <c r="H217" s="79"/>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row>
    <row r="218" spans="1:34" ht="12" customHeight="1">
      <c r="A218" s="16" t="s">
        <v>195</v>
      </c>
      <c r="B218" s="1"/>
      <c r="C218" s="1"/>
      <c r="D218" s="25"/>
      <c r="E218" s="79"/>
      <c r="F218" s="25"/>
      <c r="G218" s="25"/>
      <c r="H218" s="79"/>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row>
    <row r="219" spans="1:34" ht="12" customHeight="1">
      <c r="A219" s="1"/>
      <c r="B219" s="16" t="s">
        <v>189</v>
      </c>
      <c r="C219" s="1"/>
      <c r="D219" s="25"/>
      <c r="E219" s="79"/>
      <c r="F219" s="25"/>
      <c r="G219" s="25"/>
      <c r="H219" s="79"/>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row>
    <row r="220" spans="1:34" ht="12" customHeight="1">
      <c r="A220" s="1"/>
      <c r="B220" s="16" t="s">
        <v>196</v>
      </c>
      <c r="C220" s="5" t="s">
        <v>197</v>
      </c>
      <c r="D220" s="25">
        <f>Classification!AY220</f>
        <v>0</v>
      </c>
      <c r="E220" s="79"/>
      <c r="F220" s="25">
        <v>0</v>
      </c>
      <c r="G220" s="25">
        <f t="shared" ref="G220:G226" si="58">D220-F220</f>
        <v>0</v>
      </c>
      <c r="H220" s="69"/>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row>
    <row r="221" spans="1:34" ht="12" customHeight="1">
      <c r="A221" s="1"/>
      <c r="B221" s="16" t="s">
        <v>198</v>
      </c>
      <c r="C221" s="5" t="s">
        <v>199</v>
      </c>
      <c r="D221" s="25">
        <f>Classification!AY221</f>
        <v>0</v>
      </c>
      <c r="E221" s="79"/>
      <c r="F221" s="25">
        <v>0</v>
      </c>
      <c r="G221" s="25">
        <f t="shared" si="58"/>
        <v>0</v>
      </c>
      <c r="H221" s="69"/>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row>
    <row r="222" spans="1:34" ht="12" customHeight="1">
      <c r="A222" s="1"/>
      <c r="B222" s="16" t="s">
        <v>200</v>
      </c>
      <c r="C222" s="5" t="s">
        <v>201</v>
      </c>
      <c r="D222" s="25">
        <f>Classification!AY222</f>
        <v>0</v>
      </c>
      <c r="E222" s="79"/>
      <c r="F222" s="25">
        <v>0</v>
      </c>
      <c r="G222" s="25">
        <f t="shared" si="58"/>
        <v>0</v>
      </c>
      <c r="H222" s="69"/>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row>
    <row r="223" spans="1:34" ht="12" customHeight="1">
      <c r="A223" s="1"/>
      <c r="B223" s="16" t="s">
        <v>203</v>
      </c>
      <c r="C223" s="5" t="s">
        <v>204</v>
      </c>
      <c r="D223" s="25">
        <f>Classification!AY223</f>
        <v>0</v>
      </c>
      <c r="E223" s="79"/>
      <c r="F223" s="25">
        <v>0</v>
      </c>
      <c r="G223" s="25">
        <f t="shared" si="58"/>
        <v>0</v>
      </c>
      <c r="H223" s="69"/>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row>
    <row r="224" spans="1:34" ht="12" customHeight="1">
      <c r="A224" s="1"/>
      <c r="B224" s="16" t="s">
        <v>206</v>
      </c>
      <c r="C224" s="5" t="s">
        <v>207</v>
      </c>
      <c r="D224" s="25">
        <f>Classification!AY224</f>
        <v>0</v>
      </c>
      <c r="E224" s="79"/>
      <c r="F224" s="25">
        <v>0</v>
      </c>
      <c r="G224" s="25">
        <f t="shared" si="58"/>
        <v>0</v>
      </c>
      <c r="H224" s="69"/>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row>
    <row r="225" spans="1:34" ht="12" customHeight="1">
      <c r="A225" s="1"/>
      <c r="B225" s="16" t="s">
        <v>209</v>
      </c>
      <c r="C225" s="5" t="s">
        <v>210</v>
      </c>
      <c r="D225" s="25">
        <f>Classification!AY225</f>
        <v>0</v>
      </c>
      <c r="E225" s="79"/>
      <c r="F225" s="25">
        <v>0</v>
      </c>
      <c r="G225" s="25">
        <f t="shared" si="58"/>
        <v>0</v>
      </c>
      <c r="H225" s="69"/>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row>
    <row r="226" spans="1:34" ht="12" customHeight="1">
      <c r="A226" s="1"/>
      <c r="B226" s="16" t="s">
        <v>16</v>
      </c>
      <c r="C226" s="5" t="s">
        <v>211</v>
      </c>
      <c r="D226" s="25">
        <f>Classification!AY226</f>
        <v>0</v>
      </c>
      <c r="E226" s="79"/>
      <c r="F226" s="25">
        <v>0</v>
      </c>
      <c r="G226" s="25">
        <f t="shared" si="58"/>
        <v>0</v>
      </c>
      <c r="H226" s="69"/>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row>
    <row r="227" spans="1:34" ht="12" customHeight="1">
      <c r="A227" s="1"/>
      <c r="B227" s="1"/>
      <c r="C227" s="1"/>
      <c r="D227" s="25"/>
      <c r="E227" s="79"/>
      <c r="F227" s="25"/>
      <c r="G227" s="25"/>
      <c r="H227" s="79"/>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row>
    <row r="228" spans="1:34" ht="12" customHeight="1">
      <c r="A228" s="1"/>
      <c r="B228" s="16" t="s">
        <v>193</v>
      </c>
      <c r="C228" s="1"/>
      <c r="D228" s="25"/>
      <c r="E228" s="79"/>
      <c r="F228" s="25"/>
      <c r="G228" s="25"/>
      <c r="H228" s="79"/>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row>
    <row r="229" spans="1:34" ht="12" customHeight="1">
      <c r="A229" s="1"/>
      <c r="B229" s="16" t="s">
        <v>196</v>
      </c>
      <c r="C229" s="5" t="s">
        <v>212</v>
      </c>
      <c r="D229" s="25">
        <f>Classification!AY229</f>
        <v>0</v>
      </c>
      <c r="E229" s="79"/>
      <c r="F229" s="25">
        <v>0</v>
      </c>
      <c r="G229" s="25">
        <f t="shared" ref="G229:G234" si="59">D229-F229</f>
        <v>0</v>
      </c>
      <c r="H229" s="69"/>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row>
    <row r="230" spans="1:34" ht="12" customHeight="1">
      <c r="A230" s="1"/>
      <c r="B230" s="16" t="s">
        <v>198</v>
      </c>
      <c r="C230" s="5" t="s">
        <v>213</v>
      </c>
      <c r="D230" s="25">
        <f>Classification!AY230</f>
        <v>0</v>
      </c>
      <c r="E230" s="79"/>
      <c r="F230" s="25">
        <v>0</v>
      </c>
      <c r="G230" s="25">
        <f t="shared" si="59"/>
        <v>0</v>
      </c>
      <c r="H230" s="69"/>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row>
    <row r="231" spans="1:34" ht="12" customHeight="1">
      <c r="A231" s="1"/>
      <c r="B231" s="16" t="s">
        <v>200</v>
      </c>
      <c r="C231" s="5" t="s">
        <v>214</v>
      </c>
      <c r="D231" s="25">
        <f>Classification!AY231</f>
        <v>0</v>
      </c>
      <c r="E231" s="79"/>
      <c r="F231" s="25">
        <v>0</v>
      </c>
      <c r="G231" s="25">
        <f t="shared" si="59"/>
        <v>0</v>
      </c>
      <c r="H231" s="69"/>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row>
    <row r="232" spans="1:34" ht="12" customHeight="1">
      <c r="A232" s="1"/>
      <c r="B232" s="16" t="s">
        <v>215</v>
      </c>
      <c r="C232" s="5" t="s">
        <v>216</v>
      </c>
      <c r="D232" s="25">
        <f>Classification!AY232</f>
        <v>0</v>
      </c>
      <c r="E232" s="79"/>
      <c r="F232" s="25">
        <v>0</v>
      </c>
      <c r="G232" s="25">
        <f t="shared" si="59"/>
        <v>0</v>
      </c>
      <c r="H232" s="69"/>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row>
    <row r="233" spans="1:34" ht="12" customHeight="1">
      <c r="A233" s="1"/>
      <c r="B233" s="16" t="s">
        <v>206</v>
      </c>
      <c r="C233" s="5" t="s">
        <v>217</v>
      </c>
      <c r="D233" s="25">
        <f>Classification!AY233</f>
        <v>0</v>
      </c>
      <c r="E233" s="79"/>
      <c r="F233" s="25">
        <v>0</v>
      </c>
      <c r="G233" s="25">
        <f t="shared" si="59"/>
        <v>0</v>
      </c>
      <c r="H233" s="69"/>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row>
    <row r="234" spans="1:34" ht="12" customHeight="1">
      <c r="A234" s="1"/>
      <c r="B234" s="16" t="s">
        <v>16</v>
      </c>
      <c r="C234" s="5" t="s">
        <v>218</v>
      </c>
      <c r="D234" s="25">
        <f>Classification!AY234</f>
        <v>0</v>
      </c>
      <c r="E234" s="79"/>
      <c r="F234" s="25">
        <v>0</v>
      </c>
      <c r="G234" s="25">
        <f t="shared" si="59"/>
        <v>0</v>
      </c>
      <c r="H234" s="69"/>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row>
    <row r="235" spans="1:34" ht="12" customHeight="1">
      <c r="A235" s="1"/>
      <c r="B235" s="16" t="s">
        <v>42</v>
      </c>
      <c r="C235" s="1"/>
      <c r="D235" s="26">
        <f>SUM(D220:D226,D229:D234)</f>
        <v>0</v>
      </c>
      <c r="E235" s="79"/>
      <c r="F235" s="26">
        <f t="shared" ref="F235:G235" si="60">SUM(F220:F226,F229:F234)</f>
        <v>0</v>
      </c>
      <c r="G235" s="26">
        <f t="shared" si="60"/>
        <v>0</v>
      </c>
      <c r="H235" s="79"/>
      <c r="I235" s="26">
        <f t="shared" ref="I235:AH235" si="61">SUM(I220:I226,I229:I234)</f>
        <v>0</v>
      </c>
      <c r="J235" s="26">
        <f t="shared" si="61"/>
        <v>0</v>
      </c>
      <c r="K235" s="26">
        <f t="shared" si="61"/>
        <v>0</v>
      </c>
      <c r="L235" s="26">
        <f t="shared" si="61"/>
        <v>0</v>
      </c>
      <c r="M235" s="26">
        <f t="shared" si="61"/>
        <v>0</v>
      </c>
      <c r="N235" s="26">
        <f t="shared" si="61"/>
        <v>0</v>
      </c>
      <c r="O235" s="26">
        <f t="shared" si="61"/>
        <v>0</v>
      </c>
      <c r="P235" s="26">
        <f t="shared" si="61"/>
        <v>0</v>
      </c>
      <c r="Q235" s="26">
        <f t="shared" si="61"/>
        <v>0</v>
      </c>
      <c r="R235" s="26">
        <f t="shared" si="61"/>
        <v>0</v>
      </c>
      <c r="S235" s="26">
        <f t="shared" si="61"/>
        <v>0</v>
      </c>
      <c r="T235" s="26">
        <f t="shared" si="61"/>
        <v>0</v>
      </c>
      <c r="U235" s="26">
        <f t="shared" si="61"/>
        <v>0</v>
      </c>
      <c r="V235" s="26">
        <f t="shared" si="61"/>
        <v>0</v>
      </c>
      <c r="W235" s="26">
        <f t="shared" si="61"/>
        <v>0</v>
      </c>
      <c r="X235" s="26">
        <f t="shared" si="61"/>
        <v>0</v>
      </c>
      <c r="Y235" s="26">
        <f t="shared" si="61"/>
        <v>0</v>
      </c>
      <c r="Z235" s="26">
        <f t="shared" si="61"/>
        <v>0</v>
      </c>
      <c r="AA235" s="26">
        <f t="shared" si="61"/>
        <v>0</v>
      </c>
      <c r="AB235" s="26">
        <f t="shared" si="61"/>
        <v>0</v>
      </c>
      <c r="AC235" s="26">
        <f t="shared" si="61"/>
        <v>0</v>
      </c>
      <c r="AD235" s="26">
        <f t="shared" si="61"/>
        <v>0</v>
      </c>
      <c r="AE235" s="26">
        <f t="shared" si="61"/>
        <v>0</v>
      </c>
      <c r="AF235" s="26">
        <f t="shared" si="61"/>
        <v>0</v>
      </c>
      <c r="AG235" s="26">
        <f t="shared" si="61"/>
        <v>0</v>
      </c>
      <c r="AH235" s="26">
        <f t="shared" si="61"/>
        <v>0</v>
      </c>
    </row>
    <row r="236" spans="1:34" ht="12" customHeight="1">
      <c r="A236" s="1"/>
      <c r="B236" s="1"/>
      <c r="C236" s="1"/>
      <c r="D236" s="25"/>
      <c r="E236" s="79"/>
      <c r="F236" s="25"/>
      <c r="G236" s="25"/>
      <c r="H236" s="79"/>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row>
    <row r="237" spans="1:34" ht="12" customHeight="1">
      <c r="A237" s="16" t="s">
        <v>219</v>
      </c>
      <c r="B237" s="1"/>
      <c r="C237" s="1"/>
      <c r="D237" s="25"/>
      <c r="E237" s="79"/>
      <c r="F237" s="25"/>
      <c r="G237" s="25"/>
      <c r="H237" s="79"/>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row>
    <row r="238" spans="1:34" ht="12" customHeight="1">
      <c r="A238" s="1"/>
      <c r="B238" s="16" t="s">
        <v>189</v>
      </c>
      <c r="C238" s="1"/>
      <c r="D238" s="25"/>
      <c r="E238" s="79"/>
      <c r="F238" s="25"/>
      <c r="G238" s="25"/>
      <c r="H238" s="79"/>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row>
    <row r="239" spans="1:34" ht="12" customHeight="1">
      <c r="A239" s="1"/>
      <c r="B239" s="16" t="s">
        <v>198</v>
      </c>
      <c r="C239" s="5" t="s">
        <v>220</v>
      </c>
      <c r="D239" s="25">
        <f>Classification!AY239</f>
        <v>0</v>
      </c>
      <c r="E239" s="79"/>
      <c r="F239" s="25">
        <v>0</v>
      </c>
      <c r="G239" s="25">
        <f t="shared" ref="G239:G242" si="62">D239-F239</f>
        <v>0</v>
      </c>
      <c r="H239" s="69" t="s">
        <v>438</v>
      </c>
      <c r="I239" s="25">
        <v>0</v>
      </c>
      <c r="J239" s="25">
        <v>0</v>
      </c>
      <c r="K239" s="25">
        <v>0</v>
      </c>
      <c r="L239" s="25">
        <v>0</v>
      </c>
      <c r="M239" s="25">
        <v>0</v>
      </c>
      <c r="N239" s="25">
        <v>0</v>
      </c>
      <c r="O239" s="25">
        <v>0</v>
      </c>
      <c r="P239" s="25">
        <v>0</v>
      </c>
      <c r="Q239" s="25">
        <v>0</v>
      </c>
      <c r="R239" s="25">
        <v>0</v>
      </c>
      <c r="S239" s="25">
        <v>0</v>
      </c>
      <c r="T239" s="25">
        <v>0</v>
      </c>
      <c r="U239" s="25">
        <v>0</v>
      </c>
      <c r="V239" s="25">
        <v>0</v>
      </c>
      <c r="W239" s="25">
        <v>0</v>
      </c>
      <c r="X239" s="25">
        <v>0</v>
      </c>
      <c r="Y239" s="25">
        <v>0</v>
      </c>
      <c r="Z239" s="25">
        <v>0</v>
      </c>
      <c r="AA239" s="25">
        <v>0</v>
      </c>
      <c r="AB239" s="25">
        <v>0</v>
      </c>
      <c r="AC239" s="25">
        <v>0</v>
      </c>
      <c r="AD239" s="25">
        <v>0</v>
      </c>
      <c r="AE239" s="25">
        <v>0</v>
      </c>
      <c r="AF239" s="25">
        <v>0</v>
      </c>
      <c r="AG239" s="25">
        <v>0</v>
      </c>
      <c r="AH239" s="25">
        <v>0</v>
      </c>
    </row>
    <row r="240" spans="1:34" ht="12" customHeight="1">
      <c r="A240" s="1"/>
      <c r="B240" s="16" t="s">
        <v>222</v>
      </c>
      <c r="C240" s="5" t="s">
        <v>223</v>
      </c>
      <c r="D240" s="25">
        <f>Classification!AY240</f>
        <v>0</v>
      </c>
      <c r="E240" s="79"/>
      <c r="F240" s="25">
        <v>0</v>
      </c>
      <c r="G240" s="25">
        <f t="shared" si="62"/>
        <v>0</v>
      </c>
      <c r="H240" s="69"/>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row>
    <row r="241" spans="1:34" ht="12" customHeight="1">
      <c r="A241" s="1"/>
      <c r="B241" s="16" t="s">
        <v>225</v>
      </c>
      <c r="C241" s="5" t="s">
        <v>226</v>
      </c>
      <c r="D241" s="25">
        <f>Classification!AY241</f>
        <v>4.0889957137048585</v>
      </c>
      <c r="E241" s="79"/>
      <c r="F241" s="25">
        <v>0</v>
      </c>
      <c r="G241" s="25">
        <f t="shared" si="62"/>
        <v>4.0889957137048585</v>
      </c>
      <c r="H241" s="69" t="s">
        <v>438</v>
      </c>
      <c r="I241" s="25">
        <v>4.1576999436675172E-2</v>
      </c>
      <c r="J241" s="25">
        <v>1.4145963334844323E-2</v>
      </c>
      <c r="K241" s="25">
        <v>3.6905421301285874E-3</v>
      </c>
      <c r="L241" s="25">
        <v>0</v>
      </c>
      <c r="M241" s="25">
        <v>1.4657803595278803E-5</v>
      </c>
      <c r="N241" s="25">
        <v>0</v>
      </c>
      <c r="O241" s="25">
        <v>2.5166355763338298E-3</v>
      </c>
      <c r="P241" s="25">
        <v>0</v>
      </c>
      <c r="Q241" s="25">
        <v>7.5544108327016283E-4</v>
      </c>
      <c r="R241" s="25">
        <v>6.937855226708489E-6</v>
      </c>
      <c r="S241" s="25">
        <v>2.0171128090094733E-3</v>
      </c>
      <c r="T241" s="25">
        <v>0</v>
      </c>
      <c r="U241" s="25">
        <v>1.3308877246907498E-2</v>
      </c>
      <c r="V241" s="25">
        <v>0</v>
      </c>
      <c r="W241" s="25">
        <v>4.3326940580070651E-3</v>
      </c>
      <c r="X241" s="25">
        <v>0</v>
      </c>
      <c r="Y241" s="25">
        <v>0</v>
      </c>
      <c r="Z241" s="25">
        <v>0</v>
      </c>
      <c r="AA241" s="25">
        <v>4.0066298523708603</v>
      </c>
      <c r="AB241" s="25">
        <v>0</v>
      </c>
      <c r="AC241" s="25">
        <v>0</v>
      </c>
      <c r="AD241" s="25">
        <v>0</v>
      </c>
      <c r="AE241" s="25">
        <v>0</v>
      </c>
      <c r="AF241" s="25">
        <v>0</v>
      </c>
      <c r="AG241" s="25">
        <v>0</v>
      </c>
      <c r="AH241" s="25">
        <v>0</v>
      </c>
    </row>
    <row r="242" spans="1:34" ht="12" customHeight="1">
      <c r="A242" s="1"/>
      <c r="B242" s="16" t="s">
        <v>16</v>
      </c>
      <c r="C242" s="5" t="s">
        <v>228</v>
      </c>
      <c r="D242" s="25">
        <f>Classification!AY242</f>
        <v>0</v>
      </c>
      <c r="E242" s="79"/>
      <c r="F242" s="25">
        <v>0</v>
      </c>
      <c r="G242" s="25">
        <f t="shared" si="62"/>
        <v>0</v>
      </c>
      <c r="H242" s="69"/>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row>
    <row r="243" spans="1:34" ht="12" customHeight="1">
      <c r="A243" s="1"/>
      <c r="B243" s="1"/>
      <c r="C243" s="1"/>
      <c r="D243" s="25"/>
      <c r="E243" s="79"/>
      <c r="F243" s="25"/>
      <c r="G243" s="25"/>
      <c r="H243" s="79"/>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row>
    <row r="244" spans="1:34" ht="12" customHeight="1">
      <c r="A244" s="1"/>
      <c r="B244" s="16" t="s">
        <v>193</v>
      </c>
      <c r="C244" s="1"/>
      <c r="D244" s="25"/>
      <c r="E244" s="79"/>
      <c r="F244" s="25"/>
      <c r="G244" s="25"/>
      <c r="H244" s="79"/>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row>
    <row r="245" spans="1:34" ht="12" customHeight="1">
      <c r="A245" s="1"/>
      <c r="B245" s="16" t="s">
        <v>198</v>
      </c>
      <c r="C245" s="5" t="s">
        <v>229</v>
      </c>
      <c r="D245" s="25">
        <f>Classification!AY245</f>
        <v>0</v>
      </c>
      <c r="E245" s="79"/>
      <c r="F245" s="25">
        <v>0</v>
      </c>
      <c r="G245" s="25">
        <f t="shared" ref="G245:G248" si="63">D245-F245</f>
        <v>0</v>
      </c>
      <c r="H245" s="69" t="s">
        <v>438</v>
      </c>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row>
    <row r="246" spans="1:34" ht="12" customHeight="1">
      <c r="A246" s="1"/>
      <c r="B246" s="16" t="s">
        <v>222</v>
      </c>
      <c r="C246" s="5" t="s">
        <v>231</v>
      </c>
      <c r="D246" s="25">
        <f>Classification!AY246</f>
        <v>0</v>
      </c>
      <c r="E246" s="79"/>
      <c r="F246" s="25">
        <v>0</v>
      </c>
      <c r="G246" s="25">
        <f t="shared" si="63"/>
        <v>0</v>
      </c>
      <c r="H246" s="69"/>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row>
    <row r="247" spans="1:34" ht="12" customHeight="1">
      <c r="A247" s="1"/>
      <c r="B247" s="16" t="s">
        <v>225</v>
      </c>
      <c r="C247" s="5" t="s">
        <v>233</v>
      </c>
      <c r="D247" s="25">
        <f>Classification!AY247</f>
        <v>34.666505660677792</v>
      </c>
      <c r="E247" s="79"/>
      <c r="F247" s="25">
        <v>0</v>
      </c>
      <c r="G247" s="25">
        <f t="shared" si="63"/>
        <v>34.666505660677792</v>
      </c>
      <c r="H247" s="69" t="s">
        <v>438</v>
      </c>
      <c r="I247" s="25">
        <v>0.35248980122299334</v>
      </c>
      <c r="J247" s="25">
        <v>0.11992947715242272</v>
      </c>
      <c r="K247" s="25">
        <v>3.1288416179129079E-2</v>
      </c>
      <c r="L247" s="25">
        <v>0</v>
      </c>
      <c r="M247" s="25">
        <v>1.242688588803722E-4</v>
      </c>
      <c r="N247" s="25">
        <v>0</v>
      </c>
      <c r="O247" s="25">
        <v>2.1336036416089277E-2</v>
      </c>
      <c r="P247" s="25">
        <v>0</v>
      </c>
      <c r="Q247" s="25">
        <v>6.4046295039437489E-3</v>
      </c>
      <c r="R247" s="25">
        <v>5.8819136611844545E-5</v>
      </c>
      <c r="S247" s="25">
        <v>1.7101082394727067E-2</v>
      </c>
      <c r="T247" s="25">
        <v>0</v>
      </c>
      <c r="U247" s="25">
        <v>0.11283266129891724</v>
      </c>
      <c r="V247" s="25">
        <v>0</v>
      </c>
      <c r="W247" s="25">
        <v>3.6732580223665226E-2</v>
      </c>
      <c r="X247" s="25">
        <v>0</v>
      </c>
      <c r="Y247" s="25">
        <v>0</v>
      </c>
      <c r="Z247" s="25">
        <v>0</v>
      </c>
      <c r="AA247" s="25">
        <v>33.968207888290415</v>
      </c>
      <c r="AB247" s="25">
        <v>0</v>
      </c>
      <c r="AC247" s="25">
        <v>0</v>
      </c>
      <c r="AD247" s="25">
        <v>0</v>
      </c>
      <c r="AE247" s="25">
        <v>0</v>
      </c>
      <c r="AF247" s="25">
        <v>0</v>
      </c>
      <c r="AG247" s="25">
        <v>0</v>
      </c>
      <c r="AH247" s="25">
        <v>0</v>
      </c>
    </row>
    <row r="248" spans="1:34" ht="12" customHeight="1">
      <c r="A248" s="1"/>
      <c r="B248" s="16" t="s">
        <v>16</v>
      </c>
      <c r="C248" s="5" t="s">
        <v>235</v>
      </c>
      <c r="D248" s="25">
        <f>Classification!AY248</f>
        <v>0</v>
      </c>
      <c r="E248" s="79"/>
      <c r="F248" s="25">
        <v>0</v>
      </c>
      <c r="G248" s="25">
        <f t="shared" si="63"/>
        <v>0</v>
      </c>
      <c r="H248" s="69"/>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row>
    <row r="249" spans="1:34" ht="12" customHeight="1">
      <c r="A249" s="1"/>
      <c r="B249" s="16" t="s">
        <v>42</v>
      </c>
      <c r="C249" s="1"/>
      <c r="D249" s="26">
        <f>SUM(D239:D242,D245:D248)</f>
        <v>38.755501374382654</v>
      </c>
      <c r="E249" s="79"/>
      <c r="F249" s="26">
        <f t="shared" ref="F249:G249" si="64">SUM(F239:F242,F245:F248)</f>
        <v>0</v>
      </c>
      <c r="G249" s="26">
        <f t="shared" si="64"/>
        <v>38.755501374382654</v>
      </c>
      <c r="H249" s="79"/>
      <c r="I249" s="26">
        <f t="shared" ref="I249:AH249" si="65">SUM(I239:I242,I245:I248)</f>
        <v>0.39406680065966848</v>
      </c>
      <c r="J249" s="26">
        <f t="shared" si="65"/>
        <v>0.13407544048726705</v>
      </c>
      <c r="K249" s="26">
        <f t="shared" si="65"/>
        <v>3.4978958309257666E-2</v>
      </c>
      <c r="L249" s="26">
        <f t="shared" si="65"/>
        <v>0</v>
      </c>
      <c r="M249" s="26">
        <f t="shared" si="65"/>
        <v>1.3892666247565101E-4</v>
      </c>
      <c r="N249" s="26">
        <f t="shared" si="65"/>
        <v>0</v>
      </c>
      <c r="O249" s="26">
        <f t="shared" si="65"/>
        <v>2.3852671992423108E-2</v>
      </c>
      <c r="P249" s="26">
        <f t="shared" si="65"/>
        <v>0</v>
      </c>
      <c r="Q249" s="26">
        <f t="shared" si="65"/>
        <v>7.1600705872139122E-3</v>
      </c>
      <c r="R249" s="26">
        <f t="shared" si="65"/>
        <v>6.5756991838553032E-5</v>
      </c>
      <c r="S249" s="26">
        <f t="shared" si="65"/>
        <v>1.9118195203736539E-2</v>
      </c>
      <c r="T249" s="26">
        <f t="shared" si="65"/>
        <v>0</v>
      </c>
      <c r="U249" s="26">
        <f t="shared" si="65"/>
        <v>0.12614153854582474</v>
      </c>
      <c r="V249" s="26">
        <f t="shared" si="65"/>
        <v>0</v>
      </c>
      <c r="W249" s="26">
        <f t="shared" si="65"/>
        <v>4.1065274281672288E-2</v>
      </c>
      <c r="X249" s="26">
        <f t="shared" si="65"/>
        <v>0</v>
      </c>
      <c r="Y249" s="26">
        <f t="shared" si="65"/>
        <v>0</v>
      </c>
      <c r="Z249" s="26">
        <f t="shared" si="65"/>
        <v>0</v>
      </c>
      <c r="AA249" s="26">
        <f t="shared" si="65"/>
        <v>37.974837740661272</v>
      </c>
      <c r="AB249" s="26">
        <f t="shared" si="65"/>
        <v>0</v>
      </c>
      <c r="AC249" s="26">
        <f t="shared" si="65"/>
        <v>0</v>
      </c>
      <c r="AD249" s="26">
        <f t="shared" si="65"/>
        <v>0</v>
      </c>
      <c r="AE249" s="26">
        <f t="shared" si="65"/>
        <v>0</v>
      </c>
      <c r="AF249" s="26">
        <f t="shared" si="65"/>
        <v>0</v>
      </c>
      <c r="AG249" s="26">
        <f t="shared" si="65"/>
        <v>0</v>
      </c>
      <c r="AH249" s="26">
        <f t="shared" si="65"/>
        <v>0</v>
      </c>
    </row>
    <row r="250" spans="1:34" ht="12" customHeight="1">
      <c r="A250" s="1"/>
      <c r="B250" s="1"/>
      <c r="C250" s="1"/>
      <c r="D250" s="25"/>
      <c r="E250" s="79"/>
      <c r="F250" s="25"/>
      <c r="G250" s="25"/>
      <c r="H250" s="79"/>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row>
    <row r="251" spans="1:34" ht="12" customHeight="1">
      <c r="A251" s="16" t="s">
        <v>236</v>
      </c>
      <c r="B251" s="1"/>
      <c r="C251" s="1"/>
      <c r="D251" s="25"/>
      <c r="E251" s="79"/>
      <c r="F251" s="25"/>
      <c r="G251" s="25"/>
      <c r="H251" s="79"/>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row>
    <row r="252" spans="1:34" ht="12" customHeight="1">
      <c r="A252" s="1"/>
      <c r="B252" s="16" t="s">
        <v>189</v>
      </c>
      <c r="C252" s="1"/>
      <c r="D252" s="25"/>
      <c r="E252" s="79"/>
      <c r="F252" s="25"/>
      <c r="G252" s="25"/>
      <c r="H252" s="79"/>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row>
    <row r="253" spans="1:34" ht="12" customHeight="1">
      <c r="A253" s="1"/>
      <c r="B253" s="16" t="s">
        <v>237</v>
      </c>
      <c r="C253" s="5" t="s">
        <v>238</v>
      </c>
      <c r="D253" s="25">
        <f>Classification!AY253</f>
        <v>0</v>
      </c>
      <c r="E253" s="79"/>
      <c r="F253" s="25">
        <v>0</v>
      </c>
      <c r="G253" s="25">
        <f t="shared" ref="G253:G258" si="66">D253-F253</f>
        <v>0</v>
      </c>
      <c r="H253" s="69"/>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row>
    <row r="254" spans="1:34" ht="12" customHeight="1">
      <c r="A254" s="1"/>
      <c r="B254" s="16" t="s">
        <v>239</v>
      </c>
      <c r="C254" s="1"/>
      <c r="D254" s="25">
        <f>Classification!AY254</f>
        <v>0</v>
      </c>
      <c r="E254" s="79"/>
      <c r="F254" s="25">
        <v>0</v>
      </c>
      <c r="G254" s="25">
        <f t="shared" si="66"/>
        <v>0</v>
      </c>
      <c r="H254" s="69"/>
      <c r="I254" s="25">
        <v>0</v>
      </c>
      <c r="J254" s="25">
        <v>0</v>
      </c>
      <c r="K254" s="25">
        <v>0</v>
      </c>
      <c r="L254" s="25">
        <v>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row>
    <row r="255" spans="1:34" ht="12" customHeight="1">
      <c r="A255" s="1"/>
      <c r="B255" s="16" t="s">
        <v>240</v>
      </c>
      <c r="C255" s="5" t="s">
        <v>241</v>
      </c>
      <c r="D255" s="25">
        <f>Classification!AY255</f>
        <v>0</v>
      </c>
      <c r="E255" s="79"/>
      <c r="F255" s="25">
        <v>0</v>
      </c>
      <c r="G255" s="25">
        <f t="shared" si="66"/>
        <v>0</v>
      </c>
      <c r="H255" s="69"/>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row>
    <row r="256" spans="1:34" ht="12" customHeight="1">
      <c r="A256" s="1"/>
      <c r="B256" s="16" t="s">
        <v>242</v>
      </c>
      <c r="C256" s="5" t="s">
        <v>243</v>
      </c>
      <c r="D256" s="25">
        <f>Classification!AY256</f>
        <v>0</v>
      </c>
      <c r="E256" s="79"/>
      <c r="F256" s="25">
        <v>0</v>
      </c>
      <c r="G256" s="25">
        <f t="shared" si="66"/>
        <v>0</v>
      </c>
      <c r="H256" s="69"/>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row>
    <row r="257" spans="1:34" ht="12" customHeight="1">
      <c r="A257" s="1"/>
      <c r="B257" s="16" t="s">
        <v>55</v>
      </c>
      <c r="C257" s="5" t="s">
        <v>244</v>
      </c>
      <c r="D257" s="25">
        <f>Classification!AY257</f>
        <v>0</v>
      </c>
      <c r="E257" s="79"/>
      <c r="F257" s="25">
        <v>0</v>
      </c>
      <c r="G257" s="25">
        <f t="shared" si="66"/>
        <v>0</v>
      </c>
      <c r="H257" s="69"/>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row>
    <row r="258" spans="1:34" ht="12" customHeight="1">
      <c r="A258" s="1"/>
      <c r="B258" s="16" t="s">
        <v>252</v>
      </c>
      <c r="C258" s="5" t="s">
        <v>245</v>
      </c>
      <c r="D258" s="25">
        <f>Classification!AY258</f>
        <v>0</v>
      </c>
      <c r="E258" s="79"/>
      <c r="F258" s="25">
        <v>0</v>
      </c>
      <c r="G258" s="25">
        <f t="shared" si="66"/>
        <v>0</v>
      </c>
      <c r="H258" s="69"/>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row>
    <row r="259" spans="1:34" ht="12" customHeight="1">
      <c r="A259" s="1"/>
      <c r="B259" s="1"/>
      <c r="C259" s="1"/>
      <c r="D259" s="25"/>
      <c r="E259" s="79"/>
      <c r="F259" s="25"/>
      <c r="G259" s="25"/>
      <c r="H259" s="79"/>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row>
    <row r="260" spans="1:34" ht="12" customHeight="1">
      <c r="A260" s="1"/>
      <c r="B260" s="16" t="s">
        <v>193</v>
      </c>
      <c r="C260" s="1"/>
      <c r="D260" s="25"/>
      <c r="E260" s="79"/>
      <c r="F260" s="25"/>
      <c r="G260" s="25"/>
      <c r="H260" s="79"/>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row>
    <row r="261" spans="1:34" ht="12" customHeight="1">
      <c r="A261" s="1"/>
      <c r="B261" s="16" t="s">
        <v>246</v>
      </c>
      <c r="C261" s="5" t="s">
        <v>247</v>
      </c>
      <c r="D261" s="25">
        <f>Classification!AY261</f>
        <v>0</v>
      </c>
      <c r="E261" s="79"/>
      <c r="F261" s="25">
        <v>0</v>
      </c>
      <c r="G261" s="25">
        <f t="shared" ref="G261:G265" si="67">D261-F261</f>
        <v>0</v>
      </c>
      <c r="H261" s="69"/>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row>
    <row r="262" spans="1:34" ht="12" customHeight="1">
      <c r="A262" s="1"/>
      <c r="B262" s="16" t="s">
        <v>242</v>
      </c>
      <c r="C262" s="5" t="s">
        <v>248</v>
      </c>
      <c r="D262" s="25">
        <f>Classification!AY262</f>
        <v>0</v>
      </c>
      <c r="E262" s="79"/>
      <c r="F262" s="25">
        <v>0</v>
      </c>
      <c r="G262" s="25">
        <f t="shared" si="67"/>
        <v>0</v>
      </c>
      <c r="H262" s="69"/>
      <c r="I262" s="25">
        <v>0</v>
      </c>
      <c r="J262" s="25">
        <v>0</v>
      </c>
      <c r="K262" s="25">
        <v>0</v>
      </c>
      <c r="L262" s="25">
        <v>0</v>
      </c>
      <c r="M262" s="25">
        <v>0</v>
      </c>
      <c r="N262" s="25">
        <v>0</v>
      </c>
      <c r="O262" s="25">
        <v>0</v>
      </c>
      <c r="P262" s="25">
        <v>0</v>
      </c>
      <c r="Q262" s="25">
        <v>0</v>
      </c>
      <c r="R262" s="25">
        <v>0</v>
      </c>
      <c r="S262" s="25">
        <v>0</v>
      </c>
      <c r="T262" s="25">
        <v>0</v>
      </c>
      <c r="U262" s="25">
        <v>0</v>
      </c>
      <c r="V262" s="25">
        <v>0</v>
      </c>
      <c r="W262" s="25">
        <v>0</v>
      </c>
      <c r="X262" s="25">
        <v>0</v>
      </c>
      <c r="Y262" s="25">
        <v>0</v>
      </c>
      <c r="Z262" s="25">
        <v>0</v>
      </c>
      <c r="AA262" s="25">
        <v>0</v>
      </c>
      <c r="AB262" s="25">
        <v>0</v>
      </c>
      <c r="AC262" s="25">
        <v>0</v>
      </c>
      <c r="AD262" s="25">
        <v>0</v>
      </c>
      <c r="AE262" s="25">
        <v>0</v>
      </c>
      <c r="AF262" s="25">
        <v>0</v>
      </c>
      <c r="AG262" s="25">
        <v>0</v>
      </c>
      <c r="AH262" s="25">
        <v>0</v>
      </c>
    </row>
    <row r="263" spans="1:34" ht="12" customHeight="1">
      <c r="A263" s="1"/>
      <c r="B263" s="16" t="s">
        <v>55</v>
      </c>
      <c r="C263" s="5" t="s">
        <v>249</v>
      </c>
      <c r="D263" s="25">
        <f>Classification!AY263</f>
        <v>0</v>
      </c>
      <c r="E263" s="79"/>
      <c r="F263" s="25">
        <v>0</v>
      </c>
      <c r="G263" s="25">
        <f t="shared" si="67"/>
        <v>0</v>
      </c>
      <c r="H263" s="69"/>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row>
    <row r="264" spans="1:34" ht="12" customHeight="1">
      <c r="A264" s="1"/>
      <c r="B264" s="16" t="s">
        <v>250</v>
      </c>
      <c r="C264" s="5" t="s">
        <v>251</v>
      </c>
      <c r="D264" s="25">
        <f>Classification!AY264</f>
        <v>0</v>
      </c>
      <c r="E264" s="79"/>
      <c r="F264" s="25">
        <v>0</v>
      </c>
      <c r="G264" s="25">
        <f t="shared" si="67"/>
        <v>0</v>
      </c>
      <c r="H264" s="69"/>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row>
    <row r="265" spans="1:34" ht="12" customHeight="1">
      <c r="A265" s="1"/>
      <c r="B265" s="16" t="s">
        <v>253</v>
      </c>
      <c r="C265" s="5" t="s">
        <v>254</v>
      </c>
      <c r="D265" s="25">
        <f>Classification!AY265</f>
        <v>0</v>
      </c>
      <c r="E265" s="79"/>
      <c r="F265" s="25">
        <v>0</v>
      </c>
      <c r="G265" s="25">
        <f t="shared" si="67"/>
        <v>0</v>
      </c>
      <c r="H265" s="69"/>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0</v>
      </c>
      <c r="AC265" s="25">
        <v>0</v>
      </c>
      <c r="AD265" s="25">
        <v>0</v>
      </c>
      <c r="AE265" s="25">
        <v>0</v>
      </c>
      <c r="AF265" s="25">
        <v>0</v>
      </c>
      <c r="AG265" s="25">
        <v>0</v>
      </c>
      <c r="AH265" s="25">
        <v>0</v>
      </c>
    </row>
    <row r="266" spans="1:34" ht="12" customHeight="1">
      <c r="A266" s="1"/>
      <c r="B266" s="16" t="s">
        <v>42</v>
      </c>
      <c r="C266" s="1"/>
      <c r="D266" s="26">
        <f>SUM(D253:D258,D261:D265)</f>
        <v>0</v>
      </c>
      <c r="E266" s="79"/>
      <c r="F266" s="26">
        <f t="shared" ref="F266:G266" si="68">SUM(F253:F258,F261:F265)</f>
        <v>0</v>
      </c>
      <c r="G266" s="26">
        <f t="shared" si="68"/>
        <v>0</v>
      </c>
      <c r="H266" s="79"/>
      <c r="I266" s="26">
        <f t="shared" ref="I266:AH266" si="69">SUM(I253:I258,I261:I265)</f>
        <v>0</v>
      </c>
      <c r="J266" s="26">
        <f t="shared" si="69"/>
        <v>0</v>
      </c>
      <c r="K266" s="26">
        <f t="shared" si="69"/>
        <v>0</v>
      </c>
      <c r="L266" s="26">
        <f t="shared" si="69"/>
        <v>0</v>
      </c>
      <c r="M266" s="26">
        <f t="shared" si="69"/>
        <v>0</v>
      </c>
      <c r="N266" s="26">
        <f t="shared" si="69"/>
        <v>0</v>
      </c>
      <c r="O266" s="26">
        <f t="shared" si="69"/>
        <v>0</v>
      </c>
      <c r="P266" s="26">
        <f t="shared" si="69"/>
        <v>0</v>
      </c>
      <c r="Q266" s="26">
        <f t="shared" si="69"/>
        <v>0</v>
      </c>
      <c r="R266" s="26">
        <f t="shared" si="69"/>
        <v>0</v>
      </c>
      <c r="S266" s="26">
        <f t="shared" si="69"/>
        <v>0</v>
      </c>
      <c r="T266" s="26">
        <f t="shared" si="69"/>
        <v>0</v>
      </c>
      <c r="U266" s="26">
        <f t="shared" si="69"/>
        <v>0</v>
      </c>
      <c r="V266" s="26">
        <f t="shared" si="69"/>
        <v>0</v>
      </c>
      <c r="W266" s="26">
        <f t="shared" si="69"/>
        <v>0</v>
      </c>
      <c r="X266" s="26">
        <f t="shared" si="69"/>
        <v>0</v>
      </c>
      <c r="Y266" s="26">
        <f t="shared" si="69"/>
        <v>0</v>
      </c>
      <c r="Z266" s="26">
        <f t="shared" si="69"/>
        <v>0</v>
      </c>
      <c r="AA266" s="26">
        <f t="shared" si="69"/>
        <v>0</v>
      </c>
      <c r="AB266" s="26">
        <f t="shared" si="69"/>
        <v>0</v>
      </c>
      <c r="AC266" s="26">
        <f t="shared" si="69"/>
        <v>0</v>
      </c>
      <c r="AD266" s="26">
        <f t="shared" si="69"/>
        <v>0</v>
      </c>
      <c r="AE266" s="26">
        <f t="shared" si="69"/>
        <v>0</v>
      </c>
      <c r="AF266" s="26">
        <f t="shared" si="69"/>
        <v>0</v>
      </c>
      <c r="AG266" s="26">
        <f t="shared" si="69"/>
        <v>0</v>
      </c>
      <c r="AH266" s="26">
        <f t="shared" si="69"/>
        <v>0</v>
      </c>
    </row>
    <row r="267" spans="1:34" ht="12" customHeight="1">
      <c r="A267" s="1"/>
      <c r="B267" s="1"/>
      <c r="C267" s="1"/>
      <c r="D267" s="25"/>
      <c r="E267" s="79"/>
      <c r="F267" s="25"/>
      <c r="G267" s="25"/>
      <c r="H267" s="79"/>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row>
    <row r="268" spans="1:34" ht="12" customHeight="1">
      <c r="A268" s="16" t="s">
        <v>255</v>
      </c>
      <c r="B268" s="1"/>
      <c r="C268" s="1"/>
      <c r="D268" s="25"/>
      <c r="E268" s="79"/>
      <c r="F268" s="25"/>
      <c r="G268" s="25"/>
      <c r="H268" s="79"/>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row>
    <row r="269" spans="1:34" ht="12" customHeight="1">
      <c r="A269" s="1"/>
      <c r="B269" s="16" t="s">
        <v>189</v>
      </c>
      <c r="C269" s="1"/>
      <c r="D269" s="25"/>
      <c r="E269" s="79"/>
      <c r="F269" s="25"/>
      <c r="G269" s="25"/>
      <c r="H269" s="79"/>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row>
    <row r="270" spans="1:34" ht="12" customHeight="1">
      <c r="A270" s="1"/>
      <c r="B270" s="16" t="s">
        <v>237</v>
      </c>
      <c r="C270" s="5" t="s">
        <v>238</v>
      </c>
      <c r="D270" s="25">
        <f>Classification!AY270</f>
        <v>0</v>
      </c>
      <c r="E270" s="79"/>
      <c r="F270" s="25">
        <v>0</v>
      </c>
      <c r="G270" s="25">
        <f t="shared" ref="G270:G275" si="70">D270-F270</f>
        <v>0</v>
      </c>
      <c r="H270" s="69"/>
      <c r="I270" s="25">
        <v>0</v>
      </c>
      <c r="J270" s="25">
        <v>0</v>
      </c>
      <c r="K270" s="25">
        <v>0</v>
      </c>
      <c r="L270" s="25">
        <v>0</v>
      </c>
      <c r="M270" s="25">
        <v>0</v>
      </c>
      <c r="N270" s="25">
        <v>0</v>
      </c>
      <c r="O270" s="25">
        <v>0</v>
      </c>
      <c r="P270" s="25">
        <v>0</v>
      </c>
      <c r="Q270" s="25">
        <v>0</v>
      </c>
      <c r="R270" s="25">
        <v>0</v>
      </c>
      <c r="S270" s="25">
        <v>0</v>
      </c>
      <c r="T270" s="25">
        <v>0</v>
      </c>
      <c r="U270" s="25">
        <v>0</v>
      </c>
      <c r="V270" s="25">
        <v>0</v>
      </c>
      <c r="W270" s="25">
        <v>0</v>
      </c>
      <c r="X270" s="25">
        <v>0</v>
      </c>
      <c r="Y270" s="25">
        <v>0</v>
      </c>
      <c r="Z270" s="25">
        <v>0</v>
      </c>
      <c r="AA270" s="25">
        <v>0</v>
      </c>
      <c r="AB270" s="25">
        <v>0</v>
      </c>
      <c r="AC270" s="25">
        <v>0</v>
      </c>
      <c r="AD270" s="25">
        <v>0</v>
      </c>
      <c r="AE270" s="25">
        <v>0</v>
      </c>
      <c r="AF270" s="25">
        <v>0</v>
      </c>
      <c r="AG270" s="25">
        <v>0</v>
      </c>
      <c r="AH270" s="25">
        <v>0</v>
      </c>
    </row>
    <row r="271" spans="1:34" ht="12" customHeight="1">
      <c r="A271" s="1"/>
      <c r="B271" s="16" t="s">
        <v>239</v>
      </c>
      <c r="C271" s="1"/>
      <c r="D271" s="25">
        <f>Classification!AY271</f>
        <v>0</v>
      </c>
      <c r="E271" s="79"/>
      <c r="F271" s="25">
        <v>0</v>
      </c>
      <c r="G271" s="25">
        <f t="shared" si="70"/>
        <v>0</v>
      </c>
      <c r="H271" s="69"/>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row>
    <row r="272" spans="1:34" ht="12" customHeight="1">
      <c r="A272" s="1"/>
      <c r="B272" s="16" t="s">
        <v>240</v>
      </c>
      <c r="C272" s="5" t="s">
        <v>241</v>
      </c>
      <c r="D272" s="25">
        <f>Classification!AY272</f>
        <v>0</v>
      </c>
      <c r="E272" s="79"/>
      <c r="F272" s="25">
        <v>0</v>
      </c>
      <c r="G272" s="25">
        <f t="shared" si="70"/>
        <v>0</v>
      </c>
      <c r="H272" s="69"/>
      <c r="I272" s="25">
        <v>0</v>
      </c>
      <c r="J272" s="25">
        <v>0</v>
      </c>
      <c r="K272" s="25">
        <v>0</v>
      </c>
      <c r="L272" s="25">
        <v>0</v>
      </c>
      <c r="M272" s="25">
        <v>0</v>
      </c>
      <c r="N272" s="25">
        <v>0</v>
      </c>
      <c r="O272" s="25">
        <v>0</v>
      </c>
      <c r="P272" s="25">
        <v>0</v>
      </c>
      <c r="Q272" s="25">
        <v>0</v>
      </c>
      <c r="R272" s="25">
        <v>0</v>
      </c>
      <c r="S272" s="25">
        <v>0</v>
      </c>
      <c r="T272" s="25">
        <v>0</v>
      </c>
      <c r="U272" s="25">
        <v>0</v>
      </c>
      <c r="V272" s="25">
        <v>0</v>
      </c>
      <c r="W272" s="25">
        <v>0</v>
      </c>
      <c r="X272" s="25">
        <v>0</v>
      </c>
      <c r="Y272" s="25">
        <v>0</v>
      </c>
      <c r="Z272" s="25">
        <v>0</v>
      </c>
      <c r="AA272" s="25">
        <v>0</v>
      </c>
      <c r="AB272" s="25">
        <v>0</v>
      </c>
      <c r="AC272" s="25">
        <v>0</v>
      </c>
      <c r="AD272" s="25">
        <v>0</v>
      </c>
      <c r="AE272" s="25">
        <v>0</v>
      </c>
      <c r="AF272" s="25">
        <v>0</v>
      </c>
      <c r="AG272" s="25">
        <v>0</v>
      </c>
      <c r="AH272" s="25">
        <v>0</v>
      </c>
    </row>
    <row r="273" spans="1:34" ht="12" customHeight="1">
      <c r="A273" s="1"/>
      <c r="B273" s="16" t="s">
        <v>242</v>
      </c>
      <c r="C273" s="5" t="s">
        <v>243</v>
      </c>
      <c r="D273" s="25">
        <f>Classification!AY273</f>
        <v>0</v>
      </c>
      <c r="E273" s="79"/>
      <c r="F273" s="25">
        <v>0</v>
      </c>
      <c r="G273" s="25">
        <f t="shared" si="70"/>
        <v>0</v>
      </c>
      <c r="H273" s="69"/>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row>
    <row r="274" spans="1:34" ht="12" customHeight="1">
      <c r="A274" s="1"/>
      <c r="B274" s="16" t="s">
        <v>55</v>
      </c>
      <c r="C274" s="5" t="s">
        <v>244</v>
      </c>
      <c r="D274" s="25">
        <f>Classification!AY274</f>
        <v>0</v>
      </c>
      <c r="E274" s="79"/>
      <c r="F274" s="25">
        <v>0</v>
      </c>
      <c r="G274" s="25">
        <f t="shared" si="70"/>
        <v>0</v>
      </c>
      <c r="H274" s="69"/>
      <c r="I274" s="25">
        <v>0</v>
      </c>
      <c r="J274" s="25">
        <v>0</v>
      </c>
      <c r="K274" s="25">
        <v>0</v>
      </c>
      <c r="L274" s="25">
        <v>0</v>
      </c>
      <c r="M274" s="25">
        <v>0</v>
      </c>
      <c r="N274" s="25">
        <v>0</v>
      </c>
      <c r="O274" s="25">
        <v>0</v>
      </c>
      <c r="P274" s="25">
        <v>0</v>
      </c>
      <c r="Q274" s="25">
        <v>0</v>
      </c>
      <c r="R274" s="25">
        <v>0</v>
      </c>
      <c r="S274" s="25">
        <v>0</v>
      </c>
      <c r="T274" s="25">
        <v>0</v>
      </c>
      <c r="U274" s="25">
        <v>0</v>
      </c>
      <c r="V274" s="25">
        <v>0</v>
      </c>
      <c r="W274" s="25">
        <v>0</v>
      </c>
      <c r="X274" s="25">
        <v>0</v>
      </c>
      <c r="Y274" s="25">
        <v>0</v>
      </c>
      <c r="Z274" s="25">
        <v>0</v>
      </c>
      <c r="AA274" s="25">
        <v>0</v>
      </c>
      <c r="AB274" s="25">
        <v>0</v>
      </c>
      <c r="AC274" s="25">
        <v>0</v>
      </c>
      <c r="AD274" s="25">
        <v>0</v>
      </c>
      <c r="AE274" s="25">
        <v>0</v>
      </c>
      <c r="AF274" s="25">
        <v>0</v>
      </c>
      <c r="AG274" s="25">
        <v>0</v>
      </c>
      <c r="AH274" s="25">
        <v>0</v>
      </c>
    </row>
    <row r="275" spans="1:34" ht="12" customHeight="1">
      <c r="A275" s="1"/>
      <c r="B275" s="16" t="s">
        <v>252</v>
      </c>
      <c r="C275" s="5" t="s">
        <v>245</v>
      </c>
      <c r="D275" s="25">
        <f>Classification!AY275</f>
        <v>0</v>
      </c>
      <c r="E275" s="79"/>
      <c r="F275" s="25">
        <v>0</v>
      </c>
      <c r="G275" s="25">
        <f t="shared" si="70"/>
        <v>0</v>
      </c>
      <c r="H275" s="69"/>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row>
    <row r="276" spans="1:34" ht="12" customHeight="1">
      <c r="A276" s="1"/>
      <c r="B276" s="1"/>
      <c r="C276" s="1"/>
      <c r="D276" s="25"/>
      <c r="E276" s="79"/>
      <c r="F276" s="25"/>
      <c r="G276" s="25"/>
      <c r="H276" s="79"/>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row>
    <row r="277" spans="1:34" ht="12" customHeight="1">
      <c r="A277" s="1"/>
      <c r="B277" s="16" t="s">
        <v>193</v>
      </c>
      <c r="C277" s="1"/>
      <c r="D277" s="25"/>
      <c r="E277" s="79"/>
      <c r="F277" s="25"/>
      <c r="G277" s="25"/>
      <c r="H277" s="79"/>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row>
    <row r="278" spans="1:34" ht="12" customHeight="1">
      <c r="A278" s="1"/>
      <c r="B278" s="16" t="s">
        <v>246</v>
      </c>
      <c r="C278" s="5" t="s">
        <v>247</v>
      </c>
      <c r="D278" s="25">
        <f>Classification!AY278</f>
        <v>0</v>
      </c>
      <c r="E278" s="79"/>
      <c r="F278" s="25">
        <v>0</v>
      </c>
      <c r="G278" s="25">
        <f t="shared" ref="G278:G282" si="71">D278-F278</f>
        <v>0</v>
      </c>
      <c r="H278" s="69"/>
      <c r="I278" s="25">
        <v>0</v>
      </c>
      <c r="J278" s="25">
        <v>0</v>
      </c>
      <c r="K278" s="25">
        <v>0</v>
      </c>
      <c r="L278" s="25">
        <v>0</v>
      </c>
      <c r="M278" s="25">
        <v>0</v>
      </c>
      <c r="N278" s="25">
        <v>0</v>
      </c>
      <c r="O278" s="25">
        <v>0</v>
      </c>
      <c r="P278" s="25">
        <v>0</v>
      </c>
      <c r="Q278" s="25">
        <v>0</v>
      </c>
      <c r="R278" s="25">
        <v>0</v>
      </c>
      <c r="S278" s="25">
        <v>0</v>
      </c>
      <c r="T278" s="25">
        <v>0</v>
      </c>
      <c r="U278" s="25">
        <v>0</v>
      </c>
      <c r="V278" s="25">
        <v>0</v>
      </c>
      <c r="W278" s="25">
        <v>0</v>
      </c>
      <c r="X278" s="25">
        <v>0</v>
      </c>
      <c r="Y278" s="25">
        <v>0</v>
      </c>
      <c r="Z278" s="25">
        <v>0</v>
      </c>
      <c r="AA278" s="25">
        <v>0</v>
      </c>
      <c r="AB278" s="25">
        <v>0</v>
      </c>
      <c r="AC278" s="25">
        <v>0</v>
      </c>
      <c r="AD278" s="25">
        <v>0</v>
      </c>
      <c r="AE278" s="25">
        <v>0</v>
      </c>
      <c r="AF278" s="25">
        <v>0</v>
      </c>
      <c r="AG278" s="25">
        <v>0</v>
      </c>
      <c r="AH278" s="25">
        <v>0</v>
      </c>
    </row>
    <row r="279" spans="1:34" ht="12" customHeight="1">
      <c r="A279" s="1"/>
      <c r="B279" s="16" t="s">
        <v>242</v>
      </c>
      <c r="C279" s="5" t="s">
        <v>248</v>
      </c>
      <c r="D279" s="25">
        <f>Classification!AY279</f>
        <v>0</v>
      </c>
      <c r="E279" s="79"/>
      <c r="F279" s="25">
        <v>0</v>
      </c>
      <c r="G279" s="25">
        <f t="shared" si="71"/>
        <v>0</v>
      </c>
      <c r="H279" s="69"/>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row>
    <row r="280" spans="1:34" ht="12" customHeight="1">
      <c r="A280" s="1"/>
      <c r="B280" s="16" t="s">
        <v>55</v>
      </c>
      <c r="C280" s="5" t="s">
        <v>249</v>
      </c>
      <c r="D280" s="25">
        <f>Classification!AY280</f>
        <v>0</v>
      </c>
      <c r="E280" s="79"/>
      <c r="F280" s="25">
        <v>0</v>
      </c>
      <c r="G280" s="25">
        <f t="shared" si="71"/>
        <v>0</v>
      </c>
      <c r="H280" s="69"/>
      <c r="I280" s="25">
        <v>0</v>
      </c>
      <c r="J280" s="25">
        <v>0</v>
      </c>
      <c r="K280" s="25">
        <v>0</v>
      </c>
      <c r="L280" s="25">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0</v>
      </c>
      <c r="AE280" s="25">
        <v>0</v>
      </c>
      <c r="AF280" s="25">
        <v>0</v>
      </c>
      <c r="AG280" s="25">
        <v>0</v>
      </c>
      <c r="AH280" s="25">
        <v>0</v>
      </c>
    </row>
    <row r="281" spans="1:34" ht="12" customHeight="1">
      <c r="A281" s="1"/>
      <c r="B281" s="16" t="s">
        <v>250</v>
      </c>
      <c r="C281" s="5" t="s">
        <v>251</v>
      </c>
      <c r="D281" s="25">
        <f>Classification!AY281</f>
        <v>0</v>
      </c>
      <c r="E281" s="79"/>
      <c r="F281" s="25">
        <v>0</v>
      </c>
      <c r="G281" s="25">
        <f t="shared" si="71"/>
        <v>0</v>
      </c>
      <c r="H281" s="69"/>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row>
    <row r="282" spans="1:34" ht="12" customHeight="1">
      <c r="A282" s="1"/>
      <c r="B282" s="16" t="s">
        <v>253</v>
      </c>
      <c r="C282" s="5" t="s">
        <v>254</v>
      </c>
      <c r="D282" s="25">
        <f>Classification!AY282</f>
        <v>0</v>
      </c>
      <c r="E282" s="79"/>
      <c r="F282" s="25">
        <v>0</v>
      </c>
      <c r="G282" s="25">
        <f t="shared" si="71"/>
        <v>0</v>
      </c>
      <c r="H282" s="69"/>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row>
    <row r="283" spans="1:34" ht="12" customHeight="1">
      <c r="A283" s="1"/>
      <c r="B283" s="16" t="s">
        <v>42</v>
      </c>
      <c r="C283" s="1"/>
      <c r="D283" s="26">
        <f>SUM(D270:D275,D278:D282)</f>
        <v>0</v>
      </c>
      <c r="E283" s="79"/>
      <c r="F283" s="26">
        <f t="shared" ref="F283:G283" si="72">SUM(F270:F275,F278:F282)</f>
        <v>0</v>
      </c>
      <c r="G283" s="26">
        <f t="shared" si="72"/>
        <v>0</v>
      </c>
      <c r="H283" s="79"/>
      <c r="I283" s="26">
        <f t="shared" ref="I283:AH283" si="73">SUM(I270:I275,I278:I282)</f>
        <v>0</v>
      </c>
      <c r="J283" s="26">
        <f t="shared" si="73"/>
        <v>0</v>
      </c>
      <c r="K283" s="26">
        <f t="shared" si="73"/>
        <v>0</v>
      </c>
      <c r="L283" s="26">
        <f t="shared" si="73"/>
        <v>0</v>
      </c>
      <c r="M283" s="26">
        <f t="shared" si="73"/>
        <v>0</v>
      </c>
      <c r="N283" s="26">
        <f t="shared" si="73"/>
        <v>0</v>
      </c>
      <c r="O283" s="26">
        <f t="shared" si="73"/>
        <v>0</v>
      </c>
      <c r="P283" s="26">
        <f t="shared" si="73"/>
        <v>0</v>
      </c>
      <c r="Q283" s="26">
        <f t="shared" si="73"/>
        <v>0</v>
      </c>
      <c r="R283" s="26">
        <f t="shared" si="73"/>
        <v>0</v>
      </c>
      <c r="S283" s="26">
        <f t="shared" si="73"/>
        <v>0</v>
      </c>
      <c r="T283" s="26">
        <f t="shared" si="73"/>
        <v>0</v>
      </c>
      <c r="U283" s="26">
        <f t="shared" si="73"/>
        <v>0</v>
      </c>
      <c r="V283" s="26">
        <f t="shared" si="73"/>
        <v>0</v>
      </c>
      <c r="W283" s="26">
        <f t="shared" si="73"/>
        <v>0</v>
      </c>
      <c r="X283" s="26">
        <f t="shared" si="73"/>
        <v>0</v>
      </c>
      <c r="Y283" s="26">
        <f t="shared" si="73"/>
        <v>0</v>
      </c>
      <c r="Z283" s="26">
        <f t="shared" si="73"/>
        <v>0</v>
      </c>
      <c r="AA283" s="26">
        <f t="shared" si="73"/>
        <v>0</v>
      </c>
      <c r="AB283" s="26">
        <f t="shared" si="73"/>
        <v>0</v>
      </c>
      <c r="AC283" s="26">
        <f t="shared" si="73"/>
        <v>0</v>
      </c>
      <c r="AD283" s="26">
        <f t="shared" si="73"/>
        <v>0</v>
      </c>
      <c r="AE283" s="26">
        <f t="shared" si="73"/>
        <v>0</v>
      </c>
      <c r="AF283" s="26">
        <f t="shared" si="73"/>
        <v>0</v>
      </c>
      <c r="AG283" s="26">
        <f t="shared" si="73"/>
        <v>0</v>
      </c>
      <c r="AH283" s="26">
        <f t="shared" si="73"/>
        <v>0</v>
      </c>
    </row>
    <row r="284" spans="1:34" ht="12" customHeight="1">
      <c r="A284" s="1"/>
      <c r="B284" s="1"/>
      <c r="C284" s="1"/>
      <c r="D284" s="25"/>
      <c r="E284" s="79"/>
      <c r="F284" s="25"/>
      <c r="G284" s="25"/>
      <c r="H284" s="79"/>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row>
    <row r="285" spans="1:34" ht="12" customHeight="1">
      <c r="A285" s="1" t="s">
        <v>256</v>
      </c>
      <c r="B285" s="1"/>
      <c r="C285" s="1"/>
      <c r="D285" s="25"/>
      <c r="E285" s="79"/>
      <c r="F285" s="25"/>
      <c r="G285" s="25"/>
      <c r="H285" s="79"/>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row>
    <row r="286" spans="1:34" ht="12" customHeight="1">
      <c r="A286" s="1"/>
      <c r="B286" s="16" t="s">
        <v>257</v>
      </c>
      <c r="C286" s="5" t="s">
        <v>258</v>
      </c>
      <c r="D286" s="25">
        <f>Classification!AY286</f>
        <v>17.129465120125118</v>
      </c>
      <c r="E286" s="79"/>
      <c r="F286" s="25">
        <v>0</v>
      </c>
      <c r="G286" s="25">
        <f t="shared" ref="G286:G288" si="74">D286-F286</f>
        <v>17.129465120125118</v>
      </c>
      <c r="H286" s="69" t="s">
        <v>438</v>
      </c>
      <c r="I286" s="25">
        <v>0.17417278263779434</v>
      </c>
      <c r="J286" s="25">
        <v>5.9259730872947218E-2</v>
      </c>
      <c r="K286" s="25">
        <v>1.5460278542359183E-2</v>
      </c>
      <c r="L286" s="25">
        <v>0</v>
      </c>
      <c r="M286" s="25">
        <v>6.1403912599233319E-5</v>
      </c>
      <c r="N286" s="25">
        <v>0</v>
      </c>
      <c r="O286" s="25">
        <v>1.0542593913804202E-2</v>
      </c>
      <c r="P286" s="25">
        <v>0</v>
      </c>
      <c r="Q286" s="25">
        <v>3.1646650161100691E-3</v>
      </c>
      <c r="R286" s="25">
        <v>2.9063798897138865E-5</v>
      </c>
      <c r="S286" s="25">
        <v>8.4500121605603912E-3</v>
      </c>
      <c r="T286" s="25">
        <v>0</v>
      </c>
      <c r="U286" s="25">
        <v>5.5753041712624268E-2</v>
      </c>
      <c r="V286" s="25">
        <v>0</v>
      </c>
      <c r="W286" s="25">
        <v>1.8150356943162672E-2</v>
      </c>
      <c r="X286" s="25">
        <v>0</v>
      </c>
      <c r="Y286" s="25">
        <v>0</v>
      </c>
      <c r="Z286" s="25">
        <v>0</v>
      </c>
      <c r="AA286" s="25">
        <v>16.78442119061426</v>
      </c>
      <c r="AB286" s="25">
        <v>0</v>
      </c>
      <c r="AC286" s="25">
        <v>0</v>
      </c>
      <c r="AD286" s="25">
        <v>0</v>
      </c>
      <c r="AE286" s="25">
        <v>0</v>
      </c>
      <c r="AF286" s="25">
        <v>0</v>
      </c>
      <c r="AG286" s="25">
        <v>0</v>
      </c>
      <c r="AH286" s="25">
        <v>0</v>
      </c>
    </row>
    <row r="287" spans="1:34" ht="12" customHeight="1">
      <c r="A287" s="1"/>
      <c r="B287" s="16" t="s">
        <v>148</v>
      </c>
      <c r="C287" s="5" t="s">
        <v>261</v>
      </c>
      <c r="D287" s="25">
        <f>Classification!AY287</f>
        <v>0.40702153976220262</v>
      </c>
      <c r="E287" s="79"/>
      <c r="F287" s="25">
        <v>0</v>
      </c>
      <c r="G287" s="25">
        <f t="shared" si="74"/>
        <v>0.40702153976220262</v>
      </c>
      <c r="H287" s="69" t="s">
        <v>438</v>
      </c>
      <c r="I287" s="25">
        <v>4.1386040764701164E-3</v>
      </c>
      <c r="J287" s="25">
        <v>1.4080992451692229E-3</v>
      </c>
      <c r="K287" s="25">
        <v>3.6735918683592921E-4</v>
      </c>
      <c r="L287" s="25">
        <v>0</v>
      </c>
      <c r="M287" s="25">
        <v>1.4590481885041549E-6</v>
      </c>
      <c r="N287" s="25">
        <v>0</v>
      </c>
      <c r="O287" s="25">
        <v>2.5050769406936797E-4</v>
      </c>
      <c r="P287" s="25">
        <v>0</v>
      </c>
      <c r="Q287" s="25">
        <v>7.5197142389189054E-5</v>
      </c>
      <c r="R287" s="25">
        <v>6.9059904062935862E-7</v>
      </c>
      <c r="S287" s="25">
        <v>2.0078484275377686E-4</v>
      </c>
      <c r="T287" s="25">
        <v>0</v>
      </c>
      <c r="U287" s="25">
        <v>1.3247751009830063E-3</v>
      </c>
      <c r="V287" s="25">
        <v>0</v>
      </c>
      <c r="W287" s="25">
        <v>4.3127944617255481E-4</v>
      </c>
      <c r="X287" s="25">
        <v>0</v>
      </c>
      <c r="Y287" s="25">
        <v>0</v>
      </c>
      <c r="Z287" s="25">
        <v>0</v>
      </c>
      <c r="AA287" s="25">
        <v>0.39882278338013033</v>
      </c>
      <c r="AB287" s="25">
        <v>0</v>
      </c>
      <c r="AC287" s="25">
        <v>0</v>
      </c>
      <c r="AD287" s="25">
        <v>0</v>
      </c>
      <c r="AE287" s="25">
        <v>0</v>
      </c>
      <c r="AF287" s="25">
        <v>0</v>
      </c>
      <c r="AG287" s="25">
        <v>0</v>
      </c>
      <c r="AH287" s="25">
        <v>0</v>
      </c>
    </row>
    <row r="288" spans="1:34" ht="12" customHeight="1">
      <c r="A288" s="1"/>
      <c r="B288" s="16" t="s">
        <v>262</v>
      </c>
      <c r="C288" s="5" t="s">
        <v>263</v>
      </c>
      <c r="D288" s="25">
        <f>Classification!AY288</f>
        <v>0</v>
      </c>
      <c r="E288" s="79"/>
      <c r="F288" s="25">
        <v>0</v>
      </c>
      <c r="G288" s="25">
        <f t="shared" si="74"/>
        <v>0</v>
      </c>
      <c r="H288" s="92" t="s">
        <v>433</v>
      </c>
      <c r="I288" s="25">
        <v>0</v>
      </c>
      <c r="J288" s="25">
        <v>0</v>
      </c>
      <c r="K288" s="25">
        <v>0</v>
      </c>
      <c r="L288" s="25">
        <v>0</v>
      </c>
      <c r="M288" s="25">
        <v>0</v>
      </c>
      <c r="N288" s="25">
        <v>0</v>
      </c>
      <c r="O288" s="25">
        <v>0</v>
      </c>
      <c r="P288" s="25">
        <v>0</v>
      </c>
      <c r="Q288" s="25">
        <v>0</v>
      </c>
      <c r="R288" s="25">
        <v>0</v>
      </c>
      <c r="S288" s="25">
        <v>0</v>
      </c>
      <c r="T288" s="25">
        <v>0</v>
      </c>
      <c r="U288" s="25">
        <v>0</v>
      </c>
      <c r="V288" s="25">
        <v>0</v>
      </c>
      <c r="W288" s="25">
        <v>0</v>
      </c>
      <c r="X288" s="25">
        <v>0</v>
      </c>
      <c r="Y288" s="25">
        <v>0</v>
      </c>
      <c r="Z288" s="25">
        <v>0</v>
      </c>
      <c r="AA288" s="25">
        <v>0</v>
      </c>
      <c r="AB288" s="25">
        <v>0</v>
      </c>
      <c r="AC288" s="25">
        <v>0</v>
      </c>
      <c r="AD288" s="25">
        <v>0</v>
      </c>
      <c r="AE288" s="25">
        <v>0</v>
      </c>
      <c r="AF288" s="25">
        <v>0</v>
      </c>
      <c r="AG288" s="25">
        <v>0</v>
      </c>
      <c r="AH288" s="25">
        <v>0</v>
      </c>
    </row>
    <row r="289" spans="1:34" ht="12" customHeight="1">
      <c r="A289" s="1"/>
      <c r="B289" s="16" t="s">
        <v>42</v>
      </c>
      <c r="C289" s="1"/>
      <c r="D289" s="26">
        <f>SUM(D286:D288)</f>
        <v>17.53648665988732</v>
      </c>
      <c r="E289" s="79"/>
      <c r="F289" s="26">
        <f>SUM(F286:F288)</f>
        <v>0</v>
      </c>
      <c r="G289" s="26">
        <f>SUM(G286:G288)</f>
        <v>17.53648665988732</v>
      </c>
      <c r="H289" s="79"/>
      <c r="I289" s="26">
        <f t="shared" ref="I289:AH289" si="75">SUM(I286:I288)</f>
        <v>0.17831138671426447</v>
      </c>
      <c r="J289" s="26">
        <f t="shared" si="75"/>
        <v>6.0667830118116439E-2</v>
      </c>
      <c r="K289" s="26">
        <f t="shared" si="75"/>
        <v>1.5827637729195113E-2</v>
      </c>
      <c r="L289" s="26">
        <f t="shared" si="75"/>
        <v>0</v>
      </c>
      <c r="M289" s="26">
        <f t="shared" si="75"/>
        <v>6.2862960787737478E-5</v>
      </c>
      <c r="N289" s="26">
        <f t="shared" si="75"/>
        <v>0</v>
      </c>
      <c r="O289" s="26">
        <f t="shared" si="75"/>
        <v>1.079310160787357E-2</v>
      </c>
      <c r="P289" s="26">
        <f t="shared" si="75"/>
        <v>0</v>
      </c>
      <c r="Q289" s="26">
        <f t="shared" si="75"/>
        <v>3.239862158499258E-3</v>
      </c>
      <c r="R289" s="26">
        <f t="shared" si="75"/>
        <v>2.9754397937768224E-5</v>
      </c>
      <c r="S289" s="26">
        <f t="shared" si="75"/>
        <v>8.6507970033141684E-3</v>
      </c>
      <c r="T289" s="26">
        <f t="shared" si="75"/>
        <v>0</v>
      </c>
      <c r="U289" s="26">
        <f t="shared" si="75"/>
        <v>5.7077816813607275E-2</v>
      </c>
      <c r="V289" s="26">
        <f t="shared" si="75"/>
        <v>0</v>
      </c>
      <c r="W289" s="26">
        <f t="shared" si="75"/>
        <v>1.8581636389335226E-2</v>
      </c>
      <c r="X289" s="26">
        <f t="shared" si="75"/>
        <v>0</v>
      </c>
      <c r="Y289" s="26">
        <f t="shared" si="75"/>
        <v>0</v>
      </c>
      <c r="Z289" s="26">
        <f t="shared" si="75"/>
        <v>0</v>
      </c>
      <c r="AA289" s="26">
        <f t="shared" si="75"/>
        <v>17.18324397399439</v>
      </c>
      <c r="AB289" s="26">
        <f t="shared" si="75"/>
        <v>0</v>
      </c>
      <c r="AC289" s="26">
        <f t="shared" si="75"/>
        <v>0</v>
      </c>
      <c r="AD289" s="26">
        <f t="shared" si="75"/>
        <v>0</v>
      </c>
      <c r="AE289" s="26">
        <f t="shared" si="75"/>
        <v>0</v>
      </c>
      <c r="AF289" s="26">
        <f t="shared" si="75"/>
        <v>0</v>
      </c>
      <c r="AG289" s="26">
        <f t="shared" si="75"/>
        <v>0</v>
      </c>
      <c r="AH289" s="26">
        <f t="shared" si="75"/>
        <v>0</v>
      </c>
    </row>
    <row r="290" spans="1:34" ht="12" customHeight="1">
      <c r="A290" s="1"/>
      <c r="B290" s="1"/>
      <c r="C290" s="1"/>
      <c r="D290" s="25"/>
      <c r="E290" s="79"/>
      <c r="F290" s="25"/>
      <c r="G290" s="25"/>
      <c r="H290" s="79"/>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row>
    <row r="291" spans="1:34" ht="12" customHeight="1">
      <c r="A291" s="16" t="s">
        <v>265</v>
      </c>
      <c r="B291" s="1"/>
      <c r="C291" s="1"/>
      <c r="D291" s="25"/>
      <c r="E291" s="79"/>
      <c r="F291" s="25"/>
      <c r="G291" s="25"/>
      <c r="H291" s="79"/>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row>
    <row r="292" spans="1:34" ht="12" customHeight="1">
      <c r="A292" s="1"/>
      <c r="B292" s="16" t="s">
        <v>266</v>
      </c>
      <c r="C292" s="5" t="s">
        <v>267</v>
      </c>
      <c r="D292" s="25">
        <f>Classification!AY292</f>
        <v>0</v>
      </c>
      <c r="E292" s="79"/>
      <c r="F292" s="25">
        <v>0</v>
      </c>
      <c r="G292" s="25">
        <f t="shared" ref="G292:G294" si="76">D292-F292</f>
        <v>0</v>
      </c>
      <c r="H292" s="69"/>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row>
    <row r="293" spans="1:34" ht="12" customHeight="1">
      <c r="A293" s="1"/>
      <c r="B293" s="16" t="s">
        <v>269</v>
      </c>
      <c r="C293" s="1"/>
      <c r="D293" s="25">
        <f>Classification!AY293</f>
        <v>0</v>
      </c>
      <c r="E293" s="79"/>
      <c r="F293" s="25">
        <v>0</v>
      </c>
      <c r="G293" s="25">
        <f t="shared" si="76"/>
        <v>0</v>
      </c>
      <c r="H293" s="69"/>
      <c r="I293" s="25">
        <v>0</v>
      </c>
      <c r="J293" s="25">
        <v>0</v>
      </c>
      <c r="K293" s="25">
        <v>0</v>
      </c>
      <c r="L293" s="25">
        <v>0</v>
      </c>
      <c r="M293" s="25">
        <v>0</v>
      </c>
      <c r="N293" s="25">
        <v>0</v>
      </c>
      <c r="O293" s="25">
        <v>0</v>
      </c>
      <c r="P293" s="25">
        <v>0</v>
      </c>
      <c r="Q293" s="25">
        <v>0</v>
      </c>
      <c r="R293" s="25">
        <v>0</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row>
    <row r="294" spans="1:34" ht="12" customHeight="1">
      <c r="A294" s="1"/>
      <c r="B294" s="16" t="s">
        <v>16</v>
      </c>
      <c r="C294" s="5" t="s">
        <v>270</v>
      </c>
      <c r="D294" s="25">
        <f>Classification!AY294</f>
        <v>0</v>
      </c>
      <c r="E294" s="79"/>
      <c r="F294" s="25">
        <v>0</v>
      </c>
      <c r="G294" s="25">
        <f t="shared" si="76"/>
        <v>0</v>
      </c>
      <c r="H294" s="69"/>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row>
    <row r="295" spans="1:34" ht="12" customHeight="1">
      <c r="A295" s="1"/>
      <c r="B295" s="16" t="s">
        <v>42</v>
      </c>
      <c r="C295" s="1"/>
      <c r="D295" s="26">
        <f>SUM(D292:D294)</f>
        <v>0</v>
      </c>
      <c r="E295" s="79"/>
      <c r="F295" s="26">
        <f>SUM(F292:F294)</f>
        <v>0</v>
      </c>
      <c r="G295" s="26">
        <f>SUM(G292:G294)</f>
        <v>0</v>
      </c>
      <c r="H295" s="79"/>
      <c r="I295" s="26">
        <f t="shared" ref="I295" si="77">SUM(I292:I294)</f>
        <v>0</v>
      </c>
      <c r="J295" s="26">
        <f t="shared" ref="J295" si="78">SUM(J292:J294)</f>
        <v>0</v>
      </c>
      <c r="K295" s="26">
        <f t="shared" ref="K295" si="79">SUM(K292:K294)</f>
        <v>0</v>
      </c>
      <c r="L295" s="26">
        <f t="shared" ref="L295" si="80">SUM(L292:L294)</f>
        <v>0</v>
      </c>
      <c r="M295" s="26">
        <f t="shared" ref="M295" si="81">SUM(M292:M294)</f>
        <v>0</v>
      </c>
      <c r="N295" s="26">
        <f t="shared" ref="N295" si="82">SUM(N292:N294)</f>
        <v>0</v>
      </c>
      <c r="O295" s="26">
        <f t="shared" ref="O295" si="83">SUM(O292:O294)</f>
        <v>0</v>
      </c>
      <c r="P295" s="26">
        <f t="shared" ref="P295" si="84">SUM(P292:P294)</f>
        <v>0</v>
      </c>
      <c r="Q295" s="26">
        <f t="shared" ref="Q295" si="85">SUM(Q292:Q294)</f>
        <v>0</v>
      </c>
      <c r="R295" s="26">
        <f t="shared" ref="R295" si="86">SUM(R292:R294)</f>
        <v>0</v>
      </c>
      <c r="S295" s="26">
        <f t="shared" ref="S295" si="87">SUM(S292:S294)</f>
        <v>0</v>
      </c>
      <c r="T295" s="26">
        <f t="shared" ref="T295" si="88">SUM(T292:T294)</f>
        <v>0</v>
      </c>
      <c r="U295" s="26">
        <f t="shared" ref="U295" si="89">SUM(U292:U294)</f>
        <v>0</v>
      </c>
      <c r="V295" s="26">
        <f t="shared" ref="V295" si="90">SUM(V292:V294)</f>
        <v>0</v>
      </c>
      <c r="W295" s="26">
        <f t="shared" ref="W295" si="91">SUM(W292:W294)</f>
        <v>0</v>
      </c>
      <c r="X295" s="26">
        <f t="shared" ref="X295" si="92">SUM(X292:X294)</f>
        <v>0</v>
      </c>
      <c r="Y295" s="26">
        <f t="shared" ref="Y295" si="93">SUM(Y292:Y294)</f>
        <v>0</v>
      </c>
      <c r="Z295" s="26">
        <f t="shared" ref="Z295" si="94">SUM(Z292:Z294)</f>
        <v>0</v>
      </c>
      <c r="AA295" s="26">
        <f t="shared" ref="AA295" si="95">SUM(AA292:AA294)</f>
        <v>0</v>
      </c>
      <c r="AB295" s="26">
        <f t="shared" ref="AB295" si="96">SUM(AB292:AB294)</f>
        <v>0</v>
      </c>
      <c r="AC295" s="26">
        <f t="shared" ref="AC295" si="97">SUM(AC292:AC294)</f>
        <v>0</v>
      </c>
      <c r="AD295" s="26">
        <f t="shared" ref="AD295" si="98">SUM(AD292:AD294)</f>
        <v>0</v>
      </c>
      <c r="AE295" s="26">
        <f t="shared" ref="AE295" si="99">SUM(AE292:AE294)</f>
        <v>0</v>
      </c>
      <c r="AF295" s="26">
        <f t="shared" ref="AF295" si="100">SUM(AF292:AF294)</f>
        <v>0</v>
      </c>
      <c r="AG295" s="26">
        <f t="shared" ref="AG295" si="101">SUM(AG292:AG294)</f>
        <v>0</v>
      </c>
      <c r="AH295" s="26">
        <f t="shared" ref="AH295" si="102">SUM(AH292:AH294)</f>
        <v>0</v>
      </c>
    </row>
    <row r="296" spans="1:34" ht="12" customHeight="1">
      <c r="A296" s="1"/>
      <c r="B296" s="1"/>
      <c r="C296" s="1"/>
      <c r="D296" s="25"/>
      <c r="E296" s="79"/>
      <c r="F296" s="25"/>
      <c r="G296" s="25"/>
      <c r="H296" s="79"/>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row>
    <row r="297" spans="1:34" ht="12" customHeight="1">
      <c r="A297" s="16" t="s">
        <v>271</v>
      </c>
      <c r="B297" s="1"/>
      <c r="C297" s="1"/>
      <c r="D297" s="25"/>
      <c r="E297" s="79"/>
      <c r="F297" s="25"/>
      <c r="G297" s="25"/>
      <c r="H297" s="79"/>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row>
    <row r="298" spans="1:34" ht="12" customHeight="1">
      <c r="A298" s="1"/>
      <c r="B298" s="16" t="s">
        <v>190</v>
      </c>
      <c r="C298" s="5" t="s">
        <v>272</v>
      </c>
      <c r="D298" s="25">
        <f>Classification!AY298</f>
        <v>0</v>
      </c>
      <c r="E298" s="79"/>
      <c r="F298" s="25">
        <v>0</v>
      </c>
      <c r="G298" s="25">
        <f t="shared" ref="G298:G304" si="103">D298-F298</f>
        <v>0</v>
      </c>
      <c r="H298" s="69"/>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row>
    <row r="299" spans="1:34" ht="12" customHeight="1">
      <c r="A299" s="1"/>
      <c r="B299" s="16" t="s">
        <v>273</v>
      </c>
      <c r="C299" s="5" t="s">
        <v>274</v>
      </c>
      <c r="D299" s="25">
        <f>Classification!AY299</f>
        <v>0</v>
      </c>
      <c r="E299" s="79"/>
      <c r="F299" s="25">
        <v>0</v>
      </c>
      <c r="G299" s="25">
        <f t="shared" si="103"/>
        <v>0</v>
      </c>
      <c r="H299" s="69"/>
      <c r="I299" s="25">
        <v>0</v>
      </c>
      <c r="J299" s="25">
        <v>0</v>
      </c>
      <c r="K299" s="25">
        <v>0</v>
      </c>
      <c r="L299" s="25">
        <v>0</v>
      </c>
      <c r="M299" s="25">
        <v>0</v>
      </c>
      <c r="N299" s="25">
        <v>0</v>
      </c>
      <c r="O299" s="25">
        <v>0</v>
      </c>
      <c r="P299" s="25">
        <v>0</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25">
        <v>0</v>
      </c>
      <c r="AH299" s="25">
        <v>0</v>
      </c>
    </row>
    <row r="300" spans="1:34" ht="12" customHeight="1">
      <c r="A300" s="1"/>
      <c r="B300" s="16" t="s">
        <v>275</v>
      </c>
      <c r="C300" s="5" t="s">
        <v>276</v>
      </c>
      <c r="D300" s="25">
        <f>Classification!AY300</f>
        <v>0</v>
      </c>
      <c r="E300" s="79"/>
      <c r="F300" s="25">
        <v>0</v>
      </c>
      <c r="G300" s="25">
        <f t="shared" si="103"/>
        <v>0</v>
      </c>
      <c r="H300" s="69"/>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row>
    <row r="301" spans="1:34" ht="12" customHeight="1">
      <c r="A301" s="1"/>
      <c r="B301" s="16" t="s">
        <v>390</v>
      </c>
      <c r="C301" s="5" t="s">
        <v>278</v>
      </c>
      <c r="D301" s="25">
        <f>Classification!AY301</f>
        <v>0</v>
      </c>
      <c r="E301" s="79"/>
      <c r="F301" s="25">
        <v>0</v>
      </c>
      <c r="G301" s="25">
        <f t="shared" si="103"/>
        <v>0</v>
      </c>
      <c r="H301" s="69"/>
      <c r="I301" s="25">
        <v>0</v>
      </c>
      <c r="J301" s="25">
        <v>0</v>
      </c>
      <c r="K301" s="25">
        <v>0</v>
      </c>
      <c r="L301" s="25">
        <v>0</v>
      </c>
      <c r="M301" s="25">
        <v>0</v>
      </c>
      <c r="N301" s="25">
        <v>0</v>
      </c>
      <c r="O301" s="25">
        <v>0</v>
      </c>
      <c r="P301" s="25">
        <v>0</v>
      </c>
      <c r="Q301" s="25">
        <v>0</v>
      </c>
      <c r="R301" s="25">
        <v>0</v>
      </c>
      <c r="S301" s="25">
        <v>0</v>
      </c>
      <c r="T301" s="25">
        <v>0</v>
      </c>
      <c r="U301" s="25">
        <v>0</v>
      </c>
      <c r="V301" s="25">
        <v>0</v>
      </c>
      <c r="W301" s="25">
        <v>0</v>
      </c>
      <c r="X301" s="25">
        <v>0</v>
      </c>
      <c r="Y301" s="25">
        <v>0</v>
      </c>
      <c r="Z301" s="25">
        <v>0</v>
      </c>
      <c r="AA301" s="25">
        <v>0</v>
      </c>
      <c r="AB301" s="25">
        <v>0</v>
      </c>
      <c r="AC301" s="25">
        <v>0</v>
      </c>
      <c r="AD301" s="25">
        <v>0</v>
      </c>
      <c r="AE301" s="25">
        <v>0</v>
      </c>
      <c r="AF301" s="25">
        <v>0</v>
      </c>
      <c r="AG301" s="25">
        <v>0</v>
      </c>
      <c r="AH301" s="25">
        <v>0</v>
      </c>
    </row>
    <row r="302" spans="1:34" ht="12" customHeight="1">
      <c r="A302" s="1"/>
      <c r="B302" s="16" t="s">
        <v>280</v>
      </c>
      <c r="C302" s="5" t="s">
        <v>281</v>
      </c>
      <c r="D302" s="25">
        <f>Classification!AY302</f>
        <v>0</v>
      </c>
      <c r="E302" s="79"/>
      <c r="F302" s="25">
        <v>0</v>
      </c>
      <c r="G302" s="25">
        <f t="shared" si="103"/>
        <v>0</v>
      </c>
      <c r="H302" s="69"/>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row>
    <row r="303" spans="1:34" ht="12" customHeight="1">
      <c r="A303" s="1"/>
      <c r="B303" s="16" t="s">
        <v>282</v>
      </c>
      <c r="C303" s="5" t="s">
        <v>283</v>
      </c>
      <c r="D303" s="25">
        <f>Classification!AY303</f>
        <v>0</v>
      </c>
      <c r="E303" s="79"/>
      <c r="F303" s="25">
        <v>0</v>
      </c>
      <c r="G303" s="25">
        <f t="shared" si="103"/>
        <v>0</v>
      </c>
      <c r="H303" s="69"/>
      <c r="I303" s="25">
        <v>0</v>
      </c>
      <c r="J303" s="25">
        <v>0</v>
      </c>
      <c r="K303" s="25">
        <v>0</v>
      </c>
      <c r="L303" s="25">
        <v>0</v>
      </c>
      <c r="M303" s="25">
        <v>0</v>
      </c>
      <c r="N303" s="25">
        <v>0</v>
      </c>
      <c r="O303" s="25">
        <v>0</v>
      </c>
      <c r="P303" s="25">
        <v>0</v>
      </c>
      <c r="Q303" s="25">
        <v>0</v>
      </c>
      <c r="R303" s="25">
        <v>0</v>
      </c>
      <c r="S303" s="25">
        <v>0</v>
      </c>
      <c r="T303" s="25">
        <v>0</v>
      </c>
      <c r="U303" s="25">
        <v>0</v>
      </c>
      <c r="V303" s="25">
        <v>0</v>
      </c>
      <c r="W303" s="25">
        <v>0</v>
      </c>
      <c r="X303" s="25">
        <v>0</v>
      </c>
      <c r="Y303" s="25">
        <v>0</v>
      </c>
      <c r="Z303" s="25">
        <v>0</v>
      </c>
      <c r="AA303" s="25">
        <v>0</v>
      </c>
      <c r="AB303" s="25">
        <v>0</v>
      </c>
      <c r="AC303" s="25">
        <v>0</v>
      </c>
      <c r="AD303" s="25">
        <v>0</v>
      </c>
      <c r="AE303" s="25">
        <v>0</v>
      </c>
      <c r="AF303" s="25">
        <v>0</v>
      </c>
      <c r="AG303" s="25">
        <v>0</v>
      </c>
      <c r="AH303" s="25">
        <v>0</v>
      </c>
    </row>
    <row r="304" spans="1:34" ht="12" customHeight="1">
      <c r="A304" s="1"/>
      <c r="B304" s="16" t="s">
        <v>16</v>
      </c>
      <c r="C304" s="5" t="s">
        <v>285</v>
      </c>
      <c r="D304" s="25">
        <f>Classification!AY304</f>
        <v>0</v>
      </c>
      <c r="E304" s="79"/>
      <c r="F304" s="25">
        <v>0</v>
      </c>
      <c r="G304" s="25">
        <f t="shared" si="103"/>
        <v>0</v>
      </c>
      <c r="H304" s="69"/>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row>
    <row r="305" spans="1:34" ht="12" customHeight="1">
      <c r="A305" s="1"/>
      <c r="B305" s="16" t="s">
        <v>42</v>
      </c>
      <c r="C305" s="1"/>
      <c r="D305" s="26">
        <f>SUM(D298:D304)</f>
        <v>0</v>
      </c>
      <c r="E305" s="79"/>
      <c r="F305" s="26">
        <f t="shared" ref="F305:G305" si="104">SUM(F298:F304)</f>
        <v>0</v>
      </c>
      <c r="G305" s="26">
        <f t="shared" si="104"/>
        <v>0</v>
      </c>
      <c r="H305" s="79"/>
      <c r="I305" s="26">
        <f t="shared" ref="I305:AH305" si="105">SUM(I298:I304)</f>
        <v>0</v>
      </c>
      <c r="J305" s="26">
        <f t="shared" si="105"/>
        <v>0</v>
      </c>
      <c r="K305" s="26">
        <f t="shared" si="105"/>
        <v>0</v>
      </c>
      <c r="L305" s="26">
        <f t="shared" si="105"/>
        <v>0</v>
      </c>
      <c r="M305" s="26">
        <f t="shared" si="105"/>
        <v>0</v>
      </c>
      <c r="N305" s="26">
        <f t="shared" si="105"/>
        <v>0</v>
      </c>
      <c r="O305" s="26">
        <f t="shared" si="105"/>
        <v>0</v>
      </c>
      <c r="P305" s="26">
        <f t="shared" si="105"/>
        <v>0</v>
      </c>
      <c r="Q305" s="26">
        <f t="shared" si="105"/>
        <v>0</v>
      </c>
      <c r="R305" s="26">
        <f t="shared" si="105"/>
        <v>0</v>
      </c>
      <c r="S305" s="26">
        <f t="shared" si="105"/>
        <v>0</v>
      </c>
      <c r="T305" s="26">
        <f t="shared" si="105"/>
        <v>0</v>
      </c>
      <c r="U305" s="26">
        <f t="shared" si="105"/>
        <v>0</v>
      </c>
      <c r="V305" s="26">
        <f t="shared" si="105"/>
        <v>0</v>
      </c>
      <c r="W305" s="26">
        <f t="shared" si="105"/>
        <v>0</v>
      </c>
      <c r="X305" s="26">
        <f t="shared" si="105"/>
        <v>0</v>
      </c>
      <c r="Y305" s="26">
        <f t="shared" si="105"/>
        <v>0</v>
      </c>
      <c r="Z305" s="26">
        <f t="shared" si="105"/>
        <v>0</v>
      </c>
      <c r="AA305" s="26">
        <f t="shared" si="105"/>
        <v>0</v>
      </c>
      <c r="AB305" s="26">
        <f t="shared" si="105"/>
        <v>0</v>
      </c>
      <c r="AC305" s="26">
        <f t="shared" si="105"/>
        <v>0</v>
      </c>
      <c r="AD305" s="26">
        <f t="shared" si="105"/>
        <v>0</v>
      </c>
      <c r="AE305" s="26">
        <f t="shared" si="105"/>
        <v>0</v>
      </c>
      <c r="AF305" s="26">
        <f t="shared" si="105"/>
        <v>0</v>
      </c>
      <c r="AG305" s="26">
        <f t="shared" si="105"/>
        <v>0</v>
      </c>
      <c r="AH305" s="26">
        <f t="shared" si="105"/>
        <v>0</v>
      </c>
    </row>
    <row r="306" spans="1:34" ht="12" customHeight="1">
      <c r="A306" s="1"/>
      <c r="B306" s="1"/>
      <c r="C306" s="1"/>
      <c r="D306" s="25"/>
      <c r="E306" s="79"/>
      <c r="F306" s="25"/>
      <c r="G306" s="25"/>
      <c r="H306" s="79"/>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row>
    <row r="307" spans="1:34" ht="12" customHeight="1">
      <c r="A307" s="16" t="s">
        <v>286</v>
      </c>
      <c r="B307" s="1"/>
      <c r="C307" s="1"/>
      <c r="D307" s="25"/>
      <c r="E307" s="79"/>
      <c r="F307" s="25"/>
      <c r="G307" s="25"/>
      <c r="H307" s="79"/>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row>
    <row r="308" spans="1:34" ht="12" customHeight="1">
      <c r="A308" s="1"/>
      <c r="B308" s="16" t="s">
        <v>287</v>
      </c>
      <c r="C308" s="5" t="s">
        <v>288</v>
      </c>
      <c r="D308" s="25">
        <f>Classification!AY308</f>
        <v>25.640627853569466</v>
      </c>
      <c r="E308" s="79"/>
      <c r="F308" s="25">
        <v>0</v>
      </c>
      <c r="G308" s="25">
        <f t="shared" ref="G308:G312" si="106">D308-F308</f>
        <v>25.640627853569466</v>
      </c>
      <c r="H308" s="69" t="s">
        <v>438</v>
      </c>
      <c r="I308" s="25">
        <v>0.26071447476719051</v>
      </c>
      <c r="J308" s="25">
        <v>8.8704270411265607E-2</v>
      </c>
      <c r="K308" s="25">
        <v>2.3142068116967666E-2</v>
      </c>
      <c r="L308" s="25">
        <v>0</v>
      </c>
      <c r="M308" s="25">
        <v>9.1913837394739785E-5</v>
      </c>
      <c r="N308" s="25">
        <v>0</v>
      </c>
      <c r="O308" s="25">
        <v>1.5780920493399825E-2</v>
      </c>
      <c r="P308" s="25">
        <v>0</v>
      </c>
      <c r="Q308" s="25">
        <v>4.737100510158603E-3</v>
      </c>
      <c r="R308" s="25">
        <v>4.3504805684620062E-5</v>
      </c>
      <c r="S308" s="25">
        <v>1.2648592098331843E-2</v>
      </c>
      <c r="T308" s="25">
        <v>0</v>
      </c>
      <c r="U308" s="25">
        <v>8.3455203313872781E-2</v>
      </c>
      <c r="V308" s="25">
        <v>0</v>
      </c>
      <c r="W308" s="25">
        <v>2.7168772902448075E-2</v>
      </c>
      <c r="X308" s="25">
        <v>0</v>
      </c>
      <c r="Y308" s="25">
        <v>0</v>
      </c>
      <c r="Z308" s="25">
        <v>0</v>
      </c>
      <c r="AA308" s="25">
        <v>25.124141032312753</v>
      </c>
      <c r="AB308" s="25">
        <v>0</v>
      </c>
      <c r="AC308" s="25">
        <v>0</v>
      </c>
      <c r="AD308" s="25">
        <v>0</v>
      </c>
      <c r="AE308" s="25">
        <v>0</v>
      </c>
      <c r="AF308" s="25">
        <v>0</v>
      </c>
      <c r="AG308" s="25">
        <v>0</v>
      </c>
      <c r="AH308" s="25">
        <v>0</v>
      </c>
    </row>
    <row r="309" spans="1:34" ht="12" customHeight="1">
      <c r="A309" s="1"/>
      <c r="B309" s="16" t="s">
        <v>291</v>
      </c>
      <c r="C309" s="5" t="s">
        <v>292</v>
      </c>
      <c r="D309" s="25">
        <f>Classification!AY309</f>
        <v>0.43312408364461841</v>
      </c>
      <c r="E309" s="79"/>
      <c r="F309" s="25">
        <v>0</v>
      </c>
      <c r="G309" s="25">
        <f t="shared" si="106"/>
        <v>0.43312408364461841</v>
      </c>
      <c r="H309" s="69" t="s">
        <v>438</v>
      </c>
      <c r="I309" s="25">
        <v>4.404015323700718E-3</v>
      </c>
      <c r="J309" s="25">
        <v>1.4984015234203933E-3</v>
      </c>
      <c r="K309" s="25">
        <v>3.9091815941658353E-4</v>
      </c>
      <c r="L309" s="25">
        <v>0</v>
      </c>
      <c r="M309" s="25">
        <v>1.5526178541027853E-6</v>
      </c>
      <c r="N309" s="25">
        <v>0</v>
      </c>
      <c r="O309" s="25">
        <v>2.6657290791812086E-4</v>
      </c>
      <c r="P309" s="25">
        <v>0</v>
      </c>
      <c r="Q309" s="25">
        <v>8.0019581786850514E-5</v>
      </c>
      <c r="R309" s="25">
        <v>7.3488758558870835E-7</v>
      </c>
      <c r="S309" s="25">
        <v>2.1366129929700157E-4</v>
      </c>
      <c r="T309" s="25">
        <v>0</v>
      </c>
      <c r="U309" s="25">
        <v>1.4097337501688546E-3</v>
      </c>
      <c r="V309" s="25">
        <v>0</v>
      </c>
      <c r="W309" s="25">
        <v>4.589376646439412E-4</v>
      </c>
      <c r="X309" s="25">
        <v>0</v>
      </c>
      <c r="Y309" s="25">
        <v>0</v>
      </c>
      <c r="Z309" s="25">
        <v>0</v>
      </c>
      <c r="AA309" s="25">
        <v>0.42439953592882623</v>
      </c>
      <c r="AB309" s="25">
        <v>0</v>
      </c>
      <c r="AC309" s="25">
        <v>0</v>
      </c>
      <c r="AD309" s="25">
        <v>0</v>
      </c>
      <c r="AE309" s="25">
        <v>0</v>
      </c>
      <c r="AF309" s="25">
        <v>0</v>
      </c>
      <c r="AG309" s="25">
        <v>0</v>
      </c>
      <c r="AH309" s="25">
        <v>0</v>
      </c>
    </row>
    <row r="310" spans="1:34" ht="12" customHeight="1">
      <c r="A310" s="1"/>
      <c r="B310" s="16" t="s">
        <v>293</v>
      </c>
      <c r="C310" s="5" t="s">
        <v>294</v>
      </c>
      <c r="D310" s="25">
        <f>Classification!AY310</f>
        <v>1.7105813613260834</v>
      </c>
      <c r="E310" s="79"/>
      <c r="F310" s="25">
        <v>0</v>
      </c>
      <c r="G310" s="25">
        <f t="shared" si="106"/>
        <v>1.7105813613260834</v>
      </c>
      <c r="H310" s="69" t="s">
        <v>438</v>
      </c>
      <c r="I310" s="25">
        <v>1.739322935895234E-2</v>
      </c>
      <c r="J310" s="25">
        <v>5.9177908006810527E-3</v>
      </c>
      <c r="K310" s="25">
        <v>1.5438931764657482E-3</v>
      </c>
      <c r="L310" s="25">
        <v>0</v>
      </c>
      <c r="M310" s="25">
        <v>6.1319129154440969E-6</v>
      </c>
      <c r="N310" s="25">
        <v>0</v>
      </c>
      <c r="O310" s="25">
        <v>1.0528037228550397E-3</v>
      </c>
      <c r="P310" s="25">
        <v>0</v>
      </c>
      <c r="Q310" s="25">
        <v>3.1602954052771103E-4</v>
      </c>
      <c r="R310" s="25">
        <v>2.9023669060375299E-6</v>
      </c>
      <c r="S310" s="25">
        <v>8.438344807305796E-4</v>
      </c>
      <c r="T310" s="25">
        <v>0</v>
      </c>
      <c r="U310" s="25">
        <v>5.5676060707115713E-3</v>
      </c>
      <c r="V310" s="25">
        <v>0</v>
      </c>
      <c r="W310" s="25">
        <v>1.8125295840038906E-3</v>
      </c>
      <c r="X310" s="25">
        <v>0</v>
      </c>
      <c r="Y310" s="25">
        <v>0</v>
      </c>
      <c r="Z310" s="25">
        <v>0</v>
      </c>
      <c r="AA310" s="25">
        <v>1.6761246103113341</v>
      </c>
      <c r="AB310" s="25">
        <v>0</v>
      </c>
      <c r="AC310" s="25">
        <v>0</v>
      </c>
      <c r="AD310" s="25">
        <v>0</v>
      </c>
      <c r="AE310" s="25">
        <v>0</v>
      </c>
      <c r="AF310" s="25">
        <v>0</v>
      </c>
      <c r="AG310" s="25">
        <v>0</v>
      </c>
      <c r="AH310" s="25">
        <v>0</v>
      </c>
    </row>
    <row r="311" spans="1:34" ht="12" customHeight="1">
      <c r="A311" s="1"/>
      <c r="B311" s="16" t="s">
        <v>295</v>
      </c>
      <c r="C311" s="5" t="s">
        <v>296</v>
      </c>
      <c r="D311" s="25">
        <f>Classification!AY311</f>
        <v>14.515748508903387</v>
      </c>
      <c r="E311" s="79"/>
      <c r="F311" s="25">
        <v>0</v>
      </c>
      <c r="G311" s="25">
        <f t="shared" si="106"/>
        <v>14.515748508903387</v>
      </c>
      <c r="H311" s="69" t="s">
        <v>438</v>
      </c>
      <c r="I311" s="25">
        <v>0.14759645395440404</v>
      </c>
      <c r="J311" s="25">
        <v>5.021752541743793E-2</v>
      </c>
      <c r="K311" s="25">
        <v>1.3101256438814135E-2</v>
      </c>
      <c r="L311" s="25">
        <v>0</v>
      </c>
      <c r="M311" s="25">
        <v>5.203453502502853E-5</v>
      </c>
      <c r="N311" s="25">
        <v>0</v>
      </c>
      <c r="O311" s="25">
        <v>8.9339416503134497E-3</v>
      </c>
      <c r="P311" s="25">
        <v>0</v>
      </c>
      <c r="Q311" s="25">
        <v>2.6817814313890792E-3</v>
      </c>
      <c r="R311" s="25">
        <v>2.462906999988858E-5</v>
      </c>
      <c r="S311" s="25">
        <v>7.1606585821387325E-3</v>
      </c>
      <c r="T311" s="25">
        <v>0</v>
      </c>
      <c r="U311" s="25">
        <v>4.724590793883135E-2</v>
      </c>
      <c r="V311" s="25">
        <v>0</v>
      </c>
      <c r="W311" s="25">
        <v>1.5380866529465421E-2</v>
      </c>
      <c r="X311" s="25">
        <v>0</v>
      </c>
      <c r="Y311" s="25">
        <v>0</v>
      </c>
      <c r="Z311" s="25">
        <v>0</v>
      </c>
      <c r="AA311" s="25">
        <v>14.223353453355568</v>
      </c>
      <c r="AB311" s="25">
        <v>0</v>
      </c>
      <c r="AC311" s="25">
        <v>0</v>
      </c>
      <c r="AD311" s="25">
        <v>0</v>
      </c>
      <c r="AE311" s="25">
        <v>0</v>
      </c>
      <c r="AF311" s="25">
        <v>0</v>
      </c>
      <c r="AG311" s="25">
        <v>0</v>
      </c>
      <c r="AH311" s="25">
        <v>0</v>
      </c>
    </row>
    <row r="312" spans="1:34" ht="12" customHeight="1">
      <c r="A312" s="1"/>
      <c r="B312" s="16" t="s">
        <v>299</v>
      </c>
      <c r="C312" s="5" t="s">
        <v>300</v>
      </c>
      <c r="D312" s="25">
        <f>Classification!AY312</f>
        <v>0.94430113667171356</v>
      </c>
      <c r="E312" s="79"/>
      <c r="F312" s="25">
        <v>0</v>
      </c>
      <c r="G312" s="25">
        <f t="shared" si="106"/>
        <v>0.94430113667171356</v>
      </c>
      <c r="H312" s="69" t="s">
        <v>438</v>
      </c>
      <c r="I312" s="25">
        <v>9.6016749775163519E-3</v>
      </c>
      <c r="J312" s="25">
        <v>3.2668288723410621E-3</v>
      </c>
      <c r="K312" s="25">
        <v>8.5228338996170844E-4</v>
      </c>
      <c r="L312" s="25">
        <v>0</v>
      </c>
      <c r="M312" s="25">
        <v>3.3850318183854095E-6</v>
      </c>
      <c r="N312" s="25">
        <v>0</v>
      </c>
      <c r="O312" s="25">
        <v>5.8118472155777859E-4</v>
      </c>
      <c r="P312" s="25">
        <v>0</v>
      </c>
      <c r="Q312" s="25">
        <v>1.7445943296775379E-4</v>
      </c>
      <c r="R312" s="25">
        <v>1.6022087170907448E-6</v>
      </c>
      <c r="S312" s="25">
        <v>4.6582634262947126E-4</v>
      </c>
      <c r="T312" s="25">
        <v>0</v>
      </c>
      <c r="U312" s="25">
        <v>3.0735145722840876E-3</v>
      </c>
      <c r="V312" s="25">
        <v>0</v>
      </c>
      <c r="W312" s="25">
        <v>1.0005801449275288E-3</v>
      </c>
      <c r="X312" s="25">
        <v>0</v>
      </c>
      <c r="Y312" s="25">
        <v>0</v>
      </c>
      <c r="Z312" s="25">
        <v>0</v>
      </c>
      <c r="AA312" s="25">
        <v>0.92527979697699236</v>
      </c>
      <c r="AB312" s="25">
        <v>0</v>
      </c>
      <c r="AC312" s="25">
        <v>0</v>
      </c>
      <c r="AD312" s="25">
        <v>0</v>
      </c>
      <c r="AE312" s="25">
        <v>0</v>
      </c>
      <c r="AF312" s="25">
        <v>0</v>
      </c>
      <c r="AG312" s="25">
        <v>0</v>
      </c>
      <c r="AH312" s="25">
        <v>0</v>
      </c>
    </row>
    <row r="313" spans="1:34" ht="12" customHeight="1">
      <c r="A313" s="1"/>
      <c r="B313" s="16" t="s">
        <v>42</v>
      </c>
      <c r="C313" s="1"/>
      <c r="D313" s="26">
        <f>SUM(D308:D312)</f>
        <v>43.244382944115266</v>
      </c>
      <c r="E313" s="79"/>
      <c r="F313" s="26">
        <f>SUM(F308:F312)</f>
        <v>0</v>
      </c>
      <c r="G313" s="26">
        <f>SUM(G308:G312)</f>
        <v>43.244382944115266</v>
      </c>
      <c r="H313" s="79"/>
      <c r="I313" s="26">
        <f t="shared" ref="I313:AH313" si="107">SUM(I308:I312)</f>
        <v>0.43970984838176391</v>
      </c>
      <c r="J313" s="26">
        <f t="shared" si="107"/>
        <v>0.14960481702514603</v>
      </c>
      <c r="K313" s="26">
        <f t="shared" si="107"/>
        <v>3.9030419281625844E-2</v>
      </c>
      <c r="L313" s="26">
        <f t="shared" si="107"/>
        <v>0</v>
      </c>
      <c r="M313" s="26">
        <f t="shared" si="107"/>
        <v>1.5501793500770063E-4</v>
      </c>
      <c r="N313" s="26">
        <f t="shared" si="107"/>
        <v>0</v>
      </c>
      <c r="O313" s="26">
        <f t="shared" si="107"/>
        <v>2.6615423496044215E-2</v>
      </c>
      <c r="P313" s="26">
        <f t="shared" si="107"/>
        <v>0</v>
      </c>
      <c r="Q313" s="26">
        <f t="shared" si="107"/>
        <v>7.9893904968299963E-3</v>
      </c>
      <c r="R313" s="26">
        <f t="shared" si="107"/>
        <v>7.3373338893225633E-5</v>
      </c>
      <c r="S313" s="26">
        <f t="shared" si="107"/>
        <v>2.1332572803127628E-2</v>
      </c>
      <c r="T313" s="26">
        <f t="shared" si="107"/>
        <v>0</v>
      </c>
      <c r="U313" s="26">
        <f t="shared" si="107"/>
        <v>0.14075196564586864</v>
      </c>
      <c r="V313" s="26">
        <f t="shared" si="107"/>
        <v>0</v>
      </c>
      <c r="W313" s="26">
        <f t="shared" si="107"/>
        <v>4.5821686825488858E-2</v>
      </c>
      <c r="X313" s="26">
        <f t="shared" si="107"/>
        <v>0</v>
      </c>
      <c r="Y313" s="26">
        <f t="shared" si="107"/>
        <v>0</v>
      </c>
      <c r="Z313" s="26">
        <f t="shared" si="107"/>
        <v>0</v>
      </c>
      <c r="AA313" s="26">
        <f t="shared" si="107"/>
        <v>42.373298428885477</v>
      </c>
      <c r="AB313" s="26">
        <f t="shared" si="107"/>
        <v>0</v>
      </c>
      <c r="AC313" s="26">
        <f t="shared" si="107"/>
        <v>0</v>
      </c>
      <c r="AD313" s="26">
        <f t="shared" si="107"/>
        <v>0</v>
      </c>
      <c r="AE313" s="26">
        <f t="shared" si="107"/>
        <v>0</v>
      </c>
      <c r="AF313" s="26">
        <f t="shared" si="107"/>
        <v>0</v>
      </c>
      <c r="AG313" s="26">
        <f t="shared" si="107"/>
        <v>0</v>
      </c>
      <c r="AH313" s="26">
        <f t="shared" si="107"/>
        <v>0</v>
      </c>
    </row>
    <row r="314" spans="1:34" ht="12" customHeight="1">
      <c r="A314" s="1"/>
      <c r="B314" s="1"/>
      <c r="C314" s="1"/>
      <c r="D314" s="25"/>
      <c r="E314" s="79"/>
      <c r="F314" s="25"/>
      <c r="G314" s="25"/>
      <c r="H314" s="79"/>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row>
    <row r="315" spans="1:34" ht="12" customHeight="1">
      <c r="A315" s="16" t="s">
        <v>301</v>
      </c>
      <c r="B315" s="1"/>
      <c r="C315" s="1"/>
      <c r="D315" s="25">
        <f>SUM(D216, D235,D249,D266,D283,D289,D295,D305,D313)</f>
        <v>99.536370978385236</v>
      </c>
      <c r="E315" s="79"/>
      <c r="F315" s="25">
        <f t="shared" ref="F315:G315" si="108">SUM(F216, F235,F249,F266,F283,F289,F295,F305,F313)</f>
        <v>0</v>
      </c>
      <c r="G315" s="25">
        <f t="shared" si="108"/>
        <v>99.536370978385236</v>
      </c>
      <c r="H315" s="69"/>
      <c r="I315" s="25">
        <f t="shared" ref="I315:AH315" si="109">SUM(I216, I235,I249,I266,I283,I289,I295,I305,I313)</f>
        <v>1.0120880357556969</v>
      </c>
      <c r="J315" s="25">
        <f t="shared" si="109"/>
        <v>0.34434808763052949</v>
      </c>
      <c r="K315" s="25">
        <f t="shared" si="109"/>
        <v>8.9837015320078623E-2</v>
      </c>
      <c r="L315" s="25">
        <f t="shared" si="109"/>
        <v>0</v>
      </c>
      <c r="M315" s="25">
        <f t="shared" si="109"/>
        <v>3.5680755827108913E-4</v>
      </c>
      <c r="N315" s="25">
        <f t="shared" si="109"/>
        <v>0</v>
      </c>
      <c r="O315" s="25">
        <f t="shared" si="109"/>
        <v>6.1261197096340897E-2</v>
      </c>
      <c r="P315" s="25">
        <f t="shared" si="109"/>
        <v>0</v>
      </c>
      <c r="Q315" s="25">
        <f t="shared" si="109"/>
        <v>1.8389323242543165E-2</v>
      </c>
      <c r="R315" s="25">
        <f t="shared" si="109"/>
        <v>1.6888472866954691E-4</v>
      </c>
      <c r="S315" s="25">
        <f t="shared" si="109"/>
        <v>4.9101565010178337E-2</v>
      </c>
      <c r="T315" s="25">
        <f t="shared" si="109"/>
        <v>0</v>
      </c>
      <c r="U315" s="25">
        <f t="shared" si="109"/>
        <v>0.32397132100530068</v>
      </c>
      <c r="V315" s="25">
        <f t="shared" si="109"/>
        <v>0</v>
      </c>
      <c r="W315" s="25">
        <f t="shared" si="109"/>
        <v>0.10546859749649637</v>
      </c>
      <c r="X315" s="25">
        <f t="shared" si="109"/>
        <v>0</v>
      </c>
      <c r="Y315" s="25">
        <f t="shared" si="109"/>
        <v>0</v>
      </c>
      <c r="Z315" s="25">
        <f t="shared" si="109"/>
        <v>0</v>
      </c>
      <c r="AA315" s="25">
        <f t="shared" si="109"/>
        <v>97.531380143541142</v>
      </c>
      <c r="AB315" s="25">
        <f t="shared" si="109"/>
        <v>0</v>
      </c>
      <c r="AC315" s="25">
        <f t="shared" si="109"/>
        <v>0</v>
      </c>
      <c r="AD315" s="25">
        <f t="shared" si="109"/>
        <v>0</v>
      </c>
      <c r="AE315" s="25">
        <f t="shared" si="109"/>
        <v>0</v>
      </c>
      <c r="AF315" s="25">
        <f t="shared" si="109"/>
        <v>0</v>
      </c>
      <c r="AG315" s="25">
        <f t="shared" si="109"/>
        <v>0</v>
      </c>
      <c r="AH315" s="25">
        <f t="shared" si="109"/>
        <v>0</v>
      </c>
    </row>
    <row r="316" spans="1:34" ht="12" customHeight="1">
      <c r="A316" s="1"/>
      <c r="B316" s="1"/>
      <c r="C316" s="1"/>
      <c r="D316" s="25"/>
      <c r="E316" s="79"/>
      <c r="F316" s="25"/>
      <c r="G316" s="25"/>
      <c r="H316" s="79"/>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row>
    <row r="317" spans="1:34" ht="12" customHeight="1">
      <c r="A317" s="16" t="s">
        <v>187</v>
      </c>
      <c r="B317" s="1"/>
      <c r="C317" s="1"/>
      <c r="D317" s="30">
        <f>D207</f>
        <v>0</v>
      </c>
      <c r="E317" s="79"/>
      <c r="F317" s="30">
        <f t="shared" ref="F317:G317" si="110">F207</f>
        <v>0</v>
      </c>
      <c r="G317" s="30">
        <f t="shared" si="110"/>
        <v>0</v>
      </c>
      <c r="H317" s="79"/>
      <c r="I317" s="30">
        <f t="shared" ref="I317:AH317" si="111">I207</f>
        <v>0</v>
      </c>
      <c r="J317" s="30">
        <f t="shared" si="111"/>
        <v>0</v>
      </c>
      <c r="K317" s="30">
        <f t="shared" si="111"/>
        <v>0</v>
      </c>
      <c r="L317" s="30">
        <f t="shared" si="111"/>
        <v>0</v>
      </c>
      <c r="M317" s="30">
        <f t="shared" si="111"/>
        <v>0</v>
      </c>
      <c r="N317" s="30">
        <f t="shared" si="111"/>
        <v>0</v>
      </c>
      <c r="O317" s="30">
        <f t="shared" si="111"/>
        <v>0</v>
      </c>
      <c r="P317" s="30">
        <f t="shared" si="111"/>
        <v>0</v>
      </c>
      <c r="Q317" s="30">
        <f t="shared" si="111"/>
        <v>0</v>
      </c>
      <c r="R317" s="30">
        <f t="shared" si="111"/>
        <v>0</v>
      </c>
      <c r="S317" s="30">
        <f t="shared" si="111"/>
        <v>0</v>
      </c>
      <c r="T317" s="30">
        <f t="shared" si="111"/>
        <v>0</v>
      </c>
      <c r="U317" s="30">
        <f t="shared" si="111"/>
        <v>0</v>
      </c>
      <c r="V317" s="30">
        <f t="shared" si="111"/>
        <v>0</v>
      </c>
      <c r="W317" s="30">
        <f t="shared" si="111"/>
        <v>0</v>
      </c>
      <c r="X317" s="30">
        <f t="shared" si="111"/>
        <v>0</v>
      </c>
      <c r="Y317" s="30">
        <f t="shared" si="111"/>
        <v>0</v>
      </c>
      <c r="Z317" s="30">
        <f t="shared" si="111"/>
        <v>0</v>
      </c>
      <c r="AA317" s="30">
        <f t="shared" si="111"/>
        <v>0</v>
      </c>
      <c r="AB317" s="30">
        <f t="shared" si="111"/>
        <v>0</v>
      </c>
      <c r="AC317" s="30">
        <f t="shared" si="111"/>
        <v>0</v>
      </c>
      <c r="AD317" s="30">
        <f t="shared" si="111"/>
        <v>0</v>
      </c>
      <c r="AE317" s="30">
        <f t="shared" si="111"/>
        <v>0</v>
      </c>
      <c r="AF317" s="30">
        <f t="shared" si="111"/>
        <v>0</v>
      </c>
      <c r="AG317" s="30">
        <f t="shared" si="111"/>
        <v>0</v>
      </c>
      <c r="AH317" s="30">
        <f t="shared" si="111"/>
        <v>0</v>
      </c>
    </row>
    <row r="318" spans="1:34" ht="12" customHeight="1">
      <c r="A318" s="1"/>
      <c r="B318" s="1"/>
      <c r="C318" s="1"/>
      <c r="D318" s="25"/>
      <c r="E318" s="79"/>
      <c r="F318" s="25"/>
      <c r="G318" s="25"/>
      <c r="H318" s="79"/>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row>
    <row r="319" spans="1:34" ht="12" customHeight="1" thickBot="1">
      <c r="A319" s="16" t="s">
        <v>302</v>
      </c>
      <c r="B319" s="1"/>
      <c r="C319" s="1"/>
      <c r="D319" s="40">
        <f>D315+D317</f>
        <v>99.536370978385236</v>
      </c>
      <c r="E319" s="79"/>
      <c r="F319" s="40">
        <f t="shared" ref="F319:G319" si="112">F315+F317</f>
        <v>0</v>
      </c>
      <c r="G319" s="40">
        <f t="shared" si="112"/>
        <v>99.536370978385236</v>
      </c>
      <c r="H319" s="69"/>
      <c r="I319" s="40">
        <f t="shared" ref="I319:AH319" si="113">I315+I317</f>
        <v>1.0120880357556969</v>
      </c>
      <c r="J319" s="40">
        <f t="shared" si="113"/>
        <v>0.34434808763052949</v>
      </c>
      <c r="K319" s="40">
        <f t="shared" si="113"/>
        <v>8.9837015320078623E-2</v>
      </c>
      <c r="L319" s="40">
        <f t="shared" si="113"/>
        <v>0</v>
      </c>
      <c r="M319" s="40">
        <f t="shared" si="113"/>
        <v>3.5680755827108913E-4</v>
      </c>
      <c r="N319" s="40">
        <f t="shared" si="113"/>
        <v>0</v>
      </c>
      <c r="O319" s="40">
        <f t="shared" si="113"/>
        <v>6.1261197096340897E-2</v>
      </c>
      <c r="P319" s="40">
        <f t="shared" si="113"/>
        <v>0</v>
      </c>
      <c r="Q319" s="40">
        <f t="shared" si="113"/>
        <v>1.8389323242543165E-2</v>
      </c>
      <c r="R319" s="40">
        <f t="shared" si="113"/>
        <v>1.6888472866954691E-4</v>
      </c>
      <c r="S319" s="40">
        <f t="shared" si="113"/>
        <v>4.9101565010178337E-2</v>
      </c>
      <c r="T319" s="40">
        <f t="shared" si="113"/>
        <v>0</v>
      </c>
      <c r="U319" s="40">
        <f t="shared" si="113"/>
        <v>0.32397132100530068</v>
      </c>
      <c r="V319" s="40">
        <f t="shared" si="113"/>
        <v>0</v>
      </c>
      <c r="W319" s="40">
        <f t="shared" si="113"/>
        <v>0.10546859749649637</v>
      </c>
      <c r="X319" s="40">
        <f t="shared" si="113"/>
        <v>0</v>
      </c>
      <c r="Y319" s="40">
        <f t="shared" si="113"/>
        <v>0</v>
      </c>
      <c r="Z319" s="40">
        <f t="shared" si="113"/>
        <v>0</v>
      </c>
      <c r="AA319" s="40">
        <f t="shared" si="113"/>
        <v>97.531380143541142</v>
      </c>
      <c r="AB319" s="40">
        <f t="shared" si="113"/>
        <v>0</v>
      </c>
      <c r="AC319" s="40">
        <f t="shared" si="113"/>
        <v>0</v>
      </c>
      <c r="AD319" s="40">
        <f t="shared" si="113"/>
        <v>0</v>
      </c>
      <c r="AE319" s="40">
        <f t="shared" si="113"/>
        <v>0</v>
      </c>
      <c r="AF319" s="40">
        <f t="shared" si="113"/>
        <v>0</v>
      </c>
      <c r="AG319" s="40">
        <f t="shared" si="113"/>
        <v>0</v>
      </c>
      <c r="AH319" s="40">
        <f t="shared" si="113"/>
        <v>0</v>
      </c>
    </row>
    <row r="320" spans="1:34" ht="12" customHeight="1">
      <c r="A320" s="1"/>
      <c r="B320" s="1"/>
      <c r="C320" s="1"/>
      <c r="D320" s="25"/>
      <c r="E320" s="79"/>
      <c r="F320" s="25"/>
      <c r="G320" s="25"/>
      <c r="H320" s="79"/>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row>
    <row r="321" spans="1:34" ht="12" customHeight="1">
      <c r="A321" s="16" t="s">
        <v>303</v>
      </c>
      <c r="B321" s="1"/>
      <c r="C321" s="1"/>
      <c r="D321" s="25"/>
      <c r="E321" s="79"/>
      <c r="F321" s="25"/>
      <c r="G321" s="25"/>
      <c r="H321" s="69"/>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row>
    <row r="322" spans="1:34" ht="12" customHeight="1">
      <c r="A322" s="1"/>
      <c r="B322" s="16" t="s">
        <v>304</v>
      </c>
      <c r="C322" s="1"/>
      <c r="D322" s="25">
        <f>Classification!AY322</f>
        <v>0</v>
      </c>
      <c r="E322" s="79"/>
      <c r="F322" s="25">
        <v>0</v>
      </c>
      <c r="G322" s="25">
        <f t="shared" ref="G322:G327" si="114">D322-F322</f>
        <v>0</v>
      </c>
      <c r="H322" s="69"/>
      <c r="I322" s="25">
        <v>0</v>
      </c>
      <c r="J322" s="25">
        <v>0</v>
      </c>
      <c r="K322" s="25">
        <v>0</v>
      </c>
      <c r="L322" s="25">
        <v>0</v>
      </c>
      <c r="M322" s="25">
        <v>0</v>
      </c>
      <c r="N322" s="25">
        <v>0</v>
      </c>
      <c r="O322" s="25">
        <v>0</v>
      </c>
      <c r="P322" s="25">
        <v>0</v>
      </c>
      <c r="Q322" s="25">
        <v>0</v>
      </c>
      <c r="R322" s="25">
        <v>0</v>
      </c>
      <c r="S322" s="25">
        <v>0</v>
      </c>
      <c r="T322" s="25">
        <v>0</v>
      </c>
      <c r="U322" s="25">
        <v>0</v>
      </c>
      <c r="V322" s="25">
        <v>0</v>
      </c>
      <c r="W322" s="25">
        <v>0</v>
      </c>
      <c r="X322" s="25">
        <v>0</v>
      </c>
      <c r="Y322" s="25">
        <v>0</v>
      </c>
      <c r="Z322" s="25">
        <v>0</v>
      </c>
      <c r="AA322" s="25">
        <v>0</v>
      </c>
      <c r="AB322" s="25">
        <v>0</v>
      </c>
      <c r="AC322" s="25">
        <v>0</v>
      </c>
      <c r="AD322" s="25">
        <v>0</v>
      </c>
      <c r="AE322" s="25">
        <v>0</v>
      </c>
      <c r="AF322" s="25">
        <v>0</v>
      </c>
      <c r="AG322" s="25">
        <v>0</v>
      </c>
      <c r="AH322" s="25">
        <v>0</v>
      </c>
    </row>
    <row r="323" spans="1:34" ht="12" customHeight="1">
      <c r="A323" s="1"/>
      <c r="B323" s="16" t="s">
        <v>305</v>
      </c>
      <c r="C323" s="1"/>
      <c r="D323" s="25">
        <f>Classification!AY323</f>
        <v>0</v>
      </c>
      <c r="E323" s="79"/>
      <c r="F323" s="25">
        <v>0</v>
      </c>
      <c r="G323" s="25">
        <f t="shared" si="114"/>
        <v>0</v>
      </c>
      <c r="H323" s="69"/>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row>
    <row r="324" spans="1:34" ht="12" customHeight="1">
      <c r="A324" s="1"/>
      <c r="B324" s="16" t="s">
        <v>306</v>
      </c>
      <c r="C324" s="1"/>
      <c r="D324" s="25">
        <f>Classification!AY324</f>
        <v>0</v>
      </c>
      <c r="E324" s="79"/>
      <c r="F324" s="25">
        <v>0</v>
      </c>
      <c r="G324" s="25">
        <f t="shared" si="114"/>
        <v>0</v>
      </c>
      <c r="H324" s="69"/>
      <c r="I324" s="25">
        <v>0</v>
      </c>
      <c r="J324" s="25">
        <v>0</v>
      </c>
      <c r="K324" s="25">
        <v>0</v>
      </c>
      <c r="L324" s="25">
        <v>0</v>
      </c>
      <c r="M324" s="25">
        <v>0</v>
      </c>
      <c r="N324" s="25">
        <v>0</v>
      </c>
      <c r="O324" s="25">
        <v>0</v>
      </c>
      <c r="P324" s="25">
        <v>0</v>
      </c>
      <c r="Q324" s="25">
        <v>0</v>
      </c>
      <c r="R324" s="25">
        <v>0</v>
      </c>
      <c r="S324" s="25">
        <v>0</v>
      </c>
      <c r="T324" s="25">
        <v>0</v>
      </c>
      <c r="U324" s="25">
        <v>0</v>
      </c>
      <c r="V324" s="25">
        <v>0</v>
      </c>
      <c r="W324" s="25">
        <v>0</v>
      </c>
      <c r="X324" s="25">
        <v>0</v>
      </c>
      <c r="Y324" s="25">
        <v>0</v>
      </c>
      <c r="Z324" s="25">
        <v>0</v>
      </c>
      <c r="AA324" s="25">
        <v>0</v>
      </c>
      <c r="AB324" s="25">
        <v>0</v>
      </c>
      <c r="AC324" s="25">
        <v>0</v>
      </c>
      <c r="AD324" s="25">
        <v>0</v>
      </c>
      <c r="AE324" s="25">
        <v>0</v>
      </c>
      <c r="AF324" s="25">
        <v>0</v>
      </c>
      <c r="AG324" s="25">
        <v>0</v>
      </c>
      <c r="AH324" s="25">
        <v>0</v>
      </c>
    </row>
    <row r="325" spans="1:34" ht="12" customHeight="1">
      <c r="A325" s="1"/>
      <c r="B325" s="16" t="s">
        <v>307</v>
      </c>
      <c r="C325" s="1"/>
      <c r="D325" s="25">
        <f>Classification!AY325</f>
        <v>0</v>
      </c>
      <c r="E325" s="79"/>
      <c r="F325" s="25">
        <v>0</v>
      </c>
      <c r="G325" s="25">
        <f t="shared" si="114"/>
        <v>0</v>
      </c>
      <c r="H325" s="69"/>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row>
    <row r="326" spans="1:34" ht="12" customHeight="1">
      <c r="A326" s="1"/>
      <c r="B326" s="16" t="s">
        <v>308</v>
      </c>
      <c r="C326" s="1"/>
      <c r="D326" s="25">
        <f>Classification!AY326</f>
        <v>0</v>
      </c>
      <c r="E326" s="79"/>
      <c r="F326" s="25">
        <v>0</v>
      </c>
      <c r="G326" s="25">
        <f t="shared" si="114"/>
        <v>0</v>
      </c>
      <c r="H326" s="69"/>
      <c r="I326" s="25">
        <v>0</v>
      </c>
      <c r="J326" s="25">
        <v>0</v>
      </c>
      <c r="K326" s="25">
        <v>0</v>
      </c>
      <c r="L326" s="25">
        <v>0</v>
      </c>
      <c r="M326" s="25">
        <v>0</v>
      </c>
      <c r="N326" s="25">
        <v>0</v>
      </c>
      <c r="O326" s="25">
        <v>0</v>
      </c>
      <c r="P326" s="25">
        <v>0</v>
      </c>
      <c r="Q326" s="25">
        <v>0</v>
      </c>
      <c r="R326" s="25">
        <v>0</v>
      </c>
      <c r="S326" s="25">
        <v>0</v>
      </c>
      <c r="T326" s="25">
        <v>0</v>
      </c>
      <c r="U326" s="25">
        <v>0</v>
      </c>
      <c r="V326" s="25">
        <v>0</v>
      </c>
      <c r="W326" s="25">
        <v>0</v>
      </c>
      <c r="X326" s="25">
        <v>0</v>
      </c>
      <c r="Y326" s="25">
        <v>0</v>
      </c>
      <c r="Z326" s="25">
        <v>0</v>
      </c>
      <c r="AA326" s="25">
        <v>0</v>
      </c>
      <c r="AB326" s="25">
        <v>0</v>
      </c>
      <c r="AC326" s="25">
        <v>0</v>
      </c>
      <c r="AD326" s="25">
        <v>0</v>
      </c>
      <c r="AE326" s="25">
        <v>0</v>
      </c>
      <c r="AF326" s="25">
        <v>0</v>
      </c>
      <c r="AG326" s="25">
        <v>0</v>
      </c>
      <c r="AH326" s="25">
        <v>0</v>
      </c>
    </row>
    <row r="327" spans="1:34" ht="12" customHeight="1">
      <c r="A327" s="1"/>
      <c r="B327" s="16" t="s">
        <v>309</v>
      </c>
      <c r="C327" s="1"/>
      <c r="D327" s="25">
        <f>Classification!AY327</f>
        <v>0</v>
      </c>
      <c r="E327" s="79"/>
      <c r="F327" s="25">
        <v>0</v>
      </c>
      <c r="G327" s="25">
        <f t="shared" si="114"/>
        <v>0</v>
      </c>
      <c r="H327" s="69"/>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row>
    <row r="328" spans="1:34" ht="12" customHeight="1" thickBot="1">
      <c r="A328" s="1"/>
      <c r="B328" s="16" t="s">
        <v>42</v>
      </c>
      <c r="C328" s="1"/>
      <c r="D328" s="47">
        <f>SUM(D322:D327)</f>
        <v>0</v>
      </c>
      <c r="E328" s="79"/>
      <c r="F328" s="47">
        <f t="shared" ref="F328:G328" si="115">SUM(F322:F327)</f>
        <v>0</v>
      </c>
      <c r="G328" s="47">
        <f t="shared" si="115"/>
        <v>0</v>
      </c>
      <c r="H328" s="79"/>
      <c r="I328" s="47">
        <f t="shared" ref="I328:AH328" si="116">SUM(I322:I327)</f>
        <v>0</v>
      </c>
      <c r="J328" s="47">
        <f t="shared" si="116"/>
        <v>0</v>
      </c>
      <c r="K328" s="47">
        <f t="shared" si="116"/>
        <v>0</v>
      </c>
      <c r="L328" s="47">
        <f t="shared" si="116"/>
        <v>0</v>
      </c>
      <c r="M328" s="47">
        <f t="shared" si="116"/>
        <v>0</v>
      </c>
      <c r="N328" s="47">
        <f t="shared" si="116"/>
        <v>0</v>
      </c>
      <c r="O328" s="47">
        <f t="shared" si="116"/>
        <v>0</v>
      </c>
      <c r="P328" s="47">
        <f t="shared" si="116"/>
        <v>0</v>
      </c>
      <c r="Q328" s="47">
        <f t="shared" si="116"/>
        <v>0</v>
      </c>
      <c r="R328" s="47">
        <f t="shared" si="116"/>
        <v>0</v>
      </c>
      <c r="S328" s="47">
        <f t="shared" si="116"/>
        <v>0</v>
      </c>
      <c r="T328" s="47">
        <f t="shared" si="116"/>
        <v>0</v>
      </c>
      <c r="U328" s="47">
        <f t="shared" si="116"/>
        <v>0</v>
      </c>
      <c r="V328" s="47">
        <f t="shared" si="116"/>
        <v>0</v>
      </c>
      <c r="W328" s="47">
        <f t="shared" si="116"/>
        <v>0</v>
      </c>
      <c r="X328" s="47">
        <f t="shared" si="116"/>
        <v>0</v>
      </c>
      <c r="Y328" s="47">
        <f t="shared" si="116"/>
        <v>0</v>
      </c>
      <c r="Z328" s="47">
        <f t="shared" si="116"/>
        <v>0</v>
      </c>
      <c r="AA328" s="47">
        <f t="shared" si="116"/>
        <v>0</v>
      </c>
      <c r="AB328" s="47">
        <f t="shared" si="116"/>
        <v>0</v>
      </c>
      <c r="AC328" s="47">
        <f t="shared" si="116"/>
        <v>0</v>
      </c>
      <c r="AD328" s="47">
        <f t="shared" si="116"/>
        <v>0</v>
      </c>
      <c r="AE328" s="47">
        <f t="shared" si="116"/>
        <v>0</v>
      </c>
      <c r="AF328" s="47">
        <f t="shared" si="116"/>
        <v>0</v>
      </c>
      <c r="AG328" s="47">
        <f t="shared" si="116"/>
        <v>0</v>
      </c>
      <c r="AH328" s="47">
        <f t="shared" si="116"/>
        <v>0</v>
      </c>
    </row>
    <row r="329" spans="1:34" ht="12" customHeight="1">
      <c r="A329" s="1"/>
      <c r="B329" s="16"/>
      <c r="C329" s="1"/>
      <c r="D329" s="144"/>
      <c r="E329" s="79"/>
      <c r="F329" s="144"/>
      <c r="G329" s="144"/>
      <c r="H329" s="79"/>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row>
    <row r="330" spans="1:34" ht="12" customHeight="1">
      <c r="A330" s="1"/>
      <c r="B330" s="1"/>
      <c r="C330" s="1"/>
      <c r="D330" s="25"/>
      <c r="E330" s="79"/>
      <c r="F330" s="25"/>
      <c r="G330" s="25"/>
      <c r="H330" s="79"/>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c r="AG330" s="25"/>
      <c r="AH330" s="25"/>
    </row>
    <row r="331" spans="1:34" ht="12" customHeight="1">
      <c r="A331" s="58" t="s">
        <v>311</v>
      </c>
      <c r="B331" s="1"/>
      <c r="C331" s="1"/>
      <c r="D331" s="1"/>
      <c r="E331" s="5"/>
      <c r="F331" s="1"/>
      <c r="G331" s="1"/>
      <c r="H331" s="5"/>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12" customHeight="1">
      <c r="A332" s="1"/>
      <c r="B332" s="1"/>
      <c r="C332" s="1"/>
      <c r="D332" s="1"/>
      <c r="E332" s="5"/>
      <c r="F332" s="1"/>
      <c r="G332" s="1"/>
      <c r="H332" s="5"/>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12" customHeight="1">
      <c r="A333" s="16" t="s">
        <v>312</v>
      </c>
      <c r="B333" s="1"/>
      <c r="C333" s="1"/>
      <c r="D333" s="59">
        <f>D174</f>
        <v>5.9316239560111665E-2</v>
      </c>
      <c r="E333" s="5"/>
      <c r="F333" s="59"/>
      <c r="G333" s="59"/>
      <c r="H333" s="5"/>
      <c r="I333" s="59">
        <f t="shared" ref="I333:AH333" si="117">I174</f>
        <v>5.9316239560111665E-2</v>
      </c>
      <c r="J333" s="59">
        <f t="shared" si="117"/>
        <v>5.9316239560111665E-2</v>
      </c>
      <c r="K333" s="59">
        <f t="shared" si="117"/>
        <v>5.9316239560111665E-2</v>
      </c>
      <c r="L333" s="59">
        <f t="shared" si="117"/>
        <v>5.9316239560111665E-2</v>
      </c>
      <c r="M333" s="59">
        <f t="shared" si="117"/>
        <v>5.9316239560111665E-2</v>
      </c>
      <c r="N333" s="59">
        <f t="shared" si="117"/>
        <v>5.9316239560111665E-2</v>
      </c>
      <c r="O333" s="59">
        <f t="shared" si="117"/>
        <v>5.9316239560111665E-2</v>
      </c>
      <c r="P333" s="59">
        <f t="shared" si="117"/>
        <v>5.9316239560111665E-2</v>
      </c>
      <c r="Q333" s="59">
        <f t="shared" si="117"/>
        <v>5.9316239560111665E-2</v>
      </c>
      <c r="R333" s="59">
        <f t="shared" si="117"/>
        <v>5.9316239560111665E-2</v>
      </c>
      <c r="S333" s="59">
        <f t="shared" si="117"/>
        <v>5.9316239560111665E-2</v>
      </c>
      <c r="T333" s="59">
        <f t="shared" si="117"/>
        <v>5.9316239560111665E-2</v>
      </c>
      <c r="U333" s="59">
        <f t="shared" si="117"/>
        <v>5.9316239560111665E-2</v>
      </c>
      <c r="V333" s="59">
        <f t="shared" si="117"/>
        <v>5.9316239560111665E-2</v>
      </c>
      <c r="W333" s="59">
        <f t="shared" si="117"/>
        <v>5.9316239560111665E-2</v>
      </c>
      <c r="X333" s="59">
        <f t="shared" si="117"/>
        <v>5.9316239560111665E-2</v>
      </c>
      <c r="Y333" s="59">
        <f t="shared" si="117"/>
        <v>5.9316239560111665E-2</v>
      </c>
      <c r="Z333" s="59">
        <f t="shared" si="117"/>
        <v>5.9316239560111665E-2</v>
      </c>
      <c r="AA333" s="59">
        <f t="shared" si="117"/>
        <v>5.9316239560111665E-2</v>
      </c>
      <c r="AB333" s="59">
        <f t="shared" si="117"/>
        <v>5.9316239560111665E-2</v>
      </c>
      <c r="AC333" s="59">
        <f t="shared" si="117"/>
        <v>5.9316239560111665E-2</v>
      </c>
      <c r="AD333" s="59">
        <f t="shared" si="117"/>
        <v>5.9316239560111665E-2</v>
      </c>
      <c r="AE333" s="59">
        <f t="shared" si="117"/>
        <v>5.9316239560111665E-2</v>
      </c>
      <c r="AF333" s="59">
        <f t="shared" si="117"/>
        <v>5.9316239560111665E-2</v>
      </c>
      <c r="AG333" s="59">
        <f t="shared" si="117"/>
        <v>5.9316239560111665E-2</v>
      </c>
      <c r="AH333" s="59">
        <f t="shared" si="117"/>
        <v>5.9316239560111665E-2</v>
      </c>
    </row>
    <row r="334" spans="1:34" ht="12" customHeight="1">
      <c r="A334" s="1"/>
      <c r="B334" s="1"/>
      <c r="C334" s="1"/>
      <c r="D334" s="1"/>
      <c r="E334" s="5"/>
      <c r="F334" s="1"/>
      <c r="G334" s="1"/>
      <c r="H334" s="5"/>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12" customHeight="1">
      <c r="A335" s="16" t="s">
        <v>313</v>
      </c>
      <c r="B335" s="1"/>
      <c r="C335" s="1"/>
      <c r="D335" s="33">
        <f>D171</f>
        <v>8938.6177452469474</v>
      </c>
      <c r="E335" s="81"/>
      <c r="F335" s="33"/>
      <c r="G335" s="33"/>
      <c r="H335" s="81"/>
      <c r="I335" s="33">
        <f t="shared" ref="I335:AH335" si="118">I171</f>
        <v>90.888064204415514</v>
      </c>
      <c r="J335" s="33">
        <f t="shared" si="118"/>
        <v>30.92332879309517</v>
      </c>
      <c r="K335" s="33">
        <f t="shared" si="118"/>
        <v>8.0675910868244927</v>
      </c>
      <c r="L335" s="33">
        <f t="shared" si="118"/>
        <v>0</v>
      </c>
      <c r="M335" s="33">
        <f t="shared" si="118"/>
        <v>3.2042220754590074E-2</v>
      </c>
      <c r="N335" s="33">
        <f t="shared" si="118"/>
        <v>0</v>
      </c>
      <c r="O335" s="33">
        <f t="shared" si="118"/>
        <v>5.5014103696761776</v>
      </c>
      <c r="P335" s="33">
        <f t="shared" si="118"/>
        <v>0</v>
      </c>
      <c r="Q335" s="33">
        <f t="shared" si="118"/>
        <v>1.6514077160254652</v>
      </c>
      <c r="R335" s="33">
        <f t="shared" si="118"/>
        <v>1.5166275580959683E-2</v>
      </c>
      <c r="S335" s="33">
        <f t="shared" si="118"/>
        <v>4.4094446683683675</v>
      </c>
      <c r="T335" s="33">
        <f t="shared" si="118"/>
        <v>0</v>
      </c>
      <c r="U335" s="33">
        <f t="shared" si="118"/>
        <v>29.093443636978925</v>
      </c>
      <c r="V335" s="33">
        <f t="shared" si="118"/>
        <v>0</v>
      </c>
      <c r="W335" s="33">
        <f t="shared" si="118"/>
        <v>9.4713466834471092</v>
      </c>
      <c r="X335" s="33">
        <f t="shared" si="118"/>
        <v>0</v>
      </c>
      <c r="Y335" s="33">
        <f t="shared" si="118"/>
        <v>0</v>
      </c>
      <c r="Z335" s="33">
        <f t="shared" si="118"/>
        <v>0</v>
      </c>
      <c r="AA335" s="33">
        <f t="shared" si="118"/>
        <v>8758.564499591781</v>
      </c>
      <c r="AB335" s="33">
        <f t="shared" si="118"/>
        <v>0</v>
      </c>
      <c r="AC335" s="33">
        <f t="shared" si="118"/>
        <v>0</v>
      </c>
      <c r="AD335" s="33">
        <f t="shared" si="118"/>
        <v>0</v>
      </c>
      <c r="AE335" s="33">
        <f t="shared" si="118"/>
        <v>0</v>
      </c>
      <c r="AF335" s="33">
        <f t="shared" si="118"/>
        <v>0</v>
      </c>
      <c r="AG335" s="33">
        <f t="shared" si="118"/>
        <v>0</v>
      </c>
      <c r="AH335" s="33">
        <f t="shared" si="118"/>
        <v>0</v>
      </c>
    </row>
    <row r="336" spans="1:34" ht="12" customHeight="1">
      <c r="A336" s="1"/>
      <c r="B336" s="1"/>
      <c r="C336" s="1"/>
      <c r="D336" s="27"/>
      <c r="E336" s="81"/>
      <c r="F336" s="33"/>
      <c r="G336" s="33"/>
      <c r="H336" s="81"/>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row>
    <row r="337" spans="1:34" ht="12" customHeight="1">
      <c r="A337" s="16" t="s">
        <v>314</v>
      </c>
      <c r="B337" s="1"/>
      <c r="C337" s="1"/>
      <c r="D337" s="61">
        <f>D175</f>
        <v>530.20519151333315</v>
      </c>
      <c r="E337" s="81"/>
      <c r="F337" s="33"/>
      <c r="G337" s="33"/>
      <c r="H337" s="81"/>
      <c r="I337" s="61">
        <f t="shared" ref="I337:AH337" si="119">I175</f>
        <v>5.3911381895039208</v>
      </c>
      <c r="J337" s="61">
        <f t="shared" si="119"/>
        <v>1.8342555786873318</v>
      </c>
      <c r="K337" s="61">
        <f t="shared" si="119"/>
        <v>0.47853916557910325</v>
      </c>
      <c r="L337" s="61">
        <f t="shared" si="119"/>
        <v>0</v>
      </c>
      <c r="M337" s="61">
        <f t="shared" si="119"/>
        <v>1.9006240423172468E-3</v>
      </c>
      <c r="N337" s="61">
        <f t="shared" si="119"/>
        <v>0</v>
      </c>
      <c r="O337" s="61">
        <f t="shared" si="119"/>
        <v>0.32632297540619465</v>
      </c>
      <c r="P337" s="61">
        <f t="shared" si="119"/>
        <v>0</v>
      </c>
      <c r="Q337" s="61">
        <f t="shared" si="119"/>
        <v>9.7955295695183353E-2</v>
      </c>
      <c r="R337" s="61">
        <f t="shared" si="119"/>
        <v>8.9960643559487631E-4</v>
      </c>
      <c r="S337" s="61">
        <f t="shared" si="119"/>
        <v>0.26155167627599524</v>
      </c>
      <c r="T337" s="61">
        <f t="shared" si="119"/>
        <v>0</v>
      </c>
      <c r="U337" s="61">
        <f t="shared" si="119"/>
        <v>1.7257136723996482</v>
      </c>
      <c r="V337" s="61">
        <f t="shared" si="119"/>
        <v>0</v>
      </c>
      <c r="W337" s="61">
        <f t="shared" si="119"/>
        <v>0.5618046688322178</v>
      </c>
      <c r="X337" s="61">
        <f t="shared" si="119"/>
        <v>0</v>
      </c>
      <c r="Y337" s="61">
        <f t="shared" si="119"/>
        <v>0</v>
      </c>
      <c r="Z337" s="61">
        <f t="shared" si="119"/>
        <v>0</v>
      </c>
      <c r="AA337" s="61">
        <f t="shared" si="119"/>
        <v>519.52511006047564</v>
      </c>
      <c r="AB337" s="61">
        <f t="shared" si="119"/>
        <v>0</v>
      </c>
      <c r="AC337" s="61">
        <f t="shared" si="119"/>
        <v>0</v>
      </c>
      <c r="AD337" s="61">
        <f t="shared" si="119"/>
        <v>0</v>
      </c>
      <c r="AE337" s="61">
        <f t="shared" si="119"/>
        <v>0</v>
      </c>
      <c r="AF337" s="61">
        <f t="shared" si="119"/>
        <v>0</v>
      </c>
      <c r="AG337" s="61">
        <f t="shared" si="119"/>
        <v>0</v>
      </c>
      <c r="AH337" s="61">
        <f t="shared" si="119"/>
        <v>0</v>
      </c>
    </row>
    <row r="338" spans="1:34" ht="12" customHeight="1">
      <c r="A338" s="16"/>
      <c r="B338" s="1"/>
      <c r="C338" s="1"/>
      <c r="D338" s="27"/>
      <c r="E338" s="81"/>
      <c r="F338" s="33"/>
      <c r="G338" s="33"/>
      <c r="H338" s="81"/>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row>
    <row r="339" spans="1:34" ht="12" customHeight="1">
      <c r="A339" s="62" t="s">
        <v>315</v>
      </c>
      <c r="B339" s="1"/>
      <c r="C339" s="1"/>
      <c r="D339" s="27">
        <v>0</v>
      </c>
      <c r="E339" s="81"/>
      <c r="F339" s="33"/>
      <c r="G339" s="33"/>
      <c r="H339" s="81"/>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row>
    <row r="340" spans="1:34" ht="12" customHeight="1">
      <c r="A340" s="16" t="s">
        <v>187</v>
      </c>
      <c r="B340" s="1"/>
      <c r="C340" s="1"/>
      <c r="D340" s="27">
        <f>D207</f>
        <v>0</v>
      </c>
      <c r="E340" s="81"/>
      <c r="F340" s="33"/>
      <c r="G340" s="33"/>
      <c r="H340" s="81"/>
      <c r="I340" s="27">
        <f t="shared" ref="I340:AH340" si="120">I207</f>
        <v>0</v>
      </c>
      <c r="J340" s="27">
        <f t="shared" si="120"/>
        <v>0</v>
      </c>
      <c r="K340" s="27">
        <f t="shared" si="120"/>
        <v>0</v>
      </c>
      <c r="L340" s="27">
        <f t="shared" si="120"/>
        <v>0</v>
      </c>
      <c r="M340" s="27">
        <f t="shared" si="120"/>
        <v>0</v>
      </c>
      <c r="N340" s="27">
        <f t="shared" si="120"/>
        <v>0</v>
      </c>
      <c r="O340" s="27">
        <f t="shared" si="120"/>
        <v>0</v>
      </c>
      <c r="P340" s="27">
        <f t="shared" si="120"/>
        <v>0</v>
      </c>
      <c r="Q340" s="27">
        <f t="shared" si="120"/>
        <v>0</v>
      </c>
      <c r="R340" s="27">
        <f t="shared" si="120"/>
        <v>0</v>
      </c>
      <c r="S340" s="27">
        <f t="shared" si="120"/>
        <v>0</v>
      </c>
      <c r="T340" s="27">
        <f t="shared" si="120"/>
        <v>0</v>
      </c>
      <c r="U340" s="27">
        <f t="shared" si="120"/>
        <v>0</v>
      </c>
      <c r="V340" s="27">
        <f t="shared" si="120"/>
        <v>0</v>
      </c>
      <c r="W340" s="27">
        <f t="shared" si="120"/>
        <v>0</v>
      </c>
      <c r="X340" s="27">
        <f t="shared" si="120"/>
        <v>0</v>
      </c>
      <c r="Y340" s="27">
        <f t="shared" si="120"/>
        <v>0</v>
      </c>
      <c r="Z340" s="27">
        <f t="shared" si="120"/>
        <v>0</v>
      </c>
      <c r="AA340" s="27">
        <f t="shared" si="120"/>
        <v>0</v>
      </c>
      <c r="AB340" s="27">
        <f t="shared" si="120"/>
        <v>0</v>
      </c>
      <c r="AC340" s="27">
        <f t="shared" si="120"/>
        <v>0</v>
      </c>
      <c r="AD340" s="27">
        <f t="shared" si="120"/>
        <v>0</v>
      </c>
      <c r="AE340" s="27">
        <f t="shared" si="120"/>
        <v>0</v>
      </c>
      <c r="AF340" s="27">
        <f t="shared" si="120"/>
        <v>0</v>
      </c>
      <c r="AG340" s="27">
        <f t="shared" si="120"/>
        <v>0</v>
      </c>
      <c r="AH340" s="27">
        <f t="shared" si="120"/>
        <v>0</v>
      </c>
    </row>
    <row r="341" spans="1:34" ht="12" customHeight="1">
      <c r="A341" s="16" t="s">
        <v>316</v>
      </c>
      <c r="B341" s="1"/>
      <c r="C341" s="1"/>
      <c r="D341" s="27">
        <f>D216</f>
        <v>0</v>
      </c>
      <c r="E341" s="81"/>
      <c r="F341" s="33"/>
      <c r="G341" s="33"/>
      <c r="H341" s="81"/>
      <c r="I341" s="27">
        <f t="shared" ref="I341:AH341" si="121">I216</f>
        <v>0</v>
      </c>
      <c r="J341" s="27">
        <f t="shared" si="121"/>
        <v>0</v>
      </c>
      <c r="K341" s="27">
        <f t="shared" si="121"/>
        <v>0</v>
      </c>
      <c r="L341" s="27">
        <f t="shared" si="121"/>
        <v>0</v>
      </c>
      <c r="M341" s="27">
        <f t="shared" si="121"/>
        <v>0</v>
      </c>
      <c r="N341" s="27">
        <f t="shared" si="121"/>
        <v>0</v>
      </c>
      <c r="O341" s="27">
        <f t="shared" si="121"/>
        <v>0</v>
      </c>
      <c r="P341" s="27">
        <f t="shared" si="121"/>
        <v>0</v>
      </c>
      <c r="Q341" s="27">
        <f t="shared" si="121"/>
        <v>0</v>
      </c>
      <c r="R341" s="27">
        <f t="shared" si="121"/>
        <v>0</v>
      </c>
      <c r="S341" s="27">
        <f t="shared" si="121"/>
        <v>0</v>
      </c>
      <c r="T341" s="27">
        <f t="shared" si="121"/>
        <v>0</v>
      </c>
      <c r="U341" s="27">
        <f t="shared" si="121"/>
        <v>0</v>
      </c>
      <c r="V341" s="27">
        <f t="shared" si="121"/>
        <v>0</v>
      </c>
      <c r="W341" s="27">
        <f t="shared" si="121"/>
        <v>0</v>
      </c>
      <c r="X341" s="27">
        <f t="shared" si="121"/>
        <v>0</v>
      </c>
      <c r="Y341" s="27">
        <f t="shared" si="121"/>
        <v>0</v>
      </c>
      <c r="Z341" s="27">
        <f t="shared" si="121"/>
        <v>0</v>
      </c>
      <c r="AA341" s="27">
        <f t="shared" si="121"/>
        <v>0</v>
      </c>
      <c r="AB341" s="27">
        <f t="shared" si="121"/>
        <v>0</v>
      </c>
      <c r="AC341" s="27">
        <f t="shared" si="121"/>
        <v>0</v>
      </c>
      <c r="AD341" s="27">
        <f t="shared" si="121"/>
        <v>0</v>
      </c>
      <c r="AE341" s="27">
        <f t="shared" si="121"/>
        <v>0</v>
      </c>
      <c r="AF341" s="27">
        <f t="shared" si="121"/>
        <v>0</v>
      </c>
      <c r="AG341" s="27">
        <f t="shared" si="121"/>
        <v>0</v>
      </c>
      <c r="AH341" s="27">
        <f t="shared" si="121"/>
        <v>0</v>
      </c>
    </row>
    <row r="342" spans="1:34" ht="12" customHeight="1">
      <c r="A342" s="16" t="s">
        <v>317</v>
      </c>
      <c r="B342" s="1"/>
      <c r="C342" s="1"/>
      <c r="D342" s="27">
        <f>D235</f>
        <v>0</v>
      </c>
      <c r="E342" s="81"/>
      <c r="F342" s="33"/>
      <c r="G342" s="33"/>
      <c r="H342" s="81"/>
      <c r="I342" s="27">
        <f t="shared" ref="I342:AH342" si="122">I235</f>
        <v>0</v>
      </c>
      <c r="J342" s="27">
        <f t="shared" si="122"/>
        <v>0</v>
      </c>
      <c r="K342" s="27">
        <f t="shared" si="122"/>
        <v>0</v>
      </c>
      <c r="L342" s="27">
        <f t="shared" si="122"/>
        <v>0</v>
      </c>
      <c r="M342" s="27">
        <f t="shared" si="122"/>
        <v>0</v>
      </c>
      <c r="N342" s="27">
        <f t="shared" si="122"/>
        <v>0</v>
      </c>
      <c r="O342" s="27">
        <f t="shared" si="122"/>
        <v>0</v>
      </c>
      <c r="P342" s="27">
        <f t="shared" si="122"/>
        <v>0</v>
      </c>
      <c r="Q342" s="27">
        <f t="shared" si="122"/>
        <v>0</v>
      </c>
      <c r="R342" s="27">
        <f t="shared" si="122"/>
        <v>0</v>
      </c>
      <c r="S342" s="27">
        <f t="shared" si="122"/>
        <v>0</v>
      </c>
      <c r="T342" s="27">
        <f t="shared" si="122"/>
        <v>0</v>
      </c>
      <c r="U342" s="27">
        <f t="shared" si="122"/>
        <v>0</v>
      </c>
      <c r="V342" s="27">
        <f t="shared" si="122"/>
        <v>0</v>
      </c>
      <c r="W342" s="27">
        <f t="shared" si="122"/>
        <v>0</v>
      </c>
      <c r="X342" s="27">
        <f t="shared" si="122"/>
        <v>0</v>
      </c>
      <c r="Y342" s="27">
        <f t="shared" si="122"/>
        <v>0</v>
      </c>
      <c r="Z342" s="27">
        <f t="shared" si="122"/>
        <v>0</v>
      </c>
      <c r="AA342" s="27">
        <f t="shared" si="122"/>
        <v>0</v>
      </c>
      <c r="AB342" s="27">
        <f t="shared" si="122"/>
        <v>0</v>
      </c>
      <c r="AC342" s="27">
        <f t="shared" si="122"/>
        <v>0</v>
      </c>
      <c r="AD342" s="27">
        <f t="shared" si="122"/>
        <v>0</v>
      </c>
      <c r="AE342" s="27">
        <f t="shared" si="122"/>
        <v>0</v>
      </c>
      <c r="AF342" s="27">
        <f t="shared" si="122"/>
        <v>0</v>
      </c>
      <c r="AG342" s="27">
        <f t="shared" si="122"/>
        <v>0</v>
      </c>
      <c r="AH342" s="27">
        <f t="shared" si="122"/>
        <v>0</v>
      </c>
    </row>
    <row r="343" spans="1:34" ht="12" customHeight="1">
      <c r="A343" s="16" t="s">
        <v>318</v>
      </c>
      <c r="B343" s="1"/>
      <c r="C343" s="1"/>
      <c r="D343" s="27">
        <f>D249</f>
        <v>38.755501374382654</v>
      </c>
      <c r="E343" s="81"/>
      <c r="F343" s="33"/>
      <c r="G343" s="33"/>
      <c r="H343" s="81"/>
      <c r="I343" s="27">
        <f t="shared" ref="I343:AH343" si="123">I249</f>
        <v>0.39406680065966848</v>
      </c>
      <c r="J343" s="27">
        <f t="shared" si="123"/>
        <v>0.13407544048726705</v>
      </c>
      <c r="K343" s="27">
        <f t="shared" si="123"/>
        <v>3.4978958309257666E-2</v>
      </c>
      <c r="L343" s="27">
        <f t="shared" si="123"/>
        <v>0</v>
      </c>
      <c r="M343" s="27">
        <f t="shared" si="123"/>
        <v>1.3892666247565101E-4</v>
      </c>
      <c r="N343" s="27">
        <f t="shared" si="123"/>
        <v>0</v>
      </c>
      <c r="O343" s="27">
        <f t="shared" si="123"/>
        <v>2.3852671992423108E-2</v>
      </c>
      <c r="P343" s="27">
        <f t="shared" si="123"/>
        <v>0</v>
      </c>
      <c r="Q343" s="27">
        <f t="shared" si="123"/>
        <v>7.1600705872139122E-3</v>
      </c>
      <c r="R343" s="27">
        <f t="shared" si="123"/>
        <v>6.5756991838553032E-5</v>
      </c>
      <c r="S343" s="27">
        <f t="shared" si="123"/>
        <v>1.9118195203736539E-2</v>
      </c>
      <c r="T343" s="27">
        <f t="shared" si="123"/>
        <v>0</v>
      </c>
      <c r="U343" s="27">
        <f t="shared" si="123"/>
        <v>0.12614153854582474</v>
      </c>
      <c r="V343" s="27">
        <f t="shared" si="123"/>
        <v>0</v>
      </c>
      <c r="W343" s="27">
        <f t="shared" si="123"/>
        <v>4.1065274281672288E-2</v>
      </c>
      <c r="X343" s="27">
        <f t="shared" si="123"/>
        <v>0</v>
      </c>
      <c r="Y343" s="27">
        <f t="shared" si="123"/>
        <v>0</v>
      </c>
      <c r="Z343" s="27">
        <f t="shared" si="123"/>
        <v>0</v>
      </c>
      <c r="AA343" s="27">
        <f t="shared" si="123"/>
        <v>37.974837740661272</v>
      </c>
      <c r="AB343" s="27">
        <f t="shared" si="123"/>
        <v>0</v>
      </c>
      <c r="AC343" s="27">
        <f t="shared" si="123"/>
        <v>0</v>
      </c>
      <c r="AD343" s="27">
        <f t="shared" si="123"/>
        <v>0</v>
      </c>
      <c r="AE343" s="27">
        <f t="shared" si="123"/>
        <v>0</v>
      </c>
      <c r="AF343" s="27">
        <f t="shared" si="123"/>
        <v>0</v>
      </c>
      <c r="AG343" s="27">
        <f t="shared" si="123"/>
        <v>0</v>
      </c>
      <c r="AH343" s="27">
        <f t="shared" si="123"/>
        <v>0</v>
      </c>
    </row>
    <row r="344" spans="1:34" ht="12" customHeight="1">
      <c r="A344" s="16" t="s">
        <v>319</v>
      </c>
      <c r="B344" s="1"/>
      <c r="C344" s="1"/>
      <c r="D344" s="27">
        <f>D266</f>
        <v>0</v>
      </c>
      <c r="E344" s="81"/>
      <c r="F344" s="33"/>
      <c r="G344" s="33"/>
      <c r="H344" s="81"/>
      <c r="I344" s="27">
        <f t="shared" ref="I344:AH344" si="124">I266</f>
        <v>0</v>
      </c>
      <c r="J344" s="27">
        <f t="shared" si="124"/>
        <v>0</v>
      </c>
      <c r="K344" s="27">
        <f t="shared" si="124"/>
        <v>0</v>
      </c>
      <c r="L344" s="27">
        <f t="shared" si="124"/>
        <v>0</v>
      </c>
      <c r="M344" s="27">
        <f t="shared" si="124"/>
        <v>0</v>
      </c>
      <c r="N344" s="27">
        <f t="shared" si="124"/>
        <v>0</v>
      </c>
      <c r="O344" s="27">
        <f t="shared" si="124"/>
        <v>0</v>
      </c>
      <c r="P344" s="27">
        <f t="shared" si="124"/>
        <v>0</v>
      </c>
      <c r="Q344" s="27">
        <f t="shared" si="124"/>
        <v>0</v>
      </c>
      <c r="R344" s="27">
        <f t="shared" si="124"/>
        <v>0</v>
      </c>
      <c r="S344" s="27">
        <f t="shared" si="124"/>
        <v>0</v>
      </c>
      <c r="T344" s="27">
        <f t="shared" si="124"/>
        <v>0</v>
      </c>
      <c r="U344" s="27">
        <f t="shared" si="124"/>
        <v>0</v>
      </c>
      <c r="V344" s="27">
        <f t="shared" si="124"/>
        <v>0</v>
      </c>
      <c r="W344" s="27">
        <f t="shared" si="124"/>
        <v>0</v>
      </c>
      <c r="X344" s="27">
        <f t="shared" si="124"/>
        <v>0</v>
      </c>
      <c r="Y344" s="27">
        <f t="shared" si="124"/>
        <v>0</v>
      </c>
      <c r="Z344" s="27">
        <f t="shared" si="124"/>
        <v>0</v>
      </c>
      <c r="AA344" s="27">
        <f t="shared" si="124"/>
        <v>0</v>
      </c>
      <c r="AB344" s="27">
        <f t="shared" si="124"/>
        <v>0</v>
      </c>
      <c r="AC344" s="27">
        <f t="shared" si="124"/>
        <v>0</v>
      </c>
      <c r="AD344" s="27">
        <f t="shared" si="124"/>
        <v>0</v>
      </c>
      <c r="AE344" s="27">
        <f t="shared" si="124"/>
        <v>0</v>
      </c>
      <c r="AF344" s="27">
        <f t="shared" si="124"/>
        <v>0</v>
      </c>
      <c r="AG344" s="27">
        <f t="shared" si="124"/>
        <v>0</v>
      </c>
      <c r="AH344" s="27">
        <f t="shared" si="124"/>
        <v>0</v>
      </c>
    </row>
    <row r="345" spans="1:34" ht="12" customHeight="1">
      <c r="A345" s="16" t="s">
        <v>320</v>
      </c>
      <c r="B345" s="1"/>
      <c r="C345" s="1"/>
      <c r="D345" s="27">
        <f>D283</f>
        <v>0</v>
      </c>
      <c r="E345" s="81"/>
      <c r="F345" s="33"/>
      <c r="G345" s="33"/>
      <c r="H345" s="81"/>
      <c r="I345" s="27">
        <f t="shared" ref="I345:AH345" si="125">I283</f>
        <v>0</v>
      </c>
      <c r="J345" s="27">
        <f t="shared" si="125"/>
        <v>0</v>
      </c>
      <c r="K345" s="27">
        <f t="shared" si="125"/>
        <v>0</v>
      </c>
      <c r="L345" s="27">
        <f t="shared" si="125"/>
        <v>0</v>
      </c>
      <c r="M345" s="27">
        <f t="shared" si="125"/>
        <v>0</v>
      </c>
      <c r="N345" s="27">
        <f t="shared" si="125"/>
        <v>0</v>
      </c>
      <c r="O345" s="27">
        <f t="shared" si="125"/>
        <v>0</v>
      </c>
      <c r="P345" s="27">
        <f t="shared" si="125"/>
        <v>0</v>
      </c>
      <c r="Q345" s="27">
        <f t="shared" si="125"/>
        <v>0</v>
      </c>
      <c r="R345" s="27">
        <f t="shared" si="125"/>
        <v>0</v>
      </c>
      <c r="S345" s="27">
        <f t="shared" si="125"/>
        <v>0</v>
      </c>
      <c r="T345" s="27">
        <f t="shared" si="125"/>
        <v>0</v>
      </c>
      <c r="U345" s="27">
        <f t="shared" si="125"/>
        <v>0</v>
      </c>
      <c r="V345" s="27">
        <f t="shared" si="125"/>
        <v>0</v>
      </c>
      <c r="W345" s="27">
        <f t="shared" si="125"/>
        <v>0</v>
      </c>
      <c r="X345" s="27">
        <f t="shared" si="125"/>
        <v>0</v>
      </c>
      <c r="Y345" s="27">
        <f t="shared" si="125"/>
        <v>0</v>
      </c>
      <c r="Z345" s="27">
        <f t="shared" si="125"/>
        <v>0</v>
      </c>
      <c r="AA345" s="27">
        <f t="shared" si="125"/>
        <v>0</v>
      </c>
      <c r="AB345" s="27">
        <f t="shared" si="125"/>
        <v>0</v>
      </c>
      <c r="AC345" s="27">
        <f t="shared" si="125"/>
        <v>0</v>
      </c>
      <c r="AD345" s="27">
        <f t="shared" si="125"/>
        <v>0</v>
      </c>
      <c r="AE345" s="27">
        <f t="shared" si="125"/>
        <v>0</v>
      </c>
      <c r="AF345" s="27">
        <f t="shared" si="125"/>
        <v>0</v>
      </c>
      <c r="AG345" s="27">
        <f t="shared" si="125"/>
        <v>0</v>
      </c>
      <c r="AH345" s="27">
        <f t="shared" si="125"/>
        <v>0</v>
      </c>
    </row>
    <row r="346" spans="1:34" ht="12" customHeight="1">
      <c r="A346" s="16" t="s">
        <v>321</v>
      </c>
      <c r="B346" s="1"/>
      <c r="C346" s="1"/>
      <c r="D346" s="27">
        <f>D289</f>
        <v>17.53648665988732</v>
      </c>
      <c r="E346" s="81"/>
      <c r="F346" s="33"/>
      <c r="G346" s="33"/>
      <c r="H346" s="81"/>
      <c r="I346" s="27">
        <f t="shared" ref="I346:AH346" si="126">I289</f>
        <v>0.17831138671426447</v>
      </c>
      <c r="J346" s="27">
        <f t="shared" si="126"/>
        <v>6.0667830118116439E-2</v>
      </c>
      <c r="K346" s="27">
        <f t="shared" si="126"/>
        <v>1.5827637729195113E-2</v>
      </c>
      <c r="L346" s="27">
        <f t="shared" si="126"/>
        <v>0</v>
      </c>
      <c r="M346" s="27">
        <f t="shared" si="126"/>
        <v>6.2862960787737478E-5</v>
      </c>
      <c r="N346" s="27">
        <f t="shared" si="126"/>
        <v>0</v>
      </c>
      <c r="O346" s="27">
        <f t="shared" si="126"/>
        <v>1.079310160787357E-2</v>
      </c>
      <c r="P346" s="27">
        <f t="shared" si="126"/>
        <v>0</v>
      </c>
      <c r="Q346" s="27">
        <f t="shared" si="126"/>
        <v>3.239862158499258E-3</v>
      </c>
      <c r="R346" s="27">
        <f t="shared" si="126"/>
        <v>2.9754397937768224E-5</v>
      </c>
      <c r="S346" s="27">
        <f t="shared" si="126"/>
        <v>8.6507970033141684E-3</v>
      </c>
      <c r="T346" s="27">
        <f t="shared" si="126"/>
        <v>0</v>
      </c>
      <c r="U346" s="27">
        <f t="shared" si="126"/>
        <v>5.7077816813607275E-2</v>
      </c>
      <c r="V346" s="27">
        <f t="shared" si="126"/>
        <v>0</v>
      </c>
      <c r="W346" s="27">
        <f t="shared" si="126"/>
        <v>1.8581636389335226E-2</v>
      </c>
      <c r="X346" s="27">
        <f t="shared" si="126"/>
        <v>0</v>
      </c>
      <c r="Y346" s="27">
        <f t="shared" si="126"/>
        <v>0</v>
      </c>
      <c r="Z346" s="27">
        <f t="shared" si="126"/>
        <v>0</v>
      </c>
      <c r="AA346" s="27">
        <f t="shared" si="126"/>
        <v>17.18324397399439</v>
      </c>
      <c r="AB346" s="27">
        <f t="shared" si="126"/>
        <v>0</v>
      </c>
      <c r="AC346" s="27">
        <f t="shared" si="126"/>
        <v>0</v>
      </c>
      <c r="AD346" s="27">
        <f t="shared" si="126"/>
        <v>0</v>
      </c>
      <c r="AE346" s="27">
        <f t="shared" si="126"/>
        <v>0</v>
      </c>
      <c r="AF346" s="27">
        <f t="shared" si="126"/>
        <v>0</v>
      </c>
      <c r="AG346" s="27">
        <f t="shared" si="126"/>
        <v>0</v>
      </c>
      <c r="AH346" s="27">
        <f t="shared" si="126"/>
        <v>0</v>
      </c>
    </row>
    <row r="347" spans="1:34" ht="12" customHeight="1">
      <c r="A347" s="16" t="s">
        <v>322</v>
      </c>
      <c r="B347" s="1"/>
      <c r="C347" s="1"/>
      <c r="D347" s="27">
        <f>D295</f>
        <v>0</v>
      </c>
      <c r="E347" s="81"/>
      <c r="F347" s="33"/>
      <c r="G347" s="33"/>
      <c r="H347" s="81"/>
      <c r="I347" s="27">
        <f t="shared" ref="I347:AH347" si="127">I295</f>
        <v>0</v>
      </c>
      <c r="J347" s="27">
        <f t="shared" si="127"/>
        <v>0</v>
      </c>
      <c r="K347" s="27">
        <f t="shared" si="127"/>
        <v>0</v>
      </c>
      <c r="L347" s="27">
        <f t="shared" si="127"/>
        <v>0</v>
      </c>
      <c r="M347" s="27">
        <f t="shared" si="127"/>
        <v>0</v>
      </c>
      <c r="N347" s="27">
        <f t="shared" si="127"/>
        <v>0</v>
      </c>
      <c r="O347" s="27">
        <f t="shared" si="127"/>
        <v>0</v>
      </c>
      <c r="P347" s="27">
        <f t="shared" si="127"/>
        <v>0</v>
      </c>
      <c r="Q347" s="27">
        <f t="shared" si="127"/>
        <v>0</v>
      </c>
      <c r="R347" s="27">
        <f t="shared" si="127"/>
        <v>0</v>
      </c>
      <c r="S347" s="27">
        <f t="shared" si="127"/>
        <v>0</v>
      </c>
      <c r="T347" s="27">
        <f t="shared" si="127"/>
        <v>0</v>
      </c>
      <c r="U347" s="27">
        <f t="shared" si="127"/>
        <v>0</v>
      </c>
      <c r="V347" s="27">
        <f t="shared" si="127"/>
        <v>0</v>
      </c>
      <c r="W347" s="27">
        <f t="shared" si="127"/>
        <v>0</v>
      </c>
      <c r="X347" s="27">
        <f t="shared" si="127"/>
        <v>0</v>
      </c>
      <c r="Y347" s="27">
        <f t="shared" si="127"/>
        <v>0</v>
      </c>
      <c r="Z347" s="27">
        <f t="shared" si="127"/>
        <v>0</v>
      </c>
      <c r="AA347" s="27">
        <f t="shared" si="127"/>
        <v>0</v>
      </c>
      <c r="AB347" s="27">
        <f t="shared" si="127"/>
        <v>0</v>
      </c>
      <c r="AC347" s="27">
        <f t="shared" si="127"/>
        <v>0</v>
      </c>
      <c r="AD347" s="27">
        <f t="shared" si="127"/>
        <v>0</v>
      </c>
      <c r="AE347" s="27">
        <f t="shared" si="127"/>
        <v>0</v>
      </c>
      <c r="AF347" s="27">
        <f t="shared" si="127"/>
        <v>0</v>
      </c>
      <c r="AG347" s="27">
        <f t="shared" si="127"/>
        <v>0</v>
      </c>
      <c r="AH347" s="27">
        <f t="shared" si="127"/>
        <v>0</v>
      </c>
    </row>
    <row r="348" spans="1:34" ht="12" customHeight="1">
      <c r="A348" s="16" t="s">
        <v>323</v>
      </c>
      <c r="B348" s="1"/>
      <c r="C348" s="1"/>
      <c r="D348" s="27">
        <f>D305</f>
        <v>0</v>
      </c>
      <c r="E348" s="81"/>
      <c r="F348" s="33"/>
      <c r="G348" s="33"/>
      <c r="H348" s="81"/>
      <c r="I348" s="27">
        <f t="shared" ref="I348:AH348" si="128">I305</f>
        <v>0</v>
      </c>
      <c r="J348" s="27">
        <f t="shared" si="128"/>
        <v>0</v>
      </c>
      <c r="K348" s="27">
        <f t="shared" si="128"/>
        <v>0</v>
      </c>
      <c r="L348" s="27">
        <f t="shared" si="128"/>
        <v>0</v>
      </c>
      <c r="M348" s="27">
        <f t="shared" si="128"/>
        <v>0</v>
      </c>
      <c r="N348" s="27">
        <f t="shared" si="128"/>
        <v>0</v>
      </c>
      <c r="O348" s="27">
        <f t="shared" si="128"/>
        <v>0</v>
      </c>
      <c r="P348" s="27">
        <f t="shared" si="128"/>
        <v>0</v>
      </c>
      <c r="Q348" s="27">
        <f t="shared" si="128"/>
        <v>0</v>
      </c>
      <c r="R348" s="27">
        <f t="shared" si="128"/>
        <v>0</v>
      </c>
      <c r="S348" s="27">
        <f t="shared" si="128"/>
        <v>0</v>
      </c>
      <c r="T348" s="27">
        <f t="shared" si="128"/>
        <v>0</v>
      </c>
      <c r="U348" s="27">
        <f t="shared" si="128"/>
        <v>0</v>
      </c>
      <c r="V348" s="27">
        <f t="shared" si="128"/>
        <v>0</v>
      </c>
      <c r="W348" s="27">
        <f t="shared" si="128"/>
        <v>0</v>
      </c>
      <c r="X348" s="27">
        <f t="shared" si="128"/>
        <v>0</v>
      </c>
      <c r="Y348" s="27">
        <f t="shared" si="128"/>
        <v>0</v>
      </c>
      <c r="Z348" s="27">
        <f t="shared" si="128"/>
        <v>0</v>
      </c>
      <c r="AA348" s="27">
        <f t="shared" si="128"/>
        <v>0</v>
      </c>
      <c r="AB348" s="27">
        <f t="shared" si="128"/>
        <v>0</v>
      </c>
      <c r="AC348" s="27">
        <f t="shared" si="128"/>
        <v>0</v>
      </c>
      <c r="AD348" s="27">
        <f t="shared" si="128"/>
        <v>0</v>
      </c>
      <c r="AE348" s="27">
        <f t="shared" si="128"/>
        <v>0</v>
      </c>
      <c r="AF348" s="27">
        <f t="shared" si="128"/>
        <v>0</v>
      </c>
      <c r="AG348" s="27">
        <f t="shared" si="128"/>
        <v>0</v>
      </c>
      <c r="AH348" s="27">
        <f t="shared" si="128"/>
        <v>0</v>
      </c>
    </row>
    <row r="349" spans="1:34" ht="12" customHeight="1">
      <c r="A349" s="16" t="s">
        <v>324</v>
      </c>
      <c r="B349" s="1"/>
      <c r="C349" s="1"/>
      <c r="D349" s="27">
        <f>D313</f>
        <v>43.244382944115266</v>
      </c>
      <c r="E349" s="81"/>
      <c r="F349" s="33"/>
      <c r="G349" s="33"/>
      <c r="H349" s="81"/>
      <c r="I349" s="27">
        <f t="shared" ref="I349:AH349" si="129">I313</f>
        <v>0.43970984838176391</v>
      </c>
      <c r="J349" s="27">
        <f t="shared" si="129"/>
        <v>0.14960481702514603</v>
      </c>
      <c r="K349" s="27">
        <f t="shared" si="129"/>
        <v>3.9030419281625844E-2</v>
      </c>
      <c r="L349" s="27">
        <f t="shared" si="129"/>
        <v>0</v>
      </c>
      <c r="M349" s="27">
        <f t="shared" si="129"/>
        <v>1.5501793500770063E-4</v>
      </c>
      <c r="N349" s="27">
        <f t="shared" si="129"/>
        <v>0</v>
      </c>
      <c r="O349" s="27">
        <f t="shared" si="129"/>
        <v>2.6615423496044215E-2</v>
      </c>
      <c r="P349" s="27">
        <f t="shared" si="129"/>
        <v>0</v>
      </c>
      <c r="Q349" s="27">
        <f t="shared" si="129"/>
        <v>7.9893904968299963E-3</v>
      </c>
      <c r="R349" s="27">
        <f t="shared" si="129"/>
        <v>7.3373338893225633E-5</v>
      </c>
      <c r="S349" s="27">
        <f t="shared" si="129"/>
        <v>2.1332572803127628E-2</v>
      </c>
      <c r="T349" s="27">
        <f t="shared" si="129"/>
        <v>0</v>
      </c>
      <c r="U349" s="27">
        <f t="shared" si="129"/>
        <v>0.14075196564586864</v>
      </c>
      <c r="V349" s="27">
        <f t="shared" si="129"/>
        <v>0</v>
      </c>
      <c r="W349" s="27">
        <f t="shared" si="129"/>
        <v>4.5821686825488858E-2</v>
      </c>
      <c r="X349" s="27">
        <f t="shared" si="129"/>
        <v>0</v>
      </c>
      <c r="Y349" s="27">
        <f t="shared" si="129"/>
        <v>0</v>
      </c>
      <c r="Z349" s="27">
        <f t="shared" si="129"/>
        <v>0</v>
      </c>
      <c r="AA349" s="27">
        <f t="shared" si="129"/>
        <v>42.373298428885477</v>
      </c>
      <c r="AB349" s="27">
        <f t="shared" si="129"/>
        <v>0</v>
      </c>
      <c r="AC349" s="27">
        <f t="shared" si="129"/>
        <v>0</v>
      </c>
      <c r="AD349" s="27">
        <f t="shared" si="129"/>
        <v>0</v>
      </c>
      <c r="AE349" s="27">
        <f t="shared" si="129"/>
        <v>0</v>
      </c>
      <c r="AF349" s="27">
        <f t="shared" si="129"/>
        <v>0</v>
      </c>
      <c r="AG349" s="27">
        <f t="shared" si="129"/>
        <v>0</v>
      </c>
      <c r="AH349" s="27">
        <f t="shared" si="129"/>
        <v>0</v>
      </c>
    </row>
    <row r="350" spans="1:34" ht="12" customHeight="1">
      <c r="A350" s="1" t="s">
        <v>302</v>
      </c>
      <c r="B350" s="1"/>
      <c r="C350" s="1"/>
      <c r="D350" s="63">
        <f>SUM(D340:D349)</f>
        <v>99.536370978385236</v>
      </c>
      <c r="E350" s="81"/>
      <c r="F350" s="33"/>
      <c r="G350" s="33"/>
      <c r="H350" s="81"/>
      <c r="I350" s="63">
        <f t="shared" ref="I350:AH350" si="130">SUM(I340:I349)</f>
        <v>1.0120880357556969</v>
      </c>
      <c r="J350" s="63">
        <f t="shared" si="130"/>
        <v>0.34434808763052949</v>
      </c>
      <c r="K350" s="63">
        <f t="shared" si="130"/>
        <v>8.9837015320078623E-2</v>
      </c>
      <c r="L350" s="63">
        <f t="shared" si="130"/>
        <v>0</v>
      </c>
      <c r="M350" s="63">
        <f t="shared" si="130"/>
        <v>3.5680755827108913E-4</v>
      </c>
      <c r="N350" s="63">
        <f t="shared" si="130"/>
        <v>0</v>
      </c>
      <c r="O350" s="63">
        <f t="shared" si="130"/>
        <v>6.1261197096340897E-2</v>
      </c>
      <c r="P350" s="63">
        <f t="shared" si="130"/>
        <v>0</v>
      </c>
      <c r="Q350" s="63">
        <f t="shared" si="130"/>
        <v>1.8389323242543165E-2</v>
      </c>
      <c r="R350" s="63">
        <f t="shared" si="130"/>
        <v>1.6888472866954691E-4</v>
      </c>
      <c r="S350" s="63">
        <f t="shared" si="130"/>
        <v>4.9101565010178337E-2</v>
      </c>
      <c r="T350" s="63">
        <f t="shared" si="130"/>
        <v>0</v>
      </c>
      <c r="U350" s="63">
        <f t="shared" si="130"/>
        <v>0.32397132100530068</v>
      </c>
      <c r="V350" s="63">
        <f t="shared" si="130"/>
        <v>0</v>
      </c>
      <c r="W350" s="63">
        <f t="shared" si="130"/>
        <v>0.10546859749649637</v>
      </c>
      <c r="X350" s="63">
        <f t="shared" si="130"/>
        <v>0</v>
      </c>
      <c r="Y350" s="63">
        <f t="shared" si="130"/>
        <v>0</v>
      </c>
      <c r="Z350" s="63">
        <f t="shared" si="130"/>
        <v>0</v>
      </c>
      <c r="AA350" s="63">
        <f t="shared" si="130"/>
        <v>97.531380143541142</v>
      </c>
      <c r="AB350" s="63">
        <f t="shared" si="130"/>
        <v>0</v>
      </c>
      <c r="AC350" s="63">
        <f t="shared" si="130"/>
        <v>0</v>
      </c>
      <c r="AD350" s="63">
        <f t="shared" si="130"/>
        <v>0</v>
      </c>
      <c r="AE350" s="63">
        <f t="shared" si="130"/>
        <v>0</v>
      </c>
      <c r="AF350" s="63">
        <f t="shared" si="130"/>
        <v>0</v>
      </c>
      <c r="AG350" s="63">
        <f t="shared" si="130"/>
        <v>0</v>
      </c>
      <c r="AH350" s="63">
        <f t="shared" si="130"/>
        <v>0</v>
      </c>
    </row>
    <row r="351" spans="1:34" ht="12" customHeight="1">
      <c r="A351" s="16"/>
      <c r="B351" s="1"/>
      <c r="C351" s="1"/>
      <c r="D351" s="27"/>
      <c r="E351" s="81"/>
      <c r="F351" s="33"/>
      <c r="G351" s="33"/>
      <c r="H351" s="81"/>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row>
    <row r="352" spans="1:34" ht="12" customHeight="1">
      <c r="A352" s="1" t="s">
        <v>325</v>
      </c>
      <c r="B352" s="1"/>
      <c r="C352" s="1"/>
      <c r="D352" s="61">
        <f>D191</f>
        <v>456.58966809142447</v>
      </c>
      <c r="E352" s="81"/>
      <c r="F352" s="33"/>
      <c r="G352" s="33"/>
      <c r="H352" s="81"/>
      <c r="I352" s="61">
        <f t="shared" ref="I352:AH352" si="131">I191</f>
        <v>4.6426139086921738</v>
      </c>
      <c r="J352" s="61">
        <f t="shared" si="131"/>
        <v>1.5795811871952061</v>
      </c>
      <c r="K352" s="61">
        <f t="shared" si="131"/>
        <v>0.41209713197426384</v>
      </c>
      <c r="L352" s="61">
        <f t="shared" si="131"/>
        <v>0</v>
      </c>
      <c r="M352" s="61">
        <f t="shared" si="131"/>
        <v>1.6367348236845584E-3</v>
      </c>
      <c r="N352" s="61">
        <f t="shared" si="131"/>
        <v>0</v>
      </c>
      <c r="O352" s="61">
        <f t="shared" si="131"/>
        <v>0.28101516434807228</v>
      </c>
      <c r="P352" s="61">
        <f t="shared" si="131"/>
        <v>0</v>
      </c>
      <c r="Q352" s="61">
        <f t="shared" si="131"/>
        <v>8.4354843492958076E-2</v>
      </c>
      <c r="R352" s="61">
        <f t="shared" si="131"/>
        <v>7.7470196523121866E-4</v>
      </c>
      <c r="S352" s="61">
        <f t="shared" si="131"/>
        <v>0.22523693651273732</v>
      </c>
      <c r="T352" s="61">
        <f t="shared" si="131"/>
        <v>0</v>
      </c>
      <c r="U352" s="61">
        <f t="shared" si="131"/>
        <v>1.486109614756524</v>
      </c>
      <c r="V352" s="61">
        <f t="shared" si="131"/>
        <v>0</v>
      </c>
      <c r="W352" s="61">
        <f t="shared" si="131"/>
        <v>0.48380176463787877</v>
      </c>
      <c r="X352" s="61">
        <f t="shared" si="131"/>
        <v>0</v>
      </c>
      <c r="Y352" s="61">
        <f t="shared" si="131"/>
        <v>0</v>
      </c>
      <c r="Z352" s="61">
        <f t="shared" si="131"/>
        <v>0</v>
      </c>
      <c r="AA352" s="61">
        <f t="shared" si="131"/>
        <v>447.39244610302569</v>
      </c>
      <c r="AB352" s="61">
        <f t="shared" si="131"/>
        <v>0</v>
      </c>
      <c r="AC352" s="61">
        <f t="shared" si="131"/>
        <v>0</v>
      </c>
      <c r="AD352" s="61">
        <f t="shared" si="131"/>
        <v>0</v>
      </c>
      <c r="AE352" s="61">
        <f t="shared" si="131"/>
        <v>0</v>
      </c>
      <c r="AF352" s="61">
        <f t="shared" si="131"/>
        <v>0</v>
      </c>
      <c r="AG352" s="61">
        <f t="shared" si="131"/>
        <v>0</v>
      </c>
      <c r="AH352" s="61">
        <f t="shared" si="131"/>
        <v>0</v>
      </c>
    </row>
    <row r="353" spans="1:34" ht="12" customHeight="1">
      <c r="A353" s="1"/>
      <c r="B353" s="1"/>
      <c r="C353" s="1"/>
      <c r="D353" s="27"/>
      <c r="E353" s="81"/>
      <c r="F353" s="33"/>
      <c r="G353" s="33"/>
      <c r="H353" s="81"/>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row>
    <row r="354" spans="1:34" ht="12" customHeight="1">
      <c r="A354" s="1" t="s">
        <v>326</v>
      </c>
      <c r="B354" s="1"/>
      <c r="C354" s="1"/>
      <c r="D354" s="61">
        <v>0</v>
      </c>
      <c r="E354" s="81"/>
      <c r="F354" s="33"/>
      <c r="G354" s="33"/>
      <c r="H354" s="81"/>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row>
    <row r="355" spans="1:34" ht="12" customHeight="1">
      <c r="A355" s="1"/>
      <c r="B355" s="1"/>
      <c r="C355" s="1"/>
      <c r="D355" s="27"/>
      <c r="E355" s="69"/>
      <c r="F355" s="33"/>
      <c r="G355" s="33"/>
      <c r="H355" s="81"/>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row>
    <row r="356" spans="1:34" ht="12" customHeight="1">
      <c r="A356" s="10" t="s">
        <v>327</v>
      </c>
      <c r="B356" s="1"/>
      <c r="C356" s="1"/>
      <c r="D356" s="27">
        <v>0</v>
      </c>
      <c r="E356" s="69"/>
      <c r="F356" s="33"/>
      <c r="G356" s="33"/>
      <c r="H356" s="81"/>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row>
    <row r="357" spans="1:34" ht="12" customHeight="1">
      <c r="A357" s="1" t="s">
        <v>328</v>
      </c>
      <c r="B357" s="1"/>
      <c r="C357" s="1"/>
      <c r="D357" s="27">
        <f>D177</f>
        <v>19.125040909397054</v>
      </c>
      <c r="E357" s="81"/>
      <c r="F357" s="33"/>
      <c r="G357" s="33"/>
      <c r="H357" s="81"/>
      <c r="I357" s="27">
        <f t="shared" ref="I357:AH357" si="132">I177</f>
        <v>0.19446384168398403</v>
      </c>
      <c r="J357" s="27">
        <f t="shared" si="132"/>
        <v>6.6163465658564402E-2</v>
      </c>
      <c r="K357" s="27">
        <f t="shared" si="132"/>
        <v>1.7261394767423603E-2</v>
      </c>
      <c r="L357" s="27">
        <f t="shared" si="132"/>
        <v>0</v>
      </c>
      <c r="M357" s="27">
        <f t="shared" si="132"/>
        <v>6.8557443692602625E-5</v>
      </c>
      <c r="N357" s="27">
        <f t="shared" si="132"/>
        <v>0</v>
      </c>
      <c r="O357" s="27">
        <f t="shared" si="132"/>
        <v>1.1770801859760174E-2</v>
      </c>
      <c r="P357" s="27">
        <f t="shared" si="132"/>
        <v>0</v>
      </c>
      <c r="Q357" s="27">
        <f t="shared" si="132"/>
        <v>3.5333472162264847E-3</v>
      </c>
      <c r="R357" s="27">
        <f t="shared" si="132"/>
        <v>3.2449719766043093E-5</v>
      </c>
      <c r="S357" s="27">
        <f t="shared" si="132"/>
        <v>9.4344351748468173E-3</v>
      </c>
      <c r="T357" s="27">
        <f t="shared" si="132"/>
        <v>0</v>
      </c>
      <c r="U357" s="27">
        <f t="shared" si="132"/>
        <v>6.2248248623041132E-2</v>
      </c>
      <c r="V357" s="27">
        <f t="shared" si="132"/>
        <v>0</v>
      </c>
      <c r="W357" s="27">
        <f t="shared" si="132"/>
        <v>2.0264866218753796E-2</v>
      </c>
      <c r="X357" s="27">
        <f t="shared" si="132"/>
        <v>0</v>
      </c>
      <c r="Y357" s="27">
        <f t="shared" si="132"/>
        <v>0</v>
      </c>
      <c r="Z357" s="27">
        <f t="shared" si="132"/>
        <v>0</v>
      </c>
      <c r="AA357" s="27">
        <f t="shared" si="132"/>
        <v>18.739799501030994</v>
      </c>
      <c r="AB357" s="27">
        <f t="shared" si="132"/>
        <v>0</v>
      </c>
      <c r="AC357" s="27">
        <f t="shared" si="132"/>
        <v>0</v>
      </c>
      <c r="AD357" s="27">
        <f t="shared" si="132"/>
        <v>0</v>
      </c>
      <c r="AE357" s="27">
        <f t="shared" si="132"/>
        <v>0</v>
      </c>
      <c r="AF357" s="27">
        <f t="shared" si="132"/>
        <v>0</v>
      </c>
      <c r="AG357" s="27">
        <f t="shared" si="132"/>
        <v>0</v>
      </c>
      <c r="AH357" s="27">
        <f t="shared" si="132"/>
        <v>0</v>
      </c>
    </row>
    <row r="358" spans="1:34" ht="12" customHeight="1">
      <c r="A358" s="1" t="s">
        <v>329</v>
      </c>
      <c r="B358" s="1"/>
      <c r="C358" s="10"/>
      <c r="D358" s="27">
        <f>D176</f>
        <v>22.152264029255932</v>
      </c>
      <c r="E358" s="81"/>
      <c r="F358" s="33"/>
      <c r="G358" s="33"/>
      <c r="H358" s="81"/>
      <c r="I358" s="27">
        <f t="shared" ref="I358:AH358" si="133">I176</f>
        <v>0.2252447137517182</v>
      </c>
      <c r="J358" s="27">
        <f t="shared" si="133"/>
        <v>7.663620524016615E-2</v>
      </c>
      <c r="K358" s="27">
        <f t="shared" si="133"/>
        <v>1.9993629096673106E-2</v>
      </c>
      <c r="L358" s="27">
        <f t="shared" si="133"/>
        <v>0</v>
      </c>
      <c r="M358" s="27">
        <f t="shared" si="133"/>
        <v>7.9409116092565762E-5</v>
      </c>
      <c r="N358" s="27">
        <f t="shared" si="133"/>
        <v>0</v>
      </c>
      <c r="O358" s="27">
        <f t="shared" si="133"/>
        <v>1.3633953091590257E-2</v>
      </c>
      <c r="P358" s="27">
        <f t="shared" si="133"/>
        <v>0</v>
      </c>
      <c r="Q358" s="27">
        <f t="shared" si="133"/>
        <v>4.0926260399488561E-3</v>
      </c>
      <c r="R358" s="27">
        <f t="shared" si="133"/>
        <v>3.7586050839742439E-5</v>
      </c>
      <c r="S358" s="27">
        <f t="shared" si="133"/>
        <v>1.0927772648968149E-2</v>
      </c>
      <c r="T358" s="27">
        <f t="shared" si="133"/>
        <v>0</v>
      </c>
      <c r="U358" s="27">
        <f t="shared" si="133"/>
        <v>7.2101264796711348E-2</v>
      </c>
      <c r="V358" s="27">
        <f t="shared" si="133"/>
        <v>0</v>
      </c>
      <c r="W358" s="27">
        <f t="shared" si="133"/>
        <v>2.3472507542444575E-2</v>
      </c>
      <c r="X358" s="27">
        <f t="shared" si="133"/>
        <v>0</v>
      </c>
      <c r="Y358" s="27">
        <f t="shared" si="133"/>
        <v>0</v>
      </c>
      <c r="Z358" s="27">
        <f t="shared" si="133"/>
        <v>0</v>
      </c>
      <c r="AA358" s="27">
        <f t="shared" si="133"/>
        <v>21.706044361880778</v>
      </c>
      <c r="AB358" s="27">
        <f t="shared" si="133"/>
        <v>0</v>
      </c>
      <c r="AC358" s="27">
        <f t="shared" si="133"/>
        <v>0</v>
      </c>
      <c r="AD358" s="27">
        <f t="shared" si="133"/>
        <v>0</v>
      </c>
      <c r="AE358" s="27">
        <f t="shared" si="133"/>
        <v>0</v>
      </c>
      <c r="AF358" s="27">
        <f t="shared" si="133"/>
        <v>0</v>
      </c>
      <c r="AG358" s="27">
        <f t="shared" si="133"/>
        <v>0</v>
      </c>
      <c r="AH358" s="27">
        <f t="shared" si="133"/>
        <v>0</v>
      </c>
    </row>
    <row r="359" spans="1:34" ht="12" customHeight="1">
      <c r="A359" s="1" t="s">
        <v>330</v>
      </c>
      <c r="B359" s="1"/>
      <c r="C359" s="1"/>
      <c r="D359" s="63">
        <f>SUM(D357:D358)</f>
        <v>41.277304938652989</v>
      </c>
      <c r="E359" s="81"/>
      <c r="F359" s="33"/>
      <c r="G359" s="33"/>
      <c r="H359" s="81"/>
      <c r="I359" s="63">
        <f t="shared" ref="I359:AH359" si="134">SUM(I357:I358)</f>
        <v>0.41970855543570224</v>
      </c>
      <c r="J359" s="63">
        <f t="shared" si="134"/>
        <v>0.14279967089873055</v>
      </c>
      <c r="K359" s="63">
        <f t="shared" si="134"/>
        <v>3.7255023864096709E-2</v>
      </c>
      <c r="L359" s="63">
        <f t="shared" si="134"/>
        <v>0</v>
      </c>
      <c r="M359" s="63">
        <f t="shared" si="134"/>
        <v>1.4796655978516839E-4</v>
      </c>
      <c r="N359" s="63">
        <f t="shared" si="134"/>
        <v>0</v>
      </c>
      <c r="O359" s="63">
        <f t="shared" si="134"/>
        <v>2.5404754951350431E-2</v>
      </c>
      <c r="P359" s="63">
        <f t="shared" si="134"/>
        <v>0</v>
      </c>
      <c r="Q359" s="63">
        <f t="shared" si="134"/>
        <v>7.6259732561753408E-3</v>
      </c>
      <c r="R359" s="63">
        <f t="shared" si="134"/>
        <v>7.0035770605785539E-5</v>
      </c>
      <c r="S359" s="63">
        <f t="shared" si="134"/>
        <v>2.0362207823814968E-2</v>
      </c>
      <c r="T359" s="63">
        <f t="shared" si="134"/>
        <v>0</v>
      </c>
      <c r="U359" s="63">
        <f t="shared" si="134"/>
        <v>0.13434951341975249</v>
      </c>
      <c r="V359" s="63">
        <f t="shared" si="134"/>
        <v>0</v>
      </c>
      <c r="W359" s="63">
        <f t="shared" si="134"/>
        <v>4.3737373761198371E-2</v>
      </c>
      <c r="X359" s="63">
        <f t="shared" si="134"/>
        <v>0</v>
      </c>
      <c r="Y359" s="63">
        <f t="shared" si="134"/>
        <v>0</v>
      </c>
      <c r="Z359" s="63">
        <f t="shared" si="134"/>
        <v>0</v>
      </c>
      <c r="AA359" s="63">
        <f t="shared" si="134"/>
        <v>40.445843862911772</v>
      </c>
      <c r="AB359" s="63">
        <f t="shared" si="134"/>
        <v>0</v>
      </c>
      <c r="AC359" s="63">
        <f t="shared" si="134"/>
        <v>0</v>
      </c>
      <c r="AD359" s="63">
        <f t="shared" si="134"/>
        <v>0</v>
      </c>
      <c r="AE359" s="63">
        <f t="shared" si="134"/>
        <v>0</v>
      </c>
      <c r="AF359" s="63">
        <f t="shared" si="134"/>
        <v>0</v>
      </c>
      <c r="AG359" s="63">
        <f t="shared" si="134"/>
        <v>0</v>
      </c>
      <c r="AH359" s="63">
        <f t="shared" si="134"/>
        <v>0</v>
      </c>
    </row>
    <row r="360" spans="1:34" ht="12" customHeight="1">
      <c r="A360" s="1"/>
      <c r="B360" s="1"/>
      <c r="C360" s="1"/>
      <c r="D360" s="27"/>
      <c r="E360" s="81"/>
      <c r="F360" s="33"/>
      <c r="G360" s="33"/>
      <c r="H360" s="81"/>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row>
    <row r="361" spans="1:34" ht="12" customHeight="1" thickBot="1">
      <c r="A361" s="1" t="s">
        <v>331</v>
      </c>
      <c r="B361" s="1"/>
      <c r="C361" s="1"/>
      <c r="D361" s="66">
        <f>SUM(D337,D350,D352,D354,D359)</f>
        <v>1127.6085355217958</v>
      </c>
      <c r="E361" s="81"/>
      <c r="F361" s="33"/>
      <c r="G361" s="33"/>
      <c r="H361" s="81"/>
      <c r="I361" s="66">
        <f t="shared" ref="I361:AH361" si="135">SUM(I337,I350,I352,I354,I359)</f>
        <v>11.465548689387495</v>
      </c>
      <c r="J361" s="66">
        <f t="shared" si="135"/>
        <v>3.9009845244117978</v>
      </c>
      <c r="K361" s="66">
        <f t="shared" si="135"/>
        <v>1.0177283367375425</v>
      </c>
      <c r="L361" s="66">
        <f t="shared" si="135"/>
        <v>0</v>
      </c>
      <c r="M361" s="66">
        <f t="shared" si="135"/>
        <v>4.0421329840580628E-3</v>
      </c>
      <c r="N361" s="66">
        <f t="shared" si="135"/>
        <v>0</v>
      </c>
      <c r="O361" s="66">
        <f t="shared" si="135"/>
        <v>0.69400409180195821</v>
      </c>
      <c r="P361" s="66">
        <f t="shared" si="135"/>
        <v>0</v>
      </c>
      <c r="Q361" s="66">
        <f t="shared" si="135"/>
        <v>0.20832543568685993</v>
      </c>
      <c r="R361" s="66">
        <f t="shared" si="135"/>
        <v>1.9132289001014275E-3</v>
      </c>
      <c r="S361" s="66">
        <f t="shared" si="135"/>
        <v>0.55625238562272583</v>
      </c>
      <c r="T361" s="66">
        <f t="shared" si="135"/>
        <v>0</v>
      </c>
      <c r="U361" s="66">
        <f t="shared" si="135"/>
        <v>3.6701441215812256</v>
      </c>
      <c r="V361" s="66">
        <f t="shared" si="135"/>
        <v>0</v>
      </c>
      <c r="W361" s="66">
        <f t="shared" si="135"/>
        <v>1.1948124047277913</v>
      </c>
      <c r="X361" s="66">
        <f t="shared" si="135"/>
        <v>0</v>
      </c>
      <c r="Y361" s="66">
        <f t="shared" si="135"/>
        <v>0</v>
      </c>
      <c r="Z361" s="66">
        <f t="shared" si="135"/>
        <v>0</v>
      </c>
      <c r="AA361" s="66">
        <f t="shared" si="135"/>
        <v>1104.8947801699542</v>
      </c>
      <c r="AB361" s="66">
        <f t="shared" si="135"/>
        <v>0</v>
      </c>
      <c r="AC361" s="66">
        <f t="shared" si="135"/>
        <v>0</v>
      </c>
      <c r="AD361" s="66">
        <f t="shared" si="135"/>
        <v>0</v>
      </c>
      <c r="AE361" s="66">
        <f t="shared" si="135"/>
        <v>0</v>
      </c>
      <c r="AF361" s="66">
        <f t="shared" si="135"/>
        <v>0</v>
      </c>
      <c r="AG361" s="66">
        <f t="shared" si="135"/>
        <v>0</v>
      </c>
      <c r="AH361" s="66">
        <f t="shared" si="135"/>
        <v>0</v>
      </c>
    </row>
    <row r="362" spans="1:34" ht="12" customHeight="1"/>
    <row r="363" spans="1:34" ht="12" customHeight="1">
      <c r="A363" s="1" t="s">
        <v>332</v>
      </c>
      <c r="B363" s="1"/>
      <c r="D363" s="27">
        <f>D328</f>
        <v>0</v>
      </c>
      <c r="I363" s="27">
        <f t="shared" ref="I363:AH363" si="136">I328</f>
        <v>0</v>
      </c>
      <c r="J363" s="27">
        <f t="shared" si="136"/>
        <v>0</v>
      </c>
      <c r="K363" s="27">
        <f t="shared" si="136"/>
        <v>0</v>
      </c>
      <c r="L363" s="27">
        <f t="shared" si="136"/>
        <v>0</v>
      </c>
      <c r="M363" s="27">
        <f t="shared" si="136"/>
        <v>0</v>
      </c>
      <c r="N363" s="27">
        <f t="shared" si="136"/>
        <v>0</v>
      </c>
      <c r="O363" s="27">
        <f t="shared" si="136"/>
        <v>0</v>
      </c>
      <c r="P363" s="27">
        <f t="shared" si="136"/>
        <v>0</v>
      </c>
      <c r="Q363" s="27">
        <f t="shared" si="136"/>
        <v>0</v>
      </c>
      <c r="R363" s="27">
        <f t="shared" si="136"/>
        <v>0</v>
      </c>
      <c r="S363" s="27">
        <f t="shared" si="136"/>
        <v>0</v>
      </c>
      <c r="T363" s="27">
        <f t="shared" si="136"/>
        <v>0</v>
      </c>
      <c r="U363" s="27">
        <f t="shared" si="136"/>
        <v>0</v>
      </c>
      <c r="V363" s="27">
        <f t="shared" si="136"/>
        <v>0</v>
      </c>
      <c r="W363" s="27">
        <f t="shared" si="136"/>
        <v>0</v>
      </c>
      <c r="X363" s="27">
        <f t="shared" si="136"/>
        <v>0</v>
      </c>
      <c r="Y363" s="27">
        <f t="shared" si="136"/>
        <v>0</v>
      </c>
      <c r="Z363" s="27">
        <f t="shared" si="136"/>
        <v>0</v>
      </c>
      <c r="AA363" s="27">
        <f t="shared" si="136"/>
        <v>0</v>
      </c>
      <c r="AB363" s="27">
        <f t="shared" si="136"/>
        <v>0</v>
      </c>
      <c r="AC363" s="27">
        <f t="shared" si="136"/>
        <v>0</v>
      </c>
      <c r="AD363" s="27">
        <f t="shared" si="136"/>
        <v>0</v>
      </c>
      <c r="AE363" s="27">
        <f t="shared" si="136"/>
        <v>0</v>
      </c>
      <c r="AF363" s="27">
        <f t="shared" si="136"/>
        <v>0</v>
      </c>
      <c r="AG363" s="27">
        <f t="shared" si="136"/>
        <v>0</v>
      </c>
      <c r="AH363" s="27">
        <f t="shared" si="136"/>
        <v>0</v>
      </c>
    </row>
    <row r="364" spans="1:34" ht="12" customHeight="1">
      <c r="A364" s="1"/>
      <c r="B364" s="1"/>
    </row>
    <row r="365" spans="1:34" ht="12" customHeight="1" thickBot="1">
      <c r="A365" s="1" t="s">
        <v>333</v>
      </c>
      <c r="B365" s="1"/>
      <c r="D365" s="48">
        <f>D361-D363</f>
        <v>1127.6085355217958</v>
      </c>
      <c r="I365" s="48">
        <f t="shared" ref="I365:AH365" si="137">I361-I363</f>
        <v>11.465548689387495</v>
      </c>
      <c r="J365" s="48">
        <f t="shared" si="137"/>
        <v>3.9009845244117978</v>
      </c>
      <c r="K365" s="48">
        <f t="shared" si="137"/>
        <v>1.0177283367375425</v>
      </c>
      <c r="L365" s="48">
        <f t="shared" si="137"/>
        <v>0</v>
      </c>
      <c r="M365" s="48">
        <f t="shared" si="137"/>
        <v>4.0421329840580628E-3</v>
      </c>
      <c r="N365" s="48">
        <f t="shared" si="137"/>
        <v>0</v>
      </c>
      <c r="O365" s="48">
        <f t="shared" si="137"/>
        <v>0.69400409180195821</v>
      </c>
      <c r="P365" s="48">
        <f t="shared" si="137"/>
        <v>0</v>
      </c>
      <c r="Q365" s="48">
        <f t="shared" si="137"/>
        <v>0.20832543568685993</v>
      </c>
      <c r="R365" s="48">
        <f t="shared" si="137"/>
        <v>1.9132289001014275E-3</v>
      </c>
      <c r="S365" s="48">
        <f t="shared" si="137"/>
        <v>0.55625238562272583</v>
      </c>
      <c r="T365" s="48">
        <f t="shared" si="137"/>
        <v>0</v>
      </c>
      <c r="U365" s="48">
        <f t="shared" si="137"/>
        <v>3.6701441215812256</v>
      </c>
      <c r="V365" s="48">
        <f t="shared" si="137"/>
        <v>0</v>
      </c>
      <c r="W365" s="48">
        <f t="shared" si="137"/>
        <v>1.1948124047277913</v>
      </c>
      <c r="X365" s="48">
        <f t="shared" si="137"/>
        <v>0</v>
      </c>
      <c r="Y365" s="48">
        <f t="shared" si="137"/>
        <v>0</v>
      </c>
      <c r="Z365" s="48">
        <f t="shared" si="137"/>
        <v>0</v>
      </c>
      <c r="AA365" s="48">
        <f t="shared" si="137"/>
        <v>1104.8947801699542</v>
      </c>
      <c r="AB365" s="48">
        <f t="shared" si="137"/>
        <v>0</v>
      </c>
      <c r="AC365" s="48">
        <f t="shared" si="137"/>
        <v>0</v>
      </c>
      <c r="AD365" s="48">
        <f t="shared" si="137"/>
        <v>0</v>
      </c>
      <c r="AE365" s="48">
        <f t="shared" si="137"/>
        <v>0</v>
      </c>
      <c r="AF365" s="48">
        <f t="shared" si="137"/>
        <v>0</v>
      </c>
      <c r="AG365" s="48">
        <f t="shared" si="137"/>
        <v>0</v>
      </c>
      <c r="AH365" s="48">
        <f t="shared" si="137"/>
        <v>0</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2.12/Schedule 5.13
Page &amp;P of &amp;N</oddHeader>
  </headerFooter>
  <ignoredErrors>
    <ignoredError sqref="C330:C362 C14:C294 C366:C434 C296:C328" numberStoredAsText="1"/>
    <ignoredError sqref="D337:AH365"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8EA7-80F4-4218-B3C8-02B8E222AB26}">
  <dimension ref="A1:AH365"/>
  <sheetViews>
    <sheetView workbookViewId="0">
      <pane xSplit="2" ySplit="9" topLeftCell="C10" activePane="bottomRight" state="frozen"/>
      <selection activeCell="D4" sqref="D4"/>
      <selection pane="topRight" activeCell="D4" sqref="D4"/>
      <selection pane="bottomLeft" activeCell="D4" sqref="D4"/>
      <selection pane="bottomRight" sqref="A1:B1"/>
    </sheetView>
  </sheetViews>
  <sheetFormatPr defaultRowHeight="15"/>
  <cols>
    <col min="1" max="1" width="3.5703125" customWidth="1"/>
    <col min="2" max="2" width="34.42578125" customWidth="1"/>
    <col min="3" max="3" width="9.42578125" customWidth="1"/>
    <col min="4" max="4" width="13.5703125" style="172" customWidth="1"/>
    <col min="5" max="5" width="22.42578125" customWidth="1"/>
    <col min="6" max="7" width="13.5703125" customWidth="1"/>
    <col min="8" max="8" width="22.42578125" customWidth="1"/>
    <col min="9" max="34" width="13.5703125" customWidth="1"/>
  </cols>
  <sheetData>
    <row r="1" spans="1:34" s="248" customFormat="1" ht="12" customHeight="1">
      <c r="A1" s="295" t="s">
        <v>1169</v>
      </c>
      <c r="B1" s="295"/>
      <c r="C1" s="249"/>
    </row>
    <row r="2" spans="1:34" s="248" customFormat="1" ht="12" customHeight="1">
      <c r="A2" s="296" t="s">
        <v>1049</v>
      </c>
      <c r="B2" s="296"/>
      <c r="C2" s="249"/>
    </row>
    <row r="3" spans="1:34" s="248" customFormat="1" ht="12" customHeight="1">
      <c r="A3" s="305" t="s">
        <v>1174</v>
      </c>
      <c r="B3" s="305"/>
      <c r="C3" s="249"/>
    </row>
    <row r="4" spans="1:34" ht="12" customHeight="1">
      <c r="A4" s="267" t="s">
        <v>1182</v>
      </c>
      <c r="C4" s="249"/>
    </row>
    <row r="5" spans="1:34" ht="12" customHeight="1">
      <c r="A5" s="1"/>
      <c r="B5" s="1"/>
      <c r="C5" s="250"/>
      <c r="E5" s="5"/>
      <c r="F5" s="5"/>
      <c r="G5" s="5"/>
      <c r="H5" s="5"/>
      <c r="I5" s="5"/>
      <c r="J5" s="5"/>
      <c r="K5" s="5"/>
      <c r="L5" s="5"/>
      <c r="M5" s="5"/>
      <c r="N5" s="5"/>
      <c r="O5" s="5" t="s">
        <v>334</v>
      </c>
      <c r="P5" s="5" t="s">
        <v>334</v>
      </c>
      <c r="Q5" s="5"/>
      <c r="R5" s="5"/>
      <c r="S5" s="5" t="s">
        <v>335</v>
      </c>
      <c r="T5" s="5" t="s">
        <v>335</v>
      </c>
      <c r="U5" s="5" t="s">
        <v>335</v>
      </c>
      <c r="V5" s="5" t="s">
        <v>335</v>
      </c>
      <c r="W5" s="7" t="s">
        <v>336</v>
      </c>
      <c r="X5" s="5"/>
      <c r="Y5" s="5"/>
      <c r="Z5" s="5"/>
      <c r="AA5" s="5" t="s">
        <v>6</v>
      </c>
      <c r="AB5" s="5" t="s">
        <v>337</v>
      </c>
      <c r="AC5" s="1"/>
      <c r="AD5" s="5" t="s">
        <v>338</v>
      </c>
      <c r="AE5" s="5" t="s">
        <v>339</v>
      </c>
      <c r="AF5" s="1"/>
      <c r="AG5" s="5" t="s">
        <v>340</v>
      </c>
      <c r="AH5" s="5" t="s">
        <v>339</v>
      </c>
    </row>
    <row r="6" spans="1:34" ht="12" customHeight="1">
      <c r="A6" s="1"/>
      <c r="B6" s="70"/>
      <c r="C6" s="1"/>
      <c r="D6" s="7"/>
      <c r="E6" s="5" t="s">
        <v>2</v>
      </c>
      <c r="F6" s="7" t="s">
        <v>3</v>
      </c>
      <c r="G6" s="7" t="s">
        <v>4</v>
      </c>
      <c r="H6" s="5"/>
      <c r="I6" s="7"/>
      <c r="J6" s="7"/>
      <c r="K6" s="7"/>
      <c r="L6" s="7"/>
      <c r="M6" s="7" t="s">
        <v>341</v>
      </c>
      <c r="N6" s="7" t="s">
        <v>341</v>
      </c>
      <c r="O6" s="7" t="s">
        <v>340</v>
      </c>
      <c r="P6" s="7" t="s">
        <v>340</v>
      </c>
      <c r="Q6" s="7" t="s">
        <v>339</v>
      </c>
      <c r="R6" s="7" t="s">
        <v>338</v>
      </c>
      <c r="S6" s="7" t="s">
        <v>310</v>
      </c>
      <c r="T6" s="7" t="s">
        <v>310</v>
      </c>
      <c r="U6" s="7" t="s">
        <v>310</v>
      </c>
      <c r="V6" s="7" t="s">
        <v>310</v>
      </c>
      <c r="W6" s="8" t="s">
        <v>342</v>
      </c>
      <c r="X6" s="7"/>
      <c r="Y6" s="7" t="s">
        <v>343</v>
      </c>
      <c r="Z6" s="7" t="s">
        <v>341</v>
      </c>
      <c r="AA6" s="7" t="s">
        <v>344</v>
      </c>
      <c r="AB6" s="7" t="s">
        <v>22</v>
      </c>
      <c r="AC6" s="5" t="s">
        <v>345</v>
      </c>
      <c r="AD6" s="5" t="s">
        <v>346</v>
      </c>
      <c r="AE6" s="5" t="s">
        <v>346</v>
      </c>
      <c r="AF6" s="5" t="s">
        <v>347</v>
      </c>
      <c r="AG6" s="5" t="s">
        <v>348</v>
      </c>
      <c r="AH6" s="5" t="s">
        <v>346</v>
      </c>
    </row>
    <row r="7" spans="1:34" ht="12" customHeight="1">
      <c r="A7" s="1"/>
      <c r="B7" s="5" t="s">
        <v>7</v>
      </c>
      <c r="C7" s="5" t="s">
        <v>7</v>
      </c>
      <c r="D7" s="8" t="s">
        <v>7</v>
      </c>
      <c r="E7" s="5" t="s">
        <v>8</v>
      </c>
      <c r="F7" s="8" t="s">
        <v>2</v>
      </c>
      <c r="G7" s="8" t="s">
        <v>9</v>
      </c>
      <c r="H7" s="5" t="s">
        <v>10</v>
      </c>
      <c r="I7" s="7" t="s">
        <v>349</v>
      </c>
      <c r="J7" s="7" t="s">
        <v>349</v>
      </c>
      <c r="K7" s="7" t="s">
        <v>343</v>
      </c>
      <c r="L7" s="8"/>
      <c r="M7" s="8" t="s">
        <v>350</v>
      </c>
      <c r="N7" s="8" t="s">
        <v>350</v>
      </c>
      <c r="O7" s="7" t="s">
        <v>351</v>
      </c>
      <c r="P7" s="8" t="s">
        <v>351</v>
      </c>
      <c r="Q7" s="8" t="s">
        <v>352</v>
      </c>
      <c r="R7" s="8" t="s">
        <v>352</v>
      </c>
      <c r="S7" s="8" t="s">
        <v>353</v>
      </c>
      <c r="T7" s="8" t="s">
        <v>353</v>
      </c>
      <c r="U7" s="8" t="s">
        <v>353</v>
      </c>
      <c r="V7" s="8" t="s">
        <v>353</v>
      </c>
      <c r="W7" s="71" t="s">
        <v>310</v>
      </c>
      <c r="X7" s="8" t="s">
        <v>354</v>
      </c>
      <c r="Y7" s="8" t="s">
        <v>310</v>
      </c>
      <c r="Z7" s="8" t="s">
        <v>355</v>
      </c>
      <c r="AA7" s="8" t="s">
        <v>356</v>
      </c>
      <c r="AB7" s="8" t="s">
        <v>310</v>
      </c>
      <c r="AC7" s="5" t="s">
        <v>310</v>
      </c>
      <c r="AD7" s="7" t="s">
        <v>357</v>
      </c>
      <c r="AE7" s="7" t="s">
        <v>357</v>
      </c>
      <c r="AF7" s="5" t="s">
        <v>346</v>
      </c>
      <c r="AG7" s="5" t="s">
        <v>20</v>
      </c>
      <c r="AH7" s="5" t="s">
        <v>341</v>
      </c>
    </row>
    <row r="8" spans="1:34" ht="12" customHeight="1">
      <c r="A8" s="10"/>
      <c r="B8" s="11" t="s">
        <v>17</v>
      </c>
      <c r="C8" s="11" t="s">
        <v>18</v>
      </c>
      <c r="D8" s="12" t="s">
        <v>19</v>
      </c>
      <c r="E8" s="12" t="s">
        <v>20</v>
      </c>
      <c r="F8" s="12" t="s">
        <v>8</v>
      </c>
      <c r="G8" s="12" t="s">
        <v>21</v>
      </c>
      <c r="H8" s="12" t="s">
        <v>20</v>
      </c>
      <c r="I8" s="12" t="s">
        <v>358</v>
      </c>
      <c r="J8" s="12" t="s">
        <v>340</v>
      </c>
      <c r="K8" s="12" t="s">
        <v>359</v>
      </c>
      <c r="L8" s="12" t="s">
        <v>341</v>
      </c>
      <c r="M8" s="12" t="s">
        <v>343</v>
      </c>
      <c r="N8" s="12" t="s">
        <v>341</v>
      </c>
      <c r="O8" s="12" t="s">
        <v>343</v>
      </c>
      <c r="P8" s="12" t="s">
        <v>341</v>
      </c>
      <c r="Q8" s="12" t="s">
        <v>360</v>
      </c>
      <c r="R8" s="12" t="s">
        <v>360</v>
      </c>
      <c r="S8" s="12" t="s">
        <v>343</v>
      </c>
      <c r="T8" s="12" t="s">
        <v>341</v>
      </c>
      <c r="U8" s="12" t="s">
        <v>343</v>
      </c>
      <c r="V8" s="12" t="s">
        <v>341</v>
      </c>
      <c r="W8" s="12" t="s">
        <v>360</v>
      </c>
      <c r="X8" s="86" t="s">
        <v>361</v>
      </c>
      <c r="Y8" s="12" t="s">
        <v>360</v>
      </c>
      <c r="Z8" s="12" t="s">
        <v>362</v>
      </c>
      <c r="AA8" s="12" t="s">
        <v>360</v>
      </c>
      <c r="AB8" s="12" t="s">
        <v>360</v>
      </c>
      <c r="AC8" s="11" t="s">
        <v>360</v>
      </c>
      <c r="AD8" s="12" t="s">
        <v>363</v>
      </c>
      <c r="AE8" s="12" t="s">
        <v>363</v>
      </c>
      <c r="AF8" s="12" t="s">
        <v>363</v>
      </c>
      <c r="AG8" s="11" t="s">
        <v>363</v>
      </c>
      <c r="AH8" s="11" t="s">
        <v>360</v>
      </c>
    </row>
    <row r="9" spans="1:34" ht="12" customHeight="1">
      <c r="A9" s="1"/>
      <c r="B9" s="1"/>
      <c r="C9" s="1"/>
      <c r="D9" s="14"/>
      <c r="E9" s="5"/>
      <c r="F9" s="14"/>
      <c r="G9" s="14"/>
      <c r="H9" s="5"/>
      <c r="I9" s="7" t="s">
        <v>364</v>
      </c>
      <c r="J9" s="7" t="s">
        <v>365</v>
      </c>
      <c r="K9" s="7" t="s">
        <v>366</v>
      </c>
      <c r="L9" s="7" t="s">
        <v>366</v>
      </c>
      <c r="M9" s="5" t="s">
        <v>367</v>
      </c>
      <c r="N9" s="5" t="s">
        <v>367</v>
      </c>
      <c r="O9" s="7" t="s">
        <v>368</v>
      </c>
      <c r="P9" s="7" t="s">
        <v>368</v>
      </c>
      <c r="Q9" s="7" t="s">
        <v>369</v>
      </c>
      <c r="R9" s="7" t="s">
        <v>370</v>
      </c>
      <c r="S9" s="7" t="s">
        <v>371</v>
      </c>
      <c r="T9" s="7" t="s">
        <v>371</v>
      </c>
      <c r="U9" s="7" t="s">
        <v>372</v>
      </c>
      <c r="V9" s="7" t="s">
        <v>372</v>
      </c>
      <c r="W9" s="5" t="s">
        <v>373</v>
      </c>
      <c r="X9" s="5"/>
      <c r="Y9" s="7" t="s">
        <v>374</v>
      </c>
      <c r="Z9" s="7" t="s">
        <v>374</v>
      </c>
      <c r="AA9" s="7" t="s">
        <v>375</v>
      </c>
      <c r="AB9" s="7" t="s">
        <v>376</v>
      </c>
      <c r="AC9" s="7" t="s">
        <v>377</v>
      </c>
      <c r="AD9" s="7" t="s">
        <v>378</v>
      </c>
      <c r="AE9" s="7" t="s">
        <v>379</v>
      </c>
      <c r="AF9" s="7" t="s">
        <v>380</v>
      </c>
      <c r="AG9" s="5" t="s">
        <v>381</v>
      </c>
      <c r="AH9" s="5" t="s">
        <v>382</v>
      </c>
    </row>
    <row r="10" spans="1:34" ht="12" customHeight="1">
      <c r="A10" s="73"/>
      <c r="B10" s="73"/>
      <c r="C10" s="73"/>
      <c r="D10" s="74"/>
      <c r="E10" s="75"/>
      <c r="F10" s="74"/>
      <c r="G10" s="74"/>
      <c r="H10" s="75"/>
      <c r="I10" s="76">
        <v>2</v>
      </c>
      <c r="J10" s="76">
        <v>3</v>
      </c>
      <c r="K10" s="76">
        <v>4</v>
      </c>
      <c r="L10" s="76">
        <v>5</v>
      </c>
      <c r="M10" s="76">
        <v>6</v>
      </c>
      <c r="N10" s="76">
        <v>7</v>
      </c>
      <c r="O10" s="76">
        <v>8</v>
      </c>
      <c r="P10" s="76">
        <v>9</v>
      </c>
      <c r="Q10" s="76">
        <v>10</v>
      </c>
      <c r="R10" s="76">
        <v>11</v>
      </c>
      <c r="S10" s="76">
        <v>12</v>
      </c>
      <c r="T10" s="76">
        <v>13</v>
      </c>
      <c r="U10" s="76">
        <v>14</v>
      </c>
      <c r="V10" s="76">
        <v>15</v>
      </c>
      <c r="W10" s="76">
        <v>16</v>
      </c>
      <c r="X10" s="76">
        <v>17</v>
      </c>
      <c r="Y10" s="76">
        <v>18</v>
      </c>
      <c r="Z10" s="76">
        <v>19</v>
      </c>
      <c r="AA10" s="76">
        <v>20</v>
      </c>
      <c r="AB10" s="76">
        <v>21</v>
      </c>
      <c r="AC10" s="76">
        <v>22</v>
      </c>
      <c r="AD10" s="76">
        <v>23</v>
      </c>
      <c r="AE10" s="76">
        <v>24</v>
      </c>
      <c r="AF10" s="76">
        <v>25</v>
      </c>
      <c r="AG10" s="76">
        <v>26</v>
      </c>
      <c r="AH10" s="76">
        <v>27</v>
      </c>
    </row>
    <row r="11" spans="1:34" ht="12" customHeight="1">
      <c r="A11" s="16" t="s">
        <v>31</v>
      </c>
      <c r="B11" s="1"/>
      <c r="C11" s="1"/>
      <c r="D11" s="1"/>
      <c r="E11" s="5"/>
      <c r="F11" s="1"/>
      <c r="G11" s="1"/>
      <c r="H11" s="5"/>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34" ht="12" customHeight="1">
      <c r="A12" s="1"/>
      <c r="B12" s="1"/>
      <c r="C12" s="1"/>
      <c r="D12" s="1"/>
      <c r="E12" s="5"/>
      <c r="F12" s="1"/>
      <c r="G12" s="1"/>
      <c r="H12" s="5"/>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ht="12" customHeight="1">
      <c r="A13" s="16" t="s">
        <v>32</v>
      </c>
      <c r="B13" s="1"/>
      <c r="C13" s="1"/>
      <c r="D13" s="25"/>
      <c r="E13" s="79"/>
      <c r="F13" s="25"/>
      <c r="G13" s="25"/>
      <c r="H13" s="79"/>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row>
    <row r="14" spans="1:34" ht="12" customHeight="1">
      <c r="A14" s="1"/>
      <c r="B14" s="16" t="s">
        <v>34</v>
      </c>
      <c r="C14" s="5" t="s">
        <v>35</v>
      </c>
      <c r="D14" s="25">
        <f>Classification!AR14</f>
        <v>0</v>
      </c>
      <c r="E14" s="79"/>
      <c r="F14" s="25">
        <v>0</v>
      </c>
      <c r="G14" s="25">
        <f>D14-F14</f>
        <v>0</v>
      </c>
      <c r="H14" s="69"/>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row>
    <row r="15" spans="1:34" ht="12" customHeight="1">
      <c r="A15" s="1"/>
      <c r="B15" s="16" t="s">
        <v>37</v>
      </c>
      <c r="C15" s="5" t="s">
        <v>38</v>
      </c>
      <c r="D15" s="25">
        <f>Classification!AR15</f>
        <v>0</v>
      </c>
      <c r="E15" s="79"/>
      <c r="F15" s="25">
        <v>0</v>
      </c>
      <c r="G15" s="25">
        <f t="shared" ref="G15:G17" si="0">D15-F15</f>
        <v>0</v>
      </c>
      <c r="H15" s="69"/>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row>
    <row r="16" spans="1:34" ht="12" customHeight="1">
      <c r="A16" s="1"/>
      <c r="B16" s="16" t="s">
        <v>39</v>
      </c>
      <c r="C16" s="5" t="s">
        <v>40</v>
      </c>
      <c r="D16" s="25">
        <f>Classification!AR16</f>
        <v>0</v>
      </c>
      <c r="E16" s="79"/>
      <c r="F16" s="25">
        <v>0</v>
      </c>
      <c r="G16" s="25">
        <f t="shared" si="0"/>
        <v>0</v>
      </c>
      <c r="H16" s="69"/>
      <c r="I16" s="25">
        <v>0</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row>
    <row r="17" spans="1:34" ht="12" customHeight="1">
      <c r="A17" s="1"/>
      <c r="B17" s="16" t="s">
        <v>16</v>
      </c>
      <c r="C17" s="5" t="s">
        <v>41</v>
      </c>
      <c r="D17" s="25">
        <f>Classification!AR17</f>
        <v>0</v>
      </c>
      <c r="E17" s="79"/>
      <c r="F17" s="25">
        <v>0</v>
      </c>
      <c r="G17" s="25">
        <f t="shared" si="0"/>
        <v>0</v>
      </c>
      <c r="H17" s="69"/>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row>
    <row r="18" spans="1:34" ht="12" customHeight="1">
      <c r="A18" s="1"/>
      <c r="B18" s="16" t="s">
        <v>42</v>
      </c>
      <c r="C18" s="1"/>
      <c r="D18" s="26">
        <f>SUM(D14:D17)</f>
        <v>0</v>
      </c>
      <c r="E18" s="79"/>
      <c r="F18" s="52">
        <f>SUM(F14:F17)</f>
        <v>0</v>
      </c>
      <c r="G18" s="52">
        <f>SUM(G14:G17)</f>
        <v>0</v>
      </c>
      <c r="H18" s="79"/>
      <c r="I18" s="52">
        <f t="shared" ref="I18:AH18" si="1">SUM(I14:I17)</f>
        <v>0</v>
      </c>
      <c r="J18" s="52">
        <f t="shared" si="1"/>
        <v>0</v>
      </c>
      <c r="K18" s="52">
        <f t="shared" si="1"/>
        <v>0</v>
      </c>
      <c r="L18" s="52">
        <f t="shared" si="1"/>
        <v>0</v>
      </c>
      <c r="M18" s="52">
        <f t="shared" si="1"/>
        <v>0</v>
      </c>
      <c r="N18" s="52">
        <f t="shared" si="1"/>
        <v>0</v>
      </c>
      <c r="O18" s="52">
        <f t="shared" si="1"/>
        <v>0</v>
      </c>
      <c r="P18" s="52">
        <f t="shared" si="1"/>
        <v>0</v>
      </c>
      <c r="Q18" s="52">
        <f t="shared" si="1"/>
        <v>0</v>
      </c>
      <c r="R18" s="52">
        <f t="shared" si="1"/>
        <v>0</v>
      </c>
      <c r="S18" s="52">
        <f t="shared" si="1"/>
        <v>0</v>
      </c>
      <c r="T18" s="52">
        <f t="shared" si="1"/>
        <v>0</v>
      </c>
      <c r="U18" s="52">
        <f t="shared" si="1"/>
        <v>0</v>
      </c>
      <c r="V18" s="52">
        <f t="shared" si="1"/>
        <v>0</v>
      </c>
      <c r="W18" s="52">
        <f t="shared" si="1"/>
        <v>0</v>
      </c>
      <c r="X18" s="52">
        <f t="shared" si="1"/>
        <v>0</v>
      </c>
      <c r="Y18" s="52">
        <f t="shared" si="1"/>
        <v>0</v>
      </c>
      <c r="Z18" s="52">
        <f t="shared" si="1"/>
        <v>0</v>
      </c>
      <c r="AA18" s="52">
        <f t="shared" si="1"/>
        <v>0</v>
      </c>
      <c r="AB18" s="52">
        <f t="shared" si="1"/>
        <v>0</v>
      </c>
      <c r="AC18" s="52">
        <f t="shared" si="1"/>
        <v>0</v>
      </c>
      <c r="AD18" s="52">
        <f t="shared" si="1"/>
        <v>0</v>
      </c>
      <c r="AE18" s="52">
        <f t="shared" si="1"/>
        <v>0</v>
      </c>
      <c r="AF18" s="52">
        <f t="shared" si="1"/>
        <v>0</v>
      </c>
      <c r="AG18" s="52">
        <f t="shared" si="1"/>
        <v>0</v>
      </c>
      <c r="AH18" s="52">
        <f t="shared" si="1"/>
        <v>0</v>
      </c>
    </row>
    <row r="19" spans="1:34" ht="12" customHeight="1">
      <c r="A19" s="1"/>
      <c r="B19" s="1"/>
      <c r="C19" s="1"/>
      <c r="D19" s="25"/>
      <c r="E19" s="79"/>
      <c r="F19" s="25"/>
      <c r="G19" s="25"/>
      <c r="H19" s="79"/>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row>
    <row r="20" spans="1:34" ht="12" customHeight="1">
      <c r="A20" s="16" t="s">
        <v>43</v>
      </c>
      <c r="B20" s="1"/>
      <c r="C20" s="1"/>
      <c r="D20" s="25"/>
      <c r="E20" s="79"/>
      <c r="F20" s="25"/>
      <c r="G20" s="25"/>
      <c r="H20" s="79"/>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row>
    <row r="21" spans="1:34" ht="12" customHeight="1">
      <c r="A21" s="1"/>
      <c r="B21" s="16" t="s">
        <v>44</v>
      </c>
      <c r="C21" s="5" t="s">
        <v>45</v>
      </c>
      <c r="D21" s="25">
        <f>Classification!AR21</f>
        <v>0</v>
      </c>
      <c r="E21" s="79"/>
      <c r="F21" s="25">
        <v>0</v>
      </c>
      <c r="G21" s="25">
        <f>D21-F21</f>
        <v>0</v>
      </c>
      <c r="H21" s="69"/>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row>
    <row r="22" spans="1:34" ht="12" customHeight="1">
      <c r="A22" s="1"/>
      <c r="B22" s="16" t="s">
        <v>48</v>
      </c>
      <c r="C22" s="5" t="s">
        <v>49</v>
      </c>
      <c r="D22" s="25">
        <f>Classification!AR22</f>
        <v>0</v>
      </c>
      <c r="E22" s="79"/>
      <c r="F22" s="25">
        <v>0</v>
      </c>
      <c r="G22" s="25">
        <f t="shared" ref="G22:G24" si="2">D22-F22</f>
        <v>0</v>
      </c>
      <c r="H22" s="92"/>
      <c r="I22" s="25">
        <v>0</v>
      </c>
      <c r="J22" s="25">
        <v>0</v>
      </c>
      <c r="K22" s="25">
        <v>0</v>
      </c>
      <c r="L22" s="25">
        <v>0</v>
      </c>
      <c r="M22" s="25">
        <v>0</v>
      </c>
      <c r="N22" s="25">
        <v>0</v>
      </c>
      <c r="O22" s="25">
        <v>0</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row>
    <row r="23" spans="1:34" ht="12" customHeight="1">
      <c r="A23" s="1"/>
      <c r="B23" s="16" t="s">
        <v>50</v>
      </c>
      <c r="C23" s="5" t="s">
        <v>51</v>
      </c>
      <c r="D23" s="25">
        <f>Classification!AR23</f>
        <v>0</v>
      </c>
      <c r="E23" s="79"/>
      <c r="F23" s="25">
        <v>0</v>
      </c>
      <c r="G23" s="25">
        <f t="shared" si="2"/>
        <v>0</v>
      </c>
      <c r="H23" s="69"/>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row>
    <row r="24" spans="1:34" ht="12" customHeight="1">
      <c r="A24" s="1"/>
      <c r="B24" s="16" t="s">
        <v>53</v>
      </c>
      <c r="C24" s="5" t="s">
        <v>54</v>
      </c>
      <c r="D24" s="25">
        <f>Classification!AR24</f>
        <v>0</v>
      </c>
      <c r="E24" s="79"/>
      <c r="F24" s="25">
        <v>0</v>
      </c>
      <c r="G24" s="25">
        <f t="shared" si="2"/>
        <v>0</v>
      </c>
      <c r="H24" s="92"/>
      <c r="I24" s="25">
        <v>0</v>
      </c>
      <c r="J24" s="25">
        <v>0</v>
      </c>
      <c r="K24" s="25">
        <v>0</v>
      </c>
      <c r="L24" s="25">
        <v>0</v>
      </c>
      <c r="M24" s="25">
        <v>0</v>
      </c>
      <c r="N24" s="25">
        <v>0</v>
      </c>
      <c r="O24" s="25">
        <v>0</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row>
    <row r="25" spans="1:34" ht="12" customHeight="1">
      <c r="A25" s="1"/>
      <c r="B25" s="16" t="s">
        <v>55</v>
      </c>
      <c r="C25" s="5" t="s">
        <v>56</v>
      </c>
      <c r="D25" s="25">
        <f>Classification!AR25</f>
        <v>0</v>
      </c>
      <c r="E25" s="79"/>
      <c r="F25" s="25">
        <v>0</v>
      </c>
      <c r="G25" s="25">
        <f>D25-F25</f>
        <v>0</v>
      </c>
      <c r="H25" s="69"/>
      <c r="I25" s="25">
        <v>0</v>
      </c>
      <c r="J25" s="25">
        <v>0</v>
      </c>
      <c r="K25" s="25">
        <v>0</v>
      </c>
      <c r="L25" s="25">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25">
        <v>0</v>
      </c>
      <c r="AH25" s="25">
        <v>0</v>
      </c>
    </row>
    <row r="26" spans="1:34" ht="12" customHeight="1">
      <c r="A26" s="1"/>
      <c r="B26" s="16" t="s">
        <v>59</v>
      </c>
      <c r="C26" s="5" t="s">
        <v>60</v>
      </c>
      <c r="D26" s="25">
        <f>Classification!AR26</f>
        <v>0</v>
      </c>
      <c r="E26" s="79"/>
      <c r="F26" s="25">
        <v>0</v>
      </c>
      <c r="G26" s="25">
        <f t="shared" ref="G26:G28" si="3">D26-F26</f>
        <v>0</v>
      </c>
      <c r="H26" s="92"/>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row>
    <row r="27" spans="1:34" ht="12" customHeight="1">
      <c r="A27" s="1"/>
      <c r="B27" s="16" t="s">
        <v>61</v>
      </c>
      <c r="C27" s="5" t="s">
        <v>62</v>
      </c>
      <c r="D27" s="25">
        <f>Classification!AR27</f>
        <v>0</v>
      </c>
      <c r="E27" s="79"/>
      <c r="F27" s="25">
        <v>0</v>
      </c>
      <c r="G27" s="25">
        <f t="shared" si="3"/>
        <v>0</v>
      </c>
      <c r="H27" s="69"/>
      <c r="I27" s="25">
        <v>0</v>
      </c>
      <c r="J27" s="25">
        <v>0</v>
      </c>
      <c r="K27" s="25">
        <v>0</v>
      </c>
      <c r="L27" s="25">
        <v>0</v>
      </c>
      <c r="M27" s="25">
        <v>0</v>
      </c>
      <c r="N27" s="25">
        <v>0</v>
      </c>
      <c r="O27" s="25">
        <v>0</v>
      </c>
      <c r="P27" s="25">
        <v>0</v>
      </c>
      <c r="Q27" s="25">
        <v>0</v>
      </c>
      <c r="R27" s="25">
        <v>0</v>
      </c>
      <c r="S27" s="25">
        <v>0</v>
      </c>
      <c r="T27" s="25">
        <v>0</v>
      </c>
      <c r="U27" s="25">
        <v>0</v>
      </c>
      <c r="V27" s="25">
        <v>0</v>
      </c>
      <c r="W27" s="25">
        <v>0</v>
      </c>
      <c r="X27" s="25">
        <v>0</v>
      </c>
      <c r="Y27" s="25">
        <v>0</v>
      </c>
      <c r="Z27" s="25">
        <v>0</v>
      </c>
      <c r="AA27" s="25">
        <v>0</v>
      </c>
      <c r="AB27" s="25">
        <v>0</v>
      </c>
      <c r="AC27" s="25">
        <v>0</v>
      </c>
      <c r="AD27" s="25">
        <v>0</v>
      </c>
      <c r="AE27" s="25">
        <v>0</v>
      </c>
      <c r="AF27" s="25">
        <v>0</v>
      </c>
      <c r="AG27" s="25">
        <v>0</v>
      </c>
      <c r="AH27" s="25">
        <v>0</v>
      </c>
    </row>
    <row r="28" spans="1:34" ht="12" customHeight="1">
      <c r="A28" s="1"/>
      <c r="B28" s="16" t="s">
        <v>16</v>
      </c>
      <c r="C28" s="5" t="s">
        <v>64</v>
      </c>
      <c r="D28" s="25">
        <f>Classification!AR28</f>
        <v>0</v>
      </c>
      <c r="E28" s="138"/>
      <c r="F28" s="25">
        <v>0</v>
      </c>
      <c r="G28" s="25">
        <f t="shared" si="3"/>
        <v>0</v>
      </c>
      <c r="H28" s="69"/>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0</v>
      </c>
      <c r="AG28" s="25">
        <v>0</v>
      </c>
      <c r="AH28" s="25">
        <v>0</v>
      </c>
    </row>
    <row r="29" spans="1:34" ht="12" customHeight="1">
      <c r="A29" s="1"/>
      <c r="B29" s="16" t="s">
        <v>42</v>
      </c>
      <c r="C29" s="1"/>
      <c r="D29" s="26">
        <f>SUM(D21:D28)</f>
        <v>0</v>
      </c>
      <c r="E29" s="79"/>
      <c r="F29" s="52">
        <f>SUM(F21:F28)</f>
        <v>0</v>
      </c>
      <c r="G29" s="52">
        <f>SUM(G21:G28)</f>
        <v>0</v>
      </c>
      <c r="H29" s="79"/>
      <c r="I29" s="52">
        <f>SUM(I21:I28)</f>
        <v>0</v>
      </c>
      <c r="J29" s="52">
        <f t="shared" ref="J29:AH29" si="4">SUM(J21:J28)</f>
        <v>0</v>
      </c>
      <c r="K29" s="52">
        <f t="shared" si="4"/>
        <v>0</v>
      </c>
      <c r="L29" s="52">
        <f t="shared" si="4"/>
        <v>0</v>
      </c>
      <c r="M29" s="52">
        <f t="shared" si="4"/>
        <v>0</v>
      </c>
      <c r="N29" s="52">
        <f t="shared" si="4"/>
        <v>0</v>
      </c>
      <c r="O29" s="52">
        <f t="shared" si="4"/>
        <v>0</v>
      </c>
      <c r="P29" s="52">
        <f t="shared" si="4"/>
        <v>0</v>
      </c>
      <c r="Q29" s="52">
        <f t="shared" si="4"/>
        <v>0</v>
      </c>
      <c r="R29" s="52">
        <f t="shared" si="4"/>
        <v>0</v>
      </c>
      <c r="S29" s="52">
        <f t="shared" si="4"/>
        <v>0</v>
      </c>
      <c r="T29" s="52">
        <f t="shared" si="4"/>
        <v>0</v>
      </c>
      <c r="U29" s="52">
        <f t="shared" si="4"/>
        <v>0</v>
      </c>
      <c r="V29" s="52">
        <f t="shared" si="4"/>
        <v>0</v>
      </c>
      <c r="W29" s="52">
        <f t="shared" si="4"/>
        <v>0</v>
      </c>
      <c r="X29" s="52">
        <f t="shared" si="4"/>
        <v>0</v>
      </c>
      <c r="Y29" s="52">
        <f t="shared" si="4"/>
        <v>0</v>
      </c>
      <c r="Z29" s="52">
        <f t="shared" si="4"/>
        <v>0</v>
      </c>
      <c r="AA29" s="52">
        <f t="shared" si="4"/>
        <v>0</v>
      </c>
      <c r="AB29" s="52">
        <f t="shared" si="4"/>
        <v>0</v>
      </c>
      <c r="AC29" s="52">
        <f t="shared" si="4"/>
        <v>0</v>
      </c>
      <c r="AD29" s="52">
        <f t="shared" si="4"/>
        <v>0</v>
      </c>
      <c r="AE29" s="52">
        <f t="shared" si="4"/>
        <v>0</v>
      </c>
      <c r="AF29" s="52">
        <f t="shared" si="4"/>
        <v>0</v>
      </c>
      <c r="AG29" s="52">
        <f t="shared" si="4"/>
        <v>0</v>
      </c>
      <c r="AH29" s="52">
        <f t="shared" si="4"/>
        <v>0</v>
      </c>
    </row>
    <row r="30" spans="1:34" ht="12" customHeight="1">
      <c r="A30" s="1"/>
      <c r="B30" s="1"/>
      <c r="C30" s="1"/>
      <c r="D30" s="25"/>
      <c r="E30" s="79"/>
      <c r="F30" s="25"/>
      <c r="G30" s="25"/>
      <c r="H30" s="7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row>
    <row r="31" spans="1:34" ht="12" customHeight="1">
      <c r="A31" s="16" t="s">
        <v>65</v>
      </c>
      <c r="B31" s="1"/>
      <c r="C31" s="1"/>
      <c r="D31" s="25"/>
      <c r="E31" s="79"/>
      <c r="F31" s="25"/>
      <c r="G31" s="25"/>
      <c r="H31" s="7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row>
    <row r="32" spans="1:34" ht="12" customHeight="1">
      <c r="A32" s="1"/>
      <c r="B32" s="16" t="s">
        <v>37</v>
      </c>
      <c r="C32" s="5" t="s">
        <v>66</v>
      </c>
      <c r="D32" s="25">
        <f>Classification!AR32</f>
        <v>30925.648000000001</v>
      </c>
      <c r="E32" s="79"/>
      <c r="F32" s="25">
        <v>0</v>
      </c>
      <c r="G32" s="25">
        <f>D32-F32</f>
        <v>30925.648000000001</v>
      </c>
      <c r="H32" s="69" t="s">
        <v>435</v>
      </c>
      <c r="I32" s="25">
        <v>89.532122175862128</v>
      </c>
      <c r="J32" s="25">
        <v>30.461989435277761</v>
      </c>
      <c r="K32" s="25">
        <v>7.9472322045051937</v>
      </c>
      <c r="L32" s="25">
        <v>0</v>
      </c>
      <c r="M32" s="25">
        <v>3.1564188856896463E-2</v>
      </c>
      <c r="N32" s="25">
        <v>0</v>
      </c>
      <c r="O32" s="25">
        <v>5.4193358574521531</v>
      </c>
      <c r="P32" s="25">
        <v>0</v>
      </c>
      <c r="Q32" s="25">
        <v>1.6267706732186105</v>
      </c>
      <c r="R32" s="25">
        <v>1.4940012752535979E-2</v>
      </c>
      <c r="S32" s="25">
        <v>4.3436609881815604</v>
      </c>
      <c r="T32" s="25">
        <v>0</v>
      </c>
      <c r="U32" s="25">
        <v>28.659403993511503</v>
      </c>
      <c r="V32" s="25">
        <v>0</v>
      </c>
      <c r="W32" s="25">
        <v>9.3300454339650951</v>
      </c>
      <c r="X32" s="25">
        <v>0</v>
      </c>
      <c r="Y32" s="25">
        <v>212.13734661753892</v>
      </c>
      <c r="Z32" s="25">
        <v>0</v>
      </c>
      <c r="AA32" s="25">
        <v>28019.189363839905</v>
      </c>
      <c r="AB32" s="25">
        <v>0</v>
      </c>
      <c r="AC32" s="25">
        <v>0</v>
      </c>
      <c r="AD32" s="25">
        <v>1701.4286509700253</v>
      </c>
      <c r="AE32" s="25">
        <v>529.06061596977133</v>
      </c>
      <c r="AF32" s="25">
        <v>272.29339559022492</v>
      </c>
      <c r="AG32" s="25">
        <v>6.8845711364191411</v>
      </c>
      <c r="AH32" s="25">
        <v>7.2869909125403067</v>
      </c>
    </row>
    <row r="33" spans="1:34" ht="12" customHeight="1">
      <c r="A33" s="1"/>
      <c r="B33" s="16" t="s">
        <v>48</v>
      </c>
      <c r="C33" s="5" t="s">
        <v>69</v>
      </c>
      <c r="D33" s="25">
        <f>Classification!AR33</f>
        <v>0</v>
      </c>
      <c r="E33" s="79"/>
      <c r="F33" s="25">
        <v>0</v>
      </c>
      <c r="G33" s="25">
        <f t="shared" ref="G33:G34" si="5">D33-F33</f>
        <v>0</v>
      </c>
      <c r="H33" s="69"/>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25">
        <v>0</v>
      </c>
      <c r="AH33" s="25">
        <v>0</v>
      </c>
    </row>
    <row r="34" spans="1:34" ht="12" customHeight="1">
      <c r="A34" s="1"/>
      <c r="B34" s="16" t="s">
        <v>71</v>
      </c>
      <c r="C34" s="5" t="s">
        <v>72</v>
      </c>
      <c r="D34" s="25">
        <f>Classification!AR34</f>
        <v>0</v>
      </c>
      <c r="E34" s="79"/>
      <c r="F34" s="25">
        <v>0</v>
      </c>
      <c r="G34" s="25">
        <f t="shared" si="5"/>
        <v>0</v>
      </c>
      <c r="H34" s="69"/>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row>
    <row r="35" spans="1:34" ht="12" customHeight="1">
      <c r="A35" s="1"/>
      <c r="B35" s="16" t="s">
        <v>74</v>
      </c>
      <c r="C35" s="5" t="s">
        <v>75</v>
      </c>
      <c r="D35" s="25">
        <f>Classification!AR35</f>
        <v>297588.21600000001</v>
      </c>
      <c r="E35" s="79"/>
      <c r="F35" s="25">
        <v>0</v>
      </c>
      <c r="G35" s="25">
        <f>D35-F35</f>
        <v>297588.21600000001</v>
      </c>
      <c r="H35" s="69" t="s">
        <v>436</v>
      </c>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2200.3834043682368</v>
      </c>
      <c r="Z35" s="25">
        <v>0</v>
      </c>
      <c r="AA35" s="25">
        <v>269280.85806415987</v>
      </c>
      <c r="AB35" s="25">
        <v>0</v>
      </c>
      <c r="AC35" s="25">
        <v>0</v>
      </c>
      <c r="AD35" s="25">
        <v>17647.978665730869</v>
      </c>
      <c r="AE35" s="25">
        <v>5487.6532484566969</v>
      </c>
      <c r="AF35" s="25">
        <v>2824.3488396977532</v>
      </c>
      <c r="AG35" s="25">
        <v>71.409849874669831</v>
      </c>
      <c r="AH35" s="25">
        <v>75.583927711907108</v>
      </c>
    </row>
    <row r="36" spans="1:34" ht="12" customHeight="1">
      <c r="A36" s="1"/>
      <c r="B36" s="16" t="s">
        <v>55</v>
      </c>
      <c r="C36" s="5" t="s">
        <v>77</v>
      </c>
      <c r="D36" s="25">
        <f>Classification!AR36</f>
        <v>65589.279064222763</v>
      </c>
      <c r="E36" s="79"/>
      <c r="F36" s="25">
        <v>0</v>
      </c>
      <c r="G36" s="25">
        <f t="shared" ref="G36:G38" si="6">D36-F36</f>
        <v>65589.279064222763</v>
      </c>
      <c r="H36" s="69" t="s">
        <v>437</v>
      </c>
      <c r="I36" s="25">
        <v>996.48279737155417</v>
      </c>
      <c r="J36" s="25">
        <v>339.0386344952737</v>
      </c>
      <c r="K36" s="25">
        <v>88.45183143264839</v>
      </c>
      <c r="L36" s="25">
        <v>0</v>
      </c>
      <c r="M36" s="25">
        <v>0.35130599436817556</v>
      </c>
      <c r="N36" s="25">
        <v>0</v>
      </c>
      <c r="O36" s="25">
        <v>60.316619598522216</v>
      </c>
      <c r="P36" s="25">
        <v>0</v>
      </c>
      <c r="Q36" s="25">
        <v>18.10578093912223</v>
      </c>
      <c r="R36" s="25">
        <v>0.16628071957426924</v>
      </c>
      <c r="S36" s="25">
        <v>48.344475112908505</v>
      </c>
      <c r="T36" s="25">
        <v>0</v>
      </c>
      <c r="U36" s="25">
        <v>318.97605427424162</v>
      </c>
      <c r="V36" s="25">
        <v>0</v>
      </c>
      <c r="W36" s="25">
        <v>103.84239251449094</v>
      </c>
      <c r="X36" s="25">
        <v>0</v>
      </c>
      <c r="Y36" s="25">
        <v>301.00947988129758</v>
      </c>
      <c r="Z36" s="25">
        <v>0</v>
      </c>
      <c r="AA36" s="25">
        <v>59742.794532315362</v>
      </c>
      <c r="AB36" s="25">
        <v>0</v>
      </c>
      <c r="AC36" s="25">
        <v>0</v>
      </c>
      <c r="AD36" s="25">
        <v>2414.2196621652402</v>
      </c>
      <c r="AE36" s="25">
        <v>750.70355775616781</v>
      </c>
      <c r="AF36" s="25">
        <v>386.36710927424008</v>
      </c>
      <c r="AG36" s="25">
        <v>9.7687710816685893</v>
      </c>
      <c r="AH36" s="25">
        <v>10.339779296090015</v>
      </c>
    </row>
    <row r="37" spans="1:34" ht="12" customHeight="1">
      <c r="A37" s="1"/>
      <c r="B37" s="16" t="s">
        <v>39</v>
      </c>
      <c r="C37" s="5" t="s">
        <v>79</v>
      </c>
      <c r="D37" s="25">
        <f>Classification!AR37</f>
        <v>83181.340638187641</v>
      </c>
      <c r="E37" s="79"/>
      <c r="F37" s="25">
        <v>0</v>
      </c>
      <c r="G37" s="25">
        <f t="shared" si="6"/>
        <v>83181.340638187641</v>
      </c>
      <c r="H37" s="69" t="s">
        <v>435</v>
      </c>
      <c r="I37" s="25">
        <v>240.81635905479558</v>
      </c>
      <c r="J37" s="25">
        <v>81.934228823037515</v>
      </c>
      <c r="K37" s="25">
        <v>21.375831126763178</v>
      </c>
      <c r="L37" s="25">
        <v>0</v>
      </c>
      <c r="M37" s="25">
        <v>8.4898836890130516E-2</v>
      </c>
      <c r="N37" s="25">
        <v>0</v>
      </c>
      <c r="O37" s="25">
        <v>14.57649721653277</v>
      </c>
      <c r="P37" s="25">
        <v>0</v>
      </c>
      <c r="Q37" s="25">
        <v>4.3755579675876497</v>
      </c>
      <c r="R37" s="25">
        <v>4.0184454337304831E-2</v>
      </c>
      <c r="S37" s="25">
        <v>11.683232774127712</v>
      </c>
      <c r="T37" s="25">
        <v>0</v>
      </c>
      <c r="U37" s="25">
        <v>77.085778318103976</v>
      </c>
      <c r="V37" s="25">
        <v>0</v>
      </c>
      <c r="W37" s="25">
        <v>25.095211825874038</v>
      </c>
      <c r="X37" s="25">
        <v>0</v>
      </c>
      <c r="Y37" s="25">
        <v>570.59010990084312</v>
      </c>
      <c r="Z37" s="25">
        <v>0</v>
      </c>
      <c r="AA37" s="25">
        <v>75363.780085689752</v>
      </c>
      <c r="AB37" s="25">
        <v>0</v>
      </c>
      <c r="AC37" s="25">
        <v>0</v>
      </c>
      <c r="AD37" s="25">
        <v>4576.3670396788366</v>
      </c>
      <c r="AE37" s="25">
        <v>1423.0250346001133</v>
      </c>
      <c r="AF37" s="25">
        <v>732.39305097565875</v>
      </c>
      <c r="AG37" s="25">
        <v>18.517570168499464</v>
      </c>
      <c r="AH37" s="25">
        <v>19.599966775906942</v>
      </c>
    </row>
    <row r="38" spans="1:34" ht="12" customHeight="1">
      <c r="A38" s="1"/>
      <c r="B38" s="16" t="s">
        <v>16</v>
      </c>
      <c r="C38" s="5" t="s">
        <v>81</v>
      </c>
      <c r="D38" s="25">
        <f>Classification!AR38</f>
        <v>50.452622113847433</v>
      </c>
      <c r="E38" s="79"/>
      <c r="F38" s="25">
        <v>0</v>
      </c>
      <c r="G38" s="25">
        <f t="shared" si="6"/>
        <v>50.452622113847433</v>
      </c>
      <c r="H38" s="69" t="s">
        <v>435</v>
      </c>
      <c r="I38" s="25">
        <v>0.14606420946101409</v>
      </c>
      <c r="J38" s="25">
        <v>4.9696201735662304E-2</v>
      </c>
      <c r="K38" s="25">
        <v>1.296524823877253E-2</v>
      </c>
      <c r="L38" s="25">
        <v>0</v>
      </c>
      <c r="M38" s="25">
        <v>5.1494348403859187E-5</v>
      </c>
      <c r="N38" s="25">
        <v>0</v>
      </c>
      <c r="O38" s="25">
        <v>8.8411956355468058E-3</v>
      </c>
      <c r="P38" s="25">
        <v>0</v>
      </c>
      <c r="Q38" s="25">
        <v>2.6539410279062784E-3</v>
      </c>
      <c r="R38" s="25">
        <v>2.4373387997553335E-5</v>
      </c>
      <c r="S38" s="25">
        <v>7.086321568019702E-3</v>
      </c>
      <c r="T38" s="25">
        <v>0</v>
      </c>
      <c r="U38" s="25">
        <v>4.675543353829565E-2</v>
      </c>
      <c r="V38" s="25">
        <v>0</v>
      </c>
      <c r="W38" s="25">
        <v>1.5221192991166059E-2</v>
      </c>
      <c r="X38" s="25">
        <v>0</v>
      </c>
      <c r="Y38" s="25">
        <v>0.34608443403122746</v>
      </c>
      <c r="Z38" s="25">
        <v>0</v>
      </c>
      <c r="AA38" s="25">
        <v>45.710976627236654</v>
      </c>
      <c r="AB38" s="25">
        <v>0</v>
      </c>
      <c r="AC38" s="25">
        <v>0</v>
      </c>
      <c r="AD38" s="25">
        <v>2.7757393080676565</v>
      </c>
      <c r="AE38" s="25">
        <v>0.86311838422406628</v>
      </c>
      <c r="AF38" s="25">
        <v>0.44422402375562153</v>
      </c>
      <c r="AG38" s="25">
        <v>1.1231605105304701E-2</v>
      </c>
      <c r="AH38" s="25">
        <v>1.1888119494131096E-2</v>
      </c>
    </row>
    <row r="39" spans="1:34" ht="12" customHeight="1">
      <c r="A39" s="1"/>
      <c r="B39" s="16" t="s">
        <v>42</v>
      </c>
      <c r="C39" s="1"/>
      <c r="D39" s="26">
        <f>SUM(D32:D38)</f>
        <v>477334.93632452429</v>
      </c>
      <c r="E39" s="79"/>
      <c r="F39" s="52">
        <f>SUM(F32:F38)</f>
        <v>0</v>
      </c>
      <c r="G39" s="52">
        <f>SUM(G32:G38)</f>
        <v>477334.93632452429</v>
      </c>
      <c r="H39" s="79"/>
      <c r="I39" s="52">
        <f>SUM(I32:I38)</f>
        <v>1326.977342811673</v>
      </c>
      <c r="J39" s="52">
        <f t="shared" ref="J39:AH39" si="7">SUM(J32:J38)</f>
        <v>451.48454895532467</v>
      </c>
      <c r="K39" s="52">
        <f t="shared" si="7"/>
        <v>117.78786001215553</v>
      </c>
      <c r="L39" s="52">
        <f t="shared" si="7"/>
        <v>0</v>
      </c>
      <c r="M39" s="52">
        <f t="shared" si="7"/>
        <v>0.4678205144636064</v>
      </c>
      <c r="N39" s="52">
        <f t="shared" si="7"/>
        <v>0</v>
      </c>
      <c r="O39" s="52">
        <f t="shared" si="7"/>
        <v>80.321293868142675</v>
      </c>
      <c r="P39" s="52">
        <f t="shared" si="7"/>
        <v>0</v>
      </c>
      <c r="Q39" s="52">
        <f t="shared" si="7"/>
        <v>24.110763520956397</v>
      </c>
      <c r="R39" s="52">
        <f t="shared" si="7"/>
        <v>0.22142956005210759</v>
      </c>
      <c r="S39" s="52">
        <f t="shared" si="7"/>
        <v>64.378455196785808</v>
      </c>
      <c r="T39" s="52">
        <f t="shared" si="7"/>
        <v>0</v>
      </c>
      <c r="U39" s="52">
        <f t="shared" si="7"/>
        <v>424.76799201939536</v>
      </c>
      <c r="V39" s="52">
        <f t="shared" si="7"/>
        <v>0</v>
      </c>
      <c r="W39" s="52">
        <f t="shared" si="7"/>
        <v>138.28287096732123</v>
      </c>
      <c r="X39" s="52">
        <f t="shared" si="7"/>
        <v>0</v>
      </c>
      <c r="Y39" s="52">
        <f t="shared" si="7"/>
        <v>3284.466425201947</v>
      </c>
      <c r="Z39" s="52">
        <f t="shared" si="7"/>
        <v>0</v>
      </c>
      <c r="AA39" s="52">
        <f t="shared" si="7"/>
        <v>432452.33302263211</v>
      </c>
      <c r="AB39" s="52">
        <f t="shared" si="7"/>
        <v>0</v>
      </c>
      <c r="AC39" s="52">
        <f t="shared" si="7"/>
        <v>0</v>
      </c>
      <c r="AD39" s="52">
        <f t="shared" si="7"/>
        <v>26342.769757853039</v>
      </c>
      <c r="AE39" s="52">
        <f t="shared" si="7"/>
        <v>8191.3055751669735</v>
      </c>
      <c r="AF39" s="52">
        <f t="shared" si="7"/>
        <v>4215.8466195616329</v>
      </c>
      <c r="AG39" s="52">
        <f t="shared" si="7"/>
        <v>106.59199386636233</v>
      </c>
      <c r="AH39" s="52">
        <f t="shared" si="7"/>
        <v>112.82255281593851</v>
      </c>
    </row>
    <row r="40" spans="1:34" ht="12" customHeight="1">
      <c r="A40" s="1"/>
      <c r="B40" s="1"/>
      <c r="C40" s="1"/>
      <c r="D40" s="25"/>
      <c r="E40" s="79"/>
      <c r="F40" s="25"/>
      <c r="G40" s="25"/>
      <c r="H40" s="7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row>
    <row r="41" spans="1:34" ht="12" customHeight="1">
      <c r="A41" s="16" t="s">
        <v>83</v>
      </c>
      <c r="B41" s="1"/>
      <c r="C41" s="1"/>
      <c r="D41" s="25"/>
      <c r="E41" s="79"/>
      <c r="F41" s="25"/>
      <c r="G41" s="25"/>
      <c r="H41" s="7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row>
    <row r="42" spans="1:34" ht="12" customHeight="1">
      <c r="A42" s="1"/>
      <c r="B42" s="16" t="s">
        <v>37</v>
      </c>
      <c r="C42" s="5" t="s">
        <v>84</v>
      </c>
      <c r="D42" s="25">
        <f>Classification!AR42</f>
        <v>0</v>
      </c>
      <c r="E42" s="79"/>
      <c r="F42" s="25">
        <v>0</v>
      </c>
      <c r="G42" s="25">
        <f>D42-F42</f>
        <v>0</v>
      </c>
      <c r="H42" s="69"/>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row>
    <row r="43" spans="1:34" ht="12" customHeight="1">
      <c r="A43" s="1"/>
      <c r="B43" s="16" t="s">
        <v>48</v>
      </c>
      <c r="C43" s="5" t="s">
        <v>86</v>
      </c>
      <c r="D43" s="25">
        <f>Classification!AR43</f>
        <v>0</v>
      </c>
      <c r="E43" s="79"/>
      <c r="F43" s="25">
        <v>0</v>
      </c>
      <c r="G43" s="25">
        <f t="shared" ref="G43:G45" si="8">D43-F43</f>
        <v>0</v>
      </c>
      <c r="H43" s="69"/>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0</v>
      </c>
    </row>
    <row r="44" spans="1:34" ht="12" customHeight="1">
      <c r="A44" s="1"/>
      <c r="B44" s="16" t="s">
        <v>71</v>
      </c>
      <c r="C44" s="5" t="s">
        <v>87</v>
      </c>
      <c r="D44" s="25">
        <f>Classification!AR44</f>
        <v>0</v>
      </c>
      <c r="E44" s="79"/>
      <c r="F44" s="25">
        <v>0</v>
      </c>
      <c r="G44" s="25">
        <f t="shared" si="8"/>
        <v>0</v>
      </c>
      <c r="H44" s="69"/>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row>
    <row r="45" spans="1:34" ht="12" customHeight="1">
      <c r="A45" s="1"/>
      <c r="B45" s="16" t="s">
        <v>106</v>
      </c>
      <c r="C45" s="5" t="s">
        <v>89</v>
      </c>
      <c r="D45" s="25">
        <f>Classification!AR45</f>
        <v>0</v>
      </c>
      <c r="E45" s="79"/>
      <c r="F45" s="25">
        <v>0</v>
      </c>
      <c r="G45" s="25">
        <f t="shared" si="8"/>
        <v>0</v>
      </c>
      <c r="H45" s="69"/>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row>
    <row r="46" spans="1:34" ht="12" customHeight="1">
      <c r="A46" s="1"/>
      <c r="B46" s="16" t="s">
        <v>39</v>
      </c>
      <c r="C46" s="5" t="s">
        <v>90</v>
      </c>
      <c r="D46" s="25">
        <f>Classification!AR46</f>
        <v>0</v>
      </c>
      <c r="E46" s="79"/>
      <c r="F46" s="25">
        <v>0</v>
      </c>
      <c r="G46" s="25">
        <f>D46-F46</f>
        <v>0</v>
      </c>
      <c r="H46" s="69"/>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row>
    <row r="47" spans="1:34" ht="12" customHeight="1">
      <c r="A47" s="1"/>
      <c r="B47" s="16" t="s">
        <v>91</v>
      </c>
      <c r="C47" s="5" t="s">
        <v>92</v>
      </c>
      <c r="D47" s="25">
        <f>Classification!AR47</f>
        <v>0</v>
      </c>
      <c r="E47" s="79"/>
      <c r="F47" s="25">
        <v>0</v>
      </c>
      <c r="G47" s="25">
        <f t="shared" ref="G47" si="9">D47-F47</f>
        <v>0</v>
      </c>
      <c r="H47" s="69"/>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row>
    <row r="48" spans="1:34" ht="12" customHeight="1">
      <c r="A48" s="1"/>
      <c r="B48" s="16" t="s">
        <v>93</v>
      </c>
      <c r="C48" s="5" t="s">
        <v>94</v>
      </c>
      <c r="D48" s="25">
        <f>Classification!AR48</f>
        <v>0</v>
      </c>
      <c r="E48" s="79"/>
      <c r="F48" s="25">
        <v>0</v>
      </c>
      <c r="G48" s="25">
        <f>D48-F48</f>
        <v>0</v>
      </c>
      <c r="H48" s="69"/>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row>
    <row r="49" spans="1:34" ht="12" customHeight="1">
      <c r="A49" s="1"/>
      <c r="B49" s="16" t="s">
        <v>95</v>
      </c>
      <c r="C49" s="5" t="s">
        <v>96</v>
      </c>
      <c r="D49" s="25">
        <f>Classification!AR49</f>
        <v>0</v>
      </c>
      <c r="E49" s="79"/>
      <c r="F49" s="25">
        <v>0</v>
      </c>
      <c r="G49" s="25">
        <f t="shared" ref="G49:G51" si="10">D49-F49</f>
        <v>0</v>
      </c>
      <c r="H49" s="69"/>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row>
    <row r="50" spans="1:34" ht="12" customHeight="1">
      <c r="A50" s="1"/>
      <c r="B50" s="16" t="s">
        <v>97</v>
      </c>
      <c r="C50" s="5" t="s">
        <v>98</v>
      </c>
      <c r="D50" s="25">
        <f>Classification!AR50</f>
        <v>0</v>
      </c>
      <c r="E50" s="79"/>
      <c r="F50" s="25">
        <v>0</v>
      </c>
      <c r="G50" s="25">
        <f t="shared" si="10"/>
        <v>0</v>
      </c>
      <c r="H50" s="69"/>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row>
    <row r="51" spans="1:34" ht="12" customHeight="1">
      <c r="A51" s="1"/>
      <c r="B51" s="16" t="s">
        <v>16</v>
      </c>
      <c r="C51" s="5" t="s">
        <v>99</v>
      </c>
      <c r="D51" s="25">
        <f>Classification!AR51</f>
        <v>0</v>
      </c>
      <c r="E51" s="79"/>
      <c r="F51" s="25">
        <v>0</v>
      </c>
      <c r="G51" s="25">
        <f t="shared" si="10"/>
        <v>0</v>
      </c>
      <c r="H51" s="69"/>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row>
    <row r="52" spans="1:34" ht="12" customHeight="1">
      <c r="A52" s="1"/>
      <c r="B52" s="16" t="s">
        <v>42</v>
      </c>
      <c r="C52" s="1"/>
      <c r="D52" s="26">
        <f>SUM(D42:D51)</f>
        <v>0</v>
      </c>
      <c r="E52" s="79"/>
      <c r="F52" s="52">
        <f>SUM(F42:F51)</f>
        <v>0</v>
      </c>
      <c r="G52" s="52">
        <f>SUM(G42:G51)</f>
        <v>0</v>
      </c>
      <c r="H52" s="79"/>
      <c r="I52" s="52">
        <f t="shared" ref="I52:AH52" si="11">SUM(I42:I51)</f>
        <v>0</v>
      </c>
      <c r="J52" s="52">
        <f t="shared" si="11"/>
        <v>0</v>
      </c>
      <c r="K52" s="52">
        <f t="shared" si="11"/>
        <v>0</v>
      </c>
      <c r="L52" s="52">
        <f t="shared" si="11"/>
        <v>0</v>
      </c>
      <c r="M52" s="52">
        <f t="shared" si="11"/>
        <v>0</v>
      </c>
      <c r="N52" s="52">
        <f t="shared" si="11"/>
        <v>0</v>
      </c>
      <c r="O52" s="52">
        <f t="shared" si="11"/>
        <v>0</v>
      </c>
      <c r="P52" s="52">
        <f t="shared" si="11"/>
        <v>0</v>
      </c>
      <c r="Q52" s="52">
        <f t="shared" si="11"/>
        <v>0</v>
      </c>
      <c r="R52" s="52">
        <f t="shared" si="11"/>
        <v>0</v>
      </c>
      <c r="S52" s="52">
        <f t="shared" si="11"/>
        <v>0</v>
      </c>
      <c r="T52" s="52">
        <f t="shared" si="11"/>
        <v>0</v>
      </c>
      <c r="U52" s="52">
        <f t="shared" si="11"/>
        <v>0</v>
      </c>
      <c r="V52" s="52">
        <f t="shared" si="11"/>
        <v>0</v>
      </c>
      <c r="W52" s="52">
        <f t="shared" si="11"/>
        <v>0</v>
      </c>
      <c r="X52" s="52">
        <f t="shared" si="11"/>
        <v>0</v>
      </c>
      <c r="Y52" s="52">
        <f t="shared" si="11"/>
        <v>0</v>
      </c>
      <c r="Z52" s="52">
        <f t="shared" si="11"/>
        <v>0</v>
      </c>
      <c r="AA52" s="52">
        <f t="shared" si="11"/>
        <v>0</v>
      </c>
      <c r="AB52" s="52">
        <f t="shared" si="11"/>
        <v>0</v>
      </c>
      <c r="AC52" s="52">
        <f t="shared" si="11"/>
        <v>0</v>
      </c>
      <c r="AD52" s="52">
        <f t="shared" si="11"/>
        <v>0</v>
      </c>
      <c r="AE52" s="52">
        <f t="shared" si="11"/>
        <v>0</v>
      </c>
      <c r="AF52" s="52">
        <f t="shared" si="11"/>
        <v>0</v>
      </c>
      <c r="AG52" s="52">
        <f t="shared" si="11"/>
        <v>0</v>
      </c>
      <c r="AH52" s="52">
        <f t="shared" si="11"/>
        <v>0</v>
      </c>
    </row>
    <row r="53" spans="1:34" ht="12" customHeight="1">
      <c r="A53" s="1"/>
      <c r="B53" s="1"/>
      <c r="C53" s="1"/>
      <c r="D53" s="25"/>
      <c r="E53" s="79"/>
      <c r="F53" s="25"/>
      <c r="G53" s="25"/>
      <c r="H53" s="7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row>
    <row r="54" spans="1:34" ht="12" customHeight="1">
      <c r="A54" s="16" t="s">
        <v>100</v>
      </c>
      <c r="B54" s="1"/>
      <c r="C54" s="1"/>
      <c r="D54" s="25"/>
      <c r="E54" s="79"/>
      <c r="F54" s="25"/>
      <c r="G54" s="25"/>
      <c r="H54" s="7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34" ht="12" customHeight="1">
      <c r="A55" s="1"/>
      <c r="B55" s="16" t="s">
        <v>37</v>
      </c>
      <c r="C55" s="5" t="s">
        <v>84</v>
      </c>
      <c r="D55" s="25">
        <f>Classification!AR55</f>
        <v>0</v>
      </c>
      <c r="E55" s="79"/>
      <c r="F55" s="25">
        <v>0</v>
      </c>
      <c r="G55" s="25">
        <f>D55-F55</f>
        <v>0</v>
      </c>
      <c r="H55" s="69"/>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row>
    <row r="56" spans="1:34" ht="12" customHeight="1">
      <c r="A56" s="1"/>
      <c r="B56" s="16" t="s">
        <v>48</v>
      </c>
      <c r="C56" s="5" t="s">
        <v>86</v>
      </c>
      <c r="D56" s="25">
        <f>Classification!AR56</f>
        <v>0</v>
      </c>
      <c r="E56" s="79"/>
      <c r="F56" s="25">
        <v>0</v>
      </c>
      <c r="G56" s="25">
        <f t="shared" ref="G56:G58" si="12">D56-F56</f>
        <v>0</v>
      </c>
      <c r="H56" s="69"/>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row>
    <row r="57" spans="1:34" ht="12" customHeight="1">
      <c r="A57" s="1"/>
      <c r="B57" s="16" t="s">
        <v>101</v>
      </c>
      <c r="C57" s="5" t="s">
        <v>87</v>
      </c>
      <c r="D57" s="25">
        <f>Classification!AR57</f>
        <v>0</v>
      </c>
      <c r="E57" s="79"/>
      <c r="F57" s="25">
        <v>0</v>
      </c>
      <c r="G57" s="25">
        <f t="shared" si="12"/>
        <v>0</v>
      </c>
      <c r="H57" s="69"/>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row>
    <row r="58" spans="1:34" ht="12" customHeight="1">
      <c r="A58" s="1"/>
      <c r="B58" s="16" t="s">
        <v>102</v>
      </c>
      <c r="C58" s="5" t="s">
        <v>103</v>
      </c>
      <c r="D58" s="25">
        <f>Classification!AR58</f>
        <v>0</v>
      </c>
      <c r="E58" s="79"/>
      <c r="F58" s="25">
        <v>0</v>
      </c>
      <c r="G58" s="25">
        <f t="shared" si="12"/>
        <v>0</v>
      </c>
      <c r="H58" s="69"/>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row>
    <row r="59" spans="1:34" ht="12" customHeight="1">
      <c r="A59" s="1"/>
      <c r="B59" s="16" t="s">
        <v>104</v>
      </c>
      <c r="C59" s="5" t="s">
        <v>105</v>
      </c>
      <c r="D59" s="25">
        <f>Classification!AR59</f>
        <v>0</v>
      </c>
      <c r="E59" s="79"/>
      <c r="F59" s="25">
        <v>0</v>
      </c>
      <c r="G59" s="25">
        <f>D59-F59</f>
        <v>0</v>
      </c>
      <c r="H59" s="69"/>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row>
    <row r="60" spans="1:34" ht="12" customHeight="1">
      <c r="A60" s="1"/>
      <c r="B60" s="16" t="s">
        <v>106</v>
      </c>
      <c r="C60" s="5" t="s">
        <v>89</v>
      </c>
      <c r="D60" s="25">
        <f>Classification!AR60</f>
        <v>0</v>
      </c>
      <c r="E60" s="79"/>
      <c r="F60" s="25">
        <v>0</v>
      </c>
      <c r="G60" s="25">
        <f t="shared" ref="G60:G62" si="13">D60-F60</f>
        <v>0</v>
      </c>
      <c r="H60" s="69"/>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row>
    <row r="61" spans="1:34" ht="12" customHeight="1">
      <c r="A61" s="1"/>
      <c r="B61" s="16" t="s">
        <v>107</v>
      </c>
      <c r="C61" s="5" t="s">
        <v>108</v>
      </c>
      <c r="D61" s="25">
        <f>Classification!AR61</f>
        <v>0</v>
      </c>
      <c r="E61" s="79"/>
      <c r="F61" s="25">
        <v>0</v>
      </c>
      <c r="G61" s="25">
        <f t="shared" si="13"/>
        <v>0</v>
      </c>
      <c r="H61" s="69"/>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row>
    <row r="62" spans="1:34" ht="12" customHeight="1">
      <c r="A62" s="1"/>
      <c r="B62" s="16" t="s">
        <v>39</v>
      </c>
      <c r="C62" s="5" t="s">
        <v>90</v>
      </c>
      <c r="D62" s="25">
        <f>Classification!AR62</f>
        <v>0</v>
      </c>
      <c r="E62" s="79"/>
      <c r="F62" s="25">
        <v>0</v>
      </c>
      <c r="G62" s="25">
        <f t="shared" si="13"/>
        <v>0</v>
      </c>
      <c r="H62" s="69"/>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row>
    <row r="63" spans="1:34" ht="12" customHeight="1">
      <c r="A63" s="1"/>
      <c r="B63" s="16" t="s">
        <v>91</v>
      </c>
      <c r="C63" s="5" t="s">
        <v>92</v>
      </c>
      <c r="D63" s="25">
        <f>Classification!AR63</f>
        <v>0</v>
      </c>
      <c r="E63" s="79"/>
      <c r="F63" s="25">
        <v>0</v>
      </c>
      <c r="G63" s="25">
        <f>D63-F63</f>
        <v>0</v>
      </c>
      <c r="H63" s="69"/>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row>
    <row r="64" spans="1:34" ht="12" customHeight="1">
      <c r="A64" s="1"/>
      <c r="B64" s="16" t="s">
        <v>93</v>
      </c>
      <c r="C64" s="5" t="s">
        <v>94</v>
      </c>
      <c r="D64" s="25">
        <f>Classification!AR64</f>
        <v>0</v>
      </c>
      <c r="E64" s="79"/>
      <c r="F64" s="25">
        <v>0</v>
      </c>
      <c r="G64" s="25">
        <f>D64-F64</f>
        <v>0</v>
      </c>
      <c r="H64" s="69"/>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row>
    <row r="65" spans="1:34" ht="12" customHeight="1">
      <c r="A65" s="1"/>
      <c r="B65" s="16" t="s">
        <v>95</v>
      </c>
      <c r="C65" s="5" t="s">
        <v>96</v>
      </c>
      <c r="D65" s="25">
        <f>Classification!AR65</f>
        <v>0</v>
      </c>
      <c r="E65" s="79"/>
      <c r="F65" s="25">
        <v>0</v>
      </c>
      <c r="G65" s="25">
        <f t="shared" ref="G65:G67" si="14">D65-F65</f>
        <v>0</v>
      </c>
      <c r="H65" s="69"/>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row>
    <row r="66" spans="1:34" ht="12" customHeight="1">
      <c r="A66" s="1"/>
      <c r="B66" s="16" t="s">
        <v>97</v>
      </c>
      <c r="C66" s="5" t="s">
        <v>98</v>
      </c>
      <c r="D66" s="25">
        <f>Classification!AR66</f>
        <v>0</v>
      </c>
      <c r="E66" s="79"/>
      <c r="F66" s="25">
        <v>0</v>
      </c>
      <c r="G66" s="25">
        <f t="shared" si="14"/>
        <v>0</v>
      </c>
      <c r="H66" s="69"/>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row>
    <row r="67" spans="1:34" ht="12" customHeight="1">
      <c r="A67" s="1"/>
      <c r="B67" s="16" t="s">
        <v>16</v>
      </c>
      <c r="C67" s="5" t="s">
        <v>99</v>
      </c>
      <c r="D67" s="25">
        <f>Classification!AR67</f>
        <v>0</v>
      </c>
      <c r="E67" s="79"/>
      <c r="F67" s="25">
        <v>0</v>
      </c>
      <c r="G67" s="25">
        <f t="shared" si="14"/>
        <v>0</v>
      </c>
      <c r="H67" s="69"/>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row>
    <row r="68" spans="1:34" ht="12" customHeight="1">
      <c r="A68" s="1"/>
      <c r="B68" s="16" t="s">
        <v>42</v>
      </c>
      <c r="C68" s="1"/>
      <c r="D68" s="26">
        <f>SUM(D55:D67)</f>
        <v>0</v>
      </c>
      <c r="E68" s="79"/>
      <c r="F68" s="52">
        <f>SUM(F55:F67)</f>
        <v>0</v>
      </c>
      <c r="G68" s="52">
        <f>SUM(G55:G67)</f>
        <v>0</v>
      </c>
      <c r="H68" s="79"/>
      <c r="I68" s="52">
        <f t="shared" ref="I68:AH68" si="15">SUM(I55:I67)</f>
        <v>0</v>
      </c>
      <c r="J68" s="52">
        <f t="shared" si="15"/>
        <v>0</v>
      </c>
      <c r="K68" s="52">
        <f t="shared" si="15"/>
        <v>0</v>
      </c>
      <c r="L68" s="52">
        <f t="shared" si="15"/>
        <v>0</v>
      </c>
      <c r="M68" s="52">
        <f t="shared" si="15"/>
        <v>0</v>
      </c>
      <c r="N68" s="52">
        <f t="shared" si="15"/>
        <v>0</v>
      </c>
      <c r="O68" s="52">
        <f t="shared" si="15"/>
        <v>0</v>
      </c>
      <c r="P68" s="52">
        <f t="shared" si="15"/>
        <v>0</v>
      </c>
      <c r="Q68" s="52">
        <f t="shared" si="15"/>
        <v>0</v>
      </c>
      <c r="R68" s="52">
        <f t="shared" si="15"/>
        <v>0</v>
      </c>
      <c r="S68" s="52">
        <f t="shared" si="15"/>
        <v>0</v>
      </c>
      <c r="T68" s="52">
        <f t="shared" si="15"/>
        <v>0</v>
      </c>
      <c r="U68" s="52">
        <f t="shared" si="15"/>
        <v>0</v>
      </c>
      <c r="V68" s="52">
        <f t="shared" si="15"/>
        <v>0</v>
      </c>
      <c r="W68" s="52">
        <f t="shared" si="15"/>
        <v>0</v>
      </c>
      <c r="X68" s="52">
        <f t="shared" si="15"/>
        <v>0</v>
      </c>
      <c r="Y68" s="52">
        <f t="shared" si="15"/>
        <v>0</v>
      </c>
      <c r="Z68" s="52">
        <f t="shared" si="15"/>
        <v>0</v>
      </c>
      <c r="AA68" s="52">
        <f t="shared" si="15"/>
        <v>0</v>
      </c>
      <c r="AB68" s="52">
        <f t="shared" si="15"/>
        <v>0</v>
      </c>
      <c r="AC68" s="52">
        <f t="shared" si="15"/>
        <v>0</v>
      </c>
      <c r="AD68" s="52">
        <f t="shared" si="15"/>
        <v>0</v>
      </c>
      <c r="AE68" s="52">
        <f t="shared" si="15"/>
        <v>0</v>
      </c>
      <c r="AF68" s="52">
        <f t="shared" si="15"/>
        <v>0</v>
      </c>
      <c r="AG68" s="52">
        <f t="shared" si="15"/>
        <v>0</v>
      </c>
      <c r="AH68" s="52">
        <f t="shared" si="15"/>
        <v>0</v>
      </c>
    </row>
    <row r="69" spans="1:34" ht="12" customHeight="1">
      <c r="A69" s="1"/>
      <c r="B69" s="1"/>
      <c r="C69" s="1"/>
      <c r="D69" s="25"/>
      <c r="E69" s="79"/>
      <c r="F69" s="25"/>
      <c r="G69" s="25"/>
      <c r="H69" s="79"/>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row>
    <row r="70" spans="1:34" ht="12" customHeight="1">
      <c r="A70" s="16" t="s">
        <v>109</v>
      </c>
      <c r="B70" s="1"/>
      <c r="C70" s="5" t="s">
        <v>110</v>
      </c>
      <c r="D70" s="30">
        <f>Classification!AR70</f>
        <v>0</v>
      </c>
      <c r="E70" s="79"/>
      <c r="F70" s="30">
        <v>0</v>
      </c>
      <c r="G70" s="30">
        <f t="shared" ref="G70" si="16">D70-F70</f>
        <v>0</v>
      </c>
      <c r="H70" s="69"/>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row>
    <row r="71" spans="1:34" ht="12" customHeight="1">
      <c r="A71" s="1"/>
      <c r="B71" s="1"/>
      <c r="C71" s="1"/>
      <c r="D71" s="25"/>
      <c r="E71" s="79"/>
      <c r="F71" s="25"/>
      <c r="G71" s="25"/>
      <c r="H71" s="7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row>
    <row r="72" spans="1:34" ht="12" customHeight="1">
      <c r="A72" s="16" t="s">
        <v>111</v>
      </c>
      <c r="B72" s="1"/>
      <c r="C72" s="1"/>
      <c r="D72" s="25"/>
      <c r="E72" s="79"/>
      <c r="F72" s="25"/>
      <c r="G72" s="25"/>
      <c r="H72" s="79"/>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row>
    <row r="73" spans="1:34" ht="12" customHeight="1">
      <c r="A73" s="1"/>
      <c r="B73" s="16" t="s">
        <v>37</v>
      </c>
      <c r="C73" s="5" t="s">
        <v>112</v>
      </c>
      <c r="D73" s="25">
        <f>Classification!AR73</f>
        <v>28.437588938539935</v>
      </c>
      <c r="E73" s="79"/>
      <c r="F73" s="25">
        <v>0</v>
      </c>
      <c r="G73" s="25">
        <f>D73-F73</f>
        <v>28.437588938539935</v>
      </c>
      <c r="H73" s="69" t="s">
        <v>435</v>
      </c>
      <c r="I73" s="25">
        <v>8.2329000421666271E-2</v>
      </c>
      <c r="J73" s="25">
        <v>2.8011233064884369E-2</v>
      </c>
      <c r="K73" s="25">
        <v>7.3078540708619993E-3</v>
      </c>
      <c r="L73" s="25">
        <v>0</v>
      </c>
      <c r="M73" s="25">
        <v>2.9024757311176286E-5</v>
      </c>
      <c r="N73" s="25">
        <v>0</v>
      </c>
      <c r="O73" s="25">
        <v>4.9833343972004781E-3</v>
      </c>
      <c r="P73" s="25">
        <v>0</v>
      </c>
      <c r="Q73" s="25">
        <v>1.495892202558301E-3</v>
      </c>
      <c r="R73" s="25">
        <v>1.3738044919646071E-5</v>
      </c>
      <c r="S73" s="25">
        <v>3.9942007252452517E-3</v>
      </c>
      <c r="T73" s="25">
        <v>0</v>
      </c>
      <c r="U73" s="25">
        <v>2.6353670907430297E-2</v>
      </c>
      <c r="V73" s="25">
        <v>0</v>
      </c>
      <c r="W73" s="25">
        <v>8.5794159213414319E-3</v>
      </c>
      <c r="X73" s="25">
        <v>0</v>
      </c>
      <c r="Y73" s="25">
        <v>0.19507027505525953</v>
      </c>
      <c r="Z73" s="25">
        <v>0</v>
      </c>
      <c r="AA73" s="25">
        <v>25.764963421946387</v>
      </c>
      <c r="AB73" s="25">
        <v>0</v>
      </c>
      <c r="AC73" s="25">
        <v>0</v>
      </c>
      <c r="AD73" s="25">
        <v>1.5645437270882769</v>
      </c>
      <c r="AE73" s="25">
        <v>0.48649613810902498</v>
      </c>
      <c r="AF73" s="25">
        <v>0.25038659349915832</v>
      </c>
      <c r="AG73" s="25">
        <v>6.3306872016270855E-3</v>
      </c>
      <c r="AH73" s="25">
        <v>6.7007311267882645E-3</v>
      </c>
    </row>
    <row r="74" spans="1:34" ht="12" customHeight="1">
      <c r="A74" s="1"/>
      <c r="B74" s="16" t="s">
        <v>39</v>
      </c>
      <c r="C74" s="5" t="s">
        <v>114</v>
      </c>
      <c r="D74" s="25">
        <f>Classification!AR74</f>
        <v>3399.9308505872791</v>
      </c>
      <c r="E74" s="79"/>
      <c r="F74" s="25">
        <v>0</v>
      </c>
      <c r="G74" s="25">
        <f t="shared" ref="G74:G79" si="17">D74-F74</f>
        <v>3399.9308505872791</v>
      </c>
      <c r="H74" s="69" t="s">
        <v>435</v>
      </c>
      <c r="I74" s="25">
        <v>9.843060501246832</v>
      </c>
      <c r="J74" s="25">
        <v>3.348956751084557</v>
      </c>
      <c r="K74" s="25">
        <v>0.87370974244025412</v>
      </c>
      <c r="L74" s="25">
        <v>0</v>
      </c>
      <c r="M74" s="25">
        <v>3.4701313119882083E-3</v>
      </c>
      <c r="N74" s="25">
        <v>0</v>
      </c>
      <c r="O74" s="25">
        <v>0.59579567003561051</v>
      </c>
      <c r="P74" s="25">
        <v>0</v>
      </c>
      <c r="Q74" s="25">
        <v>0.17884533247958428</v>
      </c>
      <c r="R74" s="25">
        <v>1.6424881465867569E-3</v>
      </c>
      <c r="S74" s="25">
        <v>0.47753718849192467</v>
      </c>
      <c r="T74" s="25">
        <v>0</v>
      </c>
      <c r="U74" s="25">
        <v>3.1507825413062975</v>
      </c>
      <c r="V74" s="25">
        <v>0</v>
      </c>
      <c r="W74" s="25">
        <v>1.0257346687875031</v>
      </c>
      <c r="X74" s="25">
        <v>0</v>
      </c>
      <c r="Y74" s="25">
        <v>23.322140552291664</v>
      </c>
      <c r="Z74" s="25">
        <v>0</v>
      </c>
      <c r="AA74" s="25">
        <v>3080.3980672148323</v>
      </c>
      <c r="AB74" s="25">
        <v>0</v>
      </c>
      <c r="AC74" s="25">
        <v>0</v>
      </c>
      <c r="AD74" s="25">
        <v>187.05314632392134</v>
      </c>
      <c r="AE74" s="25">
        <v>58.164327229823421</v>
      </c>
      <c r="AF74" s="25">
        <v>29.93562870787289</v>
      </c>
      <c r="AG74" s="25">
        <v>0.75688198351653491</v>
      </c>
      <c r="AH74" s="25">
        <v>0.80112355969048521</v>
      </c>
    </row>
    <row r="75" spans="1:34" ht="12" customHeight="1">
      <c r="A75" s="1"/>
      <c r="B75" s="16" t="s">
        <v>115</v>
      </c>
      <c r="C75" s="5" t="s">
        <v>116</v>
      </c>
      <c r="D75" s="25">
        <f>Classification!AR75</f>
        <v>7952.5415265751308</v>
      </c>
      <c r="E75" s="79"/>
      <c r="F75" s="25">
        <v>0</v>
      </c>
      <c r="G75" s="25">
        <f t="shared" si="17"/>
        <v>7952.5415265751308</v>
      </c>
      <c r="H75" s="69" t="s">
        <v>435</v>
      </c>
      <c r="I75" s="25">
        <v>23.023217478448366</v>
      </c>
      <c r="J75" s="25">
        <v>7.8333115595876697</v>
      </c>
      <c r="K75" s="25">
        <v>2.0436336249983436</v>
      </c>
      <c r="L75" s="25">
        <v>0</v>
      </c>
      <c r="M75" s="25">
        <v>8.1167425380101691E-3</v>
      </c>
      <c r="N75" s="25">
        <v>0</v>
      </c>
      <c r="O75" s="25">
        <v>1.3935841684819632</v>
      </c>
      <c r="P75" s="25">
        <v>0</v>
      </c>
      <c r="Q75" s="25">
        <v>0.41832466478909613</v>
      </c>
      <c r="R75" s="25">
        <v>3.8418296626186905E-3</v>
      </c>
      <c r="S75" s="25">
        <v>1.1169739882533172</v>
      </c>
      <c r="T75" s="25">
        <v>0</v>
      </c>
      <c r="U75" s="25">
        <v>7.3697760637155723</v>
      </c>
      <c r="V75" s="25">
        <v>0</v>
      </c>
      <c r="W75" s="25">
        <v>2.3992245452202039</v>
      </c>
      <c r="X75" s="25">
        <v>0</v>
      </c>
      <c r="Y75" s="25">
        <v>54.551195121713882</v>
      </c>
      <c r="Z75" s="25">
        <v>0</v>
      </c>
      <c r="AA75" s="25">
        <v>7205.1446410082999</v>
      </c>
      <c r="AB75" s="25">
        <v>0</v>
      </c>
      <c r="AC75" s="25">
        <v>0</v>
      </c>
      <c r="AD75" s="25">
        <v>437.52299066922802</v>
      </c>
      <c r="AE75" s="25">
        <v>136.04812803195017</v>
      </c>
      <c r="AF75" s="25">
        <v>70.020344790945472</v>
      </c>
      <c r="AG75" s="25">
        <v>1.7703699484335382</v>
      </c>
      <c r="AH75" s="25">
        <v>1.8738523388661861</v>
      </c>
    </row>
    <row r="76" spans="1:34" ht="12" customHeight="1">
      <c r="A76" s="1"/>
      <c r="B76" s="16" t="s">
        <v>117</v>
      </c>
      <c r="C76" s="5" t="s">
        <v>118</v>
      </c>
      <c r="D76" s="25">
        <f>Classification!AR76</f>
        <v>3529.84937149196</v>
      </c>
      <c r="E76" s="79"/>
      <c r="F76" s="25">
        <v>0</v>
      </c>
      <c r="G76" s="25">
        <f t="shared" si="17"/>
        <v>3529.84937149196</v>
      </c>
      <c r="H76" s="69" t="s">
        <v>435</v>
      </c>
      <c r="I76" s="25">
        <v>10.219184580734034</v>
      </c>
      <c r="J76" s="25">
        <v>3.4769274442530653</v>
      </c>
      <c r="K76" s="25">
        <v>0.90709603246384107</v>
      </c>
      <c r="L76" s="25">
        <v>0</v>
      </c>
      <c r="M76" s="25">
        <v>3.6027323404240232E-3</v>
      </c>
      <c r="N76" s="25">
        <v>0</v>
      </c>
      <c r="O76" s="25">
        <v>0.61856227783266893</v>
      </c>
      <c r="P76" s="25">
        <v>0</v>
      </c>
      <c r="Q76" s="25">
        <v>0.18567938943178375</v>
      </c>
      <c r="R76" s="25">
        <v>1.7052510791243885E-3</v>
      </c>
      <c r="S76" s="25">
        <v>0.49578489055772818</v>
      </c>
      <c r="T76" s="25">
        <v>0</v>
      </c>
      <c r="U76" s="25">
        <v>3.2711805803982101</v>
      </c>
      <c r="V76" s="25">
        <v>0</v>
      </c>
      <c r="W76" s="25">
        <v>1.0649301515387204</v>
      </c>
      <c r="X76" s="25">
        <v>0</v>
      </c>
      <c r="Y76" s="25">
        <v>24.213328678768246</v>
      </c>
      <c r="Z76" s="25">
        <v>0</v>
      </c>
      <c r="AA76" s="25">
        <v>3198.1065672630207</v>
      </c>
      <c r="AB76" s="25">
        <v>0</v>
      </c>
      <c r="AC76" s="25">
        <v>0</v>
      </c>
      <c r="AD76" s="25">
        <v>194.20084113564758</v>
      </c>
      <c r="AE76" s="25">
        <v>60.386908716093721</v>
      </c>
      <c r="AF76" s="25">
        <v>31.079532150322834</v>
      </c>
      <c r="AG76" s="25">
        <v>0.7858040387344768</v>
      </c>
      <c r="AH76" s="25">
        <v>0.83173617874387062</v>
      </c>
    </row>
    <row r="77" spans="1:34" ht="12" customHeight="1">
      <c r="A77" s="1"/>
      <c r="B77" s="16" t="s">
        <v>119</v>
      </c>
      <c r="C77" s="5" t="s">
        <v>120</v>
      </c>
      <c r="D77" s="25">
        <f>Classification!AR77</f>
        <v>2670.7280462860867</v>
      </c>
      <c r="E77" s="79"/>
      <c r="F77" s="25">
        <v>0</v>
      </c>
      <c r="G77" s="25">
        <f t="shared" si="17"/>
        <v>2670.7280462860867</v>
      </c>
      <c r="H77" s="69" t="s">
        <v>435</v>
      </c>
      <c r="I77" s="25">
        <v>7.7319624713631701</v>
      </c>
      <c r="J77" s="25">
        <v>2.6306866562817626</v>
      </c>
      <c r="K77" s="25">
        <v>0.68632016826033926</v>
      </c>
      <c r="L77" s="25">
        <v>0</v>
      </c>
      <c r="M77" s="25">
        <v>2.7258722093190788E-3</v>
      </c>
      <c r="N77" s="25">
        <v>0</v>
      </c>
      <c r="O77" s="25">
        <v>0.46801193193239871</v>
      </c>
      <c r="P77" s="25">
        <v>0</v>
      </c>
      <c r="Q77" s="25">
        <v>0.1404873411816833</v>
      </c>
      <c r="R77" s="25">
        <v>1.29021422833467E-3</v>
      </c>
      <c r="S77" s="25">
        <v>0.3751170298742077</v>
      </c>
      <c r="T77" s="25">
        <v>0</v>
      </c>
      <c r="U77" s="25">
        <v>2.475016013740913</v>
      </c>
      <c r="V77" s="25">
        <v>0</v>
      </c>
      <c r="W77" s="25">
        <v>0.80573943070211573</v>
      </c>
      <c r="X77" s="25">
        <v>0</v>
      </c>
      <c r="Y77" s="25">
        <v>18.320106381479025</v>
      </c>
      <c r="Z77" s="25">
        <v>0</v>
      </c>
      <c r="AA77" s="25">
        <v>2419.7273042818069</v>
      </c>
      <c r="AB77" s="25">
        <v>0</v>
      </c>
      <c r="AC77" s="25">
        <v>0</v>
      </c>
      <c r="AD77" s="25">
        <v>146.93477779027776</v>
      </c>
      <c r="AE77" s="25">
        <v>45.689488066858324</v>
      </c>
      <c r="AF77" s="25">
        <v>23.515161539098095</v>
      </c>
      <c r="AG77" s="25">
        <v>0.59454913347931382</v>
      </c>
      <c r="AH77" s="25">
        <v>0.62930196331385646</v>
      </c>
    </row>
    <row r="78" spans="1:34" ht="12" customHeight="1">
      <c r="A78" s="1"/>
      <c r="B78" s="16" t="s">
        <v>121</v>
      </c>
      <c r="C78" s="5" t="s">
        <v>122</v>
      </c>
      <c r="D78" s="25">
        <f>Classification!AR78</f>
        <v>701.81638881766003</v>
      </c>
      <c r="E78" s="79"/>
      <c r="F78" s="25">
        <v>0</v>
      </c>
      <c r="G78" s="25">
        <f t="shared" si="17"/>
        <v>701.81638881766003</v>
      </c>
      <c r="H78" s="69" t="s">
        <v>435</v>
      </c>
      <c r="I78" s="25">
        <v>2.0318122572126893</v>
      </c>
      <c r="J78" s="25">
        <v>0.6912942752781881</v>
      </c>
      <c r="K78" s="25">
        <v>0.18035184927608458</v>
      </c>
      <c r="L78" s="25">
        <v>0</v>
      </c>
      <c r="M78" s="25">
        <v>7.1630722303719224E-4</v>
      </c>
      <c r="N78" s="25">
        <v>0</v>
      </c>
      <c r="O78" s="25">
        <v>0.12298460880325375</v>
      </c>
      <c r="P78" s="25">
        <v>0</v>
      </c>
      <c r="Q78" s="25">
        <v>3.6917393592294616E-2</v>
      </c>
      <c r="R78" s="25">
        <v>3.3904368952510192E-4</v>
      </c>
      <c r="S78" s="25">
        <v>9.8573600429447142E-2</v>
      </c>
      <c r="T78" s="25">
        <v>0</v>
      </c>
      <c r="U78" s="25">
        <v>0.65038699969658409</v>
      </c>
      <c r="V78" s="25">
        <v>0</v>
      </c>
      <c r="W78" s="25">
        <v>0.21173295363027092</v>
      </c>
      <c r="X78" s="25">
        <v>0</v>
      </c>
      <c r="Y78" s="25">
        <v>4.8141745174258403</v>
      </c>
      <c r="Z78" s="25">
        <v>0</v>
      </c>
      <c r="AA78" s="25">
        <v>635.85818143336269</v>
      </c>
      <c r="AB78" s="25">
        <v>0</v>
      </c>
      <c r="AC78" s="25">
        <v>0</v>
      </c>
      <c r="AD78" s="25">
        <v>38.611656953952462</v>
      </c>
      <c r="AE78" s="25">
        <v>12.006325977892256</v>
      </c>
      <c r="AF78" s="25">
        <v>6.1793359218222434</v>
      </c>
      <c r="AG78" s="25">
        <v>0.15623617178595497</v>
      </c>
      <c r="AH78" s="25">
        <v>0.16536855258735864</v>
      </c>
    </row>
    <row r="79" spans="1:34" ht="12" customHeight="1">
      <c r="A79" s="1"/>
      <c r="B79" s="16" t="s">
        <v>16</v>
      </c>
      <c r="C79" s="5" t="s">
        <v>123</v>
      </c>
      <c r="D79" s="25">
        <f>Classification!AR79</f>
        <v>0</v>
      </c>
      <c r="E79" s="79"/>
      <c r="F79" s="25">
        <v>0</v>
      </c>
      <c r="G79" s="25">
        <f t="shared" si="17"/>
        <v>0</v>
      </c>
      <c r="H79" s="69"/>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row>
    <row r="80" spans="1:34" ht="12" customHeight="1">
      <c r="A80" s="1"/>
      <c r="B80" s="16" t="s">
        <v>42</v>
      </c>
      <c r="C80" s="1"/>
      <c r="D80" s="26">
        <f>SUM(D73:D79)</f>
        <v>18283.303772696658</v>
      </c>
      <c r="E80" s="79"/>
      <c r="F80" s="52">
        <f t="shared" ref="F80:G80" si="18">SUM(F73:F79)</f>
        <v>0</v>
      </c>
      <c r="G80" s="52">
        <f t="shared" si="18"/>
        <v>18283.303772696658</v>
      </c>
      <c r="H80" s="69"/>
      <c r="I80" s="52">
        <f t="shared" ref="I80:AH80" si="19">SUM(I73:I79)</f>
        <v>52.931566289426762</v>
      </c>
      <c r="J80" s="52">
        <f t="shared" si="19"/>
        <v>18.009187919550129</v>
      </c>
      <c r="K80" s="52">
        <f t="shared" si="19"/>
        <v>4.6984192715097253</v>
      </c>
      <c r="L80" s="52">
        <f t="shared" si="19"/>
        <v>0</v>
      </c>
      <c r="M80" s="52">
        <f t="shared" si="19"/>
        <v>1.8660810380089848E-2</v>
      </c>
      <c r="N80" s="52">
        <f t="shared" si="19"/>
        <v>0</v>
      </c>
      <c r="O80" s="52">
        <f t="shared" si="19"/>
        <v>3.2039219914830954</v>
      </c>
      <c r="P80" s="52">
        <f t="shared" si="19"/>
        <v>0</v>
      </c>
      <c r="Q80" s="52">
        <f t="shared" si="19"/>
        <v>0.9617500136770003</v>
      </c>
      <c r="R80" s="52">
        <f t="shared" si="19"/>
        <v>8.8325648511092553E-3</v>
      </c>
      <c r="S80" s="52">
        <f t="shared" si="19"/>
        <v>2.5679808983318702</v>
      </c>
      <c r="T80" s="52">
        <f t="shared" si="19"/>
        <v>0</v>
      </c>
      <c r="U80" s="52">
        <f t="shared" si="19"/>
        <v>16.943495869765005</v>
      </c>
      <c r="V80" s="52">
        <f t="shared" si="19"/>
        <v>0</v>
      </c>
      <c r="W80" s="52">
        <f t="shared" si="19"/>
        <v>5.5159411658001556</v>
      </c>
      <c r="X80" s="52">
        <f t="shared" si="19"/>
        <v>0</v>
      </c>
      <c r="Y80" s="52">
        <f t="shared" si="19"/>
        <v>125.41601552673391</v>
      </c>
      <c r="Z80" s="52">
        <f t="shared" si="19"/>
        <v>0</v>
      </c>
      <c r="AA80" s="52">
        <f t="shared" si="19"/>
        <v>16564.999724623267</v>
      </c>
      <c r="AB80" s="52">
        <f t="shared" si="19"/>
        <v>0</v>
      </c>
      <c r="AC80" s="52">
        <f t="shared" si="19"/>
        <v>0</v>
      </c>
      <c r="AD80" s="52">
        <f t="shared" si="19"/>
        <v>1005.8879566001154</v>
      </c>
      <c r="AE80" s="52">
        <f t="shared" si="19"/>
        <v>312.78167416072688</v>
      </c>
      <c r="AF80" s="52">
        <f t="shared" si="19"/>
        <v>160.98038970356072</v>
      </c>
      <c r="AG80" s="52">
        <f t="shared" si="19"/>
        <v>4.0701719631514459</v>
      </c>
      <c r="AH80" s="52">
        <f t="shared" si="19"/>
        <v>4.3080833243285452</v>
      </c>
    </row>
    <row r="81" spans="1:34" ht="12" customHeight="1">
      <c r="A81" s="1"/>
      <c r="B81" s="1"/>
      <c r="C81" s="1"/>
      <c r="D81" s="25"/>
      <c r="E81" s="79"/>
      <c r="F81" s="25"/>
      <c r="G81" s="25"/>
      <c r="H81" s="79"/>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row>
    <row r="82" spans="1:34" ht="12" customHeight="1" thickBot="1">
      <c r="A82" s="16" t="s">
        <v>124</v>
      </c>
      <c r="B82" s="1"/>
      <c r="C82" s="1"/>
      <c r="D82" s="32">
        <f>SUM(D18, D29, D39, D52, D68, D70, D80)</f>
        <v>495618.24009722093</v>
      </c>
      <c r="E82" s="79"/>
      <c r="F82" s="109">
        <f>SUM(F18, F29, F39, F52, F68, F70, F80)</f>
        <v>0</v>
      </c>
      <c r="G82" s="109">
        <f>SUM(G18, G29, G39, G52, G68, G70, G80)</f>
        <v>495618.24009722093</v>
      </c>
      <c r="H82" s="69"/>
      <c r="I82" s="109">
        <f t="shared" ref="I82:AH82" si="20">SUM(I18, I29, I39, I52, I68, I70, I80)</f>
        <v>1379.9089091010997</v>
      </c>
      <c r="J82" s="109">
        <f t="shared" si="20"/>
        <v>469.4937368748748</v>
      </c>
      <c r="K82" s="109">
        <f t="shared" si="20"/>
        <v>122.48627928366525</v>
      </c>
      <c r="L82" s="109">
        <f t="shared" si="20"/>
        <v>0</v>
      </c>
      <c r="M82" s="109">
        <f t="shared" si="20"/>
        <v>0.48648132484369622</v>
      </c>
      <c r="N82" s="109">
        <f t="shared" si="20"/>
        <v>0</v>
      </c>
      <c r="O82" s="109">
        <f t="shared" si="20"/>
        <v>83.525215859625774</v>
      </c>
      <c r="P82" s="109">
        <f t="shared" si="20"/>
        <v>0</v>
      </c>
      <c r="Q82" s="109">
        <f t="shared" si="20"/>
        <v>25.072513534633398</v>
      </c>
      <c r="R82" s="109">
        <f t="shared" si="20"/>
        <v>0.23026212490321685</v>
      </c>
      <c r="S82" s="109">
        <f t="shared" si="20"/>
        <v>66.946436095117676</v>
      </c>
      <c r="T82" s="109">
        <f t="shared" si="20"/>
        <v>0</v>
      </c>
      <c r="U82" s="109">
        <f t="shared" si="20"/>
        <v>441.71148788916037</v>
      </c>
      <c r="V82" s="109">
        <f t="shared" si="20"/>
        <v>0</v>
      </c>
      <c r="W82" s="109">
        <f t="shared" si="20"/>
        <v>143.79881213312137</v>
      </c>
      <c r="X82" s="109">
        <f t="shared" si="20"/>
        <v>0</v>
      </c>
      <c r="Y82" s="109">
        <f t="shared" si="20"/>
        <v>3409.8824407286811</v>
      </c>
      <c r="Z82" s="109">
        <f t="shared" si="20"/>
        <v>0</v>
      </c>
      <c r="AA82" s="109">
        <f t="shared" si="20"/>
        <v>449017.33274725539</v>
      </c>
      <c r="AB82" s="109">
        <f t="shared" si="20"/>
        <v>0</v>
      </c>
      <c r="AC82" s="109">
        <f t="shared" si="20"/>
        <v>0</v>
      </c>
      <c r="AD82" s="109">
        <f t="shared" si="20"/>
        <v>27348.657714453155</v>
      </c>
      <c r="AE82" s="109">
        <f t="shared" si="20"/>
        <v>8504.0872493277002</v>
      </c>
      <c r="AF82" s="109">
        <f t="shared" si="20"/>
        <v>4376.8270092651937</v>
      </c>
      <c r="AG82" s="109">
        <f t="shared" si="20"/>
        <v>110.66216582951378</v>
      </c>
      <c r="AH82" s="109">
        <f t="shared" si="20"/>
        <v>117.13063614026706</v>
      </c>
    </row>
    <row r="83" spans="1:34" ht="12" customHeight="1" thickTop="1">
      <c r="A83" s="1"/>
      <c r="B83" s="1"/>
      <c r="C83" s="1"/>
      <c r="D83" s="25"/>
      <c r="E83" s="79"/>
      <c r="F83" s="25"/>
      <c r="G83" s="25"/>
      <c r="H83" s="79"/>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row>
    <row r="84" spans="1:34" ht="12" customHeight="1">
      <c r="A84" s="16" t="s">
        <v>125</v>
      </c>
      <c r="B84" s="1"/>
      <c r="C84" s="1"/>
      <c r="D84" s="33"/>
      <c r="E84" s="81"/>
      <c r="F84" s="33"/>
      <c r="G84" s="33"/>
      <c r="H84" s="81"/>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row>
    <row r="85" spans="1:34" ht="12" customHeight="1">
      <c r="A85" s="1"/>
      <c r="B85" s="1"/>
      <c r="C85" s="1"/>
      <c r="D85" s="33"/>
      <c r="E85" s="81"/>
      <c r="F85" s="33"/>
      <c r="G85" s="33"/>
      <c r="H85" s="81"/>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ht="12" customHeight="1">
      <c r="A86" s="16" t="s">
        <v>32</v>
      </c>
      <c r="B86" s="1"/>
      <c r="C86" s="1"/>
      <c r="D86" s="25"/>
      <c r="E86" s="79"/>
      <c r="F86" s="25"/>
      <c r="G86" s="25"/>
      <c r="H86" s="79"/>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row>
    <row r="87" spans="1:34" ht="12" customHeight="1">
      <c r="A87" s="1"/>
      <c r="B87" s="16" t="s">
        <v>34</v>
      </c>
      <c r="C87" s="5" t="s">
        <v>35</v>
      </c>
      <c r="D87" s="25">
        <f>Classification!AR87</f>
        <v>0</v>
      </c>
      <c r="E87" s="79"/>
      <c r="F87" s="25">
        <v>0</v>
      </c>
      <c r="G87" s="25">
        <f t="shared" ref="G87:G90" si="21">D87-F87</f>
        <v>0</v>
      </c>
      <c r="H87" s="69"/>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row>
    <row r="88" spans="1:34" ht="12" customHeight="1">
      <c r="A88" s="1"/>
      <c r="B88" s="16" t="s">
        <v>37</v>
      </c>
      <c r="C88" s="5" t="s">
        <v>38</v>
      </c>
      <c r="D88" s="25">
        <f>Classification!AR88</f>
        <v>0</v>
      </c>
      <c r="E88" s="79"/>
      <c r="F88" s="25">
        <v>0</v>
      </c>
      <c r="G88" s="25">
        <f t="shared" si="21"/>
        <v>0</v>
      </c>
      <c r="H88" s="69"/>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row>
    <row r="89" spans="1:34" ht="12" customHeight="1">
      <c r="A89" s="1"/>
      <c r="B89" s="16" t="s">
        <v>39</v>
      </c>
      <c r="C89" s="5" t="s">
        <v>40</v>
      </c>
      <c r="D89" s="25">
        <f>Classification!AR89</f>
        <v>0</v>
      </c>
      <c r="E89" s="79"/>
      <c r="F89" s="25">
        <v>0</v>
      </c>
      <c r="G89" s="25">
        <f t="shared" si="21"/>
        <v>0</v>
      </c>
      <c r="H89" s="69"/>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row>
    <row r="90" spans="1:34" ht="12" customHeight="1">
      <c r="A90" s="1"/>
      <c r="B90" s="16" t="s">
        <v>16</v>
      </c>
      <c r="C90" s="5" t="s">
        <v>41</v>
      </c>
      <c r="D90" s="25">
        <f>Classification!AR90</f>
        <v>0</v>
      </c>
      <c r="E90" s="79"/>
      <c r="F90" s="25">
        <v>0</v>
      </c>
      <c r="G90" s="25">
        <f t="shared" si="21"/>
        <v>0</v>
      </c>
      <c r="H90" s="69"/>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row>
    <row r="91" spans="1:34" ht="12" customHeight="1">
      <c r="A91" s="1"/>
      <c r="B91" s="16" t="s">
        <v>42</v>
      </c>
      <c r="C91" s="1"/>
      <c r="D91" s="26">
        <f>SUM(D87:D90)</f>
        <v>0</v>
      </c>
      <c r="E91" s="79"/>
      <c r="F91" s="52">
        <f>SUM(F87:F90)</f>
        <v>0</v>
      </c>
      <c r="G91" s="52">
        <f>SUM(G87:G90)</f>
        <v>0</v>
      </c>
      <c r="H91" s="79"/>
      <c r="I91" s="52">
        <f t="shared" ref="I91:AH91" si="22">SUM(I87:I90)</f>
        <v>0</v>
      </c>
      <c r="J91" s="52">
        <f t="shared" si="22"/>
        <v>0</v>
      </c>
      <c r="K91" s="52">
        <f t="shared" si="22"/>
        <v>0</v>
      </c>
      <c r="L91" s="52">
        <f t="shared" si="22"/>
        <v>0</v>
      </c>
      <c r="M91" s="52">
        <f t="shared" si="22"/>
        <v>0</v>
      </c>
      <c r="N91" s="52">
        <f t="shared" si="22"/>
        <v>0</v>
      </c>
      <c r="O91" s="52">
        <f t="shared" si="22"/>
        <v>0</v>
      </c>
      <c r="P91" s="52">
        <f t="shared" si="22"/>
        <v>0</v>
      </c>
      <c r="Q91" s="52">
        <f t="shared" si="22"/>
        <v>0</v>
      </c>
      <c r="R91" s="52">
        <f t="shared" si="22"/>
        <v>0</v>
      </c>
      <c r="S91" s="52">
        <f t="shared" si="22"/>
        <v>0</v>
      </c>
      <c r="T91" s="52">
        <f t="shared" si="22"/>
        <v>0</v>
      </c>
      <c r="U91" s="52">
        <f t="shared" si="22"/>
        <v>0</v>
      </c>
      <c r="V91" s="52">
        <f t="shared" si="22"/>
        <v>0</v>
      </c>
      <c r="W91" s="52">
        <f t="shared" si="22"/>
        <v>0</v>
      </c>
      <c r="X91" s="52">
        <f t="shared" si="22"/>
        <v>0</v>
      </c>
      <c r="Y91" s="52">
        <f t="shared" si="22"/>
        <v>0</v>
      </c>
      <c r="Z91" s="52">
        <f t="shared" si="22"/>
        <v>0</v>
      </c>
      <c r="AA91" s="52">
        <f t="shared" si="22"/>
        <v>0</v>
      </c>
      <c r="AB91" s="52">
        <f t="shared" si="22"/>
        <v>0</v>
      </c>
      <c r="AC91" s="52">
        <f t="shared" si="22"/>
        <v>0</v>
      </c>
      <c r="AD91" s="52">
        <f t="shared" si="22"/>
        <v>0</v>
      </c>
      <c r="AE91" s="52">
        <f t="shared" si="22"/>
        <v>0</v>
      </c>
      <c r="AF91" s="52">
        <f t="shared" si="22"/>
        <v>0</v>
      </c>
      <c r="AG91" s="52">
        <f t="shared" si="22"/>
        <v>0</v>
      </c>
      <c r="AH91" s="52">
        <f t="shared" si="22"/>
        <v>0</v>
      </c>
    </row>
    <row r="92" spans="1:34" ht="12" customHeight="1">
      <c r="A92" s="1"/>
      <c r="B92" s="1"/>
      <c r="C92" s="1"/>
      <c r="D92" s="25"/>
      <c r="E92" s="79"/>
      <c r="F92" s="25"/>
      <c r="G92" s="25"/>
      <c r="H92" s="79"/>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row>
    <row r="93" spans="1:34" ht="12" customHeight="1">
      <c r="A93" s="16" t="s">
        <v>43</v>
      </c>
      <c r="B93" s="1"/>
      <c r="C93" s="1"/>
      <c r="D93" s="25"/>
      <c r="E93" s="79"/>
      <c r="F93" s="25"/>
      <c r="G93" s="25"/>
      <c r="H93" s="79"/>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row>
    <row r="94" spans="1:34" ht="12" customHeight="1">
      <c r="A94" s="1"/>
      <c r="B94" s="16" t="s">
        <v>37</v>
      </c>
      <c r="C94" s="5" t="s">
        <v>45</v>
      </c>
      <c r="D94" s="25">
        <f>Classification!AR94</f>
        <v>0</v>
      </c>
      <c r="E94" s="79"/>
      <c r="F94" s="25">
        <v>0</v>
      </c>
      <c r="G94" s="25">
        <f t="shared" ref="G94:G101" si="23">D94-F94</f>
        <v>0</v>
      </c>
      <c r="H94" s="69"/>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row>
    <row r="95" spans="1:34" ht="12" customHeight="1">
      <c r="A95" s="1"/>
      <c r="B95" s="16" t="s">
        <v>48</v>
      </c>
      <c r="C95" s="5" t="s">
        <v>49</v>
      </c>
      <c r="D95" s="25">
        <f>Classification!AR95</f>
        <v>0</v>
      </c>
      <c r="E95" s="79"/>
      <c r="F95" s="25">
        <v>0</v>
      </c>
      <c r="G95" s="25">
        <f t="shared" si="23"/>
        <v>0</v>
      </c>
      <c r="H95" s="69"/>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row>
    <row r="96" spans="1:34" ht="12" customHeight="1">
      <c r="A96" s="1"/>
      <c r="B96" s="16" t="s">
        <v>39</v>
      </c>
      <c r="C96" s="5" t="s">
        <v>51</v>
      </c>
      <c r="D96" s="25">
        <f>Classification!AR96</f>
        <v>0</v>
      </c>
      <c r="E96" s="79"/>
      <c r="F96" s="25">
        <v>0</v>
      </c>
      <c r="G96" s="25">
        <f t="shared" si="23"/>
        <v>0</v>
      </c>
      <c r="H96" s="69"/>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row>
    <row r="97" spans="1:34" ht="12" customHeight="1">
      <c r="A97" s="1"/>
      <c r="B97" s="16" t="s">
        <v>53</v>
      </c>
      <c r="C97" s="5" t="s">
        <v>54</v>
      </c>
      <c r="D97" s="25">
        <f>Classification!AR97</f>
        <v>0</v>
      </c>
      <c r="E97" s="79"/>
      <c r="F97" s="25">
        <v>0</v>
      </c>
      <c r="G97" s="25">
        <f t="shared" si="23"/>
        <v>0</v>
      </c>
      <c r="H97" s="69"/>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row>
    <row r="98" spans="1:34" ht="12" customHeight="1">
      <c r="A98" s="1"/>
      <c r="B98" s="16" t="s">
        <v>55</v>
      </c>
      <c r="C98" s="5" t="s">
        <v>56</v>
      </c>
      <c r="D98" s="25">
        <f>Classification!AR98</f>
        <v>0</v>
      </c>
      <c r="E98" s="79"/>
      <c r="F98" s="25">
        <v>0</v>
      </c>
      <c r="G98" s="25">
        <f t="shared" si="23"/>
        <v>0</v>
      </c>
      <c r="H98" s="69"/>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row>
    <row r="99" spans="1:34" ht="12" customHeight="1">
      <c r="A99" s="1"/>
      <c r="B99" s="16" t="s">
        <v>59</v>
      </c>
      <c r="C99" s="5" t="s">
        <v>60</v>
      </c>
      <c r="D99" s="25">
        <f>Classification!AR99</f>
        <v>0</v>
      </c>
      <c r="E99" s="79"/>
      <c r="F99" s="25">
        <v>0</v>
      </c>
      <c r="G99" s="25">
        <f t="shared" si="23"/>
        <v>0</v>
      </c>
      <c r="H99" s="69"/>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row>
    <row r="100" spans="1:34" ht="12" customHeight="1">
      <c r="A100" s="1"/>
      <c r="B100" s="16" t="s">
        <v>61</v>
      </c>
      <c r="C100" s="5" t="s">
        <v>62</v>
      </c>
      <c r="D100" s="25">
        <f>Classification!AR100</f>
        <v>0</v>
      </c>
      <c r="E100" s="79"/>
      <c r="F100" s="25">
        <v>0</v>
      </c>
      <c r="G100" s="25">
        <f t="shared" si="23"/>
        <v>0</v>
      </c>
      <c r="H100" s="69"/>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row>
    <row r="101" spans="1:34" ht="12" customHeight="1">
      <c r="A101" s="1"/>
      <c r="B101" s="16" t="s">
        <v>16</v>
      </c>
      <c r="C101" s="5" t="s">
        <v>64</v>
      </c>
      <c r="D101" s="25">
        <f>Classification!AR101</f>
        <v>0</v>
      </c>
      <c r="E101" s="138"/>
      <c r="F101" s="25">
        <v>0</v>
      </c>
      <c r="G101" s="25">
        <f t="shared" si="23"/>
        <v>0</v>
      </c>
      <c r="H101" s="69"/>
      <c r="I101" s="25">
        <v>0</v>
      </c>
      <c r="J101" s="25">
        <v>0</v>
      </c>
      <c r="K101" s="25">
        <v>0</v>
      </c>
      <c r="L101" s="25">
        <v>0</v>
      </c>
      <c r="M101" s="25">
        <v>0</v>
      </c>
      <c r="N101" s="25">
        <v>0</v>
      </c>
      <c r="O101" s="25">
        <v>0</v>
      </c>
      <c r="P101" s="25">
        <v>0</v>
      </c>
      <c r="Q101" s="25">
        <v>0</v>
      </c>
      <c r="R101" s="25">
        <v>0</v>
      </c>
      <c r="S101" s="25">
        <v>0</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row>
    <row r="102" spans="1:34" ht="12" customHeight="1">
      <c r="A102" s="1"/>
      <c r="B102" s="16" t="s">
        <v>42</v>
      </c>
      <c r="C102" s="1"/>
      <c r="D102" s="26">
        <f>SUM(D94:D101)</f>
        <v>0</v>
      </c>
      <c r="E102" s="79"/>
      <c r="F102" s="52">
        <f>SUM(F94:F101)</f>
        <v>0</v>
      </c>
      <c r="G102" s="52">
        <f>SUM(G94:G101)</f>
        <v>0</v>
      </c>
      <c r="H102" s="79"/>
      <c r="I102" s="52">
        <f t="shared" ref="I102:AH102" si="24">SUM(I94:I101)</f>
        <v>0</v>
      </c>
      <c r="J102" s="52">
        <f t="shared" si="24"/>
        <v>0</v>
      </c>
      <c r="K102" s="52">
        <f t="shared" si="24"/>
        <v>0</v>
      </c>
      <c r="L102" s="52">
        <f t="shared" si="24"/>
        <v>0</v>
      </c>
      <c r="M102" s="52">
        <f t="shared" si="24"/>
        <v>0</v>
      </c>
      <c r="N102" s="52">
        <f t="shared" si="24"/>
        <v>0</v>
      </c>
      <c r="O102" s="52">
        <f t="shared" si="24"/>
        <v>0</v>
      </c>
      <c r="P102" s="52">
        <f t="shared" si="24"/>
        <v>0</v>
      </c>
      <c r="Q102" s="52">
        <f t="shared" si="24"/>
        <v>0</v>
      </c>
      <c r="R102" s="52">
        <f t="shared" si="24"/>
        <v>0</v>
      </c>
      <c r="S102" s="52">
        <f t="shared" si="24"/>
        <v>0</v>
      </c>
      <c r="T102" s="52">
        <f t="shared" si="24"/>
        <v>0</v>
      </c>
      <c r="U102" s="52">
        <f t="shared" si="24"/>
        <v>0</v>
      </c>
      <c r="V102" s="52">
        <f t="shared" si="24"/>
        <v>0</v>
      </c>
      <c r="W102" s="52">
        <f t="shared" si="24"/>
        <v>0</v>
      </c>
      <c r="X102" s="52">
        <f t="shared" si="24"/>
        <v>0</v>
      </c>
      <c r="Y102" s="52">
        <f t="shared" si="24"/>
        <v>0</v>
      </c>
      <c r="Z102" s="52">
        <f t="shared" si="24"/>
        <v>0</v>
      </c>
      <c r="AA102" s="52">
        <f t="shared" si="24"/>
        <v>0</v>
      </c>
      <c r="AB102" s="52">
        <f t="shared" si="24"/>
        <v>0</v>
      </c>
      <c r="AC102" s="52">
        <f t="shared" si="24"/>
        <v>0</v>
      </c>
      <c r="AD102" s="52">
        <f t="shared" si="24"/>
        <v>0</v>
      </c>
      <c r="AE102" s="52">
        <f t="shared" si="24"/>
        <v>0</v>
      </c>
      <c r="AF102" s="52">
        <f t="shared" si="24"/>
        <v>0</v>
      </c>
      <c r="AG102" s="52">
        <f t="shared" si="24"/>
        <v>0</v>
      </c>
      <c r="AH102" s="52">
        <f t="shared" si="24"/>
        <v>0</v>
      </c>
    </row>
    <row r="103" spans="1:34" ht="12" customHeight="1">
      <c r="A103" s="1"/>
      <c r="B103" s="1"/>
      <c r="C103" s="1"/>
      <c r="D103" s="25"/>
      <c r="E103" s="79"/>
      <c r="F103" s="25"/>
      <c r="G103" s="25"/>
      <c r="H103" s="79"/>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row>
    <row r="104" spans="1:34" ht="12" customHeight="1">
      <c r="A104" s="16" t="s">
        <v>65</v>
      </c>
      <c r="B104" s="1"/>
      <c r="C104" s="1"/>
      <c r="D104" s="25"/>
      <c r="E104" s="79"/>
      <c r="F104" s="25"/>
      <c r="G104" s="25"/>
      <c r="H104" s="79"/>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row>
    <row r="105" spans="1:34" ht="12" customHeight="1">
      <c r="A105" s="1"/>
      <c r="B105" s="16" t="s">
        <v>37</v>
      </c>
      <c r="C105" s="5" t="s">
        <v>66</v>
      </c>
      <c r="D105" s="25">
        <f>Classification!AR105</f>
        <v>0</v>
      </c>
      <c r="E105" s="79"/>
      <c r="F105" s="25">
        <v>0</v>
      </c>
      <c r="G105" s="25">
        <f t="shared" ref="G105:G111" si="25">D105-F105</f>
        <v>0</v>
      </c>
      <c r="H105" s="69"/>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row>
    <row r="106" spans="1:34" ht="12" customHeight="1">
      <c r="A106" s="1"/>
      <c r="B106" s="16" t="s">
        <v>48</v>
      </c>
      <c r="C106" s="5" t="s">
        <v>69</v>
      </c>
      <c r="D106" s="25">
        <f>Classification!AR106</f>
        <v>0</v>
      </c>
      <c r="E106" s="79"/>
      <c r="F106" s="25">
        <v>0</v>
      </c>
      <c r="G106" s="25">
        <f t="shared" si="25"/>
        <v>0</v>
      </c>
      <c r="H106" s="69"/>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row>
    <row r="107" spans="1:34" ht="12" customHeight="1">
      <c r="A107" s="1"/>
      <c r="B107" s="16" t="s">
        <v>71</v>
      </c>
      <c r="C107" s="5" t="s">
        <v>72</v>
      </c>
      <c r="D107" s="25">
        <f>Classification!AR107</f>
        <v>0</v>
      </c>
      <c r="E107" s="79"/>
      <c r="F107" s="25">
        <v>0</v>
      </c>
      <c r="G107" s="25">
        <f t="shared" si="25"/>
        <v>0</v>
      </c>
      <c r="H107" s="69"/>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row>
    <row r="108" spans="1:34" ht="12" customHeight="1">
      <c r="A108" s="1"/>
      <c r="B108" s="16" t="s">
        <v>74</v>
      </c>
      <c r="C108" s="5" t="s">
        <v>75</v>
      </c>
      <c r="D108" s="25">
        <f>Classification!AR108</f>
        <v>76703.378012613059</v>
      </c>
      <c r="E108" s="79"/>
      <c r="F108" s="25">
        <v>0</v>
      </c>
      <c r="G108" s="25">
        <f t="shared" si="25"/>
        <v>76703.378012613059</v>
      </c>
      <c r="H108" s="69" t="s">
        <v>436</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567.14893589044959</v>
      </c>
      <c r="Z108" s="25">
        <v>0</v>
      </c>
      <c r="AA108" s="25">
        <v>69407.155045601874</v>
      </c>
      <c r="AB108" s="25">
        <v>0</v>
      </c>
      <c r="AC108" s="25">
        <v>0</v>
      </c>
      <c r="AD108" s="25">
        <v>4548.7674107232979</v>
      </c>
      <c r="AE108" s="25">
        <v>1414.442907640261</v>
      </c>
      <c r="AF108" s="25">
        <v>727.97605900773237</v>
      </c>
      <c r="AG108" s="25">
        <v>18.405892485879715</v>
      </c>
      <c r="AH108" s="25">
        <v>19.481761263572448</v>
      </c>
    </row>
    <row r="109" spans="1:34" ht="12" customHeight="1">
      <c r="A109" s="1"/>
      <c r="B109" s="16" t="s">
        <v>55</v>
      </c>
      <c r="C109" s="5" t="s">
        <v>77</v>
      </c>
      <c r="D109" s="25">
        <f>Classification!AR109</f>
        <v>13589.39971808092</v>
      </c>
      <c r="E109" s="79"/>
      <c r="F109" s="25">
        <v>0</v>
      </c>
      <c r="G109" s="25">
        <f t="shared" si="25"/>
        <v>13589.39971808092</v>
      </c>
      <c r="H109" s="69" t="s">
        <v>437</v>
      </c>
      <c r="I109" s="25">
        <v>206.4606173276278</v>
      </c>
      <c r="J109" s="25">
        <v>70.245192350982734</v>
      </c>
      <c r="K109" s="25">
        <v>18.326276950804857</v>
      </c>
      <c r="L109" s="25">
        <v>0</v>
      </c>
      <c r="M109" s="25">
        <v>7.2786858598528723E-2</v>
      </c>
      <c r="N109" s="25">
        <v>0</v>
      </c>
      <c r="O109" s="25">
        <v>12.496960861014536</v>
      </c>
      <c r="P109" s="25">
        <v>0</v>
      </c>
      <c r="Q109" s="25">
        <v>3.7513248796167145</v>
      </c>
      <c r="R109" s="25">
        <v>3.445159324730937E-2</v>
      </c>
      <c r="S109" s="25">
        <v>10.01646009596849</v>
      </c>
      <c r="T109" s="25">
        <v>0</v>
      </c>
      <c r="U109" s="25">
        <v>66.088439511350032</v>
      </c>
      <c r="V109" s="25">
        <v>0</v>
      </c>
      <c r="W109" s="25">
        <v>21.51503720874133</v>
      </c>
      <c r="X109" s="25">
        <v>0</v>
      </c>
      <c r="Y109" s="25">
        <v>62.365956744749028</v>
      </c>
      <c r="Z109" s="25">
        <v>0</v>
      </c>
      <c r="AA109" s="25">
        <v>12378.070421842247</v>
      </c>
      <c r="AB109" s="25">
        <v>0</v>
      </c>
      <c r="AC109" s="25">
        <v>0</v>
      </c>
      <c r="AD109" s="25">
        <v>500.2005886402481</v>
      </c>
      <c r="AE109" s="25">
        <v>155.5377778454455</v>
      </c>
      <c r="AF109" s="25">
        <v>80.05114800402049</v>
      </c>
      <c r="AG109" s="25">
        <v>2.023985274380562</v>
      </c>
      <c r="AH109" s="25">
        <v>2.1422920918786232</v>
      </c>
    </row>
    <row r="110" spans="1:34" ht="12" customHeight="1">
      <c r="A110" s="1"/>
      <c r="B110" s="16" t="s">
        <v>39</v>
      </c>
      <c r="C110" s="5" t="s">
        <v>79</v>
      </c>
      <c r="D110" s="25">
        <f>Classification!AR110</f>
        <v>18632.505992313541</v>
      </c>
      <c r="E110" s="79"/>
      <c r="F110" s="25">
        <v>0</v>
      </c>
      <c r="G110" s="25">
        <f t="shared" si="25"/>
        <v>18632.505992313541</v>
      </c>
      <c r="H110" s="69" t="s">
        <v>435</v>
      </c>
      <c r="I110" s="25">
        <v>53.942533490205257</v>
      </c>
      <c r="J110" s="25">
        <v>18.353154659543581</v>
      </c>
      <c r="K110" s="25">
        <v>4.7881567969974368</v>
      </c>
      <c r="L110" s="25">
        <v>0</v>
      </c>
      <c r="M110" s="25">
        <v>1.9017222792506713E-2</v>
      </c>
      <c r="N110" s="25">
        <v>0</v>
      </c>
      <c r="O110" s="25">
        <v>3.2651153449828079</v>
      </c>
      <c r="P110" s="25">
        <v>0</v>
      </c>
      <c r="Q110" s="25">
        <v>0.98011897169836804</v>
      </c>
      <c r="R110" s="25">
        <v>9.0012625487060887E-3</v>
      </c>
      <c r="S110" s="25">
        <v>2.6170280859069299</v>
      </c>
      <c r="T110" s="25">
        <v>0</v>
      </c>
      <c r="U110" s="25">
        <v>17.267108409344814</v>
      </c>
      <c r="V110" s="25">
        <v>0</v>
      </c>
      <c r="W110" s="25">
        <v>5.6212929622982264</v>
      </c>
      <c r="X110" s="25">
        <v>0</v>
      </c>
      <c r="Y110" s="25">
        <v>127.81140049336359</v>
      </c>
      <c r="Z110" s="25">
        <v>0</v>
      </c>
      <c r="AA110" s="25">
        <v>16881.383171712841</v>
      </c>
      <c r="AB110" s="25">
        <v>0</v>
      </c>
      <c r="AC110" s="25">
        <v>0</v>
      </c>
      <c r="AD110" s="25">
        <v>1025.0999278881056</v>
      </c>
      <c r="AE110" s="25">
        <v>318.7556521808001</v>
      </c>
      <c r="AF110" s="25">
        <v>164.05503693899212</v>
      </c>
      <c r="AG110" s="25">
        <v>4.1479102702662365</v>
      </c>
      <c r="AH110" s="25">
        <v>4.3903656228591093</v>
      </c>
    </row>
    <row r="111" spans="1:34" ht="12" customHeight="1">
      <c r="A111" s="1"/>
      <c r="B111" s="16" t="s">
        <v>16</v>
      </c>
      <c r="C111" s="5" t="s">
        <v>81</v>
      </c>
      <c r="D111" s="25">
        <f>Classification!AR111</f>
        <v>0</v>
      </c>
      <c r="E111" s="79"/>
      <c r="F111" s="25">
        <v>0</v>
      </c>
      <c r="G111" s="25">
        <f t="shared" si="25"/>
        <v>0</v>
      </c>
      <c r="H111" s="69"/>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row>
    <row r="112" spans="1:34" ht="12" customHeight="1">
      <c r="A112" s="1"/>
      <c r="B112" s="16" t="s">
        <v>42</v>
      </c>
      <c r="C112" s="1"/>
      <c r="D112" s="26">
        <f>SUM(D105:D111)</f>
        <v>108925.28372300752</v>
      </c>
      <c r="E112" s="79"/>
      <c r="F112" s="52">
        <f>SUM(F105:F111)</f>
        <v>0</v>
      </c>
      <c r="G112" s="52">
        <f>SUM(G105:G111)</f>
        <v>108925.28372300752</v>
      </c>
      <c r="H112" s="79"/>
      <c r="I112" s="52">
        <f t="shared" ref="I112:AH112" si="26">SUM(I105:I111)</f>
        <v>260.40315081783308</v>
      </c>
      <c r="J112" s="52">
        <f t="shared" si="26"/>
        <v>88.598347010526311</v>
      </c>
      <c r="K112" s="52">
        <f t="shared" si="26"/>
        <v>23.114433747802295</v>
      </c>
      <c r="L112" s="52">
        <f t="shared" si="26"/>
        <v>0</v>
      </c>
      <c r="M112" s="52">
        <f t="shared" si="26"/>
        <v>9.1804081391035436E-2</v>
      </c>
      <c r="N112" s="52">
        <f t="shared" si="26"/>
        <v>0</v>
      </c>
      <c r="O112" s="52">
        <f t="shared" si="26"/>
        <v>15.762076205997344</v>
      </c>
      <c r="P112" s="52">
        <f t="shared" si="26"/>
        <v>0</v>
      </c>
      <c r="Q112" s="52">
        <f t="shared" si="26"/>
        <v>4.7314438513150829</v>
      </c>
      <c r="R112" s="52">
        <f t="shared" si="26"/>
        <v>4.345285579601546E-2</v>
      </c>
      <c r="S112" s="52">
        <f t="shared" si="26"/>
        <v>12.633488181875421</v>
      </c>
      <c r="T112" s="52">
        <f t="shared" si="26"/>
        <v>0</v>
      </c>
      <c r="U112" s="52">
        <f t="shared" si="26"/>
        <v>83.355547920694846</v>
      </c>
      <c r="V112" s="52">
        <f t="shared" si="26"/>
        <v>0</v>
      </c>
      <c r="W112" s="52">
        <f t="shared" si="26"/>
        <v>27.136330171039557</v>
      </c>
      <c r="X112" s="52">
        <f t="shared" si="26"/>
        <v>0</v>
      </c>
      <c r="Y112" s="52">
        <f t="shared" si="26"/>
        <v>757.32629312856227</v>
      </c>
      <c r="Z112" s="52">
        <f t="shared" si="26"/>
        <v>0</v>
      </c>
      <c r="AA112" s="52">
        <f t="shared" si="26"/>
        <v>98666.60863915697</v>
      </c>
      <c r="AB112" s="52">
        <f t="shared" si="26"/>
        <v>0</v>
      </c>
      <c r="AC112" s="52">
        <f t="shared" si="26"/>
        <v>0</v>
      </c>
      <c r="AD112" s="52">
        <f t="shared" si="26"/>
        <v>6074.0679272516518</v>
      </c>
      <c r="AE112" s="52">
        <f t="shared" si="26"/>
        <v>1888.7363376665066</v>
      </c>
      <c r="AF112" s="52">
        <f t="shared" si="26"/>
        <v>972.0822439507449</v>
      </c>
      <c r="AG112" s="52">
        <f t="shared" si="26"/>
        <v>24.577788030526513</v>
      </c>
      <c r="AH112" s="52">
        <f t="shared" si="26"/>
        <v>26.014418978310182</v>
      </c>
    </row>
    <row r="113" spans="1:34" ht="12" customHeight="1">
      <c r="A113" s="1"/>
      <c r="B113" s="1"/>
      <c r="C113" s="1"/>
      <c r="D113" s="25"/>
      <c r="E113" s="79"/>
      <c r="F113" s="25"/>
      <c r="G113" s="25"/>
      <c r="H113" s="79"/>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row>
    <row r="114" spans="1:34" ht="12" customHeight="1">
      <c r="A114" s="16" t="s">
        <v>83</v>
      </c>
      <c r="B114" s="1"/>
      <c r="C114" s="1"/>
      <c r="D114" s="25"/>
      <c r="E114" s="79"/>
      <c r="F114" s="25"/>
      <c r="G114" s="25"/>
      <c r="H114" s="79"/>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row>
    <row r="115" spans="1:34" ht="12" customHeight="1">
      <c r="A115" s="1"/>
      <c r="B115" s="16" t="s">
        <v>37</v>
      </c>
      <c r="C115" s="5" t="s">
        <v>84</v>
      </c>
      <c r="D115" s="25">
        <f>Classification!AR115</f>
        <v>0</v>
      </c>
      <c r="E115" s="79"/>
      <c r="F115" s="25">
        <v>0</v>
      </c>
      <c r="G115" s="25">
        <f t="shared" ref="G115:G124" si="27">D115-F115</f>
        <v>0</v>
      </c>
      <c r="H115" s="69"/>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row>
    <row r="116" spans="1:34" ht="12" customHeight="1">
      <c r="A116" s="1"/>
      <c r="B116" s="16" t="s">
        <v>48</v>
      </c>
      <c r="C116" s="5" t="s">
        <v>86</v>
      </c>
      <c r="D116" s="25">
        <f>Classification!AR116</f>
        <v>0</v>
      </c>
      <c r="E116" s="79"/>
      <c r="F116" s="25">
        <v>0</v>
      </c>
      <c r="G116" s="25">
        <f t="shared" si="27"/>
        <v>0</v>
      </c>
      <c r="H116" s="69"/>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row>
    <row r="117" spans="1:34" ht="12" customHeight="1">
      <c r="A117" s="1"/>
      <c r="B117" s="16" t="s">
        <v>71</v>
      </c>
      <c r="C117" s="5" t="s">
        <v>87</v>
      </c>
      <c r="D117" s="25">
        <f>Classification!AR117</f>
        <v>0</v>
      </c>
      <c r="E117" s="79"/>
      <c r="F117" s="25">
        <v>0</v>
      </c>
      <c r="G117" s="25">
        <f t="shared" si="27"/>
        <v>0</v>
      </c>
      <c r="H117" s="69"/>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row>
    <row r="118" spans="1:34" ht="12" customHeight="1">
      <c r="A118" s="1"/>
      <c r="B118" s="16" t="s">
        <v>385</v>
      </c>
      <c r="C118" s="5" t="s">
        <v>89</v>
      </c>
      <c r="D118" s="25">
        <f>Classification!AR118</f>
        <v>0</v>
      </c>
      <c r="E118" s="79"/>
      <c r="F118" s="25">
        <v>0</v>
      </c>
      <c r="G118" s="25">
        <f t="shared" si="27"/>
        <v>0</v>
      </c>
      <c r="H118" s="69"/>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row>
    <row r="119" spans="1:34" ht="12" customHeight="1">
      <c r="A119" s="1"/>
      <c r="B119" s="16" t="s">
        <v>39</v>
      </c>
      <c r="C119" s="5" t="s">
        <v>90</v>
      </c>
      <c r="D119" s="25">
        <f>Classification!AR119</f>
        <v>0</v>
      </c>
      <c r="E119" s="79"/>
      <c r="F119" s="25">
        <v>0</v>
      </c>
      <c r="G119" s="25">
        <f t="shared" si="27"/>
        <v>0</v>
      </c>
      <c r="H119" s="69"/>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row>
    <row r="120" spans="1:34" ht="12" customHeight="1">
      <c r="A120" s="1"/>
      <c r="B120" s="16" t="s">
        <v>91</v>
      </c>
      <c r="C120" s="5" t="s">
        <v>92</v>
      </c>
      <c r="D120" s="25">
        <f>Classification!AR120</f>
        <v>0</v>
      </c>
      <c r="E120" s="79"/>
      <c r="F120" s="25">
        <v>0</v>
      </c>
      <c r="G120" s="25">
        <f t="shared" si="27"/>
        <v>0</v>
      </c>
      <c r="H120" s="69"/>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row>
    <row r="121" spans="1:34" ht="12" customHeight="1">
      <c r="A121" s="1"/>
      <c r="B121" s="16" t="s">
        <v>93</v>
      </c>
      <c r="C121" s="5" t="s">
        <v>94</v>
      </c>
      <c r="D121" s="25">
        <f>Classification!AR121</f>
        <v>0</v>
      </c>
      <c r="E121" s="79"/>
      <c r="F121" s="25">
        <v>0</v>
      </c>
      <c r="G121" s="25">
        <f t="shared" si="27"/>
        <v>0</v>
      </c>
      <c r="H121" s="69"/>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row>
    <row r="122" spans="1:34" ht="12" customHeight="1">
      <c r="A122" s="1"/>
      <c r="B122" s="16" t="s">
        <v>95</v>
      </c>
      <c r="C122" s="5" t="s">
        <v>96</v>
      </c>
      <c r="D122" s="25">
        <f>Classification!AR122</f>
        <v>0</v>
      </c>
      <c r="E122" s="79"/>
      <c r="F122" s="25">
        <v>0</v>
      </c>
      <c r="G122" s="25">
        <f t="shared" si="27"/>
        <v>0</v>
      </c>
      <c r="H122" s="69"/>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row>
    <row r="123" spans="1:34" ht="12" customHeight="1">
      <c r="A123" s="1"/>
      <c r="B123" s="16" t="s">
        <v>97</v>
      </c>
      <c r="C123" s="5" t="s">
        <v>98</v>
      </c>
      <c r="D123" s="25">
        <f>Classification!AR123</f>
        <v>0</v>
      </c>
      <c r="E123" s="79"/>
      <c r="F123" s="25">
        <v>0</v>
      </c>
      <c r="G123" s="25">
        <f t="shared" si="27"/>
        <v>0</v>
      </c>
      <c r="H123" s="69"/>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row>
    <row r="124" spans="1:34" ht="12" customHeight="1">
      <c r="A124" s="1"/>
      <c r="B124" s="16" t="s">
        <v>16</v>
      </c>
      <c r="C124" s="5" t="s">
        <v>99</v>
      </c>
      <c r="D124" s="25">
        <f>Classification!AR124</f>
        <v>0</v>
      </c>
      <c r="E124" s="79"/>
      <c r="F124" s="25">
        <v>0</v>
      </c>
      <c r="G124" s="25">
        <f t="shared" si="27"/>
        <v>0</v>
      </c>
      <c r="H124" s="69"/>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row>
    <row r="125" spans="1:34" ht="12" customHeight="1">
      <c r="A125" s="1"/>
      <c r="B125" s="16" t="s">
        <v>42</v>
      </c>
      <c r="C125" s="1"/>
      <c r="D125" s="26">
        <f>SUM(D115:D124)</f>
        <v>0</v>
      </c>
      <c r="E125" s="79"/>
      <c r="F125" s="52">
        <f>SUM(F115:F124)</f>
        <v>0</v>
      </c>
      <c r="G125" s="52">
        <f>SUM(G115:G124)</f>
        <v>0</v>
      </c>
      <c r="H125" s="79"/>
      <c r="I125" s="52">
        <f t="shared" ref="I125:AH125" si="28">SUM(I115:I124)</f>
        <v>0</v>
      </c>
      <c r="J125" s="52">
        <f t="shared" si="28"/>
        <v>0</v>
      </c>
      <c r="K125" s="52">
        <f t="shared" si="28"/>
        <v>0</v>
      </c>
      <c r="L125" s="52">
        <f t="shared" si="28"/>
        <v>0</v>
      </c>
      <c r="M125" s="52">
        <f t="shared" si="28"/>
        <v>0</v>
      </c>
      <c r="N125" s="52">
        <f t="shared" si="28"/>
        <v>0</v>
      </c>
      <c r="O125" s="52">
        <f t="shared" si="28"/>
        <v>0</v>
      </c>
      <c r="P125" s="52">
        <f t="shared" si="28"/>
        <v>0</v>
      </c>
      <c r="Q125" s="52">
        <f t="shared" si="28"/>
        <v>0</v>
      </c>
      <c r="R125" s="52">
        <f t="shared" si="28"/>
        <v>0</v>
      </c>
      <c r="S125" s="52">
        <f t="shared" si="28"/>
        <v>0</v>
      </c>
      <c r="T125" s="52">
        <f t="shared" si="28"/>
        <v>0</v>
      </c>
      <c r="U125" s="52">
        <f t="shared" si="28"/>
        <v>0</v>
      </c>
      <c r="V125" s="52">
        <f t="shared" si="28"/>
        <v>0</v>
      </c>
      <c r="W125" s="52">
        <f t="shared" si="28"/>
        <v>0</v>
      </c>
      <c r="X125" s="52">
        <f t="shared" si="28"/>
        <v>0</v>
      </c>
      <c r="Y125" s="52">
        <f t="shared" si="28"/>
        <v>0</v>
      </c>
      <c r="Z125" s="52">
        <f t="shared" si="28"/>
        <v>0</v>
      </c>
      <c r="AA125" s="52">
        <f t="shared" si="28"/>
        <v>0</v>
      </c>
      <c r="AB125" s="52">
        <f t="shared" si="28"/>
        <v>0</v>
      </c>
      <c r="AC125" s="52">
        <f t="shared" si="28"/>
        <v>0</v>
      </c>
      <c r="AD125" s="52">
        <f t="shared" si="28"/>
        <v>0</v>
      </c>
      <c r="AE125" s="52">
        <f t="shared" si="28"/>
        <v>0</v>
      </c>
      <c r="AF125" s="52">
        <f t="shared" si="28"/>
        <v>0</v>
      </c>
      <c r="AG125" s="52">
        <f t="shared" si="28"/>
        <v>0</v>
      </c>
      <c r="AH125" s="52">
        <f t="shared" si="28"/>
        <v>0</v>
      </c>
    </row>
    <row r="126" spans="1:34" ht="12" customHeight="1">
      <c r="A126" s="1"/>
      <c r="B126" s="1"/>
      <c r="C126" s="1"/>
      <c r="D126" s="25"/>
      <c r="E126" s="79"/>
      <c r="F126" s="25"/>
      <c r="G126" s="25"/>
      <c r="H126" s="79"/>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row>
    <row r="127" spans="1:34" ht="12" customHeight="1">
      <c r="A127" s="16" t="s">
        <v>100</v>
      </c>
      <c r="B127" s="1"/>
      <c r="C127" s="1"/>
      <c r="D127" s="25"/>
      <c r="E127" s="79"/>
      <c r="F127" s="25"/>
      <c r="G127" s="25"/>
      <c r="H127" s="79"/>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row>
    <row r="128" spans="1:34" ht="12" customHeight="1">
      <c r="A128" s="1"/>
      <c r="B128" s="16" t="s">
        <v>37</v>
      </c>
      <c r="C128" s="5" t="s">
        <v>84</v>
      </c>
      <c r="D128" s="25">
        <f>Classification!AR128</f>
        <v>0</v>
      </c>
      <c r="E128" s="79"/>
      <c r="F128" s="25">
        <v>0</v>
      </c>
      <c r="G128" s="25">
        <f t="shared" ref="G128:G140" si="29">D128-F128</f>
        <v>0</v>
      </c>
      <c r="H128" s="69"/>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row>
    <row r="129" spans="1:34" ht="12" customHeight="1">
      <c r="A129" s="1"/>
      <c r="B129" s="16" t="s">
        <v>48</v>
      </c>
      <c r="C129" s="5" t="s">
        <v>86</v>
      </c>
      <c r="D129" s="25">
        <f>Classification!AR129</f>
        <v>0</v>
      </c>
      <c r="E129" s="79"/>
      <c r="F129" s="25">
        <v>0</v>
      </c>
      <c r="G129" s="25">
        <f t="shared" si="29"/>
        <v>0</v>
      </c>
      <c r="H129" s="69"/>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row>
    <row r="130" spans="1:34" ht="12" customHeight="1">
      <c r="A130" s="1"/>
      <c r="B130" s="16" t="s">
        <v>134</v>
      </c>
      <c r="C130" s="5" t="s">
        <v>87</v>
      </c>
      <c r="D130" s="25">
        <f>Classification!AR130</f>
        <v>0</v>
      </c>
      <c r="E130" s="79"/>
      <c r="F130" s="25">
        <v>0</v>
      </c>
      <c r="G130" s="25">
        <f t="shared" si="29"/>
        <v>0</v>
      </c>
      <c r="H130" s="69"/>
      <c r="I130" s="25">
        <v>0</v>
      </c>
      <c r="J130" s="25">
        <v>0</v>
      </c>
      <c r="K130" s="25">
        <v>0</v>
      </c>
      <c r="L130" s="25">
        <v>0</v>
      </c>
      <c r="M130" s="25">
        <v>0</v>
      </c>
      <c r="N130" s="25">
        <v>0</v>
      </c>
      <c r="O130" s="25">
        <v>0</v>
      </c>
      <c r="P130" s="25">
        <v>0</v>
      </c>
      <c r="Q130" s="25">
        <v>0</v>
      </c>
      <c r="R130" s="25">
        <v>0</v>
      </c>
      <c r="S130" s="25">
        <v>0</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row>
    <row r="131" spans="1:34" ht="12" customHeight="1">
      <c r="A131" s="1"/>
      <c r="B131" s="16" t="s">
        <v>102</v>
      </c>
      <c r="C131" s="5" t="s">
        <v>103</v>
      </c>
      <c r="D131" s="25">
        <f>Classification!AR131</f>
        <v>0</v>
      </c>
      <c r="E131" s="79"/>
      <c r="F131" s="25">
        <v>0</v>
      </c>
      <c r="G131" s="25">
        <f t="shared" si="29"/>
        <v>0</v>
      </c>
      <c r="H131" s="69"/>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row>
    <row r="132" spans="1:34" ht="12" customHeight="1">
      <c r="A132" s="1"/>
      <c r="B132" s="16" t="s">
        <v>104</v>
      </c>
      <c r="C132" s="5" t="s">
        <v>105</v>
      </c>
      <c r="D132" s="25">
        <f>Classification!AR132</f>
        <v>0</v>
      </c>
      <c r="E132" s="79"/>
      <c r="F132" s="25">
        <v>0</v>
      </c>
      <c r="G132" s="25">
        <f t="shared" si="29"/>
        <v>0</v>
      </c>
      <c r="H132" s="69"/>
      <c r="I132" s="25">
        <v>0</v>
      </c>
      <c r="J132" s="25">
        <v>0</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0</v>
      </c>
      <c r="AF132" s="25">
        <v>0</v>
      </c>
      <c r="AG132" s="25">
        <v>0</v>
      </c>
      <c r="AH132" s="25">
        <v>0</v>
      </c>
    </row>
    <row r="133" spans="1:34" ht="12" customHeight="1">
      <c r="A133" s="1"/>
      <c r="B133" s="16" t="s">
        <v>106</v>
      </c>
      <c r="C133" s="5" t="s">
        <v>89</v>
      </c>
      <c r="D133" s="25">
        <f>Classification!AR133</f>
        <v>0</v>
      </c>
      <c r="E133" s="79"/>
      <c r="F133" s="25">
        <v>0</v>
      </c>
      <c r="G133" s="25">
        <f t="shared" si="29"/>
        <v>0</v>
      </c>
      <c r="H133" s="69"/>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0</v>
      </c>
      <c r="AH133" s="25">
        <v>0</v>
      </c>
    </row>
    <row r="134" spans="1:34" ht="12" customHeight="1">
      <c r="A134" s="1"/>
      <c r="B134" s="16" t="s">
        <v>107</v>
      </c>
      <c r="C134" s="5" t="s">
        <v>108</v>
      </c>
      <c r="D134" s="25">
        <f>Classification!AR134</f>
        <v>0</v>
      </c>
      <c r="E134" s="79"/>
      <c r="F134" s="25">
        <v>0</v>
      </c>
      <c r="G134" s="25">
        <f t="shared" si="29"/>
        <v>0</v>
      </c>
      <c r="H134" s="69"/>
      <c r="I134" s="25">
        <v>0</v>
      </c>
      <c r="J134" s="25">
        <v>0</v>
      </c>
      <c r="K134" s="25">
        <v>0</v>
      </c>
      <c r="L134" s="25">
        <v>0</v>
      </c>
      <c r="M134" s="25">
        <v>0</v>
      </c>
      <c r="N134" s="25">
        <v>0</v>
      </c>
      <c r="O134" s="25">
        <v>0</v>
      </c>
      <c r="P134" s="25">
        <v>0</v>
      </c>
      <c r="Q134" s="25">
        <v>0</v>
      </c>
      <c r="R134" s="25">
        <v>0</v>
      </c>
      <c r="S134" s="25">
        <v>0</v>
      </c>
      <c r="T134" s="25">
        <v>0</v>
      </c>
      <c r="U134" s="25">
        <v>0</v>
      </c>
      <c r="V134" s="25">
        <v>0</v>
      </c>
      <c r="W134" s="25">
        <v>0</v>
      </c>
      <c r="X134" s="25">
        <v>0</v>
      </c>
      <c r="Y134" s="25">
        <v>0</v>
      </c>
      <c r="Z134" s="25">
        <v>0</v>
      </c>
      <c r="AA134" s="25">
        <v>0</v>
      </c>
      <c r="AB134" s="25">
        <v>0</v>
      </c>
      <c r="AC134" s="25">
        <v>0</v>
      </c>
      <c r="AD134" s="25">
        <v>0</v>
      </c>
      <c r="AE134" s="25">
        <v>0</v>
      </c>
      <c r="AF134" s="25">
        <v>0</v>
      </c>
      <c r="AG134" s="25">
        <v>0</v>
      </c>
      <c r="AH134" s="25">
        <v>0</v>
      </c>
    </row>
    <row r="135" spans="1:34" ht="12" customHeight="1">
      <c r="A135" s="1"/>
      <c r="B135" s="16" t="s">
        <v>39</v>
      </c>
      <c r="C135" s="5" t="s">
        <v>90</v>
      </c>
      <c r="D135" s="25">
        <f>Classification!AR135</f>
        <v>0</v>
      </c>
      <c r="E135" s="79"/>
      <c r="F135" s="25">
        <v>0</v>
      </c>
      <c r="G135" s="25">
        <f t="shared" si="29"/>
        <v>0</v>
      </c>
      <c r="H135" s="69"/>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0</v>
      </c>
      <c r="AA135" s="25">
        <v>0</v>
      </c>
      <c r="AB135" s="25">
        <v>0</v>
      </c>
      <c r="AC135" s="25">
        <v>0</v>
      </c>
      <c r="AD135" s="25">
        <v>0</v>
      </c>
      <c r="AE135" s="25">
        <v>0</v>
      </c>
      <c r="AF135" s="25">
        <v>0</v>
      </c>
      <c r="AG135" s="25">
        <v>0</v>
      </c>
      <c r="AH135" s="25">
        <v>0</v>
      </c>
    </row>
    <row r="136" spans="1:34" ht="12" customHeight="1">
      <c r="A136" s="1"/>
      <c r="B136" s="16" t="s">
        <v>91</v>
      </c>
      <c r="C136" s="5" t="s">
        <v>92</v>
      </c>
      <c r="D136" s="25">
        <f>Classification!AR136</f>
        <v>0</v>
      </c>
      <c r="E136" s="79"/>
      <c r="F136" s="25">
        <v>0</v>
      </c>
      <c r="G136" s="25">
        <f t="shared" si="29"/>
        <v>0</v>
      </c>
      <c r="H136" s="69"/>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0</v>
      </c>
      <c r="AC136" s="25">
        <v>0</v>
      </c>
      <c r="AD136" s="25">
        <v>0</v>
      </c>
      <c r="AE136" s="25">
        <v>0</v>
      </c>
      <c r="AF136" s="25">
        <v>0</v>
      </c>
      <c r="AG136" s="25">
        <v>0</v>
      </c>
      <c r="AH136" s="25">
        <v>0</v>
      </c>
    </row>
    <row r="137" spans="1:34" ht="12" customHeight="1">
      <c r="A137" s="1"/>
      <c r="B137" s="16" t="s">
        <v>93</v>
      </c>
      <c r="C137" s="5" t="s">
        <v>94</v>
      </c>
      <c r="D137" s="25">
        <f>Classification!AR137</f>
        <v>0</v>
      </c>
      <c r="E137" s="79"/>
      <c r="F137" s="25">
        <v>0</v>
      </c>
      <c r="G137" s="25">
        <f t="shared" si="29"/>
        <v>0</v>
      </c>
      <c r="H137" s="69"/>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row>
    <row r="138" spans="1:34" ht="12" customHeight="1">
      <c r="A138" s="1"/>
      <c r="B138" s="16" t="s">
        <v>95</v>
      </c>
      <c r="C138" s="5" t="s">
        <v>96</v>
      </c>
      <c r="D138" s="25">
        <f>Classification!AR138</f>
        <v>0</v>
      </c>
      <c r="E138" s="79"/>
      <c r="F138" s="25">
        <v>0</v>
      </c>
      <c r="G138" s="25">
        <f t="shared" si="29"/>
        <v>0</v>
      </c>
      <c r="H138" s="69"/>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row>
    <row r="139" spans="1:34" ht="12" customHeight="1">
      <c r="A139" s="1"/>
      <c r="B139" s="16" t="s">
        <v>97</v>
      </c>
      <c r="C139" s="5" t="s">
        <v>98</v>
      </c>
      <c r="D139" s="25">
        <f>Classification!AR139</f>
        <v>0</v>
      </c>
      <c r="E139" s="79"/>
      <c r="F139" s="25">
        <v>0</v>
      </c>
      <c r="G139" s="25">
        <f t="shared" si="29"/>
        <v>0</v>
      </c>
      <c r="H139" s="69"/>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row>
    <row r="140" spans="1:34" ht="12" customHeight="1">
      <c r="A140" s="1"/>
      <c r="B140" s="16" t="s">
        <v>16</v>
      </c>
      <c r="C140" s="5" t="s">
        <v>99</v>
      </c>
      <c r="D140" s="25">
        <f>Classification!AR140</f>
        <v>0</v>
      </c>
      <c r="E140" s="79"/>
      <c r="F140" s="25">
        <v>0</v>
      </c>
      <c r="G140" s="25">
        <f t="shared" si="29"/>
        <v>0</v>
      </c>
      <c r="H140" s="69"/>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row>
    <row r="141" spans="1:34" ht="12" customHeight="1">
      <c r="A141" s="1"/>
      <c r="B141" s="16" t="s">
        <v>42</v>
      </c>
      <c r="C141" s="1"/>
      <c r="D141" s="26">
        <f>SUM(D128:D140)</f>
        <v>0</v>
      </c>
      <c r="E141" s="79"/>
      <c r="F141" s="52">
        <f>SUM(F128:F140)</f>
        <v>0</v>
      </c>
      <c r="G141" s="52">
        <f>SUM(G128:G140)</f>
        <v>0</v>
      </c>
      <c r="H141" s="79"/>
      <c r="I141" s="52">
        <f t="shared" ref="I141:AH141" si="30">SUM(I128:I140)</f>
        <v>0</v>
      </c>
      <c r="J141" s="52">
        <f t="shared" si="30"/>
        <v>0</v>
      </c>
      <c r="K141" s="52">
        <f t="shared" si="30"/>
        <v>0</v>
      </c>
      <c r="L141" s="52">
        <f t="shared" si="30"/>
        <v>0</v>
      </c>
      <c r="M141" s="52">
        <f t="shared" si="30"/>
        <v>0</v>
      </c>
      <c r="N141" s="52">
        <f t="shared" si="30"/>
        <v>0</v>
      </c>
      <c r="O141" s="52">
        <f t="shared" si="30"/>
        <v>0</v>
      </c>
      <c r="P141" s="52">
        <f t="shared" si="30"/>
        <v>0</v>
      </c>
      <c r="Q141" s="52">
        <f t="shared" si="30"/>
        <v>0</v>
      </c>
      <c r="R141" s="52">
        <f t="shared" si="30"/>
        <v>0</v>
      </c>
      <c r="S141" s="52">
        <f t="shared" si="30"/>
        <v>0</v>
      </c>
      <c r="T141" s="52">
        <f t="shared" si="30"/>
        <v>0</v>
      </c>
      <c r="U141" s="52">
        <f t="shared" si="30"/>
        <v>0</v>
      </c>
      <c r="V141" s="52">
        <f t="shared" si="30"/>
        <v>0</v>
      </c>
      <c r="W141" s="52">
        <f t="shared" si="30"/>
        <v>0</v>
      </c>
      <c r="X141" s="52">
        <f t="shared" si="30"/>
        <v>0</v>
      </c>
      <c r="Y141" s="52">
        <f t="shared" si="30"/>
        <v>0</v>
      </c>
      <c r="Z141" s="52">
        <f t="shared" si="30"/>
        <v>0</v>
      </c>
      <c r="AA141" s="52">
        <f t="shared" si="30"/>
        <v>0</v>
      </c>
      <c r="AB141" s="52">
        <f t="shared" si="30"/>
        <v>0</v>
      </c>
      <c r="AC141" s="52">
        <f t="shared" si="30"/>
        <v>0</v>
      </c>
      <c r="AD141" s="52">
        <f t="shared" si="30"/>
        <v>0</v>
      </c>
      <c r="AE141" s="52">
        <f t="shared" si="30"/>
        <v>0</v>
      </c>
      <c r="AF141" s="52">
        <f t="shared" si="30"/>
        <v>0</v>
      </c>
      <c r="AG141" s="52">
        <f t="shared" si="30"/>
        <v>0</v>
      </c>
      <c r="AH141" s="52">
        <f t="shared" si="30"/>
        <v>0</v>
      </c>
    </row>
    <row r="142" spans="1:34" ht="12" customHeight="1">
      <c r="A142" s="1"/>
      <c r="B142" s="1"/>
      <c r="C142" s="1"/>
      <c r="D142" s="25"/>
      <c r="E142" s="79"/>
      <c r="F142" s="25"/>
      <c r="G142" s="25"/>
      <c r="H142" s="79"/>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row>
    <row r="143" spans="1:34" ht="12" customHeight="1">
      <c r="A143" s="16" t="s">
        <v>109</v>
      </c>
      <c r="B143" s="1"/>
      <c r="C143" s="5" t="s">
        <v>110</v>
      </c>
      <c r="D143" s="30">
        <f>Classification!AR143</f>
        <v>0</v>
      </c>
      <c r="E143" s="79"/>
      <c r="F143" s="30">
        <v>0</v>
      </c>
      <c r="G143" s="30">
        <f t="shared" ref="G143" si="31">D143-F143</f>
        <v>0</v>
      </c>
      <c r="H143" s="69"/>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row>
    <row r="144" spans="1:34" ht="12" customHeight="1">
      <c r="A144" s="1"/>
      <c r="B144" s="1"/>
      <c r="C144" s="1"/>
      <c r="D144" s="25"/>
      <c r="E144" s="79"/>
      <c r="F144" s="25"/>
      <c r="G144" s="25"/>
      <c r="H144" s="79"/>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row>
    <row r="145" spans="1:34" ht="12" customHeight="1">
      <c r="A145" s="16" t="s">
        <v>111</v>
      </c>
      <c r="B145" s="1"/>
      <c r="C145" s="1"/>
      <c r="D145" s="25"/>
      <c r="E145" s="79"/>
      <c r="F145" s="25"/>
      <c r="G145" s="25"/>
      <c r="H145" s="79"/>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row>
    <row r="146" spans="1:34" ht="12" customHeight="1">
      <c r="A146" s="1"/>
      <c r="B146" s="16" t="s">
        <v>37</v>
      </c>
      <c r="C146" s="5" t="s">
        <v>112</v>
      </c>
      <c r="D146" s="25">
        <f>Classification!AR146</f>
        <v>0</v>
      </c>
      <c r="E146" s="79"/>
      <c r="F146" s="25">
        <v>0</v>
      </c>
      <c r="G146" s="25">
        <f t="shared" ref="G146:G152" si="32">D146-F146</f>
        <v>0</v>
      </c>
      <c r="H146" s="69"/>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row>
    <row r="147" spans="1:34" ht="12" customHeight="1">
      <c r="A147" s="1"/>
      <c r="B147" s="16" t="s">
        <v>39</v>
      </c>
      <c r="C147" s="5" t="s">
        <v>114</v>
      </c>
      <c r="D147" s="25">
        <f>Classification!AR147</f>
        <v>779.44113202265305</v>
      </c>
      <c r="E147" s="79"/>
      <c r="F147" s="25">
        <v>0</v>
      </c>
      <c r="G147" s="25">
        <f t="shared" si="32"/>
        <v>779.44113202265305</v>
      </c>
      <c r="H147" s="69" t="s">
        <v>435</v>
      </c>
      <c r="I147" s="25">
        <v>2.2565418406477513</v>
      </c>
      <c r="J147" s="25">
        <v>0.76775521499484811</v>
      </c>
      <c r="K147" s="25">
        <v>0.20029975332857738</v>
      </c>
      <c r="L147" s="25">
        <v>0</v>
      </c>
      <c r="M147" s="25">
        <v>7.9553473201260611E-4</v>
      </c>
      <c r="N147" s="25">
        <v>0</v>
      </c>
      <c r="O147" s="25">
        <v>0.13658738130704523</v>
      </c>
      <c r="P147" s="25">
        <v>0</v>
      </c>
      <c r="Q147" s="25">
        <v>4.1000659875413674E-2</v>
      </c>
      <c r="R147" s="25">
        <v>3.765437817913958E-4</v>
      </c>
      <c r="S147" s="25">
        <v>0.1094763814731019</v>
      </c>
      <c r="T147" s="25">
        <v>0</v>
      </c>
      <c r="U147" s="25">
        <v>0.72232337029113014</v>
      </c>
      <c r="V147" s="25">
        <v>0</v>
      </c>
      <c r="W147" s="25">
        <v>0.23515178000061757</v>
      </c>
      <c r="X147" s="25">
        <v>0</v>
      </c>
      <c r="Y147" s="25">
        <v>5.3466486326125313</v>
      </c>
      <c r="Z147" s="25">
        <v>0</v>
      </c>
      <c r="AA147" s="25">
        <v>706.18758501385173</v>
      </c>
      <c r="AB147" s="25">
        <v>0</v>
      </c>
      <c r="AC147" s="25">
        <v>0</v>
      </c>
      <c r="AD147" s="25">
        <v>42.882318060654768</v>
      </c>
      <c r="AE147" s="25">
        <v>13.334291505228302</v>
      </c>
      <c r="AF147" s="25">
        <v>6.8628043784607842</v>
      </c>
      <c r="AG147" s="25">
        <v>0.1735167495944149</v>
      </c>
      <c r="AH147" s="25">
        <v>0.18365922181838201</v>
      </c>
    </row>
    <row r="148" spans="1:34" ht="12" customHeight="1">
      <c r="A148" s="1"/>
      <c r="B148" s="16" t="s">
        <v>115</v>
      </c>
      <c r="C148" s="5" t="s">
        <v>116</v>
      </c>
      <c r="D148" s="25">
        <f>Classification!AR148</f>
        <v>3849.8467491668862</v>
      </c>
      <c r="E148" s="79"/>
      <c r="F148" s="25">
        <v>0</v>
      </c>
      <c r="G148" s="25">
        <f t="shared" si="32"/>
        <v>3849.8467491668862</v>
      </c>
      <c r="H148" s="69" t="s">
        <v>435</v>
      </c>
      <c r="I148" s="25">
        <v>11.145601524817048</v>
      </c>
      <c r="J148" s="25">
        <v>3.7921272013624456</v>
      </c>
      <c r="K148" s="25">
        <v>0.98932853621656391</v>
      </c>
      <c r="L148" s="25">
        <v>0</v>
      </c>
      <c r="M148" s="25">
        <v>3.9293369005820832E-3</v>
      </c>
      <c r="N148" s="25">
        <v>0</v>
      </c>
      <c r="O148" s="25">
        <v>0.67463784537209082</v>
      </c>
      <c r="P148" s="25">
        <v>0</v>
      </c>
      <c r="Q148" s="25">
        <v>0.20251209571843715</v>
      </c>
      <c r="R148" s="25">
        <v>1.8598400760385832E-3</v>
      </c>
      <c r="S148" s="25">
        <v>0.54073011290931727</v>
      </c>
      <c r="T148" s="25">
        <v>0</v>
      </c>
      <c r="U148" s="25">
        <v>3.5677284206779025</v>
      </c>
      <c r="V148" s="25">
        <v>0</v>
      </c>
      <c r="W148" s="25">
        <v>1.1614710574061333</v>
      </c>
      <c r="X148" s="25">
        <v>0</v>
      </c>
      <c r="Y148" s="25">
        <v>26.408380327307</v>
      </c>
      <c r="Z148" s="25">
        <v>0</v>
      </c>
      <c r="AA148" s="25">
        <v>3488.0299060078046</v>
      </c>
      <c r="AB148" s="25">
        <v>0</v>
      </c>
      <c r="AC148" s="25">
        <v>0</v>
      </c>
      <c r="AD148" s="25">
        <v>211.80605692971582</v>
      </c>
      <c r="AE148" s="25">
        <v>65.86126481499933</v>
      </c>
      <c r="AF148" s="25">
        <v>33.897037301615811</v>
      </c>
      <c r="AG148" s="25">
        <v>0.85704085518115591</v>
      </c>
      <c r="AH148" s="25">
        <v>0.90713695880687573</v>
      </c>
    </row>
    <row r="149" spans="1:34" ht="12" customHeight="1">
      <c r="A149" s="1"/>
      <c r="B149" s="16" t="s">
        <v>117</v>
      </c>
      <c r="C149" s="5" t="s">
        <v>118</v>
      </c>
      <c r="D149" s="25">
        <f>Classification!AR149</f>
        <v>2105.8096960621565</v>
      </c>
      <c r="E149" s="79"/>
      <c r="F149" s="25">
        <v>0</v>
      </c>
      <c r="G149" s="25">
        <f t="shared" si="32"/>
        <v>2105.8096960621565</v>
      </c>
      <c r="H149" s="69" t="s">
        <v>435</v>
      </c>
      <c r="I149" s="25">
        <v>6.0964805325001459</v>
      </c>
      <c r="J149" s="25">
        <v>2.0742379501361099</v>
      </c>
      <c r="K149" s="25">
        <v>0.54114819625135946</v>
      </c>
      <c r="L149" s="25">
        <v>0</v>
      </c>
      <c r="M149" s="25">
        <v>2.1492896427971258E-3</v>
      </c>
      <c r="N149" s="25">
        <v>0</v>
      </c>
      <c r="O149" s="25">
        <v>0.36901700474764715</v>
      </c>
      <c r="P149" s="25">
        <v>0</v>
      </c>
      <c r="Q149" s="25">
        <v>0.1107711455854801</v>
      </c>
      <c r="R149" s="25">
        <v>1.0173052384733388E-3</v>
      </c>
      <c r="S149" s="25">
        <v>0.29577143946408679</v>
      </c>
      <c r="T149" s="25">
        <v>0</v>
      </c>
      <c r="U149" s="25">
        <v>1.9514951089431984</v>
      </c>
      <c r="V149" s="25">
        <v>0</v>
      </c>
      <c r="W149" s="25">
        <v>0.63530763007921931</v>
      </c>
      <c r="X149" s="25">
        <v>0</v>
      </c>
      <c r="Y149" s="25">
        <v>14.444996638521914</v>
      </c>
      <c r="Z149" s="25">
        <v>0</v>
      </c>
      <c r="AA149" s="25">
        <v>1907.9011905644052</v>
      </c>
      <c r="AB149" s="25">
        <v>0</v>
      </c>
      <c r="AC149" s="25">
        <v>0</v>
      </c>
      <c r="AD149" s="25">
        <v>115.85480602930726</v>
      </c>
      <c r="AE149" s="25">
        <v>36.025145695047726</v>
      </c>
      <c r="AF149" s="25">
        <v>18.541182147827076</v>
      </c>
      <c r="AG149" s="25">
        <v>0.46878877533305319</v>
      </c>
      <c r="AH149" s="25">
        <v>0.49619060912625657</v>
      </c>
    </row>
    <row r="150" spans="1:34" ht="12" customHeight="1">
      <c r="A150" s="1"/>
      <c r="B150" s="16" t="s">
        <v>119</v>
      </c>
      <c r="C150" s="5" t="s">
        <v>120</v>
      </c>
      <c r="D150" s="25">
        <f>Classification!AR150</f>
        <v>1139.2427056438737</v>
      </c>
      <c r="E150" s="79"/>
      <c r="F150" s="25">
        <v>0</v>
      </c>
      <c r="G150" s="25">
        <f t="shared" si="32"/>
        <v>1139.2427056438737</v>
      </c>
      <c r="H150" s="69" t="s">
        <v>435</v>
      </c>
      <c r="I150" s="25">
        <v>3.2981949839714604</v>
      </c>
      <c r="J150" s="25">
        <v>1.1221623961942828</v>
      </c>
      <c r="K150" s="25">
        <v>0.29276108681831414</v>
      </c>
      <c r="L150" s="25">
        <v>0</v>
      </c>
      <c r="M150" s="25">
        <v>1.1627653498088363E-3</v>
      </c>
      <c r="N150" s="25">
        <v>0</v>
      </c>
      <c r="O150" s="25">
        <v>0.1996381400007092</v>
      </c>
      <c r="P150" s="25">
        <v>0</v>
      </c>
      <c r="Q150" s="25">
        <v>5.9927171880753333E-2</v>
      </c>
      <c r="R150" s="25">
        <v>5.5036196979778935E-4</v>
      </c>
      <c r="S150" s="25">
        <v>0.16001230100580924</v>
      </c>
      <c r="T150" s="25">
        <v>0</v>
      </c>
      <c r="U150" s="25">
        <v>1.0557585389224142</v>
      </c>
      <c r="V150" s="25">
        <v>0</v>
      </c>
      <c r="W150" s="25">
        <v>0.34370132531970438</v>
      </c>
      <c r="X150" s="25">
        <v>0</v>
      </c>
      <c r="Y150" s="25">
        <v>7.814740849688171</v>
      </c>
      <c r="Z150" s="25">
        <v>0</v>
      </c>
      <c r="AA150" s="25">
        <v>1032.1742361165407</v>
      </c>
      <c r="AB150" s="25">
        <v>0</v>
      </c>
      <c r="AC150" s="25">
        <v>0</v>
      </c>
      <c r="AD150" s="25">
        <v>62.677431360244988</v>
      </c>
      <c r="AE150" s="25">
        <v>19.489598005739982</v>
      </c>
      <c r="AF150" s="25">
        <v>10.03077654900442</v>
      </c>
      <c r="AG150" s="25">
        <v>0.25361465178197268</v>
      </c>
      <c r="AH150" s="25">
        <v>0.26843903944081426</v>
      </c>
    </row>
    <row r="151" spans="1:34" ht="12" customHeight="1">
      <c r="A151" s="1"/>
      <c r="B151" s="16" t="s">
        <v>121</v>
      </c>
      <c r="C151" s="5" t="s">
        <v>122</v>
      </c>
      <c r="D151" s="25">
        <f>Classification!AR151</f>
        <v>412.85498434520554</v>
      </c>
      <c r="E151" s="79"/>
      <c r="F151" s="25">
        <v>0</v>
      </c>
      <c r="G151" s="25">
        <f t="shared" si="32"/>
        <v>412.85498434520554</v>
      </c>
      <c r="H151" s="69" t="s">
        <v>435</v>
      </c>
      <c r="I151" s="25">
        <v>1.1952468352258483</v>
      </c>
      <c r="J151" s="25">
        <v>0.40666517873531433</v>
      </c>
      <c r="K151" s="25">
        <v>0.10609492895278072</v>
      </c>
      <c r="L151" s="25">
        <v>0</v>
      </c>
      <c r="M151" s="25">
        <v>4.2137945489074632E-4</v>
      </c>
      <c r="N151" s="25">
        <v>0</v>
      </c>
      <c r="O151" s="25">
        <v>7.2347710243284777E-2</v>
      </c>
      <c r="P151" s="25">
        <v>0</v>
      </c>
      <c r="Q151" s="25">
        <v>2.1717261375571138E-2</v>
      </c>
      <c r="R151" s="25">
        <v>1.994480028701553E-4</v>
      </c>
      <c r="S151" s="25">
        <v>5.7987534789136125E-2</v>
      </c>
      <c r="T151" s="25">
        <v>0</v>
      </c>
      <c r="U151" s="25">
        <v>0.38260080393736978</v>
      </c>
      <c r="V151" s="25">
        <v>0</v>
      </c>
      <c r="W151" s="25">
        <v>0.12455537751641342</v>
      </c>
      <c r="X151" s="25">
        <v>0</v>
      </c>
      <c r="Y151" s="25">
        <v>2.8320170014486834</v>
      </c>
      <c r="Z151" s="25">
        <v>0</v>
      </c>
      <c r="AA151" s="25">
        <v>374.05398865606543</v>
      </c>
      <c r="AB151" s="25">
        <v>0</v>
      </c>
      <c r="AC151" s="25">
        <v>0</v>
      </c>
      <c r="AD151" s="25">
        <v>22.713939544960027</v>
      </c>
      <c r="AE151" s="25">
        <v>7.0629178836887982</v>
      </c>
      <c r="AF151" s="25">
        <v>3.6350955547869255</v>
      </c>
      <c r="AG151" s="25">
        <v>9.1908486727578939E-2</v>
      </c>
      <c r="AH151" s="25">
        <v>9.7280759294695554E-2</v>
      </c>
    </row>
    <row r="152" spans="1:34" ht="12" customHeight="1">
      <c r="A152" s="1"/>
      <c r="B152" s="16" t="s">
        <v>16</v>
      </c>
      <c r="C152" s="5" t="s">
        <v>123</v>
      </c>
      <c r="D152" s="25">
        <f>Classification!AR152</f>
        <v>0</v>
      </c>
      <c r="E152" s="79"/>
      <c r="F152" s="25">
        <v>0</v>
      </c>
      <c r="G152" s="25">
        <f t="shared" si="32"/>
        <v>0</v>
      </c>
      <c r="H152" s="69"/>
      <c r="I152" s="25">
        <v>0</v>
      </c>
      <c r="J152" s="25">
        <v>0</v>
      </c>
      <c r="K152" s="25">
        <v>0</v>
      </c>
      <c r="L152" s="25">
        <v>0</v>
      </c>
      <c r="M152" s="25">
        <v>0</v>
      </c>
      <c r="N152" s="25">
        <v>0</v>
      </c>
      <c r="O152" s="25">
        <v>0</v>
      </c>
      <c r="P152" s="25">
        <v>0</v>
      </c>
      <c r="Q152" s="25">
        <v>0</v>
      </c>
      <c r="R152" s="25">
        <v>0</v>
      </c>
      <c r="S152" s="25">
        <v>0</v>
      </c>
      <c r="T152" s="25">
        <v>0</v>
      </c>
      <c r="U152" s="25">
        <v>0</v>
      </c>
      <c r="V152" s="25">
        <v>0</v>
      </c>
      <c r="W152" s="25">
        <v>0</v>
      </c>
      <c r="X152" s="25">
        <v>0</v>
      </c>
      <c r="Y152" s="25">
        <v>0</v>
      </c>
      <c r="Z152" s="25">
        <v>0</v>
      </c>
      <c r="AA152" s="25">
        <v>0</v>
      </c>
      <c r="AB152" s="25">
        <v>0</v>
      </c>
      <c r="AC152" s="25">
        <v>0</v>
      </c>
      <c r="AD152" s="25">
        <v>0</v>
      </c>
      <c r="AE152" s="25">
        <v>0</v>
      </c>
      <c r="AF152" s="25">
        <v>0</v>
      </c>
      <c r="AG152" s="25">
        <v>0</v>
      </c>
      <c r="AH152" s="25">
        <v>0</v>
      </c>
    </row>
    <row r="153" spans="1:34" ht="12" customHeight="1">
      <c r="A153" s="1"/>
      <c r="B153" s="16" t="s">
        <v>42</v>
      </c>
      <c r="C153" s="1"/>
      <c r="D153" s="26">
        <f>SUM(D146:D152)</f>
        <v>8287.1952672407751</v>
      </c>
      <c r="E153" s="79"/>
      <c r="F153" s="52">
        <f t="shared" ref="F153:G153" si="33">SUM(F146:F152)</f>
        <v>0</v>
      </c>
      <c r="G153" s="52">
        <f t="shared" si="33"/>
        <v>8287.1952672407751</v>
      </c>
      <c r="H153" s="79"/>
      <c r="I153" s="52">
        <f t="shared" ref="I153:AH153" si="34">SUM(I146:I152)</f>
        <v>23.992065717162252</v>
      </c>
      <c r="J153" s="52">
        <f t="shared" si="34"/>
        <v>8.1629479414230008</v>
      </c>
      <c r="K153" s="52">
        <f t="shared" si="34"/>
        <v>2.1296325015675959</v>
      </c>
      <c r="L153" s="52">
        <f t="shared" si="34"/>
        <v>0</v>
      </c>
      <c r="M153" s="52">
        <f t="shared" si="34"/>
        <v>8.4583060800913976E-3</v>
      </c>
      <c r="N153" s="52">
        <f t="shared" si="34"/>
        <v>0</v>
      </c>
      <c r="O153" s="52">
        <f t="shared" si="34"/>
        <v>1.4522280816707771</v>
      </c>
      <c r="P153" s="52">
        <f t="shared" si="34"/>
        <v>0</v>
      </c>
      <c r="Q153" s="52">
        <f t="shared" si="34"/>
        <v>0.43592833443565543</v>
      </c>
      <c r="R153" s="52">
        <f t="shared" si="34"/>
        <v>4.0034990689712625E-3</v>
      </c>
      <c r="S153" s="52">
        <f t="shared" si="34"/>
        <v>1.1639777696414513</v>
      </c>
      <c r="T153" s="52">
        <f t="shared" si="34"/>
        <v>0</v>
      </c>
      <c r="U153" s="52">
        <f t="shared" si="34"/>
        <v>7.6799062427720157</v>
      </c>
      <c r="V153" s="52">
        <f t="shared" si="34"/>
        <v>0</v>
      </c>
      <c r="W153" s="52">
        <f t="shared" si="34"/>
        <v>2.5001871703220875</v>
      </c>
      <c r="X153" s="52">
        <f t="shared" si="34"/>
        <v>0</v>
      </c>
      <c r="Y153" s="52">
        <f t="shared" si="34"/>
        <v>56.846783449578297</v>
      </c>
      <c r="Z153" s="52">
        <f t="shared" si="34"/>
        <v>0</v>
      </c>
      <c r="AA153" s="52">
        <f t="shared" si="34"/>
        <v>7508.3469063586681</v>
      </c>
      <c r="AB153" s="52">
        <f t="shared" si="34"/>
        <v>0</v>
      </c>
      <c r="AC153" s="52">
        <f t="shared" si="34"/>
        <v>0</v>
      </c>
      <c r="AD153" s="52">
        <f t="shared" si="34"/>
        <v>455.93455192488284</v>
      </c>
      <c r="AE153" s="52">
        <f t="shared" si="34"/>
        <v>141.77321790470415</v>
      </c>
      <c r="AF153" s="52">
        <f t="shared" si="34"/>
        <v>72.966895931695021</v>
      </c>
      <c r="AG153" s="52">
        <f t="shared" si="34"/>
        <v>1.8448695186181758</v>
      </c>
      <c r="AH153" s="52">
        <f t="shared" si="34"/>
        <v>1.9527065884870243</v>
      </c>
    </row>
    <row r="154" spans="1:34" ht="12" customHeight="1">
      <c r="A154" s="1"/>
      <c r="B154" s="1"/>
      <c r="C154" s="1"/>
      <c r="D154" s="25"/>
      <c r="E154" s="79"/>
      <c r="F154" s="25"/>
      <c r="G154" s="25"/>
      <c r="H154" s="79"/>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row>
    <row r="155" spans="1:34" ht="12" customHeight="1" thickBot="1">
      <c r="A155" s="16" t="s">
        <v>135</v>
      </c>
      <c r="B155" s="1"/>
      <c r="C155" s="1"/>
      <c r="D155" s="32">
        <f>SUM(D91, D102, D112, D125, D141, D143, D153)</f>
        <v>117212.4789902483</v>
      </c>
      <c r="E155" s="79"/>
      <c r="F155" s="109">
        <f t="shared" ref="F155:G155" si="35">SUM(F91, F102, F112, F125, F141, F143, F153)</f>
        <v>0</v>
      </c>
      <c r="G155" s="109">
        <f t="shared" si="35"/>
        <v>117212.4789902483</v>
      </c>
      <c r="H155" s="140"/>
      <c r="I155" s="109">
        <f t="shared" ref="I155:AH155" si="36">SUM(I91, I102, I112, I125, I141, I143, I153)</f>
        <v>284.39521653499531</v>
      </c>
      <c r="J155" s="109">
        <f t="shared" si="36"/>
        <v>96.76129495194931</v>
      </c>
      <c r="K155" s="109">
        <f t="shared" si="36"/>
        <v>25.24406624936989</v>
      </c>
      <c r="L155" s="109">
        <f t="shared" si="36"/>
        <v>0</v>
      </c>
      <c r="M155" s="109">
        <f t="shared" si="36"/>
        <v>0.10026238747112684</v>
      </c>
      <c r="N155" s="109">
        <f t="shared" si="36"/>
        <v>0</v>
      </c>
      <c r="O155" s="109">
        <f t="shared" si="36"/>
        <v>17.214304287668121</v>
      </c>
      <c r="P155" s="109">
        <f t="shared" si="36"/>
        <v>0</v>
      </c>
      <c r="Q155" s="109">
        <f t="shared" si="36"/>
        <v>5.1673721857507386</v>
      </c>
      <c r="R155" s="109">
        <f t="shared" si="36"/>
        <v>4.745635486498672E-2</v>
      </c>
      <c r="S155" s="109">
        <f t="shared" si="36"/>
        <v>13.797465951516873</v>
      </c>
      <c r="T155" s="109">
        <f t="shared" si="36"/>
        <v>0</v>
      </c>
      <c r="U155" s="109">
        <f t="shared" si="36"/>
        <v>91.035454163466866</v>
      </c>
      <c r="V155" s="109">
        <f t="shared" si="36"/>
        <v>0</v>
      </c>
      <c r="W155" s="109">
        <f t="shared" si="36"/>
        <v>29.636517341361646</v>
      </c>
      <c r="X155" s="109">
        <f t="shared" si="36"/>
        <v>0</v>
      </c>
      <c r="Y155" s="109">
        <f t="shared" si="36"/>
        <v>814.17307657814058</v>
      </c>
      <c r="Z155" s="109">
        <f t="shared" si="36"/>
        <v>0</v>
      </c>
      <c r="AA155" s="109">
        <f t="shared" si="36"/>
        <v>106174.95554551564</v>
      </c>
      <c r="AB155" s="109">
        <f t="shared" si="36"/>
        <v>0</v>
      </c>
      <c r="AC155" s="109">
        <f t="shared" si="36"/>
        <v>0</v>
      </c>
      <c r="AD155" s="109">
        <f t="shared" si="36"/>
        <v>6530.0024791765345</v>
      </c>
      <c r="AE155" s="109">
        <f t="shared" si="36"/>
        <v>2030.5095555712107</v>
      </c>
      <c r="AF155" s="109">
        <f t="shared" si="36"/>
        <v>1045.0491398824399</v>
      </c>
      <c r="AG155" s="109">
        <f t="shared" si="36"/>
        <v>26.422657549144688</v>
      </c>
      <c r="AH155" s="109">
        <f t="shared" si="36"/>
        <v>27.967125566797208</v>
      </c>
    </row>
    <row r="156" spans="1:34" ht="12" customHeight="1" thickTop="1">
      <c r="A156" s="1"/>
      <c r="B156" s="16"/>
      <c r="C156" s="1"/>
      <c r="D156" s="25"/>
      <c r="E156" s="79"/>
      <c r="F156" s="25"/>
      <c r="G156" s="25"/>
      <c r="H156" s="69"/>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row>
    <row r="157" spans="1:34" ht="12" customHeight="1">
      <c r="A157" s="16" t="s">
        <v>136</v>
      </c>
      <c r="B157" s="1"/>
      <c r="C157" s="1"/>
      <c r="D157" s="25"/>
      <c r="E157" s="79"/>
      <c r="F157" s="25"/>
      <c r="G157" s="25"/>
      <c r="H157" s="79"/>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row>
    <row r="158" spans="1:34" ht="12" customHeight="1">
      <c r="A158" s="1"/>
      <c r="B158" s="16" t="s">
        <v>137</v>
      </c>
      <c r="C158" s="1"/>
      <c r="D158" s="25">
        <f>Classification!AR158</f>
        <v>930.22722171983776</v>
      </c>
      <c r="E158" s="79"/>
      <c r="F158" s="25">
        <v>0</v>
      </c>
      <c r="G158" s="25">
        <f t="shared" ref="G158:G166" si="37">D158-F158</f>
        <v>930.22722171983776</v>
      </c>
      <c r="H158" s="69" t="s">
        <v>435</v>
      </c>
      <c r="I158" s="25">
        <v>2.6930791318045557</v>
      </c>
      <c r="J158" s="25">
        <v>0.9162806160258139</v>
      </c>
      <c r="K158" s="25">
        <v>0.23904856363751173</v>
      </c>
      <c r="L158" s="25">
        <v>0</v>
      </c>
      <c r="M158" s="25">
        <v>9.4943419475611497E-4</v>
      </c>
      <c r="N158" s="25">
        <v>0</v>
      </c>
      <c r="O158" s="25">
        <v>0.1630107714556025</v>
      </c>
      <c r="P158" s="25">
        <v>0</v>
      </c>
      <c r="Q158" s="25">
        <v>4.8932405999171237E-2</v>
      </c>
      <c r="R158" s="25">
        <v>4.4938772358951018E-4</v>
      </c>
      <c r="S158" s="25">
        <v>0.1306550373052483</v>
      </c>
      <c r="T158" s="25">
        <v>0</v>
      </c>
      <c r="U158" s="25">
        <v>0.8620597942856566</v>
      </c>
      <c r="V158" s="25">
        <v>0</v>
      </c>
      <c r="W158" s="25">
        <v>0.28064285807551093</v>
      </c>
      <c r="X158" s="25">
        <v>0</v>
      </c>
      <c r="Y158" s="25">
        <v>6.3809797798594694</v>
      </c>
      <c r="Z158" s="25">
        <v>0</v>
      </c>
      <c r="AA158" s="25">
        <v>842.8024750448825</v>
      </c>
      <c r="AB158" s="25">
        <v>0</v>
      </c>
      <c r="AC158" s="25">
        <v>0</v>
      </c>
      <c r="AD158" s="25">
        <v>51.178078692041574</v>
      </c>
      <c r="AE158" s="25">
        <v>15.913864987241217</v>
      </c>
      <c r="AF158" s="25">
        <v>8.1904420845944976</v>
      </c>
      <c r="AG158" s="25">
        <v>0.20708427778017016</v>
      </c>
      <c r="AH158" s="25">
        <v>0.21918885293107113</v>
      </c>
    </row>
    <row r="159" spans="1:34" ht="12" customHeight="1">
      <c r="A159" s="1"/>
      <c r="B159" s="16" t="s">
        <v>139</v>
      </c>
      <c r="C159" s="1"/>
      <c r="D159" s="25">
        <f>Classification!AR159</f>
        <v>0</v>
      </c>
      <c r="E159" s="79"/>
      <c r="F159" s="25">
        <v>0</v>
      </c>
      <c r="G159" s="25">
        <f t="shared" si="37"/>
        <v>0</v>
      </c>
      <c r="H159" s="69"/>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0</v>
      </c>
      <c r="AC159" s="25">
        <v>0</v>
      </c>
      <c r="AD159" s="25">
        <v>0</v>
      </c>
      <c r="AE159" s="25">
        <v>0</v>
      </c>
      <c r="AF159" s="25">
        <v>0</v>
      </c>
      <c r="AG159" s="25">
        <v>0</v>
      </c>
      <c r="AH159" s="25">
        <v>0</v>
      </c>
    </row>
    <row r="160" spans="1:34" ht="12" customHeight="1">
      <c r="A160" s="1"/>
      <c r="B160" s="16" t="s">
        <v>141</v>
      </c>
      <c r="C160" s="1"/>
      <c r="D160" s="25">
        <f>Classification!AR160</f>
        <v>0</v>
      </c>
      <c r="E160" s="79"/>
      <c r="F160" s="25">
        <v>0</v>
      </c>
      <c r="G160" s="25">
        <f t="shared" si="37"/>
        <v>0</v>
      </c>
      <c r="H160" s="69"/>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row>
    <row r="161" spans="1:34" ht="12" customHeight="1">
      <c r="A161" s="1"/>
      <c r="B161" s="16" t="s">
        <v>142</v>
      </c>
      <c r="C161" s="1"/>
      <c r="D161" s="25">
        <f>Classification!AR161</f>
        <v>0</v>
      </c>
      <c r="E161" s="79"/>
      <c r="F161" s="25">
        <v>0</v>
      </c>
      <c r="G161" s="25">
        <f t="shared" si="37"/>
        <v>0</v>
      </c>
      <c r="H161" s="69"/>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row>
    <row r="162" spans="1:34" ht="12" customHeight="1">
      <c r="A162" s="1"/>
      <c r="B162" s="16" t="s">
        <v>143</v>
      </c>
      <c r="C162" s="1"/>
      <c r="D162" s="25">
        <f>Classification!AR162</f>
        <v>2345.686680663694</v>
      </c>
      <c r="E162" s="79"/>
      <c r="F162" s="25">
        <v>0</v>
      </c>
      <c r="G162" s="25">
        <f t="shared" si="37"/>
        <v>2345.686680663694</v>
      </c>
      <c r="H162" s="69" t="s">
        <v>435</v>
      </c>
      <c r="I162" s="25">
        <v>6.790942795425801</v>
      </c>
      <c r="J162" s="25">
        <v>2.3105185341580943</v>
      </c>
      <c r="K162" s="25">
        <v>0.60279146714239906</v>
      </c>
      <c r="L162" s="25">
        <v>0</v>
      </c>
      <c r="M162" s="25">
        <v>2.3941195148950612E-3</v>
      </c>
      <c r="N162" s="25">
        <v>0</v>
      </c>
      <c r="O162" s="25">
        <v>0.41105246812835333</v>
      </c>
      <c r="P162" s="25">
        <v>0</v>
      </c>
      <c r="Q162" s="25">
        <v>0.12338930782188315</v>
      </c>
      <c r="R162" s="25">
        <v>1.1331885082107051E-3</v>
      </c>
      <c r="S162" s="25">
        <v>0.32946335434251806</v>
      </c>
      <c r="T162" s="25">
        <v>0</v>
      </c>
      <c r="U162" s="25">
        <v>2.1737938109927337</v>
      </c>
      <c r="V162" s="25">
        <v>0</v>
      </c>
      <c r="W162" s="25">
        <v>0.70767678997183947</v>
      </c>
      <c r="X162" s="25">
        <v>0</v>
      </c>
      <c r="Y162" s="25">
        <v>16.090455030468508</v>
      </c>
      <c r="Z162" s="25">
        <v>0</v>
      </c>
      <c r="AA162" s="25">
        <v>2125.2340223801648</v>
      </c>
      <c r="AB162" s="25">
        <v>0</v>
      </c>
      <c r="AC162" s="25">
        <v>0</v>
      </c>
      <c r="AD162" s="25">
        <v>129.05205817126242</v>
      </c>
      <c r="AE162" s="25">
        <v>40.128841929004111</v>
      </c>
      <c r="AF162" s="25">
        <v>20.653245205037607</v>
      </c>
      <c r="AG162" s="25">
        <v>0.52218944019475644</v>
      </c>
      <c r="AH162" s="25">
        <v>0.55271267155544079</v>
      </c>
    </row>
    <row r="163" spans="1:34" ht="12" customHeight="1">
      <c r="A163" s="1"/>
      <c r="B163" s="16" t="s">
        <v>145</v>
      </c>
      <c r="C163" s="1"/>
      <c r="D163" s="25">
        <f>Classification!AR163</f>
        <v>0</v>
      </c>
      <c r="E163" s="79"/>
      <c r="F163" s="25">
        <v>0</v>
      </c>
      <c r="G163" s="25">
        <f t="shared" si="37"/>
        <v>0</v>
      </c>
      <c r="H163" s="92"/>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row>
    <row r="164" spans="1:34" ht="12" customHeight="1">
      <c r="A164" s="1"/>
      <c r="B164" s="16" t="s">
        <v>146</v>
      </c>
      <c r="C164" s="1"/>
      <c r="D164" s="25">
        <f>Classification!AR164</f>
        <v>-206.13971632367929</v>
      </c>
      <c r="E164" s="79"/>
      <c r="F164" s="25">
        <v>0</v>
      </c>
      <c r="G164" s="25">
        <f t="shared" si="37"/>
        <v>-206.13971632367929</v>
      </c>
      <c r="H164" s="69" t="s">
        <v>435</v>
      </c>
      <c r="I164" s="25">
        <v>-0.59679028446515381</v>
      </c>
      <c r="J164" s="25">
        <v>-0.20304912805199984</v>
      </c>
      <c r="K164" s="25">
        <v>-5.2973512218567227E-2</v>
      </c>
      <c r="L164" s="25">
        <v>0</v>
      </c>
      <c r="M164" s="25">
        <v>-2.103960097116696E-4</v>
      </c>
      <c r="N164" s="25">
        <v>0</v>
      </c>
      <c r="O164" s="25">
        <v>-3.6123425976973225E-2</v>
      </c>
      <c r="P164" s="25">
        <v>0</v>
      </c>
      <c r="Q164" s="25">
        <v>-1.0843492918918469E-2</v>
      </c>
      <c r="R164" s="25">
        <v>-9.9584978483875834E-5</v>
      </c>
      <c r="S164" s="25">
        <v>-2.8953347846097818E-2</v>
      </c>
      <c r="T164" s="25">
        <v>0</v>
      </c>
      <c r="U164" s="25">
        <v>-0.19103371445048403</v>
      </c>
      <c r="V164" s="25">
        <v>0</v>
      </c>
      <c r="W164" s="25">
        <v>-6.2190868855669698E-2</v>
      </c>
      <c r="X164" s="25">
        <v>0</v>
      </c>
      <c r="Y164" s="25">
        <v>-1.4140344756364522</v>
      </c>
      <c r="Z164" s="25">
        <v>0</v>
      </c>
      <c r="AA164" s="25">
        <v>-186.76626426975466</v>
      </c>
      <c r="AB164" s="25">
        <v>0</v>
      </c>
      <c r="AC164" s="25">
        <v>0</v>
      </c>
      <c r="AD164" s="25">
        <v>-11.341137280484515</v>
      </c>
      <c r="AE164" s="25">
        <v>-3.5265358156453077</v>
      </c>
      <c r="AF164" s="25">
        <v>-1.8150139755771764</v>
      </c>
      <c r="AG164" s="25">
        <v>-4.5890179603403365E-2</v>
      </c>
      <c r="AH164" s="25">
        <v>-4.8572571205760591E-2</v>
      </c>
    </row>
    <row r="165" spans="1:34" ht="12" customHeight="1">
      <c r="A165" s="1"/>
      <c r="B165" s="16" t="s">
        <v>147</v>
      </c>
      <c r="C165" s="1"/>
      <c r="D165" s="25">
        <f>Classification!AR165</f>
        <v>0</v>
      </c>
      <c r="E165" s="79"/>
      <c r="F165" s="25">
        <v>0</v>
      </c>
      <c r="G165" s="25">
        <f t="shared" si="37"/>
        <v>0</v>
      </c>
      <c r="H165" s="92"/>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row>
    <row r="166" spans="1:34" ht="12" customHeight="1">
      <c r="A166" s="1"/>
      <c r="B166" s="16" t="s">
        <v>148</v>
      </c>
      <c r="C166" s="1"/>
      <c r="D166" s="25">
        <f>Classification!AR166</f>
        <v>0</v>
      </c>
      <c r="E166" s="79"/>
      <c r="F166" s="25">
        <v>0</v>
      </c>
      <c r="G166" s="25">
        <f t="shared" si="37"/>
        <v>0</v>
      </c>
      <c r="H166" s="69"/>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row>
    <row r="167" spans="1:34" ht="12" customHeight="1" thickBot="1">
      <c r="A167" s="1"/>
      <c r="B167" s="16" t="s">
        <v>42</v>
      </c>
      <c r="C167" s="1"/>
      <c r="D167" s="38">
        <f>SUM(D158:D166)</f>
        <v>3069.7741860598526</v>
      </c>
      <c r="E167" s="79"/>
      <c r="F167" s="51">
        <f t="shared" ref="F167:G167" si="38">SUM(F158:F166)</f>
        <v>0</v>
      </c>
      <c r="G167" s="51">
        <f t="shared" si="38"/>
        <v>3069.7741860598526</v>
      </c>
      <c r="H167" s="79"/>
      <c r="I167" s="51">
        <f t="shared" ref="I167:AH167" si="39">SUM(I158:I166)</f>
        <v>8.8872316427652027</v>
      </c>
      <c r="J167" s="51">
        <f t="shared" si="39"/>
        <v>3.0237500221319085</v>
      </c>
      <c r="K167" s="51">
        <f t="shared" si="39"/>
        <v>0.78886651856134349</v>
      </c>
      <c r="L167" s="51">
        <f t="shared" si="39"/>
        <v>0</v>
      </c>
      <c r="M167" s="51">
        <f t="shared" si="39"/>
        <v>3.1331576999395067E-3</v>
      </c>
      <c r="N167" s="51">
        <f t="shared" si="39"/>
        <v>0</v>
      </c>
      <c r="O167" s="51">
        <f t="shared" si="39"/>
        <v>0.53793981360698251</v>
      </c>
      <c r="P167" s="51">
        <f t="shared" si="39"/>
        <v>0</v>
      </c>
      <c r="Q167" s="51">
        <f t="shared" si="39"/>
        <v>0.1614782209021359</v>
      </c>
      <c r="R167" s="51">
        <f t="shared" si="39"/>
        <v>1.4829912533163396E-3</v>
      </c>
      <c r="S167" s="51">
        <f t="shared" si="39"/>
        <v>0.43116504380166853</v>
      </c>
      <c r="T167" s="51">
        <f t="shared" si="39"/>
        <v>0</v>
      </c>
      <c r="U167" s="51">
        <f t="shared" si="39"/>
        <v>2.8448198908279063</v>
      </c>
      <c r="V167" s="51">
        <f t="shared" si="39"/>
        <v>0</v>
      </c>
      <c r="W167" s="51">
        <f t="shared" si="39"/>
        <v>0.92612877919168068</v>
      </c>
      <c r="X167" s="51">
        <f t="shared" si="39"/>
        <v>0</v>
      </c>
      <c r="Y167" s="51">
        <f t="shared" si="39"/>
        <v>21.057400334691526</v>
      </c>
      <c r="Z167" s="51">
        <f t="shared" si="39"/>
        <v>0</v>
      </c>
      <c r="AA167" s="51">
        <f t="shared" si="39"/>
        <v>2781.2702331552928</v>
      </c>
      <c r="AB167" s="51">
        <f t="shared" si="39"/>
        <v>0</v>
      </c>
      <c r="AC167" s="51">
        <f t="shared" si="39"/>
        <v>0</v>
      </c>
      <c r="AD167" s="51">
        <f t="shared" si="39"/>
        <v>168.88899958281948</v>
      </c>
      <c r="AE167" s="51">
        <f t="shared" si="39"/>
        <v>52.516171100600019</v>
      </c>
      <c r="AF167" s="51">
        <f t="shared" si="39"/>
        <v>27.028673314054927</v>
      </c>
      <c r="AG167" s="51">
        <f t="shared" si="39"/>
        <v>0.68338353837152321</v>
      </c>
      <c r="AH167" s="51">
        <f t="shared" si="39"/>
        <v>0.72332895328075131</v>
      </c>
    </row>
    <row r="168" spans="1:34" ht="12" customHeight="1" thickTop="1">
      <c r="A168" s="1"/>
      <c r="B168" s="1"/>
      <c r="C168" s="1"/>
      <c r="D168" s="25"/>
      <c r="E168" s="79"/>
      <c r="F168" s="25"/>
      <c r="G168" s="25"/>
      <c r="H168" s="79"/>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row>
    <row r="169" spans="1:34" ht="12" customHeight="1" thickBot="1">
      <c r="A169" s="16" t="s">
        <v>149</v>
      </c>
      <c r="B169" s="1"/>
      <c r="C169" s="1"/>
      <c r="D169" s="32">
        <f>Classification!AR169</f>
        <v>0</v>
      </c>
      <c r="E169" s="79"/>
      <c r="F169" s="32">
        <v>0</v>
      </c>
      <c r="G169" s="32">
        <f t="shared" ref="G169" si="40">D169-F169</f>
        <v>0</v>
      </c>
      <c r="H169" s="69"/>
      <c r="I169" s="32">
        <v>0</v>
      </c>
      <c r="J169" s="32">
        <v>0</v>
      </c>
      <c r="K169" s="32">
        <v>0</v>
      </c>
      <c r="L169" s="32">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row>
    <row r="170" spans="1:34" ht="12" customHeight="1" thickTop="1">
      <c r="A170" s="1"/>
      <c r="B170" s="1"/>
      <c r="C170" s="1"/>
      <c r="D170" s="25"/>
      <c r="E170" s="79"/>
      <c r="F170" s="25"/>
      <c r="G170" s="25"/>
      <c r="H170" s="79"/>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row>
    <row r="171" spans="1:34" ht="12" customHeight="1" thickBot="1">
      <c r="A171" s="16" t="s">
        <v>150</v>
      </c>
      <c r="B171" s="1"/>
      <c r="C171" s="1"/>
      <c r="D171" s="40">
        <f>D82-D155+D167+D169</f>
        <v>381475.53529303247</v>
      </c>
      <c r="E171" s="79"/>
      <c r="F171" s="55">
        <f t="shared" ref="F171:G171" si="41">F82-F155+F167+F169</f>
        <v>0</v>
      </c>
      <c r="G171" s="55">
        <f t="shared" si="41"/>
        <v>381475.53529303247</v>
      </c>
      <c r="H171" s="140"/>
      <c r="I171" s="55">
        <f t="shared" ref="I171:AH171" si="42">I82-I155+I167+I169</f>
        <v>1104.4009242088696</v>
      </c>
      <c r="J171" s="55">
        <f t="shared" si="42"/>
        <v>375.75619194505742</v>
      </c>
      <c r="K171" s="55">
        <f t="shared" si="42"/>
        <v>98.03107955285671</v>
      </c>
      <c r="L171" s="55">
        <f t="shared" si="42"/>
        <v>0</v>
      </c>
      <c r="M171" s="55">
        <f t="shared" si="42"/>
        <v>0.3893520950725089</v>
      </c>
      <c r="N171" s="55">
        <f t="shared" si="42"/>
        <v>0</v>
      </c>
      <c r="O171" s="55">
        <f t="shared" si="42"/>
        <v>66.848851385564643</v>
      </c>
      <c r="P171" s="55">
        <f t="shared" si="42"/>
        <v>0</v>
      </c>
      <c r="Q171" s="55">
        <f t="shared" si="42"/>
        <v>20.066619569784795</v>
      </c>
      <c r="R171" s="55">
        <f t="shared" si="42"/>
        <v>0.18428876129154645</v>
      </c>
      <c r="S171" s="55">
        <f t="shared" si="42"/>
        <v>53.580135187402476</v>
      </c>
      <c r="T171" s="55">
        <f t="shared" si="42"/>
        <v>0</v>
      </c>
      <c r="U171" s="55">
        <f t="shared" si="42"/>
        <v>353.52085361652144</v>
      </c>
      <c r="V171" s="55">
        <f t="shared" si="42"/>
        <v>0</v>
      </c>
      <c r="W171" s="55">
        <f t="shared" si="42"/>
        <v>115.08842357095142</v>
      </c>
      <c r="X171" s="55">
        <f t="shared" si="42"/>
        <v>0</v>
      </c>
      <c r="Y171" s="55">
        <f t="shared" si="42"/>
        <v>2616.7667644852322</v>
      </c>
      <c r="Z171" s="55">
        <f t="shared" si="42"/>
        <v>0</v>
      </c>
      <c r="AA171" s="55">
        <f t="shared" si="42"/>
        <v>345623.64743489504</v>
      </c>
      <c r="AB171" s="55">
        <f t="shared" si="42"/>
        <v>0</v>
      </c>
      <c r="AC171" s="55">
        <f t="shared" si="42"/>
        <v>0</v>
      </c>
      <c r="AD171" s="55">
        <f t="shared" si="42"/>
        <v>20987.544234859441</v>
      </c>
      <c r="AE171" s="55">
        <f t="shared" si="42"/>
        <v>6526.09386485709</v>
      </c>
      <c r="AF171" s="55">
        <f t="shared" si="42"/>
        <v>3358.8065426968092</v>
      </c>
      <c r="AG171" s="55">
        <f t="shared" si="42"/>
        <v>84.922891818740624</v>
      </c>
      <c r="AH171" s="55">
        <f t="shared" si="42"/>
        <v>89.886839526750606</v>
      </c>
    </row>
    <row r="172" spans="1:34" ht="12" customHeight="1">
      <c r="A172" s="1"/>
      <c r="B172" s="1"/>
      <c r="C172" s="1"/>
      <c r="D172" s="33"/>
      <c r="E172" s="5"/>
      <c r="F172" s="33"/>
      <c r="G172" s="33"/>
      <c r="H172" s="5"/>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row>
    <row r="173" spans="1:34" ht="12" customHeight="1">
      <c r="A173" s="16" t="s">
        <v>151</v>
      </c>
      <c r="B173" s="1"/>
      <c r="C173" s="1"/>
      <c r="D173" s="33"/>
      <c r="E173" s="5"/>
      <c r="F173" s="33"/>
      <c r="G173" s="33"/>
      <c r="H173" s="5"/>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row>
    <row r="174" spans="1:34" ht="12" customHeight="1">
      <c r="A174" s="1"/>
      <c r="B174" s="16" t="s">
        <v>152</v>
      </c>
      <c r="C174" s="1"/>
      <c r="D174" s="44">
        <v>5.9316239560111665E-2</v>
      </c>
      <c r="E174" s="83"/>
      <c r="F174" s="44"/>
      <c r="G174" s="44"/>
      <c r="H174" s="87"/>
      <c r="I174" s="44">
        <v>5.9316239560111665E-2</v>
      </c>
      <c r="J174" s="44">
        <v>5.9316239560111665E-2</v>
      </c>
      <c r="K174" s="44">
        <v>5.9316239560111665E-2</v>
      </c>
      <c r="L174" s="44">
        <v>5.9316239560111665E-2</v>
      </c>
      <c r="M174" s="44">
        <v>5.9316239560111665E-2</v>
      </c>
      <c r="N174" s="44">
        <v>5.9316239560111665E-2</v>
      </c>
      <c r="O174" s="44">
        <v>5.9316239560111665E-2</v>
      </c>
      <c r="P174" s="44">
        <v>5.9316239560111665E-2</v>
      </c>
      <c r="Q174" s="44">
        <v>5.9316239560111665E-2</v>
      </c>
      <c r="R174" s="44">
        <v>5.9316239560111665E-2</v>
      </c>
      <c r="S174" s="44">
        <v>5.9316239560111665E-2</v>
      </c>
      <c r="T174" s="44">
        <v>5.9316239560111665E-2</v>
      </c>
      <c r="U174" s="44">
        <v>5.9316239560111665E-2</v>
      </c>
      <c r="V174" s="44">
        <v>5.9316239560111665E-2</v>
      </c>
      <c r="W174" s="44">
        <v>5.9316239560111665E-2</v>
      </c>
      <c r="X174" s="44">
        <v>5.9316239560111665E-2</v>
      </c>
      <c r="Y174" s="44">
        <v>5.9316239560111665E-2</v>
      </c>
      <c r="Z174" s="44">
        <v>5.9316239560111665E-2</v>
      </c>
      <c r="AA174" s="44">
        <v>5.9316239560111665E-2</v>
      </c>
      <c r="AB174" s="44">
        <v>5.9316239560111665E-2</v>
      </c>
      <c r="AC174" s="44">
        <v>5.9316239560111665E-2</v>
      </c>
      <c r="AD174" s="44">
        <v>5.9316239560111665E-2</v>
      </c>
      <c r="AE174" s="44">
        <v>5.9316239560111665E-2</v>
      </c>
      <c r="AF174" s="44">
        <v>5.9316239560111665E-2</v>
      </c>
      <c r="AG174" s="44">
        <v>5.9316239560111665E-2</v>
      </c>
      <c r="AH174" s="44">
        <v>5.9316239560111665E-2</v>
      </c>
    </row>
    <row r="175" spans="1:34" ht="12" customHeight="1">
      <c r="A175" s="1"/>
      <c r="B175" s="16" t="s">
        <v>153</v>
      </c>
      <c r="C175" s="1"/>
      <c r="D175" s="25">
        <f>Classification!AR175</f>
        <v>22627.694237763346</v>
      </c>
      <c r="E175" s="79"/>
      <c r="F175" s="25">
        <v>0</v>
      </c>
      <c r="G175" s="25">
        <f t="shared" ref="G175:G177" si="43">D175-F175</f>
        <v>22627.694237763346</v>
      </c>
      <c r="H175" s="141"/>
      <c r="I175" s="25">
        <f>+I174*I171</f>
        <v>65.508909790782042</v>
      </c>
      <c r="J175" s="25">
        <f t="shared" ref="J175:AH175" si="44">+J174*J171</f>
        <v>22.288444297608326</v>
      </c>
      <c r="K175" s="25">
        <f t="shared" si="44"/>
        <v>5.8148349990936126</v>
      </c>
      <c r="L175" s="25">
        <f t="shared" si="44"/>
        <v>0</v>
      </c>
      <c r="M175" s="25">
        <f t="shared" si="44"/>
        <v>2.3094902144552312E-2</v>
      </c>
      <c r="N175" s="25">
        <f t="shared" si="44"/>
        <v>0</v>
      </c>
      <c r="O175" s="25">
        <f t="shared" si="44"/>
        <v>3.9652224831044549</v>
      </c>
      <c r="P175" s="25">
        <f t="shared" si="44"/>
        <v>0</v>
      </c>
      <c r="Q175" s="25">
        <f t="shared" si="44"/>
        <v>1.1902764135629798</v>
      </c>
      <c r="R175" s="25">
        <f t="shared" si="44"/>
        <v>1.0931316313005602E-2</v>
      </c>
      <c r="S175" s="25">
        <f t="shared" si="44"/>
        <v>3.1781721344391336</v>
      </c>
      <c r="T175" s="25">
        <f t="shared" si="44"/>
        <v>0</v>
      </c>
      <c r="U175" s="25">
        <f t="shared" si="44"/>
        <v>20.969527642612753</v>
      </c>
      <c r="V175" s="25">
        <f t="shared" si="44"/>
        <v>0</v>
      </c>
      <c r="W175" s="25">
        <f t="shared" si="44"/>
        <v>6.8266125031301561</v>
      </c>
      <c r="X175" s="25">
        <f t="shared" si="44"/>
        <v>0</v>
      </c>
      <c r="Y175" s="25">
        <f t="shared" si="44"/>
        <v>155.21676427514433</v>
      </c>
      <c r="Z175" s="25">
        <f t="shared" si="44"/>
        <v>0</v>
      </c>
      <c r="AA175" s="25">
        <f t="shared" si="44"/>
        <v>20501.095068887807</v>
      </c>
      <c r="AB175" s="25">
        <f t="shared" si="44"/>
        <v>0</v>
      </c>
      <c r="AC175" s="25">
        <f t="shared" si="44"/>
        <v>0</v>
      </c>
      <c r="AD175" s="25">
        <f t="shared" si="44"/>
        <v>1244.9022016133631</v>
      </c>
      <c r="AE175" s="25">
        <f t="shared" si="44"/>
        <v>387.10334707963813</v>
      </c>
      <c r="AF175" s="25">
        <f t="shared" si="44"/>
        <v>199.23177352267436</v>
      </c>
      <c r="AG175" s="25">
        <f t="shared" si="44"/>
        <v>5.0373065952578662</v>
      </c>
      <c r="AH175" s="25">
        <f t="shared" si="44"/>
        <v>5.3317493066700532</v>
      </c>
    </row>
    <row r="176" spans="1:34" ht="12" customHeight="1">
      <c r="A176" s="1"/>
      <c r="B176" s="16" t="s">
        <v>154</v>
      </c>
      <c r="C176" s="1"/>
      <c r="D176" s="25">
        <f>Classification!AR176</f>
        <v>945.39748978599289</v>
      </c>
      <c r="E176" s="79"/>
      <c r="F176" s="25">
        <v>0</v>
      </c>
      <c r="G176" s="25">
        <f t="shared" si="43"/>
        <v>945.39748978599289</v>
      </c>
      <c r="H176" s="69" t="s">
        <v>435</v>
      </c>
      <c r="I176" s="25">
        <v>2.7369982210323576</v>
      </c>
      <c r="J176" s="25">
        <v>0.93122344100919174</v>
      </c>
      <c r="K176" s="25">
        <v>0.2429469991020273</v>
      </c>
      <c r="L176" s="25">
        <v>0</v>
      </c>
      <c r="M176" s="25">
        <v>9.6491769266858767E-4</v>
      </c>
      <c r="N176" s="25">
        <v>0</v>
      </c>
      <c r="O176" s="25">
        <v>0.16566917258912364</v>
      </c>
      <c r="P176" s="25">
        <v>0</v>
      </c>
      <c r="Q176" s="25">
        <v>4.9730402121835701E-2</v>
      </c>
      <c r="R176" s="25">
        <v>4.5671639778148659E-4</v>
      </c>
      <c r="S176" s="25">
        <v>0.13278577686418058</v>
      </c>
      <c r="T176" s="25">
        <v>0</v>
      </c>
      <c r="U176" s="25">
        <v>0.87611837896584843</v>
      </c>
      <c r="V176" s="25">
        <v>0</v>
      </c>
      <c r="W176" s="25">
        <v>0.28521961877273727</v>
      </c>
      <c r="X176" s="25">
        <v>0</v>
      </c>
      <c r="Y176" s="25">
        <v>6.4850416386451268</v>
      </c>
      <c r="Z176" s="25">
        <v>0</v>
      </c>
      <c r="AA176" s="25">
        <v>856.54700882622205</v>
      </c>
      <c r="AB176" s="25">
        <v>0</v>
      </c>
      <c r="AC176" s="25">
        <v>0</v>
      </c>
      <c r="AD176" s="25">
        <v>52.012697540793006</v>
      </c>
      <c r="AE176" s="25">
        <v>16.173390393709873</v>
      </c>
      <c r="AF176" s="25">
        <v>8.324012892997521</v>
      </c>
      <c r="AG176" s="25">
        <v>0.2104614354604229</v>
      </c>
      <c r="AH176" s="25">
        <v>0.2227634136173621</v>
      </c>
    </row>
    <row r="177" spans="1:34" ht="12" customHeight="1">
      <c r="A177" s="1"/>
      <c r="B177" s="16" t="s">
        <v>156</v>
      </c>
      <c r="C177" s="1"/>
      <c r="D177" s="25">
        <f>Classification!AR177</f>
        <v>524.05228093768733</v>
      </c>
      <c r="E177" s="79"/>
      <c r="F177" s="25">
        <v>0</v>
      </c>
      <c r="G177" s="25">
        <f t="shared" si="43"/>
        <v>524.05228093768733</v>
      </c>
      <c r="H177" s="69" t="s">
        <v>435</v>
      </c>
      <c r="I177" s="25">
        <v>1.5171715348843213</v>
      </c>
      <c r="J177" s="25">
        <v>0.51619532905040644</v>
      </c>
      <c r="K177" s="25">
        <v>0.13467026346262467</v>
      </c>
      <c r="L177" s="25">
        <v>0</v>
      </c>
      <c r="M177" s="25">
        <v>5.3487271039250408E-4</v>
      </c>
      <c r="N177" s="25">
        <v>0</v>
      </c>
      <c r="O177" s="25">
        <v>9.1833655911274625E-2</v>
      </c>
      <c r="P177" s="25">
        <v>0</v>
      </c>
      <c r="Q177" s="25">
        <v>2.7566532538388522E-2</v>
      </c>
      <c r="R177" s="25">
        <v>2.5316681352011172E-4</v>
      </c>
      <c r="S177" s="25">
        <v>7.3605747839999847E-2</v>
      </c>
      <c r="T177" s="25">
        <v>0</v>
      </c>
      <c r="U177" s="25">
        <v>0.4856495176144528</v>
      </c>
      <c r="V177" s="25">
        <v>0</v>
      </c>
      <c r="W177" s="25">
        <v>0.15810280162671653</v>
      </c>
      <c r="X177" s="25">
        <v>0</v>
      </c>
      <c r="Y177" s="25">
        <v>3.5947851559000497</v>
      </c>
      <c r="Z177" s="25">
        <v>0</v>
      </c>
      <c r="AA177" s="25">
        <v>474.80072515037648</v>
      </c>
      <c r="AB177" s="25">
        <v>0</v>
      </c>
      <c r="AC177" s="25">
        <v>0</v>
      </c>
      <c r="AD177" s="25">
        <v>28.831653435154344</v>
      </c>
      <c r="AE177" s="25">
        <v>8.9652259688546057</v>
      </c>
      <c r="AF177" s="25">
        <v>4.6141628153862895</v>
      </c>
      <c r="AG177" s="25">
        <v>0.11666288148006525</v>
      </c>
      <c r="AH177" s="25">
        <v>0.12348210808352171</v>
      </c>
    </row>
    <row r="178" spans="1:34" ht="12" customHeight="1" thickBot="1">
      <c r="A178" s="1"/>
      <c r="B178" s="16" t="s">
        <v>42</v>
      </c>
      <c r="C178" s="1"/>
      <c r="D178" s="47">
        <f>SUM(D175:D177)</f>
        <v>24097.144008487026</v>
      </c>
      <c r="E178" s="79"/>
      <c r="F178" s="134">
        <f t="shared" ref="F178:G178" si="45">SUM(F175:F177)</f>
        <v>0</v>
      </c>
      <c r="G178" s="134">
        <f t="shared" si="45"/>
        <v>24097.144008487026</v>
      </c>
      <c r="H178" s="69"/>
      <c r="I178" s="134">
        <f t="shared" ref="I178:AH178" si="46">SUM(I175:I177)</f>
        <v>69.763079546698719</v>
      </c>
      <c r="J178" s="134">
        <f t="shared" si="46"/>
        <v>23.735863067667925</v>
      </c>
      <c r="K178" s="134">
        <f t="shared" si="46"/>
        <v>6.1924522616582651</v>
      </c>
      <c r="L178" s="134">
        <f t="shared" si="46"/>
        <v>0</v>
      </c>
      <c r="M178" s="134">
        <f t="shared" si="46"/>
        <v>2.4594692547613404E-2</v>
      </c>
      <c r="N178" s="134">
        <f t="shared" si="46"/>
        <v>0</v>
      </c>
      <c r="O178" s="134">
        <f t="shared" si="46"/>
        <v>4.2227253116048535</v>
      </c>
      <c r="P178" s="134">
        <f t="shared" si="46"/>
        <v>0</v>
      </c>
      <c r="Q178" s="134">
        <f t="shared" si="46"/>
        <v>1.2675733482232039</v>
      </c>
      <c r="R178" s="134">
        <f t="shared" si="46"/>
        <v>1.16411995243072E-2</v>
      </c>
      <c r="S178" s="134">
        <f t="shared" si="46"/>
        <v>3.3845636591433141</v>
      </c>
      <c r="T178" s="134">
        <f t="shared" si="46"/>
        <v>0</v>
      </c>
      <c r="U178" s="134">
        <f t="shared" si="46"/>
        <v>22.331295539193054</v>
      </c>
      <c r="V178" s="134">
        <f t="shared" si="46"/>
        <v>0</v>
      </c>
      <c r="W178" s="134">
        <f t="shared" si="46"/>
        <v>7.2699349235296102</v>
      </c>
      <c r="X178" s="134">
        <f t="shared" si="46"/>
        <v>0</v>
      </c>
      <c r="Y178" s="134">
        <f t="shared" si="46"/>
        <v>165.2965910696895</v>
      </c>
      <c r="Z178" s="134">
        <f t="shared" si="46"/>
        <v>0</v>
      </c>
      <c r="AA178" s="134">
        <f t="shared" si="46"/>
        <v>21832.442802864407</v>
      </c>
      <c r="AB178" s="134">
        <f t="shared" si="46"/>
        <v>0</v>
      </c>
      <c r="AC178" s="134">
        <f t="shared" si="46"/>
        <v>0</v>
      </c>
      <c r="AD178" s="134">
        <f t="shared" si="46"/>
        <v>1325.7465525893103</v>
      </c>
      <c r="AE178" s="134">
        <f t="shared" si="46"/>
        <v>412.24196344220263</v>
      </c>
      <c r="AF178" s="134">
        <f t="shared" si="46"/>
        <v>212.16994923105818</v>
      </c>
      <c r="AG178" s="134">
        <f t="shared" si="46"/>
        <v>5.3644309121983547</v>
      </c>
      <c r="AH178" s="134">
        <f t="shared" si="46"/>
        <v>5.6779948283709372</v>
      </c>
    </row>
    <row r="179" spans="1:34" ht="12" customHeight="1">
      <c r="A179" s="1"/>
      <c r="B179" s="1"/>
      <c r="C179" s="1"/>
      <c r="D179" s="25"/>
      <c r="E179" s="79"/>
      <c r="F179" s="25"/>
      <c r="G179" s="25"/>
      <c r="H179" s="69"/>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row>
    <row r="180" spans="1:34" ht="12" customHeight="1" thickBot="1">
      <c r="A180" s="16" t="s">
        <v>158</v>
      </c>
      <c r="B180" s="1"/>
      <c r="C180" s="1"/>
      <c r="D180" s="40">
        <f>Classification!AR180</f>
        <v>0</v>
      </c>
      <c r="E180" s="79"/>
      <c r="F180" s="40">
        <v>0</v>
      </c>
      <c r="G180" s="40">
        <f t="shared" ref="G180" si="47">D180-F180</f>
        <v>0</v>
      </c>
      <c r="H180" s="92"/>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v>0</v>
      </c>
      <c r="AC180" s="40">
        <v>0</v>
      </c>
      <c r="AD180" s="40">
        <v>0</v>
      </c>
      <c r="AE180" s="40">
        <v>0</v>
      </c>
      <c r="AF180" s="40">
        <v>0</v>
      </c>
      <c r="AG180" s="40">
        <v>0</v>
      </c>
      <c r="AH180" s="40">
        <v>0</v>
      </c>
    </row>
    <row r="181" spans="1:34" ht="12" customHeight="1">
      <c r="A181" s="1"/>
      <c r="B181" s="1"/>
      <c r="C181" s="1"/>
      <c r="D181" s="25"/>
      <c r="E181" s="79"/>
      <c r="F181" s="25"/>
      <c r="G181" s="25"/>
      <c r="H181" s="69"/>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row>
    <row r="182" spans="1:34" ht="12" customHeight="1">
      <c r="A182" s="16" t="s">
        <v>159</v>
      </c>
      <c r="B182" s="1"/>
      <c r="C182" s="1"/>
      <c r="D182" s="25"/>
      <c r="E182" s="79"/>
      <c r="F182" s="25"/>
      <c r="G182" s="25"/>
      <c r="H182" s="69"/>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row>
    <row r="183" spans="1:34" ht="12" customHeight="1">
      <c r="A183" s="1"/>
      <c r="B183" s="1"/>
      <c r="C183" s="1"/>
      <c r="D183" s="25"/>
      <c r="E183" s="79"/>
      <c r="F183" s="25"/>
      <c r="G183" s="25"/>
      <c r="H183" s="69"/>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row>
    <row r="184" spans="1:34" ht="12" customHeight="1">
      <c r="A184" s="1"/>
      <c r="B184" s="16" t="s">
        <v>160</v>
      </c>
      <c r="C184" s="1"/>
      <c r="D184" s="25">
        <f>Classification!AR184</f>
        <v>0</v>
      </c>
      <c r="E184" s="79"/>
      <c r="F184" s="25">
        <v>0</v>
      </c>
      <c r="G184" s="25">
        <f t="shared" ref="G184:G190" si="48">D184-F184</f>
        <v>0</v>
      </c>
      <c r="H184" s="69"/>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row>
    <row r="185" spans="1:34" ht="12" customHeight="1">
      <c r="A185" s="1"/>
      <c r="B185" s="16" t="s">
        <v>161</v>
      </c>
      <c r="C185" s="1"/>
      <c r="D185" s="25">
        <f>Classification!AR185</f>
        <v>0</v>
      </c>
      <c r="E185" s="79"/>
      <c r="F185" s="25">
        <v>0</v>
      </c>
      <c r="G185" s="25">
        <f t="shared" si="48"/>
        <v>0</v>
      </c>
      <c r="H185" s="69"/>
      <c r="I185" s="25">
        <v>0</v>
      </c>
      <c r="J185" s="25">
        <v>0</v>
      </c>
      <c r="K185" s="25">
        <v>0</v>
      </c>
      <c r="L185" s="25">
        <v>0</v>
      </c>
      <c r="M185" s="25">
        <v>0</v>
      </c>
      <c r="N185" s="25">
        <v>0</v>
      </c>
      <c r="O185" s="25">
        <v>0</v>
      </c>
      <c r="P185" s="25">
        <v>0</v>
      </c>
      <c r="Q185" s="25">
        <v>0</v>
      </c>
      <c r="R185" s="25">
        <v>0</v>
      </c>
      <c r="S185" s="25">
        <v>0</v>
      </c>
      <c r="T185" s="25">
        <v>0</v>
      </c>
      <c r="U185" s="25">
        <v>0</v>
      </c>
      <c r="V185" s="25">
        <v>0</v>
      </c>
      <c r="W185" s="25">
        <v>0</v>
      </c>
      <c r="X185" s="25">
        <v>0</v>
      </c>
      <c r="Y185" s="25">
        <v>0</v>
      </c>
      <c r="Z185" s="25">
        <v>0</v>
      </c>
      <c r="AA185" s="25">
        <v>0</v>
      </c>
      <c r="AB185" s="25">
        <v>0</v>
      </c>
      <c r="AC185" s="25">
        <v>0</v>
      </c>
      <c r="AD185" s="25">
        <v>0</v>
      </c>
      <c r="AE185" s="25">
        <v>0</v>
      </c>
      <c r="AF185" s="25">
        <v>0</v>
      </c>
      <c r="AG185" s="25">
        <v>0</v>
      </c>
      <c r="AH185" s="25">
        <v>0</v>
      </c>
    </row>
    <row r="186" spans="1:34" ht="12" customHeight="1">
      <c r="A186" s="1"/>
      <c r="B186" s="16" t="s">
        <v>164</v>
      </c>
      <c r="C186" s="1"/>
      <c r="D186" s="25">
        <f>Classification!AR186</f>
        <v>12930.39040868643</v>
      </c>
      <c r="E186" s="79"/>
      <c r="F186" s="25">
        <v>0</v>
      </c>
      <c r="G186" s="25">
        <f t="shared" si="48"/>
        <v>12930.39040868643</v>
      </c>
      <c r="H186" s="69" t="s">
        <v>435</v>
      </c>
      <c r="I186" s="25">
        <v>37.434471667404004</v>
      </c>
      <c r="J186" s="25">
        <v>12.736529110834569</v>
      </c>
      <c r="K186" s="25">
        <v>3.3228346604972629</v>
      </c>
      <c r="L186" s="25">
        <v>0</v>
      </c>
      <c r="M186" s="25">
        <v>1.3197372124690195E-2</v>
      </c>
      <c r="N186" s="25">
        <v>0</v>
      </c>
      <c r="O186" s="25">
        <v>2.2658903830454826</v>
      </c>
      <c r="P186" s="25">
        <v>0</v>
      </c>
      <c r="Q186" s="25">
        <v>0.68017264860928006</v>
      </c>
      <c r="R186" s="25">
        <v>6.2466014487730101E-3</v>
      </c>
      <c r="S186" s="25">
        <v>1.8161376078576676</v>
      </c>
      <c r="T186" s="25">
        <v>0</v>
      </c>
      <c r="U186" s="25">
        <v>11.98284616433488</v>
      </c>
      <c r="V186" s="25">
        <v>0</v>
      </c>
      <c r="W186" s="25">
        <v>3.9010057280594697</v>
      </c>
      <c r="X186" s="25">
        <v>0</v>
      </c>
      <c r="Y186" s="25">
        <v>88.697210549237766</v>
      </c>
      <c r="Z186" s="25">
        <v>0</v>
      </c>
      <c r="AA186" s="25">
        <v>11715.164623530743</v>
      </c>
      <c r="AB186" s="25">
        <v>0</v>
      </c>
      <c r="AC186" s="25">
        <v>0</v>
      </c>
      <c r="AD186" s="25">
        <v>711.38805917881189</v>
      </c>
      <c r="AE186" s="25">
        <v>221.20669272149982</v>
      </c>
      <c r="AF186" s="25">
        <v>113.84918791963564</v>
      </c>
      <c r="AG186" s="25">
        <v>2.8785231142213572</v>
      </c>
      <c r="AH186" s="25">
        <v>3.0467797280657254</v>
      </c>
    </row>
    <row r="187" spans="1:34" ht="12" customHeight="1">
      <c r="A187" s="1"/>
      <c r="B187" s="16" t="s">
        <v>166</v>
      </c>
      <c r="C187" s="1"/>
      <c r="D187" s="25">
        <f>Classification!AR187</f>
        <v>0</v>
      </c>
      <c r="E187" s="79"/>
      <c r="F187" s="25">
        <v>0</v>
      </c>
      <c r="G187" s="25">
        <f t="shared" si="48"/>
        <v>0</v>
      </c>
      <c r="H187" s="69"/>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row>
    <row r="188" spans="1:34" ht="12" customHeight="1">
      <c r="A188" s="1"/>
      <c r="B188" s="16" t="s">
        <v>167</v>
      </c>
      <c r="C188" s="1"/>
      <c r="D188" s="25">
        <f>Classification!AR188</f>
        <v>0</v>
      </c>
      <c r="E188" s="79"/>
      <c r="F188" s="25">
        <v>0</v>
      </c>
      <c r="G188" s="25">
        <f t="shared" si="48"/>
        <v>0</v>
      </c>
      <c r="H188" s="69"/>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row>
    <row r="189" spans="1:34" ht="12" customHeight="1">
      <c r="A189" s="1"/>
      <c r="B189" s="16" t="s">
        <v>168</v>
      </c>
      <c r="C189" s="1"/>
      <c r="D189" s="25">
        <f>Classification!AR189</f>
        <v>0</v>
      </c>
      <c r="E189" s="79"/>
      <c r="F189" s="84">
        <v>0</v>
      </c>
      <c r="G189" s="25">
        <f t="shared" si="48"/>
        <v>0</v>
      </c>
      <c r="H189" s="69"/>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row>
    <row r="190" spans="1:34" ht="12" customHeight="1">
      <c r="A190" s="1"/>
      <c r="B190" s="16" t="s">
        <v>169</v>
      </c>
      <c r="C190" s="1"/>
      <c r="D190" s="25">
        <f>Classification!AR190</f>
        <v>2188.4888174045741</v>
      </c>
      <c r="E190" s="79"/>
      <c r="F190" s="25">
        <v>0</v>
      </c>
      <c r="G190" s="25">
        <f t="shared" si="48"/>
        <v>2188.4888174045741</v>
      </c>
      <c r="H190" s="69" t="s">
        <v>435</v>
      </c>
      <c r="I190" s="25">
        <v>6.3358429281861559</v>
      </c>
      <c r="J190" s="25">
        <v>2.1556774892801487</v>
      </c>
      <c r="K190" s="25">
        <v>0.56239496772637121</v>
      </c>
      <c r="L190" s="25">
        <v>0</v>
      </c>
      <c r="M190" s="25">
        <v>2.2336758907610917E-3</v>
      </c>
      <c r="N190" s="25">
        <v>0</v>
      </c>
      <c r="O190" s="25">
        <v>0.3835054942678538</v>
      </c>
      <c r="P190" s="25">
        <v>0</v>
      </c>
      <c r="Q190" s="25">
        <v>0.11512028549314923</v>
      </c>
      <c r="R190" s="25">
        <v>1.0572470733937966E-3</v>
      </c>
      <c r="S190" s="25">
        <v>0.30738413304166967</v>
      </c>
      <c r="T190" s="25">
        <v>0</v>
      </c>
      <c r="U190" s="25">
        <v>2.0281154707988631</v>
      </c>
      <c r="V190" s="25">
        <v>0</v>
      </c>
      <c r="W190" s="25">
        <v>0.66025132595796265</v>
      </c>
      <c r="X190" s="25">
        <v>0</v>
      </c>
      <c r="Y190" s="25">
        <v>15.012141728650665</v>
      </c>
      <c r="Z190" s="25">
        <v>0</v>
      </c>
      <c r="AA190" s="25">
        <v>1982.8099509994038</v>
      </c>
      <c r="AB190" s="25">
        <v>0</v>
      </c>
      <c r="AC190" s="25">
        <v>0</v>
      </c>
      <c r="AD190" s="25">
        <v>120.40354259544216</v>
      </c>
      <c r="AE190" s="25">
        <v>37.439579011538264</v>
      </c>
      <c r="AF190" s="25">
        <v>19.26915327052572</v>
      </c>
      <c r="AG190" s="25">
        <v>0.48719454301101761</v>
      </c>
      <c r="AH190" s="25">
        <v>0.51567223828659026</v>
      </c>
    </row>
    <row r="191" spans="1:34" ht="12" customHeight="1" thickBot="1">
      <c r="A191" s="1"/>
      <c r="B191" s="16" t="s">
        <v>42</v>
      </c>
      <c r="C191" s="1"/>
      <c r="D191" s="47">
        <f>SUM(D184:D190)</f>
        <v>15118.879226091003</v>
      </c>
      <c r="E191" s="79"/>
      <c r="F191" s="134">
        <f t="shared" ref="F191:G191" si="49">SUM(F184:F190)</f>
        <v>0</v>
      </c>
      <c r="G191" s="134">
        <f t="shared" si="49"/>
        <v>15118.879226091003</v>
      </c>
      <c r="H191" s="69"/>
      <c r="I191" s="134">
        <f t="shared" ref="I191:AH191" si="50">SUM(I184:I190)</f>
        <v>43.770314595590158</v>
      </c>
      <c r="J191" s="134">
        <f t="shared" si="50"/>
        <v>14.892206600114719</v>
      </c>
      <c r="K191" s="134">
        <f t="shared" si="50"/>
        <v>3.8852296282236343</v>
      </c>
      <c r="L191" s="134">
        <f t="shared" si="50"/>
        <v>0</v>
      </c>
      <c r="M191" s="134">
        <f t="shared" si="50"/>
        <v>1.5431048015451285E-2</v>
      </c>
      <c r="N191" s="134">
        <f t="shared" si="50"/>
        <v>0</v>
      </c>
      <c r="O191" s="134">
        <f t="shared" si="50"/>
        <v>2.6493958773133364</v>
      </c>
      <c r="P191" s="134">
        <f t="shared" si="50"/>
        <v>0</v>
      </c>
      <c r="Q191" s="134">
        <f t="shared" si="50"/>
        <v>0.79529293410242929</v>
      </c>
      <c r="R191" s="134">
        <f t="shared" si="50"/>
        <v>7.3038485221668063E-3</v>
      </c>
      <c r="S191" s="134">
        <f t="shared" si="50"/>
        <v>2.1235217408993372</v>
      </c>
      <c r="T191" s="134">
        <f t="shared" si="50"/>
        <v>0</v>
      </c>
      <c r="U191" s="134">
        <f t="shared" si="50"/>
        <v>14.010961635133743</v>
      </c>
      <c r="V191" s="134">
        <f t="shared" si="50"/>
        <v>0</v>
      </c>
      <c r="W191" s="134">
        <f t="shared" si="50"/>
        <v>4.5612570540174326</v>
      </c>
      <c r="X191" s="134">
        <f t="shared" si="50"/>
        <v>0</v>
      </c>
      <c r="Y191" s="134">
        <f t="shared" si="50"/>
        <v>103.70935227788843</v>
      </c>
      <c r="Z191" s="134">
        <f t="shared" si="50"/>
        <v>0</v>
      </c>
      <c r="AA191" s="134">
        <f t="shared" si="50"/>
        <v>13697.974574530148</v>
      </c>
      <c r="AB191" s="134">
        <f t="shared" si="50"/>
        <v>0</v>
      </c>
      <c r="AC191" s="134">
        <f t="shared" si="50"/>
        <v>0</v>
      </c>
      <c r="AD191" s="134">
        <f t="shared" si="50"/>
        <v>831.7916017742541</v>
      </c>
      <c r="AE191" s="134">
        <f t="shared" si="50"/>
        <v>258.64627173303808</v>
      </c>
      <c r="AF191" s="134">
        <f t="shared" si="50"/>
        <v>133.11834119016135</v>
      </c>
      <c r="AG191" s="134">
        <f t="shared" si="50"/>
        <v>3.3657176572323748</v>
      </c>
      <c r="AH191" s="134">
        <f t="shared" si="50"/>
        <v>3.5624519663523158</v>
      </c>
    </row>
    <row r="192" spans="1:34" ht="12" customHeight="1">
      <c r="A192" s="1"/>
      <c r="B192" s="1"/>
      <c r="C192" s="1"/>
      <c r="D192" s="25"/>
      <c r="E192" s="79"/>
      <c r="F192" s="25"/>
      <c r="G192" s="25"/>
      <c r="H192" s="79"/>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row>
    <row r="193" spans="1:34" ht="12" customHeight="1">
      <c r="A193" s="16" t="s">
        <v>170</v>
      </c>
      <c r="B193" s="1"/>
      <c r="C193" s="1"/>
      <c r="D193" s="25"/>
      <c r="E193" s="79"/>
      <c r="F193" s="25"/>
      <c r="G193" s="25"/>
      <c r="H193" s="69"/>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row>
    <row r="194" spans="1:34" ht="12" customHeight="1">
      <c r="A194" s="1"/>
      <c r="B194" s="1"/>
      <c r="C194" s="1"/>
      <c r="D194" s="25"/>
      <c r="E194" s="79"/>
      <c r="F194" s="25"/>
      <c r="G194" s="25"/>
      <c r="H194" s="79"/>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row>
    <row r="195" spans="1:34" ht="12" customHeight="1">
      <c r="A195" s="16" t="s">
        <v>171</v>
      </c>
      <c r="B195" s="1"/>
      <c r="C195" s="1"/>
      <c r="D195" s="25"/>
      <c r="E195" s="79"/>
      <c r="F195" s="25"/>
      <c r="G195" s="25"/>
      <c r="H195" s="79"/>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row>
    <row r="196" spans="1:34" ht="12" customHeight="1">
      <c r="A196" s="1"/>
      <c r="B196" s="16" t="s">
        <v>172</v>
      </c>
      <c r="C196" s="1"/>
      <c r="D196" s="25">
        <f>Classification!AR196</f>
        <v>0</v>
      </c>
      <c r="E196" s="79"/>
      <c r="F196" s="25">
        <v>0</v>
      </c>
      <c r="G196" s="25">
        <f t="shared" ref="G196:G206" si="51">D196-F196</f>
        <v>0</v>
      </c>
      <c r="H196" s="69"/>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row>
    <row r="197" spans="1:34" ht="12" customHeight="1">
      <c r="A197" s="1"/>
      <c r="B197" s="16" t="s">
        <v>173</v>
      </c>
      <c r="C197" s="1"/>
      <c r="D197" s="25">
        <f>Classification!AR197</f>
        <v>0</v>
      </c>
      <c r="E197" s="79"/>
      <c r="F197" s="25">
        <v>0</v>
      </c>
      <c r="G197" s="25">
        <f t="shared" si="51"/>
        <v>0</v>
      </c>
      <c r="H197" s="69"/>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row>
    <row r="198" spans="1:34" ht="12" customHeight="1">
      <c r="A198" s="1"/>
      <c r="B198" s="16" t="s">
        <v>174</v>
      </c>
      <c r="C198" s="1"/>
      <c r="D198" s="25">
        <f>Classification!AR198</f>
        <v>0</v>
      </c>
      <c r="E198" s="79"/>
      <c r="F198" s="25">
        <v>0</v>
      </c>
      <c r="G198" s="25">
        <f t="shared" si="51"/>
        <v>0</v>
      </c>
      <c r="H198" s="69"/>
      <c r="I198" s="25">
        <v>0</v>
      </c>
      <c r="J198" s="25">
        <v>0</v>
      </c>
      <c r="K198" s="25">
        <v>0</v>
      </c>
      <c r="L198" s="25">
        <v>0</v>
      </c>
      <c r="M198" s="25">
        <v>0</v>
      </c>
      <c r="N198" s="25">
        <v>0</v>
      </c>
      <c r="O198" s="25">
        <v>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row>
    <row r="199" spans="1:34" ht="12" customHeight="1">
      <c r="A199" s="1"/>
      <c r="B199" s="16" t="s">
        <v>175</v>
      </c>
      <c r="C199" s="1"/>
      <c r="D199" s="25">
        <f>Classification!AR199</f>
        <v>0</v>
      </c>
      <c r="E199" s="79"/>
      <c r="F199" s="25">
        <v>0</v>
      </c>
      <c r="G199" s="25">
        <f t="shared" si="51"/>
        <v>0</v>
      </c>
      <c r="H199" s="69"/>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row>
    <row r="200" spans="1:34" ht="12" customHeight="1">
      <c r="A200" s="1"/>
      <c r="B200" s="16" t="s">
        <v>176</v>
      </c>
      <c r="C200" s="1"/>
      <c r="D200" s="25">
        <f>Classification!AR200</f>
        <v>0</v>
      </c>
      <c r="E200" s="79"/>
      <c r="F200" s="25">
        <v>0</v>
      </c>
      <c r="G200" s="25">
        <f t="shared" si="51"/>
        <v>0</v>
      </c>
      <c r="H200" s="69"/>
      <c r="I200" s="25">
        <v>0</v>
      </c>
      <c r="J200" s="25">
        <v>0</v>
      </c>
      <c r="K200" s="25">
        <v>0</v>
      </c>
      <c r="L200" s="25">
        <v>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row>
    <row r="201" spans="1:34" ht="12" customHeight="1">
      <c r="A201" s="1"/>
      <c r="B201" s="16" t="s">
        <v>177</v>
      </c>
      <c r="C201" s="1"/>
      <c r="D201" s="25">
        <f>Classification!AR201</f>
        <v>0</v>
      </c>
      <c r="E201" s="79"/>
      <c r="F201" s="25">
        <v>0</v>
      </c>
      <c r="G201" s="25">
        <f t="shared" si="51"/>
        <v>0</v>
      </c>
      <c r="H201" s="69"/>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0</v>
      </c>
      <c r="Z201" s="25">
        <v>0</v>
      </c>
      <c r="AA201" s="25">
        <v>0</v>
      </c>
      <c r="AB201" s="25">
        <v>0</v>
      </c>
      <c r="AC201" s="25">
        <v>0</v>
      </c>
      <c r="AD201" s="25">
        <v>0</v>
      </c>
      <c r="AE201" s="25">
        <v>0</v>
      </c>
      <c r="AF201" s="25">
        <v>0</v>
      </c>
      <c r="AG201" s="25">
        <v>0</v>
      </c>
      <c r="AH201" s="25">
        <v>0</v>
      </c>
    </row>
    <row r="202" spans="1:34" ht="12" customHeight="1">
      <c r="A202" s="1"/>
      <c r="B202" s="16" t="s">
        <v>179</v>
      </c>
      <c r="C202" s="1"/>
      <c r="D202" s="25">
        <f>Classification!AR202</f>
        <v>0</v>
      </c>
      <c r="E202" s="79"/>
      <c r="F202" s="25">
        <v>0</v>
      </c>
      <c r="G202" s="25">
        <f t="shared" si="51"/>
        <v>0</v>
      </c>
      <c r="H202" s="69"/>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row>
    <row r="203" spans="1:34" ht="12" customHeight="1">
      <c r="A203" s="1"/>
      <c r="B203" s="16" t="s">
        <v>181</v>
      </c>
      <c r="C203" s="1"/>
      <c r="D203" s="25">
        <f>Classification!AR203</f>
        <v>0</v>
      </c>
      <c r="E203" s="79"/>
      <c r="F203" s="25">
        <v>0</v>
      </c>
      <c r="G203" s="25">
        <f t="shared" si="51"/>
        <v>0</v>
      </c>
      <c r="H203" s="69"/>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row>
    <row r="204" spans="1:34" ht="12" customHeight="1">
      <c r="A204" s="1"/>
      <c r="B204" s="16" t="s">
        <v>183</v>
      </c>
      <c r="C204" s="1"/>
      <c r="D204" s="25">
        <f>Classification!AR204</f>
        <v>0</v>
      </c>
      <c r="E204" s="79"/>
      <c r="F204" s="25">
        <v>0</v>
      </c>
      <c r="G204" s="25">
        <f t="shared" si="51"/>
        <v>0</v>
      </c>
      <c r="H204" s="69"/>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row>
    <row r="205" spans="1:34" ht="12" customHeight="1">
      <c r="A205" s="1"/>
      <c r="B205" s="16" t="s">
        <v>184</v>
      </c>
      <c r="C205" s="1"/>
      <c r="D205" s="25">
        <f>Classification!AR205</f>
        <v>0</v>
      </c>
      <c r="E205" s="79"/>
      <c r="F205" s="25">
        <v>0</v>
      </c>
      <c r="G205" s="25">
        <f t="shared" si="51"/>
        <v>0</v>
      </c>
      <c r="H205" s="69"/>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row>
    <row r="206" spans="1:34" ht="12" customHeight="1">
      <c r="A206" s="1"/>
      <c r="B206" s="16" t="s">
        <v>185</v>
      </c>
      <c r="C206" s="1"/>
      <c r="D206" s="25">
        <f>Classification!AR206</f>
        <v>0</v>
      </c>
      <c r="E206" s="79"/>
      <c r="F206" s="25">
        <v>0</v>
      </c>
      <c r="G206" s="25">
        <f t="shared" si="51"/>
        <v>0</v>
      </c>
      <c r="H206" s="69"/>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row>
    <row r="207" spans="1:34" ht="12" customHeight="1" thickBot="1">
      <c r="A207" s="1"/>
      <c r="B207" s="16" t="s">
        <v>187</v>
      </c>
      <c r="C207" s="1"/>
      <c r="D207" s="38">
        <f>SUM(D196:D206)</f>
        <v>0</v>
      </c>
      <c r="E207" s="79"/>
      <c r="F207" s="51">
        <f t="shared" ref="F207:G207" si="52">SUM(F196:F206)</f>
        <v>0</v>
      </c>
      <c r="G207" s="51">
        <f t="shared" si="52"/>
        <v>0</v>
      </c>
      <c r="H207" s="79"/>
      <c r="I207" s="51">
        <f t="shared" ref="I207:AH207" si="53">SUM(I196:I206)</f>
        <v>0</v>
      </c>
      <c r="J207" s="51">
        <f t="shared" si="53"/>
        <v>0</v>
      </c>
      <c r="K207" s="51">
        <f t="shared" si="53"/>
        <v>0</v>
      </c>
      <c r="L207" s="51">
        <f t="shared" si="53"/>
        <v>0</v>
      </c>
      <c r="M207" s="51">
        <f t="shared" si="53"/>
        <v>0</v>
      </c>
      <c r="N207" s="51">
        <f t="shared" si="53"/>
        <v>0</v>
      </c>
      <c r="O207" s="51">
        <f t="shared" si="53"/>
        <v>0</v>
      </c>
      <c r="P207" s="51">
        <f t="shared" si="53"/>
        <v>0</v>
      </c>
      <c r="Q207" s="51">
        <f t="shared" si="53"/>
        <v>0</v>
      </c>
      <c r="R207" s="51">
        <f t="shared" si="53"/>
        <v>0</v>
      </c>
      <c r="S207" s="51">
        <f t="shared" si="53"/>
        <v>0</v>
      </c>
      <c r="T207" s="51">
        <f t="shared" si="53"/>
        <v>0</v>
      </c>
      <c r="U207" s="51">
        <f t="shared" si="53"/>
        <v>0</v>
      </c>
      <c r="V207" s="51">
        <f t="shared" si="53"/>
        <v>0</v>
      </c>
      <c r="W207" s="51">
        <f t="shared" si="53"/>
        <v>0</v>
      </c>
      <c r="X207" s="51">
        <f t="shared" si="53"/>
        <v>0</v>
      </c>
      <c r="Y207" s="51">
        <f t="shared" si="53"/>
        <v>0</v>
      </c>
      <c r="Z207" s="51">
        <f t="shared" si="53"/>
        <v>0</v>
      </c>
      <c r="AA207" s="51">
        <f t="shared" si="53"/>
        <v>0</v>
      </c>
      <c r="AB207" s="51">
        <f t="shared" si="53"/>
        <v>0</v>
      </c>
      <c r="AC207" s="51">
        <f t="shared" si="53"/>
        <v>0</v>
      </c>
      <c r="AD207" s="51">
        <f t="shared" si="53"/>
        <v>0</v>
      </c>
      <c r="AE207" s="51">
        <f t="shared" si="53"/>
        <v>0</v>
      </c>
      <c r="AF207" s="51">
        <f t="shared" si="53"/>
        <v>0</v>
      </c>
      <c r="AG207" s="51">
        <f t="shared" si="53"/>
        <v>0</v>
      </c>
      <c r="AH207" s="51">
        <f t="shared" si="53"/>
        <v>0</v>
      </c>
    </row>
    <row r="208" spans="1:34" ht="12" customHeight="1" thickTop="1">
      <c r="A208" s="1"/>
      <c r="B208" s="1"/>
      <c r="C208" s="1"/>
      <c r="D208" s="25"/>
      <c r="E208" s="79"/>
      <c r="F208" s="25"/>
      <c r="G208" s="25"/>
      <c r="H208" s="79"/>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row>
    <row r="209" spans="1:34" ht="12" customHeight="1">
      <c r="A209" s="16" t="s">
        <v>188</v>
      </c>
      <c r="B209" s="1"/>
      <c r="C209" s="1"/>
      <c r="D209" s="25"/>
      <c r="E209" s="79"/>
      <c r="F209" s="25"/>
      <c r="G209" s="25"/>
      <c r="H209" s="79"/>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row>
    <row r="210" spans="1:34" ht="12" customHeight="1">
      <c r="A210" s="1"/>
      <c r="B210" s="16" t="s">
        <v>189</v>
      </c>
      <c r="C210" s="1"/>
      <c r="D210" s="25"/>
      <c r="E210" s="79"/>
      <c r="F210" s="25"/>
      <c r="G210" s="25"/>
      <c r="H210" s="79"/>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row>
    <row r="211" spans="1:34" ht="12" customHeight="1">
      <c r="A211" s="1"/>
      <c r="B211" s="16" t="s">
        <v>190</v>
      </c>
      <c r="C211" s="5" t="s">
        <v>191</v>
      </c>
      <c r="D211" s="25">
        <f>Classification!AR211</f>
        <v>0</v>
      </c>
      <c r="E211" s="79"/>
      <c r="F211" s="25">
        <v>0</v>
      </c>
      <c r="G211" s="25">
        <f t="shared" ref="G211:G212" si="54">D211-F211</f>
        <v>0</v>
      </c>
      <c r="H211" s="69"/>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row>
    <row r="212" spans="1:34" ht="12" customHeight="1">
      <c r="A212" s="1"/>
      <c r="B212" s="16" t="s">
        <v>16</v>
      </c>
      <c r="C212" s="5" t="s">
        <v>192</v>
      </c>
      <c r="D212" s="25">
        <f>Classification!AR212</f>
        <v>0</v>
      </c>
      <c r="E212" s="79"/>
      <c r="F212" s="25">
        <v>0</v>
      </c>
      <c r="G212" s="25">
        <f t="shared" si="54"/>
        <v>0</v>
      </c>
      <c r="H212" s="69"/>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row>
    <row r="213" spans="1:34" ht="12" customHeight="1">
      <c r="A213" s="1"/>
      <c r="B213" s="1"/>
      <c r="C213" s="1"/>
      <c r="D213" s="25"/>
      <c r="E213" s="79"/>
      <c r="F213" s="25"/>
      <c r="G213" s="25"/>
      <c r="H213" s="79"/>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row>
    <row r="214" spans="1:34" ht="12" customHeight="1">
      <c r="A214" s="1"/>
      <c r="B214" s="16" t="s">
        <v>193</v>
      </c>
      <c r="C214" s="1"/>
      <c r="D214" s="25"/>
      <c r="E214" s="79"/>
      <c r="F214" s="25"/>
      <c r="G214" s="25"/>
      <c r="H214" s="79"/>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row>
    <row r="215" spans="1:34" ht="12" customHeight="1">
      <c r="A215" s="1"/>
      <c r="B215" s="16" t="s">
        <v>16</v>
      </c>
      <c r="C215" s="5" t="s">
        <v>194</v>
      </c>
      <c r="D215" s="25">
        <f>Classification!AR215</f>
        <v>0</v>
      </c>
      <c r="E215" s="79"/>
      <c r="F215" s="25">
        <v>0</v>
      </c>
      <c r="G215" s="25">
        <f t="shared" ref="G215" si="55">D215-F215</f>
        <v>0</v>
      </c>
      <c r="H215" s="69"/>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row>
    <row r="216" spans="1:34" ht="12" customHeight="1">
      <c r="A216" s="1"/>
      <c r="B216" s="16" t="s">
        <v>42</v>
      </c>
      <c r="C216" s="1"/>
      <c r="D216" s="26">
        <f>SUM(D211,D212,D215)</f>
        <v>0</v>
      </c>
      <c r="E216" s="79"/>
      <c r="F216" s="52">
        <f t="shared" ref="F216:G216" si="56">SUM(F211,F212,F215)</f>
        <v>0</v>
      </c>
      <c r="G216" s="52">
        <f t="shared" si="56"/>
        <v>0</v>
      </c>
      <c r="H216" s="79"/>
      <c r="I216" s="52">
        <f t="shared" ref="I216:AH216" si="57">SUM(I211,I212,I215)</f>
        <v>0</v>
      </c>
      <c r="J216" s="52">
        <f t="shared" si="57"/>
        <v>0</v>
      </c>
      <c r="K216" s="52">
        <f t="shared" si="57"/>
        <v>0</v>
      </c>
      <c r="L216" s="52">
        <f t="shared" si="57"/>
        <v>0</v>
      </c>
      <c r="M216" s="52">
        <f t="shared" si="57"/>
        <v>0</v>
      </c>
      <c r="N216" s="52">
        <f t="shared" si="57"/>
        <v>0</v>
      </c>
      <c r="O216" s="52">
        <f t="shared" si="57"/>
        <v>0</v>
      </c>
      <c r="P216" s="52">
        <f t="shared" si="57"/>
        <v>0</v>
      </c>
      <c r="Q216" s="52">
        <f t="shared" si="57"/>
        <v>0</v>
      </c>
      <c r="R216" s="52">
        <f t="shared" si="57"/>
        <v>0</v>
      </c>
      <c r="S216" s="52">
        <f t="shared" si="57"/>
        <v>0</v>
      </c>
      <c r="T216" s="52">
        <f t="shared" si="57"/>
        <v>0</v>
      </c>
      <c r="U216" s="52">
        <f t="shared" si="57"/>
        <v>0</v>
      </c>
      <c r="V216" s="52">
        <f t="shared" si="57"/>
        <v>0</v>
      </c>
      <c r="W216" s="52">
        <f t="shared" si="57"/>
        <v>0</v>
      </c>
      <c r="X216" s="52">
        <f t="shared" si="57"/>
        <v>0</v>
      </c>
      <c r="Y216" s="52">
        <f t="shared" si="57"/>
        <v>0</v>
      </c>
      <c r="Z216" s="52">
        <f t="shared" si="57"/>
        <v>0</v>
      </c>
      <c r="AA216" s="52">
        <f t="shared" si="57"/>
        <v>0</v>
      </c>
      <c r="AB216" s="52">
        <f t="shared" si="57"/>
        <v>0</v>
      </c>
      <c r="AC216" s="52">
        <f t="shared" si="57"/>
        <v>0</v>
      </c>
      <c r="AD216" s="52">
        <f t="shared" si="57"/>
        <v>0</v>
      </c>
      <c r="AE216" s="52">
        <f t="shared" si="57"/>
        <v>0</v>
      </c>
      <c r="AF216" s="52">
        <f t="shared" si="57"/>
        <v>0</v>
      </c>
      <c r="AG216" s="52">
        <f t="shared" si="57"/>
        <v>0</v>
      </c>
      <c r="AH216" s="52">
        <f t="shared" si="57"/>
        <v>0</v>
      </c>
    </row>
    <row r="217" spans="1:34" ht="12" customHeight="1">
      <c r="A217" s="1"/>
      <c r="B217" s="1"/>
      <c r="C217" s="1"/>
      <c r="D217" s="25"/>
      <c r="E217" s="79"/>
      <c r="F217" s="25"/>
      <c r="G217" s="25"/>
      <c r="H217" s="79"/>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row>
    <row r="218" spans="1:34" ht="12" customHeight="1">
      <c r="A218" s="16" t="s">
        <v>195</v>
      </c>
      <c r="B218" s="1"/>
      <c r="C218" s="1"/>
      <c r="D218" s="25"/>
      <c r="E218" s="79"/>
      <c r="F218" s="25"/>
      <c r="G218" s="25"/>
      <c r="H218" s="79"/>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row>
    <row r="219" spans="1:34" ht="12" customHeight="1">
      <c r="A219" s="1"/>
      <c r="B219" s="16" t="s">
        <v>189</v>
      </c>
      <c r="C219" s="1"/>
      <c r="D219" s="25"/>
      <c r="E219" s="79"/>
      <c r="F219" s="25"/>
      <c r="G219" s="25"/>
      <c r="H219" s="79"/>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row>
    <row r="220" spans="1:34" ht="12" customHeight="1">
      <c r="A220" s="1"/>
      <c r="B220" s="16" t="s">
        <v>196</v>
      </c>
      <c r="C220" s="5" t="s">
        <v>197</v>
      </c>
      <c r="D220" s="25">
        <f>Classification!AR220</f>
        <v>0</v>
      </c>
      <c r="E220" s="79"/>
      <c r="F220" s="25">
        <v>0</v>
      </c>
      <c r="G220" s="25">
        <f t="shared" ref="G220:G226" si="58">D220-F220</f>
        <v>0</v>
      </c>
      <c r="H220" s="69"/>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row>
    <row r="221" spans="1:34" ht="12" customHeight="1">
      <c r="A221" s="1"/>
      <c r="B221" s="16" t="s">
        <v>198</v>
      </c>
      <c r="C221" s="5" t="s">
        <v>199</v>
      </c>
      <c r="D221" s="25">
        <f>Classification!AR221</f>
        <v>0</v>
      </c>
      <c r="E221" s="79"/>
      <c r="F221" s="25">
        <v>0</v>
      </c>
      <c r="G221" s="25">
        <f t="shared" si="58"/>
        <v>0</v>
      </c>
      <c r="H221" s="69"/>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row>
    <row r="222" spans="1:34" ht="12" customHeight="1">
      <c r="A222" s="1"/>
      <c r="B222" s="16" t="s">
        <v>200</v>
      </c>
      <c r="C222" s="5" t="s">
        <v>201</v>
      </c>
      <c r="D222" s="25">
        <f>Classification!AR222</f>
        <v>0</v>
      </c>
      <c r="E222" s="79"/>
      <c r="F222" s="25">
        <v>0</v>
      </c>
      <c r="G222" s="25">
        <f t="shared" si="58"/>
        <v>0</v>
      </c>
      <c r="H222" s="69"/>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row>
    <row r="223" spans="1:34" ht="12" customHeight="1">
      <c r="A223" s="1"/>
      <c r="B223" s="16" t="s">
        <v>203</v>
      </c>
      <c r="C223" s="5" t="s">
        <v>204</v>
      </c>
      <c r="D223" s="25">
        <f>Classification!AR223</f>
        <v>0</v>
      </c>
      <c r="E223" s="79"/>
      <c r="F223" s="25">
        <v>0</v>
      </c>
      <c r="G223" s="25">
        <f t="shared" si="58"/>
        <v>0</v>
      </c>
      <c r="H223" s="69"/>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row>
    <row r="224" spans="1:34" ht="12" customHeight="1">
      <c r="A224" s="1"/>
      <c r="B224" s="16" t="s">
        <v>206</v>
      </c>
      <c r="C224" s="5" t="s">
        <v>207</v>
      </c>
      <c r="D224" s="25">
        <f>Classification!AR224</f>
        <v>0</v>
      </c>
      <c r="E224" s="79"/>
      <c r="F224" s="25">
        <v>0</v>
      </c>
      <c r="G224" s="25">
        <f t="shared" si="58"/>
        <v>0</v>
      </c>
      <c r="H224" s="69"/>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row>
    <row r="225" spans="1:34" ht="12" customHeight="1">
      <c r="A225" s="1"/>
      <c r="B225" s="16" t="s">
        <v>209</v>
      </c>
      <c r="C225" s="5" t="s">
        <v>210</v>
      </c>
      <c r="D225" s="25">
        <f>Classification!AR225</f>
        <v>0</v>
      </c>
      <c r="E225" s="79"/>
      <c r="F225" s="25">
        <v>0</v>
      </c>
      <c r="G225" s="25">
        <f t="shared" si="58"/>
        <v>0</v>
      </c>
      <c r="H225" s="69"/>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row>
    <row r="226" spans="1:34" ht="12" customHeight="1">
      <c r="A226" s="1"/>
      <c r="B226" s="16" t="s">
        <v>16</v>
      </c>
      <c r="C226" s="5" t="s">
        <v>211</v>
      </c>
      <c r="D226" s="25">
        <f>Classification!AR226</f>
        <v>0</v>
      </c>
      <c r="E226" s="79"/>
      <c r="F226" s="25">
        <v>0</v>
      </c>
      <c r="G226" s="25">
        <f t="shared" si="58"/>
        <v>0</v>
      </c>
      <c r="H226" s="69"/>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row>
    <row r="227" spans="1:34" ht="12" customHeight="1">
      <c r="A227" s="1"/>
      <c r="B227" s="1"/>
      <c r="C227" s="1"/>
      <c r="D227" s="25"/>
      <c r="E227" s="79"/>
      <c r="F227" s="25"/>
      <c r="G227" s="25"/>
      <c r="H227" s="79"/>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row>
    <row r="228" spans="1:34" ht="12" customHeight="1">
      <c r="A228" s="1"/>
      <c r="B228" s="16" t="s">
        <v>193</v>
      </c>
      <c r="C228" s="1"/>
      <c r="D228" s="25"/>
      <c r="E228" s="79"/>
      <c r="F228" s="25"/>
      <c r="G228" s="25"/>
      <c r="H228" s="79"/>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row>
    <row r="229" spans="1:34" ht="12" customHeight="1">
      <c r="A229" s="1"/>
      <c r="B229" s="16" t="s">
        <v>196</v>
      </c>
      <c r="C229" s="5" t="s">
        <v>212</v>
      </c>
      <c r="D229" s="25">
        <f>Classification!AR229</f>
        <v>0</v>
      </c>
      <c r="E229" s="79"/>
      <c r="F229" s="25">
        <v>0</v>
      </c>
      <c r="G229" s="25">
        <f t="shared" ref="G229:G234" si="59">D229-F229</f>
        <v>0</v>
      </c>
      <c r="H229" s="69"/>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row>
    <row r="230" spans="1:34" ht="12" customHeight="1">
      <c r="A230" s="1"/>
      <c r="B230" s="16" t="s">
        <v>198</v>
      </c>
      <c r="C230" s="5" t="s">
        <v>213</v>
      </c>
      <c r="D230" s="25">
        <f>Classification!AR230</f>
        <v>0</v>
      </c>
      <c r="E230" s="79"/>
      <c r="F230" s="25">
        <v>0</v>
      </c>
      <c r="G230" s="25">
        <f t="shared" si="59"/>
        <v>0</v>
      </c>
      <c r="H230" s="69"/>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row>
    <row r="231" spans="1:34" ht="12" customHeight="1">
      <c r="A231" s="1"/>
      <c r="B231" s="16" t="s">
        <v>200</v>
      </c>
      <c r="C231" s="5" t="s">
        <v>214</v>
      </c>
      <c r="D231" s="25">
        <f>Classification!AR231</f>
        <v>0</v>
      </c>
      <c r="E231" s="79"/>
      <c r="F231" s="25">
        <v>0</v>
      </c>
      <c r="G231" s="25">
        <f t="shared" si="59"/>
        <v>0</v>
      </c>
      <c r="H231" s="69"/>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row>
    <row r="232" spans="1:34" ht="12" customHeight="1">
      <c r="A232" s="1"/>
      <c r="B232" s="16" t="s">
        <v>215</v>
      </c>
      <c r="C232" s="5" t="s">
        <v>216</v>
      </c>
      <c r="D232" s="25">
        <f>Classification!AR232</f>
        <v>0</v>
      </c>
      <c r="E232" s="79"/>
      <c r="F232" s="25">
        <v>0</v>
      </c>
      <c r="G232" s="25">
        <f t="shared" si="59"/>
        <v>0</v>
      </c>
      <c r="H232" s="69"/>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row>
    <row r="233" spans="1:34" ht="12" customHeight="1">
      <c r="A233" s="1"/>
      <c r="B233" s="16" t="s">
        <v>206</v>
      </c>
      <c r="C233" s="5" t="s">
        <v>217</v>
      </c>
      <c r="D233" s="25">
        <f>Classification!AR233</f>
        <v>0</v>
      </c>
      <c r="E233" s="79"/>
      <c r="F233" s="25">
        <v>0</v>
      </c>
      <c r="G233" s="25">
        <f t="shared" si="59"/>
        <v>0</v>
      </c>
      <c r="H233" s="69"/>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row>
    <row r="234" spans="1:34" ht="12" customHeight="1">
      <c r="A234" s="1"/>
      <c r="B234" s="16" t="s">
        <v>16</v>
      </c>
      <c r="C234" s="5" t="s">
        <v>218</v>
      </c>
      <c r="D234" s="25">
        <f>Classification!AR234</f>
        <v>0</v>
      </c>
      <c r="E234" s="79"/>
      <c r="F234" s="25">
        <v>0</v>
      </c>
      <c r="G234" s="25">
        <f t="shared" si="59"/>
        <v>0</v>
      </c>
      <c r="H234" s="69"/>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row>
    <row r="235" spans="1:34" ht="12" customHeight="1">
      <c r="A235" s="1"/>
      <c r="B235" s="16" t="s">
        <v>42</v>
      </c>
      <c r="C235" s="1"/>
      <c r="D235" s="26">
        <f>SUM(D220:D226,D229:D234)</f>
        <v>0</v>
      </c>
      <c r="E235" s="79"/>
      <c r="F235" s="52">
        <f t="shared" ref="F235:G235" si="60">SUM(F220:F226,F229:F234)</f>
        <v>0</v>
      </c>
      <c r="G235" s="52">
        <f t="shared" si="60"/>
        <v>0</v>
      </c>
      <c r="H235" s="79"/>
      <c r="I235" s="52">
        <f t="shared" ref="I235:AH235" si="61">SUM(I220:I226,I229:I234)</f>
        <v>0</v>
      </c>
      <c r="J235" s="52">
        <f t="shared" si="61"/>
        <v>0</v>
      </c>
      <c r="K235" s="52">
        <f t="shared" si="61"/>
        <v>0</v>
      </c>
      <c r="L235" s="52">
        <f t="shared" si="61"/>
        <v>0</v>
      </c>
      <c r="M235" s="52">
        <f t="shared" si="61"/>
        <v>0</v>
      </c>
      <c r="N235" s="52">
        <f t="shared" si="61"/>
        <v>0</v>
      </c>
      <c r="O235" s="52">
        <f t="shared" si="61"/>
        <v>0</v>
      </c>
      <c r="P235" s="52">
        <f t="shared" si="61"/>
        <v>0</v>
      </c>
      <c r="Q235" s="52">
        <f t="shared" si="61"/>
        <v>0</v>
      </c>
      <c r="R235" s="52">
        <f t="shared" si="61"/>
        <v>0</v>
      </c>
      <c r="S235" s="52">
        <f t="shared" si="61"/>
        <v>0</v>
      </c>
      <c r="T235" s="52">
        <f t="shared" si="61"/>
        <v>0</v>
      </c>
      <c r="U235" s="52">
        <f t="shared" si="61"/>
        <v>0</v>
      </c>
      <c r="V235" s="52">
        <f t="shared" si="61"/>
        <v>0</v>
      </c>
      <c r="W235" s="52">
        <f t="shared" si="61"/>
        <v>0</v>
      </c>
      <c r="X235" s="52">
        <f t="shared" si="61"/>
        <v>0</v>
      </c>
      <c r="Y235" s="52">
        <f t="shared" si="61"/>
        <v>0</v>
      </c>
      <c r="Z235" s="52">
        <f t="shared" si="61"/>
        <v>0</v>
      </c>
      <c r="AA235" s="52">
        <f t="shared" si="61"/>
        <v>0</v>
      </c>
      <c r="AB235" s="52">
        <f t="shared" si="61"/>
        <v>0</v>
      </c>
      <c r="AC235" s="52">
        <f t="shared" si="61"/>
        <v>0</v>
      </c>
      <c r="AD235" s="52">
        <f t="shared" si="61"/>
        <v>0</v>
      </c>
      <c r="AE235" s="52">
        <f t="shared" si="61"/>
        <v>0</v>
      </c>
      <c r="AF235" s="52">
        <f t="shared" si="61"/>
        <v>0</v>
      </c>
      <c r="AG235" s="52">
        <f t="shared" si="61"/>
        <v>0</v>
      </c>
      <c r="AH235" s="52">
        <f t="shared" si="61"/>
        <v>0</v>
      </c>
    </row>
    <row r="236" spans="1:34" ht="12" customHeight="1">
      <c r="A236" s="1"/>
      <c r="B236" s="1"/>
      <c r="C236" s="1"/>
      <c r="D236" s="25"/>
      <c r="E236" s="79"/>
      <c r="F236" s="25"/>
      <c r="G236" s="25"/>
      <c r="H236" s="79"/>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row>
    <row r="237" spans="1:34" ht="12" customHeight="1">
      <c r="A237" s="16" t="s">
        <v>219</v>
      </c>
      <c r="B237" s="1"/>
      <c r="C237" s="1"/>
      <c r="D237" s="25"/>
      <c r="E237" s="79"/>
      <c r="F237" s="25"/>
      <c r="G237" s="25"/>
      <c r="H237" s="79"/>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row>
    <row r="238" spans="1:34" ht="12" customHeight="1">
      <c r="A238" s="1"/>
      <c r="B238" s="16" t="s">
        <v>189</v>
      </c>
      <c r="C238" s="1"/>
      <c r="D238" s="25"/>
      <c r="E238" s="79"/>
      <c r="F238" s="25"/>
      <c r="G238" s="25"/>
      <c r="H238" s="79"/>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row>
    <row r="239" spans="1:34" ht="12" customHeight="1">
      <c r="A239" s="1"/>
      <c r="B239" s="16" t="s">
        <v>198</v>
      </c>
      <c r="C239" s="5" t="s">
        <v>220</v>
      </c>
      <c r="D239" s="25">
        <f>Classification!AR239</f>
        <v>0</v>
      </c>
      <c r="E239" s="79"/>
      <c r="F239" s="25">
        <v>0</v>
      </c>
      <c r="G239" s="25">
        <f t="shared" ref="G239:G242" si="62">D239-F239</f>
        <v>0</v>
      </c>
      <c r="H239" s="69"/>
      <c r="I239" s="25">
        <v>0</v>
      </c>
      <c r="J239" s="25">
        <v>0</v>
      </c>
      <c r="K239" s="25">
        <v>0</v>
      </c>
      <c r="L239" s="25">
        <v>0</v>
      </c>
      <c r="M239" s="25">
        <v>0</v>
      </c>
      <c r="N239" s="25">
        <v>0</v>
      </c>
      <c r="O239" s="25">
        <v>0</v>
      </c>
      <c r="P239" s="25">
        <v>0</v>
      </c>
      <c r="Q239" s="25">
        <v>0</v>
      </c>
      <c r="R239" s="25">
        <v>0</v>
      </c>
      <c r="S239" s="25">
        <v>0</v>
      </c>
      <c r="T239" s="25">
        <v>0</v>
      </c>
      <c r="U239" s="25">
        <v>0</v>
      </c>
      <c r="V239" s="25">
        <v>0</v>
      </c>
      <c r="W239" s="25">
        <v>0</v>
      </c>
      <c r="X239" s="25">
        <v>0</v>
      </c>
      <c r="Y239" s="25">
        <v>0</v>
      </c>
      <c r="Z239" s="25">
        <v>0</v>
      </c>
      <c r="AA239" s="25">
        <v>0</v>
      </c>
      <c r="AB239" s="25">
        <v>0</v>
      </c>
      <c r="AC239" s="25">
        <v>0</v>
      </c>
      <c r="AD239" s="49">
        <v>0</v>
      </c>
      <c r="AE239" s="49">
        <v>0</v>
      </c>
      <c r="AF239" s="49">
        <v>0</v>
      </c>
      <c r="AG239" s="49">
        <v>0</v>
      </c>
      <c r="AH239" s="49">
        <v>0</v>
      </c>
    </row>
    <row r="240" spans="1:34" ht="12" customHeight="1">
      <c r="A240" s="1"/>
      <c r="B240" s="16" t="s">
        <v>222</v>
      </c>
      <c r="C240" s="5" t="s">
        <v>223</v>
      </c>
      <c r="D240" s="25">
        <f>Classification!AR240</f>
        <v>1602.959048534819</v>
      </c>
      <c r="E240" s="79"/>
      <c r="F240" s="25">
        <v>0</v>
      </c>
      <c r="G240" s="25">
        <f t="shared" si="62"/>
        <v>1602.959048534819</v>
      </c>
      <c r="H240" s="69" t="s">
        <v>436</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11.852366117473935</v>
      </c>
      <c r="Z240" s="25">
        <v>0</v>
      </c>
      <c r="AA240" s="25">
        <v>1450.4814533085053</v>
      </c>
      <c r="AB240" s="25">
        <v>0</v>
      </c>
      <c r="AC240" s="25">
        <v>0</v>
      </c>
      <c r="AD240" s="49">
        <v>95.060844380285332</v>
      </c>
      <c r="AE240" s="49">
        <v>29.559246491921428</v>
      </c>
      <c r="AF240" s="49">
        <v>15.213356192882079</v>
      </c>
      <c r="AG240" s="49">
        <v>0.38464918587742403</v>
      </c>
      <c r="AH240" s="49">
        <v>0.40713285787365705</v>
      </c>
    </row>
    <row r="241" spans="1:34" ht="12" customHeight="1">
      <c r="A241" s="1"/>
      <c r="B241" s="16" t="s">
        <v>225</v>
      </c>
      <c r="C241" s="5" t="s">
        <v>226</v>
      </c>
      <c r="D241" s="25">
        <f>Classification!AR241</f>
        <v>17.685292290495475</v>
      </c>
      <c r="E241" s="79"/>
      <c r="F241" s="25">
        <v>0</v>
      </c>
      <c r="G241" s="25">
        <f t="shared" si="62"/>
        <v>17.685292290495475</v>
      </c>
      <c r="H241" s="69" t="s">
        <v>437</v>
      </c>
      <c r="I241" s="25">
        <v>0.26868856900699567</v>
      </c>
      <c r="J241" s="25">
        <v>9.14173388450924E-2</v>
      </c>
      <c r="K241" s="25">
        <v>2.3849880877396392E-2</v>
      </c>
      <c r="L241" s="25">
        <v>0</v>
      </c>
      <c r="M241" s="25">
        <v>9.472507218322733E-5</v>
      </c>
      <c r="N241" s="25">
        <v>0</v>
      </c>
      <c r="O241" s="25">
        <v>1.6263588543639892E-2</v>
      </c>
      <c r="P241" s="25">
        <v>0</v>
      </c>
      <c r="Q241" s="25">
        <v>4.8819873098852572E-3</v>
      </c>
      <c r="R241" s="25">
        <v>4.4835423866534787E-5</v>
      </c>
      <c r="S241" s="25">
        <v>1.3035456178214706E-2</v>
      </c>
      <c r="T241" s="25">
        <v>0</v>
      </c>
      <c r="U241" s="25">
        <v>8.6007726170999041E-2</v>
      </c>
      <c r="V241" s="25">
        <v>0</v>
      </c>
      <c r="W241" s="25">
        <v>2.7999744622362915E-2</v>
      </c>
      <c r="X241" s="25">
        <v>0</v>
      </c>
      <c r="Y241" s="25">
        <v>8.1163274087800774E-2</v>
      </c>
      <c r="Z241" s="25">
        <v>0</v>
      </c>
      <c r="AA241" s="25">
        <v>16.108864110557708</v>
      </c>
      <c r="AB241" s="25">
        <v>0</v>
      </c>
      <c r="AC241" s="25">
        <v>0</v>
      </c>
      <c r="AD241" s="49">
        <v>0.65096279434702864</v>
      </c>
      <c r="AE241" s="49">
        <v>0.20241740772044275</v>
      </c>
      <c r="AF241" s="49">
        <v>0.10417884380552633</v>
      </c>
      <c r="AG241" s="49">
        <v>2.6340215102697577E-3</v>
      </c>
      <c r="AH241" s="49">
        <v>2.7879864160652427E-3</v>
      </c>
    </row>
    <row r="242" spans="1:34" ht="12" customHeight="1">
      <c r="A242" s="1"/>
      <c r="B242" s="16" t="s">
        <v>16</v>
      </c>
      <c r="C242" s="5" t="s">
        <v>228</v>
      </c>
      <c r="D242" s="25">
        <f>Classification!AR242</f>
        <v>0</v>
      </c>
      <c r="E242" s="79"/>
      <c r="F242" s="25">
        <v>0</v>
      </c>
      <c r="G242" s="25">
        <f t="shared" si="62"/>
        <v>0</v>
      </c>
      <c r="H242" s="69"/>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49">
        <v>0</v>
      </c>
      <c r="AE242" s="49">
        <v>0</v>
      </c>
      <c r="AF242" s="49">
        <v>0</v>
      </c>
      <c r="AG242" s="49">
        <v>0</v>
      </c>
      <c r="AH242" s="49">
        <v>0</v>
      </c>
    </row>
    <row r="243" spans="1:34" ht="12" customHeight="1">
      <c r="A243" s="1"/>
      <c r="B243" s="1"/>
      <c r="C243" s="1"/>
      <c r="D243" s="25"/>
      <c r="E243" s="79"/>
      <c r="F243" s="25"/>
      <c r="G243" s="25"/>
      <c r="H243" s="79"/>
      <c r="I243" s="25"/>
      <c r="J243" s="25"/>
      <c r="K243" s="25"/>
      <c r="L243" s="25"/>
      <c r="M243" s="25"/>
      <c r="N243" s="25"/>
      <c r="O243" s="25"/>
      <c r="P243" s="25"/>
      <c r="Q243" s="25"/>
      <c r="R243" s="25"/>
      <c r="S243" s="25"/>
      <c r="T243" s="25"/>
      <c r="U243" s="25"/>
      <c r="V243" s="25"/>
      <c r="W243" s="25"/>
      <c r="X243" s="25"/>
      <c r="Y243" s="25"/>
      <c r="Z243" s="25"/>
      <c r="AA243" s="25"/>
      <c r="AB243" s="25"/>
      <c r="AC243" s="25"/>
      <c r="AD243" s="49"/>
      <c r="AE243" s="49"/>
      <c r="AF243" s="49"/>
      <c r="AG243" s="49"/>
      <c r="AH243" s="49"/>
    </row>
    <row r="244" spans="1:34" ht="12" customHeight="1">
      <c r="A244" s="1"/>
      <c r="B244" s="16" t="s">
        <v>193</v>
      </c>
      <c r="C244" s="1"/>
      <c r="D244" s="25"/>
      <c r="E244" s="79"/>
      <c r="F244" s="25"/>
      <c r="G244" s="25"/>
      <c r="H244" s="79"/>
      <c r="I244" s="25"/>
      <c r="J244" s="25"/>
      <c r="K244" s="25"/>
      <c r="L244" s="25"/>
      <c r="M244" s="25"/>
      <c r="N244" s="25"/>
      <c r="O244" s="25"/>
      <c r="P244" s="25"/>
      <c r="Q244" s="25"/>
      <c r="R244" s="25"/>
      <c r="S244" s="25"/>
      <c r="T244" s="25"/>
      <c r="U244" s="25"/>
      <c r="V244" s="25"/>
      <c r="W244" s="25"/>
      <c r="X244" s="25"/>
      <c r="Y244" s="25"/>
      <c r="Z244" s="25"/>
      <c r="AA244" s="25"/>
      <c r="AB244" s="25"/>
      <c r="AC244" s="25"/>
      <c r="AD244" s="49"/>
      <c r="AE244" s="49"/>
      <c r="AF244" s="49"/>
      <c r="AG244" s="49"/>
      <c r="AH244" s="49"/>
    </row>
    <row r="245" spans="1:34" ht="12" customHeight="1">
      <c r="A245" s="1"/>
      <c r="B245" s="16" t="s">
        <v>198</v>
      </c>
      <c r="C245" s="5" t="s">
        <v>229</v>
      </c>
      <c r="D245" s="25">
        <f>Classification!AR245</f>
        <v>0</v>
      </c>
      <c r="E245" s="79"/>
      <c r="F245" s="25">
        <v>0</v>
      </c>
      <c r="G245" s="25">
        <f t="shared" ref="G245:G248" si="63">D245-F245</f>
        <v>0</v>
      </c>
      <c r="H245" s="69"/>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49">
        <v>0</v>
      </c>
      <c r="AE245" s="49">
        <v>0</v>
      </c>
      <c r="AF245" s="49">
        <v>0</v>
      </c>
      <c r="AG245" s="49">
        <v>0</v>
      </c>
      <c r="AH245" s="49">
        <v>0</v>
      </c>
    </row>
    <row r="246" spans="1:34" ht="12" customHeight="1">
      <c r="A246" s="1"/>
      <c r="B246" s="16" t="s">
        <v>222</v>
      </c>
      <c r="C246" s="5" t="s">
        <v>231</v>
      </c>
      <c r="D246" s="25">
        <f>Classification!AR246</f>
        <v>4083.4371045842408</v>
      </c>
      <c r="E246" s="79"/>
      <c r="F246" s="25">
        <v>0</v>
      </c>
      <c r="G246" s="25">
        <f t="shared" si="63"/>
        <v>4083.4371045842408</v>
      </c>
      <c r="H246" s="69" t="s">
        <v>436</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30.193155355683327</v>
      </c>
      <c r="Z246" s="25">
        <v>0</v>
      </c>
      <c r="AA246" s="25">
        <v>3695.0100449322663</v>
      </c>
      <c r="AB246" s="25">
        <v>0</v>
      </c>
      <c r="AC246" s="25">
        <v>0</v>
      </c>
      <c r="AD246" s="49">
        <v>242.16150717660307</v>
      </c>
      <c r="AE246" s="49">
        <v>75.300316635657097</v>
      </c>
      <c r="AF246" s="49">
        <v>38.755065651898164</v>
      </c>
      <c r="AG246" s="49">
        <v>0.97986954769410994</v>
      </c>
      <c r="AH246" s="49">
        <v>1.0371452844389999</v>
      </c>
    </row>
    <row r="247" spans="1:34" ht="12" customHeight="1">
      <c r="A247" s="1"/>
      <c r="B247" s="16" t="s">
        <v>225</v>
      </c>
      <c r="C247" s="5" t="s">
        <v>233</v>
      </c>
      <c r="D247" s="25">
        <f>Classification!AR247</f>
        <v>149.93590803833624</v>
      </c>
      <c r="E247" s="79"/>
      <c r="F247" s="25">
        <v>0</v>
      </c>
      <c r="G247" s="25">
        <f t="shared" si="63"/>
        <v>149.93590803833624</v>
      </c>
      <c r="H247" s="69" t="s">
        <v>437</v>
      </c>
      <c r="I247" s="25">
        <v>2.2779416880339496</v>
      </c>
      <c r="J247" s="25">
        <v>0.77503619872618945</v>
      </c>
      <c r="K247" s="25">
        <v>0.20219929007791335</v>
      </c>
      <c r="L247" s="25">
        <v>0</v>
      </c>
      <c r="M247" s="25">
        <v>8.0307916196680677E-4</v>
      </c>
      <c r="N247" s="25">
        <v>0</v>
      </c>
      <c r="O247" s="25">
        <v>0.13788270367253355</v>
      </c>
      <c r="P247" s="25">
        <v>0</v>
      </c>
      <c r="Q247" s="25">
        <v>4.1389488413073494E-2</v>
      </c>
      <c r="R247" s="25">
        <v>3.8011472353925387E-4</v>
      </c>
      <c r="S247" s="25">
        <v>0.11051459747854724</v>
      </c>
      <c r="T247" s="25">
        <v>0</v>
      </c>
      <c r="U247" s="25">
        <v>0.72917350247537416</v>
      </c>
      <c r="V247" s="25">
        <v>0</v>
      </c>
      <c r="W247" s="25">
        <v>0.23738183490762585</v>
      </c>
      <c r="X247" s="25">
        <v>0</v>
      </c>
      <c r="Y247" s="25">
        <v>0.68810223771415191</v>
      </c>
      <c r="Z247" s="25">
        <v>0</v>
      </c>
      <c r="AA247" s="25">
        <v>136.57094992886701</v>
      </c>
      <c r="AB247" s="25">
        <v>0</v>
      </c>
      <c r="AC247" s="25">
        <v>0</v>
      </c>
      <c r="AD247" s="49">
        <v>5.5188625704562781</v>
      </c>
      <c r="AE247" s="49">
        <v>1.7160947826483695</v>
      </c>
      <c r="AF247" s="49">
        <v>0.88322823778039872</v>
      </c>
      <c r="AG247" s="49">
        <v>2.233123436399486E-2</v>
      </c>
      <c r="AH247" s="49">
        <v>2.3636548835324765E-2</v>
      </c>
    </row>
    <row r="248" spans="1:34" ht="12" customHeight="1">
      <c r="A248" s="1"/>
      <c r="B248" s="16" t="s">
        <v>16</v>
      </c>
      <c r="C248" s="5" t="s">
        <v>235</v>
      </c>
      <c r="D248" s="25">
        <f>Classification!AR248</f>
        <v>0</v>
      </c>
      <c r="E248" s="79"/>
      <c r="F248" s="25">
        <v>0</v>
      </c>
      <c r="G248" s="25">
        <f t="shared" si="63"/>
        <v>0</v>
      </c>
      <c r="H248" s="69"/>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49">
        <v>0</v>
      </c>
      <c r="AE248" s="49">
        <v>0</v>
      </c>
      <c r="AF248" s="49">
        <v>0</v>
      </c>
      <c r="AG248" s="49">
        <v>0</v>
      </c>
      <c r="AH248" s="49">
        <v>0</v>
      </c>
    </row>
    <row r="249" spans="1:34" ht="12" customHeight="1">
      <c r="A249" s="1"/>
      <c r="B249" s="16" t="s">
        <v>42</v>
      </c>
      <c r="C249" s="1"/>
      <c r="D249" s="26">
        <f>SUM(D239:D242,D245:D248)</f>
        <v>5854.0173534478918</v>
      </c>
      <c r="E249" s="79"/>
      <c r="F249" s="52">
        <f t="shared" ref="F249:G249" si="64">SUM(F239:F242,F245:F248)</f>
        <v>0</v>
      </c>
      <c r="G249" s="52">
        <f t="shared" si="64"/>
        <v>5854.0173534478918</v>
      </c>
      <c r="H249" s="79"/>
      <c r="I249" s="52">
        <f t="shared" ref="I249:AH249" si="65">SUM(I239:I242,I245:I248)</f>
        <v>2.5466302570409454</v>
      </c>
      <c r="J249" s="52">
        <f t="shared" si="65"/>
        <v>0.86645353757128185</v>
      </c>
      <c r="K249" s="52">
        <f t="shared" si="65"/>
        <v>0.22604917095530974</v>
      </c>
      <c r="L249" s="52">
        <f t="shared" si="65"/>
        <v>0</v>
      </c>
      <c r="M249" s="52">
        <f t="shared" si="65"/>
        <v>8.9780423415003409E-4</v>
      </c>
      <c r="N249" s="52">
        <f t="shared" si="65"/>
        <v>0</v>
      </c>
      <c r="O249" s="52">
        <f t="shared" si="65"/>
        <v>0.15414629221617343</v>
      </c>
      <c r="P249" s="52">
        <f t="shared" si="65"/>
        <v>0</v>
      </c>
      <c r="Q249" s="52">
        <f t="shared" si="65"/>
        <v>4.6271475722958755E-2</v>
      </c>
      <c r="R249" s="52">
        <f t="shared" si="65"/>
        <v>4.2495014740578864E-4</v>
      </c>
      <c r="S249" s="52">
        <f t="shared" si="65"/>
        <v>0.12355005365676194</v>
      </c>
      <c r="T249" s="52">
        <f t="shared" si="65"/>
        <v>0</v>
      </c>
      <c r="U249" s="52">
        <f t="shared" si="65"/>
        <v>0.81518122864637321</v>
      </c>
      <c r="V249" s="52">
        <f t="shared" si="65"/>
        <v>0</v>
      </c>
      <c r="W249" s="52">
        <f t="shared" si="65"/>
        <v>0.26538157952998875</v>
      </c>
      <c r="X249" s="52">
        <f t="shared" si="65"/>
        <v>0</v>
      </c>
      <c r="Y249" s="52">
        <f t="shared" si="65"/>
        <v>42.81478698495922</v>
      </c>
      <c r="Z249" s="52">
        <f t="shared" si="65"/>
        <v>0</v>
      </c>
      <c r="AA249" s="52">
        <f t="shared" si="65"/>
        <v>5298.1713122801966</v>
      </c>
      <c r="AB249" s="52">
        <f t="shared" si="65"/>
        <v>0</v>
      </c>
      <c r="AC249" s="52">
        <f t="shared" si="65"/>
        <v>0</v>
      </c>
      <c r="AD249" s="52">
        <f t="shared" si="65"/>
        <v>343.39217692169171</v>
      </c>
      <c r="AE249" s="52">
        <f t="shared" si="65"/>
        <v>106.77807531794734</v>
      </c>
      <c r="AF249" s="52">
        <f t="shared" si="65"/>
        <v>54.955828926366166</v>
      </c>
      <c r="AG249" s="52">
        <f t="shared" si="65"/>
        <v>1.3894839894457984</v>
      </c>
      <c r="AH249" s="52">
        <f t="shared" si="65"/>
        <v>1.470702677564047</v>
      </c>
    </row>
    <row r="250" spans="1:34" ht="12" customHeight="1">
      <c r="A250" s="1"/>
      <c r="B250" s="1"/>
      <c r="C250" s="1"/>
      <c r="D250" s="25"/>
      <c r="E250" s="79"/>
      <c r="F250" s="25"/>
      <c r="G250" s="25"/>
      <c r="H250" s="79"/>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row>
    <row r="251" spans="1:34" ht="12" customHeight="1">
      <c r="A251" s="16" t="s">
        <v>236</v>
      </c>
      <c r="B251" s="1"/>
      <c r="C251" s="1"/>
      <c r="D251" s="25"/>
      <c r="E251" s="79"/>
      <c r="F251" s="25"/>
      <c r="G251" s="25"/>
      <c r="H251" s="79"/>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row>
    <row r="252" spans="1:34" ht="12" customHeight="1">
      <c r="A252" s="1"/>
      <c r="B252" s="16" t="s">
        <v>189</v>
      </c>
      <c r="C252" s="1"/>
      <c r="D252" s="25"/>
      <c r="E252" s="79"/>
      <c r="F252" s="25"/>
      <c r="G252" s="25"/>
      <c r="H252" s="79"/>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row>
    <row r="253" spans="1:34" ht="12" customHeight="1">
      <c r="A253" s="1"/>
      <c r="B253" s="16" t="s">
        <v>237</v>
      </c>
      <c r="C253" s="5" t="s">
        <v>238</v>
      </c>
      <c r="D253" s="25">
        <f>Classification!AR253</f>
        <v>0</v>
      </c>
      <c r="E253" s="79"/>
      <c r="F253" s="25">
        <v>0</v>
      </c>
      <c r="G253" s="25">
        <f t="shared" ref="G253:G258" si="66">D253-F253</f>
        <v>0</v>
      </c>
      <c r="H253" s="69"/>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row>
    <row r="254" spans="1:34" ht="12" customHeight="1">
      <c r="A254" s="1"/>
      <c r="B254" s="16" t="s">
        <v>239</v>
      </c>
      <c r="C254" s="1"/>
      <c r="D254" s="25">
        <f>Classification!AR254</f>
        <v>0</v>
      </c>
      <c r="E254" s="79"/>
      <c r="F254" s="25">
        <v>0</v>
      </c>
      <c r="G254" s="25">
        <f t="shared" si="66"/>
        <v>0</v>
      </c>
      <c r="H254" s="69"/>
      <c r="I254" s="25">
        <v>0</v>
      </c>
      <c r="J254" s="25">
        <v>0</v>
      </c>
      <c r="K254" s="25">
        <v>0</v>
      </c>
      <c r="L254" s="25">
        <v>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row>
    <row r="255" spans="1:34" ht="12" customHeight="1">
      <c r="A255" s="1"/>
      <c r="B255" s="16" t="s">
        <v>240</v>
      </c>
      <c r="C255" s="5" t="s">
        <v>241</v>
      </c>
      <c r="D255" s="25">
        <f>Classification!AR255</f>
        <v>0</v>
      </c>
      <c r="E255" s="79"/>
      <c r="F255" s="25">
        <v>0</v>
      </c>
      <c r="G255" s="25">
        <f t="shared" si="66"/>
        <v>0</v>
      </c>
      <c r="H255" s="69"/>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row>
    <row r="256" spans="1:34" ht="12" customHeight="1">
      <c r="A256" s="1"/>
      <c r="B256" s="16" t="s">
        <v>242</v>
      </c>
      <c r="C256" s="5" t="s">
        <v>243</v>
      </c>
      <c r="D256" s="25">
        <f>Classification!AR256</f>
        <v>0</v>
      </c>
      <c r="E256" s="79"/>
      <c r="F256" s="25">
        <v>0</v>
      </c>
      <c r="G256" s="25">
        <f t="shared" si="66"/>
        <v>0</v>
      </c>
      <c r="H256" s="69"/>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row>
    <row r="257" spans="1:34" ht="12" customHeight="1">
      <c r="A257" s="1"/>
      <c r="B257" s="16" t="s">
        <v>55</v>
      </c>
      <c r="C257" s="5" t="s">
        <v>244</v>
      </c>
      <c r="D257" s="25">
        <f>Classification!AR257</f>
        <v>0</v>
      </c>
      <c r="E257" s="79"/>
      <c r="F257" s="25">
        <v>0</v>
      </c>
      <c r="G257" s="25">
        <f t="shared" si="66"/>
        <v>0</v>
      </c>
      <c r="H257" s="69"/>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row>
    <row r="258" spans="1:34" ht="12" customHeight="1">
      <c r="A258" s="1"/>
      <c r="B258" s="16" t="s">
        <v>252</v>
      </c>
      <c r="C258" s="5" t="s">
        <v>245</v>
      </c>
      <c r="D258" s="25">
        <f>Classification!AR258</f>
        <v>0</v>
      </c>
      <c r="E258" s="79"/>
      <c r="F258" s="25">
        <v>0</v>
      </c>
      <c r="G258" s="25">
        <f t="shared" si="66"/>
        <v>0</v>
      </c>
      <c r="H258" s="69"/>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row>
    <row r="259" spans="1:34" ht="12" customHeight="1">
      <c r="A259" s="1"/>
      <c r="B259" s="1"/>
      <c r="C259" s="1"/>
      <c r="D259" s="25"/>
      <c r="E259" s="79"/>
      <c r="F259" s="25"/>
      <c r="G259" s="25"/>
      <c r="H259" s="79"/>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row>
    <row r="260" spans="1:34" ht="12" customHeight="1">
      <c r="A260" s="1"/>
      <c r="B260" s="16" t="s">
        <v>193</v>
      </c>
      <c r="C260" s="1"/>
      <c r="D260" s="25"/>
      <c r="E260" s="79"/>
      <c r="F260" s="25"/>
      <c r="G260" s="25"/>
      <c r="H260" s="79"/>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row>
    <row r="261" spans="1:34" ht="12" customHeight="1">
      <c r="A261" s="1"/>
      <c r="B261" s="16" t="s">
        <v>246</v>
      </c>
      <c r="C261" s="5" t="s">
        <v>247</v>
      </c>
      <c r="D261" s="25">
        <f>Classification!AR261</f>
        <v>0</v>
      </c>
      <c r="E261" s="79"/>
      <c r="F261" s="25">
        <v>0</v>
      </c>
      <c r="G261" s="25">
        <f t="shared" ref="G261:G265" si="67">D261-F261</f>
        <v>0</v>
      </c>
      <c r="H261" s="69"/>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row>
    <row r="262" spans="1:34" ht="12" customHeight="1">
      <c r="A262" s="1"/>
      <c r="B262" s="16" t="s">
        <v>242</v>
      </c>
      <c r="C262" s="5" t="s">
        <v>248</v>
      </c>
      <c r="D262" s="25">
        <f>Classification!AR262</f>
        <v>0</v>
      </c>
      <c r="E262" s="79"/>
      <c r="F262" s="25">
        <v>0</v>
      </c>
      <c r="G262" s="25">
        <f t="shared" si="67"/>
        <v>0</v>
      </c>
      <c r="H262" s="69"/>
      <c r="I262" s="25">
        <v>0</v>
      </c>
      <c r="J262" s="25">
        <v>0</v>
      </c>
      <c r="K262" s="25">
        <v>0</v>
      </c>
      <c r="L262" s="25">
        <v>0</v>
      </c>
      <c r="M262" s="25">
        <v>0</v>
      </c>
      <c r="N262" s="25">
        <v>0</v>
      </c>
      <c r="O262" s="25">
        <v>0</v>
      </c>
      <c r="P262" s="25">
        <v>0</v>
      </c>
      <c r="Q262" s="25">
        <v>0</v>
      </c>
      <c r="R262" s="25">
        <v>0</v>
      </c>
      <c r="S262" s="25">
        <v>0</v>
      </c>
      <c r="T262" s="25">
        <v>0</v>
      </c>
      <c r="U262" s="25">
        <v>0</v>
      </c>
      <c r="V262" s="25">
        <v>0</v>
      </c>
      <c r="W262" s="25">
        <v>0</v>
      </c>
      <c r="X262" s="25">
        <v>0</v>
      </c>
      <c r="Y262" s="25">
        <v>0</v>
      </c>
      <c r="Z262" s="25">
        <v>0</v>
      </c>
      <c r="AA262" s="25">
        <v>0</v>
      </c>
      <c r="AB262" s="25">
        <v>0</v>
      </c>
      <c r="AC262" s="25">
        <v>0</v>
      </c>
      <c r="AD262" s="25">
        <v>0</v>
      </c>
      <c r="AE262" s="25">
        <v>0</v>
      </c>
      <c r="AF262" s="25">
        <v>0</v>
      </c>
      <c r="AG262" s="25">
        <v>0</v>
      </c>
      <c r="AH262" s="25">
        <v>0</v>
      </c>
    </row>
    <row r="263" spans="1:34" ht="12" customHeight="1">
      <c r="A263" s="1"/>
      <c r="B263" s="16" t="s">
        <v>55</v>
      </c>
      <c r="C263" s="5" t="s">
        <v>249</v>
      </c>
      <c r="D263" s="25">
        <f>Classification!AR263</f>
        <v>0</v>
      </c>
      <c r="E263" s="79"/>
      <c r="F263" s="25">
        <v>0</v>
      </c>
      <c r="G263" s="25">
        <f t="shared" si="67"/>
        <v>0</v>
      </c>
      <c r="H263" s="69"/>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row>
    <row r="264" spans="1:34" ht="12" customHeight="1">
      <c r="A264" s="1"/>
      <c r="B264" s="16" t="s">
        <v>250</v>
      </c>
      <c r="C264" s="5" t="s">
        <v>251</v>
      </c>
      <c r="D264" s="25">
        <f>Classification!AR264</f>
        <v>0</v>
      </c>
      <c r="E264" s="79"/>
      <c r="F264" s="25">
        <v>0</v>
      </c>
      <c r="G264" s="25">
        <f t="shared" si="67"/>
        <v>0</v>
      </c>
      <c r="H264" s="69"/>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row>
    <row r="265" spans="1:34" ht="12" customHeight="1">
      <c r="A265" s="1"/>
      <c r="B265" s="16" t="s">
        <v>253</v>
      </c>
      <c r="C265" s="5" t="s">
        <v>254</v>
      </c>
      <c r="D265" s="25">
        <f>Classification!AR265</f>
        <v>0</v>
      </c>
      <c r="E265" s="79"/>
      <c r="F265" s="25">
        <v>0</v>
      </c>
      <c r="G265" s="25">
        <f t="shared" si="67"/>
        <v>0</v>
      </c>
      <c r="H265" s="69"/>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0</v>
      </c>
      <c r="AC265" s="25">
        <v>0</v>
      </c>
      <c r="AD265" s="25">
        <v>0</v>
      </c>
      <c r="AE265" s="25">
        <v>0</v>
      </c>
      <c r="AF265" s="25">
        <v>0</v>
      </c>
      <c r="AG265" s="25">
        <v>0</v>
      </c>
      <c r="AH265" s="25">
        <v>0</v>
      </c>
    </row>
    <row r="266" spans="1:34" ht="12" customHeight="1">
      <c r="A266" s="1"/>
      <c r="B266" s="16" t="s">
        <v>42</v>
      </c>
      <c r="C266" s="1"/>
      <c r="D266" s="26">
        <f>SUM(D253:D258,D261:D265)</f>
        <v>0</v>
      </c>
      <c r="E266" s="79"/>
      <c r="F266" s="52">
        <f t="shared" ref="F266:G266" si="68">SUM(F253:F258,F261:F265)</f>
        <v>0</v>
      </c>
      <c r="G266" s="52">
        <f t="shared" si="68"/>
        <v>0</v>
      </c>
      <c r="H266" s="79"/>
      <c r="I266" s="52">
        <f t="shared" ref="I266:AH266" si="69">SUM(I253:I258,I261:I265)</f>
        <v>0</v>
      </c>
      <c r="J266" s="52">
        <f t="shared" si="69"/>
        <v>0</v>
      </c>
      <c r="K266" s="52">
        <f t="shared" si="69"/>
        <v>0</v>
      </c>
      <c r="L266" s="52">
        <f t="shared" si="69"/>
        <v>0</v>
      </c>
      <c r="M266" s="52">
        <f t="shared" si="69"/>
        <v>0</v>
      </c>
      <c r="N266" s="52">
        <f t="shared" si="69"/>
        <v>0</v>
      </c>
      <c r="O266" s="52">
        <f t="shared" si="69"/>
        <v>0</v>
      </c>
      <c r="P266" s="52">
        <f t="shared" si="69"/>
        <v>0</v>
      </c>
      <c r="Q266" s="52">
        <f t="shared" si="69"/>
        <v>0</v>
      </c>
      <c r="R266" s="52">
        <f t="shared" si="69"/>
        <v>0</v>
      </c>
      <c r="S266" s="52">
        <f t="shared" si="69"/>
        <v>0</v>
      </c>
      <c r="T266" s="52">
        <f t="shared" si="69"/>
        <v>0</v>
      </c>
      <c r="U266" s="52">
        <f t="shared" si="69"/>
        <v>0</v>
      </c>
      <c r="V266" s="52">
        <f t="shared" si="69"/>
        <v>0</v>
      </c>
      <c r="W266" s="52">
        <f t="shared" si="69"/>
        <v>0</v>
      </c>
      <c r="X266" s="52">
        <f t="shared" si="69"/>
        <v>0</v>
      </c>
      <c r="Y266" s="52">
        <f t="shared" si="69"/>
        <v>0</v>
      </c>
      <c r="Z266" s="52">
        <f t="shared" si="69"/>
        <v>0</v>
      </c>
      <c r="AA266" s="52">
        <f t="shared" si="69"/>
        <v>0</v>
      </c>
      <c r="AB266" s="52">
        <f t="shared" si="69"/>
        <v>0</v>
      </c>
      <c r="AC266" s="52">
        <f t="shared" si="69"/>
        <v>0</v>
      </c>
      <c r="AD266" s="52">
        <f t="shared" si="69"/>
        <v>0</v>
      </c>
      <c r="AE266" s="52">
        <f t="shared" si="69"/>
        <v>0</v>
      </c>
      <c r="AF266" s="52">
        <f t="shared" si="69"/>
        <v>0</v>
      </c>
      <c r="AG266" s="52">
        <f t="shared" si="69"/>
        <v>0</v>
      </c>
      <c r="AH266" s="52">
        <f t="shared" si="69"/>
        <v>0</v>
      </c>
    </row>
    <row r="267" spans="1:34" ht="12" customHeight="1">
      <c r="A267" s="1"/>
      <c r="B267" s="1"/>
      <c r="C267" s="1"/>
      <c r="D267" s="25"/>
      <c r="E267" s="79"/>
      <c r="F267" s="25"/>
      <c r="G267" s="25"/>
      <c r="H267" s="79"/>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row>
    <row r="268" spans="1:34" ht="12" customHeight="1">
      <c r="A268" s="16" t="s">
        <v>255</v>
      </c>
      <c r="B268" s="1"/>
      <c r="C268" s="1"/>
      <c r="D268" s="25"/>
      <c r="E268" s="79"/>
      <c r="F268" s="25"/>
      <c r="G268" s="25"/>
      <c r="H268" s="79"/>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row>
    <row r="269" spans="1:34" ht="12" customHeight="1">
      <c r="A269" s="1"/>
      <c r="B269" s="16" t="s">
        <v>189</v>
      </c>
      <c r="C269" s="1"/>
      <c r="D269" s="25"/>
      <c r="E269" s="79"/>
      <c r="F269" s="25"/>
      <c r="G269" s="25"/>
      <c r="H269" s="79"/>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row>
    <row r="270" spans="1:34" ht="12" customHeight="1">
      <c r="A270" s="1"/>
      <c r="B270" s="16" t="s">
        <v>237</v>
      </c>
      <c r="C270" s="5" t="s">
        <v>238</v>
      </c>
      <c r="D270" s="25">
        <f>Classification!AR270</f>
        <v>0</v>
      </c>
      <c r="E270" s="79"/>
      <c r="F270" s="25">
        <v>0</v>
      </c>
      <c r="G270" s="25">
        <f t="shared" ref="G270:G275" si="70">D270-F270</f>
        <v>0</v>
      </c>
      <c r="H270" s="69"/>
      <c r="I270" s="25">
        <v>0</v>
      </c>
      <c r="J270" s="25">
        <v>0</v>
      </c>
      <c r="K270" s="25">
        <v>0</v>
      </c>
      <c r="L270" s="25">
        <v>0</v>
      </c>
      <c r="M270" s="25">
        <v>0</v>
      </c>
      <c r="N270" s="25">
        <v>0</v>
      </c>
      <c r="O270" s="25">
        <v>0</v>
      </c>
      <c r="P270" s="25">
        <v>0</v>
      </c>
      <c r="Q270" s="25">
        <v>0</v>
      </c>
      <c r="R270" s="25">
        <v>0</v>
      </c>
      <c r="S270" s="25">
        <v>0</v>
      </c>
      <c r="T270" s="25">
        <v>0</v>
      </c>
      <c r="U270" s="25">
        <v>0</v>
      </c>
      <c r="V270" s="25">
        <v>0</v>
      </c>
      <c r="W270" s="25">
        <v>0</v>
      </c>
      <c r="X270" s="25">
        <v>0</v>
      </c>
      <c r="Y270" s="25">
        <v>0</v>
      </c>
      <c r="Z270" s="25">
        <v>0</v>
      </c>
      <c r="AA270" s="25">
        <v>0</v>
      </c>
      <c r="AB270" s="25">
        <v>0</v>
      </c>
      <c r="AC270" s="25">
        <v>0</v>
      </c>
      <c r="AD270" s="25">
        <v>0</v>
      </c>
      <c r="AE270" s="25">
        <v>0</v>
      </c>
      <c r="AF270" s="25">
        <v>0</v>
      </c>
      <c r="AG270" s="25">
        <v>0</v>
      </c>
      <c r="AH270" s="25">
        <v>0</v>
      </c>
    </row>
    <row r="271" spans="1:34" ht="12" customHeight="1">
      <c r="A271" s="1"/>
      <c r="B271" s="16" t="s">
        <v>239</v>
      </c>
      <c r="C271" s="1"/>
      <c r="D271" s="25">
        <f>Classification!AR271</f>
        <v>0</v>
      </c>
      <c r="E271" s="79"/>
      <c r="F271" s="25">
        <v>0</v>
      </c>
      <c r="G271" s="25">
        <f t="shared" si="70"/>
        <v>0</v>
      </c>
      <c r="H271" s="69"/>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row>
    <row r="272" spans="1:34" ht="12" customHeight="1">
      <c r="A272" s="1"/>
      <c r="B272" s="16" t="s">
        <v>240</v>
      </c>
      <c r="C272" s="5" t="s">
        <v>241</v>
      </c>
      <c r="D272" s="25">
        <f>Classification!AR272</f>
        <v>0</v>
      </c>
      <c r="E272" s="79"/>
      <c r="F272" s="25">
        <v>0</v>
      </c>
      <c r="G272" s="25">
        <f t="shared" si="70"/>
        <v>0</v>
      </c>
      <c r="H272" s="69"/>
      <c r="I272" s="25">
        <v>0</v>
      </c>
      <c r="J272" s="25">
        <v>0</v>
      </c>
      <c r="K272" s="25">
        <v>0</v>
      </c>
      <c r="L272" s="25">
        <v>0</v>
      </c>
      <c r="M272" s="25">
        <v>0</v>
      </c>
      <c r="N272" s="25">
        <v>0</v>
      </c>
      <c r="O272" s="25">
        <v>0</v>
      </c>
      <c r="P272" s="25">
        <v>0</v>
      </c>
      <c r="Q272" s="25">
        <v>0</v>
      </c>
      <c r="R272" s="25">
        <v>0</v>
      </c>
      <c r="S272" s="25">
        <v>0</v>
      </c>
      <c r="T272" s="25">
        <v>0</v>
      </c>
      <c r="U272" s="25">
        <v>0</v>
      </c>
      <c r="V272" s="25">
        <v>0</v>
      </c>
      <c r="W272" s="25">
        <v>0</v>
      </c>
      <c r="X272" s="25">
        <v>0</v>
      </c>
      <c r="Y272" s="25">
        <v>0</v>
      </c>
      <c r="Z272" s="25">
        <v>0</v>
      </c>
      <c r="AA272" s="25">
        <v>0</v>
      </c>
      <c r="AB272" s="25">
        <v>0</v>
      </c>
      <c r="AC272" s="25">
        <v>0</v>
      </c>
      <c r="AD272" s="25">
        <v>0</v>
      </c>
      <c r="AE272" s="25">
        <v>0</v>
      </c>
      <c r="AF272" s="25">
        <v>0</v>
      </c>
      <c r="AG272" s="25">
        <v>0</v>
      </c>
      <c r="AH272" s="25">
        <v>0</v>
      </c>
    </row>
    <row r="273" spans="1:34" ht="12" customHeight="1">
      <c r="A273" s="1"/>
      <c r="B273" s="16" t="s">
        <v>242</v>
      </c>
      <c r="C273" s="5" t="s">
        <v>243</v>
      </c>
      <c r="D273" s="25">
        <f>Classification!AR273</f>
        <v>0</v>
      </c>
      <c r="E273" s="79"/>
      <c r="F273" s="25">
        <v>0</v>
      </c>
      <c r="G273" s="25">
        <f t="shared" si="70"/>
        <v>0</v>
      </c>
      <c r="H273" s="69"/>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row>
    <row r="274" spans="1:34" ht="12" customHeight="1">
      <c r="A274" s="1"/>
      <c r="B274" s="16" t="s">
        <v>55</v>
      </c>
      <c r="C274" s="5" t="s">
        <v>244</v>
      </c>
      <c r="D274" s="25">
        <f>Classification!AR274</f>
        <v>0</v>
      </c>
      <c r="E274" s="79"/>
      <c r="F274" s="25">
        <v>0</v>
      </c>
      <c r="G274" s="25">
        <f t="shared" si="70"/>
        <v>0</v>
      </c>
      <c r="H274" s="69"/>
      <c r="I274" s="25">
        <v>0</v>
      </c>
      <c r="J274" s="25">
        <v>0</v>
      </c>
      <c r="K274" s="25">
        <v>0</v>
      </c>
      <c r="L274" s="25">
        <v>0</v>
      </c>
      <c r="M274" s="25">
        <v>0</v>
      </c>
      <c r="N274" s="25">
        <v>0</v>
      </c>
      <c r="O274" s="25">
        <v>0</v>
      </c>
      <c r="P274" s="25">
        <v>0</v>
      </c>
      <c r="Q274" s="25">
        <v>0</v>
      </c>
      <c r="R274" s="25">
        <v>0</v>
      </c>
      <c r="S274" s="25">
        <v>0</v>
      </c>
      <c r="T274" s="25">
        <v>0</v>
      </c>
      <c r="U274" s="25">
        <v>0</v>
      </c>
      <c r="V274" s="25">
        <v>0</v>
      </c>
      <c r="W274" s="25">
        <v>0</v>
      </c>
      <c r="X274" s="25">
        <v>0</v>
      </c>
      <c r="Y274" s="25">
        <v>0</v>
      </c>
      <c r="Z274" s="25">
        <v>0</v>
      </c>
      <c r="AA274" s="25">
        <v>0</v>
      </c>
      <c r="AB274" s="25">
        <v>0</v>
      </c>
      <c r="AC274" s="25">
        <v>0</v>
      </c>
      <c r="AD274" s="25">
        <v>0</v>
      </c>
      <c r="AE274" s="25">
        <v>0</v>
      </c>
      <c r="AF274" s="25">
        <v>0</v>
      </c>
      <c r="AG274" s="25">
        <v>0</v>
      </c>
      <c r="AH274" s="25">
        <v>0</v>
      </c>
    </row>
    <row r="275" spans="1:34" ht="12" customHeight="1">
      <c r="A275" s="1"/>
      <c r="B275" s="16" t="s">
        <v>252</v>
      </c>
      <c r="C275" s="5" t="s">
        <v>245</v>
      </c>
      <c r="D275" s="25">
        <f>Classification!AR275</f>
        <v>0</v>
      </c>
      <c r="E275" s="79"/>
      <c r="F275" s="25">
        <v>0</v>
      </c>
      <c r="G275" s="25">
        <f t="shared" si="70"/>
        <v>0</v>
      </c>
      <c r="H275" s="69"/>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row>
    <row r="276" spans="1:34" ht="12" customHeight="1">
      <c r="A276" s="1"/>
      <c r="B276" s="1"/>
      <c r="C276" s="1"/>
      <c r="D276" s="25"/>
      <c r="E276" s="79"/>
      <c r="F276" s="25"/>
      <c r="G276" s="25"/>
      <c r="H276" s="79"/>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row>
    <row r="277" spans="1:34" ht="12" customHeight="1">
      <c r="A277" s="1"/>
      <c r="B277" s="16" t="s">
        <v>193</v>
      </c>
      <c r="C277" s="1"/>
      <c r="D277" s="25"/>
      <c r="E277" s="79"/>
      <c r="F277" s="25"/>
      <c r="G277" s="25"/>
      <c r="H277" s="79"/>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row>
    <row r="278" spans="1:34" ht="12" customHeight="1">
      <c r="A278" s="1"/>
      <c r="B278" s="16" t="s">
        <v>246</v>
      </c>
      <c r="C278" s="5" t="s">
        <v>247</v>
      </c>
      <c r="D278" s="25">
        <f>Classification!AR278</f>
        <v>0</v>
      </c>
      <c r="E278" s="79"/>
      <c r="F278" s="25">
        <v>0</v>
      </c>
      <c r="G278" s="25">
        <f t="shared" ref="G278:G282" si="71">D278-F278</f>
        <v>0</v>
      </c>
      <c r="H278" s="69"/>
      <c r="I278" s="25">
        <v>0</v>
      </c>
      <c r="J278" s="25">
        <v>0</v>
      </c>
      <c r="K278" s="25">
        <v>0</v>
      </c>
      <c r="L278" s="25">
        <v>0</v>
      </c>
      <c r="M278" s="25">
        <v>0</v>
      </c>
      <c r="N278" s="25">
        <v>0</v>
      </c>
      <c r="O278" s="25">
        <v>0</v>
      </c>
      <c r="P278" s="25">
        <v>0</v>
      </c>
      <c r="Q278" s="25">
        <v>0</v>
      </c>
      <c r="R278" s="25">
        <v>0</v>
      </c>
      <c r="S278" s="25">
        <v>0</v>
      </c>
      <c r="T278" s="25">
        <v>0</v>
      </c>
      <c r="U278" s="25">
        <v>0</v>
      </c>
      <c r="V278" s="25">
        <v>0</v>
      </c>
      <c r="W278" s="25">
        <v>0</v>
      </c>
      <c r="X278" s="25">
        <v>0</v>
      </c>
      <c r="Y278" s="25">
        <v>0</v>
      </c>
      <c r="Z278" s="25">
        <v>0</v>
      </c>
      <c r="AA278" s="25">
        <v>0</v>
      </c>
      <c r="AB278" s="25">
        <v>0</v>
      </c>
      <c r="AC278" s="25">
        <v>0</v>
      </c>
      <c r="AD278" s="25">
        <v>0</v>
      </c>
      <c r="AE278" s="25">
        <v>0</v>
      </c>
      <c r="AF278" s="25">
        <v>0</v>
      </c>
      <c r="AG278" s="25">
        <v>0</v>
      </c>
      <c r="AH278" s="25">
        <v>0</v>
      </c>
    </row>
    <row r="279" spans="1:34" ht="12" customHeight="1">
      <c r="A279" s="1"/>
      <c r="B279" s="16" t="s">
        <v>242</v>
      </c>
      <c r="C279" s="5" t="s">
        <v>248</v>
      </c>
      <c r="D279" s="25">
        <f>Classification!AR279</f>
        <v>0</v>
      </c>
      <c r="E279" s="79"/>
      <c r="F279" s="25">
        <v>0</v>
      </c>
      <c r="G279" s="25">
        <f t="shared" si="71"/>
        <v>0</v>
      </c>
      <c r="H279" s="69"/>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row>
    <row r="280" spans="1:34" ht="12" customHeight="1">
      <c r="A280" s="1"/>
      <c r="B280" s="16" t="s">
        <v>55</v>
      </c>
      <c r="C280" s="5" t="s">
        <v>249</v>
      </c>
      <c r="D280" s="25">
        <f>Classification!AR280</f>
        <v>0</v>
      </c>
      <c r="E280" s="79"/>
      <c r="F280" s="25">
        <v>0</v>
      </c>
      <c r="G280" s="25">
        <f t="shared" si="71"/>
        <v>0</v>
      </c>
      <c r="H280" s="69"/>
      <c r="I280" s="25">
        <v>0</v>
      </c>
      <c r="J280" s="25">
        <v>0</v>
      </c>
      <c r="K280" s="25">
        <v>0</v>
      </c>
      <c r="L280" s="25">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0</v>
      </c>
      <c r="AE280" s="25">
        <v>0</v>
      </c>
      <c r="AF280" s="25">
        <v>0</v>
      </c>
      <c r="AG280" s="25">
        <v>0</v>
      </c>
      <c r="AH280" s="25">
        <v>0</v>
      </c>
    </row>
    <row r="281" spans="1:34" ht="12" customHeight="1">
      <c r="A281" s="1"/>
      <c r="B281" s="16" t="s">
        <v>250</v>
      </c>
      <c r="C281" s="5" t="s">
        <v>251</v>
      </c>
      <c r="D281" s="25">
        <f>Classification!AR281</f>
        <v>0</v>
      </c>
      <c r="E281" s="79"/>
      <c r="F281" s="25">
        <v>0</v>
      </c>
      <c r="G281" s="25">
        <f t="shared" si="71"/>
        <v>0</v>
      </c>
      <c r="H281" s="69"/>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row>
    <row r="282" spans="1:34" ht="12" customHeight="1">
      <c r="A282" s="1"/>
      <c r="B282" s="16" t="s">
        <v>253</v>
      </c>
      <c r="C282" s="5" t="s">
        <v>254</v>
      </c>
      <c r="D282" s="25">
        <f>Classification!AR282</f>
        <v>0</v>
      </c>
      <c r="E282" s="79"/>
      <c r="F282" s="25">
        <v>0</v>
      </c>
      <c r="G282" s="25">
        <f t="shared" si="71"/>
        <v>0</v>
      </c>
      <c r="H282" s="69"/>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row>
    <row r="283" spans="1:34" ht="12" customHeight="1">
      <c r="A283" s="1"/>
      <c r="B283" s="16" t="s">
        <v>42</v>
      </c>
      <c r="C283" s="1"/>
      <c r="D283" s="26">
        <f>SUM(D270:D275,D278:D282)</f>
        <v>0</v>
      </c>
      <c r="E283" s="79"/>
      <c r="F283" s="52">
        <f t="shared" ref="F283:G283" si="72">SUM(F270:F275,F278:F282)</f>
        <v>0</v>
      </c>
      <c r="G283" s="52">
        <f t="shared" si="72"/>
        <v>0</v>
      </c>
      <c r="H283" s="79"/>
      <c r="I283" s="52">
        <f t="shared" ref="I283:AH283" si="73">SUM(I270:I275,I278:I282)</f>
        <v>0</v>
      </c>
      <c r="J283" s="52">
        <f t="shared" si="73"/>
        <v>0</v>
      </c>
      <c r="K283" s="52">
        <f t="shared" si="73"/>
        <v>0</v>
      </c>
      <c r="L283" s="52">
        <f t="shared" si="73"/>
        <v>0</v>
      </c>
      <c r="M283" s="52">
        <f t="shared" si="73"/>
        <v>0</v>
      </c>
      <c r="N283" s="52">
        <f t="shared" si="73"/>
        <v>0</v>
      </c>
      <c r="O283" s="52">
        <f t="shared" si="73"/>
        <v>0</v>
      </c>
      <c r="P283" s="52">
        <f t="shared" si="73"/>
        <v>0</v>
      </c>
      <c r="Q283" s="52">
        <f t="shared" si="73"/>
        <v>0</v>
      </c>
      <c r="R283" s="52">
        <f t="shared" si="73"/>
        <v>0</v>
      </c>
      <c r="S283" s="52">
        <f t="shared" si="73"/>
        <v>0</v>
      </c>
      <c r="T283" s="52">
        <f t="shared" si="73"/>
        <v>0</v>
      </c>
      <c r="U283" s="52">
        <f t="shared" si="73"/>
        <v>0</v>
      </c>
      <c r="V283" s="52">
        <f t="shared" si="73"/>
        <v>0</v>
      </c>
      <c r="W283" s="52">
        <f t="shared" si="73"/>
        <v>0</v>
      </c>
      <c r="X283" s="52">
        <f t="shared" si="73"/>
        <v>0</v>
      </c>
      <c r="Y283" s="52">
        <f t="shared" si="73"/>
        <v>0</v>
      </c>
      <c r="Z283" s="52">
        <f t="shared" si="73"/>
        <v>0</v>
      </c>
      <c r="AA283" s="52">
        <f t="shared" si="73"/>
        <v>0</v>
      </c>
      <c r="AB283" s="52">
        <f t="shared" si="73"/>
        <v>0</v>
      </c>
      <c r="AC283" s="52">
        <f t="shared" si="73"/>
        <v>0</v>
      </c>
      <c r="AD283" s="52">
        <f t="shared" si="73"/>
        <v>0</v>
      </c>
      <c r="AE283" s="52">
        <f t="shared" si="73"/>
        <v>0</v>
      </c>
      <c r="AF283" s="52">
        <f t="shared" si="73"/>
        <v>0</v>
      </c>
      <c r="AG283" s="52">
        <f t="shared" si="73"/>
        <v>0</v>
      </c>
      <c r="AH283" s="52">
        <f t="shared" si="73"/>
        <v>0</v>
      </c>
    </row>
    <row r="284" spans="1:34" ht="12" customHeight="1">
      <c r="A284" s="1"/>
      <c r="B284" s="1"/>
      <c r="C284" s="1"/>
      <c r="D284" s="25"/>
      <c r="E284" s="79"/>
      <c r="F284" s="25"/>
      <c r="G284" s="25"/>
      <c r="H284" s="79"/>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row>
    <row r="285" spans="1:34" ht="12" customHeight="1">
      <c r="A285" s="1" t="s">
        <v>256</v>
      </c>
      <c r="B285" s="1"/>
      <c r="C285" s="1"/>
      <c r="D285" s="25"/>
      <c r="E285" s="79"/>
      <c r="F285" s="25"/>
      <c r="G285" s="25"/>
      <c r="H285" s="79"/>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row>
    <row r="286" spans="1:34" ht="12" customHeight="1">
      <c r="A286" s="1"/>
      <c r="B286" s="16" t="s">
        <v>257</v>
      </c>
      <c r="C286" s="5" t="s">
        <v>258</v>
      </c>
      <c r="D286" s="25">
        <f>Classification!AR286</f>
        <v>2587.4052073230368</v>
      </c>
      <c r="E286" s="79"/>
      <c r="F286" s="25">
        <v>0</v>
      </c>
      <c r="G286" s="25">
        <f t="shared" ref="G286:G288" si="74">D286-F286</f>
        <v>2587.4052073230368</v>
      </c>
      <c r="H286" s="69" t="s">
        <v>435</v>
      </c>
      <c r="I286" s="25">
        <v>7.4907364638085516</v>
      </c>
      <c r="J286" s="25">
        <v>2.548613050573977</v>
      </c>
      <c r="K286" s="25">
        <v>0.66490797508081567</v>
      </c>
      <c r="L286" s="25">
        <v>0</v>
      </c>
      <c r="M286" s="25">
        <v>2.6408289525012276E-3</v>
      </c>
      <c r="N286" s="25">
        <v>0</v>
      </c>
      <c r="O286" s="25">
        <v>0.45341063889119332</v>
      </c>
      <c r="P286" s="25">
        <v>0</v>
      </c>
      <c r="Q286" s="25">
        <v>0.13610434002890529</v>
      </c>
      <c r="R286" s="25">
        <v>1.2499614169243654E-3</v>
      </c>
      <c r="S286" s="25">
        <v>0.36341392295698693</v>
      </c>
      <c r="T286" s="25">
        <v>0</v>
      </c>
      <c r="U286" s="25">
        <v>2.3977991061524819</v>
      </c>
      <c r="V286" s="25">
        <v>0</v>
      </c>
      <c r="W286" s="25">
        <v>0.78060152984997466</v>
      </c>
      <c r="X286" s="25">
        <v>0</v>
      </c>
      <c r="Y286" s="25">
        <v>17.748545650714004</v>
      </c>
      <c r="Z286" s="25">
        <v>0</v>
      </c>
      <c r="AA286" s="25">
        <v>2344.2353241868891</v>
      </c>
      <c r="AB286" s="25">
        <v>0</v>
      </c>
      <c r="AC286" s="25">
        <v>0</v>
      </c>
      <c r="AD286" s="25">
        <v>142.35062597260543</v>
      </c>
      <c r="AE286" s="25">
        <v>44.264042349240981</v>
      </c>
      <c r="AF286" s="25">
        <v>22.781522627102902</v>
      </c>
      <c r="AG286" s="25">
        <v>0.57600006339581833</v>
      </c>
      <c r="AH286" s="25">
        <v>0.60966865537700088</v>
      </c>
    </row>
    <row r="287" spans="1:34" ht="12" customHeight="1">
      <c r="A287" s="1"/>
      <c r="B287" s="16" t="s">
        <v>148</v>
      </c>
      <c r="C287" s="5" t="s">
        <v>261</v>
      </c>
      <c r="D287" s="25">
        <f>Classification!AR287</f>
        <v>61.480591722391807</v>
      </c>
      <c r="E287" s="79"/>
      <c r="F287" s="25">
        <v>0</v>
      </c>
      <c r="G287" s="25">
        <f t="shared" si="74"/>
        <v>61.480591722391807</v>
      </c>
      <c r="H287" s="69" t="s">
        <v>435</v>
      </c>
      <c r="I287" s="25">
        <v>0.17799102704439632</v>
      </c>
      <c r="J287" s="25">
        <v>6.0558832446198849E-2</v>
      </c>
      <c r="K287" s="25">
        <v>1.5799201313040478E-2</v>
      </c>
      <c r="L287" s="25">
        <v>0</v>
      </c>
      <c r="M287" s="25">
        <v>6.2750019277181204E-5</v>
      </c>
      <c r="N287" s="25">
        <v>0</v>
      </c>
      <c r="O287" s="25">
        <v>1.0773710392698446E-2</v>
      </c>
      <c r="P287" s="25">
        <v>0</v>
      </c>
      <c r="Q287" s="25">
        <v>3.2340413234385208E-3</v>
      </c>
      <c r="R287" s="25">
        <v>2.9700940279925305E-5</v>
      </c>
      <c r="S287" s="25">
        <v>8.6352547178597978E-3</v>
      </c>
      <c r="T287" s="25">
        <v>0</v>
      </c>
      <c r="U287" s="25">
        <v>5.6975269068967153E-2</v>
      </c>
      <c r="V287" s="25">
        <v>0</v>
      </c>
      <c r="W287" s="25">
        <v>1.8548252055283494E-2</v>
      </c>
      <c r="X287" s="25">
        <v>0</v>
      </c>
      <c r="Y287" s="25">
        <v>0.42173181291025574</v>
      </c>
      <c r="Z287" s="25">
        <v>0</v>
      </c>
      <c r="AA287" s="25">
        <v>55.702514032062453</v>
      </c>
      <c r="AB287" s="25">
        <v>0</v>
      </c>
      <c r="AC287" s="25">
        <v>0</v>
      </c>
      <c r="AD287" s="25">
        <v>3.3824623572986408</v>
      </c>
      <c r="AE287" s="25">
        <v>1.0517794073978541</v>
      </c>
      <c r="AF287" s="25">
        <v>0.54132282314622282</v>
      </c>
      <c r="AG287" s="25">
        <v>1.3686617244752581E-2</v>
      </c>
      <c r="AH287" s="25">
        <v>1.448663301020143E-2</v>
      </c>
    </row>
    <row r="288" spans="1:34" ht="12" customHeight="1">
      <c r="A288" s="1"/>
      <c r="B288" s="16" t="s">
        <v>262</v>
      </c>
      <c r="C288" s="5" t="s">
        <v>263</v>
      </c>
      <c r="D288" s="25">
        <f>Classification!AR288</f>
        <v>0</v>
      </c>
      <c r="E288" s="79"/>
      <c r="F288" s="25">
        <v>0</v>
      </c>
      <c r="G288" s="25">
        <f t="shared" si="74"/>
        <v>0</v>
      </c>
      <c r="H288" s="92" t="s">
        <v>433</v>
      </c>
      <c r="I288" s="25">
        <v>0</v>
      </c>
      <c r="J288" s="25">
        <v>0</v>
      </c>
      <c r="K288" s="25">
        <v>0</v>
      </c>
      <c r="L288" s="25">
        <v>0</v>
      </c>
      <c r="M288" s="25">
        <v>0</v>
      </c>
      <c r="N288" s="25">
        <v>0</v>
      </c>
      <c r="O288" s="25">
        <v>0</v>
      </c>
      <c r="P288" s="25">
        <v>0</v>
      </c>
      <c r="Q288" s="25">
        <v>0</v>
      </c>
      <c r="R288" s="25">
        <v>0</v>
      </c>
      <c r="S288" s="25">
        <v>0</v>
      </c>
      <c r="T288" s="25">
        <v>0</v>
      </c>
      <c r="U288" s="25">
        <v>0</v>
      </c>
      <c r="V288" s="25">
        <v>0</v>
      </c>
      <c r="W288" s="25">
        <v>0</v>
      </c>
      <c r="X288" s="25">
        <v>0</v>
      </c>
      <c r="Y288" s="25">
        <v>0</v>
      </c>
      <c r="Z288" s="25">
        <v>0</v>
      </c>
      <c r="AA288" s="25">
        <v>0</v>
      </c>
      <c r="AB288" s="25">
        <v>0</v>
      </c>
      <c r="AC288" s="25">
        <v>0</v>
      </c>
      <c r="AD288" s="25">
        <v>0</v>
      </c>
      <c r="AE288" s="25">
        <v>0</v>
      </c>
      <c r="AF288" s="25">
        <v>0</v>
      </c>
      <c r="AG288" s="25">
        <v>0</v>
      </c>
      <c r="AH288" s="25">
        <v>0</v>
      </c>
    </row>
    <row r="289" spans="1:34" ht="12" customHeight="1">
      <c r="A289" s="1"/>
      <c r="B289" s="16" t="s">
        <v>42</v>
      </c>
      <c r="C289" s="1"/>
      <c r="D289" s="26">
        <f>SUM(D286:D288)</f>
        <v>2648.8857990454285</v>
      </c>
      <c r="E289" s="79"/>
      <c r="F289" s="52">
        <f>SUM(F286:F288)</f>
        <v>0</v>
      </c>
      <c r="G289" s="52">
        <f>SUM(G286:G288)</f>
        <v>2648.8857990454285</v>
      </c>
      <c r="H289" s="79"/>
      <c r="I289" s="52">
        <f t="shared" ref="I289:AH289" si="75">SUM(I286:I288)</f>
        <v>7.6687274908529481</v>
      </c>
      <c r="J289" s="52">
        <f t="shared" si="75"/>
        <v>2.609171883020176</v>
      </c>
      <c r="K289" s="52">
        <f t="shared" si="75"/>
        <v>0.68070717639385614</v>
      </c>
      <c r="L289" s="52">
        <f t="shared" si="75"/>
        <v>0</v>
      </c>
      <c r="M289" s="52">
        <f t="shared" si="75"/>
        <v>2.7035789717784089E-3</v>
      </c>
      <c r="N289" s="52">
        <f t="shared" si="75"/>
        <v>0</v>
      </c>
      <c r="O289" s="52">
        <f t="shared" si="75"/>
        <v>0.46418434928389174</v>
      </c>
      <c r="P289" s="52">
        <f t="shared" si="75"/>
        <v>0</v>
      </c>
      <c r="Q289" s="52">
        <f t="shared" si="75"/>
        <v>0.1393383813523438</v>
      </c>
      <c r="R289" s="52">
        <f t="shared" si="75"/>
        <v>1.2796623572042907E-3</v>
      </c>
      <c r="S289" s="52">
        <f t="shared" si="75"/>
        <v>0.37204917767484674</v>
      </c>
      <c r="T289" s="52">
        <f t="shared" si="75"/>
        <v>0</v>
      </c>
      <c r="U289" s="52">
        <f t="shared" si="75"/>
        <v>2.454774375221449</v>
      </c>
      <c r="V289" s="52">
        <f t="shared" si="75"/>
        <v>0</v>
      </c>
      <c r="W289" s="52">
        <f t="shared" si="75"/>
        <v>0.79914978190525821</v>
      </c>
      <c r="X289" s="52">
        <f t="shared" si="75"/>
        <v>0</v>
      </c>
      <c r="Y289" s="52">
        <f t="shared" si="75"/>
        <v>18.170277463624259</v>
      </c>
      <c r="Z289" s="52">
        <f t="shared" si="75"/>
        <v>0</v>
      </c>
      <c r="AA289" s="52">
        <f t="shared" si="75"/>
        <v>2399.9378382189516</v>
      </c>
      <c r="AB289" s="52">
        <f t="shared" si="75"/>
        <v>0</v>
      </c>
      <c r="AC289" s="52">
        <f t="shared" si="75"/>
        <v>0</v>
      </c>
      <c r="AD289" s="52">
        <f t="shared" si="75"/>
        <v>145.73308832990406</v>
      </c>
      <c r="AE289" s="52">
        <f t="shared" si="75"/>
        <v>45.315821756638833</v>
      </c>
      <c r="AF289" s="52">
        <f t="shared" si="75"/>
        <v>23.322845450249126</v>
      </c>
      <c r="AG289" s="52">
        <f t="shared" si="75"/>
        <v>0.58968668064057095</v>
      </c>
      <c r="AH289" s="52">
        <f t="shared" si="75"/>
        <v>0.62415528838720236</v>
      </c>
    </row>
    <row r="290" spans="1:34" ht="12" customHeight="1">
      <c r="A290" s="1"/>
      <c r="B290" s="1"/>
      <c r="C290" s="1"/>
      <c r="D290" s="25"/>
      <c r="E290" s="79"/>
      <c r="F290" s="25"/>
      <c r="G290" s="25"/>
      <c r="H290" s="79"/>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row>
    <row r="291" spans="1:34" ht="12" customHeight="1">
      <c r="A291" s="16" t="s">
        <v>265</v>
      </c>
      <c r="B291" s="1"/>
      <c r="C291" s="1"/>
      <c r="D291" s="25"/>
      <c r="E291" s="79"/>
      <c r="F291" s="25"/>
      <c r="G291" s="25"/>
      <c r="H291" s="79"/>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row>
    <row r="292" spans="1:34" ht="12" customHeight="1">
      <c r="A292" s="1"/>
      <c r="B292" s="16" t="s">
        <v>266</v>
      </c>
      <c r="C292" s="5" t="s">
        <v>267</v>
      </c>
      <c r="D292" s="25">
        <f>Classification!AR292</f>
        <v>0</v>
      </c>
      <c r="E292" s="79"/>
      <c r="F292" s="25">
        <v>0</v>
      </c>
      <c r="G292" s="25">
        <f t="shared" ref="G292:G294" si="76">D292-F292</f>
        <v>0</v>
      </c>
      <c r="H292" s="69"/>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row>
    <row r="293" spans="1:34" ht="12" customHeight="1">
      <c r="A293" s="1"/>
      <c r="B293" s="16" t="s">
        <v>269</v>
      </c>
      <c r="C293" s="1"/>
      <c r="D293" s="25">
        <f>Classification!AR293</f>
        <v>0</v>
      </c>
      <c r="E293" s="79"/>
      <c r="F293" s="25">
        <v>0</v>
      </c>
      <c r="G293" s="25">
        <f t="shared" si="76"/>
        <v>0</v>
      </c>
      <c r="H293" s="69"/>
      <c r="I293" s="25">
        <v>0</v>
      </c>
      <c r="J293" s="25">
        <v>0</v>
      </c>
      <c r="K293" s="25">
        <v>0</v>
      </c>
      <c r="L293" s="25">
        <v>0</v>
      </c>
      <c r="M293" s="25">
        <v>0</v>
      </c>
      <c r="N293" s="25">
        <v>0</v>
      </c>
      <c r="O293" s="25">
        <v>0</v>
      </c>
      <c r="P293" s="25">
        <v>0</v>
      </c>
      <c r="Q293" s="25">
        <v>0</v>
      </c>
      <c r="R293" s="25">
        <v>0</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row>
    <row r="294" spans="1:34" ht="12" customHeight="1">
      <c r="A294" s="1"/>
      <c r="B294" s="16" t="s">
        <v>16</v>
      </c>
      <c r="C294" s="5" t="s">
        <v>270</v>
      </c>
      <c r="D294" s="25">
        <f>Classification!AR294</f>
        <v>0</v>
      </c>
      <c r="E294" s="79"/>
      <c r="F294" s="25">
        <v>0</v>
      </c>
      <c r="G294" s="25">
        <f t="shared" si="76"/>
        <v>0</v>
      </c>
      <c r="H294" s="69"/>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row>
    <row r="295" spans="1:34" ht="12" customHeight="1">
      <c r="A295" s="1"/>
      <c r="B295" s="16" t="s">
        <v>42</v>
      </c>
      <c r="C295" s="1"/>
      <c r="D295" s="26">
        <f>SUM(D292:D294)</f>
        <v>0</v>
      </c>
      <c r="E295" s="79"/>
      <c r="F295" s="52">
        <f>SUM(F292:F294)</f>
        <v>0</v>
      </c>
      <c r="G295" s="52">
        <f>SUM(G292:G294)</f>
        <v>0</v>
      </c>
      <c r="H295" s="79"/>
      <c r="I295" s="52">
        <f t="shared" ref="I295" si="77">SUM(I292:I294)</f>
        <v>0</v>
      </c>
      <c r="J295" s="52">
        <f t="shared" ref="J295" si="78">SUM(J292:J294)</f>
        <v>0</v>
      </c>
      <c r="K295" s="52">
        <f t="shared" ref="K295" si="79">SUM(K292:K294)</f>
        <v>0</v>
      </c>
      <c r="L295" s="52">
        <f t="shared" ref="L295" si="80">SUM(L292:L294)</f>
        <v>0</v>
      </c>
      <c r="M295" s="52">
        <f t="shared" ref="M295" si="81">SUM(M292:M294)</f>
        <v>0</v>
      </c>
      <c r="N295" s="52">
        <f t="shared" ref="N295" si="82">SUM(N292:N294)</f>
        <v>0</v>
      </c>
      <c r="O295" s="52">
        <f t="shared" ref="O295" si="83">SUM(O292:O294)</f>
        <v>0</v>
      </c>
      <c r="P295" s="52">
        <f t="shared" ref="P295" si="84">SUM(P292:P294)</f>
        <v>0</v>
      </c>
      <c r="Q295" s="52">
        <f t="shared" ref="Q295" si="85">SUM(Q292:Q294)</f>
        <v>0</v>
      </c>
      <c r="R295" s="52">
        <f t="shared" ref="R295" si="86">SUM(R292:R294)</f>
        <v>0</v>
      </c>
      <c r="S295" s="52">
        <f t="shared" ref="S295" si="87">SUM(S292:S294)</f>
        <v>0</v>
      </c>
      <c r="T295" s="52">
        <f t="shared" ref="T295" si="88">SUM(T292:T294)</f>
        <v>0</v>
      </c>
      <c r="U295" s="52">
        <f t="shared" ref="U295" si="89">SUM(U292:U294)</f>
        <v>0</v>
      </c>
      <c r="V295" s="52">
        <f t="shared" ref="V295" si="90">SUM(V292:V294)</f>
        <v>0</v>
      </c>
      <c r="W295" s="52">
        <f t="shared" ref="W295" si="91">SUM(W292:W294)</f>
        <v>0</v>
      </c>
      <c r="X295" s="52">
        <f t="shared" ref="X295" si="92">SUM(X292:X294)</f>
        <v>0</v>
      </c>
      <c r="Y295" s="52">
        <f t="shared" ref="Y295" si="93">SUM(Y292:Y294)</f>
        <v>0</v>
      </c>
      <c r="Z295" s="52">
        <f t="shared" ref="Z295" si="94">SUM(Z292:Z294)</f>
        <v>0</v>
      </c>
      <c r="AA295" s="52">
        <f t="shared" ref="AA295" si="95">SUM(AA292:AA294)</f>
        <v>0</v>
      </c>
      <c r="AB295" s="52">
        <f t="shared" ref="AB295" si="96">SUM(AB292:AB294)</f>
        <v>0</v>
      </c>
      <c r="AC295" s="52">
        <f t="shared" ref="AC295" si="97">SUM(AC292:AC294)</f>
        <v>0</v>
      </c>
      <c r="AD295" s="52">
        <f t="shared" ref="AD295" si="98">SUM(AD292:AD294)</f>
        <v>0</v>
      </c>
      <c r="AE295" s="52">
        <f t="shared" ref="AE295" si="99">SUM(AE292:AE294)</f>
        <v>0</v>
      </c>
      <c r="AF295" s="52">
        <f t="shared" ref="AF295" si="100">SUM(AF292:AF294)</f>
        <v>0</v>
      </c>
      <c r="AG295" s="52">
        <f t="shared" ref="AG295" si="101">SUM(AG292:AG294)</f>
        <v>0</v>
      </c>
      <c r="AH295" s="52">
        <f t="shared" ref="AH295" si="102">SUM(AH292:AH294)</f>
        <v>0</v>
      </c>
    </row>
    <row r="296" spans="1:34" ht="12" customHeight="1">
      <c r="A296" s="1"/>
      <c r="B296" s="1"/>
      <c r="C296" s="1"/>
      <c r="D296" s="25"/>
      <c r="E296" s="79"/>
      <c r="F296" s="25"/>
      <c r="G296" s="25"/>
      <c r="H296" s="79"/>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row>
    <row r="297" spans="1:34" ht="12" customHeight="1">
      <c r="A297" s="16" t="s">
        <v>271</v>
      </c>
      <c r="B297" s="1"/>
      <c r="C297" s="1"/>
      <c r="D297" s="25"/>
      <c r="E297" s="79"/>
      <c r="F297" s="25"/>
      <c r="G297" s="25"/>
      <c r="H297" s="79"/>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row>
    <row r="298" spans="1:34" ht="12" customHeight="1">
      <c r="A298" s="1"/>
      <c r="B298" s="16" t="s">
        <v>190</v>
      </c>
      <c r="C298" s="5" t="s">
        <v>272</v>
      </c>
      <c r="D298" s="25">
        <f>Classification!AR298</f>
        <v>0</v>
      </c>
      <c r="E298" s="79"/>
      <c r="F298" s="25">
        <v>0</v>
      </c>
      <c r="G298" s="25">
        <f t="shared" ref="G298:G304" si="103">D298-F298</f>
        <v>0</v>
      </c>
      <c r="H298" s="69"/>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row>
    <row r="299" spans="1:34" ht="12" customHeight="1">
      <c r="A299" s="1"/>
      <c r="B299" s="16" t="s">
        <v>273</v>
      </c>
      <c r="C299" s="5" t="s">
        <v>274</v>
      </c>
      <c r="D299" s="25">
        <f>Classification!AR299</f>
        <v>0</v>
      </c>
      <c r="E299" s="79"/>
      <c r="F299" s="25">
        <v>0</v>
      </c>
      <c r="G299" s="25">
        <f t="shared" si="103"/>
        <v>0</v>
      </c>
      <c r="H299" s="69"/>
      <c r="I299" s="25">
        <v>0</v>
      </c>
      <c r="J299" s="25">
        <v>0</v>
      </c>
      <c r="K299" s="25">
        <v>0</v>
      </c>
      <c r="L299" s="25">
        <v>0</v>
      </c>
      <c r="M299" s="25">
        <v>0</v>
      </c>
      <c r="N299" s="25">
        <v>0</v>
      </c>
      <c r="O299" s="25">
        <v>0</v>
      </c>
      <c r="P299" s="25">
        <v>0</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25">
        <v>0</v>
      </c>
      <c r="AH299" s="25">
        <v>0</v>
      </c>
    </row>
    <row r="300" spans="1:34" ht="12" customHeight="1">
      <c r="A300" s="1"/>
      <c r="B300" s="16" t="s">
        <v>275</v>
      </c>
      <c r="C300" s="5" t="s">
        <v>276</v>
      </c>
      <c r="D300" s="25">
        <f>Classification!AR300</f>
        <v>0</v>
      </c>
      <c r="E300" s="79"/>
      <c r="F300" s="25">
        <v>0</v>
      </c>
      <c r="G300" s="25">
        <f t="shared" si="103"/>
        <v>0</v>
      </c>
      <c r="H300" s="69"/>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row>
    <row r="301" spans="1:34" ht="12" customHeight="1">
      <c r="A301" s="1"/>
      <c r="B301" s="16" t="s">
        <v>390</v>
      </c>
      <c r="C301" s="5" t="s">
        <v>278</v>
      </c>
      <c r="D301" s="25">
        <f>Classification!AR301</f>
        <v>0</v>
      </c>
      <c r="E301" s="79"/>
      <c r="F301" s="25">
        <v>0</v>
      </c>
      <c r="G301" s="25">
        <f t="shared" si="103"/>
        <v>0</v>
      </c>
      <c r="H301" s="69"/>
      <c r="I301" s="25">
        <v>0</v>
      </c>
      <c r="J301" s="25">
        <v>0</v>
      </c>
      <c r="K301" s="25">
        <v>0</v>
      </c>
      <c r="L301" s="25">
        <v>0</v>
      </c>
      <c r="M301" s="25">
        <v>0</v>
      </c>
      <c r="N301" s="25">
        <v>0</v>
      </c>
      <c r="O301" s="25">
        <v>0</v>
      </c>
      <c r="P301" s="25">
        <v>0</v>
      </c>
      <c r="Q301" s="25">
        <v>0</v>
      </c>
      <c r="R301" s="25">
        <v>0</v>
      </c>
      <c r="S301" s="25">
        <v>0</v>
      </c>
      <c r="T301" s="25">
        <v>0</v>
      </c>
      <c r="U301" s="25">
        <v>0</v>
      </c>
      <c r="V301" s="25">
        <v>0</v>
      </c>
      <c r="W301" s="25">
        <v>0</v>
      </c>
      <c r="X301" s="25">
        <v>0</v>
      </c>
      <c r="Y301" s="25">
        <v>0</v>
      </c>
      <c r="Z301" s="25">
        <v>0</v>
      </c>
      <c r="AA301" s="25">
        <v>0</v>
      </c>
      <c r="AB301" s="25">
        <v>0</v>
      </c>
      <c r="AC301" s="25">
        <v>0</v>
      </c>
      <c r="AD301" s="25">
        <v>0</v>
      </c>
      <c r="AE301" s="25">
        <v>0</v>
      </c>
      <c r="AF301" s="25">
        <v>0</v>
      </c>
      <c r="AG301" s="25">
        <v>0</v>
      </c>
      <c r="AH301" s="25">
        <v>0</v>
      </c>
    </row>
    <row r="302" spans="1:34" ht="12" customHeight="1">
      <c r="A302" s="1"/>
      <c r="B302" s="16" t="s">
        <v>280</v>
      </c>
      <c r="C302" s="5" t="s">
        <v>281</v>
      </c>
      <c r="D302" s="25">
        <f>Classification!AR302</f>
        <v>0</v>
      </c>
      <c r="E302" s="79"/>
      <c r="F302" s="25">
        <v>0</v>
      </c>
      <c r="G302" s="25">
        <f t="shared" si="103"/>
        <v>0</v>
      </c>
      <c r="H302" s="69"/>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row>
    <row r="303" spans="1:34" ht="12" customHeight="1">
      <c r="A303" s="1"/>
      <c r="B303" s="16" t="s">
        <v>282</v>
      </c>
      <c r="C303" s="5" t="s">
        <v>283</v>
      </c>
      <c r="D303" s="25">
        <f>Classification!AR303</f>
        <v>0</v>
      </c>
      <c r="E303" s="79"/>
      <c r="F303" s="25">
        <v>0</v>
      </c>
      <c r="G303" s="25">
        <f t="shared" si="103"/>
        <v>0</v>
      </c>
      <c r="H303" s="69"/>
      <c r="I303" s="25">
        <v>0</v>
      </c>
      <c r="J303" s="25">
        <v>0</v>
      </c>
      <c r="K303" s="25">
        <v>0</v>
      </c>
      <c r="L303" s="25">
        <v>0</v>
      </c>
      <c r="M303" s="25">
        <v>0</v>
      </c>
      <c r="N303" s="25">
        <v>0</v>
      </c>
      <c r="O303" s="25">
        <v>0</v>
      </c>
      <c r="P303" s="25">
        <v>0</v>
      </c>
      <c r="Q303" s="25">
        <v>0</v>
      </c>
      <c r="R303" s="25">
        <v>0</v>
      </c>
      <c r="S303" s="25">
        <v>0</v>
      </c>
      <c r="T303" s="25">
        <v>0</v>
      </c>
      <c r="U303" s="25">
        <v>0</v>
      </c>
      <c r="V303" s="25">
        <v>0</v>
      </c>
      <c r="W303" s="25">
        <v>0</v>
      </c>
      <c r="X303" s="25">
        <v>0</v>
      </c>
      <c r="Y303" s="25">
        <v>0</v>
      </c>
      <c r="Z303" s="25">
        <v>0</v>
      </c>
      <c r="AA303" s="25">
        <v>0</v>
      </c>
      <c r="AB303" s="25">
        <v>0</v>
      </c>
      <c r="AC303" s="25">
        <v>0</v>
      </c>
      <c r="AD303" s="25">
        <v>0</v>
      </c>
      <c r="AE303" s="25">
        <v>0</v>
      </c>
      <c r="AF303" s="25">
        <v>0</v>
      </c>
      <c r="AG303" s="25">
        <v>0</v>
      </c>
      <c r="AH303" s="25">
        <v>0</v>
      </c>
    </row>
    <row r="304" spans="1:34" ht="12" customHeight="1">
      <c r="A304" s="1"/>
      <c r="B304" s="16" t="s">
        <v>16</v>
      </c>
      <c r="C304" s="5" t="s">
        <v>285</v>
      </c>
      <c r="D304" s="25">
        <f>Classification!AR304</f>
        <v>0</v>
      </c>
      <c r="E304" s="79"/>
      <c r="F304" s="25">
        <v>0</v>
      </c>
      <c r="G304" s="25">
        <f t="shared" si="103"/>
        <v>0</v>
      </c>
      <c r="H304" s="69"/>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row>
    <row r="305" spans="1:34" ht="12" customHeight="1">
      <c r="A305" s="1"/>
      <c r="B305" s="16" t="s">
        <v>42</v>
      </c>
      <c r="C305" s="1"/>
      <c r="D305" s="26">
        <f>SUM(D298:D304)</f>
        <v>0</v>
      </c>
      <c r="E305" s="79"/>
      <c r="F305" s="52">
        <f t="shared" ref="F305:G305" si="104">SUM(F298:F304)</f>
        <v>0</v>
      </c>
      <c r="G305" s="52">
        <f t="shared" si="104"/>
        <v>0</v>
      </c>
      <c r="H305" s="79"/>
      <c r="I305" s="52">
        <f t="shared" ref="I305:AH305" si="105">SUM(I298:I304)</f>
        <v>0</v>
      </c>
      <c r="J305" s="52">
        <f t="shared" si="105"/>
        <v>0</v>
      </c>
      <c r="K305" s="52">
        <f t="shared" si="105"/>
        <v>0</v>
      </c>
      <c r="L305" s="52">
        <f t="shared" si="105"/>
        <v>0</v>
      </c>
      <c r="M305" s="52">
        <f t="shared" si="105"/>
        <v>0</v>
      </c>
      <c r="N305" s="52">
        <f t="shared" si="105"/>
        <v>0</v>
      </c>
      <c r="O305" s="52">
        <f t="shared" si="105"/>
        <v>0</v>
      </c>
      <c r="P305" s="52">
        <f t="shared" si="105"/>
        <v>0</v>
      </c>
      <c r="Q305" s="52">
        <f t="shared" si="105"/>
        <v>0</v>
      </c>
      <c r="R305" s="52">
        <f t="shared" si="105"/>
        <v>0</v>
      </c>
      <c r="S305" s="52">
        <f t="shared" si="105"/>
        <v>0</v>
      </c>
      <c r="T305" s="52">
        <f t="shared" si="105"/>
        <v>0</v>
      </c>
      <c r="U305" s="52">
        <f t="shared" si="105"/>
        <v>0</v>
      </c>
      <c r="V305" s="52">
        <f t="shared" si="105"/>
        <v>0</v>
      </c>
      <c r="W305" s="52">
        <f t="shared" si="105"/>
        <v>0</v>
      </c>
      <c r="X305" s="52">
        <f t="shared" si="105"/>
        <v>0</v>
      </c>
      <c r="Y305" s="52">
        <f t="shared" si="105"/>
        <v>0</v>
      </c>
      <c r="Z305" s="52">
        <f t="shared" si="105"/>
        <v>0</v>
      </c>
      <c r="AA305" s="52">
        <f t="shared" si="105"/>
        <v>0</v>
      </c>
      <c r="AB305" s="52">
        <f t="shared" si="105"/>
        <v>0</v>
      </c>
      <c r="AC305" s="52">
        <f t="shared" si="105"/>
        <v>0</v>
      </c>
      <c r="AD305" s="52">
        <f t="shared" si="105"/>
        <v>0</v>
      </c>
      <c r="AE305" s="52">
        <f t="shared" si="105"/>
        <v>0</v>
      </c>
      <c r="AF305" s="52">
        <f t="shared" si="105"/>
        <v>0</v>
      </c>
      <c r="AG305" s="52">
        <f t="shared" si="105"/>
        <v>0</v>
      </c>
      <c r="AH305" s="52">
        <f t="shared" si="105"/>
        <v>0</v>
      </c>
    </row>
    <row r="306" spans="1:34" ht="12" customHeight="1">
      <c r="A306" s="1"/>
      <c r="B306" s="1"/>
      <c r="C306" s="1"/>
      <c r="D306" s="25"/>
      <c r="E306" s="79"/>
      <c r="F306" s="25"/>
      <c r="G306" s="25"/>
      <c r="H306" s="79"/>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row>
    <row r="307" spans="1:34" ht="12" customHeight="1">
      <c r="A307" s="16" t="s">
        <v>286</v>
      </c>
      <c r="B307" s="1"/>
      <c r="C307" s="1"/>
      <c r="D307" s="25"/>
      <c r="E307" s="79"/>
      <c r="F307" s="25"/>
      <c r="G307" s="25"/>
      <c r="H307" s="79"/>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row>
    <row r="308" spans="1:34" ht="12" customHeight="1">
      <c r="A308" s="1"/>
      <c r="B308" s="16" t="s">
        <v>287</v>
      </c>
      <c r="C308" s="5" t="s">
        <v>288</v>
      </c>
      <c r="D308" s="25">
        <f>Classification!AR308</f>
        <v>3864.2534007250933</v>
      </c>
      <c r="E308" s="79"/>
      <c r="F308" s="25">
        <v>0</v>
      </c>
      <c r="G308" s="25">
        <f t="shared" ref="G308:G312" si="106">D308-F308</f>
        <v>3864.2534007250933</v>
      </c>
      <c r="H308" s="69" t="s">
        <v>435</v>
      </c>
      <c r="I308" s="25">
        <v>11.187309885704247</v>
      </c>
      <c r="J308" s="25">
        <v>3.8063178585012656</v>
      </c>
      <c r="K308" s="25">
        <v>0.99303073851875878</v>
      </c>
      <c r="L308" s="25">
        <v>0</v>
      </c>
      <c r="M308" s="25">
        <v>3.9440410151273548E-3</v>
      </c>
      <c r="N308" s="25">
        <v>0</v>
      </c>
      <c r="O308" s="25">
        <v>0.67716243219320482</v>
      </c>
      <c r="P308" s="25">
        <v>0</v>
      </c>
      <c r="Q308" s="25">
        <v>0.20326992359820123</v>
      </c>
      <c r="R308" s="25">
        <v>1.8667998512387975E-3</v>
      </c>
      <c r="S308" s="25">
        <v>0.54275359873388951</v>
      </c>
      <c r="T308" s="25">
        <v>0</v>
      </c>
      <c r="U308" s="25">
        <v>3.5810793469770186</v>
      </c>
      <c r="V308" s="25">
        <v>0</v>
      </c>
      <c r="W308" s="25">
        <v>1.1658174404985546</v>
      </c>
      <c r="X308" s="25">
        <v>0</v>
      </c>
      <c r="Y308" s="25">
        <v>26.507204087934475</v>
      </c>
      <c r="Z308" s="25">
        <v>0</v>
      </c>
      <c r="AA308" s="25">
        <v>3501.0825895961407</v>
      </c>
      <c r="AB308" s="25">
        <v>0</v>
      </c>
      <c r="AC308" s="25">
        <v>0</v>
      </c>
      <c r="AD308" s="25">
        <v>212.59866407979644</v>
      </c>
      <c r="AE308" s="25">
        <v>66.107726649766605</v>
      </c>
      <c r="AF308" s="25">
        <v>34.02388463790669</v>
      </c>
      <c r="AG308" s="25">
        <v>0.86024801894018466</v>
      </c>
      <c r="AH308" s="25">
        <v>0.91053158901752773</v>
      </c>
    </row>
    <row r="309" spans="1:34" ht="12" customHeight="1">
      <c r="A309" s="1"/>
      <c r="B309" s="16" t="s">
        <v>291</v>
      </c>
      <c r="C309" s="5" t="s">
        <v>292</v>
      </c>
      <c r="D309" s="25">
        <f>Classification!AR309</f>
        <v>65.275359976283042</v>
      </c>
      <c r="E309" s="79"/>
      <c r="F309" s="25">
        <v>0</v>
      </c>
      <c r="G309" s="25">
        <f t="shared" si="106"/>
        <v>65.275359976283042</v>
      </c>
      <c r="H309" s="69" t="s">
        <v>435</v>
      </c>
      <c r="I309" s="25">
        <v>0.18897717210226134</v>
      </c>
      <c r="J309" s="25">
        <v>6.4296706926932845E-2</v>
      </c>
      <c r="K309" s="25">
        <v>1.6774375850238804E-2</v>
      </c>
      <c r="L309" s="25">
        <v>0</v>
      </c>
      <c r="M309" s="25">
        <v>6.6623140442952029E-5</v>
      </c>
      <c r="N309" s="25">
        <v>0</v>
      </c>
      <c r="O309" s="25">
        <v>1.1438696415595489E-2</v>
      </c>
      <c r="P309" s="25">
        <v>0</v>
      </c>
      <c r="Q309" s="25">
        <v>3.4336561449967063E-3</v>
      </c>
      <c r="R309" s="25">
        <v>3.1534172233740914E-5</v>
      </c>
      <c r="S309" s="25">
        <v>9.168248782321026E-3</v>
      </c>
      <c r="T309" s="25">
        <v>0</v>
      </c>
      <c r="U309" s="25">
        <v>6.0491955168803159E-2</v>
      </c>
      <c r="V309" s="25">
        <v>0</v>
      </c>
      <c r="W309" s="25">
        <v>1.9693106327057317E-2</v>
      </c>
      <c r="X309" s="25">
        <v>0</v>
      </c>
      <c r="Y309" s="25">
        <v>0.44776237719815548</v>
      </c>
      <c r="Z309" s="25">
        <v>0</v>
      </c>
      <c r="AA309" s="25">
        <v>59.140641837748746</v>
      </c>
      <c r="AB309" s="25">
        <v>0</v>
      </c>
      <c r="AC309" s="25">
        <v>0</v>
      </c>
      <c r="AD309" s="25">
        <v>3.5912381744120623</v>
      </c>
      <c r="AE309" s="25">
        <v>1.1166984166896312</v>
      </c>
      <c r="AF309" s="25">
        <v>0.57473490664824134</v>
      </c>
      <c r="AG309" s="25">
        <v>1.4531396697397819E-2</v>
      </c>
      <c r="AH309" s="25">
        <v>1.5380791857941722E-2</v>
      </c>
    </row>
    <row r="310" spans="1:34" ht="12" customHeight="1">
      <c r="A310" s="1"/>
      <c r="B310" s="16" t="s">
        <v>293</v>
      </c>
      <c r="C310" s="5" t="s">
        <v>294</v>
      </c>
      <c r="D310" s="25">
        <f>Classification!AR310</f>
        <v>257.79867328018935</v>
      </c>
      <c r="E310" s="79"/>
      <c r="F310" s="25">
        <v>0</v>
      </c>
      <c r="G310" s="25">
        <f t="shared" si="106"/>
        <v>257.79867328018935</v>
      </c>
      <c r="H310" s="69" t="s">
        <v>435</v>
      </c>
      <c r="I310" s="25">
        <v>0.74634692579108042</v>
      </c>
      <c r="J310" s="25">
        <v>0.25393357842945607</v>
      </c>
      <c r="K310" s="25">
        <v>6.624876279297473E-2</v>
      </c>
      <c r="L310" s="25">
        <v>0</v>
      </c>
      <c r="M310" s="25">
        <v>2.63121600894935E-4</v>
      </c>
      <c r="N310" s="25">
        <v>0</v>
      </c>
      <c r="O310" s="25">
        <v>4.5176016816556995E-2</v>
      </c>
      <c r="P310" s="25">
        <v>0</v>
      </c>
      <c r="Q310" s="25">
        <v>1.3560890342115975E-2</v>
      </c>
      <c r="R310" s="25">
        <v>1.2454114029859244E-4</v>
      </c>
      <c r="S310" s="25">
        <v>3.6209105139272182E-2</v>
      </c>
      <c r="T310" s="25">
        <v>0</v>
      </c>
      <c r="U310" s="25">
        <v>0.23890708212575612</v>
      </c>
      <c r="V310" s="25">
        <v>0</v>
      </c>
      <c r="W310" s="25">
        <v>7.7776004387041131E-2</v>
      </c>
      <c r="X310" s="25">
        <v>0</v>
      </c>
      <c r="Y310" s="25">
        <v>1.7683938752449486</v>
      </c>
      <c r="Z310" s="25">
        <v>0</v>
      </c>
      <c r="AA310" s="25">
        <v>233.57020180739042</v>
      </c>
      <c r="AB310" s="25">
        <v>0</v>
      </c>
      <c r="AC310" s="25">
        <v>0</v>
      </c>
      <c r="AD310" s="25">
        <v>14.183245211255553</v>
      </c>
      <c r="AE310" s="25">
        <v>4.4102915768105104</v>
      </c>
      <c r="AF310" s="25">
        <v>2.2698595071028986</v>
      </c>
      <c r="AG310" s="25">
        <v>5.7390335202416452E-2</v>
      </c>
      <c r="AH310" s="25">
        <v>6.0744938617217886E-2</v>
      </c>
    </row>
    <row r="311" spans="1:34" ht="12" customHeight="1">
      <c r="A311" s="1"/>
      <c r="B311" s="16" t="s">
        <v>295</v>
      </c>
      <c r="C311" s="5" t="s">
        <v>296</v>
      </c>
      <c r="D311" s="25">
        <f>Classification!AR311</f>
        <v>2168.4048317420688</v>
      </c>
      <c r="E311" s="79"/>
      <c r="F311" s="25">
        <v>0</v>
      </c>
      <c r="G311" s="25">
        <f t="shared" si="106"/>
        <v>2168.4048317420688</v>
      </c>
      <c r="H311" s="69" t="s">
        <v>435</v>
      </c>
      <c r="I311" s="25">
        <v>6.2776982497589273</v>
      </c>
      <c r="J311" s="25">
        <v>2.1358946165309827</v>
      </c>
      <c r="K311" s="25">
        <v>0.55723381159952523</v>
      </c>
      <c r="L311" s="25">
        <v>0</v>
      </c>
      <c r="M311" s="25">
        <v>2.2131772187057633E-3</v>
      </c>
      <c r="N311" s="25">
        <v>0</v>
      </c>
      <c r="O311" s="25">
        <v>0.37998602513138269</v>
      </c>
      <c r="P311" s="25">
        <v>0</v>
      </c>
      <c r="Q311" s="25">
        <v>0.11406381486148755</v>
      </c>
      <c r="R311" s="25">
        <v>1.0475446088918537E-3</v>
      </c>
      <c r="S311" s="25">
        <v>0.30456323742100488</v>
      </c>
      <c r="T311" s="25">
        <v>0</v>
      </c>
      <c r="U311" s="25">
        <v>2.0095032477372272</v>
      </c>
      <c r="V311" s="25">
        <v>0</v>
      </c>
      <c r="W311" s="25">
        <v>0.65419213202526716</v>
      </c>
      <c r="X311" s="25">
        <v>0</v>
      </c>
      <c r="Y311" s="25">
        <v>14.874373768931646</v>
      </c>
      <c r="Z311" s="25">
        <v>0</v>
      </c>
      <c r="AA311" s="25">
        <v>1964.6135013257096</v>
      </c>
      <c r="AB311" s="25">
        <v>0</v>
      </c>
      <c r="AC311" s="25">
        <v>0</v>
      </c>
      <c r="AD311" s="25">
        <v>119.29858697311025</v>
      </c>
      <c r="AE311" s="25">
        <v>37.095992166543681</v>
      </c>
      <c r="AF311" s="25">
        <v>19.092318280583751</v>
      </c>
      <c r="AG311" s="25">
        <v>0.4827235088714471</v>
      </c>
      <c r="AH311" s="25">
        <v>0.51093986142547265</v>
      </c>
    </row>
    <row r="312" spans="1:34" ht="12" customHeight="1">
      <c r="A312" s="1"/>
      <c r="B312" s="16" t="s">
        <v>299</v>
      </c>
      <c r="C312" s="5" t="s">
        <v>300</v>
      </c>
      <c r="D312" s="25">
        <f>Classification!AR312</f>
        <v>142.31394408636743</v>
      </c>
      <c r="E312" s="79"/>
      <c r="F312" s="25">
        <v>0</v>
      </c>
      <c r="G312" s="25">
        <f t="shared" si="106"/>
        <v>142.31394408636743</v>
      </c>
      <c r="H312" s="69" t="s">
        <v>435</v>
      </c>
      <c r="I312" s="25">
        <v>0.41200978001396965</v>
      </c>
      <c r="J312" s="25">
        <v>0.14018027564860192</v>
      </c>
      <c r="K312" s="25">
        <v>3.657164951218906E-2</v>
      </c>
      <c r="L312" s="25">
        <v>0</v>
      </c>
      <c r="M312" s="25">
        <v>1.452523875364521E-4</v>
      </c>
      <c r="N312" s="25">
        <v>0</v>
      </c>
      <c r="O312" s="25">
        <v>2.4938751815408743E-2</v>
      </c>
      <c r="P312" s="25">
        <v>0</v>
      </c>
      <c r="Q312" s="25">
        <v>7.4860889133115532E-3</v>
      </c>
      <c r="R312" s="25">
        <v>6.8751094221664209E-5</v>
      </c>
      <c r="S312" s="25">
        <v>1.9988700867390265E-2</v>
      </c>
      <c r="T312" s="25">
        <v>0</v>
      </c>
      <c r="U312" s="25">
        <v>0.13188512064423716</v>
      </c>
      <c r="V312" s="25">
        <v>0</v>
      </c>
      <c r="W312" s="25">
        <v>4.2935092716976417E-2</v>
      </c>
      <c r="X312" s="25">
        <v>0</v>
      </c>
      <c r="Y312" s="25">
        <v>0.97621567978652479</v>
      </c>
      <c r="Z312" s="25">
        <v>0</v>
      </c>
      <c r="AA312" s="25">
        <v>128.93897481051499</v>
      </c>
      <c r="AB312" s="25">
        <v>0</v>
      </c>
      <c r="AC312" s="25">
        <v>0</v>
      </c>
      <c r="AD312" s="25">
        <v>7.8296507126088919</v>
      </c>
      <c r="AE312" s="25">
        <v>2.4346362255504279</v>
      </c>
      <c r="AF312" s="25">
        <v>1.2530423639017814</v>
      </c>
      <c r="AG312" s="25">
        <v>3.1681485599492458E-2</v>
      </c>
      <c r="AH312" s="25">
        <v>3.3533344791518309E-2</v>
      </c>
    </row>
    <row r="313" spans="1:34" ht="12" customHeight="1">
      <c r="A313" s="1"/>
      <c r="B313" s="16" t="s">
        <v>42</v>
      </c>
      <c r="C313" s="1"/>
      <c r="D313" s="26">
        <f>SUM(D308:D312)</f>
        <v>6498.0462098100015</v>
      </c>
      <c r="E313" s="79"/>
      <c r="F313" s="52">
        <f>SUM(F308:F312)</f>
        <v>0</v>
      </c>
      <c r="G313" s="52">
        <f>SUM(G308:G312)</f>
        <v>6498.0462098100015</v>
      </c>
      <c r="H313" s="79"/>
      <c r="I313" s="52">
        <f t="shared" ref="I313:AH313" si="107">SUM(I308:I312)</f>
        <v>18.812342013370486</v>
      </c>
      <c r="J313" s="52">
        <f t="shared" si="107"/>
        <v>6.4006230360372385</v>
      </c>
      <c r="K313" s="52">
        <f t="shared" si="107"/>
        <v>1.6698593382736866</v>
      </c>
      <c r="L313" s="52">
        <f t="shared" si="107"/>
        <v>0</v>
      </c>
      <c r="M313" s="52">
        <f t="shared" si="107"/>
        <v>6.6322153627074573E-3</v>
      </c>
      <c r="N313" s="52">
        <f t="shared" si="107"/>
        <v>0</v>
      </c>
      <c r="O313" s="52">
        <f t="shared" si="107"/>
        <v>1.1387019223721486</v>
      </c>
      <c r="P313" s="52">
        <f t="shared" si="107"/>
        <v>0</v>
      </c>
      <c r="Q313" s="52">
        <f t="shared" si="107"/>
        <v>0.34181437386011299</v>
      </c>
      <c r="R313" s="52">
        <f t="shared" si="107"/>
        <v>3.1391708668846484E-3</v>
      </c>
      <c r="S313" s="52">
        <f t="shared" si="107"/>
        <v>0.91268289094387789</v>
      </c>
      <c r="T313" s="52">
        <f t="shared" si="107"/>
        <v>0</v>
      </c>
      <c r="U313" s="52">
        <f t="shared" si="107"/>
        <v>6.0218667526530423</v>
      </c>
      <c r="V313" s="52">
        <f t="shared" si="107"/>
        <v>0</v>
      </c>
      <c r="W313" s="52">
        <f t="shared" si="107"/>
        <v>1.960413775954897</v>
      </c>
      <c r="X313" s="52">
        <f t="shared" si="107"/>
        <v>0</v>
      </c>
      <c r="Y313" s="52">
        <f t="shared" si="107"/>
        <v>44.573949789095757</v>
      </c>
      <c r="Z313" s="52">
        <f t="shared" si="107"/>
        <v>0</v>
      </c>
      <c r="AA313" s="52">
        <f t="shared" si="107"/>
        <v>5887.3459093775045</v>
      </c>
      <c r="AB313" s="52">
        <f t="shared" si="107"/>
        <v>0</v>
      </c>
      <c r="AC313" s="52">
        <f t="shared" si="107"/>
        <v>0</v>
      </c>
      <c r="AD313" s="52">
        <f t="shared" si="107"/>
        <v>357.50138515118317</v>
      </c>
      <c r="AE313" s="52">
        <f t="shared" si="107"/>
        <v>111.16534503536086</v>
      </c>
      <c r="AF313" s="52">
        <f t="shared" si="107"/>
        <v>57.213839696143367</v>
      </c>
      <c r="AG313" s="52">
        <f t="shared" si="107"/>
        <v>1.4465747453109383</v>
      </c>
      <c r="AH313" s="52">
        <f t="shared" si="107"/>
        <v>1.5311305257096781</v>
      </c>
    </row>
    <row r="314" spans="1:34" ht="12" customHeight="1">
      <c r="A314" s="1"/>
      <c r="B314" s="1"/>
      <c r="C314" s="1"/>
      <c r="D314" s="25"/>
      <c r="E314" s="79"/>
      <c r="F314" s="25"/>
      <c r="G314" s="25"/>
      <c r="H314" s="79"/>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row>
    <row r="315" spans="1:34" ht="12" customHeight="1">
      <c r="A315" s="16" t="s">
        <v>301</v>
      </c>
      <c r="B315" s="1"/>
      <c r="C315" s="1"/>
      <c r="D315" s="25">
        <f>SUM(D216, D235,D249,D266,D283,D289,D295,D305,D313)</f>
        <v>15000.949362303321</v>
      </c>
      <c r="E315" s="79"/>
      <c r="F315" s="49">
        <f t="shared" ref="F315:G315" si="108">SUM(F216, F235,F249,F266,F283,F289,F295,F305,F313)</f>
        <v>0</v>
      </c>
      <c r="G315" s="49">
        <f t="shared" si="108"/>
        <v>15000.949362303321</v>
      </c>
      <c r="H315" s="69"/>
      <c r="I315" s="49">
        <f t="shared" ref="I315:AH315" si="109">SUM(I216, I235,I249,I266,I283,I289,I295,I305,I313)</f>
        <v>29.02769976126438</v>
      </c>
      <c r="J315" s="49">
        <f t="shared" si="109"/>
        <v>9.8762484566286961</v>
      </c>
      <c r="K315" s="49">
        <f t="shared" si="109"/>
        <v>2.5766156856228526</v>
      </c>
      <c r="L315" s="49">
        <f t="shared" si="109"/>
        <v>0</v>
      </c>
      <c r="M315" s="49">
        <f t="shared" si="109"/>
        <v>1.0233598568635901E-2</v>
      </c>
      <c r="N315" s="49">
        <f t="shared" si="109"/>
        <v>0</v>
      </c>
      <c r="O315" s="49">
        <f t="shared" si="109"/>
        <v>1.7570325638722137</v>
      </c>
      <c r="P315" s="49">
        <f t="shared" si="109"/>
        <v>0</v>
      </c>
      <c r="Q315" s="49">
        <f t="shared" si="109"/>
        <v>0.52742423093541557</v>
      </c>
      <c r="R315" s="49">
        <f t="shared" si="109"/>
        <v>4.8437833714947282E-3</v>
      </c>
      <c r="S315" s="49">
        <f t="shared" si="109"/>
        <v>1.4082821222754864</v>
      </c>
      <c r="T315" s="49">
        <f t="shared" si="109"/>
        <v>0</v>
      </c>
      <c r="U315" s="49">
        <f t="shared" si="109"/>
        <v>9.2918223565208642</v>
      </c>
      <c r="V315" s="49">
        <f t="shared" si="109"/>
        <v>0</v>
      </c>
      <c r="W315" s="49">
        <f t="shared" si="109"/>
        <v>3.0249451373901439</v>
      </c>
      <c r="X315" s="49">
        <f t="shared" si="109"/>
        <v>0</v>
      </c>
      <c r="Y315" s="49">
        <f t="shared" si="109"/>
        <v>105.55901423767924</v>
      </c>
      <c r="Z315" s="49">
        <f t="shared" si="109"/>
        <v>0</v>
      </c>
      <c r="AA315" s="49">
        <f t="shared" si="109"/>
        <v>13585.455059876653</v>
      </c>
      <c r="AB315" s="49">
        <f t="shared" si="109"/>
        <v>0</v>
      </c>
      <c r="AC315" s="49">
        <f t="shared" si="109"/>
        <v>0</v>
      </c>
      <c r="AD315" s="49">
        <f t="shared" si="109"/>
        <v>846.62665040277898</v>
      </c>
      <c r="AE315" s="49">
        <f t="shared" si="109"/>
        <v>263.25924210994702</v>
      </c>
      <c r="AF315" s="49">
        <f t="shared" si="109"/>
        <v>135.49251407275867</v>
      </c>
      <c r="AG315" s="49">
        <f t="shared" si="109"/>
        <v>3.4257454153973077</v>
      </c>
      <c r="AH315" s="49">
        <f t="shared" si="109"/>
        <v>3.6259884916609275</v>
      </c>
    </row>
    <row r="316" spans="1:34" ht="12" customHeight="1">
      <c r="A316" s="1"/>
      <c r="B316" s="1"/>
      <c r="C316" s="1"/>
      <c r="D316" s="25"/>
      <c r="E316" s="79"/>
      <c r="F316" s="25"/>
      <c r="G316" s="25"/>
      <c r="H316" s="79"/>
      <c r="I316" s="25"/>
      <c r="J316" s="25"/>
      <c r="K316" s="25"/>
      <c r="L316" s="25"/>
      <c r="M316" s="25"/>
      <c r="N316" s="25"/>
      <c r="O316" s="25"/>
      <c r="P316" s="25"/>
      <c r="Q316" s="25"/>
      <c r="R316" s="25"/>
      <c r="S316" s="25"/>
      <c r="T316" s="25"/>
      <c r="U316" s="25"/>
      <c r="V316" s="25"/>
      <c r="W316" s="25"/>
      <c r="X316" s="25"/>
      <c r="Y316" s="25"/>
      <c r="Z316" s="25"/>
      <c r="AA316" s="25"/>
      <c r="AB316" s="25"/>
      <c r="AC316" s="25"/>
      <c r="AD316" s="142"/>
      <c r="AE316" s="142"/>
      <c r="AF316" s="142"/>
      <c r="AG316" s="142"/>
      <c r="AH316" s="142"/>
    </row>
    <row r="317" spans="1:34" ht="12" customHeight="1">
      <c r="A317" s="16" t="s">
        <v>187</v>
      </c>
      <c r="B317" s="1"/>
      <c r="C317" s="1"/>
      <c r="D317" s="30">
        <f>D207</f>
        <v>0</v>
      </c>
      <c r="E317" s="79"/>
      <c r="F317" s="54">
        <f t="shared" ref="F317:G317" si="110">F207</f>
        <v>0</v>
      </c>
      <c r="G317" s="54">
        <f t="shared" si="110"/>
        <v>0</v>
      </c>
      <c r="H317" s="79"/>
      <c r="I317" s="54">
        <f t="shared" ref="I317:AH317" si="111">I207</f>
        <v>0</v>
      </c>
      <c r="J317" s="54">
        <f t="shared" si="111"/>
        <v>0</v>
      </c>
      <c r="K317" s="54">
        <f t="shared" si="111"/>
        <v>0</v>
      </c>
      <c r="L317" s="54">
        <f t="shared" si="111"/>
        <v>0</v>
      </c>
      <c r="M317" s="54">
        <f t="shared" si="111"/>
        <v>0</v>
      </c>
      <c r="N317" s="54">
        <f t="shared" si="111"/>
        <v>0</v>
      </c>
      <c r="O317" s="54">
        <f t="shared" si="111"/>
        <v>0</v>
      </c>
      <c r="P317" s="54">
        <f t="shared" si="111"/>
        <v>0</v>
      </c>
      <c r="Q317" s="54">
        <f t="shared" si="111"/>
        <v>0</v>
      </c>
      <c r="R317" s="54">
        <f t="shared" si="111"/>
        <v>0</v>
      </c>
      <c r="S317" s="54">
        <f t="shared" si="111"/>
        <v>0</v>
      </c>
      <c r="T317" s="54">
        <f t="shared" si="111"/>
        <v>0</v>
      </c>
      <c r="U317" s="54">
        <f t="shared" si="111"/>
        <v>0</v>
      </c>
      <c r="V317" s="54">
        <f t="shared" si="111"/>
        <v>0</v>
      </c>
      <c r="W317" s="54">
        <f t="shared" si="111"/>
        <v>0</v>
      </c>
      <c r="X317" s="54">
        <f t="shared" si="111"/>
        <v>0</v>
      </c>
      <c r="Y317" s="54">
        <f t="shared" si="111"/>
        <v>0</v>
      </c>
      <c r="Z317" s="54">
        <f t="shared" si="111"/>
        <v>0</v>
      </c>
      <c r="AA317" s="54">
        <f t="shared" si="111"/>
        <v>0</v>
      </c>
      <c r="AB317" s="54">
        <f t="shared" si="111"/>
        <v>0</v>
      </c>
      <c r="AC317" s="54">
        <f t="shared" si="111"/>
        <v>0</v>
      </c>
      <c r="AD317" s="54">
        <f t="shared" si="111"/>
        <v>0</v>
      </c>
      <c r="AE317" s="54">
        <f t="shared" si="111"/>
        <v>0</v>
      </c>
      <c r="AF317" s="54">
        <f t="shared" si="111"/>
        <v>0</v>
      </c>
      <c r="AG317" s="54">
        <f t="shared" si="111"/>
        <v>0</v>
      </c>
      <c r="AH317" s="54">
        <f t="shared" si="111"/>
        <v>0</v>
      </c>
    </row>
    <row r="318" spans="1:34" ht="12" customHeight="1">
      <c r="A318" s="1"/>
      <c r="B318" s="1"/>
      <c r="C318" s="1"/>
      <c r="D318" s="25"/>
      <c r="E318" s="79"/>
      <c r="F318" s="25"/>
      <c r="G318" s="25"/>
      <c r="H318" s="79"/>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row>
    <row r="319" spans="1:34" ht="12" customHeight="1" thickBot="1">
      <c r="A319" s="16" t="s">
        <v>302</v>
      </c>
      <c r="B319" s="1"/>
      <c r="C319" s="1"/>
      <c r="D319" s="40">
        <f>D315+D317</f>
        <v>15000.949362303321</v>
      </c>
      <c r="E319" s="79"/>
      <c r="F319" s="55">
        <f t="shared" ref="F319:G319" si="112">F315+F317</f>
        <v>0</v>
      </c>
      <c r="G319" s="55">
        <f t="shared" si="112"/>
        <v>15000.949362303321</v>
      </c>
      <c r="H319" s="69"/>
      <c r="I319" s="55">
        <f t="shared" ref="I319:AH319" si="113">I315+I317</f>
        <v>29.02769976126438</v>
      </c>
      <c r="J319" s="55">
        <f t="shared" si="113"/>
        <v>9.8762484566286961</v>
      </c>
      <c r="K319" s="55">
        <f t="shared" si="113"/>
        <v>2.5766156856228526</v>
      </c>
      <c r="L319" s="55">
        <f t="shared" si="113"/>
        <v>0</v>
      </c>
      <c r="M319" s="55">
        <f t="shared" si="113"/>
        <v>1.0233598568635901E-2</v>
      </c>
      <c r="N319" s="55">
        <f t="shared" si="113"/>
        <v>0</v>
      </c>
      <c r="O319" s="55">
        <f t="shared" si="113"/>
        <v>1.7570325638722137</v>
      </c>
      <c r="P319" s="55">
        <f t="shared" si="113"/>
        <v>0</v>
      </c>
      <c r="Q319" s="55">
        <f t="shared" si="113"/>
        <v>0.52742423093541557</v>
      </c>
      <c r="R319" s="55">
        <f t="shared" si="113"/>
        <v>4.8437833714947282E-3</v>
      </c>
      <c r="S319" s="55">
        <f t="shared" si="113"/>
        <v>1.4082821222754864</v>
      </c>
      <c r="T319" s="55">
        <f t="shared" si="113"/>
        <v>0</v>
      </c>
      <c r="U319" s="55">
        <f t="shared" si="113"/>
        <v>9.2918223565208642</v>
      </c>
      <c r="V319" s="55">
        <f t="shared" si="113"/>
        <v>0</v>
      </c>
      <c r="W319" s="55">
        <f t="shared" si="113"/>
        <v>3.0249451373901439</v>
      </c>
      <c r="X319" s="55">
        <f t="shared" si="113"/>
        <v>0</v>
      </c>
      <c r="Y319" s="55">
        <f t="shared" si="113"/>
        <v>105.55901423767924</v>
      </c>
      <c r="Z319" s="55">
        <f t="shared" si="113"/>
        <v>0</v>
      </c>
      <c r="AA319" s="55">
        <f t="shared" si="113"/>
        <v>13585.455059876653</v>
      </c>
      <c r="AB319" s="55">
        <f t="shared" si="113"/>
        <v>0</v>
      </c>
      <c r="AC319" s="55">
        <f t="shared" si="113"/>
        <v>0</v>
      </c>
      <c r="AD319" s="55">
        <f t="shared" si="113"/>
        <v>846.62665040277898</v>
      </c>
      <c r="AE319" s="55">
        <f t="shared" si="113"/>
        <v>263.25924210994702</v>
      </c>
      <c r="AF319" s="55">
        <f t="shared" si="113"/>
        <v>135.49251407275867</v>
      </c>
      <c r="AG319" s="55">
        <f t="shared" si="113"/>
        <v>3.4257454153973077</v>
      </c>
      <c r="AH319" s="55">
        <f t="shared" si="113"/>
        <v>3.6259884916609275</v>
      </c>
    </row>
    <row r="320" spans="1:34" ht="12" customHeight="1">
      <c r="A320" s="1"/>
      <c r="B320" s="1"/>
      <c r="C320" s="1"/>
      <c r="D320" s="25"/>
      <c r="E320" s="79"/>
      <c r="F320" s="25"/>
      <c r="G320" s="25"/>
      <c r="H320" s="79"/>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row>
    <row r="321" spans="1:34" ht="12" customHeight="1">
      <c r="A321" s="16" t="s">
        <v>303</v>
      </c>
      <c r="B321" s="1"/>
      <c r="C321" s="1"/>
      <c r="D321" s="25"/>
      <c r="E321" s="79"/>
      <c r="F321" s="25"/>
      <c r="G321" s="25"/>
      <c r="H321" s="69"/>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row>
    <row r="322" spans="1:34" ht="12" customHeight="1">
      <c r="A322" s="1"/>
      <c r="B322" s="16" t="s">
        <v>304</v>
      </c>
      <c r="C322" s="1"/>
      <c r="D322" s="25">
        <f>Classification!AR322</f>
        <v>0</v>
      </c>
      <c r="E322" s="79"/>
      <c r="F322" s="25">
        <v>0</v>
      </c>
      <c r="G322" s="25">
        <f t="shared" ref="G322:G327" si="114">D322-F322</f>
        <v>0</v>
      </c>
      <c r="H322" s="69"/>
      <c r="I322" s="25">
        <v>0</v>
      </c>
      <c r="J322" s="25">
        <v>0</v>
      </c>
      <c r="K322" s="25">
        <v>0</v>
      </c>
      <c r="L322" s="25">
        <v>0</v>
      </c>
      <c r="M322" s="25">
        <v>0</v>
      </c>
      <c r="N322" s="25">
        <v>0</v>
      </c>
      <c r="O322" s="25">
        <v>0</v>
      </c>
      <c r="P322" s="25">
        <v>0</v>
      </c>
      <c r="Q322" s="25">
        <v>0</v>
      </c>
      <c r="R322" s="25">
        <v>0</v>
      </c>
      <c r="S322" s="25">
        <v>0</v>
      </c>
      <c r="T322" s="25">
        <v>0</v>
      </c>
      <c r="U322" s="25">
        <v>0</v>
      </c>
      <c r="V322" s="25">
        <v>0</v>
      </c>
      <c r="W322" s="25">
        <v>0</v>
      </c>
      <c r="X322" s="25">
        <v>0</v>
      </c>
      <c r="Y322" s="25">
        <v>0</v>
      </c>
      <c r="Z322" s="25">
        <v>0</v>
      </c>
      <c r="AA322" s="25">
        <v>0</v>
      </c>
      <c r="AB322" s="25">
        <v>0</v>
      </c>
      <c r="AC322" s="25">
        <v>0</v>
      </c>
      <c r="AD322" s="25">
        <v>0</v>
      </c>
      <c r="AE322" s="25">
        <v>0</v>
      </c>
      <c r="AF322" s="25">
        <v>0</v>
      </c>
      <c r="AG322" s="25">
        <v>0</v>
      </c>
      <c r="AH322" s="25">
        <v>0</v>
      </c>
    </row>
    <row r="323" spans="1:34" ht="12" customHeight="1">
      <c r="A323" s="1"/>
      <c r="B323" s="16" t="s">
        <v>305</v>
      </c>
      <c r="C323" s="1"/>
      <c r="D323" s="25">
        <f>Classification!AR323</f>
        <v>0</v>
      </c>
      <c r="E323" s="79"/>
      <c r="F323" s="25">
        <v>0</v>
      </c>
      <c r="G323" s="25">
        <f t="shared" si="114"/>
        <v>0</v>
      </c>
      <c r="H323" s="69"/>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row>
    <row r="324" spans="1:34" ht="12" customHeight="1">
      <c r="A324" s="1"/>
      <c r="B324" s="16" t="s">
        <v>306</v>
      </c>
      <c r="C324" s="1"/>
      <c r="D324" s="25">
        <f>Classification!AR324</f>
        <v>0</v>
      </c>
      <c r="E324" s="79"/>
      <c r="F324" s="25">
        <v>0</v>
      </c>
      <c r="G324" s="25">
        <f t="shared" si="114"/>
        <v>0</v>
      </c>
      <c r="H324" s="69"/>
      <c r="I324" s="25">
        <v>0</v>
      </c>
      <c r="J324" s="25">
        <v>0</v>
      </c>
      <c r="K324" s="25">
        <v>0</v>
      </c>
      <c r="L324" s="25">
        <v>0</v>
      </c>
      <c r="M324" s="25">
        <v>0</v>
      </c>
      <c r="N324" s="25">
        <v>0</v>
      </c>
      <c r="O324" s="25">
        <v>0</v>
      </c>
      <c r="P324" s="25">
        <v>0</v>
      </c>
      <c r="Q324" s="25">
        <v>0</v>
      </c>
      <c r="R324" s="25">
        <v>0</v>
      </c>
      <c r="S324" s="25">
        <v>0</v>
      </c>
      <c r="T324" s="25">
        <v>0</v>
      </c>
      <c r="U324" s="25">
        <v>0</v>
      </c>
      <c r="V324" s="25">
        <v>0</v>
      </c>
      <c r="W324" s="25">
        <v>0</v>
      </c>
      <c r="X324" s="25">
        <v>0</v>
      </c>
      <c r="Y324" s="25">
        <v>0</v>
      </c>
      <c r="Z324" s="25">
        <v>0</v>
      </c>
      <c r="AA324" s="25">
        <v>0</v>
      </c>
      <c r="AB324" s="25">
        <v>0</v>
      </c>
      <c r="AC324" s="25">
        <v>0</v>
      </c>
      <c r="AD324" s="25">
        <v>0</v>
      </c>
      <c r="AE324" s="25">
        <v>0</v>
      </c>
      <c r="AF324" s="25">
        <v>0</v>
      </c>
      <c r="AG324" s="25">
        <v>0</v>
      </c>
      <c r="AH324" s="25">
        <v>0</v>
      </c>
    </row>
    <row r="325" spans="1:34" ht="12" customHeight="1">
      <c r="A325" s="1"/>
      <c r="B325" s="16" t="s">
        <v>307</v>
      </c>
      <c r="C325" s="1"/>
      <c r="D325" s="25">
        <f>Classification!AR325</f>
        <v>0</v>
      </c>
      <c r="E325" s="79"/>
      <c r="F325" s="25">
        <v>0</v>
      </c>
      <c r="G325" s="25">
        <f t="shared" si="114"/>
        <v>0</v>
      </c>
      <c r="H325" s="69"/>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row>
    <row r="326" spans="1:34" ht="12" customHeight="1">
      <c r="A326" s="1"/>
      <c r="B326" s="16" t="s">
        <v>308</v>
      </c>
      <c r="C326" s="1"/>
      <c r="D326" s="25">
        <f>Classification!AR326</f>
        <v>0</v>
      </c>
      <c r="E326" s="79"/>
      <c r="F326" s="25">
        <v>0</v>
      </c>
      <c r="G326" s="25">
        <f t="shared" si="114"/>
        <v>0</v>
      </c>
      <c r="H326" s="69"/>
      <c r="I326" s="25">
        <v>0</v>
      </c>
      <c r="J326" s="25">
        <v>0</v>
      </c>
      <c r="K326" s="25">
        <v>0</v>
      </c>
      <c r="L326" s="25">
        <v>0</v>
      </c>
      <c r="M326" s="25">
        <v>0</v>
      </c>
      <c r="N326" s="25">
        <v>0</v>
      </c>
      <c r="O326" s="25">
        <v>0</v>
      </c>
      <c r="P326" s="25">
        <v>0</v>
      </c>
      <c r="Q326" s="25">
        <v>0</v>
      </c>
      <c r="R326" s="25">
        <v>0</v>
      </c>
      <c r="S326" s="25">
        <v>0</v>
      </c>
      <c r="T326" s="25">
        <v>0</v>
      </c>
      <c r="U326" s="25">
        <v>0</v>
      </c>
      <c r="V326" s="25">
        <v>0</v>
      </c>
      <c r="W326" s="25">
        <v>0</v>
      </c>
      <c r="X326" s="25">
        <v>0</v>
      </c>
      <c r="Y326" s="25">
        <v>0</v>
      </c>
      <c r="Z326" s="25">
        <v>0</v>
      </c>
      <c r="AA326" s="25">
        <v>0</v>
      </c>
      <c r="AB326" s="25">
        <v>0</v>
      </c>
      <c r="AC326" s="25">
        <v>0</v>
      </c>
      <c r="AD326" s="25">
        <v>0</v>
      </c>
      <c r="AE326" s="25">
        <v>0</v>
      </c>
      <c r="AF326" s="25">
        <v>0</v>
      </c>
      <c r="AG326" s="25">
        <v>0</v>
      </c>
      <c r="AH326" s="25">
        <v>0</v>
      </c>
    </row>
    <row r="327" spans="1:34" ht="12" customHeight="1">
      <c r="A327" s="1"/>
      <c r="B327" s="16" t="s">
        <v>309</v>
      </c>
      <c r="C327" s="1"/>
      <c r="D327" s="25">
        <f>Classification!AR327</f>
        <v>0</v>
      </c>
      <c r="E327" s="79"/>
      <c r="F327" s="25">
        <v>0</v>
      </c>
      <c r="G327" s="25">
        <f t="shared" si="114"/>
        <v>0</v>
      </c>
      <c r="H327" s="69"/>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row>
    <row r="328" spans="1:34" ht="12" customHeight="1" thickBot="1">
      <c r="A328" s="1"/>
      <c r="B328" s="16" t="s">
        <v>42</v>
      </c>
      <c r="C328" s="1"/>
      <c r="D328" s="47">
        <f>SUM(D322:D327)</f>
        <v>0</v>
      </c>
      <c r="E328" s="79"/>
      <c r="F328" s="134">
        <f t="shared" ref="F328:G328" si="115">SUM(F322:F327)</f>
        <v>0</v>
      </c>
      <c r="G328" s="134">
        <f t="shared" si="115"/>
        <v>0</v>
      </c>
      <c r="H328" s="79"/>
      <c r="I328" s="134">
        <f t="shared" ref="I328:AH328" si="116">SUM(I322:I327)</f>
        <v>0</v>
      </c>
      <c r="J328" s="134">
        <f t="shared" si="116"/>
        <v>0</v>
      </c>
      <c r="K328" s="134">
        <f t="shared" si="116"/>
        <v>0</v>
      </c>
      <c r="L328" s="134">
        <f t="shared" si="116"/>
        <v>0</v>
      </c>
      <c r="M328" s="134">
        <f t="shared" si="116"/>
        <v>0</v>
      </c>
      <c r="N328" s="134">
        <f t="shared" si="116"/>
        <v>0</v>
      </c>
      <c r="O328" s="134">
        <f t="shared" si="116"/>
        <v>0</v>
      </c>
      <c r="P328" s="134">
        <f t="shared" si="116"/>
        <v>0</v>
      </c>
      <c r="Q328" s="134">
        <f t="shared" si="116"/>
        <v>0</v>
      </c>
      <c r="R328" s="134">
        <f t="shared" si="116"/>
        <v>0</v>
      </c>
      <c r="S328" s="134">
        <f t="shared" si="116"/>
        <v>0</v>
      </c>
      <c r="T328" s="134">
        <f t="shared" si="116"/>
        <v>0</v>
      </c>
      <c r="U328" s="134">
        <f t="shared" si="116"/>
        <v>0</v>
      </c>
      <c r="V328" s="134">
        <f t="shared" si="116"/>
        <v>0</v>
      </c>
      <c r="W328" s="134">
        <f t="shared" si="116"/>
        <v>0</v>
      </c>
      <c r="X328" s="134">
        <f t="shared" si="116"/>
        <v>0</v>
      </c>
      <c r="Y328" s="134">
        <f t="shared" si="116"/>
        <v>0</v>
      </c>
      <c r="Z328" s="134">
        <f t="shared" si="116"/>
        <v>0</v>
      </c>
      <c r="AA328" s="134">
        <f t="shared" si="116"/>
        <v>0</v>
      </c>
      <c r="AB328" s="134">
        <f t="shared" si="116"/>
        <v>0</v>
      </c>
      <c r="AC328" s="134">
        <f t="shared" si="116"/>
        <v>0</v>
      </c>
      <c r="AD328" s="134">
        <f t="shared" si="116"/>
        <v>0</v>
      </c>
      <c r="AE328" s="134">
        <f t="shared" si="116"/>
        <v>0</v>
      </c>
      <c r="AF328" s="134">
        <f t="shared" si="116"/>
        <v>0</v>
      </c>
      <c r="AG328" s="134">
        <f t="shared" si="116"/>
        <v>0</v>
      </c>
      <c r="AH328" s="134">
        <f t="shared" si="116"/>
        <v>0</v>
      </c>
    </row>
    <row r="329" spans="1:34" ht="12" customHeight="1">
      <c r="A329" s="1"/>
      <c r="B329" s="1"/>
      <c r="C329" s="1"/>
      <c r="D329" s="49"/>
      <c r="E329" s="79"/>
      <c r="F329" s="25"/>
      <c r="G329" s="25"/>
      <c r="H329" s="79"/>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row>
    <row r="330" spans="1:34" ht="12" customHeight="1">
      <c r="A330" s="1"/>
      <c r="B330" s="1"/>
      <c r="C330" s="1"/>
      <c r="D330" s="125">
        <v>0</v>
      </c>
      <c r="E330" s="5"/>
      <c r="F330" s="1"/>
      <c r="G330" s="1"/>
      <c r="H330" s="5"/>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ht="12" customHeight="1">
      <c r="A331" s="58" t="s">
        <v>311</v>
      </c>
      <c r="B331" s="1"/>
      <c r="C331" s="1"/>
      <c r="D331" s="125"/>
      <c r="E331" s="5"/>
      <c r="F331" s="1"/>
      <c r="G331" s="1"/>
      <c r="H331" s="5"/>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12" customHeight="1">
      <c r="A332" s="1"/>
      <c r="B332" s="1"/>
      <c r="C332" s="1"/>
      <c r="D332" s="125"/>
      <c r="E332" s="5"/>
      <c r="F332" s="1"/>
      <c r="G332" s="1"/>
      <c r="H332" s="5"/>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12" customHeight="1">
      <c r="A333" s="16" t="s">
        <v>312</v>
      </c>
      <c r="B333" s="1"/>
      <c r="C333" s="1"/>
      <c r="D333" s="121">
        <f>D174</f>
        <v>5.9316239560111665E-2</v>
      </c>
      <c r="E333" s="5"/>
      <c r="F333" s="59"/>
      <c r="G333" s="59"/>
      <c r="H333" s="5"/>
      <c r="I333" s="121">
        <f t="shared" ref="I333:AH333" si="117">I174</f>
        <v>5.9316239560111665E-2</v>
      </c>
      <c r="J333" s="121">
        <f t="shared" si="117"/>
        <v>5.9316239560111665E-2</v>
      </c>
      <c r="K333" s="121">
        <f t="shared" si="117"/>
        <v>5.9316239560111665E-2</v>
      </c>
      <c r="L333" s="121">
        <f t="shared" si="117"/>
        <v>5.9316239560111665E-2</v>
      </c>
      <c r="M333" s="121">
        <f t="shared" si="117"/>
        <v>5.9316239560111665E-2</v>
      </c>
      <c r="N333" s="121">
        <f t="shared" si="117"/>
        <v>5.9316239560111665E-2</v>
      </c>
      <c r="O333" s="121">
        <f t="shared" si="117"/>
        <v>5.9316239560111665E-2</v>
      </c>
      <c r="P333" s="121">
        <f t="shared" si="117"/>
        <v>5.9316239560111665E-2</v>
      </c>
      <c r="Q333" s="121">
        <f t="shared" si="117"/>
        <v>5.9316239560111665E-2</v>
      </c>
      <c r="R333" s="121">
        <f t="shared" si="117"/>
        <v>5.9316239560111665E-2</v>
      </c>
      <c r="S333" s="121">
        <f t="shared" si="117"/>
        <v>5.9316239560111665E-2</v>
      </c>
      <c r="T333" s="121">
        <f t="shared" si="117"/>
        <v>5.9316239560111665E-2</v>
      </c>
      <c r="U333" s="121">
        <f t="shared" si="117"/>
        <v>5.9316239560111665E-2</v>
      </c>
      <c r="V333" s="121">
        <f t="shared" si="117"/>
        <v>5.9316239560111665E-2</v>
      </c>
      <c r="W333" s="121">
        <f t="shared" si="117"/>
        <v>5.9316239560111665E-2</v>
      </c>
      <c r="X333" s="121">
        <f t="shared" si="117"/>
        <v>5.9316239560111665E-2</v>
      </c>
      <c r="Y333" s="121">
        <f t="shared" si="117"/>
        <v>5.9316239560111665E-2</v>
      </c>
      <c r="Z333" s="121">
        <f t="shared" si="117"/>
        <v>5.9316239560111665E-2</v>
      </c>
      <c r="AA333" s="121">
        <f t="shared" si="117"/>
        <v>5.9316239560111665E-2</v>
      </c>
      <c r="AB333" s="121">
        <f t="shared" si="117"/>
        <v>5.9316239560111665E-2</v>
      </c>
      <c r="AC333" s="121">
        <f t="shared" si="117"/>
        <v>5.9316239560111665E-2</v>
      </c>
      <c r="AD333" s="121">
        <f t="shared" si="117"/>
        <v>5.9316239560111665E-2</v>
      </c>
      <c r="AE333" s="121">
        <f t="shared" si="117"/>
        <v>5.9316239560111665E-2</v>
      </c>
      <c r="AF333" s="121">
        <f t="shared" si="117"/>
        <v>5.9316239560111665E-2</v>
      </c>
      <c r="AG333" s="121">
        <f t="shared" si="117"/>
        <v>5.9316239560111665E-2</v>
      </c>
      <c r="AH333" s="121">
        <f t="shared" si="117"/>
        <v>5.9316239560111665E-2</v>
      </c>
    </row>
    <row r="334" spans="1:34" ht="12" customHeight="1">
      <c r="A334" s="1"/>
      <c r="B334" s="1"/>
      <c r="C334" s="1"/>
      <c r="D334" s="125"/>
      <c r="E334" s="5"/>
      <c r="F334" s="1"/>
      <c r="G334" s="1"/>
      <c r="H334" s="5"/>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12" customHeight="1">
      <c r="A335" s="16" t="s">
        <v>313</v>
      </c>
      <c r="B335" s="1"/>
      <c r="C335" s="1"/>
      <c r="D335" s="129">
        <f>D171</f>
        <v>381475.53529303247</v>
      </c>
      <c r="E335" s="81"/>
      <c r="F335" s="33"/>
      <c r="G335" s="33"/>
      <c r="H335" s="81"/>
      <c r="I335" s="129">
        <f t="shared" ref="I335:AH335" si="118">I171</f>
        <v>1104.4009242088696</v>
      </c>
      <c r="J335" s="129">
        <f t="shared" si="118"/>
        <v>375.75619194505742</v>
      </c>
      <c r="K335" s="129">
        <f t="shared" si="118"/>
        <v>98.03107955285671</v>
      </c>
      <c r="L335" s="129">
        <f t="shared" si="118"/>
        <v>0</v>
      </c>
      <c r="M335" s="129">
        <f t="shared" si="118"/>
        <v>0.3893520950725089</v>
      </c>
      <c r="N335" s="129">
        <f t="shared" si="118"/>
        <v>0</v>
      </c>
      <c r="O335" s="129">
        <f t="shared" si="118"/>
        <v>66.848851385564643</v>
      </c>
      <c r="P335" s="129">
        <f t="shared" si="118"/>
        <v>0</v>
      </c>
      <c r="Q335" s="129">
        <f t="shared" si="118"/>
        <v>20.066619569784795</v>
      </c>
      <c r="R335" s="129">
        <f t="shared" si="118"/>
        <v>0.18428876129154645</v>
      </c>
      <c r="S335" s="129">
        <f t="shared" si="118"/>
        <v>53.580135187402476</v>
      </c>
      <c r="T335" s="129">
        <f t="shared" si="118"/>
        <v>0</v>
      </c>
      <c r="U335" s="129">
        <f t="shared" si="118"/>
        <v>353.52085361652144</v>
      </c>
      <c r="V335" s="129">
        <f t="shared" si="118"/>
        <v>0</v>
      </c>
      <c r="W335" s="129">
        <f t="shared" si="118"/>
        <v>115.08842357095142</v>
      </c>
      <c r="X335" s="129">
        <f t="shared" si="118"/>
        <v>0</v>
      </c>
      <c r="Y335" s="129">
        <f t="shared" si="118"/>
        <v>2616.7667644852322</v>
      </c>
      <c r="Z335" s="129">
        <f t="shared" si="118"/>
        <v>0</v>
      </c>
      <c r="AA335" s="129">
        <f t="shared" si="118"/>
        <v>345623.64743489504</v>
      </c>
      <c r="AB335" s="129">
        <f t="shared" si="118"/>
        <v>0</v>
      </c>
      <c r="AC335" s="129">
        <f t="shared" si="118"/>
        <v>0</v>
      </c>
      <c r="AD335" s="129">
        <f t="shared" si="118"/>
        <v>20987.544234859441</v>
      </c>
      <c r="AE335" s="129">
        <f t="shared" si="118"/>
        <v>6526.09386485709</v>
      </c>
      <c r="AF335" s="129">
        <f t="shared" si="118"/>
        <v>3358.8065426968092</v>
      </c>
      <c r="AG335" s="129">
        <f t="shared" si="118"/>
        <v>84.922891818740624</v>
      </c>
      <c r="AH335" s="129">
        <f t="shared" si="118"/>
        <v>89.886839526750606</v>
      </c>
    </row>
    <row r="336" spans="1:34" ht="12" customHeight="1">
      <c r="A336" s="1"/>
      <c r="B336" s="1"/>
      <c r="C336" s="1"/>
      <c r="D336" s="24"/>
      <c r="E336" s="81"/>
      <c r="F336" s="33"/>
      <c r="G336" s="33"/>
      <c r="H336" s="81"/>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row>
    <row r="337" spans="1:34" ht="12" customHeight="1">
      <c r="A337" s="16" t="s">
        <v>314</v>
      </c>
      <c r="B337" s="1"/>
      <c r="C337" s="1"/>
      <c r="D337" s="29">
        <f>D175</f>
        <v>22627.694237763346</v>
      </c>
      <c r="E337" s="81"/>
      <c r="F337" s="33"/>
      <c r="G337" s="33"/>
      <c r="H337" s="81"/>
      <c r="I337" s="29">
        <f t="shared" ref="I337:AH337" si="119">I175</f>
        <v>65.508909790782042</v>
      </c>
      <c r="J337" s="29">
        <f t="shared" si="119"/>
        <v>22.288444297608326</v>
      </c>
      <c r="K337" s="29">
        <f t="shared" si="119"/>
        <v>5.8148349990936126</v>
      </c>
      <c r="L337" s="29">
        <f t="shared" si="119"/>
        <v>0</v>
      </c>
      <c r="M337" s="29">
        <f t="shared" si="119"/>
        <v>2.3094902144552312E-2</v>
      </c>
      <c r="N337" s="29">
        <f t="shared" si="119"/>
        <v>0</v>
      </c>
      <c r="O337" s="29">
        <f t="shared" si="119"/>
        <v>3.9652224831044549</v>
      </c>
      <c r="P337" s="29">
        <f t="shared" si="119"/>
        <v>0</v>
      </c>
      <c r="Q337" s="29">
        <f t="shared" si="119"/>
        <v>1.1902764135629798</v>
      </c>
      <c r="R337" s="29">
        <f t="shared" si="119"/>
        <v>1.0931316313005602E-2</v>
      </c>
      <c r="S337" s="29">
        <f t="shared" si="119"/>
        <v>3.1781721344391336</v>
      </c>
      <c r="T337" s="29">
        <f t="shared" si="119"/>
        <v>0</v>
      </c>
      <c r="U337" s="29">
        <f t="shared" si="119"/>
        <v>20.969527642612753</v>
      </c>
      <c r="V337" s="29">
        <f t="shared" si="119"/>
        <v>0</v>
      </c>
      <c r="W337" s="29">
        <f t="shared" si="119"/>
        <v>6.8266125031301561</v>
      </c>
      <c r="X337" s="29">
        <f t="shared" si="119"/>
        <v>0</v>
      </c>
      <c r="Y337" s="29">
        <f t="shared" si="119"/>
        <v>155.21676427514433</v>
      </c>
      <c r="Z337" s="29">
        <f t="shared" si="119"/>
        <v>0</v>
      </c>
      <c r="AA337" s="29">
        <f t="shared" si="119"/>
        <v>20501.095068887807</v>
      </c>
      <c r="AB337" s="29">
        <f t="shared" si="119"/>
        <v>0</v>
      </c>
      <c r="AC337" s="29">
        <f t="shared" si="119"/>
        <v>0</v>
      </c>
      <c r="AD337" s="29">
        <f t="shared" si="119"/>
        <v>1244.9022016133631</v>
      </c>
      <c r="AE337" s="29">
        <f t="shared" si="119"/>
        <v>387.10334707963813</v>
      </c>
      <c r="AF337" s="29">
        <f t="shared" si="119"/>
        <v>199.23177352267436</v>
      </c>
      <c r="AG337" s="29">
        <f t="shared" si="119"/>
        <v>5.0373065952578662</v>
      </c>
      <c r="AH337" s="29">
        <f t="shared" si="119"/>
        <v>5.3317493066700532</v>
      </c>
    </row>
    <row r="338" spans="1:34" ht="12" customHeight="1">
      <c r="A338" s="16"/>
      <c r="B338" s="1"/>
      <c r="C338" s="1"/>
      <c r="D338" s="24"/>
      <c r="E338" s="81"/>
      <c r="F338" s="33"/>
      <c r="G338" s="33"/>
      <c r="H338" s="81"/>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row>
    <row r="339" spans="1:34" ht="12" customHeight="1">
      <c r="A339" s="62" t="s">
        <v>315</v>
      </c>
      <c r="B339" s="1"/>
      <c r="C339" s="1"/>
      <c r="D339" s="24">
        <v>0</v>
      </c>
      <c r="E339" s="81"/>
      <c r="F339" s="33"/>
      <c r="G339" s="33"/>
      <c r="H339" s="81"/>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row>
    <row r="340" spans="1:34" ht="12" customHeight="1">
      <c r="A340" s="16" t="s">
        <v>187</v>
      </c>
      <c r="B340" s="1"/>
      <c r="C340" s="1"/>
      <c r="D340" s="24">
        <f>D207</f>
        <v>0</v>
      </c>
      <c r="E340" s="81"/>
      <c r="F340" s="33"/>
      <c r="G340" s="33"/>
      <c r="H340" s="81"/>
      <c r="I340" s="24">
        <f t="shared" ref="I340:AH340" si="120">I207</f>
        <v>0</v>
      </c>
      <c r="J340" s="24">
        <f t="shared" si="120"/>
        <v>0</v>
      </c>
      <c r="K340" s="24">
        <f t="shared" si="120"/>
        <v>0</v>
      </c>
      <c r="L340" s="24">
        <f t="shared" si="120"/>
        <v>0</v>
      </c>
      <c r="M340" s="24">
        <f t="shared" si="120"/>
        <v>0</v>
      </c>
      <c r="N340" s="24">
        <f t="shared" si="120"/>
        <v>0</v>
      </c>
      <c r="O340" s="24">
        <f t="shared" si="120"/>
        <v>0</v>
      </c>
      <c r="P340" s="24">
        <f t="shared" si="120"/>
        <v>0</v>
      </c>
      <c r="Q340" s="24">
        <f t="shared" si="120"/>
        <v>0</v>
      </c>
      <c r="R340" s="24">
        <f t="shared" si="120"/>
        <v>0</v>
      </c>
      <c r="S340" s="24">
        <f t="shared" si="120"/>
        <v>0</v>
      </c>
      <c r="T340" s="24">
        <f t="shared" si="120"/>
        <v>0</v>
      </c>
      <c r="U340" s="24">
        <f t="shared" si="120"/>
        <v>0</v>
      </c>
      <c r="V340" s="24">
        <f t="shared" si="120"/>
        <v>0</v>
      </c>
      <c r="W340" s="24">
        <f t="shared" si="120"/>
        <v>0</v>
      </c>
      <c r="X340" s="24">
        <f t="shared" si="120"/>
        <v>0</v>
      </c>
      <c r="Y340" s="24">
        <f t="shared" si="120"/>
        <v>0</v>
      </c>
      <c r="Z340" s="24">
        <f t="shared" si="120"/>
        <v>0</v>
      </c>
      <c r="AA340" s="24">
        <f t="shared" si="120"/>
        <v>0</v>
      </c>
      <c r="AB340" s="24">
        <f t="shared" si="120"/>
        <v>0</v>
      </c>
      <c r="AC340" s="24">
        <f t="shared" si="120"/>
        <v>0</v>
      </c>
      <c r="AD340" s="24">
        <f t="shared" si="120"/>
        <v>0</v>
      </c>
      <c r="AE340" s="24">
        <f t="shared" si="120"/>
        <v>0</v>
      </c>
      <c r="AF340" s="24">
        <f t="shared" si="120"/>
        <v>0</v>
      </c>
      <c r="AG340" s="24">
        <f t="shared" si="120"/>
        <v>0</v>
      </c>
      <c r="AH340" s="24">
        <f t="shared" si="120"/>
        <v>0</v>
      </c>
    </row>
    <row r="341" spans="1:34" ht="12" customHeight="1">
      <c r="A341" s="16" t="s">
        <v>316</v>
      </c>
      <c r="B341" s="1"/>
      <c r="C341" s="1"/>
      <c r="D341" s="24">
        <f>D216</f>
        <v>0</v>
      </c>
      <c r="E341" s="81"/>
      <c r="F341" s="33"/>
      <c r="G341" s="33"/>
      <c r="H341" s="81"/>
      <c r="I341" s="24">
        <f t="shared" ref="I341:AH341" si="121">I216</f>
        <v>0</v>
      </c>
      <c r="J341" s="24">
        <f t="shared" si="121"/>
        <v>0</v>
      </c>
      <c r="K341" s="24">
        <f t="shared" si="121"/>
        <v>0</v>
      </c>
      <c r="L341" s="24">
        <f t="shared" si="121"/>
        <v>0</v>
      </c>
      <c r="M341" s="24">
        <f t="shared" si="121"/>
        <v>0</v>
      </c>
      <c r="N341" s="24">
        <f t="shared" si="121"/>
        <v>0</v>
      </c>
      <c r="O341" s="24">
        <f t="shared" si="121"/>
        <v>0</v>
      </c>
      <c r="P341" s="24">
        <f t="shared" si="121"/>
        <v>0</v>
      </c>
      <c r="Q341" s="24">
        <f t="shared" si="121"/>
        <v>0</v>
      </c>
      <c r="R341" s="24">
        <f t="shared" si="121"/>
        <v>0</v>
      </c>
      <c r="S341" s="24">
        <f t="shared" si="121"/>
        <v>0</v>
      </c>
      <c r="T341" s="24">
        <f t="shared" si="121"/>
        <v>0</v>
      </c>
      <c r="U341" s="24">
        <f t="shared" si="121"/>
        <v>0</v>
      </c>
      <c r="V341" s="24">
        <f t="shared" si="121"/>
        <v>0</v>
      </c>
      <c r="W341" s="24">
        <f t="shared" si="121"/>
        <v>0</v>
      </c>
      <c r="X341" s="24">
        <f t="shared" si="121"/>
        <v>0</v>
      </c>
      <c r="Y341" s="24">
        <f t="shared" si="121"/>
        <v>0</v>
      </c>
      <c r="Z341" s="24">
        <f t="shared" si="121"/>
        <v>0</v>
      </c>
      <c r="AA341" s="24">
        <f t="shared" si="121"/>
        <v>0</v>
      </c>
      <c r="AB341" s="24">
        <f t="shared" si="121"/>
        <v>0</v>
      </c>
      <c r="AC341" s="24">
        <f t="shared" si="121"/>
        <v>0</v>
      </c>
      <c r="AD341" s="24">
        <f t="shared" si="121"/>
        <v>0</v>
      </c>
      <c r="AE341" s="24">
        <f t="shared" si="121"/>
        <v>0</v>
      </c>
      <c r="AF341" s="24">
        <f t="shared" si="121"/>
        <v>0</v>
      </c>
      <c r="AG341" s="24">
        <f t="shared" si="121"/>
        <v>0</v>
      </c>
      <c r="AH341" s="24">
        <f t="shared" si="121"/>
        <v>0</v>
      </c>
    </row>
    <row r="342" spans="1:34" ht="12" customHeight="1">
      <c r="A342" s="16" t="s">
        <v>317</v>
      </c>
      <c r="B342" s="1"/>
      <c r="C342" s="1"/>
      <c r="D342" s="24">
        <f>D235</f>
        <v>0</v>
      </c>
      <c r="E342" s="81"/>
      <c r="F342" s="33"/>
      <c r="G342" s="33"/>
      <c r="H342" s="81"/>
      <c r="I342" s="24">
        <f t="shared" ref="I342:AH342" si="122">I235</f>
        <v>0</v>
      </c>
      <c r="J342" s="24">
        <f t="shared" si="122"/>
        <v>0</v>
      </c>
      <c r="K342" s="24">
        <f t="shared" si="122"/>
        <v>0</v>
      </c>
      <c r="L342" s="24">
        <f t="shared" si="122"/>
        <v>0</v>
      </c>
      <c r="M342" s="24">
        <f t="shared" si="122"/>
        <v>0</v>
      </c>
      <c r="N342" s="24">
        <f t="shared" si="122"/>
        <v>0</v>
      </c>
      <c r="O342" s="24">
        <f t="shared" si="122"/>
        <v>0</v>
      </c>
      <c r="P342" s="24">
        <f t="shared" si="122"/>
        <v>0</v>
      </c>
      <c r="Q342" s="24">
        <f t="shared" si="122"/>
        <v>0</v>
      </c>
      <c r="R342" s="24">
        <f t="shared" si="122"/>
        <v>0</v>
      </c>
      <c r="S342" s="24">
        <f t="shared" si="122"/>
        <v>0</v>
      </c>
      <c r="T342" s="24">
        <f t="shared" si="122"/>
        <v>0</v>
      </c>
      <c r="U342" s="24">
        <f t="shared" si="122"/>
        <v>0</v>
      </c>
      <c r="V342" s="24">
        <f t="shared" si="122"/>
        <v>0</v>
      </c>
      <c r="W342" s="24">
        <f t="shared" si="122"/>
        <v>0</v>
      </c>
      <c r="X342" s="24">
        <f t="shared" si="122"/>
        <v>0</v>
      </c>
      <c r="Y342" s="24">
        <f t="shared" si="122"/>
        <v>0</v>
      </c>
      <c r="Z342" s="24">
        <f t="shared" si="122"/>
        <v>0</v>
      </c>
      <c r="AA342" s="24">
        <f t="shared" si="122"/>
        <v>0</v>
      </c>
      <c r="AB342" s="24">
        <f t="shared" si="122"/>
        <v>0</v>
      </c>
      <c r="AC342" s="24">
        <f t="shared" si="122"/>
        <v>0</v>
      </c>
      <c r="AD342" s="24">
        <f t="shared" si="122"/>
        <v>0</v>
      </c>
      <c r="AE342" s="24">
        <f t="shared" si="122"/>
        <v>0</v>
      </c>
      <c r="AF342" s="24">
        <f t="shared" si="122"/>
        <v>0</v>
      </c>
      <c r="AG342" s="24">
        <f t="shared" si="122"/>
        <v>0</v>
      </c>
      <c r="AH342" s="24">
        <f t="shared" si="122"/>
        <v>0</v>
      </c>
    </row>
    <row r="343" spans="1:34" ht="12" customHeight="1">
      <c r="A343" s="16" t="s">
        <v>318</v>
      </c>
      <c r="B343" s="1"/>
      <c r="C343" s="1"/>
      <c r="D343" s="24">
        <f>D249</f>
        <v>5854.0173534478918</v>
      </c>
      <c r="E343" s="81"/>
      <c r="F343" s="33"/>
      <c r="G343" s="33"/>
      <c r="H343" s="81"/>
      <c r="I343" s="24">
        <f t="shared" ref="I343:AH343" si="123">I249</f>
        <v>2.5466302570409454</v>
      </c>
      <c r="J343" s="24">
        <f t="shared" si="123"/>
        <v>0.86645353757128185</v>
      </c>
      <c r="K343" s="24">
        <f t="shared" si="123"/>
        <v>0.22604917095530974</v>
      </c>
      <c r="L343" s="24">
        <f t="shared" si="123"/>
        <v>0</v>
      </c>
      <c r="M343" s="24">
        <f t="shared" si="123"/>
        <v>8.9780423415003409E-4</v>
      </c>
      <c r="N343" s="24">
        <f t="shared" si="123"/>
        <v>0</v>
      </c>
      <c r="O343" s="24">
        <f t="shared" si="123"/>
        <v>0.15414629221617343</v>
      </c>
      <c r="P343" s="24">
        <f t="shared" si="123"/>
        <v>0</v>
      </c>
      <c r="Q343" s="24">
        <f t="shared" si="123"/>
        <v>4.6271475722958755E-2</v>
      </c>
      <c r="R343" s="24">
        <f t="shared" si="123"/>
        <v>4.2495014740578864E-4</v>
      </c>
      <c r="S343" s="24">
        <f t="shared" si="123"/>
        <v>0.12355005365676194</v>
      </c>
      <c r="T343" s="24">
        <f t="shared" si="123"/>
        <v>0</v>
      </c>
      <c r="U343" s="24">
        <f t="shared" si="123"/>
        <v>0.81518122864637321</v>
      </c>
      <c r="V343" s="24">
        <f t="shared" si="123"/>
        <v>0</v>
      </c>
      <c r="W343" s="24">
        <f t="shared" si="123"/>
        <v>0.26538157952998875</v>
      </c>
      <c r="X343" s="24">
        <f t="shared" si="123"/>
        <v>0</v>
      </c>
      <c r="Y343" s="24">
        <f t="shared" si="123"/>
        <v>42.81478698495922</v>
      </c>
      <c r="Z343" s="24">
        <f t="shared" si="123"/>
        <v>0</v>
      </c>
      <c r="AA343" s="24">
        <f t="shared" si="123"/>
        <v>5298.1713122801966</v>
      </c>
      <c r="AB343" s="24">
        <f t="shared" si="123"/>
        <v>0</v>
      </c>
      <c r="AC343" s="24">
        <f t="shared" si="123"/>
        <v>0</v>
      </c>
      <c r="AD343" s="24">
        <f t="shared" si="123"/>
        <v>343.39217692169171</v>
      </c>
      <c r="AE343" s="24">
        <f t="shared" si="123"/>
        <v>106.77807531794734</v>
      </c>
      <c r="AF343" s="24">
        <f t="shared" si="123"/>
        <v>54.955828926366166</v>
      </c>
      <c r="AG343" s="24">
        <f t="shared" si="123"/>
        <v>1.3894839894457984</v>
      </c>
      <c r="AH343" s="24">
        <f t="shared" si="123"/>
        <v>1.470702677564047</v>
      </c>
    </row>
    <row r="344" spans="1:34" ht="12" customHeight="1">
      <c r="A344" s="16" t="s">
        <v>319</v>
      </c>
      <c r="B344" s="1"/>
      <c r="C344" s="1"/>
      <c r="D344" s="24">
        <f>D266</f>
        <v>0</v>
      </c>
      <c r="E344" s="81"/>
      <c r="F344" s="33"/>
      <c r="G344" s="33"/>
      <c r="H344" s="81"/>
      <c r="I344" s="24">
        <f t="shared" ref="I344:AH344" si="124">I266</f>
        <v>0</v>
      </c>
      <c r="J344" s="24">
        <f t="shared" si="124"/>
        <v>0</v>
      </c>
      <c r="K344" s="24">
        <f t="shared" si="124"/>
        <v>0</v>
      </c>
      <c r="L344" s="24">
        <f t="shared" si="124"/>
        <v>0</v>
      </c>
      <c r="M344" s="24">
        <f t="shared" si="124"/>
        <v>0</v>
      </c>
      <c r="N344" s="24">
        <f t="shared" si="124"/>
        <v>0</v>
      </c>
      <c r="O344" s="24">
        <f t="shared" si="124"/>
        <v>0</v>
      </c>
      <c r="P344" s="24">
        <f t="shared" si="124"/>
        <v>0</v>
      </c>
      <c r="Q344" s="24">
        <f t="shared" si="124"/>
        <v>0</v>
      </c>
      <c r="R344" s="24">
        <f t="shared" si="124"/>
        <v>0</v>
      </c>
      <c r="S344" s="24">
        <f t="shared" si="124"/>
        <v>0</v>
      </c>
      <c r="T344" s="24">
        <f t="shared" si="124"/>
        <v>0</v>
      </c>
      <c r="U344" s="24">
        <f t="shared" si="124"/>
        <v>0</v>
      </c>
      <c r="V344" s="24">
        <f t="shared" si="124"/>
        <v>0</v>
      </c>
      <c r="W344" s="24">
        <f t="shared" si="124"/>
        <v>0</v>
      </c>
      <c r="X344" s="24">
        <f t="shared" si="124"/>
        <v>0</v>
      </c>
      <c r="Y344" s="24">
        <f t="shared" si="124"/>
        <v>0</v>
      </c>
      <c r="Z344" s="24">
        <f t="shared" si="124"/>
        <v>0</v>
      </c>
      <c r="AA344" s="24">
        <f t="shared" si="124"/>
        <v>0</v>
      </c>
      <c r="AB344" s="24">
        <f t="shared" si="124"/>
        <v>0</v>
      </c>
      <c r="AC344" s="24">
        <f t="shared" si="124"/>
        <v>0</v>
      </c>
      <c r="AD344" s="24">
        <f t="shared" si="124"/>
        <v>0</v>
      </c>
      <c r="AE344" s="24">
        <f t="shared" si="124"/>
        <v>0</v>
      </c>
      <c r="AF344" s="24">
        <f t="shared" si="124"/>
        <v>0</v>
      </c>
      <c r="AG344" s="24">
        <f t="shared" si="124"/>
        <v>0</v>
      </c>
      <c r="AH344" s="24">
        <f t="shared" si="124"/>
        <v>0</v>
      </c>
    </row>
    <row r="345" spans="1:34" ht="12" customHeight="1">
      <c r="A345" s="16" t="s">
        <v>320</v>
      </c>
      <c r="B345" s="1"/>
      <c r="C345" s="1"/>
      <c r="D345" s="24">
        <f>D283</f>
        <v>0</v>
      </c>
      <c r="E345" s="81"/>
      <c r="F345" s="33"/>
      <c r="G345" s="33"/>
      <c r="H345" s="81"/>
      <c r="I345" s="24">
        <f t="shared" ref="I345:AH345" si="125">I283</f>
        <v>0</v>
      </c>
      <c r="J345" s="24">
        <f t="shared" si="125"/>
        <v>0</v>
      </c>
      <c r="K345" s="24">
        <f t="shared" si="125"/>
        <v>0</v>
      </c>
      <c r="L345" s="24">
        <f t="shared" si="125"/>
        <v>0</v>
      </c>
      <c r="M345" s="24">
        <f t="shared" si="125"/>
        <v>0</v>
      </c>
      <c r="N345" s="24">
        <f t="shared" si="125"/>
        <v>0</v>
      </c>
      <c r="O345" s="24">
        <f t="shared" si="125"/>
        <v>0</v>
      </c>
      <c r="P345" s="24">
        <f t="shared" si="125"/>
        <v>0</v>
      </c>
      <c r="Q345" s="24">
        <f t="shared" si="125"/>
        <v>0</v>
      </c>
      <c r="R345" s="24">
        <f t="shared" si="125"/>
        <v>0</v>
      </c>
      <c r="S345" s="24">
        <f t="shared" si="125"/>
        <v>0</v>
      </c>
      <c r="T345" s="24">
        <f t="shared" si="125"/>
        <v>0</v>
      </c>
      <c r="U345" s="24">
        <f t="shared" si="125"/>
        <v>0</v>
      </c>
      <c r="V345" s="24">
        <f t="shared" si="125"/>
        <v>0</v>
      </c>
      <c r="W345" s="24">
        <f t="shared" si="125"/>
        <v>0</v>
      </c>
      <c r="X345" s="24">
        <f t="shared" si="125"/>
        <v>0</v>
      </c>
      <c r="Y345" s="24">
        <f t="shared" si="125"/>
        <v>0</v>
      </c>
      <c r="Z345" s="24">
        <f t="shared" si="125"/>
        <v>0</v>
      </c>
      <c r="AA345" s="24">
        <f t="shared" si="125"/>
        <v>0</v>
      </c>
      <c r="AB345" s="24">
        <f t="shared" si="125"/>
        <v>0</v>
      </c>
      <c r="AC345" s="24">
        <f t="shared" si="125"/>
        <v>0</v>
      </c>
      <c r="AD345" s="24">
        <f t="shared" si="125"/>
        <v>0</v>
      </c>
      <c r="AE345" s="24">
        <f t="shared" si="125"/>
        <v>0</v>
      </c>
      <c r="AF345" s="24">
        <f t="shared" si="125"/>
        <v>0</v>
      </c>
      <c r="AG345" s="24">
        <f t="shared" si="125"/>
        <v>0</v>
      </c>
      <c r="AH345" s="24">
        <f t="shared" si="125"/>
        <v>0</v>
      </c>
    </row>
    <row r="346" spans="1:34" ht="12" customHeight="1">
      <c r="A346" s="16" t="s">
        <v>321</v>
      </c>
      <c r="B346" s="1"/>
      <c r="C346" s="1"/>
      <c r="D346" s="24">
        <f>D289</f>
        <v>2648.8857990454285</v>
      </c>
      <c r="E346" s="81"/>
      <c r="F346" s="33"/>
      <c r="G346" s="33"/>
      <c r="H346" s="81"/>
      <c r="I346" s="24">
        <f t="shared" ref="I346:AH346" si="126">I289</f>
        <v>7.6687274908529481</v>
      </c>
      <c r="J346" s="24">
        <f t="shared" si="126"/>
        <v>2.609171883020176</v>
      </c>
      <c r="K346" s="24">
        <f t="shared" si="126"/>
        <v>0.68070717639385614</v>
      </c>
      <c r="L346" s="24">
        <f t="shared" si="126"/>
        <v>0</v>
      </c>
      <c r="M346" s="24">
        <f t="shared" si="126"/>
        <v>2.7035789717784089E-3</v>
      </c>
      <c r="N346" s="24">
        <f t="shared" si="126"/>
        <v>0</v>
      </c>
      <c r="O346" s="24">
        <f t="shared" si="126"/>
        <v>0.46418434928389174</v>
      </c>
      <c r="P346" s="24">
        <f t="shared" si="126"/>
        <v>0</v>
      </c>
      <c r="Q346" s="24">
        <f t="shared" si="126"/>
        <v>0.1393383813523438</v>
      </c>
      <c r="R346" s="24">
        <f t="shared" si="126"/>
        <v>1.2796623572042907E-3</v>
      </c>
      <c r="S346" s="24">
        <f t="shared" si="126"/>
        <v>0.37204917767484674</v>
      </c>
      <c r="T346" s="24">
        <f t="shared" si="126"/>
        <v>0</v>
      </c>
      <c r="U346" s="24">
        <f t="shared" si="126"/>
        <v>2.454774375221449</v>
      </c>
      <c r="V346" s="24">
        <f t="shared" si="126"/>
        <v>0</v>
      </c>
      <c r="W346" s="24">
        <f t="shared" si="126"/>
        <v>0.79914978190525821</v>
      </c>
      <c r="X346" s="24">
        <f t="shared" si="126"/>
        <v>0</v>
      </c>
      <c r="Y346" s="24">
        <f t="shared" si="126"/>
        <v>18.170277463624259</v>
      </c>
      <c r="Z346" s="24">
        <f t="shared" si="126"/>
        <v>0</v>
      </c>
      <c r="AA346" s="24">
        <f t="shared" si="126"/>
        <v>2399.9378382189516</v>
      </c>
      <c r="AB346" s="24">
        <f t="shared" si="126"/>
        <v>0</v>
      </c>
      <c r="AC346" s="24">
        <f t="shared" si="126"/>
        <v>0</v>
      </c>
      <c r="AD346" s="24">
        <f t="shared" si="126"/>
        <v>145.73308832990406</v>
      </c>
      <c r="AE346" s="24">
        <f t="shared" si="126"/>
        <v>45.315821756638833</v>
      </c>
      <c r="AF346" s="24">
        <f t="shared" si="126"/>
        <v>23.322845450249126</v>
      </c>
      <c r="AG346" s="24">
        <f t="shared" si="126"/>
        <v>0.58968668064057095</v>
      </c>
      <c r="AH346" s="24">
        <f t="shared" si="126"/>
        <v>0.62415528838720236</v>
      </c>
    </row>
    <row r="347" spans="1:34" ht="12" customHeight="1">
      <c r="A347" s="16" t="s">
        <v>322</v>
      </c>
      <c r="B347" s="1"/>
      <c r="C347" s="1"/>
      <c r="D347" s="24">
        <f>D295</f>
        <v>0</v>
      </c>
      <c r="E347" s="81"/>
      <c r="F347" s="33"/>
      <c r="G347" s="33"/>
      <c r="H347" s="81"/>
      <c r="I347" s="24">
        <f t="shared" ref="I347:AH347" si="127">I295</f>
        <v>0</v>
      </c>
      <c r="J347" s="24">
        <f t="shared" si="127"/>
        <v>0</v>
      </c>
      <c r="K347" s="24">
        <f t="shared" si="127"/>
        <v>0</v>
      </c>
      <c r="L347" s="24">
        <f t="shared" si="127"/>
        <v>0</v>
      </c>
      <c r="M347" s="24">
        <f t="shared" si="127"/>
        <v>0</v>
      </c>
      <c r="N347" s="24">
        <f t="shared" si="127"/>
        <v>0</v>
      </c>
      <c r="O347" s="24">
        <f t="shared" si="127"/>
        <v>0</v>
      </c>
      <c r="P347" s="24">
        <f t="shared" si="127"/>
        <v>0</v>
      </c>
      <c r="Q347" s="24">
        <f t="shared" si="127"/>
        <v>0</v>
      </c>
      <c r="R347" s="24">
        <f t="shared" si="127"/>
        <v>0</v>
      </c>
      <c r="S347" s="24">
        <f t="shared" si="127"/>
        <v>0</v>
      </c>
      <c r="T347" s="24">
        <f t="shared" si="127"/>
        <v>0</v>
      </c>
      <c r="U347" s="24">
        <f t="shared" si="127"/>
        <v>0</v>
      </c>
      <c r="V347" s="24">
        <f t="shared" si="127"/>
        <v>0</v>
      </c>
      <c r="W347" s="24">
        <f t="shared" si="127"/>
        <v>0</v>
      </c>
      <c r="X347" s="24">
        <f t="shared" si="127"/>
        <v>0</v>
      </c>
      <c r="Y347" s="24">
        <f t="shared" si="127"/>
        <v>0</v>
      </c>
      <c r="Z347" s="24">
        <f t="shared" si="127"/>
        <v>0</v>
      </c>
      <c r="AA347" s="24">
        <f t="shared" si="127"/>
        <v>0</v>
      </c>
      <c r="AB347" s="24">
        <f t="shared" si="127"/>
        <v>0</v>
      </c>
      <c r="AC347" s="24">
        <f t="shared" si="127"/>
        <v>0</v>
      </c>
      <c r="AD347" s="24">
        <f t="shared" si="127"/>
        <v>0</v>
      </c>
      <c r="AE347" s="24">
        <f t="shared" si="127"/>
        <v>0</v>
      </c>
      <c r="AF347" s="24">
        <f t="shared" si="127"/>
        <v>0</v>
      </c>
      <c r="AG347" s="24">
        <f t="shared" si="127"/>
        <v>0</v>
      </c>
      <c r="AH347" s="24">
        <f t="shared" si="127"/>
        <v>0</v>
      </c>
    </row>
    <row r="348" spans="1:34" ht="12" customHeight="1">
      <c r="A348" s="16" t="s">
        <v>323</v>
      </c>
      <c r="B348" s="1"/>
      <c r="C348" s="1"/>
      <c r="D348" s="24">
        <f>D305</f>
        <v>0</v>
      </c>
      <c r="E348" s="81"/>
      <c r="F348" s="33"/>
      <c r="G348" s="33"/>
      <c r="H348" s="81"/>
      <c r="I348" s="24">
        <f t="shared" ref="I348:AH348" si="128">I305</f>
        <v>0</v>
      </c>
      <c r="J348" s="24">
        <f t="shared" si="128"/>
        <v>0</v>
      </c>
      <c r="K348" s="24">
        <f t="shared" si="128"/>
        <v>0</v>
      </c>
      <c r="L348" s="24">
        <f t="shared" si="128"/>
        <v>0</v>
      </c>
      <c r="M348" s="24">
        <f t="shared" si="128"/>
        <v>0</v>
      </c>
      <c r="N348" s="24">
        <f t="shared" si="128"/>
        <v>0</v>
      </c>
      <c r="O348" s="24">
        <f t="shared" si="128"/>
        <v>0</v>
      </c>
      <c r="P348" s="24">
        <f t="shared" si="128"/>
        <v>0</v>
      </c>
      <c r="Q348" s="24">
        <f t="shared" si="128"/>
        <v>0</v>
      </c>
      <c r="R348" s="24">
        <f t="shared" si="128"/>
        <v>0</v>
      </c>
      <c r="S348" s="24">
        <f t="shared" si="128"/>
        <v>0</v>
      </c>
      <c r="T348" s="24">
        <f t="shared" si="128"/>
        <v>0</v>
      </c>
      <c r="U348" s="24">
        <f t="shared" si="128"/>
        <v>0</v>
      </c>
      <c r="V348" s="24">
        <f t="shared" si="128"/>
        <v>0</v>
      </c>
      <c r="W348" s="24">
        <f t="shared" si="128"/>
        <v>0</v>
      </c>
      <c r="X348" s="24">
        <f t="shared" si="128"/>
        <v>0</v>
      </c>
      <c r="Y348" s="24">
        <f t="shared" si="128"/>
        <v>0</v>
      </c>
      <c r="Z348" s="24">
        <f t="shared" si="128"/>
        <v>0</v>
      </c>
      <c r="AA348" s="24">
        <f t="shared" si="128"/>
        <v>0</v>
      </c>
      <c r="AB348" s="24">
        <f t="shared" si="128"/>
        <v>0</v>
      </c>
      <c r="AC348" s="24">
        <f t="shared" si="128"/>
        <v>0</v>
      </c>
      <c r="AD348" s="24">
        <f t="shared" si="128"/>
        <v>0</v>
      </c>
      <c r="AE348" s="24">
        <f t="shared" si="128"/>
        <v>0</v>
      </c>
      <c r="AF348" s="24">
        <f t="shared" si="128"/>
        <v>0</v>
      </c>
      <c r="AG348" s="24">
        <f t="shared" si="128"/>
        <v>0</v>
      </c>
      <c r="AH348" s="24">
        <f t="shared" si="128"/>
        <v>0</v>
      </c>
    </row>
    <row r="349" spans="1:34" ht="12" customHeight="1">
      <c r="A349" s="16" t="s">
        <v>324</v>
      </c>
      <c r="B349" s="1"/>
      <c r="C349" s="1"/>
      <c r="D349" s="24">
        <f>D313</f>
        <v>6498.0462098100015</v>
      </c>
      <c r="E349" s="81"/>
      <c r="F349" s="33"/>
      <c r="G349" s="33"/>
      <c r="H349" s="81"/>
      <c r="I349" s="24">
        <f t="shared" ref="I349:AH349" si="129">I313</f>
        <v>18.812342013370486</v>
      </c>
      <c r="J349" s="24">
        <f t="shared" si="129"/>
        <v>6.4006230360372385</v>
      </c>
      <c r="K349" s="24">
        <f t="shared" si="129"/>
        <v>1.6698593382736866</v>
      </c>
      <c r="L349" s="24">
        <f t="shared" si="129"/>
        <v>0</v>
      </c>
      <c r="M349" s="24">
        <f t="shared" si="129"/>
        <v>6.6322153627074573E-3</v>
      </c>
      <c r="N349" s="24">
        <f t="shared" si="129"/>
        <v>0</v>
      </c>
      <c r="O349" s="24">
        <f t="shared" si="129"/>
        <v>1.1387019223721486</v>
      </c>
      <c r="P349" s="24">
        <f t="shared" si="129"/>
        <v>0</v>
      </c>
      <c r="Q349" s="24">
        <f t="shared" si="129"/>
        <v>0.34181437386011299</v>
      </c>
      <c r="R349" s="24">
        <f t="shared" si="129"/>
        <v>3.1391708668846484E-3</v>
      </c>
      <c r="S349" s="24">
        <f t="shared" si="129"/>
        <v>0.91268289094387789</v>
      </c>
      <c r="T349" s="24">
        <f t="shared" si="129"/>
        <v>0</v>
      </c>
      <c r="U349" s="24">
        <f t="shared" si="129"/>
        <v>6.0218667526530423</v>
      </c>
      <c r="V349" s="24">
        <f t="shared" si="129"/>
        <v>0</v>
      </c>
      <c r="W349" s="24">
        <f t="shared" si="129"/>
        <v>1.960413775954897</v>
      </c>
      <c r="X349" s="24">
        <f t="shared" si="129"/>
        <v>0</v>
      </c>
      <c r="Y349" s="24">
        <f t="shared" si="129"/>
        <v>44.573949789095757</v>
      </c>
      <c r="Z349" s="24">
        <f t="shared" si="129"/>
        <v>0</v>
      </c>
      <c r="AA349" s="24">
        <f t="shared" si="129"/>
        <v>5887.3459093775045</v>
      </c>
      <c r="AB349" s="24">
        <f t="shared" si="129"/>
        <v>0</v>
      </c>
      <c r="AC349" s="24">
        <f t="shared" si="129"/>
        <v>0</v>
      </c>
      <c r="AD349" s="24">
        <f t="shared" si="129"/>
        <v>357.50138515118317</v>
      </c>
      <c r="AE349" s="24">
        <f t="shared" si="129"/>
        <v>111.16534503536086</v>
      </c>
      <c r="AF349" s="24">
        <f t="shared" si="129"/>
        <v>57.213839696143367</v>
      </c>
      <c r="AG349" s="24">
        <f t="shared" si="129"/>
        <v>1.4465747453109383</v>
      </c>
      <c r="AH349" s="24">
        <f t="shared" si="129"/>
        <v>1.5311305257096781</v>
      </c>
    </row>
    <row r="350" spans="1:34" ht="12" customHeight="1">
      <c r="A350" s="1" t="s">
        <v>302</v>
      </c>
      <c r="B350" s="1"/>
      <c r="C350" s="1"/>
      <c r="D350" s="137">
        <f>SUM(D340:D349)</f>
        <v>15000.949362303321</v>
      </c>
      <c r="E350" s="81"/>
      <c r="F350" s="33"/>
      <c r="G350" s="33"/>
      <c r="H350" s="81"/>
      <c r="I350" s="137">
        <f t="shared" ref="I350:AH350" si="130">SUM(I340:I349)</f>
        <v>29.02769976126438</v>
      </c>
      <c r="J350" s="137">
        <f t="shared" si="130"/>
        <v>9.8762484566286961</v>
      </c>
      <c r="K350" s="137">
        <f t="shared" si="130"/>
        <v>2.5766156856228526</v>
      </c>
      <c r="L350" s="137">
        <f t="shared" si="130"/>
        <v>0</v>
      </c>
      <c r="M350" s="137">
        <f t="shared" si="130"/>
        <v>1.0233598568635901E-2</v>
      </c>
      <c r="N350" s="137">
        <f t="shared" si="130"/>
        <v>0</v>
      </c>
      <c r="O350" s="137">
        <f t="shared" si="130"/>
        <v>1.7570325638722137</v>
      </c>
      <c r="P350" s="137">
        <f t="shared" si="130"/>
        <v>0</v>
      </c>
      <c r="Q350" s="137">
        <f t="shared" si="130"/>
        <v>0.52742423093541557</v>
      </c>
      <c r="R350" s="137">
        <f t="shared" si="130"/>
        <v>4.8437833714947282E-3</v>
      </c>
      <c r="S350" s="137">
        <f t="shared" si="130"/>
        <v>1.4082821222754864</v>
      </c>
      <c r="T350" s="137">
        <f t="shared" si="130"/>
        <v>0</v>
      </c>
      <c r="U350" s="137">
        <f t="shared" si="130"/>
        <v>9.2918223565208642</v>
      </c>
      <c r="V350" s="137">
        <f t="shared" si="130"/>
        <v>0</v>
      </c>
      <c r="W350" s="137">
        <f t="shared" si="130"/>
        <v>3.0249451373901439</v>
      </c>
      <c r="X350" s="137">
        <f t="shared" si="130"/>
        <v>0</v>
      </c>
      <c r="Y350" s="137">
        <f t="shared" si="130"/>
        <v>105.55901423767924</v>
      </c>
      <c r="Z350" s="137">
        <f t="shared" si="130"/>
        <v>0</v>
      </c>
      <c r="AA350" s="137">
        <f t="shared" si="130"/>
        <v>13585.455059876653</v>
      </c>
      <c r="AB350" s="137">
        <f t="shared" si="130"/>
        <v>0</v>
      </c>
      <c r="AC350" s="137">
        <f t="shared" si="130"/>
        <v>0</v>
      </c>
      <c r="AD350" s="137">
        <f t="shared" si="130"/>
        <v>846.62665040277898</v>
      </c>
      <c r="AE350" s="137">
        <f t="shared" si="130"/>
        <v>263.25924210994702</v>
      </c>
      <c r="AF350" s="137">
        <f t="shared" si="130"/>
        <v>135.49251407275867</v>
      </c>
      <c r="AG350" s="137">
        <f t="shared" si="130"/>
        <v>3.4257454153973077</v>
      </c>
      <c r="AH350" s="137">
        <f t="shared" si="130"/>
        <v>3.6259884916609275</v>
      </c>
    </row>
    <row r="351" spans="1:34" ht="12" customHeight="1">
      <c r="A351" s="16"/>
      <c r="B351" s="1"/>
      <c r="C351" s="1"/>
      <c r="D351" s="24"/>
      <c r="E351" s="81"/>
      <c r="F351" s="33"/>
      <c r="G351" s="33"/>
      <c r="H351" s="81"/>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row>
    <row r="352" spans="1:34" ht="12" customHeight="1">
      <c r="A352" s="1" t="s">
        <v>325</v>
      </c>
      <c r="B352" s="1"/>
      <c r="C352" s="1"/>
      <c r="D352" s="29">
        <f>D191</f>
        <v>15118.879226091003</v>
      </c>
      <c r="E352" s="81"/>
      <c r="F352" s="33"/>
      <c r="G352" s="33"/>
      <c r="H352" s="81"/>
      <c r="I352" s="29">
        <f t="shared" ref="I352:AH352" si="131">I191</f>
        <v>43.770314595590158</v>
      </c>
      <c r="J352" s="29">
        <f t="shared" si="131"/>
        <v>14.892206600114719</v>
      </c>
      <c r="K352" s="29">
        <f t="shared" si="131"/>
        <v>3.8852296282236343</v>
      </c>
      <c r="L352" s="29">
        <f t="shared" si="131"/>
        <v>0</v>
      </c>
      <c r="M352" s="29">
        <f t="shared" si="131"/>
        <v>1.5431048015451285E-2</v>
      </c>
      <c r="N352" s="29">
        <f t="shared" si="131"/>
        <v>0</v>
      </c>
      <c r="O352" s="29">
        <f t="shared" si="131"/>
        <v>2.6493958773133364</v>
      </c>
      <c r="P352" s="29">
        <f t="shared" si="131"/>
        <v>0</v>
      </c>
      <c r="Q352" s="29">
        <f t="shared" si="131"/>
        <v>0.79529293410242929</v>
      </c>
      <c r="R352" s="29">
        <f t="shared" si="131"/>
        <v>7.3038485221668063E-3</v>
      </c>
      <c r="S352" s="29">
        <f t="shared" si="131"/>
        <v>2.1235217408993372</v>
      </c>
      <c r="T352" s="29">
        <f t="shared" si="131"/>
        <v>0</v>
      </c>
      <c r="U352" s="29">
        <f t="shared" si="131"/>
        <v>14.010961635133743</v>
      </c>
      <c r="V352" s="29">
        <f t="shared" si="131"/>
        <v>0</v>
      </c>
      <c r="W352" s="29">
        <f t="shared" si="131"/>
        <v>4.5612570540174326</v>
      </c>
      <c r="X352" s="29">
        <f t="shared" si="131"/>
        <v>0</v>
      </c>
      <c r="Y352" s="29">
        <f t="shared" si="131"/>
        <v>103.70935227788843</v>
      </c>
      <c r="Z352" s="29">
        <f t="shared" si="131"/>
        <v>0</v>
      </c>
      <c r="AA352" s="29">
        <f t="shared" si="131"/>
        <v>13697.974574530148</v>
      </c>
      <c r="AB352" s="29">
        <f t="shared" si="131"/>
        <v>0</v>
      </c>
      <c r="AC352" s="29">
        <f t="shared" si="131"/>
        <v>0</v>
      </c>
      <c r="AD352" s="29">
        <f t="shared" si="131"/>
        <v>831.7916017742541</v>
      </c>
      <c r="AE352" s="29">
        <f t="shared" si="131"/>
        <v>258.64627173303808</v>
      </c>
      <c r="AF352" s="29">
        <f t="shared" si="131"/>
        <v>133.11834119016135</v>
      </c>
      <c r="AG352" s="29">
        <f t="shared" si="131"/>
        <v>3.3657176572323748</v>
      </c>
      <c r="AH352" s="29">
        <f t="shared" si="131"/>
        <v>3.5624519663523158</v>
      </c>
    </row>
    <row r="353" spans="1:34" ht="12" customHeight="1">
      <c r="A353" s="1"/>
      <c r="B353" s="1"/>
      <c r="C353" s="1"/>
      <c r="D353" s="24"/>
      <c r="E353" s="81"/>
      <c r="F353" s="33"/>
      <c r="G353" s="33"/>
      <c r="H353" s="81"/>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row>
    <row r="354" spans="1:34" ht="12" customHeight="1">
      <c r="A354" s="1" t="s">
        <v>326</v>
      </c>
      <c r="B354" s="1"/>
      <c r="C354" s="1"/>
      <c r="D354" s="29">
        <v>0</v>
      </c>
      <c r="E354" s="81"/>
      <c r="F354" s="33"/>
      <c r="G354" s="33"/>
      <c r="H354" s="81"/>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row>
    <row r="355" spans="1:34" ht="12" customHeight="1">
      <c r="A355" s="1"/>
      <c r="B355" s="1"/>
      <c r="C355" s="1"/>
      <c r="D355" s="24"/>
      <c r="E355" s="69"/>
      <c r="F355" s="33"/>
      <c r="G355" s="33"/>
      <c r="H355" s="81"/>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row>
    <row r="356" spans="1:34" ht="12" customHeight="1">
      <c r="A356" s="10" t="s">
        <v>327</v>
      </c>
      <c r="B356" s="1"/>
      <c r="C356" s="1"/>
      <c r="D356" s="24">
        <v>0</v>
      </c>
      <c r="E356" s="69"/>
      <c r="F356" s="33"/>
      <c r="G356" s="33"/>
      <c r="H356" s="81"/>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row>
    <row r="357" spans="1:34" ht="12" customHeight="1">
      <c r="A357" s="1" t="s">
        <v>328</v>
      </c>
      <c r="B357" s="1"/>
      <c r="C357" s="1"/>
      <c r="D357" s="24">
        <f>D177</f>
        <v>524.05228093768733</v>
      </c>
      <c r="E357" s="81"/>
      <c r="F357" s="33"/>
      <c r="G357" s="33"/>
      <c r="H357" s="81"/>
      <c r="I357" s="24">
        <f t="shared" ref="I357:AH357" si="132">I177</f>
        <v>1.5171715348843213</v>
      </c>
      <c r="J357" s="24">
        <f t="shared" si="132"/>
        <v>0.51619532905040644</v>
      </c>
      <c r="K357" s="24">
        <f t="shared" si="132"/>
        <v>0.13467026346262467</v>
      </c>
      <c r="L357" s="24">
        <f t="shared" si="132"/>
        <v>0</v>
      </c>
      <c r="M357" s="24">
        <f t="shared" si="132"/>
        <v>5.3487271039250408E-4</v>
      </c>
      <c r="N357" s="24">
        <f t="shared" si="132"/>
        <v>0</v>
      </c>
      <c r="O357" s="24">
        <f t="shared" si="132"/>
        <v>9.1833655911274625E-2</v>
      </c>
      <c r="P357" s="24">
        <f t="shared" si="132"/>
        <v>0</v>
      </c>
      <c r="Q357" s="24">
        <f t="shared" si="132"/>
        <v>2.7566532538388522E-2</v>
      </c>
      <c r="R357" s="24">
        <f t="shared" si="132"/>
        <v>2.5316681352011172E-4</v>
      </c>
      <c r="S357" s="24">
        <f t="shared" si="132"/>
        <v>7.3605747839999847E-2</v>
      </c>
      <c r="T357" s="24">
        <f t="shared" si="132"/>
        <v>0</v>
      </c>
      <c r="U357" s="24">
        <f t="shared" si="132"/>
        <v>0.4856495176144528</v>
      </c>
      <c r="V357" s="24">
        <f t="shared" si="132"/>
        <v>0</v>
      </c>
      <c r="W357" s="24">
        <f t="shared" si="132"/>
        <v>0.15810280162671653</v>
      </c>
      <c r="X357" s="24">
        <f t="shared" si="132"/>
        <v>0</v>
      </c>
      <c r="Y357" s="24">
        <f t="shared" si="132"/>
        <v>3.5947851559000497</v>
      </c>
      <c r="Z357" s="24">
        <f t="shared" si="132"/>
        <v>0</v>
      </c>
      <c r="AA357" s="24">
        <f t="shared" si="132"/>
        <v>474.80072515037648</v>
      </c>
      <c r="AB357" s="24">
        <f t="shared" si="132"/>
        <v>0</v>
      </c>
      <c r="AC357" s="24">
        <f t="shared" si="132"/>
        <v>0</v>
      </c>
      <c r="AD357" s="24">
        <f t="shared" si="132"/>
        <v>28.831653435154344</v>
      </c>
      <c r="AE357" s="24">
        <f t="shared" si="132"/>
        <v>8.9652259688546057</v>
      </c>
      <c r="AF357" s="24">
        <f t="shared" si="132"/>
        <v>4.6141628153862895</v>
      </c>
      <c r="AG357" s="24">
        <f t="shared" si="132"/>
        <v>0.11666288148006525</v>
      </c>
      <c r="AH357" s="24">
        <f t="shared" si="132"/>
        <v>0.12348210808352171</v>
      </c>
    </row>
    <row r="358" spans="1:34" ht="12" customHeight="1">
      <c r="A358" s="1" t="s">
        <v>329</v>
      </c>
      <c r="B358" s="1"/>
      <c r="C358" s="10"/>
      <c r="D358" s="24">
        <f>D176</f>
        <v>945.39748978599289</v>
      </c>
      <c r="E358" s="81"/>
      <c r="F358" s="33"/>
      <c r="G358" s="33"/>
      <c r="H358" s="81"/>
      <c r="I358" s="24">
        <f t="shared" ref="I358:AH358" si="133">I176</f>
        <v>2.7369982210323576</v>
      </c>
      <c r="J358" s="24">
        <f t="shared" si="133"/>
        <v>0.93122344100919174</v>
      </c>
      <c r="K358" s="24">
        <f t="shared" si="133"/>
        <v>0.2429469991020273</v>
      </c>
      <c r="L358" s="24">
        <f t="shared" si="133"/>
        <v>0</v>
      </c>
      <c r="M358" s="24">
        <f t="shared" si="133"/>
        <v>9.6491769266858767E-4</v>
      </c>
      <c r="N358" s="24">
        <f t="shared" si="133"/>
        <v>0</v>
      </c>
      <c r="O358" s="24">
        <f t="shared" si="133"/>
        <v>0.16566917258912364</v>
      </c>
      <c r="P358" s="24">
        <f t="shared" si="133"/>
        <v>0</v>
      </c>
      <c r="Q358" s="24">
        <f t="shared" si="133"/>
        <v>4.9730402121835701E-2</v>
      </c>
      <c r="R358" s="24">
        <f t="shared" si="133"/>
        <v>4.5671639778148659E-4</v>
      </c>
      <c r="S358" s="24">
        <f t="shared" si="133"/>
        <v>0.13278577686418058</v>
      </c>
      <c r="T358" s="24">
        <f t="shared" si="133"/>
        <v>0</v>
      </c>
      <c r="U358" s="24">
        <f t="shared" si="133"/>
        <v>0.87611837896584843</v>
      </c>
      <c r="V358" s="24">
        <f t="shared" si="133"/>
        <v>0</v>
      </c>
      <c r="W358" s="24">
        <f t="shared" si="133"/>
        <v>0.28521961877273727</v>
      </c>
      <c r="X358" s="24">
        <f t="shared" si="133"/>
        <v>0</v>
      </c>
      <c r="Y358" s="24">
        <f t="shared" si="133"/>
        <v>6.4850416386451268</v>
      </c>
      <c r="Z358" s="24">
        <f t="shared" si="133"/>
        <v>0</v>
      </c>
      <c r="AA358" s="24">
        <f t="shared" si="133"/>
        <v>856.54700882622205</v>
      </c>
      <c r="AB358" s="24">
        <f t="shared" si="133"/>
        <v>0</v>
      </c>
      <c r="AC358" s="24">
        <f t="shared" si="133"/>
        <v>0</v>
      </c>
      <c r="AD358" s="24">
        <f t="shared" si="133"/>
        <v>52.012697540793006</v>
      </c>
      <c r="AE358" s="24">
        <f t="shared" si="133"/>
        <v>16.173390393709873</v>
      </c>
      <c r="AF358" s="24">
        <f t="shared" si="133"/>
        <v>8.324012892997521</v>
      </c>
      <c r="AG358" s="24">
        <f t="shared" si="133"/>
        <v>0.2104614354604229</v>
      </c>
      <c r="AH358" s="24">
        <f t="shared" si="133"/>
        <v>0.2227634136173621</v>
      </c>
    </row>
    <row r="359" spans="1:34" ht="12" customHeight="1">
      <c r="A359" s="1" t="s">
        <v>330</v>
      </c>
      <c r="B359" s="1"/>
      <c r="C359" s="1"/>
      <c r="D359" s="137">
        <f>SUM(D357:D358)</f>
        <v>1469.4497707236801</v>
      </c>
      <c r="E359" s="81"/>
      <c r="F359" s="33"/>
      <c r="G359" s="33"/>
      <c r="H359" s="81"/>
      <c r="I359" s="137">
        <f t="shared" ref="I359:AH359" si="134">SUM(I357:I358)</f>
        <v>4.2541697559166787</v>
      </c>
      <c r="J359" s="137">
        <f t="shared" si="134"/>
        <v>1.4474187700595982</v>
      </c>
      <c r="K359" s="137">
        <f t="shared" si="134"/>
        <v>0.377617262564652</v>
      </c>
      <c r="L359" s="137">
        <f t="shared" si="134"/>
        <v>0</v>
      </c>
      <c r="M359" s="137">
        <f t="shared" si="134"/>
        <v>1.4997904030610919E-3</v>
      </c>
      <c r="N359" s="137">
        <f t="shared" si="134"/>
        <v>0</v>
      </c>
      <c r="O359" s="137">
        <f t="shared" si="134"/>
        <v>0.2575028285003983</v>
      </c>
      <c r="P359" s="137">
        <f t="shared" si="134"/>
        <v>0</v>
      </c>
      <c r="Q359" s="137">
        <f t="shared" si="134"/>
        <v>7.729693466022422E-2</v>
      </c>
      <c r="R359" s="137">
        <f t="shared" si="134"/>
        <v>7.0988321130159831E-4</v>
      </c>
      <c r="S359" s="137">
        <f t="shared" si="134"/>
        <v>0.20639152470418043</v>
      </c>
      <c r="T359" s="137">
        <f t="shared" si="134"/>
        <v>0</v>
      </c>
      <c r="U359" s="137">
        <f t="shared" si="134"/>
        <v>1.3617678965803013</v>
      </c>
      <c r="V359" s="137">
        <f t="shared" si="134"/>
        <v>0</v>
      </c>
      <c r="W359" s="137">
        <f t="shared" si="134"/>
        <v>0.4433224203994538</v>
      </c>
      <c r="X359" s="137">
        <f t="shared" si="134"/>
        <v>0</v>
      </c>
      <c r="Y359" s="137">
        <f t="shared" si="134"/>
        <v>10.079826794545177</v>
      </c>
      <c r="Z359" s="137">
        <f t="shared" si="134"/>
        <v>0</v>
      </c>
      <c r="AA359" s="137">
        <f t="shared" si="134"/>
        <v>1331.3477339765986</v>
      </c>
      <c r="AB359" s="137">
        <f t="shared" si="134"/>
        <v>0</v>
      </c>
      <c r="AC359" s="137">
        <f t="shared" si="134"/>
        <v>0</v>
      </c>
      <c r="AD359" s="137">
        <f t="shared" si="134"/>
        <v>80.84435097594735</v>
      </c>
      <c r="AE359" s="137">
        <f t="shared" si="134"/>
        <v>25.138616362564477</v>
      </c>
      <c r="AF359" s="137">
        <f t="shared" si="134"/>
        <v>12.93817570838381</v>
      </c>
      <c r="AG359" s="137">
        <f t="shared" si="134"/>
        <v>0.32712431694048816</v>
      </c>
      <c r="AH359" s="137">
        <f t="shared" si="134"/>
        <v>0.3462455217008838</v>
      </c>
    </row>
    <row r="360" spans="1:34" ht="12" customHeight="1">
      <c r="A360" s="1"/>
      <c r="B360" s="1"/>
      <c r="C360" s="1"/>
      <c r="D360" s="24"/>
      <c r="E360" s="81"/>
      <c r="F360" s="33"/>
      <c r="G360" s="33"/>
      <c r="H360" s="81"/>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row>
    <row r="361" spans="1:34" ht="12" customHeight="1" thickBot="1">
      <c r="A361" s="1" t="s">
        <v>331</v>
      </c>
      <c r="B361" s="1"/>
      <c r="C361" s="1"/>
      <c r="D361" s="66">
        <f>SUM(D337,D350,D352,D354,D359)</f>
        <v>54216.972596881351</v>
      </c>
      <c r="E361" s="81"/>
      <c r="F361" s="33"/>
      <c r="G361" s="33"/>
      <c r="H361" s="143"/>
      <c r="I361" s="66">
        <f t="shared" ref="I361:AH361" si="135">SUM(I337,I350,I352,I354,I359)</f>
        <v>142.56109390355326</v>
      </c>
      <c r="J361" s="66">
        <f t="shared" si="135"/>
        <v>48.504318124411341</v>
      </c>
      <c r="K361" s="66">
        <f t="shared" si="135"/>
        <v>12.654297575504751</v>
      </c>
      <c r="L361" s="66">
        <f t="shared" si="135"/>
        <v>0</v>
      </c>
      <c r="M361" s="66">
        <f t="shared" si="135"/>
        <v>5.0259339131700588E-2</v>
      </c>
      <c r="N361" s="66">
        <f t="shared" si="135"/>
        <v>0</v>
      </c>
      <c r="O361" s="66">
        <f t="shared" si="135"/>
        <v>8.629153752790403</v>
      </c>
      <c r="P361" s="66">
        <f t="shared" si="135"/>
        <v>0</v>
      </c>
      <c r="Q361" s="66">
        <f t="shared" si="135"/>
        <v>2.5902905132610492</v>
      </c>
      <c r="R361" s="66">
        <f t="shared" si="135"/>
        <v>2.3788831417968736E-2</v>
      </c>
      <c r="S361" s="66">
        <f t="shared" si="135"/>
        <v>6.9163675223181382</v>
      </c>
      <c r="T361" s="66">
        <f t="shared" si="135"/>
        <v>0</v>
      </c>
      <c r="U361" s="66">
        <f t="shared" si="135"/>
        <v>45.634079530847664</v>
      </c>
      <c r="V361" s="66">
        <f t="shared" si="135"/>
        <v>0</v>
      </c>
      <c r="W361" s="66">
        <f t="shared" si="135"/>
        <v>14.856137114937187</v>
      </c>
      <c r="X361" s="66">
        <f t="shared" si="135"/>
        <v>0</v>
      </c>
      <c r="Y361" s="66">
        <f t="shared" si="135"/>
        <v>374.56495758525716</v>
      </c>
      <c r="Z361" s="66">
        <f t="shared" si="135"/>
        <v>0</v>
      </c>
      <c r="AA361" s="66">
        <f t="shared" si="135"/>
        <v>49115.872437271202</v>
      </c>
      <c r="AB361" s="66">
        <f t="shared" si="135"/>
        <v>0</v>
      </c>
      <c r="AC361" s="66">
        <f t="shared" si="135"/>
        <v>0</v>
      </c>
      <c r="AD361" s="66">
        <f t="shared" si="135"/>
        <v>3004.1648047663434</v>
      </c>
      <c r="AE361" s="66">
        <f t="shared" si="135"/>
        <v>934.14747728518762</v>
      </c>
      <c r="AF361" s="66">
        <f t="shared" si="135"/>
        <v>480.78080449397817</v>
      </c>
      <c r="AG361" s="66">
        <f t="shared" si="135"/>
        <v>12.155893984828037</v>
      </c>
      <c r="AH361" s="66">
        <f t="shared" si="135"/>
        <v>12.866435286384181</v>
      </c>
    </row>
    <row r="362" spans="1:34" ht="12" customHeight="1"/>
    <row r="363" spans="1:34" ht="12" customHeight="1">
      <c r="A363" s="1" t="s">
        <v>332</v>
      </c>
      <c r="B363" s="1"/>
      <c r="D363" s="27">
        <f>D328</f>
        <v>0</v>
      </c>
      <c r="I363" s="27">
        <f t="shared" ref="I363:AH363" si="136">I328</f>
        <v>0</v>
      </c>
      <c r="J363" s="27">
        <f t="shared" si="136"/>
        <v>0</v>
      </c>
      <c r="K363" s="27">
        <f t="shared" si="136"/>
        <v>0</v>
      </c>
      <c r="L363" s="27">
        <f t="shared" si="136"/>
        <v>0</v>
      </c>
      <c r="M363" s="27">
        <f t="shared" si="136"/>
        <v>0</v>
      </c>
      <c r="N363" s="27">
        <f t="shared" si="136"/>
        <v>0</v>
      </c>
      <c r="O363" s="27">
        <f t="shared" si="136"/>
        <v>0</v>
      </c>
      <c r="P363" s="27">
        <f t="shared" si="136"/>
        <v>0</v>
      </c>
      <c r="Q363" s="27">
        <f t="shared" si="136"/>
        <v>0</v>
      </c>
      <c r="R363" s="27">
        <f t="shared" si="136"/>
        <v>0</v>
      </c>
      <c r="S363" s="27">
        <f t="shared" si="136"/>
        <v>0</v>
      </c>
      <c r="T363" s="27">
        <f t="shared" si="136"/>
        <v>0</v>
      </c>
      <c r="U363" s="27">
        <f t="shared" si="136"/>
        <v>0</v>
      </c>
      <c r="V363" s="27">
        <f t="shared" si="136"/>
        <v>0</v>
      </c>
      <c r="W363" s="27">
        <f t="shared" si="136"/>
        <v>0</v>
      </c>
      <c r="X363" s="27">
        <f t="shared" si="136"/>
        <v>0</v>
      </c>
      <c r="Y363" s="27">
        <f t="shared" si="136"/>
        <v>0</v>
      </c>
      <c r="Z363" s="27">
        <f t="shared" si="136"/>
        <v>0</v>
      </c>
      <c r="AA363" s="27">
        <f t="shared" si="136"/>
        <v>0</v>
      </c>
      <c r="AB363" s="27">
        <f t="shared" si="136"/>
        <v>0</v>
      </c>
      <c r="AC363" s="27">
        <f t="shared" si="136"/>
        <v>0</v>
      </c>
      <c r="AD363" s="27">
        <f t="shared" si="136"/>
        <v>0</v>
      </c>
      <c r="AE363" s="27">
        <f t="shared" si="136"/>
        <v>0</v>
      </c>
      <c r="AF363" s="27">
        <f t="shared" si="136"/>
        <v>0</v>
      </c>
      <c r="AG363" s="27">
        <f t="shared" si="136"/>
        <v>0</v>
      </c>
      <c r="AH363" s="27">
        <f t="shared" si="136"/>
        <v>0</v>
      </c>
    </row>
    <row r="364" spans="1:34" ht="12" customHeight="1">
      <c r="A364" s="1"/>
      <c r="B364" s="1"/>
    </row>
    <row r="365" spans="1:34" ht="12" customHeight="1" thickBot="1">
      <c r="A365" s="1" t="s">
        <v>333</v>
      </c>
      <c r="B365" s="1"/>
      <c r="D365" s="48">
        <f>D361-D363</f>
        <v>54216.972596881351</v>
      </c>
      <c r="I365" s="48">
        <f t="shared" ref="I365:AH365" si="137">I361-I363</f>
        <v>142.56109390355326</v>
      </c>
      <c r="J365" s="48">
        <f t="shared" si="137"/>
        <v>48.504318124411341</v>
      </c>
      <c r="K365" s="48">
        <f t="shared" si="137"/>
        <v>12.654297575504751</v>
      </c>
      <c r="L365" s="48">
        <f t="shared" si="137"/>
        <v>0</v>
      </c>
      <c r="M365" s="48">
        <f t="shared" si="137"/>
        <v>5.0259339131700588E-2</v>
      </c>
      <c r="N365" s="48">
        <f t="shared" si="137"/>
        <v>0</v>
      </c>
      <c r="O365" s="48">
        <f t="shared" si="137"/>
        <v>8.629153752790403</v>
      </c>
      <c r="P365" s="48">
        <f t="shared" si="137"/>
        <v>0</v>
      </c>
      <c r="Q365" s="48">
        <f t="shared" si="137"/>
        <v>2.5902905132610492</v>
      </c>
      <c r="R365" s="48">
        <f t="shared" si="137"/>
        <v>2.3788831417968736E-2</v>
      </c>
      <c r="S365" s="48">
        <f t="shared" si="137"/>
        <v>6.9163675223181382</v>
      </c>
      <c r="T365" s="48">
        <f t="shared" si="137"/>
        <v>0</v>
      </c>
      <c r="U365" s="48">
        <f t="shared" si="137"/>
        <v>45.634079530847664</v>
      </c>
      <c r="V365" s="48">
        <f t="shared" si="137"/>
        <v>0</v>
      </c>
      <c r="W365" s="48">
        <f t="shared" si="137"/>
        <v>14.856137114937187</v>
      </c>
      <c r="X365" s="48">
        <f t="shared" si="137"/>
        <v>0</v>
      </c>
      <c r="Y365" s="48">
        <f t="shared" si="137"/>
        <v>374.56495758525716</v>
      </c>
      <c r="Z365" s="48">
        <f t="shared" si="137"/>
        <v>0</v>
      </c>
      <c r="AA365" s="48">
        <f t="shared" si="137"/>
        <v>49115.872437271202</v>
      </c>
      <c r="AB365" s="48">
        <f t="shared" si="137"/>
        <v>0</v>
      </c>
      <c r="AC365" s="48">
        <f t="shared" si="137"/>
        <v>0</v>
      </c>
      <c r="AD365" s="48">
        <f t="shared" si="137"/>
        <v>3004.1648047663434</v>
      </c>
      <c r="AE365" s="48">
        <f t="shared" si="137"/>
        <v>934.14747728518762</v>
      </c>
      <c r="AF365" s="48">
        <f t="shared" si="137"/>
        <v>480.78080449397817</v>
      </c>
      <c r="AG365" s="48">
        <f t="shared" si="137"/>
        <v>12.155893984828037</v>
      </c>
      <c r="AH365" s="48">
        <f t="shared" si="137"/>
        <v>12.866435286384181</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2.13/Schedule 5.14
Page &amp;P of &amp;N</oddHeader>
  </headerFooter>
  <ignoredErrors>
    <ignoredError sqref="C14:C160 C161:C206 C207:C264 C265:C281 C282:C294 C326:C329 C330:C362 C366:C400 C296:C325" numberStoredAsText="1"/>
    <ignoredError sqref="D337:AH365"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A727B-2432-4CBF-84AC-DD4FFAF4CD9A}">
  <dimension ref="A1:AH365"/>
  <sheetViews>
    <sheetView workbookViewId="0">
      <pane xSplit="2" ySplit="9" topLeftCell="C180" activePane="bottomRight" state="frozen"/>
      <selection activeCell="D4" sqref="D4"/>
      <selection pane="topRight" activeCell="D4" sqref="D4"/>
      <selection pane="bottomLeft" activeCell="D4" sqref="D4"/>
      <selection pane="bottomRight" activeCell="H206" sqref="H206"/>
    </sheetView>
  </sheetViews>
  <sheetFormatPr defaultRowHeight="15"/>
  <cols>
    <col min="1" max="1" width="3.5703125" customWidth="1"/>
    <col min="2" max="2" width="34.42578125" customWidth="1"/>
    <col min="3" max="3" width="9.42578125" customWidth="1"/>
    <col min="4" max="4" width="13.5703125" style="172" customWidth="1"/>
    <col min="5" max="5" width="22.42578125" customWidth="1"/>
    <col min="6" max="7" width="13.5703125" customWidth="1"/>
    <col min="8" max="8" width="22.42578125" customWidth="1"/>
    <col min="9" max="34" width="13.5703125" customWidth="1"/>
  </cols>
  <sheetData>
    <row r="1" spans="1:34" s="248" customFormat="1" ht="12" customHeight="1">
      <c r="A1" s="295" t="s">
        <v>1169</v>
      </c>
      <c r="B1" s="295"/>
      <c r="C1" s="249"/>
    </row>
    <row r="2" spans="1:34" s="248" customFormat="1" ht="12" customHeight="1">
      <c r="A2" s="296" t="s">
        <v>1163</v>
      </c>
      <c r="B2" s="296"/>
      <c r="C2" s="249"/>
    </row>
    <row r="3" spans="1:34" s="248" customFormat="1" ht="12" customHeight="1">
      <c r="A3" s="305" t="s">
        <v>1174</v>
      </c>
      <c r="B3" s="305"/>
      <c r="C3" s="249"/>
    </row>
    <row r="4" spans="1:34" ht="12" customHeight="1">
      <c r="A4" s="267" t="s">
        <v>1182</v>
      </c>
      <c r="C4" s="249"/>
    </row>
    <row r="5" spans="1:34" ht="12" customHeight="1">
      <c r="A5" s="1"/>
      <c r="B5" s="1"/>
      <c r="C5" s="250"/>
      <c r="E5" s="5"/>
      <c r="F5" s="5"/>
      <c r="G5" s="5"/>
      <c r="H5" s="5"/>
      <c r="I5" s="5"/>
      <c r="J5" s="5"/>
      <c r="K5" s="5"/>
      <c r="L5" s="5"/>
      <c r="M5" s="5"/>
      <c r="N5" s="5"/>
      <c r="O5" s="5" t="s">
        <v>334</v>
      </c>
      <c r="P5" s="5" t="s">
        <v>334</v>
      </c>
      <c r="Q5" s="5"/>
      <c r="R5" s="5"/>
      <c r="S5" s="5" t="s">
        <v>335</v>
      </c>
      <c r="T5" s="5" t="s">
        <v>335</v>
      </c>
      <c r="U5" s="5" t="s">
        <v>335</v>
      </c>
      <c r="V5" s="5" t="s">
        <v>335</v>
      </c>
      <c r="W5" s="7" t="s">
        <v>336</v>
      </c>
      <c r="X5" s="5"/>
      <c r="Y5" s="5"/>
      <c r="Z5" s="5"/>
      <c r="AA5" s="5" t="s">
        <v>6</v>
      </c>
      <c r="AB5" s="5" t="s">
        <v>337</v>
      </c>
      <c r="AC5" s="1"/>
      <c r="AD5" s="5" t="s">
        <v>338</v>
      </c>
      <c r="AE5" s="5" t="s">
        <v>339</v>
      </c>
      <c r="AF5" s="1"/>
      <c r="AG5" s="5" t="s">
        <v>340</v>
      </c>
      <c r="AH5" s="5" t="s">
        <v>339</v>
      </c>
    </row>
    <row r="6" spans="1:34" ht="12" customHeight="1">
      <c r="A6" s="1"/>
      <c r="B6" s="70"/>
      <c r="C6" s="1"/>
      <c r="D6" s="7"/>
      <c r="E6" s="5" t="s">
        <v>2</v>
      </c>
      <c r="F6" s="7" t="s">
        <v>3</v>
      </c>
      <c r="G6" s="7" t="s">
        <v>4</v>
      </c>
      <c r="H6" s="5"/>
      <c r="I6" s="7"/>
      <c r="J6" s="7"/>
      <c r="K6" s="7"/>
      <c r="L6" s="7"/>
      <c r="M6" s="7" t="s">
        <v>341</v>
      </c>
      <c r="N6" s="7" t="s">
        <v>341</v>
      </c>
      <c r="O6" s="7" t="s">
        <v>340</v>
      </c>
      <c r="P6" s="7" t="s">
        <v>340</v>
      </c>
      <c r="Q6" s="7" t="s">
        <v>339</v>
      </c>
      <c r="R6" s="7" t="s">
        <v>338</v>
      </c>
      <c r="S6" s="7" t="s">
        <v>310</v>
      </c>
      <c r="T6" s="7" t="s">
        <v>310</v>
      </c>
      <c r="U6" s="7" t="s">
        <v>310</v>
      </c>
      <c r="V6" s="7" t="s">
        <v>310</v>
      </c>
      <c r="W6" s="8" t="s">
        <v>342</v>
      </c>
      <c r="X6" s="7"/>
      <c r="Y6" s="7" t="s">
        <v>343</v>
      </c>
      <c r="Z6" s="7" t="s">
        <v>341</v>
      </c>
      <c r="AA6" s="7" t="s">
        <v>344</v>
      </c>
      <c r="AB6" s="7" t="s">
        <v>22</v>
      </c>
      <c r="AC6" s="5" t="s">
        <v>345</v>
      </c>
      <c r="AD6" s="5" t="s">
        <v>346</v>
      </c>
      <c r="AE6" s="5" t="s">
        <v>346</v>
      </c>
      <c r="AF6" s="5" t="s">
        <v>347</v>
      </c>
      <c r="AG6" s="5" t="s">
        <v>348</v>
      </c>
      <c r="AH6" s="5" t="s">
        <v>346</v>
      </c>
    </row>
    <row r="7" spans="1:34" ht="12" customHeight="1">
      <c r="A7" s="1"/>
      <c r="B7" s="5" t="s">
        <v>7</v>
      </c>
      <c r="C7" s="5" t="s">
        <v>7</v>
      </c>
      <c r="D7" s="8" t="s">
        <v>7</v>
      </c>
      <c r="E7" s="5" t="s">
        <v>8</v>
      </c>
      <c r="F7" s="8" t="s">
        <v>2</v>
      </c>
      <c r="G7" s="8" t="s">
        <v>9</v>
      </c>
      <c r="H7" s="5" t="s">
        <v>10</v>
      </c>
      <c r="I7" s="7" t="s">
        <v>349</v>
      </c>
      <c r="J7" s="7" t="s">
        <v>349</v>
      </c>
      <c r="K7" s="7" t="s">
        <v>343</v>
      </c>
      <c r="L7" s="8"/>
      <c r="M7" s="8" t="s">
        <v>350</v>
      </c>
      <c r="N7" s="8" t="s">
        <v>350</v>
      </c>
      <c r="O7" s="7" t="s">
        <v>351</v>
      </c>
      <c r="P7" s="8" t="s">
        <v>351</v>
      </c>
      <c r="Q7" s="8" t="s">
        <v>352</v>
      </c>
      <c r="R7" s="8" t="s">
        <v>352</v>
      </c>
      <c r="S7" s="8" t="s">
        <v>353</v>
      </c>
      <c r="T7" s="8" t="s">
        <v>353</v>
      </c>
      <c r="U7" s="8" t="s">
        <v>353</v>
      </c>
      <c r="V7" s="8" t="s">
        <v>353</v>
      </c>
      <c r="W7" s="71" t="s">
        <v>310</v>
      </c>
      <c r="X7" s="8" t="s">
        <v>354</v>
      </c>
      <c r="Y7" s="8" t="s">
        <v>310</v>
      </c>
      <c r="Z7" s="8" t="s">
        <v>355</v>
      </c>
      <c r="AA7" s="8" t="s">
        <v>356</v>
      </c>
      <c r="AB7" s="8" t="s">
        <v>310</v>
      </c>
      <c r="AC7" s="5" t="s">
        <v>310</v>
      </c>
      <c r="AD7" s="7" t="s">
        <v>357</v>
      </c>
      <c r="AE7" s="7" t="s">
        <v>357</v>
      </c>
      <c r="AF7" s="5" t="s">
        <v>346</v>
      </c>
      <c r="AG7" s="5" t="s">
        <v>20</v>
      </c>
      <c r="AH7" s="5" t="s">
        <v>341</v>
      </c>
    </row>
    <row r="8" spans="1:34" ht="12" customHeight="1">
      <c r="A8" s="10"/>
      <c r="B8" s="11" t="s">
        <v>17</v>
      </c>
      <c r="C8" s="11" t="s">
        <v>18</v>
      </c>
      <c r="D8" s="12" t="s">
        <v>19</v>
      </c>
      <c r="E8" s="12" t="s">
        <v>20</v>
      </c>
      <c r="F8" s="12" t="s">
        <v>8</v>
      </c>
      <c r="G8" s="12" t="s">
        <v>21</v>
      </c>
      <c r="H8" s="12" t="s">
        <v>20</v>
      </c>
      <c r="I8" s="12" t="s">
        <v>358</v>
      </c>
      <c r="J8" s="12" t="s">
        <v>340</v>
      </c>
      <c r="K8" s="12" t="s">
        <v>359</v>
      </c>
      <c r="L8" s="12" t="s">
        <v>341</v>
      </c>
      <c r="M8" s="12" t="s">
        <v>343</v>
      </c>
      <c r="N8" s="12" t="s">
        <v>341</v>
      </c>
      <c r="O8" s="12" t="s">
        <v>343</v>
      </c>
      <c r="P8" s="12" t="s">
        <v>341</v>
      </c>
      <c r="Q8" s="12" t="s">
        <v>360</v>
      </c>
      <c r="R8" s="12" t="s">
        <v>360</v>
      </c>
      <c r="S8" s="12" t="s">
        <v>343</v>
      </c>
      <c r="T8" s="12" t="s">
        <v>341</v>
      </c>
      <c r="U8" s="12" t="s">
        <v>343</v>
      </c>
      <c r="V8" s="12" t="s">
        <v>341</v>
      </c>
      <c r="W8" s="12" t="s">
        <v>360</v>
      </c>
      <c r="X8" s="86" t="s">
        <v>361</v>
      </c>
      <c r="Y8" s="12" t="s">
        <v>360</v>
      </c>
      <c r="Z8" s="12" t="s">
        <v>362</v>
      </c>
      <c r="AA8" s="12" t="s">
        <v>360</v>
      </c>
      <c r="AB8" s="12" t="s">
        <v>360</v>
      </c>
      <c r="AC8" s="11" t="s">
        <v>360</v>
      </c>
      <c r="AD8" s="12" t="s">
        <v>363</v>
      </c>
      <c r="AE8" s="12" t="s">
        <v>363</v>
      </c>
      <c r="AF8" s="12" t="s">
        <v>363</v>
      </c>
      <c r="AG8" s="11" t="s">
        <v>363</v>
      </c>
      <c r="AH8" s="11" t="s">
        <v>360</v>
      </c>
    </row>
    <row r="9" spans="1:34" ht="12" customHeight="1">
      <c r="A9" s="1"/>
      <c r="B9" s="1"/>
      <c r="C9" s="1"/>
      <c r="D9" s="14"/>
      <c r="E9" s="5"/>
      <c r="F9" s="14"/>
      <c r="G9" s="14"/>
      <c r="H9" s="5"/>
      <c r="I9" s="7" t="s">
        <v>364</v>
      </c>
      <c r="J9" s="7" t="s">
        <v>365</v>
      </c>
      <c r="K9" s="7" t="s">
        <v>366</v>
      </c>
      <c r="L9" s="7" t="s">
        <v>366</v>
      </c>
      <c r="M9" s="5" t="s">
        <v>367</v>
      </c>
      <c r="N9" s="5" t="s">
        <v>367</v>
      </c>
      <c r="O9" s="7" t="s">
        <v>368</v>
      </c>
      <c r="P9" s="7" t="s">
        <v>368</v>
      </c>
      <c r="Q9" s="7" t="s">
        <v>369</v>
      </c>
      <c r="R9" s="7" t="s">
        <v>370</v>
      </c>
      <c r="S9" s="7" t="s">
        <v>371</v>
      </c>
      <c r="T9" s="7" t="s">
        <v>371</v>
      </c>
      <c r="U9" s="7" t="s">
        <v>372</v>
      </c>
      <c r="V9" s="7" t="s">
        <v>372</v>
      </c>
      <c r="W9" s="5" t="s">
        <v>373</v>
      </c>
      <c r="X9" s="5"/>
      <c r="Y9" s="7" t="s">
        <v>374</v>
      </c>
      <c r="Z9" s="7" t="s">
        <v>374</v>
      </c>
      <c r="AA9" s="7" t="s">
        <v>375</v>
      </c>
      <c r="AB9" s="7" t="s">
        <v>376</v>
      </c>
      <c r="AC9" s="7" t="s">
        <v>377</v>
      </c>
      <c r="AD9" s="7" t="s">
        <v>378</v>
      </c>
      <c r="AE9" s="7" t="s">
        <v>379</v>
      </c>
      <c r="AF9" s="7" t="s">
        <v>380</v>
      </c>
      <c r="AG9" s="5" t="s">
        <v>381</v>
      </c>
      <c r="AH9" s="5" t="s">
        <v>382</v>
      </c>
    </row>
    <row r="10" spans="1:34" ht="12" customHeight="1">
      <c r="A10" s="73"/>
      <c r="B10" s="73"/>
      <c r="C10" s="73"/>
      <c r="D10" s="74"/>
      <c r="E10" s="75"/>
      <c r="F10" s="74"/>
      <c r="G10" s="74"/>
      <c r="H10" s="75"/>
      <c r="I10" s="76">
        <v>2</v>
      </c>
      <c r="J10" s="76">
        <v>3</v>
      </c>
      <c r="K10" s="76">
        <v>4</v>
      </c>
      <c r="L10" s="76">
        <v>5</v>
      </c>
      <c r="M10" s="76">
        <v>6</v>
      </c>
      <c r="N10" s="76">
        <v>7</v>
      </c>
      <c r="O10" s="76">
        <v>8</v>
      </c>
      <c r="P10" s="76">
        <v>9</v>
      </c>
      <c r="Q10" s="76">
        <v>10</v>
      </c>
      <c r="R10" s="76">
        <v>11</v>
      </c>
      <c r="S10" s="76">
        <v>12</v>
      </c>
      <c r="T10" s="76">
        <v>13</v>
      </c>
      <c r="U10" s="76">
        <v>14</v>
      </c>
      <c r="V10" s="76">
        <v>15</v>
      </c>
      <c r="W10" s="76">
        <v>16</v>
      </c>
      <c r="X10" s="76">
        <v>17</v>
      </c>
      <c r="Y10" s="76">
        <v>18</v>
      </c>
      <c r="Z10" s="76">
        <v>19</v>
      </c>
      <c r="AA10" s="76">
        <v>20</v>
      </c>
      <c r="AB10" s="76">
        <v>21</v>
      </c>
      <c r="AC10" s="76">
        <v>22</v>
      </c>
      <c r="AD10" s="76">
        <v>23</v>
      </c>
      <c r="AE10" s="76">
        <v>24</v>
      </c>
      <c r="AF10" s="76">
        <v>25</v>
      </c>
      <c r="AG10" s="76">
        <v>26</v>
      </c>
      <c r="AH10" s="76">
        <v>27</v>
      </c>
    </row>
    <row r="11" spans="1:34" ht="12" customHeight="1">
      <c r="A11" s="16" t="s">
        <v>31</v>
      </c>
      <c r="B11" s="1"/>
      <c r="C11" s="1"/>
      <c r="D11" s="1"/>
      <c r="E11" s="5"/>
      <c r="F11" s="1"/>
      <c r="G11" s="1"/>
      <c r="H11" s="5"/>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34" ht="12" customHeight="1">
      <c r="A12" s="1"/>
      <c r="B12" s="1"/>
      <c r="C12" s="1"/>
      <c r="D12" s="1"/>
      <c r="E12" s="5"/>
      <c r="F12" s="1"/>
      <c r="G12" s="1"/>
      <c r="H12" s="5"/>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ht="12" customHeight="1">
      <c r="A13" s="16" t="s">
        <v>32</v>
      </c>
      <c r="B13" s="1"/>
      <c r="C13" s="1"/>
      <c r="D13" s="25"/>
      <c r="E13" s="79"/>
      <c r="F13" s="25"/>
      <c r="G13" s="25"/>
      <c r="H13" s="79"/>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row>
    <row r="14" spans="1:34" ht="12" customHeight="1">
      <c r="A14" s="1"/>
      <c r="B14" s="16" t="s">
        <v>34</v>
      </c>
      <c r="C14" s="5" t="s">
        <v>35</v>
      </c>
      <c r="D14" s="25">
        <f>Classification!BF14</f>
        <v>0</v>
      </c>
      <c r="E14" s="69"/>
      <c r="F14" s="25">
        <v>0</v>
      </c>
      <c r="G14" s="25">
        <f>D14-F14</f>
        <v>0</v>
      </c>
      <c r="H14" s="69"/>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row>
    <row r="15" spans="1:34" ht="12" customHeight="1">
      <c r="A15" s="1"/>
      <c r="B15" s="16" t="s">
        <v>37</v>
      </c>
      <c r="C15" s="5" t="s">
        <v>38</v>
      </c>
      <c r="D15" s="25">
        <f>Classification!BF15</f>
        <v>0</v>
      </c>
      <c r="E15" s="69"/>
      <c r="F15" s="25">
        <v>0</v>
      </c>
      <c r="G15" s="25">
        <f t="shared" ref="G15:G17" si="0">D15-F15</f>
        <v>0</v>
      </c>
      <c r="H15" s="69"/>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row>
    <row r="16" spans="1:34" ht="12" customHeight="1">
      <c r="A16" s="1"/>
      <c r="B16" s="16" t="s">
        <v>39</v>
      </c>
      <c r="C16" s="5" t="s">
        <v>40</v>
      </c>
      <c r="D16" s="25">
        <f>Classification!BF16</f>
        <v>0</v>
      </c>
      <c r="E16" s="69"/>
      <c r="F16" s="25">
        <v>0</v>
      </c>
      <c r="G16" s="25">
        <f t="shared" si="0"/>
        <v>0</v>
      </c>
      <c r="H16" s="69"/>
      <c r="I16" s="25">
        <v>0</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row>
    <row r="17" spans="1:34" ht="12" customHeight="1">
      <c r="A17" s="1"/>
      <c r="B17" s="16" t="s">
        <v>16</v>
      </c>
      <c r="C17" s="5" t="s">
        <v>41</v>
      </c>
      <c r="D17" s="25">
        <f>Classification!BF17</f>
        <v>0</v>
      </c>
      <c r="E17" s="69"/>
      <c r="F17" s="25">
        <v>0</v>
      </c>
      <c r="G17" s="25">
        <f t="shared" si="0"/>
        <v>0</v>
      </c>
      <c r="H17" s="69"/>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row>
    <row r="18" spans="1:34" ht="12" customHeight="1">
      <c r="A18" s="1"/>
      <c r="B18" s="16" t="s">
        <v>42</v>
      </c>
      <c r="C18" s="1"/>
      <c r="D18" s="26">
        <f>SUM(D14:D17)</f>
        <v>0</v>
      </c>
      <c r="E18" s="79"/>
      <c r="F18" s="26">
        <f>SUM(F14:F17)</f>
        <v>0</v>
      </c>
      <c r="G18" s="26">
        <f>SUM(G14:G17)</f>
        <v>0</v>
      </c>
      <c r="H18" s="79"/>
      <c r="I18" s="26">
        <f t="shared" ref="I18:AH18" si="1">SUM(I14:I17)</f>
        <v>0</v>
      </c>
      <c r="J18" s="26">
        <f t="shared" si="1"/>
        <v>0</v>
      </c>
      <c r="K18" s="26">
        <f t="shared" si="1"/>
        <v>0</v>
      </c>
      <c r="L18" s="26">
        <f t="shared" si="1"/>
        <v>0</v>
      </c>
      <c r="M18" s="26">
        <f t="shared" si="1"/>
        <v>0</v>
      </c>
      <c r="N18" s="26">
        <f t="shared" si="1"/>
        <v>0</v>
      </c>
      <c r="O18" s="26">
        <f t="shared" si="1"/>
        <v>0</v>
      </c>
      <c r="P18" s="26">
        <f t="shared" si="1"/>
        <v>0</v>
      </c>
      <c r="Q18" s="26">
        <f t="shared" si="1"/>
        <v>0</v>
      </c>
      <c r="R18" s="26">
        <f t="shared" si="1"/>
        <v>0</v>
      </c>
      <c r="S18" s="26">
        <f t="shared" si="1"/>
        <v>0</v>
      </c>
      <c r="T18" s="26">
        <f t="shared" si="1"/>
        <v>0</v>
      </c>
      <c r="U18" s="26">
        <f t="shared" si="1"/>
        <v>0</v>
      </c>
      <c r="V18" s="26">
        <f t="shared" si="1"/>
        <v>0</v>
      </c>
      <c r="W18" s="26">
        <f t="shared" si="1"/>
        <v>0</v>
      </c>
      <c r="X18" s="26">
        <f t="shared" si="1"/>
        <v>0</v>
      </c>
      <c r="Y18" s="26">
        <f t="shared" si="1"/>
        <v>0</v>
      </c>
      <c r="Z18" s="26">
        <f t="shared" si="1"/>
        <v>0</v>
      </c>
      <c r="AA18" s="26">
        <f t="shared" si="1"/>
        <v>0</v>
      </c>
      <c r="AB18" s="26">
        <f t="shared" si="1"/>
        <v>0</v>
      </c>
      <c r="AC18" s="26">
        <f t="shared" si="1"/>
        <v>0</v>
      </c>
      <c r="AD18" s="26">
        <f t="shared" si="1"/>
        <v>0</v>
      </c>
      <c r="AE18" s="26">
        <f t="shared" si="1"/>
        <v>0</v>
      </c>
      <c r="AF18" s="26">
        <f t="shared" si="1"/>
        <v>0</v>
      </c>
      <c r="AG18" s="26">
        <f t="shared" si="1"/>
        <v>0</v>
      </c>
      <c r="AH18" s="26">
        <f t="shared" si="1"/>
        <v>0</v>
      </c>
    </row>
    <row r="19" spans="1:34" ht="12" customHeight="1">
      <c r="A19" s="1"/>
      <c r="B19" s="1"/>
      <c r="C19" s="1"/>
      <c r="D19" s="25"/>
      <c r="E19" s="79"/>
      <c r="F19" s="25"/>
      <c r="G19" s="25"/>
      <c r="H19" s="79"/>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row>
    <row r="20" spans="1:34" ht="12" customHeight="1">
      <c r="A20" s="16" t="s">
        <v>43</v>
      </c>
      <c r="B20" s="1"/>
      <c r="C20" s="1"/>
      <c r="D20" s="25"/>
      <c r="E20" s="79"/>
      <c r="F20" s="25"/>
      <c r="G20" s="25"/>
      <c r="H20" s="79"/>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row>
    <row r="21" spans="1:34" ht="12" customHeight="1">
      <c r="A21" s="1"/>
      <c r="B21" s="16" t="s">
        <v>44</v>
      </c>
      <c r="C21" s="5" t="s">
        <v>45</v>
      </c>
      <c r="D21" s="25">
        <f>Classification!BF21</f>
        <v>1103.2219432792178</v>
      </c>
      <c r="E21" s="69"/>
      <c r="F21" s="25">
        <v>0</v>
      </c>
      <c r="G21" s="25">
        <f>D21-F21</f>
        <v>1103.2219432792178</v>
      </c>
      <c r="H21" s="69" t="s">
        <v>439</v>
      </c>
      <c r="I21" s="25">
        <v>95.175393294513057</v>
      </c>
      <c r="J21" s="25">
        <v>32.382029539533193</v>
      </c>
      <c r="K21" s="25">
        <v>8.4481517056067528</v>
      </c>
      <c r="L21" s="25">
        <v>0</v>
      </c>
      <c r="M21" s="25">
        <v>3.3553701347283853E-2</v>
      </c>
      <c r="N21" s="25">
        <v>0</v>
      </c>
      <c r="O21" s="25">
        <v>5.7609203165645742</v>
      </c>
      <c r="P21" s="25">
        <v>0</v>
      </c>
      <c r="Q21" s="25">
        <v>1.7293071454225266</v>
      </c>
      <c r="R21" s="25">
        <v>1.5881692011663298E-2</v>
      </c>
      <c r="S21" s="25">
        <v>4.6174449219038891</v>
      </c>
      <c r="T21" s="25">
        <v>0</v>
      </c>
      <c r="U21" s="25">
        <v>30.465825900016196</v>
      </c>
      <c r="V21" s="25">
        <v>0</v>
      </c>
      <c r="W21" s="25">
        <v>9.9181246021297369</v>
      </c>
      <c r="X21" s="25">
        <v>0</v>
      </c>
      <c r="Y21" s="25">
        <v>5.4688727321560293</v>
      </c>
      <c r="Z21" s="25">
        <v>0</v>
      </c>
      <c r="AA21" s="25">
        <v>843.36720714330875</v>
      </c>
      <c r="AB21" s="25">
        <v>0</v>
      </c>
      <c r="AC21" s="25">
        <v>0</v>
      </c>
      <c r="AD21" s="25">
        <v>44.506472219762138</v>
      </c>
      <c r="AE21" s="25">
        <v>13.839323555415845</v>
      </c>
      <c r="AF21" s="25">
        <v>7.1227309117851147</v>
      </c>
      <c r="AG21" s="25">
        <v>0.18008864130348592</v>
      </c>
      <c r="AH21" s="25">
        <v>0.19061525643742552</v>
      </c>
    </row>
    <row r="22" spans="1:34" ht="12" customHeight="1">
      <c r="A22" s="1"/>
      <c r="B22" s="16" t="s">
        <v>48</v>
      </c>
      <c r="C22" s="5" t="s">
        <v>49</v>
      </c>
      <c r="D22" s="25">
        <f>Classification!BF22</f>
        <v>0</v>
      </c>
      <c r="E22" s="69"/>
      <c r="F22" s="25">
        <v>0</v>
      </c>
      <c r="G22" s="25">
        <f t="shared" ref="G22:G24" si="2">D22-F22</f>
        <v>0</v>
      </c>
      <c r="H22" s="69" t="s">
        <v>33</v>
      </c>
      <c r="I22" s="25">
        <v>0</v>
      </c>
      <c r="J22" s="25">
        <v>0</v>
      </c>
      <c r="K22" s="25">
        <v>0</v>
      </c>
      <c r="L22" s="25">
        <v>0</v>
      </c>
      <c r="M22" s="25">
        <v>0</v>
      </c>
      <c r="N22" s="25">
        <v>0</v>
      </c>
      <c r="O22" s="25">
        <v>0</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row>
    <row r="23" spans="1:34" ht="12" customHeight="1">
      <c r="A23" s="1"/>
      <c r="B23" s="16" t="s">
        <v>50</v>
      </c>
      <c r="C23" s="5" t="s">
        <v>51</v>
      </c>
      <c r="D23" s="25">
        <f>Classification!BF23</f>
        <v>30224.22592692302</v>
      </c>
      <c r="E23" s="69"/>
      <c r="F23" s="25">
        <v>0</v>
      </c>
      <c r="G23" s="25">
        <f t="shared" si="2"/>
        <v>30224.22592692302</v>
      </c>
      <c r="H23" s="69" t="s">
        <v>439</v>
      </c>
      <c r="I23" s="25">
        <v>2607.4559223021806</v>
      </c>
      <c r="J23" s="25">
        <v>887.14857670977142</v>
      </c>
      <c r="K23" s="25">
        <v>231.44830228467825</v>
      </c>
      <c r="L23" s="25">
        <v>0</v>
      </c>
      <c r="M23" s="25">
        <v>0.91924807730926184</v>
      </c>
      <c r="N23" s="25">
        <v>0</v>
      </c>
      <c r="O23" s="25">
        <v>157.8280401831893</v>
      </c>
      <c r="P23" s="25">
        <v>0</v>
      </c>
      <c r="Q23" s="25">
        <v>47.376659047348511</v>
      </c>
      <c r="R23" s="25">
        <v>0.43509998181828441</v>
      </c>
      <c r="S23" s="25">
        <v>126.50101765554278</v>
      </c>
      <c r="T23" s="25">
        <v>0</v>
      </c>
      <c r="U23" s="25">
        <v>834.65164073458129</v>
      </c>
      <c r="V23" s="25">
        <v>0</v>
      </c>
      <c r="W23" s="25">
        <v>271.72015619550956</v>
      </c>
      <c r="X23" s="25">
        <v>0</v>
      </c>
      <c r="Y23" s="25">
        <v>149.82700990424212</v>
      </c>
      <c r="Z23" s="25">
        <v>0</v>
      </c>
      <c r="AA23" s="25">
        <v>23105.161353381525</v>
      </c>
      <c r="AB23" s="25">
        <v>0</v>
      </c>
      <c r="AC23" s="25">
        <v>0</v>
      </c>
      <c r="AD23" s="25">
        <v>1219.3137380698017</v>
      </c>
      <c r="AE23" s="25">
        <v>379.14659363225843</v>
      </c>
      <c r="AF23" s="25">
        <v>195.13664463070427</v>
      </c>
      <c r="AG23" s="25">
        <v>4.9337667862644778</v>
      </c>
      <c r="AH23" s="25">
        <v>5.2221573462892925</v>
      </c>
    </row>
    <row r="24" spans="1:34" ht="12" customHeight="1">
      <c r="A24" s="1"/>
      <c r="B24" s="16" t="s">
        <v>53</v>
      </c>
      <c r="C24" s="5" t="s">
        <v>54</v>
      </c>
      <c r="D24" s="25">
        <f>Classification!BF24</f>
        <v>0</v>
      </c>
      <c r="E24" s="69"/>
      <c r="F24" s="25">
        <v>0</v>
      </c>
      <c r="G24" s="25">
        <f t="shared" si="2"/>
        <v>0</v>
      </c>
      <c r="H24" s="69"/>
      <c r="I24" s="25">
        <v>0</v>
      </c>
      <c r="J24" s="25">
        <v>0</v>
      </c>
      <c r="K24" s="25">
        <v>0</v>
      </c>
      <c r="L24" s="25">
        <v>0</v>
      </c>
      <c r="M24" s="25">
        <v>0</v>
      </c>
      <c r="N24" s="25">
        <v>0</v>
      </c>
      <c r="O24" s="25">
        <v>0</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row>
    <row r="25" spans="1:34" ht="12" customHeight="1">
      <c r="A25" s="1"/>
      <c r="B25" s="16" t="s">
        <v>55</v>
      </c>
      <c r="C25" s="5" t="s">
        <v>56</v>
      </c>
      <c r="D25" s="25">
        <f>Classification!BF25</f>
        <v>0</v>
      </c>
      <c r="E25" s="69"/>
      <c r="F25" s="25">
        <v>0</v>
      </c>
      <c r="G25" s="25">
        <f>D25-F25</f>
        <v>0</v>
      </c>
      <c r="H25" s="69" t="s">
        <v>439</v>
      </c>
      <c r="I25" s="25">
        <v>0</v>
      </c>
      <c r="J25" s="25">
        <v>0</v>
      </c>
      <c r="K25" s="25">
        <v>0</v>
      </c>
      <c r="L25" s="25">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25">
        <v>0</v>
      </c>
      <c r="AH25" s="25">
        <v>0</v>
      </c>
    </row>
    <row r="26" spans="1:34" ht="12" customHeight="1">
      <c r="A26" s="1"/>
      <c r="B26" s="16" t="s">
        <v>59</v>
      </c>
      <c r="C26" s="5" t="s">
        <v>60</v>
      </c>
      <c r="D26" s="25">
        <f>Classification!BF26</f>
        <v>0</v>
      </c>
      <c r="E26" s="69"/>
      <c r="F26" s="25">
        <v>0</v>
      </c>
      <c r="G26" s="25">
        <f t="shared" ref="G26:G28" si="3">D26-F26</f>
        <v>0</v>
      </c>
      <c r="H26" s="69"/>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row>
    <row r="27" spans="1:34" ht="12" customHeight="1">
      <c r="A27" s="1"/>
      <c r="B27" s="16" t="s">
        <v>61</v>
      </c>
      <c r="C27" s="5" t="s">
        <v>62</v>
      </c>
      <c r="D27" s="25">
        <f>Classification!BF27</f>
        <v>335124.42866831901</v>
      </c>
      <c r="E27" s="69"/>
      <c r="F27" s="25">
        <v>0</v>
      </c>
      <c r="G27" s="25">
        <f t="shared" si="3"/>
        <v>335124.42866831901</v>
      </c>
      <c r="H27" s="69" t="s">
        <v>439</v>
      </c>
      <c r="I27" s="25">
        <v>28911.316979700154</v>
      </c>
      <c r="J27" s="25">
        <v>9836.6509247451777</v>
      </c>
      <c r="K27" s="25">
        <v>2566.2850806151846</v>
      </c>
      <c r="L27" s="25">
        <v>0</v>
      </c>
      <c r="M27" s="25">
        <v>10.19256828802032</v>
      </c>
      <c r="N27" s="25">
        <v>0</v>
      </c>
      <c r="O27" s="25">
        <v>1749.9879706469785</v>
      </c>
      <c r="P27" s="25">
        <v>0</v>
      </c>
      <c r="Q27" s="25">
        <v>525.30959217431928</v>
      </c>
      <c r="R27" s="25">
        <v>4.8243628529312357</v>
      </c>
      <c r="S27" s="25">
        <v>1402.6357985238431</v>
      </c>
      <c r="T27" s="25">
        <v>0</v>
      </c>
      <c r="U27" s="25">
        <v>9254.5680049688453</v>
      </c>
      <c r="V27" s="25">
        <v>0</v>
      </c>
      <c r="W27" s="25">
        <v>3012.8170138369837</v>
      </c>
      <c r="X27" s="25">
        <v>0</v>
      </c>
      <c r="Y27" s="25">
        <v>1661.2730203460803</v>
      </c>
      <c r="Z27" s="25">
        <v>0</v>
      </c>
      <c r="AA27" s="25">
        <v>256188.66192182395</v>
      </c>
      <c r="AB27" s="25">
        <v>0</v>
      </c>
      <c r="AC27" s="25">
        <v>0</v>
      </c>
      <c r="AD27" s="25">
        <v>13519.678579231508</v>
      </c>
      <c r="AE27" s="25">
        <v>4203.9549955642287</v>
      </c>
      <c r="AF27" s="25">
        <v>2163.66356915911</v>
      </c>
      <c r="AG27" s="25">
        <v>54.705314188271053</v>
      </c>
      <c r="AH27" s="25">
        <v>57.902971653356431</v>
      </c>
    </row>
    <row r="28" spans="1:34" ht="12" customHeight="1">
      <c r="A28" s="1"/>
      <c r="B28" s="16" t="s">
        <v>16</v>
      </c>
      <c r="C28" s="5" t="s">
        <v>64</v>
      </c>
      <c r="D28" s="25">
        <f>Classification!BF28</f>
        <v>0</v>
      </c>
      <c r="E28" s="69"/>
      <c r="F28" s="25">
        <v>0</v>
      </c>
      <c r="G28" s="25">
        <f t="shared" si="3"/>
        <v>0</v>
      </c>
      <c r="H28" s="69"/>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0</v>
      </c>
      <c r="AG28" s="25">
        <v>0</v>
      </c>
      <c r="AH28" s="25">
        <v>0</v>
      </c>
    </row>
    <row r="29" spans="1:34" ht="12" customHeight="1">
      <c r="A29" s="1"/>
      <c r="B29" s="16" t="s">
        <v>42</v>
      </c>
      <c r="C29" s="1"/>
      <c r="D29" s="26">
        <f>SUM(D21:D28)</f>
        <v>366451.87653852126</v>
      </c>
      <c r="E29" s="79"/>
      <c r="F29" s="26">
        <f>SUM(F21:F28)</f>
        <v>0</v>
      </c>
      <c r="G29" s="26">
        <f>SUM(G21:G28)</f>
        <v>366451.87653852126</v>
      </c>
      <c r="H29" s="79"/>
      <c r="I29" s="26">
        <f>SUM(I21:I28)</f>
        <v>31613.948295296846</v>
      </c>
      <c r="J29" s="26">
        <f t="shared" ref="J29:AH29" si="4">SUM(J21:J28)</f>
        <v>10756.181530994483</v>
      </c>
      <c r="K29" s="26">
        <f t="shared" si="4"/>
        <v>2806.1815346054696</v>
      </c>
      <c r="L29" s="26">
        <f t="shared" si="4"/>
        <v>0</v>
      </c>
      <c r="M29" s="26">
        <f t="shared" si="4"/>
        <v>11.145370066676866</v>
      </c>
      <c r="N29" s="26">
        <f t="shared" si="4"/>
        <v>0</v>
      </c>
      <c r="O29" s="26">
        <f t="shared" si="4"/>
        <v>1913.5769311467325</v>
      </c>
      <c r="P29" s="26">
        <f t="shared" si="4"/>
        <v>0</v>
      </c>
      <c r="Q29" s="26">
        <f t="shared" si="4"/>
        <v>574.41555836709028</v>
      </c>
      <c r="R29" s="26">
        <f t="shared" si="4"/>
        <v>5.2753445267611836</v>
      </c>
      <c r="S29" s="26">
        <f t="shared" si="4"/>
        <v>1533.7542611012898</v>
      </c>
      <c r="T29" s="26">
        <f t="shared" si="4"/>
        <v>0</v>
      </c>
      <c r="U29" s="26">
        <f t="shared" si="4"/>
        <v>10119.685471603443</v>
      </c>
      <c r="V29" s="26">
        <f t="shared" si="4"/>
        <v>0</v>
      </c>
      <c r="W29" s="26">
        <f t="shared" si="4"/>
        <v>3294.455294634623</v>
      </c>
      <c r="X29" s="26">
        <f t="shared" si="4"/>
        <v>0</v>
      </c>
      <c r="Y29" s="26">
        <f t="shared" si="4"/>
        <v>1816.5689029824784</v>
      </c>
      <c r="Z29" s="26">
        <f t="shared" si="4"/>
        <v>0</v>
      </c>
      <c r="AA29" s="26">
        <f t="shared" si="4"/>
        <v>280137.19048234879</v>
      </c>
      <c r="AB29" s="26">
        <f t="shared" si="4"/>
        <v>0</v>
      </c>
      <c r="AC29" s="26">
        <f t="shared" si="4"/>
        <v>0</v>
      </c>
      <c r="AD29" s="26">
        <f t="shared" si="4"/>
        <v>14783.498789521072</v>
      </c>
      <c r="AE29" s="26">
        <f t="shared" si="4"/>
        <v>4596.9409127519029</v>
      </c>
      <c r="AF29" s="26">
        <f t="shared" si="4"/>
        <v>2365.9229447015996</v>
      </c>
      <c r="AG29" s="26">
        <f t="shared" si="4"/>
        <v>59.819169615839016</v>
      </c>
      <c r="AH29" s="26">
        <f t="shared" si="4"/>
        <v>63.31574425608315</v>
      </c>
    </row>
    <row r="30" spans="1:34" ht="12" customHeight="1">
      <c r="A30" s="1"/>
      <c r="B30" s="1"/>
      <c r="C30" s="1"/>
      <c r="D30" s="25"/>
      <c r="E30" s="79"/>
      <c r="F30" s="25"/>
      <c r="G30" s="25"/>
      <c r="H30" s="7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row>
    <row r="31" spans="1:34" ht="12" customHeight="1">
      <c r="A31" s="16" t="s">
        <v>65</v>
      </c>
      <c r="B31" s="1"/>
      <c r="C31" s="1"/>
      <c r="D31" s="25"/>
      <c r="E31" s="79"/>
      <c r="F31" s="25"/>
      <c r="G31" s="25"/>
      <c r="H31" s="7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row>
    <row r="32" spans="1:34" ht="12" customHeight="1">
      <c r="A32" s="1"/>
      <c r="B32" s="16" t="s">
        <v>37</v>
      </c>
      <c r="C32" s="5" t="s">
        <v>66</v>
      </c>
      <c r="D32" s="25">
        <f>Classification!BF32</f>
        <v>30766.468999999997</v>
      </c>
      <c r="E32" s="69"/>
      <c r="F32" s="25">
        <v>0</v>
      </c>
      <c r="G32" s="25">
        <f>D32-F32</f>
        <v>30766.468999999997</v>
      </c>
      <c r="H32" s="69" t="s">
        <v>439</v>
      </c>
      <c r="I32" s="25">
        <v>2654.2354466360844</v>
      </c>
      <c r="J32" s="25">
        <v>903.0646227211422</v>
      </c>
      <c r="K32" s="25">
        <v>235.60064150397648</v>
      </c>
      <c r="L32" s="25">
        <v>0</v>
      </c>
      <c r="M32" s="25">
        <v>0.93574001009078145</v>
      </c>
      <c r="N32" s="25">
        <v>0</v>
      </c>
      <c r="O32" s="25">
        <v>160.65958206398287</v>
      </c>
      <c r="P32" s="25">
        <v>0</v>
      </c>
      <c r="Q32" s="25">
        <v>48.226628381751574</v>
      </c>
      <c r="R32" s="25">
        <v>0.44290597002811721</v>
      </c>
      <c r="S32" s="25">
        <v>128.77053154571669</v>
      </c>
      <c r="T32" s="25">
        <v>0</v>
      </c>
      <c r="U32" s="25">
        <v>849.62585617734999</v>
      </c>
      <c r="V32" s="25">
        <v>0</v>
      </c>
      <c r="W32" s="25">
        <v>276.59499973554426</v>
      </c>
      <c r="X32" s="25">
        <v>0</v>
      </c>
      <c r="Y32" s="25">
        <v>152.51500788562439</v>
      </c>
      <c r="Z32" s="25">
        <v>0</v>
      </c>
      <c r="AA32" s="25">
        <v>23519.683588838903</v>
      </c>
      <c r="AB32" s="25">
        <v>0</v>
      </c>
      <c r="AC32" s="25">
        <v>0</v>
      </c>
      <c r="AD32" s="25">
        <v>1241.1890519314215</v>
      </c>
      <c r="AE32" s="25">
        <v>385.94874018102047</v>
      </c>
      <c r="AF32" s="25">
        <v>198.63752813092415</v>
      </c>
      <c r="AG32" s="25">
        <v>5.0222819022677001</v>
      </c>
      <c r="AH32" s="25">
        <v>5.3158463841620875</v>
      </c>
    </row>
    <row r="33" spans="1:34" ht="12" customHeight="1">
      <c r="A33" s="1"/>
      <c r="B33" s="16" t="s">
        <v>48</v>
      </c>
      <c r="C33" s="5" t="s">
        <v>69</v>
      </c>
      <c r="D33" s="25">
        <f>Classification!BF33</f>
        <v>33065.436999999998</v>
      </c>
      <c r="E33" s="69"/>
      <c r="F33" s="25">
        <v>0</v>
      </c>
      <c r="G33" s="25">
        <f t="shared" ref="G33:G34" si="5">D33-F33</f>
        <v>33065.436999999998</v>
      </c>
      <c r="H33" s="69" t="s">
        <v>439</v>
      </c>
      <c r="I33" s="25">
        <v>2852.5683250785883</v>
      </c>
      <c r="J33" s="25">
        <v>970.54447130461074</v>
      </c>
      <c r="K33" s="25">
        <v>253.20546757605885</v>
      </c>
      <c r="L33" s="25">
        <v>0</v>
      </c>
      <c r="M33" s="25">
        <v>1.0056614671003066</v>
      </c>
      <c r="N33" s="25">
        <v>0</v>
      </c>
      <c r="O33" s="25">
        <v>172.66457483902218</v>
      </c>
      <c r="P33" s="25">
        <v>0</v>
      </c>
      <c r="Q33" s="25">
        <v>51.830274786463754</v>
      </c>
      <c r="R33" s="25">
        <v>0.47600130677617242</v>
      </c>
      <c r="S33" s="25">
        <v>138.39267347453517</v>
      </c>
      <c r="T33" s="25">
        <v>0</v>
      </c>
      <c r="U33" s="25">
        <v>913.11259088598138</v>
      </c>
      <c r="V33" s="25">
        <v>0</v>
      </c>
      <c r="W33" s="25">
        <v>297.26305408237312</v>
      </c>
      <c r="X33" s="25">
        <v>0</v>
      </c>
      <c r="Y33" s="25">
        <v>163.91141228447816</v>
      </c>
      <c r="Z33" s="25">
        <v>0</v>
      </c>
      <c r="AA33" s="25">
        <v>25277.14883260366</v>
      </c>
      <c r="AB33" s="25">
        <v>0</v>
      </c>
      <c r="AC33" s="25">
        <v>0</v>
      </c>
      <c r="AD33" s="25">
        <v>1333.9346286935997</v>
      </c>
      <c r="AE33" s="25">
        <v>414.78805233336658</v>
      </c>
      <c r="AF33" s="25">
        <v>213.48035331089832</v>
      </c>
      <c r="AG33" s="25">
        <v>5.3975627113944338</v>
      </c>
      <c r="AH33" s="25">
        <v>5.7130632610843097</v>
      </c>
    </row>
    <row r="34" spans="1:34" ht="12" customHeight="1">
      <c r="A34" s="1"/>
      <c r="B34" s="16" t="s">
        <v>71</v>
      </c>
      <c r="C34" s="5" t="s">
        <v>72</v>
      </c>
      <c r="D34" s="25">
        <f>Classification!BF34</f>
        <v>1199491.6752152808</v>
      </c>
      <c r="E34" s="69"/>
      <c r="F34" s="25">
        <v>0</v>
      </c>
      <c r="G34" s="25">
        <f t="shared" si="5"/>
        <v>1199491.6752152808</v>
      </c>
      <c r="H34" s="69" t="s">
        <v>439</v>
      </c>
      <c r="I34" s="25">
        <v>103480.62113664381</v>
      </c>
      <c r="J34" s="25">
        <v>35207.761317538214</v>
      </c>
      <c r="K34" s="25">
        <v>9185.3572198811507</v>
      </c>
      <c r="L34" s="25">
        <v>0</v>
      </c>
      <c r="M34" s="25">
        <v>36.48167595279638</v>
      </c>
      <c r="N34" s="25">
        <v>0</v>
      </c>
      <c r="O34" s="25">
        <v>6263.6317228770613</v>
      </c>
      <c r="P34" s="25">
        <v>0</v>
      </c>
      <c r="Q34" s="25">
        <v>1880.2105391948621</v>
      </c>
      <c r="R34" s="25">
        <v>17.267565671961748</v>
      </c>
      <c r="S34" s="25">
        <v>5020.3739857873816</v>
      </c>
      <c r="T34" s="25">
        <v>0</v>
      </c>
      <c r="U34" s="25">
        <v>33124.345258222085</v>
      </c>
      <c r="V34" s="25">
        <v>0</v>
      </c>
      <c r="W34" s="25">
        <v>10783.60339592295</v>
      </c>
      <c r="X34" s="25">
        <v>0</v>
      </c>
      <c r="Y34" s="25">
        <v>5946.0993819017513</v>
      </c>
      <c r="Z34" s="25">
        <v>0</v>
      </c>
      <c r="AA34" s="25">
        <v>916961.40588995535</v>
      </c>
      <c r="AB34" s="25">
        <v>0</v>
      </c>
      <c r="AC34" s="25">
        <v>0</v>
      </c>
      <c r="AD34" s="25">
        <v>48390.211277091541</v>
      </c>
      <c r="AE34" s="25">
        <v>15046.97535836691</v>
      </c>
      <c r="AF34" s="25">
        <v>7744.2771017494633</v>
      </c>
      <c r="AG34" s="25">
        <v>195.80359814298063</v>
      </c>
      <c r="AH34" s="25">
        <v>207.24879038038705</v>
      </c>
    </row>
    <row r="35" spans="1:34" ht="12" customHeight="1">
      <c r="A35" s="1"/>
      <c r="B35" s="16" t="s">
        <v>74</v>
      </c>
      <c r="C35" s="5" t="s">
        <v>75</v>
      </c>
      <c r="D35" s="25">
        <f>Classification!BF35</f>
        <v>708076.88948674605</v>
      </c>
      <c r="E35" s="69"/>
      <c r="F35" s="25">
        <v>0</v>
      </c>
      <c r="G35" s="25">
        <f>D35-F35</f>
        <v>708076.88948674605</v>
      </c>
      <c r="H35" s="69" t="s">
        <v>439</v>
      </c>
      <c r="I35" s="25">
        <v>61086.073251355003</v>
      </c>
      <c r="J35" s="25">
        <v>20783.639132001408</v>
      </c>
      <c r="K35" s="25">
        <v>5422.2461926722126</v>
      </c>
      <c r="L35" s="25">
        <v>0</v>
      </c>
      <c r="M35" s="25">
        <v>21.535648946695083</v>
      </c>
      <c r="N35" s="25">
        <v>0</v>
      </c>
      <c r="O35" s="25">
        <v>3697.5103361424285</v>
      </c>
      <c r="P35" s="25">
        <v>0</v>
      </c>
      <c r="Q35" s="25">
        <v>1109.9148561696788</v>
      </c>
      <c r="R35" s="25">
        <v>10.193288075814589</v>
      </c>
      <c r="S35" s="25">
        <v>2963.5977217420041</v>
      </c>
      <c r="T35" s="25">
        <v>0</v>
      </c>
      <c r="U35" s="25">
        <v>19553.769185198715</v>
      </c>
      <c r="V35" s="25">
        <v>0</v>
      </c>
      <c r="W35" s="25">
        <v>6365.7134999902501</v>
      </c>
      <c r="X35" s="25">
        <v>0</v>
      </c>
      <c r="Y35" s="25">
        <v>3510.0665072647589</v>
      </c>
      <c r="Z35" s="25">
        <v>0</v>
      </c>
      <c r="AA35" s="25">
        <v>541295.27822310454</v>
      </c>
      <c r="AB35" s="25">
        <v>0</v>
      </c>
      <c r="AC35" s="25">
        <v>0</v>
      </c>
      <c r="AD35" s="25">
        <v>28565.425663783659</v>
      </c>
      <c r="AE35" s="25">
        <v>8882.4422278911916</v>
      </c>
      <c r="AF35" s="25">
        <v>4571.5562307225055</v>
      </c>
      <c r="AG35" s="25">
        <v>115.58563147052368</v>
      </c>
      <c r="AH35" s="25">
        <v>122.34189021453381</v>
      </c>
    </row>
    <row r="36" spans="1:34" ht="12" customHeight="1">
      <c r="A36" s="1"/>
      <c r="B36" s="16" t="s">
        <v>55</v>
      </c>
      <c r="C36" s="5" t="s">
        <v>77</v>
      </c>
      <c r="D36" s="25">
        <f>Classification!BF36</f>
        <v>9393.087220510206</v>
      </c>
      <c r="E36" s="69"/>
      <c r="F36" s="25">
        <v>0</v>
      </c>
      <c r="G36" s="25">
        <f t="shared" ref="G36:G38" si="6">D36-F36</f>
        <v>9393.087220510206</v>
      </c>
      <c r="H36" s="69" t="s">
        <v>439</v>
      </c>
      <c r="I36" s="25">
        <v>810.34534882838216</v>
      </c>
      <c r="J36" s="25">
        <v>275.70810179669405</v>
      </c>
      <c r="K36" s="25">
        <v>71.929520896759655</v>
      </c>
      <c r="L36" s="25">
        <v>0</v>
      </c>
      <c r="M36" s="25">
        <v>0.28568398702183895</v>
      </c>
      <c r="N36" s="25">
        <v>0</v>
      </c>
      <c r="O36" s="25">
        <v>49.049810270320854</v>
      </c>
      <c r="P36" s="25">
        <v>0</v>
      </c>
      <c r="Q36" s="25">
        <v>14.723721683529089</v>
      </c>
      <c r="R36" s="25">
        <v>0.13522040527168666</v>
      </c>
      <c r="S36" s="25">
        <v>39.313995838793787</v>
      </c>
      <c r="T36" s="25">
        <v>0</v>
      </c>
      <c r="U36" s="25">
        <v>259.39310006210036</v>
      </c>
      <c r="V36" s="25">
        <v>0</v>
      </c>
      <c r="W36" s="25">
        <v>84.445210702370971</v>
      </c>
      <c r="X36" s="25">
        <v>0</v>
      </c>
      <c r="Y36" s="25">
        <v>46.563249474825071</v>
      </c>
      <c r="Z36" s="25">
        <v>0</v>
      </c>
      <c r="AA36" s="25">
        <v>7180.6237936750667</v>
      </c>
      <c r="AB36" s="25">
        <v>0</v>
      </c>
      <c r="AC36" s="25">
        <v>0</v>
      </c>
      <c r="AD36" s="25">
        <v>378.93841577771616</v>
      </c>
      <c r="AE36" s="25">
        <v>117.83120705747407</v>
      </c>
      <c r="AF36" s="25">
        <v>60.644581183505991</v>
      </c>
      <c r="AG36" s="25">
        <v>1.5333164151528218</v>
      </c>
      <c r="AH36" s="25">
        <v>1.622942455218644</v>
      </c>
    </row>
    <row r="37" spans="1:34" ht="12" customHeight="1">
      <c r="A37" s="1"/>
      <c r="B37" s="16" t="s">
        <v>39</v>
      </c>
      <c r="C37" s="5" t="s">
        <v>79</v>
      </c>
      <c r="D37" s="25">
        <f>Classification!BF37</f>
        <v>67011.456652332374</v>
      </c>
      <c r="E37" s="69"/>
      <c r="F37" s="25">
        <v>0</v>
      </c>
      <c r="G37" s="25">
        <f t="shared" si="6"/>
        <v>67011.456652332374</v>
      </c>
      <c r="H37" s="69" t="s">
        <v>439</v>
      </c>
      <c r="I37" s="25">
        <v>5781.1048637832973</v>
      </c>
      <c r="J37" s="25">
        <v>1966.9360114003564</v>
      </c>
      <c r="K37" s="25">
        <v>513.1541801369998</v>
      </c>
      <c r="L37" s="25">
        <v>0</v>
      </c>
      <c r="M37" s="25">
        <v>2.0381052217611146</v>
      </c>
      <c r="N37" s="25">
        <v>0</v>
      </c>
      <c r="O37" s="25">
        <v>349.92746874080427</v>
      </c>
      <c r="P37" s="25">
        <v>0</v>
      </c>
      <c r="Q37" s="25">
        <v>105.0408682677199</v>
      </c>
      <c r="R37" s="25">
        <v>0.96467924907464686</v>
      </c>
      <c r="S37" s="25">
        <v>280.4709533867404</v>
      </c>
      <c r="T37" s="25">
        <v>0</v>
      </c>
      <c r="U37" s="25">
        <v>1850.5427526288204</v>
      </c>
      <c r="V37" s="25">
        <v>0</v>
      </c>
      <c r="W37" s="25">
        <v>602.4426733867416</v>
      </c>
      <c r="X37" s="25">
        <v>0</v>
      </c>
      <c r="Y37" s="25">
        <v>332.18803365955483</v>
      </c>
      <c r="Z37" s="25">
        <v>0</v>
      </c>
      <c r="AA37" s="25">
        <v>51227.466411243076</v>
      </c>
      <c r="AB37" s="25">
        <v>0</v>
      </c>
      <c r="AC37" s="25">
        <v>0</v>
      </c>
      <c r="AD37" s="25">
        <v>2703.3939562857208</v>
      </c>
      <c r="AE37" s="25">
        <v>840.62253853904213</v>
      </c>
      <c r="AF37" s="25">
        <v>432.64601166522806</v>
      </c>
      <c r="AG37" s="25">
        <v>10.938870690348164</v>
      </c>
      <c r="AH37" s="25">
        <v>11.578274047071686</v>
      </c>
    </row>
    <row r="38" spans="1:34" ht="12" customHeight="1">
      <c r="A38" s="1"/>
      <c r="B38" s="16" t="s">
        <v>16</v>
      </c>
      <c r="C38" s="5" t="s">
        <v>81</v>
      </c>
      <c r="D38" s="25">
        <f>Classification!BF38</f>
        <v>4538.0523401338296</v>
      </c>
      <c r="E38" s="69"/>
      <c r="F38" s="25">
        <v>0</v>
      </c>
      <c r="G38" s="25">
        <f t="shared" si="6"/>
        <v>4538.0523401338296</v>
      </c>
      <c r="H38" s="69" t="s">
        <v>439</v>
      </c>
      <c r="I38" s="25">
        <v>391.4995698685164</v>
      </c>
      <c r="J38" s="25">
        <v>133.20197792056518</v>
      </c>
      <c r="K38" s="25">
        <v>34.751080551822568</v>
      </c>
      <c r="L38" s="25">
        <v>0</v>
      </c>
      <c r="M38" s="25">
        <v>0.13802159560622068</v>
      </c>
      <c r="N38" s="25">
        <v>0</v>
      </c>
      <c r="O38" s="25">
        <v>23.697278759885659</v>
      </c>
      <c r="P38" s="25">
        <v>0</v>
      </c>
      <c r="Q38" s="25">
        <v>7.1134248062256447</v>
      </c>
      <c r="R38" s="25">
        <v>6.5328604128908688E-2</v>
      </c>
      <c r="S38" s="25">
        <v>18.993645712847869</v>
      </c>
      <c r="T38" s="25">
        <v>0</v>
      </c>
      <c r="U38" s="25">
        <v>125.3197630467062</v>
      </c>
      <c r="V38" s="25">
        <v>0</v>
      </c>
      <c r="W38" s="25">
        <v>40.797745942805548</v>
      </c>
      <c r="X38" s="25">
        <v>0</v>
      </c>
      <c r="Y38" s="25">
        <v>22.495954554969806</v>
      </c>
      <c r="Z38" s="25">
        <v>0</v>
      </c>
      <c r="AA38" s="25">
        <v>3469.1519247638598</v>
      </c>
      <c r="AB38" s="25">
        <v>0</v>
      </c>
      <c r="AC38" s="25">
        <v>0</v>
      </c>
      <c r="AD38" s="25">
        <v>183.07531103637137</v>
      </c>
      <c r="AE38" s="25">
        <v>56.927416127934066</v>
      </c>
      <c r="AF38" s="25">
        <v>29.299023536725645</v>
      </c>
      <c r="AG38" s="25">
        <v>0.74078628065501173</v>
      </c>
      <c r="AH38" s="25">
        <v>0.78408702420283327</v>
      </c>
    </row>
    <row r="39" spans="1:34" ht="12" customHeight="1">
      <c r="A39" s="1"/>
      <c r="B39" s="16" t="s">
        <v>42</v>
      </c>
      <c r="C39" s="1"/>
      <c r="D39" s="26">
        <f>SUM(D32:D38)</f>
        <v>2052343.0669150034</v>
      </c>
      <c r="E39" s="79"/>
      <c r="F39" s="26">
        <f>SUM(F32:F38)</f>
        <v>0</v>
      </c>
      <c r="G39" s="26">
        <f>SUM(G32:G38)</f>
        <v>2052343.0669150034</v>
      </c>
      <c r="H39" s="79"/>
      <c r="I39" s="26">
        <f>SUM(I32:I38)</f>
        <v>177056.44794219368</v>
      </c>
      <c r="J39" s="26">
        <f t="shared" ref="J39:AH39" si="7">SUM(J32:J38)</f>
        <v>60240.855634682994</v>
      </c>
      <c r="K39" s="26">
        <f t="shared" si="7"/>
        <v>15716.244303218982</v>
      </c>
      <c r="L39" s="26">
        <f t="shared" si="7"/>
        <v>0</v>
      </c>
      <c r="M39" s="26">
        <f t="shared" si="7"/>
        <v>62.420537181071722</v>
      </c>
      <c r="N39" s="26">
        <f t="shared" si="7"/>
        <v>0</v>
      </c>
      <c r="O39" s="26">
        <f t="shared" si="7"/>
        <v>10717.140773693507</v>
      </c>
      <c r="P39" s="26">
        <f t="shared" si="7"/>
        <v>0</v>
      </c>
      <c r="Q39" s="26">
        <f t="shared" si="7"/>
        <v>3217.0603132902311</v>
      </c>
      <c r="R39" s="26">
        <f t="shared" si="7"/>
        <v>29.544989283055866</v>
      </c>
      <c r="S39" s="26">
        <f t="shared" si="7"/>
        <v>8589.9135074880214</v>
      </c>
      <c r="T39" s="26">
        <f t="shared" si="7"/>
        <v>0</v>
      </c>
      <c r="U39" s="26">
        <f t="shared" si="7"/>
        <v>56676.108506221761</v>
      </c>
      <c r="V39" s="26">
        <f t="shared" si="7"/>
        <v>0</v>
      </c>
      <c r="W39" s="26">
        <f t="shared" si="7"/>
        <v>18450.860579763033</v>
      </c>
      <c r="X39" s="26">
        <f t="shared" si="7"/>
        <v>0</v>
      </c>
      <c r="Y39" s="26">
        <f t="shared" si="7"/>
        <v>10173.839547025962</v>
      </c>
      <c r="Z39" s="26">
        <f t="shared" si="7"/>
        <v>0</v>
      </c>
      <c r="AA39" s="26">
        <f t="shared" si="7"/>
        <v>1568930.7586641847</v>
      </c>
      <c r="AB39" s="26">
        <f t="shared" si="7"/>
        <v>0</v>
      </c>
      <c r="AC39" s="26">
        <f t="shared" si="7"/>
        <v>0</v>
      </c>
      <c r="AD39" s="26">
        <f t="shared" si="7"/>
        <v>82796.16830460004</v>
      </c>
      <c r="AE39" s="26">
        <f t="shared" si="7"/>
        <v>25745.535540496941</v>
      </c>
      <c r="AF39" s="26">
        <f t="shared" si="7"/>
        <v>13250.540830299251</v>
      </c>
      <c r="AG39" s="26">
        <f t="shared" si="7"/>
        <v>335.0220476133224</v>
      </c>
      <c r="AH39" s="26">
        <f t="shared" si="7"/>
        <v>354.60489376666038</v>
      </c>
    </row>
    <row r="40" spans="1:34" ht="12" customHeight="1">
      <c r="A40" s="1"/>
      <c r="B40" s="1"/>
      <c r="C40" s="1"/>
      <c r="D40" s="25"/>
      <c r="E40" s="79"/>
      <c r="F40" s="25"/>
      <c r="G40" s="25"/>
      <c r="H40" s="7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row>
    <row r="41" spans="1:34" ht="12" customHeight="1">
      <c r="A41" s="16" t="s">
        <v>83</v>
      </c>
      <c r="B41" s="1"/>
      <c r="C41" s="1"/>
      <c r="D41" s="25"/>
      <c r="E41" s="79"/>
      <c r="F41" s="25"/>
      <c r="G41" s="25"/>
      <c r="H41" s="7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row>
    <row r="42" spans="1:34" ht="12" customHeight="1">
      <c r="A42" s="1"/>
      <c r="B42" s="16" t="s">
        <v>37</v>
      </c>
      <c r="C42" s="5" t="s">
        <v>84</v>
      </c>
      <c r="D42" s="25">
        <f>Classification!BF42</f>
        <v>0</v>
      </c>
      <c r="E42" s="69"/>
      <c r="F42" s="25">
        <v>0</v>
      </c>
      <c r="G42" s="25">
        <f>D42-F42</f>
        <v>0</v>
      </c>
      <c r="H42" s="69"/>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row>
    <row r="43" spans="1:34" ht="12" customHeight="1">
      <c r="A43" s="1"/>
      <c r="B43" s="16" t="s">
        <v>48</v>
      </c>
      <c r="C43" s="5" t="s">
        <v>86</v>
      </c>
      <c r="D43" s="25">
        <f>Classification!BF43</f>
        <v>0</v>
      </c>
      <c r="E43" s="69"/>
      <c r="F43" s="25">
        <v>0</v>
      </c>
      <c r="G43" s="25">
        <f t="shared" ref="G43:G45" si="8">D43-F43</f>
        <v>0</v>
      </c>
      <c r="H43" s="69"/>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0</v>
      </c>
    </row>
    <row r="44" spans="1:34" ht="12" customHeight="1">
      <c r="A44" s="1"/>
      <c r="B44" s="16" t="s">
        <v>71</v>
      </c>
      <c r="C44" s="5" t="s">
        <v>87</v>
      </c>
      <c r="D44" s="25">
        <f>Classification!BF44</f>
        <v>0</v>
      </c>
      <c r="E44" s="69"/>
      <c r="F44" s="25">
        <v>0</v>
      </c>
      <c r="G44" s="25">
        <f t="shared" si="8"/>
        <v>0</v>
      </c>
      <c r="H44" s="69"/>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row>
    <row r="45" spans="1:34" ht="12" customHeight="1">
      <c r="A45" s="1"/>
      <c r="B45" s="16" t="s">
        <v>106</v>
      </c>
      <c r="C45" s="5" t="s">
        <v>89</v>
      </c>
      <c r="D45" s="25">
        <f>Classification!BF45</f>
        <v>0</v>
      </c>
      <c r="E45" s="69"/>
      <c r="F45" s="25">
        <v>0</v>
      </c>
      <c r="G45" s="25">
        <f t="shared" si="8"/>
        <v>0</v>
      </c>
      <c r="H45" s="69"/>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row>
    <row r="46" spans="1:34" ht="12" customHeight="1">
      <c r="A46" s="1"/>
      <c r="B46" s="16" t="s">
        <v>39</v>
      </c>
      <c r="C46" s="5" t="s">
        <v>90</v>
      </c>
      <c r="D46" s="25">
        <f>Classification!BF46</f>
        <v>0</v>
      </c>
      <c r="E46" s="69"/>
      <c r="F46" s="25">
        <v>0</v>
      </c>
      <c r="G46" s="25">
        <f>D46-F46</f>
        <v>0</v>
      </c>
      <c r="H46" s="69"/>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row>
    <row r="47" spans="1:34" ht="12" customHeight="1">
      <c r="A47" s="1"/>
      <c r="B47" s="16" t="s">
        <v>91</v>
      </c>
      <c r="C47" s="5" t="s">
        <v>92</v>
      </c>
      <c r="D47" s="25">
        <f>Classification!BF47</f>
        <v>0</v>
      </c>
      <c r="E47" s="69"/>
      <c r="F47" s="25">
        <v>0</v>
      </c>
      <c r="G47" s="25">
        <f t="shared" ref="G47" si="9">D47-F47</f>
        <v>0</v>
      </c>
      <c r="H47" s="69"/>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row>
    <row r="48" spans="1:34" ht="12" customHeight="1">
      <c r="A48" s="1"/>
      <c r="B48" s="16" t="s">
        <v>93</v>
      </c>
      <c r="C48" s="5" t="s">
        <v>94</v>
      </c>
      <c r="D48" s="25">
        <f>Classification!BF48</f>
        <v>0</v>
      </c>
      <c r="E48" s="69"/>
      <c r="F48" s="25">
        <v>0</v>
      </c>
      <c r="G48" s="25">
        <f>D48-F48</f>
        <v>0</v>
      </c>
      <c r="H48" s="69"/>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row>
    <row r="49" spans="1:34" ht="12" customHeight="1">
      <c r="A49" s="1"/>
      <c r="B49" s="16" t="s">
        <v>95</v>
      </c>
      <c r="C49" s="5" t="s">
        <v>96</v>
      </c>
      <c r="D49" s="25">
        <f>Classification!BF49</f>
        <v>0</v>
      </c>
      <c r="E49" s="69"/>
      <c r="F49" s="25">
        <v>0</v>
      </c>
      <c r="G49" s="25">
        <f t="shared" ref="G49:G51" si="10">D49-F49</f>
        <v>0</v>
      </c>
      <c r="H49" s="69"/>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row>
    <row r="50" spans="1:34" ht="12" customHeight="1">
      <c r="A50" s="1"/>
      <c r="B50" s="16" t="s">
        <v>97</v>
      </c>
      <c r="C50" s="5" t="s">
        <v>98</v>
      </c>
      <c r="D50" s="25">
        <f>Classification!BF50</f>
        <v>0</v>
      </c>
      <c r="E50" s="69"/>
      <c r="F50" s="25">
        <v>0</v>
      </c>
      <c r="G50" s="25">
        <f t="shared" si="10"/>
        <v>0</v>
      </c>
      <c r="H50" s="69"/>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row>
    <row r="51" spans="1:34" ht="12" customHeight="1">
      <c r="A51" s="1"/>
      <c r="B51" s="16" t="s">
        <v>16</v>
      </c>
      <c r="C51" s="5" t="s">
        <v>99</v>
      </c>
      <c r="D51" s="25">
        <f>Classification!BF51</f>
        <v>0</v>
      </c>
      <c r="E51" s="69"/>
      <c r="F51" s="25">
        <v>0</v>
      </c>
      <c r="G51" s="25">
        <f t="shared" si="10"/>
        <v>0</v>
      </c>
      <c r="H51" s="69"/>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row>
    <row r="52" spans="1:34" ht="12" customHeight="1">
      <c r="A52" s="1"/>
      <c r="B52" s="16" t="s">
        <v>42</v>
      </c>
      <c r="C52" s="1"/>
      <c r="D52" s="26">
        <f>SUM(D42:D51)</f>
        <v>0</v>
      </c>
      <c r="E52" s="79"/>
      <c r="F52" s="26">
        <f>SUM(F42:F51)</f>
        <v>0</v>
      </c>
      <c r="G52" s="26">
        <f>SUM(G42:G51)</f>
        <v>0</v>
      </c>
      <c r="H52" s="79"/>
      <c r="I52" s="26">
        <f t="shared" ref="I52:AH52" si="11">SUM(I42:I51)</f>
        <v>0</v>
      </c>
      <c r="J52" s="26">
        <f t="shared" si="11"/>
        <v>0</v>
      </c>
      <c r="K52" s="26">
        <f t="shared" si="11"/>
        <v>0</v>
      </c>
      <c r="L52" s="26">
        <f t="shared" si="11"/>
        <v>0</v>
      </c>
      <c r="M52" s="26">
        <f t="shared" si="11"/>
        <v>0</v>
      </c>
      <c r="N52" s="26">
        <f t="shared" si="11"/>
        <v>0</v>
      </c>
      <c r="O52" s="26">
        <f t="shared" si="11"/>
        <v>0</v>
      </c>
      <c r="P52" s="26">
        <f t="shared" si="11"/>
        <v>0</v>
      </c>
      <c r="Q52" s="26">
        <f t="shared" si="11"/>
        <v>0</v>
      </c>
      <c r="R52" s="26">
        <f t="shared" si="11"/>
        <v>0</v>
      </c>
      <c r="S52" s="26">
        <f t="shared" si="11"/>
        <v>0</v>
      </c>
      <c r="T52" s="26">
        <f t="shared" si="11"/>
        <v>0</v>
      </c>
      <c r="U52" s="26">
        <f t="shared" si="11"/>
        <v>0</v>
      </c>
      <c r="V52" s="26">
        <f t="shared" si="11"/>
        <v>0</v>
      </c>
      <c r="W52" s="26">
        <f t="shared" si="11"/>
        <v>0</v>
      </c>
      <c r="X52" s="26">
        <f t="shared" si="11"/>
        <v>0</v>
      </c>
      <c r="Y52" s="26">
        <f t="shared" si="11"/>
        <v>0</v>
      </c>
      <c r="Z52" s="26">
        <f t="shared" si="11"/>
        <v>0</v>
      </c>
      <c r="AA52" s="26">
        <f t="shared" si="11"/>
        <v>0</v>
      </c>
      <c r="AB52" s="26">
        <f t="shared" si="11"/>
        <v>0</v>
      </c>
      <c r="AC52" s="26">
        <f t="shared" si="11"/>
        <v>0</v>
      </c>
      <c r="AD52" s="26">
        <f t="shared" si="11"/>
        <v>0</v>
      </c>
      <c r="AE52" s="26">
        <f t="shared" si="11"/>
        <v>0</v>
      </c>
      <c r="AF52" s="26">
        <f t="shared" si="11"/>
        <v>0</v>
      </c>
      <c r="AG52" s="26">
        <f t="shared" si="11"/>
        <v>0</v>
      </c>
      <c r="AH52" s="26">
        <f t="shared" si="11"/>
        <v>0</v>
      </c>
    </row>
    <row r="53" spans="1:34" ht="12" customHeight="1">
      <c r="A53" s="1"/>
      <c r="B53" s="1"/>
      <c r="C53" s="1"/>
      <c r="D53" s="25"/>
      <c r="E53" s="79"/>
      <c r="F53" s="25"/>
      <c r="G53" s="25"/>
      <c r="H53" s="7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row>
    <row r="54" spans="1:34" ht="12" customHeight="1">
      <c r="A54" s="16" t="s">
        <v>100</v>
      </c>
      <c r="B54" s="1"/>
      <c r="C54" s="1"/>
      <c r="D54" s="25"/>
      <c r="E54" s="79"/>
      <c r="F54" s="25"/>
      <c r="G54" s="25"/>
      <c r="H54" s="7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34" ht="12" customHeight="1">
      <c r="A55" s="1"/>
      <c r="B55" s="16" t="s">
        <v>37</v>
      </c>
      <c r="C55" s="5" t="s">
        <v>84</v>
      </c>
      <c r="D55" s="25">
        <f>Classification!BF55</f>
        <v>0</v>
      </c>
      <c r="E55" s="69"/>
      <c r="F55" s="25">
        <v>0</v>
      </c>
      <c r="G55" s="25">
        <f>D55-F55</f>
        <v>0</v>
      </c>
      <c r="H55" s="69"/>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row>
    <row r="56" spans="1:34" ht="12" customHeight="1">
      <c r="A56" s="1"/>
      <c r="B56" s="16" t="s">
        <v>48</v>
      </c>
      <c r="C56" s="5" t="s">
        <v>86</v>
      </c>
      <c r="D56" s="25">
        <f>Classification!BF56</f>
        <v>0</v>
      </c>
      <c r="E56" s="69"/>
      <c r="F56" s="25">
        <v>0</v>
      </c>
      <c r="G56" s="25">
        <f t="shared" ref="G56:G58" si="12">D56-F56</f>
        <v>0</v>
      </c>
      <c r="H56" s="69"/>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row>
    <row r="57" spans="1:34" ht="12" customHeight="1">
      <c r="A57" s="1"/>
      <c r="B57" s="16" t="s">
        <v>101</v>
      </c>
      <c r="C57" s="5" t="s">
        <v>87</v>
      </c>
      <c r="D57" s="25">
        <f>Classification!BF57</f>
        <v>0</v>
      </c>
      <c r="E57" s="69"/>
      <c r="F57" s="25">
        <v>0</v>
      </c>
      <c r="G57" s="25">
        <f t="shared" si="12"/>
        <v>0</v>
      </c>
      <c r="H57" s="69"/>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row>
    <row r="58" spans="1:34" ht="12" customHeight="1">
      <c r="A58" s="1"/>
      <c r="B58" s="16" t="s">
        <v>102</v>
      </c>
      <c r="C58" s="5" t="s">
        <v>103</v>
      </c>
      <c r="D58" s="25">
        <f>Classification!BF58</f>
        <v>0</v>
      </c>
      <c r="E58" s="69"/>
      <c r="F58" s="25">
        <v>0</v>
      </c>
      <c r="G58" s="25">
        <f t="shared" si="12"/>
        <v>0</v>
      </c>
      <c r="H58" s="69"/>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row>
    <row r="59" spans="1:34" ht="12" customHeight="1">
      <c r="A59" s="1"/>
      <c r="B59" s="16" t="s">
        <v>104</v>
      </c>
      <c r="C59" s="5" t="s">
        <v>105</v>
      </c>
      <c r="D59" s="25">
        <f>Classification!BF59</f>
        <v>0</v>
      </c>
      <c r="E59" s="69"/>
      <c r="F59" s="25">
        <v>0</v>
      </c>
      <c r="G59" s="25">
        <f>D59-F59</f>
        <v>0</v>
      </c>
      <c r="H59" s="69"/>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row>
    <row r="60" spans="1:34" ht="12" customHeight="1">
      <c r="A60" s="1"/>
      <c r="B60" s="16" t="s">
        <v>106</v>
      </c>
      <c r="C60" s="5" t="s">
        <v>89</v>
      </c>
      <c r="D60" s="25">
        <f>Classification!BF60</f>
        <v>0</v>
      </c>
      <c r="E60" s="69"/>
      <c r="F60" s="25">
        <v>0</v>
      </c>
      <c r="G60" s="25">
        <f t="shared" ref="G60:G62" si="13">D60-F60</f>
        <v>0</v>
      </c>
      <c r="H60" s="69"/>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row>
    <row r="61" spans="1:34" ht="12" customHeight="1">
      <c r="A61" s="1"/>
      <c r="B61" s="16" t="s">
        <v>107</v>
      </c>
      <c r="C61" s="5" t="s">
        <v>108</v>
      </c>
      <c r="D61" s="25">
        <f>Classification!BF61</f>
        <v>0</v>
      </c>
      <c r="E61" s="69"/>
      <c r="F61" s="25">
        <v>0</v>
      </c>
      <c r="G61" s="25">
        <f t="shared" si="13"/>
        <v>0</v>
      </c>
      <c r="H61" s="69"/>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row>
    <row r="62" spans="1:34" ht="12" customHeight="1">
      <c r="A62" s="1"/>
      <c r="B62" s="16" t="s">
        <v>39</v>
      </c>
      <c r="C62" s="5" t="s">
        <v>90</v>
      </c>
      <c r="D62" s="25">
        <f>Classification!BF62</f>
        <v>0</v>
      </c>
      <c r="E62" s="69"/>
      <c r="F62" s="25">
        <v>0</v>
      </c>
      <c r="G62" s="25">
        <f t="shared" si="13"/>
        <v>0</v>
      </c>
      <c r="H62" s="69"/>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row>
    <row r="63" spans="1:34" ht="12" customHeight="1">
      <c r="A63" s="1"/>
      <c r="B63" s="16" t="s">
        <v>91</v>
      </c>
      <c r="C63" s="5" t="s">
        <v>92</v>
      </c>
      <c r="D63" s="25">
        <f>Classification!BF63</f>
        <v>0</v>
      </c>
      <c r="E63" s="69"/>
      <c r="F63" s="25">
        <v>0</v>
      </c>
      <c r="G63" s="25">
        <f>D63-F63</f>
        <v>0</v>
      </c>
      <c r="H63" s="69"/>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row>
    <row r="64" spans="1:34" ht="12" customHeight="1">
      <c r="A64" s="1"/>
      <c r="B64" s="16" t="s">
        <v>93</v>
      </c>
      <c r="C64" s="5" t="s">
        <v>94</v>
      </c>
      <c r="D64" s="25">
        <f>Classification!BF64</f>
        <v>0</v>
      </c>
      <c r="E64" s="69"/>
      <c r="F64" s="25">
        <v>0</v>
      </c>
      <c r="G64" s="25">
        <f>D64-F64</f>
        <v>0</v>
      </c>
      <c r="H64" s="69"/>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row>
    <row r="65" spans="1:34" ht="12" customHeight="1">
      <c r="A65" s="1"/>
      <c r="B65" s="16" t="s">
        <v>95</v>
      </c>
      <c r="C65" s="5" t="s">
        <v>96</v>
      </c>
      <c r="D65" s="25">
        <f>Classification!BF65</f>
        <v>0</v>
      </c>
      <c r="E65" s="69"/>
      <c r="F65" s="25">
        <v>0</v>
      </c>
      <c r="G65" s="25">
        <f t="shared" ref="G65:G67" si="14">D65-F65</f>
        <v>0</v>
      </c>
      <c r="H65" s="69"/>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row>
    <row r="66" spans="1:34" ht="12" customHeight="1">
      <c r="A66" s="1"/>
      <c r="B66" s="16" t="s">
        <v>97</v>
      </c>
      <c r="C66" s="5" t="s">
        <v>98</v>
      </c>
      <c r="D66" s="25">
        <f>Classification!BF66</f>
        <v>0</v>
      </c>
      <c r="E66" s="69"/>
      <c r="F66" s="25">
        <v>0</v>
      </c>
      <c r="G66" s="25">
        <f t="shared" si="14"/>
        <v>0</v>
      </c>
      <c r="H66" s="69"/>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row>
    <row r="67" spans="1:34" ht="12" customHeight="1">
      <c r="A67" s="1"/>
      <c r="B67" s="16" t="s">
        <v>16</v>
      </c>
      <c r="C67" s="5" t="s">
        <v>99</v>
      </c>
      <c r="D67" s="25">
        <f>Classification!BF67</f>
        <v>0</v>
      </c>
      <c r="E67" s="69"/>
      <c r="F67" s="25">
        <v>0</v>
      </c>
      <c r="G67" s="25">
        <f t="shared" si="14"/>
        <v>0</v>
      </c>
      <c r="H67" s="69"/>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row>
    <row r="68" spans="1:34" ht="12" customHeight="1">
      <c r="A68" s="1"/>
      <c r="B68" s="16" t="s">
        <v>42</v>
      </c>
      <c r="C68" s="1"/>
      <c r="D68" s="26">
        <f>SUM(D55:D67)</f>
        <v>0</v>
      </c>
      <c r="E68" s="79"/>
      <c r="F68" s="26">
        <f>SUM(F55:F67)</f>
        <v>0</v>
      </c>
      <c r="G68" s="26">
        <f>SUM(G55:G67)</f>
        <v>0</v>
      </c>
      <c r="H68" s="79"/>
      <c r="I68" s="26">
        <f t="shared" ref="I68:AH68" si="15">SUM(I55:I67)</f>
        <v>0</v>
      </c>
      <c r="J68" s="26">
        <f t="shared" si="15"/>
        <v>0</v>
      </c>
      <c r="K68" s="26">
        <f t="shared" si="15"/>
        <v>0</v>
      </c>
      <c r="L68" s="26">
        <f t="shared" si="15"/>
        <v>0</v>
      </c>
      <c r="M68" s="26">
        <f t="shared" si="15"/>
        <v>0</v>
      </c>
      <c r="N68" s="26">
        <f t="shared" si="15"/>
        <v>0</v>
      </c>
      <c r="O68" s="26">
        <f t="shared" si="15"/>
        <v>0</v>
      </c>
      <c r="P68" s="26">
        <f t="shared" si="15"/>
        <v>0</v>
      </c>
      <c r="Q68" s="26">
        <f t="shared" si="15"/>
        <v>0</v>
      </c>
      <c r="R68" s="26">
        <f t="shared" si="15"/>
        <v>0</v>
      </c>
      <c r="S68" s="26">
        <f t="shared" si="15"/>
        <v>0</v>
      </c>
      <c r="T68" s="26">
        <f t="shared" si="15"/>
        <v>0</v>
      </c>
      <c r="U68" s="26">
        <f t="shared" si="15"/>
        <v>0</v>
      </c>
      <c r="V68" s="26">
        <f t="shared" si="15"/>
        <v>0</v>
      </c>
      <c r="W68" s="26">
        <f t="shared" si="15"/>
        <v>0</v>
      </c>
      <c r="X68" s="26">
        <f t="shared" si="15"/>
        <v>0</v>
      </c>
      <c r="Y68" s="26">
        <f t="shared" si="15"/>
        <v>0</v>
      </c>
      <c r="Z68" s="26">
        <f t="shared" si="15"/>
        <v>0</v>
      </c>
      <c r="AA68" s="26">
        <f t="shared" si="15"/>
        <v>0</v>
      </c>
      <c r="AB68" s="26">
        <f t="shared" si="15"/>
        <v>0</v>
      </c>
      <c r="AC68" s="26">
        <f t="shared" si="15"/>
        <v>0</v>
      </c>
      <c r="AD68" s="26">
        <f t="shared" si="15"/>
        <v>0</v>
      </c>
      <c r="AE68" s="26">
        <f t="shared" si="15"/>
        <v>0</v>
      </c>
      <c r="AF68" s="26">
        <f t="shared" si="15"/>
        <v>0</v>
      </c>
      <c r="AG68" s="26">
        <f t="shared" si="15"/>
        <v>0</v>
      </c>
      <c r="AH68" s="26">
        <f t="shared" si="15"/>
        <v>0</v>
      </c>
    </row>
    <row r="69" spans="1:34" ht="12" customHeight="1">
      <c r="A69" s="1"/>
      <c r="B69" s="1"/>
      <c r="C69" s="1"/>
      <c r="D69" s="25"/>
      <c r="E69" s="79"/>
      <c r="F69" s="25"/>
      <c r="G69" s="25"/>
      <c r="H69" s="79"/>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row>
    <row r="70" spans="1:34" ht="12" customHeight="1">
      <c r="A70" s="16" t="s">
        <v>109</v>
      </c>
      <c r="B70" s="1"/>
      <c r="C70" s="5" t="s">
        <v>110</v>
      </c>
      <c r="D70" s="30">
        <f>Classification!BF70</f>
        <v>0</v>
      </c>
      <c r="E70" s="69"/>
      <c r="F70" s="30">
        <v>0</v>
      </c>
      <c r="G70" s="30">
        <f t="shared" ref="G70" si="16">D70-F70</f>
        <v>0</v>
      </c>
      <c r="H70" s="69"/>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row>
    <row r="71" spans="1:34" ht="12" customHeight="1">
      <c r="A71" s="1"/>
      <c r="B71" s="1"/>
      <c r="C71" s="1"/>
      <c r="D71" s="25"/>
      <c r="E71" s="79"/>
      <c r="F71" s="25"/>
      <c r="G71" s="25"/>
      <c r="H71" s="7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row>
    <row r="72" spans="1:34" ht="12" customHeight="1">
      <c r="A72" s="16" t="s">
        <v>111</v>
      </c>
      <c r="B72" s="1"/>
      <c r="C72" s="1"/>
      <c r="D72" s="25"/>
      <c r="E72" s="79"/>
      <c r="F72" s="25"/>
      <c r="G72" s="25"/>
      <c r="H72" s="79"/>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row>
    <row r="73" spans="1:34" ht="12" customHeight="1">
      <c r="A73" s="1"/>
      <c r="B73" s="16" t="s">
        <v>37</v>
      </c>
      <c r="C73" s="5" t="s">
        <v>112</v>
      </c>
      <c r="D73" s="25">
        <f>Classification!BF73</f>
        <v>95.089287198974901</v>
      </c>
      <c r="E73" s="69"/>
      <c r="F73" s="25">
        <v>0</v>
      </c>
      <c r="G73" s="25">
        <f>D73-F73</f>
        <v>95.089287198974901</v>
      </c>
      <c r="H73" s="69" t="s">
        <v>439</v>
      </c>
      <c r="I73" s="25">
        <v>8.2033904078780733</v>
      </c>
      <c r="J73" s="25">
        <v>2.7910830868880212</v>
      </c>
      <c r="K73" s="25">
        <v>0.72816601294852357</v>
      </c>
      <c r="L73" s="25">
        <v>0</v>
      </c>
      <c r="M73" s="25">
        <v>2.8920722284736023E-3</v>
      </c>
      <c r="N73" s="25">
        <v>0</v>
      </c>
      <c r="O73" s="25">
        <v>0.4965472358933794</v>
      </c>
      <c r="P73" s="25">
        <v>0</v>
      </c>
      <c r="Q73" s="25">
        <v>0.14905303942518103</v>
      </c>
      <c r="R73" s="25">
        <v>1.3688802893222557E-3</v>
      </c>
      <c r="S73" s="25">
        <v>0.39798840929439494</v>
      </c>
      <c r="T73" s="25">
        <v>0</v>
      </c>
      <c r="U73" s="25">
        <v>2.6259210002201741</v>
      </c>
      <c r="V73" s="25">
        <v>0</v>
      </c>
      <c r="W73" s="25">
        <v>0.85486642512189348</v>
      </c>
      <c r="X73" s="25">
        <v>0</v>
      </c>
      <c r="Y73" s="25">
        <v>0.47137496951600333</v>
      </c>
      <c r="Z73" s="25">
        <v>0</v>
      </c>
      <c r="AA73" s="25">
        <v>72.6917979313167</v>
      </c>
      <c r="AB73" s="25">
        <v>0</v>
      </c>
      <c r="AC73" s="25">
        <v>0</v>
      </c>
      <c r="AD73" s="25">
        <v>3.8361172426816457</v>
      </c>
      <c r="AE73" s="25">
        <v>1.1928437611464482</v>
      </c>
      <c r="AF73" s="25">
        <v>0.61392488559333558</v>
      </c>
      <c r="AG73" s="25">
        <v>1.5522262440936832E-2</v>
      </c>
      <c r="AH73" s="25">
        <v>1.6429576092375796E-2</v>
      </c>
    </row>
    <row r="74" spans="1:34" ht="12" customHeight="1">
      <c r="A74" s="1"/>
      <c r="B74" s="16" t="s">
        <v>39</v>
      </c>
      <c r="C74" s="5" t="s">
        <v>114</v>
      </c>
      <c r="D74" s="25">
        <f>Classification!BF74</f>
        <v>11368.650197696674</v>
      </c>
      <c r="E74" s="69"/>
      <c r="F74" s="25">
        <v>0</v>
      </c>
      <c r="G74" s="25">
        <f t="shared" ref="G74:G79" si="17">D74-F74</f>
        <v>11368.650197696674</v>
      </c>
      <c r="H74" s="69" t="s">
        <v>439</v>
      </c>
      <c r="I74" s="25">
        <v>980.77794806849113</v>
      </c>
      <c r="J74" s="25">
        <v>333.69529020803742</v>
      </c>
      <c r="K74" s="25">
        <v>87.057805678371665</v>
      </c>
      <c r="L74" s="25">
        <v>0</v>
      </c>
      <c r="M74" s="25">
        <v>0.34576931303723057</v>
      </c>
      <c r="N74" s="25">
        <v>0</v>
      </c>
      <c r="O74" s="25">
        <v>59.366012700175766</v>
      </c>
      <c r="P74" s="25">
        <v>0</v>
      </c>
      <c r="Q74" s="25">
        <v>17.820428736441745</v>
      </c>
      <c r="R74" s="25">
        <v>0.16366008864134499</v>
      </c>
      <c r="S74" s="25">
        <v>47.582552580691598</v>
      </c>
      <c r="T74" s="25">
        <v>0</v>
      </c>
      <c r="U74" s="25">
        <v>313.9489018970242</v>
      </c>
      <c r="V74" s="25">
        <v>0</v>
      </c>
      <c r="W74" s="25">
        <v>102.20580718656427</v>
      </c>
      <c r="X74" s="25">
        <v>0</v>
      </c>
      <c r="Y74" s="25">
        <v>56.35647608929753</v>
      </c>
      <c r="Z74" s="25">
        <v>0</v>
      </c>
      <c r="AA74" s="25">
        <v>8690.8593729757104</v>
      </c>
      <c r="AB74" s="25">
        <v>0</v>
      </c>
      <c r="AC74" s="25">
        <v>0</v>
      </c>
      <c r="AD74" s="25">
        <v>458.63710133974439</v>
      </c>
      <c r="AE74" s="25">
        <v>142.61357783240388</v>
      </c>
      <c r="AF74" s="25">
        <v>73.399406784561776</v>
      </c>
      <c r="AG74" s="25">
        <v>1.8558049720006582</v>
      </c>
      <c r="AH74" s="25">
        <v>1.9642812454763487</v>
      </c>
    </row>
    <row r="75" spans="1:34" ht="12" customHeight="1">
      <c r="A75" s="1"/>
      <c r="B75" s="16" t="s">
        <v>115</v>
      </c>
      <c r="C75" s="5" t="s">
        <v>116</v>
      </c>
      <c r="D75" s="25">
        <f>Classification!BF75</f>
        <v>26591.61811560746</v>
      </c>
      <c r="E75" s="69"/>
      <c r="F75" s="25">
        <v>0</v>
      </c>
      <c r="G75" s="25">
        <f t="shared" si="17"/>
        <v>26591.61811560746</v>
      </c>
      <c r="H75" s="69" t="s">
        <v>439</v>
      </c>
      <c r="I75" s="25">
        <v>2294.0694099753719</v>
      </c>
      <c r="J75" s="25">
        <v>780.52341921706204</v>
      </c>
      <c r="K75" s="25">
        <v>203.63085171281372</v>
      </c>
      <c r="L75" s="25">
        <v>0</v>
      </c>
      <c r="M75" s="25">
        <v>0.80876492534222022</v>
      </c>
      <c r="N75" s="25">
        <v>0</v>
      </c>
      <c r="O75" s="25">
        <v>138.85890684623348</v>
      </c>
      <c r="P75" s="25">
        <v>0</v>
      </c>
      <c r="Q75" s="25">
        <v>41.68252407940782</v>
      </c>
      <c r="R75" s="25">
        <v>0.38280591822579241</v>
      </c>
      <c r="S75" s="25">
        <v>111.29703572442722</v>
      </c>
      <c r="T75" s="25">
        <v>0</v>
      </c>
      <c r="U75" s="25">
        <v>734.33601719502224</v>
      </c>
      <c r="V75" s="25">
        <v>0</v>
      </c>
      <c r="W75" s="25">
        <v>239.06248733496651</v>
      </c>
      <c r="X75" s="25">
        <v>0</v>
      </c>
      <c r="Y75" s="25">
        <v>131.81950930389135</v>
      </c>
      <c r="Z75" s="25">
        <v>0</v>
      </c>
      <c r="AA75" s="25">
        <v>20328.184043294801</v>
      </c>
      <c r="AB75" s="25">
        <v>0</v>
      </c>
      <c r="AC75" s="25">
        <v>0</v>
      </c>
      <c r="AD75" s="25">
        <v>1072.7661103467299</v>
      </c>
      <c r="AE75" s="25">
        <v>333.57749019211468</v>
      </c>
      <c r="AF75" s="25">
        <v>171.68344184981936</v>
      </c>
      <c r="AG75" s="25">
        <v>4.340784196393459</v>
      </c>
      <c r="AH75" s="25">
        <v>4.5945134948333202</v>
      </c>
    </row>
    <row r="76" spans="1:34" ht="12" customHeight="1">
      <c r="A76" s="1"/>
      <c r="B76" s="16" t="s">
        <v>117</v>
      </c>
      <c r="C76" s="5" t="s">
        <v>118</v>
      </c>
      <c r="D76" s="25">
        <f>Classification!BF76</f>
        <v>11803.07027365567</v>
      </c>
      <c r="E76" s="69"/>
      <c r="F76" s="25">
        <v>0</v>
      </c>
      <c r="G76" s="25">
        <f t="shared" si="17"/>
        <v>11803.07027365567</v>
      </c>
      <c r="H76" s="69" t="s">
        <v>439</v>
      </c>
      <c r="I76" s="25">
        <v>1018.2555398045045</v>
      </c>
      <c r="J76" s="25">
        <v>346.44649028882668</v>
      </c>
      <c r="K76" s="25">
        <v>90.384467850041275</v>
      </c>
      <c r="L76" s="25">
        <v>0</v>
      </c>
      <c r="M76" s="25">
        <v>0.35898188696833427</v>
      </c>
      <c r="N76" s="25">
        <v>0</v>
      </c>
      <c r="O76" s="25">
        <v>61.63451312002492</v>
      </c>
      <c r="P76" s="25">
        <v>0</v>
      </c>
      <c r="Q76" s="25">
        <v>18.501384863218814</v>
      </c>
      <c r="R76" s="25">
        <v>0.16991388543363556</v>
      </c>
      <c r="S76" s="25">
        <v>49.400782163532931</v>
      </c>
      <c r="T76" s="25">
        <v>0</v>
      </c>
      <c r="U76" s="25">
        <v>325.94555087800711</v>
      </c>
      <c r="V76" s="25">
        <v>0</v>
      </c>
      <c r="W76" s="25">
        <v>106.11130641024813</v>
      </c>
      <c r="X76" s="25">
        <v>0</v>
      </c>
      <c r="Y76" s="25">
        <v>58.509975774638733</v>
      </c>
      <c r="Z76" s="25">
        <v>0</v>
      </c>
      <c r="AA76" s="25">
        <v>9022.9554198504738</v>
      </c>
      <c r="AB76" s="25">
        <v>0</v>
      </c>
      <c r="AC76" s="25">
        <v>0</v>
      </c>
      <c r="AD76" s="25">
        <v>476.16259125604006</v>
      </c>
      <c r="AE76" s="25">
        <v>148.06314310509467</v>
      </c>
      <c r="AF76" s="25">
        <v>76.20415275846419</v>
      </c>
      <c r="AG76" s="25">
        <v>1.9267191898613634</v>
      </c>
      <c r="AH76" s="25">
        <v>2.0393405702885024</v>
      </c>
    </row>
    <row r="77" spans="1:34" ht="12" customHeight="1">
      <c r="A77" s="1"/>
      <c r="B77" s="16" t="s">
        <v>119</v>
      </c>
      <c r="C77" s="5" t="s">
        <v>120</v>
      </c>
      <c r="D77" s="25">
        <f>Classification!BF77</f>
        <v>8930.350135256358</v>
      </c>
      <c r="E77" s="69"/>
      <c r="F77" s="25">
        <v>0</v>
      </c>
      <c r="G77" s="25">
        <f t="shared" si="17"/>
        <v>8930.350135256358</v>
      </c>
      <c r="H77" s="69" t="s">
        <v>439</v>
      </c>
      <c r="I77" s="25">
        <v>770.42483750308747</v>
      </c>
      <c r="J77" s="25">
        <v>262.12573420963531</v>
      </c>
      <c r="K77" s="25">
        <v>68.386015331220534</v>
      </c>
      <c r="L77" s="25">
        <v>0</v>
      </c>
      <c r="M77" s="25">
        <v>0.27161017163454787</v>
      </c>
      <c r="N77" s="25">
        <v>0</v>
      </c>
      <c r="O77" s="25">
        <v>46.633441114588727</v>
      </c>
      <c r="P77" s="25">
        <v>0</v>
      </c>
      <c r="Q77" s="25">
        <v>13.998378471443484</v>
      </c>
      <c r="R77" s="25">
        <v>0.12855896428499627</v>
      </c>
      <c r="S77" s="25">
        <v>37.377247737019296</v>
      </c>
      <c r="T77" s="25">
        <v>0</v>
      </c>
      <c r="U77" s="25">
        <v>246.61446783609446</v>
      </c>
      <c r="V77" s="25">
        <v>0</v>
      </c>
      <c r="W77" s="25">
        <v>80.285137475462335</v>
      </c>
      <c r="X77" s="25">
        <v>0</v>
      </c>
      <c r="Y77" s="25">
        <v>44.269377200874445</v>
      </c>
      <c r="Z77" s="25">
        <v>0</v>
      </c>
      <c r="AA77" s="25">
        <v>6826.8805730932027</v>
      </c>
      <c r="AB77" s="25">
        <v>0</v>
      </c>
      <c r="AC77" s="25">
        <v>0</v>
      </c>
      <c r="AD77" s="25">
        <v>360.27055356253209</v>
      </c>
      <c r="AE77" s="25">
        <v>112.02642019393247</v>
      </c>
      <c r="AF77" s="25">
        <v>57.657012126123</v>
      </c>
      <c r="AG77" s="25">
        <v>1.4577797622864008</v>
      </c>
      <c r="AH77" s="25">
        <v>1.5429905029336948</v>
      </c>
    </row>
    <row r="78" spans="1:34" ht="12" customHeight="1">
      <c r="A78" s="1"/>
      <c r="B78" s="16" t="s">
        <v>121</v>
      </c>
      <c r="C78" s="5" t="s">
        <v>122</v>
      </c>
      <c r="D78" s="25">
        <f>Classification!BF78</f>
        <v>2346.7256771120724</v>
      </c>
      <c r="E78" s="69"/>
      <c r="F78" s="25">
        <v>0</v>
      </c>
      <c r="G78" s="25">
        <f t="shared" si="17"/>
        <v>2346.7256771120724</v>
      </c>
      <c r="H78" s="69" t="s">
        <v>439</v>
      </c>
      <c r="I78" s="25">
        <v>202.45295213181367</v>
      </c>
      <c r="J78" s="25">
        <v>68.881643136598839</v>
      </c>
      <c r="K78" s="25">
        <v>17.970540427029761</v>
      </c>
      <c r="L78" s="25">
        <v>0</v>
      </c>
      <c r="M78" s="25">
        <v>7.1373972384713588E-2</v>
      </c>
      <c r="N78" s="25">
        <v>0</v>
      </c>
      <c r="O78" s="25">
        <v>12.254378833776563</v>
      </c>
      <c r="P78" s="25">
        <v>0</v>
      </c>
      <c r="Q78" s="25">
        <v>3.678506855759049</v>
      </c>
      <c r="R78" s="25">
        <v>3.3782843666954852E-2</v>
      </c>
      <c r="S78" s="25">
        <v>9.8220277677527292</v>
      </c>
      <c r="T78" s="25">
        <v>0</v>
      </c>
      <c r="U78" s="25">
        <v>64.805578197150808</v>
      </c>
      <c r="V78" s="25">
        <v>0</v>
      </c>
      <c r="W78" s="25">
        <v>21.097402761435141</v>
      </c>
      <c r="X78" s="25">
        <v>0</v>
      </c>
      <c r="Y78" s="25">
        <v>11.633147929655008</v>
      </c>
      <c r="Z78" s="25">
        <v>0</v>
      </c>
      <c r="AA78" s="25">
        <v>1793.9739979742126</v>
      </c>
      <c r="AB78" s="25">
        <v>0</v>
      </c>
      <c r="AC78" s="25">
        <v>0</v>
      </c>
      <c r="AD78" s="25">
        <v>94.67222963798207</v>
      </c>
      <c r="AE78" s="25">
        <v>29.438406423299877</v>
      </c>
      <c r="AF78" s="25">
        <v>15.151163030860362</v>
      </c>
      <c r="AG78" s="25">
        <v>0.38307671568508156</v>
      </c>
      <c r="AH78" s="25">
        <v>0.40546847300860356</v>
      </c>
    </row>
    <row r="79" spans="1:34" ht="12" customHeight="1">
      <c r="A79" s="1"/>
      <c r="B79" s="16" t="s">
        <v>16</v>
      </c>
      <c r="C79" s="5" t="s">
        <v>123</v>
      </c>
      <c r="D79" s="25">
        <f>Classification!BF79</f>
        <v>0</v>
      </c>
      <c r="E79" s="69"/>
      <c r="F79" s="25">
        <v>0</v>
      </c>
      <c r="G79" s="25">
        <f t="shared" si="17"/>
        <v>0</v>
      </c>
      <c r="H79" s="69"/>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row>
    <row r="80" spans="1:34" ht="12" customHeight="1">
      <c r="A80" s="1"/>
      <c r="B80" s="16" t="s">
        <v>42</v>
      </c>
      <c r="C80" s="1"/>
      <c r="D80" s="26">
        <f>SUM(D73:D79)</f>
        <v>61135.503686527212</v>
      </c>
      <c r="E80" s="79"/>
      <c r="F80" s="26">
        <f t="shared" ref="F80:G80" si="18">SUM(F73:F79)</f>
        <v>0</v>
      </c>
      <c r="G80" s="26">
        <f t="shared" si="18"/>
        <v>61135.503686527212</v>
      </c>
      <c r="H80" s="79"/>
      <c r="I80" s="26">
        <f t="shared" ref="I80:AH80" si="19">SUM(I73:I79)</f>
        <v>5274.1840778911464</v>
      </c>
      <c r="J80" s="26">
        <f t="shared" si="19"/>
        <v>1794.4636601470484</v>
      </c>
      <c r="K80" s="26">
        <f t="shared" si="19"/>
        <v>468.15784701242546</v>
      </c>
      <c r="L80" s="26">
        <f t="shared" si="19"/>
        <v>0</v>
      </c>
      <c r="M80" s="26">
        <f t="shared" si="19"/>
        <v>1.85939234159552</v>
      </c>
      <c r="N80" s="26">
        <f t="shared" si="19"/>
        <v>0</v>
      </c>
      <c r="O80" s="26">
        <f t="shared" si="19"/>
        <v>319.24379985069282</v>
      </c>
      <c r="P80" s="26">
        <f t="shared" si="19"/>
        <v>0</v>
      </c>
      <c r="Q80" s="26">
        <f t="shared" si="19"/>
        <v>95.830276045696095</v>
      </c>
      <c r="R80" s="26">
        <f t="shared" si="19"/>
        <v>0.88009058054204636</v>
      </c>
      <c r="S80" s="26">
        <f t="shared" si="19"/>
        <v>255.87763438271818</v>
      </c>
      <c r="T80" s="26">
        <f t="shared" si="19"/>
        <v>0</v>
      </c>
      <c r="U80" s="26">
        <f t="shared" si="19"/>
        <v>1688.2764370035193</v>
      </c>
      <c r="V80" s="26">
        <f t="shared" si="19"/>
        <v>0</v>
      </c>
      <c r="W80" s="26">
        <f t="shared" si="19"/>
        <v>549.61700759379823</v>
      </c>
      <c r="X80" s="26">
        <f t="shared" si="19"/>
        <v>0</v>
      </c>
      <c r="Y80" s="26">
        <f t="shared" si="19"/>
        <v>303.05986126787309</v>
      </c>
      <c r="Z80" s="26">
        <f t="shared" si="19"/>
        <v>0</v>
      </c>
      <c r="AA80" s="26">
        <f t="shared" si="19"/>
        <v>46735.545205119714</v>
      </c>
      <c r="AB80" s="26">
        <f t="shared" si="19"/>
        <v>0</v>
      </c>
      <c r="AC80" s="26">
        <f t="shared" si="19"/>
        <v>0</v>
      </c>
      <c r="AD80" s="26">
        <f t="shared" si="19"/>
        <v>2466.3447033857101</v>
      </c>
      <c r="AE80" s="26">
        <f t="shared" si="19"/>
        <v>766.91188150799201</v>
      </c>
      <c r="AF80" s="26">
        <f t="shared" si="19"/>
        <v>394.70910143542199</v>
      </c>
      <c r="AG80" s="26">
        <f t="shared" si="19"/>
        <v>9.9796870986679007</v>
      </c>
      <c r="AH80" s="26">
        <f t="shared" si="19"/>
        <v>10.563023862632845</v>
      </c>
    </row>
    <row r="81" spans="1:34" ht="12" customHeight="1">
      <c r="A81" s="1"/>
      <c r="B81" s="1"/>
      <c r="C81" s="1"/>
      <c r="D81" s="25"/>
      <c r="E81" s="79"/>
      <c r="F81" s="25"/>
      <c r="G81" s="25"/>
      <c r="H81" s="79"/>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row>
    <row r="82" spans="1:34" ht="12" customHeight="1" thickBot="1">
      <c r="A82" s="16" t="s">
        <v>124</v>
      </c>
      <c r="B82" s="1"/>
      <c r="C82" s="1"/>
      <c r="D82" s="32">
        <f>SUM(D18, D29, D39, D52, D68, D70, D80)</f>
        <v>2479930.447140052</v>
      </c>
      <c r="E82" s="79"/>
      <c r="F82" s="32">
        <f>SUM(F18, F29, F39, F52, F68, F70, F80)</f>
        <v>0</v>
      </c>
      <c r="G82" s="32">
        <f>SUM(G18, G29, G39, G52, G68, G70, G80)</f>
        <v>2479930.447140052</v>
      </c>
      <c r="H82" s="79"/>
      <c r="I82" s="32">
        <f t="shared" ref="I82:AH82" si="20">SUM(I18, I29, I39, I52, I68, I70, I80)</f>
        <v>213944.58031538167</v>
      </c>
      <c r="J82" s="32">
        <f t="shared" si="20"/>
        <v>72791.500825824536</v>
      </c>
      <c r="K82" s="32">
        <f t="shared" si="20"/>
        <v>18990.583684836878</v>
      </c>
      <c r="L82" s="32">
        <f t="shared" si="20"/>
        <v>0</v>
      </c>
      <c r="M82" s="32">
        <f t="shared" si="20"/>
        <v>75.425299589344107</v>
      </c>
      <c r="N82" s="32">
        <f t="shared" si="20"/>
        <v>0</v>
      </c>
      <c r="O82" s="32">
        <f t="shared" si="20"/>
        <v>12949.961504690931</v>
      </c>
      <c r="P82" s="32">
        <f t="shared" si="20"/>
        <v>0</v>
      </c>
      <c r="Q82" s="32">
        <f t="shared" si="20"/>
        <v>3887.3061477030174</v>
      </c>
      <c r="R82" s="32">
        <f t="shared" si="20"/>
        <v>35.700424390359096</v>
      </c>
      <c r="S82" s="32">
        <f t="shared" si="20"/>
        <v>10379.545402972029</v>
      </c>
      <c r="T82" s="32">
        <f t="shared" si="20"/>
        <v>0</v>
      </c>
      <c r="U82" s="32">
        <f t="shared" si="20"/>
        <v>68484.070414828719</v>
      </c>
      <c r="V82" s="32">
        <f t="shared" si="20"/>
        <v>0</v>
      </c>
      <c r="W82" s="32">
        <f t="shared" si="20"/>
        <v>22294.932881991455</v>
      </c>
      <c r="X82" s="32">
        <f t="shared" si="20"/>
        <v>0</v>
      </c>
      <c r="Y82" s="32">
        <f t="shared" si="20"/>
        <v>12293.468311276314</v>
      </c>
      <c r="Z82" s="32">
        <f t="shared" si="20"/>
        <v>0</v>
      </c>
      <c r="AA82" s="32">
        <f t="shared" si="20"/>
        <v>1895803.4943516531</v>
      </c>
      <c r="AB82" s="32">
        <f t="shared" si="20"/>
        <v>0</v>
      </c>
      <c r="AC82" s="32">
        <f t="shared" si="20"/>
        <v>0</v>
      </c>
      <c r="AD82" s="32">
        <f t="shared" si="20"/>
        <v>100046.01179750681</v>
      </c>
      <c r="AE82" s="32">
        <f t="shared" si="20"/>
        <v>31109.388334756837</v>
      </c>
      <c r="AF82" s="32">
        <f t="shared" si="20"/>
        <v>16011.172876436274</v>
      </c>
      <c r="AG82" s="32">
        <f t="shared" si="20"/>
        <v>404.82090432782934</v>
      </c>
      <c r="AH82" s="32">
        <f t="shared" si="20"/>
        <v>428.48366188537642</v>
      </c>
    </row>
    <row r="83" spans="1:34" ht="12" customHeight="1" thickTop="1">
      <c r="A83" s="1"/>
      <c r="B83" s="1"/>
      <c r="C83" s="1"/>
      <c r="D83" s="25"/>
      <c r="E83" s="79"/>
      <c r="F83" s="25"/>
      <c r="G83" s="25"/>
      <c r="H83" s="79"/>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row>
    <row r="84" spans="1:34" ht="12" customHeight="1">
      <c r="A84" s="16" t="s">
        <v>125</v>
      </c>
      <c r="B84" s="1"/>
      <c r="C84" s="1"/>
      <c r="D84" s="33"/>
      <c r="E84" s="81"/>
      <c r="F84" s="33"/>
      <c r="G84" s="33"/>
      <c r="H84" s="81"/>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row>
    <row r="85" spans="1:34" ht="12" customHeight="1">
      <c r="A85" s="1"/>
      <c r="B85" s="1"/>
      <c r="C85" s="1"/>
      <c r="D85" s="33"/>
      <c r="E85" s="81"/>
      <c r="F85" s="33"/>
      <c r="G85" s="33"/>
      <c r="H85" s="81"/>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ht="12" customHeight="1">
      <c r="A86" s="16" t="s">
        <v>32</v>
      </c>
      <c r="B86" s="1"/>
      <c r="C86" s="1"/>
      <c r="D86" s="25"/>
      <c r="E86" s="79"/>
      <c r="F86" s="25"/>
      <c r="G86" s="25"/>
      <c r="H86" s="79"/>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row>
    <row r="87" spans="1:34" ht="12" customHeight="1">
      <c r="A87" s="1"/>
      <c r="B87" s="16" t="s">
        <v>34</v>
      </c>
      <c r="C87" s="5" t="s">
        <v>35</v>
      </c>
      <c r="D87" s="25">
        <f>Classification!BF87</f>
        <v>0</v>
      </c>
      <c r="E87" s="69"/>
      <c r="F87" s="25">
        <v>0</v>
      </c>
      <c r="G87" s="25">
        <f t="shared" ref="G87:G90" si="21">D87-F87</f>
        <v>0</v>
      </c>
      <c r="H87" s="69"/>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row>
    <row r="88" spans="1:34" ht="12" customHeight="1">
      <c r="A88" s="1"/>
      <c r="B88" s="16" t="s">
        <v>37</v>
      </c>
      <c r="C88" s="5" t="s">
        <v>38</v>
      </c>
      <c r="D88" s="25">
        <f>Classification!BF88</f>
        <v>0</v>
      </c>
      <c r="E88" s="69"/>
      <c r="F88" s="25">
        <v>0</v>
      </c>
      <c r="G88" s="25">
        <f t="shared" si="21"/>
        <v>0</v>
      </c>
      <c r="H88" s="69"/>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row>
    <row r="89" spans="1:34" ht="12" customHeight="1">
      <c r="A89" s="1"/>
      <c r="B89" s="16" t="s">
        <v>39</v>
      </c>
      <c r="C89" s="5" t="s">
        <v>40</v>
      </c>
      <c r="D89" s="25">
        <f>Classification!BF89</f>
        <v>0</v>
      </c>
      <c r="E89" s="69"/>
      <c r="F89" s="25">
        <v>0</v>
      </c>
      <c r="G89" s="25">
        <f t="shared" si="21"/>
        <v>0</v>
      </c>
      <c r="H89" s="69"/>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row>
    <row r="90" spans="1:34" ht="12" customHeight="1">
      <c r="A90" s="1"/>
      <c r="B90" s="16" t="s">
        <v>16</v>
      </c>
      <c r="C90" s="5" t="s">
        <v>41</v>
      </c>
      <c r="D90" s="25">
        <f>Classification!BF90</f>
        <v>0</v>
      </c>
      <c r="E90" s="69"/>
      <c r="F90" s="25">
        <v>0</v>
      </c>
      <c r="G90" s="25">
        <f t="shared" si="21"/>
        <v>0</v>
      </c>
      <c r="H90" s="69"/>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row>
    <row r="91" spans="1:34" ht="12" customHeight="1">
      <c r="A91" s="1"/>
      <c r="B91" s="16" t="s">
        <v>42</v>
      </c>
      <c r="C91" s="1"/>
      <c r="D91" s="26">
        <f>SUM(D87:D90)</f>
        <v>0</v>
      </c>
      <c r="E91" s="79"/>
      <c r="F91" s="26">
        <f>SUM(F87:F90)</f>
        <v>0</v>
      </c>
      <c r="G91" s="26">
        <f>SUM(G87:G90)</f>
        <v>0</v>
      </c>
      <c r="H91" s="79"/>
      <c r="I91" s="26">
        <f t="shared" ref="I91:AH91" si="22">SUM(I87:I90)</f>
        <v>0</v>
      </c>
      <c r="J91" s="26">
        <f t="shared" si="22"/>
        <v>0</v>
      </c>
      <c r="K91" s="26">
        <f t="shared" si="22"/>
        <v>0</v>
      </c>
      <c r="L91" s="26">
        <f t="shared" si="22"/>
        <v>0</v>
      </c>
      <c r="M91" s="26">
        <f t="shared" si="22"/>
        <v>0</v>
      </c>
      <c r="N91" s="26">
        <f t="shared" si="22"/>
        <v>0</v>
      </c>
      <c r="O91" s="26">
        <f t="shared" si="22"/>
        <v>0</v>
      </c>
      <c r="P91" s="26">
        <f t="shared" si="22"/>
        <v>0</v>
      </c>
      <c r="Q91" s="26">
        <f t="shared" si="22"/>
        <v>0</v>
      </c>
      <c r="R91" s="26">
        <f t="shared" si="22"/>
        <v>0</v>
      </c>
      <c r="S91" s="26">
        <f t="shared" si="22"/>
        <v>0</v>
      </c>
      <c r="T91" s="26">
        <f t="shared" si="22"/>
        <v>0</v>
      </c>
      <c r="U91" s="26">
        <f t="shared" si="22"/>
        <v>0</v>
      </c>
      <c r="V91" s="26">
        <f t="shared" si="22"/>
        <v>0</v>
      </c>
      <c r="W91" s="26">
        <f t="shared" si="22"/>
        <v>0</v>
      </c>
      <c r="X91" s="26">
        <f t="shared" si="22"/>
        <v>0</v>
      </c>
      <c r="Y91" s="26">
        <f t="shared" si="22"/>
        <v>0</v>
      </c>
      <c r="Z91" s="26">
        <f t="shared" si="22"/>
        <v>0</v>
      </c>
      <c r="AA91" s="26">
        <f t="shared" si="22"/>
        <v>0</v>
      </c>
      <c r="AB91" s="26">
        <f t="shared" si="22"/>
        <v>0</v>
      </c>
      <c r="AC91" s="26">
        <f t="shared" si="22"/>
        <v>0</v>
      </c>
      <c r="AD91" s="26">
        <f t="shared" si="22"/>
        <v>0</v>
      </c>
      <c r="AE91" s="26">
        <f t="shared" si="22"/>
        <v>0</v>
      </c>
      <c r="AF91" s="26">
        <f t="shared" si="22"/>
        <v>0</v>
      </c>
      <c r="AG91" s="26">
        <f t="shared" si="22"/>
        <v>0</v>
      </c>
      <c r="AH91" s="26">
        <f t="shared" si="22"/>
        <v>0</v>
      </c>
    </row>
    <row r="92" spans="1:34" ht="12" customHeight="1">
      <c r="A92" s="1"/>
      <c r="B92" s="1"/>
      <c r="C92" s="1"/>
      <c r="D92" s="25"/>
      <c r="E92" s="79"/>
      <c r="F92" s="25"/>
      <c r="G92" s="25"/>
      <c r="H92" s="79"/>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row>
    <row r="93" spans="1:34" ht="12" customHeight="1">
      <c r="A93" s="16" t="s">
        <v>43</v>
      </c>
      <c r="B93" s="1"/>
      <c r="C93" s="1"/>
      <c r="D93" s="25"/>
      <c r="E93" s="79"/>
      <c r="F93" s="25"/>
      <c r="G93" s="25"/>
      <c r="H93" s="79"/>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row>
    <row r="94" spans="1:34" ht="12" customHeight="1">
      <c r="A94" s="1"/>
      <c r="B94" s="16" t="s">
        <v>37</v>
      </c>
      <c r="C94" s="5" t="s">
        <v>45</v>
      </c>
      <c r="D94" s="25">
        <f>Classification!BF94</f>
        <v>0</v>
      </c>
      <c r="E94" s="69"/>
      <c r="F94" s="25">
        <v>0</v>
      </c>
      <c r="G94" s="25">
        <f t="shared" ref="G94:G101" si="23">D94-F94</f>
        <v>0</v>
      </c>
      <c r="H94" s="69"/>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row>
    <row r="95" spans="1:34" ht="12" customHeight="1">
      <c r="A95" s="1"/>
      <c r="B95" s="16" t="s">
        <v>48</v>
      </c>
      <c r="C95" s="5" t="s">
        <v>49</v>
      </c>
      <c r="D95" s="25">
        <f>Classification!BF95</f>
        <v>0</v>
      </c>
      <c r="E95" s="69"/>
      <c r="F95" s="25">
        <v>0</v>
      </c>
      <c r="G95" s="25">
        <f t="shared" si="23"/>
        <v>0</v>
      </c>
      <c r="H95" s="69"/>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row>
    <row r="96" spans="1:34" ht="12" customHeight="1">
      <c r="A96" s="1"/>
      <c r="B96" s="16" t="s">
        <v>39</v>
      </c>
      <c r="C96" s="5" t="s">
        <v>51</v>
      </c>
      <c r="D96" s="25">
        <f>Classification!BF96</f>
        <v>16835.994201192883</v>
      </c>
      <c r="E96" s="69"/>
      <c r="F96" s="25">
        <v>0</v>
      </c>
      <c r="G96" s="25">
        <f t="shared" si="23"/>
        <v>16835.994201192883</v>
      </c>
      <c r="H96" s="69" t="s">
        <v>439</v>
      </c>
      <c r="I96" s="25">
        <v>1452.4478772057244</v>
      </c>
      <c r="J96" s="25">
        <v>494.17405524942075</v>
      </c>
      <c r="K96" s="25">
        <v>128.92513060755434</v>
      </c>
      <c r="L96" s="25">
        <v>0</v>
      </c>
      <c r="M96" s="25">
        <v>0.51205464571552128</v>
      </c>
      <c r="N96" s="25">
        <v>0</v>
      </c>
      <c r="O96" s="25">
        <v>87.915964357017629</v>
      </c>
      <c r="P96" s="25">
        <v>0</v>
      </c>
      <c r="Q96" s="25">
        <v>26.390523910243118</v>
      </c>
      <c r="R96" s="25">
        <v>0.24236653036352956</v>
      </c>
      <c r="S96" s="25">
        <v>70.465672300198378</v>
      </c>
      <c r="T96" s="25">
        <v>0</v>
      </c>
      <c r="U96" s="25">
        <v>464.93135067873419</v>
      </c>
      <c r="V96" s="25">
        <v>0</v>
      </c>
      <c r="W96" s="25">
        <v>151.3580193952894</v>
      </c>
      <c r="X96" s="25">
        <v>0</v>
      </c>
      <c r="Y96" s="25">
        <v>83.459099201707531</v>
      </c>
      <c r="Z96" s="25">
        <v>0</v>
      </c>
      <c r="AA96" s="25">
        <v>12870.416053125344</v>
      </c>
      <c r="AB96" s="25">
        <v>0</v>
      </c>
      <c r="AC96" s="25">
        <v>0</v>
      </c>
      <c r="AD96" s="25">
        <v>679.20214311565974</v>
      </c>
      <c r="AE96" s="25">
        <v>211.19845607389524</v>
      </c>
      <c r="AF96" s="25">
        <v>108.69821531198552</v>
      </c>
      <c r="AG96" s="25">
        <v>2.7482877213935395</v>
      </c>
      <c r="AH96" s="25">
        <v>2.9089317626336997</v>
      </c>
    </row>
    <row r="97" spans="1:34" ht="12" customHeight="1">
      <c r="A97" s="1"/>
      <c r="B97" s="16" t="s">
        <v>53</v>
      </c>
      <c r="C97" s="5" t="s">
        <v>54</v>
      </c>
      <c r="D97" s="25">
        <f>Classification!BF97</f>
        <v>0</v>
      </c>
      <c r="E97" s="69"/>
      <c r="F97" s="25">
        <v>0</v>
      </c>
      <c r="G97" s="25">
        <f t="shared" si="23"/>
        <v>0</v>
      </c>
      <c r="H97" s="69"/>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row>
    <row r="98" spans="1:34" ht="12" customHeight="1">
      <c r="A98" s="1"/>
      <c r="B98" s="16" t="s">
        <v>55</v>
      </c>
      <c r="C98" s="5" t="s">
        <v>56</v>
      </c>
      <c r="D98" s="25">
        <f>Classification!BF98</f>
        <v>0</v>
      </c>
      <c r="E98" s="69"/>
      <c r="F98" s="25">
        <v>0</v>
      </c>
      <c r="G98" s="25">
        <f t="shared" si="23"/>
        <v>0</v>
      </c>
      <c r="H98" s="69"/>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row>
    <row r="99" spans="1:34" ht="12" customHeight="1">
      <c r="A99" s="1"/>
      <c r="B99" s="16" t="s">
        <v>59</v>
      </c>
      <c r="C99" s="5" t="s">
        <v>60</v>
      </c>
      <c r="D99" s="25">
        <f>Classification!BF99</f>
        <v>0</v>
      </c>
      <c r="E99" s="69"/>
      <c r="F99" s="25">
        <v>0</v>
      </c>
      <c r="G99" s="25">
        <f t="shared" si="23"/>
        <v>0</v>
      </c>
      <c r="H99" s="69"/>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row>
    <row r="100" spans="1:34" ht="12" customHeight="1">
      <c r="A100" s="1"/>
      <c r="B100" s="16" t="s">
        <v>61</v>
      </c>
      <c r="C100" s="5" t="s">
        <v>62</v>
      </c>
      <c r="D100" s="25">
        <f>Classification!BF100</f>
        <v>64457.802193009171</v>
      </c>
      <c r="E100" s="69"/>
      <c r="F100" s="25">
        <v>0</v>
      </c>
      <c r="G100" s="25">
        <f t="shared" si="23"/>
        <v>64457.802193009171</v>
      </c>
      <c r="H100" s="69" t="s">
        <v>439</v>
      </c>
      <c r="I100" s="25">
        <v>5560.8000837841382</v>
      </c>
      <c r="J100" s="25">
        <v>1891.9805460569376</v>
      </c>
      <c r="K100" s="25">
        <v>493.59903948059116</v>
      </c>
      <c r="L100" s="25">
        <v>0</v>
      </c>
      <c r="M100" s="25">
        <v>1.9604376594049842</v>
      </c>
      <c r="N100" s="25">
        <v>0</v>
      </c>
      <c r="O100" s="25">
        <v>336.59252743926294</v>
      </c>
      <c r="P100" s="25">
        <v>0</v>
      </c>
      <c r="Q100" s="25">
        <v>101.03799927988828</v>
      </c>
      <c r="R100" s="25">
        <v>0.92791751325689109</v>
      </c>
      <c r="S100" s="25">
        <v>269.7828421799868</v>
      </c>
      <c r="T100" s="25">
        <v>0</v>
      </c>
      <c r="U100" s="25">
        <v>1780.022770099022</v>
      </c>
      <c r="V100" s="25">
        <v>0</v>
      </c>
      <c r="W100" s="25">
        <v>579.48495098768524</v>
      </c>
      <c r="X100" s="25">
        <v>0</v>
      </c>
      <c r="Y100" s="25">
        <v>319.52910195046468</v>
      </c>
      <c r="Z100" s="25">
        <v>0</v>
      </c>
      <c r="AA100" s="25">
        <v>49275.303981472236</v>
      </c>
      <c r="AB100" s="25">
        <v>0</v>
      </c>
      <c r="AC100" s="25">
        <v>0</v>
      </c>
      <c r="AD100" s="25">
        <v>2600.3737508364761</v>
      </c>
      <c r="AE100" s="25">
        <v>808.58832228128972</v>
      </c>
      <c r="AF100" s="25">
        <v>416.15885451045438</v>
      </c>
      <c r="AG100" s="25">
        <v>10.522015165728028</v>
      </c>
      <c r="AH100" s="25">
        <v>11.137052312332068</v>
      </c>
    </row>
    <row r="101" spans="1:34" ht="12" customHeight="1">
      <c r="A101" s="1"/>
      <c r="B101" s="16" t="s">
        <v>16</v>
      </c>
      <c r="C101" s="5" t="s">
        <v>64</v>
      </c>
      <c r="D101" s="25">
        <f>Classification!BF101</f>
        <v>0</v>
      </c>
      <c r="E101" s="69"/>
      <c r="F101" s="25">
        <v>0</v>
      </c>
      <c r="G101" s="25">
        <f t="shared" si="23"/>
        <v>0</v>
      </c>
      <c r="H101" s="69"/>
      <c r="I101" s="25">
        <v>0</v>
      </c>
      <c r="J101" s="25">
        <v>0</v>
      </c>
      <c r="K101" s="25">
        <v>0</v>
      </c>
      <c r="L101" s="25">
        <v>0</v>
      </c>
      <c r="M101" s="25">
        <v>0</v>
      </c>
      <c r="N101" s="25">
        <v>0</v>
      </c>
      <c r="O101" s="25">
        <v>0</v>
      </c>
      <c r="P101" s="25">
        <v>0</v>
      </c>
      <c r="Q101" s="25">
        <v>0</v>
      </c>
      <c r="R101" s="25">
        <v>0</v>
      </c>
      <c r="S101" s="25">
        <v>0</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row>
    <row r="102" spans="1:34" ht="12" customHeight="1">
      <c r="A102" s="1"/>
      <c r="B102" s="16" t="s">
        <v>42</v>
      </c>
      <c r="C102" s="1"/>
      <c r="D102" s="26">
        <f>SUM(D94:D101)</f>
        <v>81293.796394202058</v>
      </c>
      <c r="E102" s="79"/>
      <c r="F102" s="26">
        <f>SUM(F94:F101)</f>
        <v>0</v>
      </c>
      <c r="G102" s="26">
        <f>SUM(G94:G101)</f>
        <v>81293.796394202058</v>
      </c>
      <c r="H102" s="79"/>
      <c r="I102" s="26">
        <f t="shared" ref="I102:AH102" si="24">SUM(I94:I101)</f>
        <v>7013.2479609898628</v>
      </c>
      <c r="J102" s="26">
        <f t="shared" si="24"/>
        <v>2386.1546013063585</v>
      </c>
      <c r="K102" s="26">
        <f t="shared" si="24"/>
        <v>622.52417008814552</v>
      </c>
      <c r="L102" s="26">
        <f t="shared" si="24"/>
        <v>0</v>
      </c>
      <c r="M102" s="26">
        <f t="shared" si="24"/>
        <v>2.4724923051205057</v>
      </c>
      <c r="N102" s="26">
        <f t="shared" si="24"/>
        <v>0</v>
      </c>
      <c r="O102" s="26">
        <f t="shared" si="24"/>
        <v>424.50849179628057</v>
      </c>
      <c r="P102" s="26">
        <f t="shared" si="24"/>
        <v>0</v>
      </c>
      <c r="Q102" s="26">
        <f t="shared" si="24"/>
        <v>127.4285231901314</v>
      </c>
      <c r="R102" s="26">
        <f t="shared" si="24"/>
        <v>1.1702840436204207</v>
      </c>
      <c r="S102" s="26">
        <f t="shared" si="24"/>
        <v>340.24851448018518</v>
      </c>
      <c r="T102" s="26">
        <f t="shared" si="24"/>
        <v>0</v>
      </c>
      <c r="U102" s="26">
        <f t="shared" si="24"/>
        <v>2244.9541207777561</v>
      </c>
      <c r="V102" s="26">
        <f t="shared" si="24"/>
        <v>0</v>
      </c>
      <c r="W102" s="26">
        <f t="shared" si="24"/>
        <v>730.84297038297461</v>
      </c>
      <c r="X102" s="26">
        <f t="shared" si="24"/>
        <v>0</v>
      </c>
      <c r="Y102" s="26">
        <f t="shared" si="24"/>
        <v>402.98820115217222</v>
      </c>
      <c r="Z102" s="26">
        <f t="shared" si="24"/>
        <v>0</v>
      </c>
      <c r="AA102" s="26">
        <f t="shared" si="24"/>
        <v>62145.72003459758</v>
      </c>
      <c r="AB102" s="26">
        <f t="shared" si="24"/>
        <v>0</v>
      </c>
      <c r="AC102" s="26">
        <f t="shared" si="24"/>
        <v>0</v>
      </c>
      <c r="AD102" s="26">
        <f t="shared" si="24"/>
        <v>3279.5758939521356</v>
      </c>
      <c r="AE102" s="26">
        <f t="shared" si="24"/>
        <v>1019.786778355185</v>
      </c>
      <c r="AF102" s="26">
        <f t="shared" si="24"/>
        <v>524.85706982243994</v>
      </c>
      <c r="AG102" s="26">
        <f t="shared" si="24"/>
        <v>13.270302887121568</v>
      </c>
      <c r="AH102" s="26">
        <f t="shared" si="24"/>
        <v>14.045984074965768</v>
      </c>
    </row>
    <row r="103" spans="1:34" ht="12" customHeight="1">
      <c r="A103" s="1"/>
      <c r="B103" s="1"/>
      <c r="C103" s="1"/>
      <c r="D103" s="25"/>
      <c r="E103" s="79"/>
      <c r="F103" s="25"/>
      <c r="G103" s="25"/>
      <c r="H103" s="79"/>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row>
    <row r="104" spans="1:34" ht="12" customHeight="1">
      <c r="A104" s="16" t="s">
        <v>65</v>
      </c>
      <c r="B104" s="1"/>
      <c r="C104" s="1"/>
      <c r="D104" s="25"/>
      <c r="E104" s="79"/>
      <c r="F104" s="25"/>
      <c r="G104" s="25"/>
      <c r="H104" s="79"/>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row>
    <row r="105" spans="1:34" ht="12" customHeight="1">
      <c r="A105" s="1"/>
      <c r="B105" s="16" t="s">
        <v>37</v>
      </c>
      <c r="C105" s="5" t="s">
        <v>66</v>
      </c>
      <c r="D105" s="25">
        <f>Classification!BF105</f>
        <v>0</v>
      </c>
      <c r="E105" s="69"/>
      <c r="F105" s="25">
        <v>0</v>
      </c>
      <c r="G105" s="25">
        <f t="shared" ref="G105:G111" si="25">D105-F105</f>
        <v>0</v>
      </c>
      <c r="H105" s="69"/>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row>
    <row r="106" spans="1:34" ht="12" customHeight="1">
      <c r="A106" s="1"/>
      <c r="B106" s="16" t="s">
        <v>48</v>
      </c>
      <c r="C106" s="5" t="s">
        <v>69</v>
      </c>
      <c r="D106" s="25">
        <f>Classification!BF106</f>
        <v>10719.998828275602</v>
      </c>
      <c r="E106" s="69"/>
      <c r="F106" s="25">
        <v>0</v>
      </c>
      <c r="G106" s="25">
        <f t="shared" si="25"/>
        <v>10719.998828275602</v>
      </c>
      <c r="H106" s="69" t="s">
        <v>439</v>
      </c>
      <c r="I106" s="25">
        <v>924.81853793187634</v>
      </c>
      <c r="J106" s="25">
        <v>314.65592289540257</v>
      </c>
      <c r="K106" s="25">
        <v>82.090622777141192</v>
      </c>
      <c r="L106" s="25">
        <v>0</v>
      </c>
      <c r="M106" s="25">
        <v>0.32604104851108451</v>
      </c>
      <c r="N106" s="25">
        <v>0</v>
      </c>
      <c r="O106" s="25">
        <v>55.978816791655369</v>
      </c>
      <c r="P106" s="25">
        <v>0</v>
      </c>
      <c r="Q106" s="25">
        <v>16.803663746530674</v>
      </c>
      <c r="R106" s="25">
        <v>0.15432227467304377</v>
      </c>
      <c r="S106" s="25">
        <v>44.867675497195002</v>
      </c>
      <c r="T106" s="25">
        <v>0</v>
      </c>
      <c r="U106" s="25">
        <v>296.0361874056411</v>
      </c>
      <c r="V106" s="25">
        <v>0</v>
      </c>
      <c r="W106" s="25">
        <v>96.374337694453175</v>
      </c>
      <c r="X106" s="25">
        <v>0</v>
      </c>
      <c r="Y106" s="25">
        <v>53.140992742077025</v>
      </c>
      <c r="Z106" s="25">
        <v>0</v>
      </c>
      <c r="AA106" s="25">
        <v>8194.9924287303165</v>
      </c>
      <c r="AB106" s="25">
        <v>0</v>
      </c>
      <c r="AC106" s="25">
        <v>0</v>
      </c>
      <c r="AD106" s="25">
        <v>432.46903576661157</v>
      </c>
      <c r="AE106" s="25">
        <v>134.47659666486214</v>
      </c>
      <c r="AF106" s="25">
        <v>69.211519489450325</v>
      </c>
      <c r="AG106" s="25">
        <v>1.7499198919310341</v>
      </c>
      <c r="AH106" s="25">
        <v>1.8522069272723718</v>
      </c>
    </row>
    <row r="107" spans="1:34" ht="12" customHeight="1">
      <c r="A107" s="1"/>
      <c r="B107" s="16" t="s">
        <v>71</v>
      </c>
      <c r="C107" s="5" t="s">
        <v>72</v>
      </c>
      <c r="D107" s="25">
        <f>Classification!BF107</f>
        <v>474595.83765903802</v>
      </c>
      <c r="E107" s="69"/>
      <c r="F107" s="25">
        <v>0</v>
      </c>
      <c r="G107" s="25">
        <f t="shared" si="25"/>
        <v>474595.83765903802</v>
      </c>
      <c r="H107" s="69" t="s">
        <v>439</v>
      </c>
      <c r="I107" s="25">
        <v>40943.570584605062</v>
      </c>
      <c r="J107" s="25">
        <v>13930.448472347725</v>
      </c>
      <c r="K107" s="25">
        <v>3634.3164309036065</v>
      </c>
      <c r="L107" s="25">
        <v>0</v>
      </c>
      <c r="M107" s="25">
        <v>14.434490806212152</v>
      </c>
      <c r="N107" s="25">
        <v>0</v>
      </c>
      <c r="O107" s="25">
        <v>2478.2944356600333</v>
      </c>
      <c r="P107" s="25">
        <v>0</v>
      </c>
      <c r="Q107" s="25">
        <v>743.93187903065927</v>
      </c>
      <c r="R107" s="25">
        <v>6.8321564573979252</v>
      </c>
      <c r="S107" s="25">
        <v>1986.3819369307216</v>
      </c>
      <c r="T107" s="25">
        <v>0</v>
      </c>
      <c r="U107" s="25">
        <v>13106.115456709276</v>
      </c>
      <c r="V107" s="25">
        <v>0</v>
      </c>
      <c r="W107" s="25">
        <v>4266.685123723234</v>
      </c>
      <c r="X107" s="25">
        <v>0</v>
      </c>
      <c r="Y107" s="25">
        <v>2352.6582762244411</v>
      </c>
      <c r="Z107" s="25">
        <v>0</v>
      </c>
      <c r="AA107" s="25">
        <v>362808.7426711375</v>
      </c>
      <c r="AB107" s="25">
        <v>0</v>
      </c>
      <c r="AC107" s="25">
        <v>0</v>
      </c>
      <c r="AD107" s="25">
        <v>19146.271149757886</v>
      </c>
      <c r="AE107" s="25">
        <v>5953.5485089192989</v>
      </c>
      <c r="AF107" s="25">
        <v>3064.1327106408175</v>
      </c>
      <c r="AG107" s="25">
        <v>77.472461541380198</v>
      </c>
      <c r="AH107" s="25">
        <v>82.000913642646964</v>
      </c>
    </row>
    <row r="108" spans="1:34" ht="12" customHeight="1">
      <c r="A108" s="1"/>
      <c r="B108" s="16" t="s">
        <v>74</v>
      </c>
      <c r="C108" s="5" t="s">
        <v>75</v>
      </c>
      <c r="D108" s="25">
        <f>Classification!BF108</f>
        <v>174130.07163866999</v>
      </c>
      <c r="E108" s="69"/>
      <c r="F108" s="25">
        <v>0</v>
      </c>
      <c r="G108" s="25">
        <f t="shared" si="25"/>
        <v>174130.07163866999</v>
      </c>
      <c r="H108" s="69" t="s">
        <v>439</v>
      </c>
      <c r="I108" s="25">
        <v>15022.270136642546</v>
      </c>
      <c r="J108" s="25">
        <v>5111.1067522496969</v>
      </c>
      <c r="K108" s="25">
        <v>1333.4372749503375</v>
      </c>
      <c r="L108" s="25">
        <v>0</v>
      </c>
      <c r="M108" s="25">
        <v>5.2960407966308249</v>
      </c>
      <c r="N108" s="25">
        <v>0</v>
      </c>
      <c r="O108" s="25">
        <v>909.29071302397813</v>
      </c>
      <c r="P108" s="25">
        <v>0</v>
      </c>
      <c r="Q108" s="25">
        <v>272.94995259306222</v>
      </c>
      <c r="R108" s="25">
        <v>2.5067305673000915</v>
      </c>
      <c r="S108" s="25">
        <v>728.80712710338207</v>
      </c>
      <c r="T108" s="25">
        <v>0</v>
      </c>
      <c r="U108" s="25">
        <v>4808.6574771459245</v>
      </c>
      <c r="V108" s="25">
        <v>0</v>
      </c>
      <c r="W108" s="25">
        <v>1565.4544926441911</v>
      </c>
      <c r="X108" s="25">
        <v>0</v>
      </c>
      <c r="Y108" s="25">
        <v>863.19457878302831</v>
      </c>
      <c r="Z108" s="25">
        <v>0</v>
      </c>
      <c r="AA108" s="25">
        <v>133115.18420405569</v>
      </c>
      <c r="AB108" s="25">
        <v>0</v>
      </c>
      <c r="AC108" s="25">
        <v>0</v>
      </c>
      <c r="AD108" s="25">
        <v>7024.8015308468239</v>
      </c>
      <c r="AE108" s="25">
        <v>2184.3677211244335</v>
      </c>
      <c r="AF108" s="25">
        <v>1124.2358362139689</v>
      </c>
      <c r="AG108" s="25">
        <v>28.424786329281741</v>
      </c>
      <c r="AH108" s="25">
        <v>30.086283599665247</v>
      </c>
    </row>
    <row r="109" spans="1:34" ht="12" customHeight="1">
      <c r="A109" s="1"/>
      <c r="B109" s="16" t="s">
        <v>55</v>
      </c>
      <c r="C109" s="5" t="s">
        <v>77</v>
      </c>
      <c r="D109" s="25">
        <f>Classification!BF109</f>
        <v>6253.7781174966694</v>
      </c>
      <c r="E109" s="69"/>
      <c r="F109" s="25">
        <v>0</v>
      </c>
      <c r="G109" s="25">
        <f t="shared" si="25"/>
        <v>6253.7781174966694</v>
      </c>
      <c r="H109" s="69" t="s">
        <v>439</v>
      </c>
      <c r="I109" s="25">
        <v>539.51591113223765</v>
      </c>
      <c r="J109" s="25">
        <v>183.56236382728434</v>
      </c>
      <c r="K109" s="25">
        <v>47.889607881416154</v>
      </c>
      <c r="L109" s="25">
        <v>0</v>
      </c>
      <c r="M109" s="25">
        <v>0.19020416020999492</v>
      </c>
      <c r="N109" s="25">
        <v>0</v>
      </c>
      <c r="O109" s="25">
        <v>32.656635985036061</v>
      </c>
      <c r="P109" s="25">
        <v>0</v>
      </c>
      <c r="Q109" s="25">
        <v>9.8028354587730497</v>
      </c>
      <c r="R109" s="25">
        <v>9.0027739727639056E-2</v>
      </c>
      <c r="S109" s="25">
        <v>26.174675175075105</v>
      </c>
      <c r="T109" s="25">
        <v>0</v>
      </c>
      <c r="U109" s="25">
        <v>172.70007771841756</v>
      </c>
      <c r="V109" s="25">
        <v>0</v>
      </c>
      <c r="W109" s="25">
        <v>56.222368473780463</v>
      </c>
      <c r="X109" s="25">
        <v>0</v>
      </c>
      <c r="Y109" s="25">
        <v>31.001120697501879</v>
      </c>
      <c r="Z109" s="25">
        <v>0</v>
      </c>
      <c r="AA109" s="25">
        <v>4780.7527915642931</v>
      </c>
      <c r="AB109" s="25">
        <v>0</v>
      </c>
      <c r="AC109" s="25">
        <v>0</v>
      </c>
      <c r="AD109" s="25">
        <v>252.29157537204424</v>
      </c>
      <c r="AE109" s="25">
        <v>78.450269539201059</v>
      </c>
      <c r="AF109" s="25">
        <v>40.376262441387169</v>
      </c>
      <c r="AG109" s="25">
        <v>1.0208593212403183</v>
      </c>
      <c r="AH109" s="25">
        <v>1.0805310090425606</v>
      </c>
    </row>
    <row r="110" spans="1:34" ht="12" customHeight="1">
      <c r="A110" s="1"/>
      <c r="B110" s="16" t="s">
        <v>39</v>
      </c>
      <c r="C110" s="5" t="s">
        <v>79</v>
      </c>
      <c r="D110" s="25">
        <f>Classification!BF110</f>
        <v>16789.466642383341</v>
      </c>
      <c r="E110" s="69"/>
      <c r="F110" s="25">
        <v>0</v>
      </c>
      <c r="G110" s="25">
        <f t="shared" si="25"/>
        <v>16789.466642383341</v>
      </c>
      <c r="H110" s="69" t="s">
        <v>439</v>
      </c>
      <c r="I110" s="25">
        <v>1448.4339263088004</v>
      </c>
      <c r="J110" s="25">
        <v>492.80836741756468</v>
      </c>
      <c r="K110" s="25">
        <v>128.5688361396015</v>
      </c>
      <c r="L110" s="25">
        <v>0</v>
      </c>
      <c r="M110" s="25">
        <v>0.51063954350311136</v>
      </c>
      <c r="N110" s="25">
        <v>0</v>
      </c>
      <c r="O110" s="25">
        <v>87.673001859345291</v>
      </c>
      <c r="P110" s="25">
        <v>0</v>
      </c>
      <c r="Q110" s="25">
        <v>26.317591677161126</v>
      </c>
      <c r="R110" s="25">
        <v>0.24169673190314789</v>
      </c>
      <c r="S110" s="25">
        <v>70.270935020485538</v>
      </c>
      <c r="T110" s="25">
        <v>0</v>
      </c>
      <c r="U110" s="25">
        <v>463.64647729955635</v>
      </c>
      <c r="V110" s="25">
        <v>0</v>
      </c>
      <c r="W110" s="25">
        <v>150.93972992188182</v>
      </c>
      <c r="X110" s="25">
        <v>0</v>
      </c>
      <c r="Y110" s="25">
        <v>83.228453592075297</v>
      </c>
      <c r="Z110" s="25">
        <v>0</v>
      </c>
      <c r="AA110" s="25">
        <v>12834.847673102224</v>
      </c>
      <c r="AB110" s="25">
        <v>0</v>
      </c>
      <c r="AC110" s="25">
        <v>0</v>
      </c>
      <c r="AD110" s="25">
        <v>677.3251159986545</v>
      </c>
      <c r="AE110" s="25">
        <v>210.61479297280161</v>
      </c>
      <c r="AF110" s="25">
        <v>108.39781947286944</v>
      </c>
      <c r="AG110" s="25">
        <v>2.7406926178876461</v>
      </c>
      <c r="AH110" s="25">
        <v>2.9008927070221637</v>
      </c>
    </row>
    <row r="111" spans="1:34" ht="12" customHeight="1">
      <c r="A111" s="1"/>
      <c r="B111" s="16" t="s">
        <v>16</v>
      </c>
      <c r="C111" s="5" t="s">
        <v>81</v>
      </c>
      <c r="D111" s="25">
        <f>Classification!BF111</f>
        <v>0</v>
      </c>
      <c r="E111" s="69"/>
      <c r="F111" s="25">
        <v>0</v>
      </c>
      <c r="G111" s="25">
        <f t="shared" si="25"/>
        <v>0</v>
      </c>
      <c r="H111" s="69"/>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row>
    <row r="112" spans="1:34" ht="12" customHeight="1">
      <c r="A112" s="1"/>
      <c r="B112" s="16" t="s">
        <v>42</v>
      </c>
      <c r="C112" s="1"/>
      <c r="D112" s="26">
        <f>SUM(D105:D111)</f>
        <v>682489.15288586356</v>
      </c>
      <c r="E112" s="79"/>
      <c r="F112" s="26">
        <f>SUM(F105:F111)</f>
        <v>0</v>
      </c>
      <c r="G112" s="26">
        <f>SUM(G105:G111)</f>
        <v>682489.15288586356</v>
      </c>
      <c r="H112" s="79"/>
      <c r="I112" s="26">
        <f t="shared" ref="I112:AH112" si="26">SUM(I105:I111)</f>
        <v>58878.609096620523</v>
      </c>
      <c r="J112" s="26">
        <f t="shared" si="26"/>
        <v>20032.581878737674</v>
      </c>
      <c r="K112" s="26">
        <f t="shared" si="26"/>
        <v>5226.3027726521022</v>
      </c>
      <c r="L112" s="26">
        <f t="shared" si="26"/>
        <v>0</v>
      </c>
      <c r="M112" s="26">
        <f t="shared" si="26"/>
        <v>20.757416355067164</v>
      </c>
      <c r="N112" s="26">
        <f t="shared" si="26"/>
        <v>0</v>
      </c>
      <c r="O112" s="26">
        <f t="shared" si="26"/>
        <v>3563.8936033200484</v>
      </c>
      <c r="P112" s="26">
        <f t="shared" si="26"/>
        <v>0</v>
      </c>
      <c r="Q112" s="26">
        <f t="shared" si="26"/>
        <v>1069.8059225061863</v>
      </c>
      <c r="R112" s="26">
        <f t="shared" si="26"/>
        <v>9.8249337710018452</v>
      </c>
      <c r="S112" s="26">
        <f t="shared" si="26"/>
        <v>2856.5023497268594</v>
      </c>
      <c r="T112" s="26">
        <f t="shared" si="26"/>
        <v>0</v>
      </c>
      <c r="U112" s="26">
        <f t="shared" si="26"/>
        <v>18847.155676278817</v>
      </c>
      <c r="V112" s="26">
        <f t="shared" si="26"/>
        <v>0</v>
      </c>
      <c r="W112" s="26">
        <f t="shared" si="26"/>
        <v>6135.6760524575402</v>
      </c>
      <c r="X112" s="26">
        <f t="shared" si="26"/>
        <v>0</v>
      </c>
      <c r="Y112" s="26">
        <f t="shared" si="26"/>
        <v>3383.2234220391233</v>
      </c>
      <c r="Z112" s="26">
        <f t="shared" si="26"/>
        <v>0</v>
      </c>
      <c r="AA112" s="26">
        <f t="shared" si="26"/>
        <v>521734.51976858999</v>
      </c>
      <c r="AB112" s="26">
        <f t="shared" si="26"/>
        <v>0</v>
      </c>
      <c r="AC112" s="26">
        <f t="shared" si="26"/>
        <v>0</v>
      </c>
      <c r="AD112" s="26">
        <f t="shared" si="26"/>
        <v>27533.158407742019</v>
      </c>
      <c r="AE112" s="26">
        <f t="shared" si="26"/>
        <v>8561.4578892205955</v>
      </c>
      <c r="AF112" s="26">
        <f t="shared" si="26"/>
        <v>4406.3541482584942</v>
      </c>
      <c r="AG112" s="26">
        <f t="shared" si="26"/>
        <v>111.40871970172094</v>
      </c>
      <c r="AH112" s="26">
        <f t="shared" si="26"/>
        <v>117.92082788564932</v>
      </c>
    </row>
    <row r="113" spans="1:34" ht="12" customHeight="1">
      <c r="A113" s="1"/>
      <c r="B113" s="1"/>
      <c r="C113" s="1"/>
      <c r="D113" s="25"/>
      <c r="E113" s="79"/>
      <c r="F113" s="25"/>
      <c r="G113" s="25"/>
      <c r="H113" s="79"/>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row>
    <row r="114" spans="1:34" ht="12" customHeight="1">
      <c r="A114" s="16" t="s">
        <v>83</v>
      </c>
      <c r="B114" s="1"/>
      <c r="C114" s="1"/>
      <c r="D114" s="25"/>
      <c r="E114" s="79"/>
      <c r="F114" s="25"/>
      <c r="G114" s="25"/>
      <c r="H114" s="79"/>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row>
    <row r="115" spans="1:34" ht="12" customHeight="1">
      <c r="A115" s="1"/>
      <c r="B115" s="16" t="s">
        <v>37</v>
      </c>
      <c r="C115" s="5" t="s">
        <v>84</v>
      </c>
      <c r="D115" s="25">
        <f>Classification!BF115</f>
        <v>0</v>
      </c>
      <c r="E115" s="69"/>
      <c r="F115" s="25">
        <v>0</v>
      </c>
      <c r="G115" s="25">
        <f t="shared" ref="G115:G124" si="27">D115-F115</f>
        <v>0</v>
      </c>
      <c r="H115" s="69"/>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row>
    <row r="116" spans="1:34" ht="12" customHeight="1">
      <c r="A116" s="1"/>
      <c r="B116" s="16" t="s">
        <v>48</v>
      </c>
      <c r="C116" s="5" t="s">
        <v>86</v>
      </c>
      <c r="D116" s="25">
        <f>Classification!BF116</f>
        <v>0</v>
      </c>
      <c r="E116" s="69"/>
      <c r="F116" s="25">
        <v>0</v>
      </c>
      <c r="G116" s="25">
        <f t="shared" si="27"/>
        <v>0</v>
      </c>
      <c r="H116" s="69"/>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row>
    <row r="117" spans="1:34" ht="12" customHeight="1">
      <c r="A117" s="1"/>
      <c r="B117" s="16" t="s">
        <v>71</v>
      </c>
      <c r="C117" s="5" t="s">
        <v>87</v>
      </c>
      <c r="D117" s="25">
        <f>Classification!BF117</f>
        <v>0</v>
      </c>
      <c r="E117" s="69"/>
      <c r="F117" s="25">
        <v>0</v>
      </c>
      <c r="G117" s="25">
        <f t="shared" si="27"/>
        <v>0</v>
      </c>
      <c r="H117" s="69"/>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row>
    <row r="118" spans="1:34" ht="12" customHeight="1">
      <c r="A118" s="1"/>
      <c r="B118" s="16" t="s">
        <v>385</v>
      </c>
      <c r="C118" s="5" t="s">
        <v>89</v>
      </c>
      <c r="D118" s="25">
        <f>Classification!BF118</f>
        <v>0</v>
      </c>
      <c r="E118" s="69"/>
      <c r="F118" s="25">
        <v>0</v>
      </c>
      <c r="G118" s="25">
        <f t="shared" si="27"/>
        <v>0</v>
      </c>
      <c r="H118" s="69"/>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row>
    <row r="119" spans="1:34" ht="12" customHeight="1">
      <c r="A119" s="1"/>
      <c r="B119" s="16" t="s">
        <v>39</v>
      </c>
      <c r="C119" s="5" t="s">
        <v>90</v>
      </c>
      <c r="D119" s="25">
        <f>Classification!BF119</f>
        <v>0</v>
      </c>
      <c r="E119" s="69"/>
      <c r="F119" s="25">
        <v>0</v>
      </c>
      <c r="G119" s="25">
        <f t="shared" si="27"/>
        <v>0</v>
      </c>
      <c r="H119" s="69"/>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row>
    <row r="120" spans="1:34" ht="12" customHeight="1">
      <c r="A120" s="1"/>
      <c r="B120" s="16" t="s">
        <v>91</v>
      </c>
      <c r="C120" s="5" t="s">
        <v>92</v>
      </c>
      <c r="D120" s="25">
        <f>Classification!BF120</f>
        <v>0</v>
      </c>
      <c r="E120" s="69"/>
      <c r="F120" s="25">
        <v>0</v>
      </c>
      <c r="G120" s="25">
        <f t="shared" si="27"/>
        <v>0</v>
      </c>
      <c r="H120" s="69"/>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row>
    <row r="121" spans="1:34" ht="12" customHeight="1">
      <c r="A121" s="1"/>
      <c r="B121" s="16" t="s">
        <v>93</v>
      </c>
      <c r="C121" s="5" t="s">
        <v>94</v>
      </c>
      <c r="D121" s="25">
        <f>Classification!BF121</f>
        <v>0</v>
      </c>
      <c r="E121" s="69"/>
      <c r="F121" s="25">
        <v>0</v>
      </c>
      <c r="G121" s="25">
        <f t="shared" si="27"/>
        <v>0</v>
      </c>
      <c r="H121" s="69"/>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row>
    <row r="122" spans="1:34" ht="12" customHeight="1">
      <c r="A122" s="1"/>
      <c r="B122" s="16" t="s">
        <v>95</v>
      </c>
      <c r="C122" s="5" t="s">
        <v>96</v>
      </c>
      <c r="D122" s="25">
        <f>Classification!BF122</f>
        <v>0</v>
      </c>
      <c r="E122" s="69"/>
      <c r="F122" s="25">
        <v>0</v>
      </c>
      <c r="G122" s="25">
        <f t="shared" si="27"/>
        <v>0</v>
      </c>
      <c r="H122" s="69"/>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row>
    <row r="123" spans="1:34" ht="12" customHeight="1">
      <c r="A123" s="1"/>
      <c r="B123" s="16" t="s">
        <v>97</v>
      </c>
      <c r="C123" s="5" t="s">
        <v>98</v>
      </c>
      <c r="D123" s="25">
        <f>Classification!BF123</f>
        <v>0</v>
      </c>
      <c r="E123" s="69"/>
      <c r="F123" s="25">
        <v>0</v>
      </c>
      <c r="G123" s="25">
        <f t="shared" si="27"/>
        <v>0</v>
      </c>
      <c r="H123" s="69"/>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row>
    <row r="124" spans="1:34" ht="12" customHeight="1">
      <c r="A124" s="1"/>
      <c r="B124" s="16" t="s">
        <v>16</v>
      </c>
      <c r="C124" s="5" t="s">
        <v>99</v>
      </c>
      <c r="D124" s="25">
        <f>Classification!BF124</f>
        <v>0</v>
      </c>
      <c r="E124" s="69"/>
      <c r="F124" s="25">
        <v>0</v>
      </c>
      <c r="G124" s="25">
        <f t="shared" si="27"/>
        <v>0</v>
      </c>
      <c r="H124" s="69"/>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row>
    <row r="125" spans="1:34" ht="12" customHeight="1">
      <c r="A125" s="1"/>
      <c r="B125" s="16" t="s">
        <v>42</v>
      </c>
      <c r="C125" s="1"/>
      <c r="D125" s="26">
        <f>SUM(D115:D124)</f>
        <v>0</v>
      </c>
      <c r="E125" s="79"/>
      <c r="F125" s="26">
        <f>SUM(F115:F124)</f>
        <v>0</v>
      </c>
      <c r="G125" s="26">
        <f>SUM(G115:G124)</f>
        <v>0</v>
      </c>
      <c r="H125" s="79"/>
      <c r="I125" s="26">
        <f t="shared" ref="I125:AH125" si="28">SUM(I115:I124)</f>
        <v>0</v>
      </c>
      <c r="J125" s="26">
        <f t="shared" si="28"/>
        <v>0</v>
      </c>
      <c r="K125" s="26">
        <f t="shared" si="28"/>
        <v>0</v>
      </c>
      <c r="L125" s="26">
        <f t="shared" si="28"/>
        <v>0</v>
      </c>
      <c r="M125" s="26">
        <f t="shared" si="28"/>
        <v>0</v>
      </c>
      <c r="N125" s="26">
        <f t="shared" si="28"/>
        <v>0</v>
      </c>
      <c r="O125" s="26">
        <f t="shared" si="28"/>
        <v>0</v>
      </c>
      <c r="P125" s="26">
        <f t="shared" si="28"/>
        <v>0</v>
      </c>
      <c r="Q125" s="26">
        <f t="shared" si="28"/>
        <v>0</v>
      </c>
      <c r="R125" s="26">
        <f t="shared" si="28"/>
        <v>0</v>
      </c>
      <c r="S125" s="26">
        <f t="shared" si="28"/>
        <v>0</v>
      </c>
      <c r="T125" s="26">
        <f t="shared" si="28"/>
        <v>0</v>
      </c>
      <c r="U125" s="26">
        <f t="shared" si="28"/>
        <v>0</v>
      </c>
      <c r="V125" s="26">
        <f t="shared" si="28"/>
        <v>0</v>
      </c>
      <c r="W125" s="26">
        <f t="shared" si="28"/>
        <v>0</v>
      </c>
      <c r="X125" s="26">
        <f t="shared" si="28"/>
        <v>0</v>
      </c>
      <c r="Y125" s="26">
        <f t="shared" si="28"/>
        <v>0</v>
      </c>
      <c r="Z125" s="26">
        <f t="shared" si="28"/>
        <v>0</v>
      </c>
      <c r="AA125" s="26">
        <f t="shared" si="28"/>
        <v>0</v>
      </c>
      <c r="AB125" s="26">
        <f t="shared" si="28"/>
        <v>0</v>
      </c>
      <c r="AC125" s="26">
        <f t="shared" si="28"/>
        <v>0</v>
      </c>
      <c r="AD125" s="26">
        <f t="shared" si="28"/>
        <v>0</v>
      </c>
      <c r="AE125" s="26">
        <f t="shared" si="28"/>
        <v>0</v>
      </c>
      <c r="AF125" s="26">
        <f t="shared" si="28"/>
        <v>0</v>
      </c>
      <c r="AG125" s="26">
        <f t="shared" si="28"/>
        <v>0</v>
      </c>
      <c r="AH125" s="26">
        <f t="shared" si="28"/>
        <v>0</v>
      </c>
    </row>
    <row r="126" spans="1:34" ht="12" customHeight="1">
      <c r="A126" s="1"/>
      <c r="B126" s="1"/>
      <c r="C126" s="1"/>
      <c r="D126" s="25"/>
      <c r="E126" s="79"/>
      <c r="F126" s="25"/>
      <c r="G126" s="25"/>
      <c r="H126" s="79"/>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row>
    <row r="127" spans="1:34" ht="12" customHeight="1">
      <c r="A127" s="16" t="s">
        <v>100</v>
      </c>
      <c r="B127" s="1"/>
      <c r="C127" s="1"/>
      <c r="D127" s="25"/>
      <c r="E127" s="79"/>
      <c r="F127" s="25"/>
      <c r="G127" s="25"/>
      <c r="H127" s="79"/>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row>
    <row r="128" spans="1:34" ht="12" customHeight="1">
      <c r="A128" s="1"/>
      <c r="B128" s="16" t="s">
        <v>37</v>
      </c>
      <c r="C128" s="5" t="s">
        <v>84</v>
      </c>
      <c r="D128" s="25">
        <f>Classification!BF128</f>
        <v>0</v>
      </c>
      <c r="E128" s="69"/>
      <c r="F128" s="25">
        <v>0</v>
      </c>
      <c r="G128" s="25">
        <f t="shared" ref="G128:G140" si="29">D128-F128</f>
        <v>0</v>
      </c>
      <c r="H128" s="69"/>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row>
    <row r="129" spans="1:34" ht="12" customHeight="1">
      <c r="A129" s="1"/>
      <c r="B129" s="16" t="s">
        <v>48</v>
      </c>
      <c r="C129" s="5" t="s">
        <v>86</v>
      </c>
      <c r="D129" s="25">
        <f>Classification!BF129</f>
        <v>0</v>
      </c>
      <c r="E129" s="69"/>
      <c r="F129" s="25">
        <v>0</v>
      </c>
      <c r="G129" s="25">
        <f t="shared" si="29"/>
        <v>0</v>
      </c>
      <c r="H129" s="69"/>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row>
    <row r="130" spans="1:34" ht="12" customHeight="1">
      <c r="A130" s="1"/>
      <c r="B130" s="16" t="s">
        <v>134</v>
      </c>
      <c r="C130" s="5" t="s">
        <v>87</v>
      </c>
      <c r="D130" s="25">
        <f>Classification!BF130</f>
        <v>0</v>
      </c>
      <c r="E130" s="69"/>
      <c r="F130" s="25">
        <v>0</v>
      </c>
      <c r="G130" s="25">
        <f t="shared" si="29"/>
        <v>0</v>
      </c>
      <c r="H130" s="69"/>
      <c r="I130" s="25">
        <v>0</v>
      </c>
      <c r="J130" s="25">
        <v>0</v>
      </c>
      <c r="K130" s="25">
        <v>0</v>
      </c>
      <c r="L130" s="25">
        <v>0</v>
      </c>
      <c r="M130" s="25">
        <v>0</v>
      </c>
      <c r="N130" s="25">
        <v>0</v>
      </c>
      <c r="O130" s="25">
        <v>0</v>
      </c>
      <c r="P130" s="25">
        <v>0</v>
      </c>
      <c r="Q130" s="25">
        <v>0</v>
      </c>
      <c r="R130" s="25">
        <v>0</v>
      </c>
      <c r="S130" s="25">
        <v>0</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row>
    <row r="131" spans="1:34" ht="12" customHeight="1">
      <c r="A131" s="1"/>
      <c r="B131" s="16" t="s">
        <v>102</v>
      </c>
      <c r="C131" s="5" t="s">
        <v>103</v>
      </c>
      <c r="D131" s="25">
        <f>Classification!BF131</f>
        <v>0</v>
      </c>
      <c r="E131" s="69"/>
      <c r="F131" s="25">
        <v>0</v>
      </c>
      <c r="G131" s="25">
        <f t="shared" si="29"/>
        <v>0</v>
      </c>
      <c r="H131" s="69"/>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row>
    <row r="132" spans="1:34" ht="12" customHeight="1">
      <c r="A132" s="1"/>
      <c r="B132" s="16" t="s">
        <v>104</v>
      </c>
      <c r="C132" s="5" t="s">
        <v>105</v>
      </c>
      <c r="D132" s="25">
        <f>Classification!BF132</f>
        <v>0</v>
      </c>
      <c r="E132" s="69"/>
      <c r="F132" s="25">
        <v>0</v>
      </c>
      <c r="G132" s="25">
        <f t="shared" si="29"/>
        <v>0</v>
      </c>
      <c r="H132" s="69"/>
      <c r="I132" s="25">
        <v>0</v>
      </c>
      <c r="J132" s="25">
        <v>0</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0</v>
      </c>
      <c r="AF132" s="25">
        <v>0</v>
      </c>
      <c r="AG132" s="25">
        <v>0</v>
      </c>
      <c r="AH132" s="25">
        <v>0</v>
      </c>
    </row>
    <row r="133" spans="1:34" ht="12" customHeight="1">
      <c r="A133" s="1"/>
      <c r="B133" s="16" t="s">
        <v>106</v>
      </c>
      <c r="C133" s="5" t="s">
        <v>89</v>
      </c>
      <c r="D133" s="25">
        <f>Classification!BF133</f>
        <v>0</v>
      </c>
      <c r="E133" s="69"/>
      <c r="F133" s="25">
        <v>0</v>
      </c>
      <c r="G133" s="25">
        <f t="shared" si="29"/>
        <v>0</v>
      </c>
      <c r="H133" s="69"/>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0</v>
      </c>
      <c r="AH133" s="25">
        <v>0</v>
      </c>
    </row>
    <row r="134" spans="1:34" ht="12" customHeight="1">
      <c r="A134" s="1"/>
      <c r="B134" s="16" t="s">
        <v>107</v>
      </c>
      <c r="C134" s="5" t="s">
        <v>108</v>
      </c>
      <c r="D134" s="25">
        <f>Classification!BF134</f>
        <v>0</v>
      </c>
      <c r="E134" s="69"/>
      <c r="F134" s="25">
        <v>0</v>
      </c>
      <c r="G134" s="25">
        <f t="shared" si="29"/>
        <v>0</v>
      </c>
      <c r="H134" s="69"/>
      <c r="I134" s="25">
        <v>0</v>
      </c>
      <c r="J134" s="25">
        <v>0</v>
      </c>
      <c r="K134" s="25">
        <v>0</v>
      </c>
      <c r="L134" s="25">
        <v>0</v>
      </c>
      <c r="M134" s="25">
        <v>0</v>
      </c>
      <c r="N134" s="25">
        <v>0</v>
      </c>
      <c r="O134" s="25">
        <v>0</v>
      </c>
      <c r="P134" s="25">
        <v>0</v>
      </c>
      <c r="Q134" s="25">
        <v>0</v>
      </c>
      <c r="R134" s="25">
        <v>0</v>
      </c>
      <c r="S134" s="25">
        <v>0</v>
      </c>
      <c r="T134" s="25">
        <v>0</v>
      </c>
      <c r="U134" s="25">
        <v>0</v>
      </c>
      <c r="V134" s="25">
        <v>0</v>
      </c>
      <c r="W134" s="25">
        <v>0</v>
      </c>
      <c r="X134" s="25">
        <v>0</v>
      </c>
      <c r="Y134" s="25">
        <v>0</v>
      </c>
      <c r="Z134" s="25">
        <v>0</v>
      </c>
      <c r="AA134" s="25">
        <v>0</v>
      </c>
      <c r="AB134" s="25">
        <v>0</v>
      </c>
      <c r="AC134" s="25">
        <v>0</v>
      </c>
      <c r="AD134" s="25">
        <v>0</v>
      </c>
      <c r="AE134" s="25">
        <v>0</v>
      </c>
      <c r="AF134" s="25">
        <v>0</v>
      </c>
      <c r="AG134" s="25">
        <v>0</v>
      </c>
      <c r="AH134" s="25">
        <v>0</v>
      </c>
    </row>
    <row r="135" spans="1:34" ht="12" customHeight="1">
      <c r="A135" s="1"/>
      <c r="B135" s="16" t="s">
        <v>39</v>
      </c>
      <c r="C135" s="5" t="s">
        <v>90</v>
      </c>
      <c r="D135" s="25">
        <f>Classification!BF135</f>
        <v>0</v>
      </c>
      <c r="E135" s="69"/>
      <c r="F135" s="25">
        <v>0</v>
      </c>
      <c r="G135" s="25">
        <f t="shared" si="29"/>
        <v>0</v>
      </c>
      <c r="H135" s="69"/>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0</v>
      </c>
      <c r="AA135" s="25">
        <v>0</v>
      </c>
      <c r="AB135" s="25">
        <v>0</v>
      </c>
      <c r="AC135" s="25">
        <v>0</v>
      </c>
      <c r="AD135" s="25">
        <v>0</v>
      </c>
      <c r="AE135" s="25">
        <v>0</v>
      </c>
      <c r="AF135" s="25">
        <v>0</v>
      </c>
      <c r="AG135" s="25">
        <v>0</v>
      </c>
      <c r="AH135" s="25">
        <v>0</v>
      </c>
    </row>
    <row r="136" spans="1:34" ht="12" customHeight="1">
      <c r="A136" s="1"/>
      <c r="B136" s="16" t="s">
        <v>91</v>
      </c>
      <c r="C136" s="5" t="s">
        <v>92</v>
      </c>
      <c r="D136" s="25">
        <f>Classification!BF136</f>
        <v>0</v>
      </c>
      <c r="E136" s="69"/>
      <c r="F136" s="25">
        <v>0</v>
      </c>
      <c r="G136" s="25">
        <f t="shared" si="29"/>
        <v>0</v>
      </c>
      <c r="H136" s="69"/>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0</v>
      </c>
      <c r="AC136" s="25">
        <v>0</v>
      </c>
      <c r="AD136" s="25">
        <v>0</v>
      </c>
      <c r="AE136" s="25">
        <v>0</v>
      </c>
      <c r="AF136" s="25">
        <v>0</v>
      </c>
      <c r="AG136" s="25">
        <v>0</v>
      </c>
      <c r="AH136" s="25">
        <v>0</v>
      </c>
    </row>
    <row r="137" spans="1:34" ht="12" customHeight="1">
      <c r="A137" s="1"/>
      <c r="B137" s="16" t="s">
        <v>93</v>
      </c>
      <c r="C137" s="5" t="s">
        <v>94</v>
      </c>
      <c r="D137" s="25">
        <f>Classification!BF137</f>
        <v>0</v>
      </c>
      <c r="E137" s="69"/>
      <c r="F137" s="25">
        <v>0</v>
      </c>
      <c r="G137" s="25">
        <f t="shared" si="29"/>
        <v>0</v>
      </c>
      <c r="H137" s="69"/>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row>
    <row r="138" spans="1:34" ht="12" customHeight="1">
      <c r="A138" s="1"/>
      <c r="B138" s="16" t="s">
        <v>95</v>
      </c>
      <c r="C138" s="5" t="s">
        <v>96</v>
      </c>
      <c r="D138" s="25">
        <f>Classification!BF138</f>
        <v>0</v>
      </c>
      <c r="E138" s="69"/>
      <c r="F138" s="25">
        <v>0</v>
      </c>
      <c r="G138" s="25">
        <f t="shared" si="29"/>
        <v>0</v>
      </c>
      <c r="H138" s="69"/>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row>
    <row r="139" spans="1:34" ht="12" customHeight="1">
      <c r="A139" s="1"/>
      <c r="B139" s="16" t="s">
        <v>97</v>
      </c>
      <c r="C139" s="5" t="s">
        <v>98</v>
      </c>
      <c r="D139" s="25">
        <f>Classification!BF139</f>
        <v>0</v>
      </c>
      <c r="E139" s="69"/>
      <c r="F139" s="25">
        <v>0</v>
      </c>
      <c r="G139" s="25">
        <f t="shared" si="29"/>
        <v>0</v>
      </c>
      <c r="H139" s="69"/>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row>
    <row r="140" spans="1:34" ht="12" customHeight="1">
      <c r="A140" s="1"/>
      <c r="B140" s="16" t="s">
        <v>16</v>
      </c>
      <c r="C140" s="5" t="s">
        <v>99</v>
      </c>
      <c r="D140" s="25">
        <f>Classification!BF140</f>
        <v>0</v>
      </c>
      <c r="E140" s="69"/>
      <c r="F140" s="25">
        <v>0</v>
      </c>
      <c r="G140" s="25">
        <f t="shared" si="29"/>
        <v>0</v>
      </c>
      <c r="H140" s="69"/>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row>
    <row r="141" spans="1:34" ht="12" customHeight="1">
      <c r="A141" s="1"/>
      <c r="B141" s="16" t="s">
        <v>42</v>
      </c>
      <c r="C141" s="1"/>
      <c r="D141" s="26">
        <f>SUM(D128:D140)</f>
        <v>0</v>
      </c>
      <c r="E141" s="79"/>
      <c r="F141" s="26">
        <f>SUM(F128:F140)</f>
        <v>0</v>
      </c>
      <c r="G141" s="26">
        <f>SUM(G128:G140)</f>
        <v>0</v>
      </c>
      <c r="H141" s="79"/>
      <c r="I141" s="26">
        <f t="shared" ref="I141:AH141" si="30">SUM(I128:I140)</f>
        <v>0</v>
      </c>
      <c r="J141" s="26">
        <f t="shared" si="30"/>
        <v>0</v>
      </c>
      <c r="K141" s="26">
        <f t="shared" si="30"/>
        <v>0</v>
      </c>
      <c r="L141" s="26">
        <f t="shared" si="30"/>
        <v>0</v>
      </c>
      <c r="M141" s="26">
        <f t="shared" si="30"/>
        <v>0</v>
      </c>
      <c r="N141" s="26">
        <f t="shared" si="30"/>
        <v>0</v>
      </c>
      <c r="O141" s="26">
        <f t="shared" si="30"/>
        <v>0</v>
      </c>
      <c r="P141" s="26">
        <f t="shared" si="30"/>
        <v>0</v>
      </c>
      <c r="Q141" s="26">
        <f t="shared" si="30"/>
        <v>0</v>
      </c>
      <c r="R141" s="26">
        <f t="shared" si="30"/>
        <v>0</v>
      </c>
      <c r="S141" s="26">
        <f t="shared" si="30"/>
        <v>0</v>
      </c>
      <c r="T141" s="26">
        <f t="shared" si="30"/>
        <v>0</v>
      </c>
      <c r="U141" s="26">
        <f t="shared" si="30"/>
        <v>0</v>
      </c>
      <c r="V141" s="26">
        <f t="shared" si="30"/>
        <v>0</v>
      </c>
      <c r="W141" s="26">
        <f t="shared" si="30"/>
        <v>0</v>
      </c>
      <c r="X141" s="26">
        <f t="shared" si="30"/>
        <v>0</v>
      </c>
      <c r="Y141" s="26">
        <f t="shared" si="30"/>
        <v>0</v>
      </c>
      <c r="Z141" s="26">
        <f t="shared" si="30"/>
        <v>0</v>
      </c>
      <c r="AA141" s="26">
        <f t="shared" si="30"/>
        <v>0</v>
      </c>
      <c r="AB141" s="26">
        <f t="shared" si="30"/>
        <v>0</v>
      </c>
      <c r="AC141" s="26">
        <f t="shared" si="30"/>
        <v>0</v>
      </c>
      <c r="AD141" s="26">
        <f t="shared" si="30"/>
        <v>0</v>
      </c>
      <c r="AE141" s="26">
        <f t="shared" si="30"/>
        <v>0</v>
      </c>
      <c r="AF141" s="26">
        <f t="shared" si="30"/>
        <v>0</v>
      </c>
      <c r="AG141" s="26">
        <f t="shared" si="30"/>
        <v>0</v>
      </c>
      <c r="AH141" s="26">
        <f t="shared" si="30"/>
        <v>0</v>
      </c>
    </row>
    <row r="142" spans="1:34" ht="12" customHeight="1">
      <c r="A142" s="1"/>
      <c r="B142" s="1"/>
      <c r="C142" s="1"/>
      <c r="D142" s="25"/>
      <c r="E142" s="79"/>
      <c r="F142" s="25"/>
      <c r="G142" s="25"/>
      <c r="H142" s="79"/>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row>
    <row r="143" spans="1:34" ht="12" customHeight="1">
      <c r="A143" s="16" t="s">
        <v>109</v>
      </c>
      <c r="B143" s="1"/>
      <c r="C143" s="5" t="s">
        <v>110</v>
      </c>
      <c r="D143" s="30">
        <f>Classification!BF143</f>
        <v>0</v>
      </c>
      <c r="E143" s="69"/>
      <c r="F143" s="30">
        <v>0</v>
      </c>
      <c r="G143" s="30">
        <f t="shared" ref="G143" si="31">D143-F143</f>
        <v>0</v>
      </c>
      <c r="H143" s="69"/>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row>
    <row r="144" spans="1:34" ht="12" customHeight="1">
      <c r="A144" s="1"/>
      <c r="B144" s="1"/>
      <c r="C144" s="1"/>
      <c r="D144" s="25"/>
      <c r="E144" s="79"/>
      <c r="F144" s="25"/>
      <c r="G144" s="25"/>
      <c r="H144" s="79"/>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row>
    <row r="145" spans="1:34" ht="12" customHeight="1">
      <c r="A145" s="16" t="s">
        <v>111</v>
      </c>
      <c r="B145" s="1"/>
      <c r="C145" s="1"/>
      <c r="D145" s="25"/>
      <c r="E145" s="79"/>
      <c r="F145" s="25"/>
      <c r="G145" s="25"/>
      <c r="H145" s="79"/>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row>
    <row r="146" spans="1:34" ht="12" customHeight="1">
      <c r="A146" s="1"/>
      <c r="B146" s="16" t="s">
        <v>37</v>
      </c>
      <c r="C146" s="5" t="s">
        <v>112</v>
      </c>
      <c r="D146" s="25">
        <f>Classification!BF146</f>
        <v>0</v>
      </c>
      <c r="E146" s="69"/>
      <c r="F146" s="25">
        <v>0</v>
      </c>
      <c r="G146" s="25">
        <f t="shared" ref="G146:G152" si="32">D146-F146</f>
        <v>0</v>
      </c>
      <c r="H146" s="69"/>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row>
    <row r="147" spans="1:34" ht="12" customHeight="1">
      <c r="A147" s="1"/>
      <c r="B147" s="16" t="s">
        <v>39</v>
      </c>
      <c r="C147" s="5" t="s">
        <v>114</v>
      </c>
      <c r="D147" s="25">
        <f>Classification!BF147</f>
        <v>2606.2864125991377</v>
      </c>
      <c r="E147" s="69"/>
      <c r="F147" s="25">
        <v>0</v>
      </c>
      <c r="G147" s="25">
        <f t="shared" si="32"/>
        <v>2606.2864125991377</v>
      </c>
      <c r="H147" s="69" t="s">
        <v>439</v>
      </c>
      <c r="I147" s="25">
        <v>224.84535942056371</v>
      </c>
      <c r="J147" s="25">
        <v>76.500330795096431</v>
      </c>
      <c r="K147" s="25">
        <v>19.958180795835052</v>
      </c>
      <c r="L147" s="25">
        <v>0</v>
      </c>
      <c r="M147" s="25">
        <v>7.926832533252301E-2</v>
      </c>
      <c r="N147" s="25">
        <v>0</v>
      </c>
      <c r="O147" s="25">
        <v>13.609780367945854</v>
      </c>
      <c r="P147" s="25">
        <v>0</v>
      </c>
      <c r="Q147" s="25">
        <v>4.0853698965853731</v>
      </c>
      <c r="R147" s="25">
        <v>3.7519411530238418E-2</v>
      </c>
      <c r="S147" s="25">
        <v>10.908397928627108</v>
      </c>
      <c r="T147" s="25">
        <v>0</v>
      </c>
      <c r="U147" s="25">
        <v>71.973430709514844</v>
      </c>
      <c r="V147" s="25">
        <v>0</v>
      </c>
      <c r="W147" s="25">
        <v>23.430891260339664</v>
      </c>
      <c r="X147" s="25">
        <v>0</v>
      </c>
      <c r="Y147" s="25">
        <v>12.919837917368849</v>
      </c>
      <c r="Z147" s="25">
        <v>0</v>
      </c>
      <c r="AA147" s="25">
        <v>1992.3973650086971</v>
      </c>
      <c r="AB147" s="25">
        <v>0</v>
      </c>
      <c r="AC147" s="25">
        <v>0</v>
      </c>
      <c r="AD147" s="25">
        <v>105.1434976667511</v>
      </c>
      <c r="AE147" s="25">
        <v>32.694455691147027</v>
      </c>
      <c r="AF147" s="25">
        <v>16.826964790789177</v>
      </c>
      <c r="AG147" s="25">
        <v>0.42544710223727195</v>
      </c>
      <c r="AH147" s="25">
        <v>0.45031551077590043</v>
      </c>
    </row>
    <row r="148" spans="1:34" ht="12" customHeight="1">
      <c r="A148" s="1"/>
      <c r="B148" s="16" t="s">
        <v>115</v>
      </c>
      <c r="C148" s="5" t="s">
        <v>116</v>
      </c>
      <c r="D148" s="25">
        <f>Classification!BF148</f>
        <v>12873.073873975387</v>
      </c>
      <c r="E148" s="69"/>
      <c r="F148" s="25">
        <v>0</v>
      </c>
      <c r="G148" s="25">
        <f t="shared" si="32"/>
        <v>12873.073873975387</v>
      </c>
      <c r="H148" s="69" t="s">
        <v>439</v>
      </c>
      <c r="I148" s="25">
        <v>1110.565173516349</v>
      </c>
      <c r="J148" s="25">
        <v>377.85348722542636</v>
      </c>
      <c r="K148" s="25">
        <v>98.578243178854265</v>
      </c>
      <c r="L148" s="25">
        <v>0</v>
      </c>
      <c r="M148" s="25">
        <v>0.39152527632381556</v>
      </c>
      <c r="N148" s="25">
        <v>0</v>
      </c>
      <c r="O148" s="25">
        <v>67.22197040133733</v>
      </c>
      <c r="P148" s="25">
        <v>0</v>
      </c>
      <c r="Q148" s="25">
        <v>20.178622052827905</v>
      </c>
      <c r="R148" s="25">
        <v>0.18531737494467376</v>
      </c>
      <c r="S148" s="25">
        <v>53.879194436615045</v>
      </c>
      <c r="T148" s="25">
        <v>0</v>
      </c>
      <c r="U148" s="25">
        <v>355.49404164028749</v>
      </c>
      <c r="V148" s="25">
        <v>0</v>
      </c>
      <c r="W148" s="25">
        <v>115.73079331163625</v>
      </c>
      <c r="X148" s="25">
        <v>0</v>
      </c>
      <c r="Y148" s="25">
        <v>63.814179111733026</v>
      </c>
      <c r="Z148" s="25">
        <v>0</v>
      </c>
      <c r="AA148" s="25">
        <v>9840.928587926348</v>
      </c>
      <c r="AB148" s="25">
        <v>0</v>
      </c>
      <c r="AC148" s="25">
        <v>0</v>
      </c>
      <c r="AD148" s="25">
        <v>519.32896027433844</v>
      </c>
      <c r="AE148" s="25">
        <v>161.48576048548207</v>
      </c>
      <c r="AF148" s="25">
        <v>83.112416110319685</v>
      </c>
      <c r="AG148" s="25">
        <v>2.1013853082660132</v>
      </c>
      <c r="AH148" s="25">
        <v>2.2242163442942871</v>
      </c>
    </row>
    <row r="149" spans="1:34" ht="12" customHeight="1">
      <c r="A149" s="1"/>
      <c r="B149" s="16" t="s">
        <v>117</v>
      </c>
      <c r="C149" s="5" t="s">
        <v>118</v>
      </c>
      <c r="D149" s="25">
        <f>Classification!BF149</f>
        <v>7041.3825661522942</v>
      </c>
      <c r="E149" s="69"/>
      <c r="F149" s="25">
        <v>0</v>
      </c>
      <c r="G149" s="25">
        <f t="shared" si="32"/>
        <v>7041.3825661522942</v>
      </c>
      <c r="H149" s="69" t="s">
        <v>439</v>
      </c>
      <c r="I149" s="25">
        <v>607.46285836072946</v>
      </c>
      <c r="J149" s="25">
        <v>206.68031455080367</v>
      </c>
      <c r="K149" s="25">
        <v>53.920852914918406</v>
      </c>
      <c r="L149" s="25">
        <v>0</v>
      </c>
      <c r="M149" s="25">
        <v>0.21415858262787324</v>
      </c>
      <c r="N149" s="25">
        <v>0</v>
      </c>
      <c r="O149" s="25">
        <v>36.769431689760786</v>
      </c>
      <c r="P149" s="25">
        <v>0</v>
      </c>
      <c r="Q149" s="25">
        <v>11.037410250476615</v>
      </c>
      <c r="R149" s="25">
        <v>0.10136588556199788</v>
      </c>
      <c r="S149" s="25">
        <v>29.471128970314197</v>
      </c>
      <c r="T149" s="25">
        <v>0</v>
      </c>
      <c r="U149" s="25">
        <v>194.45002581997335</v>
      </c>
      <c r="V149" s="25">
        <v>0</v>
      </c>
      <c r="W149" s="25">
        <v>63.303046216410465</v>
      </c>
      <c r="X149" s="25">
        <v>0</v>
      </c>
      <c r="Y149" s="25">
        <v>34.905419845300266</v>
      </c>
      <c r="Z149" s="25">
        <v>0</v>
      </c>
      <c r="AA149" s="25">
        <v>5382.8435750579147</v>
      </c>
      <c r="AB149" s="25">
        <v>0</v>
      </c>
      <c r="AC149" s="25">
        <v>0</v>
      </c>
      <c r="AD149" s="25">
        <v>284.06532291921468</v>
      </c>
      <c r="AE149" s="25">
        <v>88.330342053196915</v>
      </c>
      <c r="AF149" s="25">
        <v>45.46127238600814</v>
      </c>
      <c r="AG149" s="25">
        <v>1.1494269371285333</v>
      </c>
      <c r="AH149" s="25">
        <v>1.2166137119531863</v>
      </c>
    </row>
    <row r="150" spans="1:34" ht="12" customHeight="1">
      <c r="A150" s="1"/>
      <c r="B150" s="16" t="s">
        <v>119</v>
      </c>
      <c r="C150" s="5" t="s">
        <v>120</v>
      </c>
      <c r="D150" s="25">
        <f>Classification!BF150</f>
        <v>3809.3868316485159</v>
      </c>
      <c r="E150" s="69"/>
      <c r="F150" s="25">
        <v>0</v>
      </c>
      <c r="G150" s="25">
        <f t="shared" si="32"/>
        <v>3809.3868316485159</v>
      </c>
      <c r="H150" s="69" t="s">
        <v>439</v>
      </c>
      <c r="I150" s="25">
        <v>328.63730831478313</v>
      </c>
      <c r="J150" s="25">
        <v>111.81401680906426</v>
      </c>
      <c r="K150" s="25">
        <v>29.171172722914381</v>
      </c>
      <c r="L150" s="25">
        <v>0</v>
      </c>
      <c r="M150" s="25">
        <v>0.11585975863159573</v>
      </c>
      <c r="N150" s="25">
        <v>0</v>
      </c>
      <c r="O150" s="25">
        <v>19.892256608735</v>
      </c>
      <c r="P150" s="25">
        <v>0</v>
      </c>
      <c r="Q150" s="25">
        <v>5.9712371638178903</v>
      </c>
      <c r="R150" s="25">
        <v>5.4838927726273107E-2</v>
      </c>
      <c r="S150" s="25">
        <v>15.943876015627048</v>
      </c>
      <c r="T150" s="25">
        <v>0</v>
      </c>
      <c r="U150" s="25">
        <v>105.19743257993282</v>
      </c>
      <c r="V150" s="25">
        <v>0</v>
      </c>
      <c r="W150" s="25">
        <v>34.246937784521428</v>
      </c>
      <c r="X150" s="25">
        <v>0</v>
      </c>
      <c r="Y150" s="25">
        <v>18.883826501775918</v>
      </c>
      <c r="Z150" s="25">
        <v>0</v>
      </c>
      <c r="AA150" s="25">
        <v>2912.1175051925079</v>
      </c>
      <c r="AB150" s="25">
        <v>0</v>
      </c>
      <c r="AC150" s="25">
        <v>0</v>
      </c>
      <c r="AD150" s="25">
        <v>153.67929384466782</v>
      </c>
      <c r="AE150" s="25">
        <v>47.786700792246059</v>
      </c>
      <c r="AF150" s="25">
        <v>24.594541022343325</v>
      </c>
      <c r="AG150" s="25">
        <v>0.62183978744279156</v>
      </c>
      <c r="AH150" s="25">
        <v>0.65818782177744994</v>
      </c>
    </row>
    <row r="151" spans="1:34" ht="12" customHeight="1">
      <c r="A151" s="1"/>
      <c r="B151" s="16" t="s">
        <v>121</v>
      </c>
      <c r="C151" s="5" t="s">
        <v>122</v>
      </c>
      <c r="D151" s="25">
        <f>Classification!BF151</f>
        <v>1380.4998118080664</v>
      </c>
      <c r="E151" s="69"/>
      <c r="F151" s="25">
        <v>0</v>
      </c>
      <c r="G151" s="25">
        <f t="shared" si="32"/>
        <v>1380.4998118080664</v>
      </c>
      <c r="H151" s="69" t="s">
        <v>439</v>
      </c>
      <c r="I151" s="25">
        <v>119.09626465667587</v>
      </c>
      <c r="J151" s="25">
        <v>40.520754647439695</v>
      </c>
      <c r="K151" s="25">
        <v>10.571464709131856</v>
      </c>
      <c r="L151" s="25">
        <v>0</v>
      </c>
      <c r="M151" s="25">
        <v>4.1986908144434842E-2</v>
      </c>
      <c r="N151" s="25">
        <v>0</v>
      </c>
      <c r="O151" s="25">
        <v>7.208839038515956</v>
      </c>
      <c r="P151" s="25">
        <v>0</v>
      </c>
      <c r="Q151" s="25">
        <v>2.1639419006823828</v>
      </c>
      <c r="R151" s="25">
        <v>1.9873311047572114E-2</v>
      </c>
      <c r="S151" s="25">
        <v>5.7779686893964533</v>
      </c>
      <c r="T151" s="25">
        <v>0</v>
      </c>
      <c r="U151" s="25">
        <v>38.122942693232005</v>
      </c>
      <c r="V151" s="25">
        <v>0</v>
      </c>
      <c r="W151" s="25">
        <v>12.41089268586431</v>
      </c>
      <c r="X151" s="25">
        <v>0</v>
      </c>
      <c r="Y151" s="25">
        <v>6.843389785288986</v>
      </c>
      <c r="Z151" s="25">
        <v>0</v>
      </c>
      <c r="AA151" s="25">
        <v>1055.3345841597024</v>
      </c>
      <c r="AB151" s="25">
        <v>0</v>
      </c>
      <c r="AC151" s="25">
        <v>0</v>
      </c>
      <c r="AD151" s="25">
        <v>55.692489528439552</v>
      </c>
      <c r="AE151" s="25">
        <v>17.317624690290561</v>
      </c>
      <c r="AF151" s="25">
        <v>8.9129197829871316</v>
      </c>
      <c r="AG151" s="25">
        <v>0.22535115163614058</v>
      </c>
      <c r="AH151" s="25">
        <v>0.23852346959075327</v>
      </c>
    </row>
    <row r="152" spans="1:34" ht="12" customHeight="1">
      <c r="A152" s="1"/>
      <c r="B152" s="16" t="s">
        <v>16</v>
      </c>
      <c r="C152" s="5" t="s">
        <v>123</v>
      </c>
      <c r="D152" s="25">
        <f>Classification!BF152</f>
        <v>0</v>
      </c>
      <c r="E152" s="69"/>
      <c r="F152" s="25">
        <v>0</v>
      </c>
      <c r="G152" s="25">
        <f t="shared" si="32"/>
        <v>0</v>
      </c>
      <c r="H152" s="69"/>
      <c r="I152" s="25">
        <v>0</v>
      </c>
      <c r="J152" s="25">
        <v>0</v>
      </c>
      <c r="K152" s="25">
        <v>0</v>
      </c>
      <c r="L152" s="25">
        <v>0</v>
      </c>
      <c r="M152" s="25">
        <v>0</v>
      </c>
      <c r="N152" s="25">
        <v>0</v>
      </c>
      <c r="O152" s="25">
        <v>0</v>
      </c>
      <c r="P152" s="25">
        <v>0</v>
      </c>
      <c r="Q152" s="25">
        <v>0</v>
      </c>
      <c r="R152" s="25">
        <v>0</v>
      </c>
      <c r="S152" s="25">
        <v>0</v>
      </c>
      <c r="T152" s="25">
        <v>0</v>
      </c>
      <c r="U152" s="25">
        <v>0</v>
      </c>
      <c r="V152" s="25">
        <v>0</v>
      </c>
      <c r="W152" s="25">
        <v>0</v>
      </c>
      <c r="X152" s="25">
        <v>0</v>
      </c>
      <c r="Y152" s="25">
        <v>0</v>
      </c>
      <c r="Z152" s="25">
        <v>0</v>
      </c>
      <c r="AA152" s="25">
        <v>0</v>
      </c>
      <c r="AB152" s="25">
        <v>0</v>
      </c>
      <c r="AC152" s="25">
        <v>0</v>
      </c>
      <c r="AD152" s="25">
        <v>0</v>
      </c>
      <c r="AE152" s="25">
        <v>0</v>
      </c>
      <c r="AF152" s="25">
        <v>0</v>
      </c>
      <c r="AG152" s="25">
        <v>0</v>
      </c>
      <c r="AH152" s="25">
        <v>0</v>
      </c>
    </row>
    <row r="153" spans="1:34" ht="12" customHeight="1">
      <c r="A153" s="1"/>
      <c r="B153" s="16" t="s">
        <v>42</v>
      </c>
      <c r="C153" s="1"/>
      <c r="D153" s="26">
        <f>SUM(D146:D152)</f>
        <v>27710.629496183403</v>
      </c>
      <c r="E153" s="79"/>
      <c r="F153" s="26">
        <f t="shared" ref="F153:G153" si="33">SUM(F146:F152)</f>
        <v>0</v>
      </c>
      <c r="G153" s="26">
        <f t="shared" si="33"/>
        <v>27710.629496183403</v>
      </c>
      <c r="H153" s="79"/>
      <c r="I153" s="26">
        <f t="shared" ref="I153:AH153" si="34">SUM(I146:I152)</f>
        <v>2390.6069642691014</v>
      </c>
      <c r="J153" s="26">
        <f t="shared" si="34"/>
        <v>813.36890402783047</v>
      </c>
      <c r="K153" s="26">
        <f t="shared" si="34"/>
        <v>212.19991432165395</v>
      </c>
      <c r="L153" s="26">
        <f t="shared" si="34"/>
        <v>0</v>
      </c>
      <c r="M153" s="26">
        <f t="shared" si="34"/>
        <v>0.84279885106024233</v>
      </c>
      <c r="N153" s="26">
        <f t="shared" si="34"/>
        <v>0</v>
      </c>
      <c r="O153" s="26">
        <f t="shared" si="34"/>
        <v>144.70227810629493</v>
      </c>
      <c r="P153" s="26">
        <f t="shared" si="34"/>
        <v>0</v>
      </c>
      <c r="Q153" s="26">
        <f t="shared" si="34"/>
        <v>43.436581264390163</v>
      </c>
      <c r="R153" s="26">
        <f t="shared" si="34"/>
        <v>0.39891491081075531</v>
      </c>
      <c r="S153" s="26">
        <f t="shared" si="34"/>
        <v>115.98056604057984</v>
      </c>
      <c r="T153" s="26">
        <f t="shared" si="34"/>
        <v>0</v>
      </c>
      <c r="U153" s="26">
        <f t="shared" si="34"/>
        <v>765.23787344294055</v>
      </c>
      <c r="V153" s="26">
        <f t="shared" si="34"/>
        <v>0</v>
      </c>
      <c r="W153" s="26">
        <f t="shared" si="34"/>
        <v>249.12256125877209</v>
      </c>
      <c r="X153" s="26">
        <f t="shared" si="34"/>
        <v>0</v>
      </c>
      <c r="Y153" s="26">
        <f t="shared" si="34"/>
        <v>137.36665316146707</v>
      </c>
      <c r="Z153" s="26">
        <f t="shared" si="34"/>
        <v>0</v>
      </c>
      <c r="AA153" s="26">
        <f t="shared" si="34"/>
        <v>21183.621617345172</v>
      </c>
      <c r="AB153" s="26">
        <f t="shared" si="34"/>
        <v>0</v>
      </c>
      <c r="AC153" s="26">
        <f t="shared" si="34"/>
        <v>0</v>
      </c>
      <c r="AD153" s="26">
        <f t="shared" si="34"/>
        <v>1117.9095642334116</v>
      </c>
      <c r="AE153" s="26">
        <f t="shared" si="34"/>
        <v>347.61488371236265</v>
      </c>
      <c r="AF153" s="26">
        <f t="shared" si="34"/>
        <v>178.90811409244745</v>
      </c>
      <c r="AG153" s="26">
        <f t="shared" si="34"/>
        <v>4.5234502867107507</v>
      </c>
      <c r="AH153" s="26">
        <f t="shared" si="34"/>
        <v>4.787856858391577</v>
      </c>
    </row>
    <row r="154" spans="1:34" ht="12" customHeight="1">
      <c r="A154" s="1"/>
      <c r="B154" s="1"/>
      <c r="C154" s="1"/>
      <c r="D154" s="25"/>
      <c r="E154" s="79"/>
      <c r="F154" s="25"/>
      <c r="G154" s="25"/>
      <c r="H154" s="79"/>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row>
    <row r="155" spans="1:34" ht="12" customHeight="1" thickBot="1">
      <c r="A155" s="16" t="s">
        <v>135</v>
      </c>
      <c r="B155" s="1"/>
      <c r="C155" s="1"/>
      <c r="D155" s="32">
        <f>SUM(D91, D102, D112, D125, D141, D143, D153)</f>
        <v>791493.57877624896</v>
      </c>
      <c r="E155" s="79"/>
      <c r="F155" s="32">
        <f t="shared" ref="F155:G155" si="35">SUM(F91, F102, F112, F125, F141, F143, F153)</f>
        <v>0</v>
      </c>
      <c r="G155" s="32">
        <f t="shared" si="35"/>
        <v>791493.57877624896</v>
      </c>
      <c r="H155" s="79"/>
      <c r="I155" s="32">
        <f t="shared" ref="I155:AH155" si="36">SUM(I91, I102, I112, I125, I141, I143, I153)</f>
        <v>68282.464021879481</v>
      </c>
      <c r="J155" s="32">
        <f t="shared" si="36"/>
        <v>23232.105384071863</v>
      </c>
      <c r="K155" s="32">
        <f t="shared" si="36"/>
        <v>6061.026857061901</v>
      </c>
      <c r="L155" s="32">
        <f t="shared" si="36"/>
        <v>0</v>
      </c>
      <c r="M155" s="32">
        <f t="shared" si="36"/>
        <v>24.072707511247909</v>
      </c>
      <c r="N155" s="32">
        <f t="shared" si="36"/>
        <v>0</v>
      </c>
      <c r="O155" s="32">
        <f t="shared" si="36"/>
        <v>4133.1043732226235</v>
      </c>
      <c r="P155" s="32">
        <f t="shared" si="36"/>
        <v>0</v>
      </c>
      <c r="Q155" s="32">
        <f t="shared" si="36"/>
        <v>1240.6710269607081</v>
      </c>
      <c r="R155" s="32">
        <f t="shared" si="36"/>
        <v>11.394132725433021</v>
      </c>
      <c r="S155" s="32">
        <f t="shared" si="36"/>
        <v>3312.7314302476248</v>
      </c>
      <c r="T155" s="32">
        <f t="shared" si="36"/>
        <v>0</v>
      </c>
      <c r="U155" s="32">
        <f t="shared" si="36"/>
        <v>21857.347670499512</v>
      </c>
      <c r="V155" s="32">
        <f t="shared" si="36"/>
        <v>0</v>
      </c>
      <c r="W155" s="32">
        <f t="shared" si="36"/>
        <v>7115.6415840992868</v>
      </c>
      <c r="X155" s="32">
        <f t="shared" si="36"/>
        <v>0</v>
      </c>
      <c r="Y155" s="32">
        <f t="shared" si="36"/>
        <v>3923.5782763527627</v>
      </c>
      <c r="Z155" s="32">
        <f t="shared" si="36"/>
        <v>0</v>
      </c>
      <c r="AA155" s="32">
        <f t="shared" si="36"/>
        <v>605063.86142053269</v>
      </c>
      <c r="AB155" s="32">
        <f t="shared" si="36"/>
        <v>0</v>
      </c>
      <c r="AC155" s="32">
        <f t="shared" si="36"/>
        <v>0</v>
      </c>
      <c r="AD155" s="32">
        <f t="shared" si="36"/>
        <v>31930.643865927566</v>
      </c>
      <c r="AE155" s="32">
        <f t="shared" si="36"/>
        <v>9928.859551288142</v>
      </c>
      <c r="AF155" s="32">
        <f t="shared" si="36"/>
        <v>5110.1193321733817</v>
      </c>
      <c r="AG155" s="32">
        <f t="shared" si="36"/>
        <v>129.20247287555327</v>
      </c>
      <c r="AH155" s="32">
        <f t="shared" si="36"/>
        <v>136.75466881900664</v>
      </c>
    </row>
    <row r="156" spans="1:34" ht="12" customHeight="1" thickTop="1">
      <c r="A156" s="1"/>
      <c r="B156" s="16"/>
      <c r="C156" s="1"/>
      <c r="D156" s="25"/>
      <c r="E156" s="69"/>
      <c r="F156" s="25"/>
      <c r="G156" s="25"/>
      <c r="H156" s="69"/>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row>
    <row r="157" spans="1:34" ht="12" customHeight="1">
      <c r="A157" s="16" t="s">
        <v>136</v>
      </c>
      <c r="B157" s="1"/>
      <c r="C157" s="1"/>
      <c r="D157" s="25"/>
      <c r="E157" s="79"/>
      <c r="F157" s="25"/>
      <c r="G157" s="25"/>
      <c r="H157" s="79"/>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row>
    <row r="158" spans="1:34" ht="12" customHeight="1">
      <c r="A158" s="1"/>
      <c r="B158" s="16" t="s">
        <v>137</v>
      </c>
      <c r="C158" s="1"/>
      <c r="D158" s="25">
        <f>Classification!BF158</f>
        <v>1460.2293858769165</v>
      </c>
      <c r="E158" s="69"/>
      <c r="F158" s="25">
        <v>0</v>
      </c>
      <c r="G158" s="25">
        <f t="shared" ref="G158:G166" si="37">D158-F158</f>
        <v>1460.2293858769165</v>
      </c>
      <c r="H158" s="69" t="s">
        <v>439</v>
      </c>
      <c r="I158" s="25">
        <v>125.97456653911611</v>
      </c>
      <c r="J158" s="25">
        <v>42.860995827739053</v>
      </c>
      <c r="K158" s="25">
        <v>11.182010521115021</v>
      </c>
      <c r="L158" s="25">
        <v>0</v>
      </c>
      <c r="M158" s="25">
        <v>4.4411825753398013E-2</v>
      </c>
      <c r="N158" s="25">
        <v>0</v>
      </c>
      <c r="O158" s="25">
        <v>7.6251793097391767</v>
      </c>
      <c r="P158" s="25">
        <v>0</v>
      </c>
      <c r="Q158" s="25">
        <v>2.288918495807867</v>
      </c>
      <c r="R158" s="25">
        <v>2.102107695931495E-2</v>
      </c>
      <c r="S158" s="25">
        <v>6.1116702796816238</v>
      </c>
      <c r="T158" s="25">
        <v>0</v>
      </c>
      <c r="U158" s="25">
        <v>40.324700315496109</v>
      </c>
      <c r="V158" s="25">
        <v>0</v>
      </c>
      <c r="W158" s="25">
        <v>13.127673071630667</v>
      </c>
      <c r="X158" s="25">
        <v>0</v>
      </c>
      <c r="Y158" s="25">
        <v>7.2386238505900176</v>
      </c>
      <c r="Z158" s="25">
        <v>0</v>
      </c>
      <c r="AA158" s="25">
        <v>1116.2845214037927</v>
      </c>
      <c r="AB158" s="25">
        <v>0</v>
      </c>
      <c r="AC158" s="25">
        <v>0</v>
      </c>
      <c r="AD158" s="25">
        <v>58.908961150497056</v>
      </c>
      <c r="AE158" s="25">
        <v>18.3177891442304</v>
      </c>
      <c r="AF158" s="25">
        <v>9.4276777655157034</v>
      </c>
      <c r="AG158" s="25">
        <v>0.23836611272645933</v>
      </c>
      <c r="AH158" s="25">
        <v>0.25229918652546812</v>
      </c>
    </row>
    <row r="159" spans="1:34" ht="12" customHeight="1">
      <c r="A159" s="1"/>
      <c r="B159" s="16" t="s">
        <v>139</v>
      </c>
      <c r="C159" s="1"/>
      <c r="D159" s="25">
        <f>Classification!BF159</f>
        <v>0</v>
      </c>
      <c r="E159" s="69"/>
      <c r="F159" s="25">
        <v>0</v>
      </c>
      <c r="G159" s="25">
        <f t="shared" si="37"/>
        <v>0</v>
      </c>
      <c r="H159" s="69"/>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0</v>
      </c>
      <c r="AC159" s="25">
        <v>0</v>
      </c>
      <c r="AD159" s="25">
        <v>0</v>
      </c>
      <c r="AE159" s="25">
        <v>0</v>
      </c>
      <c r="AF159" s="25">
        <v>0</v>
      </c>
      <c r="AG159" s="25">
        <v>0</v>
      </c>
      <c r="AH159" s="25">
        <v>0</v>
      </c>
    </row>
    <row r="160" spans="1:34" ht="12" customHeight="1">
      <c r="A160" s="1"/>
      <c r="B160" s="16" t="s">
        <v>141</v>
      </c>
      <c r="C160" s="1"/>
      <c r="D160" s="25">
        <f>Classification!BF160</f>
        <v>0</v>
      </c>
      <c r="E160" s="69"/>
      <c r="F160" s="25">
        <v>0</v>
      </c>
      <c r="G160" s="25">
        <f t="shared" si="37"/>
        <v>0</v>
      </c>
      <c r="H160" s="69"/>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row>
    <row r="161" spans="1:34" ht="12" customHeight="1">
      <c r="A161" s="1"/>
      <c r="B161" s="16" t="s">
        <v>142</v>
      </c>
      <c r="C161" s="1"/>
      <c r="D161" s="25">
        <f>Classification!BF161</f>
        <v>0</v>
      </c>
      <c r="E161" s="69"/>
      <c r="F161" s="25">
        <v>0</v>
      </c>
      <c r="G161" s="25">
        <f t="shared" si="37"/>
        <v>0</v>
      </c>
      <c r="H161" s="69"/>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row>
    <row r="162" spans="1:34" ht="12" customHeight="1">
      <c r="A162" s="1"/>
      <c r="B162" s="16" t="s">
        <v>143</v>
      </c>
      <c r="C162" s="1"/>
      <c r="D162" s="25">
        <f>Classification!BF162</f>
        <v>10537.56209604634</v>
      </c>
      <c r="E162" s="69"/>
      <c r="F162" s="25">
        <v>0</v>
      </c>
      <c r="G162" s="25">
        <f t="shared" si="37"/>
        <v>10537.56209604634</v>
      </c>
      <c r="H162" s="69" t="s">
        <v>439</v>
      </c>
      <c r="I162" s="25">
        <v>909.07964890137487</v>
      </c>
      <c r="J162" s="25">
        <v>309.30099709091405</v>
      </c>
      <c r="K162" s="25">
        <v>80.693575519391089</v>
      </c>
      <c r="L162" s="25">
        <v>0</v>
      </c>
      <c r="M162" s="25">
        <v>0.32049236661141189</v>
      </c>
      <c r="N162" s="25">
        <v>0</v>
      </c>
      <c r="O162" s="25">
        <v>55.026149485144764</v>
      </c>
      <c r="P162" s="25">
        <v>0</v>
      </c>
      <c r="Q162" s="25">
        <v>16.517693052643061</v>
      </c>
      <c r="R162" s="25">
        <v>0.15169596361158391</v>
      </c>
      <c r="S162" s="25">
        <v>44.104101523768747</v>
      </c>
      <c r="T162" s="25">
        <v>0</v>
      </c>
      <c r="U162" s="25">
        <v>290.99813884639678</v>
      </c>
      <c r="V162" s="25">
        <v>0</v>
      </c>
      <c r="W162" s="25">
        <v>94.734205123415975</v>
      </c>
      <c r="X162" s="25">
        <v>0</v>
      </c>
      <c r="Y162" s="25">
        <v>52.236620529114482</v>
      </c>
      <c r="Z162" s="25">
        <v>0</v>
      </c>
      <c r="AA162" s="25">
        <v>8055.5271486224829</v>
      </c>
      <c r="AB162" s="25">
        <v>0</v>
      </c>
      <c r="AC162" s="25">
        <v>0</v>
      </c>
      <c r="AD162" s="25">
        <v>425.1091247312209</v>
      </c>
      <c r="AE162" s="25">
        <v>132.18802637209876</v>
      </c>
      <c r="AF162" s="25">
        <v>68.033653367396994</v>
      </c>
      <c r="AG162" s="25">
        <v>1.7201391361808738</v>
      </c>
      <c r="AH162" s="25">
        <v>1.8206854145710194</v>
      </c>
    </row>
    <row r="163" spans="1:34" ht="12" customHeight="1">
      <c r="A163" s="1"/>
      <c r="B163" s="16" t="s">
        <v>145</v>
      </c>
      <c r="C163" s="1"/>
      <c r="D163" s="25">
        <f>Classification!BF163</f>
        <v>0</v>
      </c>
      <c r="E163" s="69"/>
      <c r="F163" s="25">
        <v>0</v>
      </c>
      <c r="G163" s="25">
        <f t="shared" si="37"/>
        <v>0</v>
      </c>
      <c r="H163" s="69"/>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row>
    <row r="164" spans="1:34" ht="12" customHeight="1">
      <c r="A164" s="1"/>
      <c r="B164" s="16" t="s">
        <v>146</v>
      </c>
      <c r="C164" s="1"/>
      <c r="D164" s="25">
        <f>Classification!BF164</f>
        <v>-926.0444197975911</v>
      </c>
      <c r="E164" s="69"/>
      <c r="F164" s="25">
        <v>0</v>
      </c>
      <c r="G164" s="25">
        <f t="shared" si="37"/>
        <v>-926.0444197975911</v>
      </c>
      <c r="H164" s="69" t="s">
        <v>439</v>
      </c>
      <c r="I164" s="25">
        <v>-79.89021828232265</v>
      </c>
      <c r="J164" s="25">
        <v>-27.181473265181346</v>
      </c>
      <c r="K164" s="25">
        <v>-7.0913779337333178</v>
      </c>
      <c r="L164" s="25">
        <v>0</v>
      </c>
      <c r="M164" s="25">
        <v>-2.8164974496290421E-2</v>
      </c>
      <c r="N164" s="25">
        <v>0</v>
      </c>
      <c r="O164" s="25">
        <v>-4.8357160991521155</v>
      </c>
      <c r="P164" s="25">
        <v>0</v>
      </c>
      <c r="Q164" s="25">
        <v>-1.4515802934218152</v>
      </c>
      <c r="R164" s="25">
        <v>-1.333109113169851E-2</v>
      </c>
      <c r="S164" s="25">
        <v>-3.8758829351616737</v>
      </c>
      <c r="T164" s="25">
        <v>0</v>
      </c>
      <c r="U164" s="25">
        <v>-25.573012068066234</v>
      </c>
      <c r="V164" s="25">
        <v>0</v>
      </c>
      <c r="W164" s="25">
        <v>-8.3252730772912855</v>
      </c>
      <c r="X164" s="25">
        <v>0</v>
      </c>
      <c r="Y164" s="25">
        <v>-4.5905713778161568</v>
      </c>
      <c r="Z164" s="25">
        <v>0</v>
      </c>
      <c r="AA164" s="25">
        <v>-707.92237298499379</v>
      </c>
      <c r="AB164" s="25">
        <v>0</v>
      </c>
      <c r="AC164" s="25">
        <v>0</v>
      </c>
      <c r="AD164" s="25">
        <v>-37.358729578456192</v>
      </c>
      <c r="AE164" s="25">
        <v>-11.616727196499031</v>
      </c>
      <c r="AF164" s="25">
        <v>-5.9788198147804792</v>
      </c>
      <c r="AG164" s="25">
        <v>-0.15116639255045597</v>
      </c>
      <c r="AH164" s="25">
        <v>-0.16000243253635976</v>
      </c>
    </row>
    <row r="165" spans="1:34" ht="12" customHeight="1">
      <c r="A165" s="1"/>
      <c r="B165" s="16" t="s">
        <v>147</v>
      </c>
      <c r="C165" s="1"/>
      <c r="D165" s="25">
        <f>Classification!BF165</f>
        <v>0</v>
      </c>
      <c r="E165" s="69"/>
      <c r="F165" s="25">
        <v>0</v>
      </c>
      <c r="G165" s="25">
        <f t="shared" si="37"/>
        <v>0</v>
      </c>
      <c r="H165" s="69"/>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row>
    <row r="166" spans="1:34" ht="12" customHeight="1">
      <c r="A166" s="1"/>
      <c r="B166" s="16" t="s">
        <v>148</v>
      </c>
      <c r="C166" s="1"/>
      <c r="D166" s="25">
        <f>Classification!BF166</f>
        <v>0</v>
      </c>
      <c r="E166" s="69"/>
      <c r="F166" s="25">
        <v>0</v>
      </c>
      <c r="G166" s="25">
        <f t="shared" si="37"/>
        <v>0</v>
      </c>
      <c r="H166" s="92" t="s">
        <v>440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row>
    <row r="167" spans="1:34" ht="12" customHeight="1" thickBot="1">
      <c r="A167" s="1"/>
      <c r="B167" s="16" t="s">
        <v>42</v>
      </c>
      <c r="C167" s="1"/>
      <c r="D167" s="38">
        <f>SUM(D158:D166)</f>
        <v>11071.747062125667</v>
      </c>
      <c r="E167" s="79"/>
      <c r="F167" s="38">
        <f t="shared" ref="F167:G167" si="38">SUM(F158:F166)</f>
        <v>0</v>
      </c>
      <c r="G167" s="38">
        <f t="shared" si="38"/>
        <v>11071.747062125667</v>
      </c>
      <c r="H167" s="79"/>
      <c r="I167" s="38">
        <f t="shared" ref="I167:AH167" si="39">SUM(I158:I166)</f>
        <v>955.16399715816829</v>
      </c>
      <c r="J167" s="38">
        <f t="shared" si="39"/>
        <v>324.98051965347173</v>
      </c>
      <c r="K167" s="38">
        <f t="shared" si="39"/>
        <v>84.784208106772795</v>
      </c>
      <c r="L167" s="38">
        <f t="shared" si="39"/>
        <v>0</v>
      </c>
      <c r="M167" s="38">
        <f t="shared" si="39"/>
        <v>0.33673921786851951</v>
      </c>
      <c r="N167" s="38">
        <f t="shared" si="39"/>
        <v>0</v>
      </c>
      <c r="O167" s="38">
        <f t="shared" si="39"/>
        <v>57.815612695731822</v>
      </c>
      <c r="P167" s="38">
        <f t="shared" si="39"/>
        <v>0</v>
      </c>
      <c r="Q167" s="38">
        <f t="shared" si="39"/>
        <v>17.355031255029111</v>
      </c>
      <c r="R167" s="38">
        <f t="shared" si="39"/>
        <v>0.15938594943920037</v>
      </c>
      <c r="S167" s="38">
        <f t="shared" si="39"/>
        <v>46.339888868288696</v>
      </c>
      <c r="T167" s="38">
        <f t="shared" si="39"/>
        <v>0</v>
      </c>
      <c r="U167" s="38">
        <f t="shared" si="39"/>
        <v>305.74982709382664</v>
      </c>
      <c r="V167" s="38">
        <f t="shared" si="39"/>
        <v>0</v>
      </c>
      <c r="W167" s="38">
        <f t="shared" si="39"/>
        <v>99.536605117755357</v>
      </c>
      <c r="X167" s="38">
        <f t="shared" si="39"/>
        <v>0</v>
      </c>
      <c r="Y167" s="38">
        <f t="shared" si="39"/>
        <v>54.884673001888345</v>
      </c>
      <c r="Z167" s="38">
        <f t="shared" si="39"/>
        <v>0</v>
      </c>
      <c r="AA167" s="38">
        <f t="shared" si="39"/>
        <v>8463.8892970412817</v>
      </c>
      <c r="AB167" s="38">
        <f t="shared" si="39"/>
        <v>0</v>
      </c>
      <c r="AC167" s="38">
        <f t="shared" si="39"/>
        <v>0</v>
      </c>
      <c r="AD167" s="38">
        <f t="shared" si="39"/>
        <v>446.6593563032618</v>
      </c>
      <c r="AE167" s="38">
        <f t="shared" si="39"/>
        <v>138.88908831983014</v>
      </c>
      <c r="AF167" s="38">
        <f t="shared" si="39"/>
        <v>71.482511318132225</v>
      </c>
      <c r="AG167" s="38">
        <f t="shared" si="39"/>
        <v>1.8073388563568771</v>
      </c>
      <c r="AH167" s="38">
        <f t="shared" si="39"/>
        <v>1.9129821685601278</v>
      </c>
    </row>
    <row r="168" spans="1:34" ht="12" customHeight="1" thickTop="1">
      <c r="A168" s="1"/>
      <c r="B168" s="1"/>
      <c r="C168" s="1"/>
      <c r="D168" s="25"/>
      <c r="E168" s="79"/>
      <c r="F168" s="25"/>
      <c r="G168" s="25"/>
      <c r="H168" s="79"/>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row>
    <row r="169" spans="1:34" ht="12" customHeight="1" thickBot="1">
      <c r="A169" s="16" t="s">
        <v>149</v>
      </c>
      <c r="B169" s="1"/>
      <c r="C169" s="1"/>
      <c r="D169" s="32">
        <f>Classification!BF169</f>
        <v>0</v>
      </c>
      <c r="E169" s="69"/>
      <c r="F169" s="32">
        <v>0</v>
      </c>
      <c r="G169" s="32">
        <f t="shared" ref="G169" si="40">D169-F169</f>
        <v>0</v>
      </c>
      <c r="H169" s="69"/>
      <c r="I169" s="32">
        <v>0</v>
      </c>
      <c r="J169" s="32">
        <v>0</v>
      </c>
      <c r="K169" s="32">
        <v>0</v>
      </c>
      <c r="L169" s="32">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row>
    <row r="170" spans="1:34" ht="12" customHeight="1" thickTop="1">
      <c r="A170" s="1"/>
      <c r="B170" s="1"/>
      <c r="C170" s="1"/>
      <c r="D170" s="25"/>
      <c r="E170" s="79"/>
      <c r="F170" s="25"/>
      <c r="G170" s="25"/>
      <c r="H170" s="79"/>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row>
    <row r="171" spans="1:34" ht="12" customHeight="1" thickBot="1">
      <c r="A171" s="16" t="s">
        <v>150</v>
      </c>
      <c r="B171" s="1"/>
      <c r="C171" s="1"/>
      <c r="D171" s="40">
        <f>D82-D155+D167+D169</f>
        <v>1699508.6154259287</v>
      </c>
      <c r="E171" s="79"/>
      <c r="F171" s="40">
        <f t="shared" ref="F171:G171" si="41">F82-F155+F167+F169</f>
        <v>0</v>
      </c>
      <c r="G171" s="40">
        <f t="shared" si="41"/>
        <v>1699508.6154259287</v>
      </c>
      <c r="H171" s="79"/>
      <c r="I171" s="40">
        <f t="shared" ref="I171:AH171" si="42">I82-I155+I167+I169</f>
        <v>146617.28029066036</v>
      </c>
      <c r="J171" s="40">
        <f t="shared" si="42"/>
        <v>49884.375961406142</v>
      </c>
      <c r="K171" s="40">
        <f t="shared" si="42"/>
        <v>13014.341035881749</v>
      </c>
      <c r="L171" s="40">
        <f t="shared" si="42"/>
        <v>0</v>
      </c>
      <c r="M171" s="40">
        <f t="shared" si="42"/>
        <v>51.689331295964713</v>
      </c>
      <c r="N171" s="40">
        <f t="shared" si="42"/>
        <v>0</v>
      </c>
      <c r="O171" s="40">
        <f t="shared" si="42"/>
        <v>8874.6727441640378</v>
      </c>
      <c r="P171" s="40">
        <f t="shared" si="42"/>
        <v>0</v>
      </c>
      <c r="Q171" s="40">
        <f t="shared" si="42"/>
        <v>2663.9901519973387</v>
      </c>
      <c r="R171" s="40">
        <f t="shared" si="42"/>
        <v>24.465677614365276</v>
      </c>
      <c r="S171" s="40">
        <f t="shared" si="42"/>
        <v>7113.1538615926938</v>
      </c>
      <c r="T171" s="40">
        <f t="shared" si="42"/>
        <v>0</v>
      </c>
      <c r="U171" s="40">
        <f t="shared" si="42"/>
        <v>46932.47257142303</v>
      </c>
      <c r="V171" s="40">
        <f t="shared" si="42"/>
        <v>0</v>
      </c>
      <c r="W171" s="40">
        <f t="shared" si="42"/>
        <v>15278.827903009924</v>
      </c>
      <c r="X171" s="40">
        <f t="shared" si="42"/>
        <v>0</v>
      </c>
      <c r="Y171" s="40">
        <f t="shared" si="42"/>
        <v>8424.7747079254405</v>
      </c>
      <c r="Z171" s="40">
        <f t="shared" si="42"/>
        <v>0</v>
      </c>
      <c r="AA171" s="40">
        <f t="shared" si="42"/>
        <v>1299203.5222281618</v>
      </c>
      <c r="AB171" s="40">
        <f t="shared" si="42"/>
        <v>0</v>
      </c>
      <c r="AC171" s="40">
        <f t="shared" si="42"/>
        <v>0</v>
      </c>
      <c r="AD171" s="40">
        <f t="shared" si="42"/>
        <v>68562.027287882505</v>
      </c>
      <c r="AE171" s="40">
        <f t="shared" si="42"/>
        <v>21319.417871788526</v>
      </c>
      <c r="AF171" s="40">
        <f t="shared" si="42"/>
        <v>10972.536055581026</v>
      </c>
      <c r="AG171" s="40">
        <f t="shared" si="42"/>
        <v>277.42577030863293</v>
      </c>
      <c r="AH171" s="40">
        <f t="shared" si="42"/>
        <v>293.64197523492987</v>
      </c>
    </row>
    <row r="172" spans="1:34" ht="12" customHeight="1">
      <c r="A172" s="1"/>
      <c r="B172" s="1"/>
      <c r="C172" s="1"/>
      <c r="D172" s="33"/>
      <c r="E172" s="5"/>
      <c r="F172" s="33"/>
      <c r="G172" s="33"/>
      <c r="H172" s="5"/>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row>
    <row r="173" spans="1:34" ht="12" customHeight="1">
      <c r="A173" s="16" t="s">
        <v>151</v>
      </c>
      <c r="B173" s="1"/>
      <c r="C173" s="1"/>
      <c r="D173" s="33"/>
      <c r="E173" s="5"/>
      <c r="F173" s="33"/>
      <c r="G173" s="33"/>
      <c r="H173" s="5"/>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row>
    <row r="174" spans="1:34" ht="12" customHeight="1">
      <c r="A174" s="1"/>
      <c r="B174" s="16" t="s">
        <v>152</v>
      </c>
      <c r="C174" s="1"/>
      <c r="D174" s="44">
        <v>5.9316239560111665E-2</v>
      </c>
      <c r="E174" s="87"/>
      <c r="F174" s="44"/>
      <c r="G174" s="44"/>
      <c r="H174" s="87"/>
      <c r="I174" s="44">
        <v>5.9316239560111665E-2</v>
      </c>
      <c r="J174" s="44">
        <v>5.9316239560111665E-2</v>
      </c>
      <c r="K174" s="44">
        <v>5.9316239560111665E-2</v>
      </c>
      <c r="L174" s="44">
        <v>5.9316239560111665E-2</v>
      </c>
      <c r="M174" s="44">
        <v>5.9316239560111665E-2</v>
      </c>
      <c r="N174" s="44">
        <v>5.9316239560111665E-2</v>
      </c>
      <c r="O174" s="44">
        <v>5.9316239560111665E-2</v>
      </c>
      <c r="P174" s="44">
        <v>5.9316239560111665E-2</v>
      </c>
      <c r="Q174" s="44">
        <v>5.9316239560111665E-2</v>
      </c>
      <c r="R174" s="44">
        <v>5.9316239560111665E-2</v>
      </c>
      <c r="S174" s="44">
        <v>5.9316239560111665E-2</v>
      </c>
      <c r="T174" s="44">
        <v>5.9316239560111665E-2</v>
      </c>
      <c r="U174" s="44">
        <v>5.9316239560111665E-2</v>
      </c>
      <c r="V174" s="44">
        <v>5.9316239560111665E-2</v>
      </c>
      <c r="W174" s="44">
        <v>5.9316239560111665E-2</v>
      </c>
      <c r="X174" s="44">
        <v>5.9316239560111665E-2</v>
      </c>
      <c r="Y174" s="44">
        <v>5.9316239560111665E-2</v>
      </c>
      <c r="Z174" s="44">
        <v>5.9316239560111665E-2</v>
      </c>
      <c r="AA174" s="44">
        <v>5.9316239560111665E-2</v>
      </c>
      <c r="AB174" s="44">
        <v>5.9316239560111665E-2</v>
      </c>
      <c r="AC174" s="44">
        <v>5.9316239560111665E-2</v>
      </c>
      <c r="AD174" s="44">
        <v>5.9316239560111665E-2</v>
      </c>
      <c r="AE174" s="44">
        <v>5.9316239560111665E-2</v>
      </c>
      <c r="AF174" s="44">
        <v>5.9316239560111665E-2</v>
      </c>
      <c r="AG174" s="44">
        <v>5.9316239560111665E-2</v>
      </c>
      <c r="AH174" s="44">
        <v>5.9316239560111665E-2</v>
      </c>
    </row>
    <row r="175" spans="1:34" ht="12" customHeight="1">
      <c r="A175" s="1"/>
      <c r="B175" s="16" t="s">
        <v>153</v>
      </c>
      <c r="C175" s="1"/>
      <c r="D175" s="25">
        <f>Classification!BF175</f>
        <v>100808.46016707805</v>
      </c>
      <c r="E175" s="69"/>
      <c r="F175" s="25">
        <v>0</v>
      </c>
      <c r="G175" s="25">
        <f t="shared" ref="G175:G177" si="43">D175-F175</f>
        <v>100808.46016707805</v>
      </c>
      <c r="H175" s="69"/>
      <c r="I175" s="25">
        <f>+I174*I171</f>
        <v>8696.7857213728475</v>
      </c>
      <c r="J175" s="25">
        <f t="shared" ref="J175:AH175" si="44">+J174*J171</f>
        <v>2958.9535948334424</v>
      </c>
      <c r="K175" s="25">
        <f t="shared" si="44"/>
        <v>771.96177060135369</v>
      </c>
      <c r="L175" s="25">
        <f t="shared" si="44"/>
        <v>0</v>
      </c>
      <c r="M175" s="25">
        <f t="shared" si="44"/>
        <v>3.0660167578534199</v>
      </c>
      <c r="N175" s="25">
        <f t="shared" si="44"/>
        <v>0</v>
      </c>
      <c r="O175" s="25">
        <f t="shared" si="44"/>
        <v>526.4122145104277</v>
      </c>
      <c r="P175" s="25">
        <f t="shared" si="44"/>
        <v>0</v>
      </c>
      <c r="Q175" s="25">
        <f t="shared" si="44"/>
        <v>158.01787804165244</v>
      </c>
      <c r="R175" s="25">
        <f t="shared" si="44"/>
        <v>1.4512119943741519</v>
      </c>
      <c r="S175" s="25">
        <f t="shared" si="44"/>
        <v>421.92553848216562</v>
      </c>
      <c r="T175" s="25">
        <f t="shared" si="44"/>
        <v>0</v>
      </c>
      <c r="U175" s="25">
        <f t="shared" si="44"/>
        <v>2783.8577861948984</v>
      </c>
      <c r="V175" s="25">
        <f t="shared" si="44"/>
        <v>0</v>
      </c>
      <c r="W175" s="25">
        <f t="shared" si="44"/>
        <v>906.28261609265519</v>
      </c>
      <c r="X175" s="25">
        <f t="shared" si="44"/>
        <v>0</v>
      </c>
      <c r="Y175" s="25">
        <f t="shared" si="44"/>
        <v>499.7259548152752</v>
      </c>
      <c r="Z175" s="25">
        <f t="shared" si="44"/>
        <v>0</v>
      </c>
      <c r="AA175" s="25">
        <f t="shared" si="44"/>
        <v>77063.867361826502</v>
      </c>
      <c r="AB175" s="25">
        <f t="shared" si="44"/>
        <v>0</v>
      </c>
      <c r="AC175" s="25">
        <f t="shared" si="44"/>
        <v>0</v>
      </c>
      <c r="AD175" s="25">
        <f t="shared" si="44"/>
        <v>4066.8416353349517</v>
      </c>
      <c r="AE175" s="25">
        <f t="shared" si="44"/>
        <v>1264.5876977651342</v>
      </c>
      <c r="AF175" s="25">
        <f t="shared" si="44"/>
        <v>650.84957725480683</v>
      </c>
      <c r="AG175" s="25">
        <f t="shared" si="44"/>
        <v>16.455853451775386</v>
      </c>
      <c r="AH175" s="25">
        <f t="shared" si="44"/>
        <v>17.417737747939476</v>
      </c>
    </row>
    <row r="176" spans="1:34" ht="12" customHeight="1">
      <c r="A176" s="1"/>
      <c r="B176" s="16" t="s">
        <v>154</v>
      </c>
      <c r="C176" s="1"/>
      <c r="D176" s="25">
        <f>Classification!BF176</f>
        <v>4211.8328182150317</v>
      </c>
      <c r="E176" s="69"/>
      <c r="F176" s="25">
        <v>0</v>
      </c>
      <c r="G176" s="25">
        <f t="shared" si="43"/>
        <v>4211.8328182150317</v>
      </c>
      <c r="H176" s="69" t="s">
        <v>439</v>
      </c>
      <c r="I176" s="25">
        <v>363.35648271537087</v>
      </c>
      <c r="J176" s="25">
        <v>123.6267059097969</v>
      </c>
      <c r="K176" s="25">
        <v>32.252986648515396</v>
      </c>
      <c r="L176" s="25">
        <v>0</v>
      </c>
      <c r="M176" s="25">
        <v>0.12809986364757095</v>
      </c>
      <c r="N176" s="25">
        <v>0</v>
      </c>
      <c r="O176" s="25">
        <v>21.99379136740697</v>
      </c>
      <c r="P176" s="25">
        <v>0</v>
      </c>
      <c r="Q176" s="25">
        <v>6.6020737098599707</v>
      </c>
      <c r="R176" s="25">
        <v>6.0632433963994613E-2</v>
      </c>
      <c r="S176" s="25">
        <v>17.628280670857734</v>
      </c>
      <c r="T176" s="25">
        <v>0</v>
      </c>
      <c r="U176" s="25">
        <v>116.31110688235974</v>
      </c>
      <c r="V176" s="25">
        <v>0</v>
      </c>
      <c r="W176" s="25">
        <v>37.864985326731627</v>
      </c>
      <c r="X176" s="25">
        <v>0</v>
      </c>
      <c r="Y176" s="25">
        <v>20.878824784312986</v>
      </c>
      <c r="Z176" s="25">
        <v>0</v>
      </c>
      <c r="AA176" s="25">
        <v>3219.7706930068966</v>
      </c>
      <c r="AB176" s="25">
        <v>0</v>
      </c>
      <c r="AC176" s="25">
        <v>0</v>
      </c>
      <c r="AD176" s="25">
        <v>169.91487656688724</v>
      </c>
      <c r="AE176" s="25">
        <v>52.835168379028758</v>
      </c>
      <c r="AF176" s="25">
        <v>27.192852709582567</v>
      </c>
      <c r="AG176" s="25">
        <v>0.68753459288092234</v>
      </c>
      <c r="AH176" s="25">
        <v>0.72772264693109878</v>
      </c>
    </row>
    <row r="177" spans="1:34" ht="12" customHeight="1">
      <c r="A177" s="1"/>
      <c r="B177" s="16" t="s">
        <v>156</v>
      </c>
      <c r="C177" s="1"/>
      <c r="D177" s="25">
        <f>Classification!BF177</f>
        <v>20366.882094240962</v>
      </c>
      <c r="E177" s="69"/>
      <c r="F177" s="25">
        <v>0</v>
      </c>
      <c r="G177" s="25">
        <f t="shared" si="43"/>
        <v>20366.882094240962</v>
      </c>
      <c r="H177" s="69" t="s">
        <v>439</v>
      </c>
      <c r="I177" s="25">
        <v>1757.0589719604202</v>
      </c>
      <c r="J177" s="25">
        <v>597.81350581510355</v>
      </c>
      <c r="K177" s="25">
        <v>155.96363972866121</v>
      </c>
      <c r="L177" s="25">
        <v>0</v>
      </c>
      <c r="M177" s="25">
        <v>0.61944405958261883</v>
      </c>
      <c r="N177" s="25">
        <v>0</v>
      </c>
      <c r="O177" s="25">
        <v>106.35392593173982</v>
      </c>
      <c r="P177" s="25">
        <v>0</v>
      </c>
      <c r="Q177" s="25">
        <v>31.925212283993631</v>
      </c>
      <c r="R177" s="25">
        <v>0.29319626085132111</v>
      </c>
      <c r="S177" s="25">
        <v>85.243913859739607</v>
      </c>
      <c r="T177" s="25">
        <v>0</v>
      </c>
      <c r="U177" s="25">
        <v>562.43794622589348</v>
      </c>
      <c r="V177" s="25">
        <v>0</v>
      </c>
      <c r="W177" s="25">
        <v>183.1012114997805</v>
      </c>
      <c r="X177" s="25">
        <v>0</v>
      </c>
      <c r="Y177" s="25">
        <v>100.96235558291538</v>
      </c>
      <c r="Z177" s="25">
        <v>0</v>
      </c>
      <c r="AA177" s="25">
        <v>15569.632724110657</v>
      </c>
      <c r="AB177" s="25">
        <v>0</v>
      </c>
      <c r="AC177" s="25">
        <v>0</v>
      </c>
      <c r="AD177" s="25">
        <v>821.64615891898382</v>
      </c>
      <c r="AE177" s="25">
        <v>255.49153806657773</v>
      </c>
      <c r="AF177" s="25">
        <v>131.49468386944258</v>
      </c>
      <c r="AG177" s="25">
        <v>3.3246656724737074</v>
      </c>
      <c r="AH177" s="25">
        <v>3.5190003941409849</v>
      </c>
    </row>
    <row r="178" spans="1:34" ht="12" customHeight="1" thickBot="1">
      <c r="A178" s="1"/>
      <c r="B178" s="16" t="s">
        <v>42</v>
      </c>
      <c r="C178" s="1"/>
      <c r="D178" s="47">
        <f>SUM(D175:D177)</f>
        <v>125387.17507953405</v>
      </c>
      <c r="E178" s="69"/>
      <c r="F178" s="47">
        <f t="shared" ref="F178:G178" si="45">SUM(F175:F177)</f>
        <v>0</v>
      </c>
      <c r="G178" s="47">
        <f t="shared" si="45"/>
        <v>125387.17507953405</v>
      </c>
      <c r="H178" s="69"/>
      <c r="I178" s="47">
        <f t="shared" ref="I178:AH178" si="46">SUM(I175:I177)</f>
        <v>10817.201176048638</v>
      </c>
      <c r="J178" s="47">
        <f t="shared" si="46"/>
        <v>3680.3938065583425</v>
      </c>
      <c r="K178" s="47">
        <f t="shared" si="46"/>
        <v>960.17839697853026</v>
      </c>
      <c r="L178" s="47">
        <f t="shared" si="46"/>
        <v>0</v>
      </c>
      <c r="M178" s="47">
        <f t="shared" si="46"/>
        <v>3.8135606810836098</v>
      </c>
      <c r="N178" s="47">
        <f t="shared" si="46"/>
        <v>0</v>
      </c>
      <c r="O178" s="47">
        <f t="shared" si="46"/>
        <v>654.75993180957448</v>
      </c>
      <c r="P178" s="47">
        <f t="shared" si="46"/>
        <v>0</v>
      </c>
      <c r="Q178" s="47">
        <f t="shared" si="46"/>
        <v>196.54516403550605</v>
      </c>
      <c r="R178" s="47">
        <f t="shared" si="46"/>
        <v>1.8050406891894677</v>
      </c>
      <c r="S178" s="47">
        <f t="shared" si="46"/>
        <v>524.79773301276293</v>
      </c>
      <c r="T178" s="47">
        <f t="shared" si="46"/>
        <v>0</v>
      </c>
      <c r="U178" s="47">
        <f t="shared" si="46"/>
        <v>3462.6068393031514</v>
      </c>
      <c r="V178" s="47">
        <f t="shared" si="46"/>
        <v>0</v>
      </c>
      <c r="W178" s="47">
        <f t="shared" si="46"/>
        <v>1127.2488129191672</v>
      </c>
      <c r="X178" s="47">
        <f t="shared" si="46"/>
        <v>0</v>
      </c>
      <c r="Y178" s="47">
        <f t="shared" si="46"/>
        <v>621.56713518250353</v>
      </c>
      <c r="Z178" s="47">
        <f t="shared" si="46"/>
        <v>0</v>
      </c>
      <c r="AA178" s="47">
        <f t="shared" si="46"/>
        <v>95853.270778944061</v>
      </c>
      <c r="AB178" s="47">
        <f t="shared" si="46"/>
        <v>0</v>
      </c>
      <c r="AC178" s="47">
        <f t="shared" si="46"/>
        <v>0</v>
      </c>
      <c r="AD178" s="47">
        <f t="shared" si="46"/>
        <v>5058.402670820823</v>
      </c>
      <c r="AE178" s="47">
        <f t="shared" si="46"/>
        <v>1572.9144042107407</v>
      </c>
      <c r="AF178" s="47">
        <f t="shared" si="46"/>
        <v>809.537113833832</v>
      </c>
      <c r="AG178" s="47">
        <f t="shared" si="46"/>
        <v>20.468053717130015</v>
      </c>
      <c r="AH178" s="47">
        <f t="shared" si="46"/>
        <v>21.66446078901156</v>
      </c>
    </row>
    <row r="179" spans="1:34" ht="12" customHeight="1">
      <c r="A179" s="1"/>
      <c r="B179" s="1"/>
      <c r="C179" s="1"/>
      <c r="D179" s="25"/>
      <c r="E179" s="69"/>
      <c r="F179" s="25"/>
      <c r="G179" s="25"/>
      <c r="H179" s="69"/>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row>
    <row r="180" spans="1:34" ht="12" customHeight="1" thickBot="1">
      <c r="A180" s="16" t="s">
        <v>158</v>
      </c>
      <c r="B180" s="1"/>
      <c r="C180" s="1"/>
      <c r="D180" s="40">
        <f>Classification!BF180</f>
        <v>0</v>
      </c>
      <c r="E180" s="69"/>
      <c r="F180" s="40">
        <v>0</v>
      </c>
      <c r="G180" s="40">
        <f t="shared" ref="G180" si="47">D180-F180</f>
        <v>0</v>
      </c>
      <c r="H180" s="69"/>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v>0</v>
      </c>
      <c r="AC180" s="40">
        <v>0</v>
      </c>
      <c r="AD180" s="40">
        <v>0</v>
      </c>
      <c r="AE180" s="40">
        <v>0</v>
      </c>
      <c r="AF180" s="40">
        <v>0</v>
      </c>
      <c r="AG180" s="40">
        <v>0</v>
      </c>
      <c r="AH180" s="40">
        <v>0</v>
      </c>
    </row>
    <row r="181" spans="1:34" ht="12" customHeight="1">
      <c r="A181" s="1"/>
      <c r="B181" s="1"/>
      <c r="C181" s="1"/>
      <c r="D181" s="25"/>
      <c r="E181" s="69"/>
      <c r="F181" s="25"/>
      <c r="G181" s="25"/>
      <c r="H181" s="69"/>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row>
    <row r="182" spans="1:34" ht="12" customHeight="1">
      <c r="A182" s="16" t="s">
        <v>159</v>
      </c>
      <c r="B182" s="1"/>
      <c r="C182" s="1"/>
      <c r="D182" s="25"/>
      <c r="E182" s="69"/>
      <c r="F182" s="25"/>
      <c r="G182" s="25"/>
      <c r="H182" s="69"/>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row>
    <row r="183" spans="1:34" ht="12" customHeight="1">
      <c r="A183" s="1"/>
      <c r="B183" s="1"/>
      <c r="C183" s="1"/>
      <c r="D183" s="25"/>
      <c r="E183" s="69"/>
      <c r="F183" s="25"/>
      <c r="G183" s="25"/>
      <c r="H183" s="69"/>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row>
    <row r="184" spans="1:34" ht="12" customHeight="1">
      <c r="A184" s="1"/>
      <c r="B184" s="16" t="s">
        <v>160</v>
      </c>
      <c r="C184" s="1"/>
      <c r="D184" s="25">
        <f>Classification!BF184</f>
        <v>0</v>
      </c>
      <c r="E184" s="69"/>
      <c r="F184" s="25">
        <v>0</v>
      </c>
      <c r="G184" s="25">
        <f t="shared" ref="G184:G190" si="48">D184-F184</f>
        <v>0</v>
      </c>
      <c r="H184" s="69"/>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row>
    <row r="185" spans="1:34" ht="12" customHeight="1">
      <c r="A185" s="1"/>
      <c r="B185" s="16" t="s">
        <v>161</v>
      </c>
      <c r="C185" s="1"/>
      <c r="D185" s="25">
        <f>Classification!BF185</f>
        <v>9761.3013889348586</v>
      </c>
      <c r="E185" s="69"/>
      <c r="F185" s="25">
        <v>0</v>
      </c>
      <c r="G185" s="25">
        <f t="shared" si="48"/>
        <v>9761.3013889348586</v>
      </c>
      <c r="H185" s="69" t="s">
        <v>439</v>
      </c>
      <c r="I185" s="25">
        <v>842.11133074155987</v>
      </c>
      <c r="J185" s="25">
        <v>286.51601053295457</v>
      </c>
      <c r="K185" s="25">
        <v>74.749197548367007</v>
      </c>
      <c r="L185" s="25">
        <v>0</v>
      </c>
      <c r="M185" s="25">
        <v>0.29688295592780128</v>
      </c>
      <c r="N185" s="25">
        <v>0</v>
      </c>
      <c r="O185" s="25">
        <v>50.972589722494639</v>
      </c>
      <c r="P185" s="25">
        <v>0</v>
      </c>
      <c r="Q185" s="25">
        <v>15.300899645209105</v>
      </c>
      <c r="R185" s="25">
        <v>0.140521119287462</v>
      </c>
      <c r="S185" s="25">
        <v>40.855126027984703</v>
      </c>
      <c r="T185" s="25">
        <v>0</v>
      </c>
      <c r="U185" s="25">
        <v>269.56145178632414</v>
      </c>
      <c r="V185" s="25">
        <v>0</v>
      </c>
      <c r="W185" s="25">
        <v>87.755509255579682</v>
      </c>
      <c r="X185" s="25">
        <v>0</v>
      </c>
      <c r="Y185" s="25">
        <v>48.388554380658903</v>
      </c>
      <c r="Z185" s="25">
        <v>0</v>
      </c>
      <c r="AA185" s="25">
        <v>7462.1081828740762</v>
      </c>
      <c r="AB185" s="25">
        <v>0</v>
      </c>
      <c r="AC185" s="25">
        <v>0</v>
      </c>
      <c r="AD185" s="25">
        <v>393.7930094138826</v>
      </c>
      <c r="AE185" s="25">
        <v>122.45025497032675</v>
      </c>
      <c r="AF185" s="25">
        <v>63.021882011841434</v>
      </c>
      <c r="AG185" s="25">
        <v>1.5934232592056017</v>
      </c>
      <c r="AH185" s="25">
        <v>1.6865626891758603</v>
      </c>
    </row>
    <row r="186" spans="1:34" ht="12" customHeight="1">
      <c r="A186" s="1"/>
      <c r="B186" s="16" t="s">
        <v>164</v>
      </c>
      <c r="C186" s="1"/>
      <c r="D186" s="25">
        <f>Classification!BF186</f>
        <v>48785.396484759709</v>
      </c>
      <c r="E186" s="69"/>
      <c r="F186" s="25">
        <v>0</v>
      </c>
      <c r="G186" s="25">
        <f t="shared" si="48"/>
        <v>48785.396484759709</v>
      </c>
      <c r="H186" s="69" t="s">
        <v>439</v>
      </c>
      <c r="I186" s="25">
        <v>4208.7354459832441</v>
      </c>
      <c r="J186" s="25">
        <v>1431.9604134881668</v>
      </c>
      <c r="K186" s="25">
        <v>373.58433000014486</v>
      </c>
      <c r="L186" s="25">
        <v>0</v>
      </c>
      <c r="M186" s="25">
        <v>1.4837727201952173</v>
      </c>
      <c r="N186" s="25">
        <v>0</v>
      </c>
      <c r="O186" s="25">
        <v>254.75271179371265</v>
      </c>
      <c r="P186" s="25">
        <v>0</v>
      </c>
      <c r="Q186" s="25">
        <v>76.471407450979058</v>
      </c>
      <c r="R186" s="25">
        <v>0.70230169582634916</v>
      </c>
      <c r="S186" s="25">
        <v>204.18727404210887</v>
      </c>
      <c r="T186" s="25">
        <v>0</v>
      </c>
      <c r="U186" s="25">
        <v>1347.2242868466788</v>
      </c>
      <c r="V186" s="25">
        <v>0</v>
      </c>
      <c r="W186" s="25">
        <v>438.58776019440302</v>
      </c>
      <c r="X186" s="25">
        <v>0</v>
      </c>
      <c r="Y186" s="25">
        <v>241.83812349660406</v>
      </c>
      <c r="Z186" s="25">
        <v>0</v>
      </c>
      <c r="AA186" s="25">
        <v>37294.402847385645</v>
      </c>
      <c r="AB186" s="25">
        <v>0</v>
      </c>
      <c r="AC186" s="25">
        <v>0</v>
      </c>
      <c r="AD186" s="25">
        <v>1968.1134032968623</v>
      </c>
      <c r="AE186" s="25">
        <v>611.98645553133167</v>
      </c>
      <c r="AF186" s="25">
        <v>314.97311461447674</v>
      </c>
      <c r="AG186" s="25">
        <v>7.9636702495942249</v>
      </c>
      <c r="AH186" s="25">
        <v>8.4291659697257995</v>
      </c>
    </row>
    <row r="187" spans="1:34" ht="12" customHeight="1">
      <c r="A187" s="1"/>
      <c r="B187" s="16" t="s">
        <v>166</v>
      </c>
      <c r="C187" s="1"/>
      <c r="D187" s="25">
        <f>Classification!BF187</f>
        <v>0</v>
      </c>
      <c r="E187" s="69"/>
      <c r="F187" s="25">
        <v>0</v>
      </c>
      <c r="G187" s="25">
        <f t="shared" si="48"/>
        <v>0</v>
      </c>
      <c r="H187" s="69"/>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row>
    <row r="188" spans="1:34" ht="12" customHeight="1">
      <c r="A188" s="1"/>
      <c r="B188" s="16" t="s">
        <v>167</v>
      </c>
      <c r="C188" s="1"/>
      <c r="D188" s="25">
        <f>Classification!BF188</f>
        <v>0</v>
      </c>
      <c r="E188" s="69"/>
      <c r="F188" s="25">
        <v>0</v>
      </c>
      <c r="G188" s="25">
        <f t="shared" si="48"/>
        <v>0</v>
      </c>
      <c r="H188" s="69"/>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row>
    <row r="189" spans="1:34" ht="12" customHeight="1">
      <c r="A189" s="1"/>
      <c r="B189" s="16" t="s">
        <v>168</v>
      </c>
      <c r="C189" s="1"/>
      <c r="D189" s="25">
        <f>Classification!BF189</f>
        <v>0</v>
      </c>
      <c r="E189" s="69"/>
      <c r="F189" s="84">
        <v>0</v>
      </c>
      <c r="G189" s="25">
        <f t="shared" si="48"/>
        <v>0</v>
      </c>
      <c r="H189" s="69"/>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row>
    <row r="190" spans="1:34" ht="12" customHeight="1">
      <c r="A190" s="1"/>
      <c r="B190" s="16" t="s">
        <v>169</v>
      </c>
      <c r="C190" s="1"/>
      <c r="D190" s="25">
        <f>Classification!BF190</f>
        <v>7317.8440739010493</v>
      </c>
      <c r="E190" s="69"/>
      <c r="F190" s="25">
        <v>0</v>
      </c>
      <c r="G190" s="25">
        <f t="shared" si="48"/>
        <v>7317.8440739010493</v>
      </c>
      <c r="H190" s="69" t="s">
        <v>439</v>
      </c>
      <c r="I190" s="25">
        <v>631.3133019555795</v>
      </c>
      <c r="J190" s="25">
        <v>214.79507764539369</v>
      </c>
      <c r="K190" s="25">
        <v>56.037914465815369</v>
      </c>
      <c r="L190" s="25">
        <v>0</v>
      </c>
      <c r="M190" s="25">
        <v>0.2225669603994834</v>
      </c>
      <c r="N190" s="25">
        <v>0</v>
      </c>
      <c r="O190" s="25">
        <v>38.21308745317301</v>
      </c>
      <c r="P190" s="25">
        <v>0</v>
      </c>
      <c r="Q190" s="25">
        <v>11.470765355219312</v>
      </c>
      <c r="R190" s="25">
        <v>0.10534575248351229</v>
      </c>
      <c r="S190" s="25">
        <v>30.628235926745809</v>
      </c>
      <c r="T190" s="25">
        <v>0</v>
      </c>
      <c r="U190" s="25">
        <v>202.08459854982144</v>
      </c>
      <c r="V190" s="25">
        <v>0</v>
      </c>
      <c r="W190" s="25">
        <v>65.788475098829664</v>
      </c>
      <c r="X190" s="25">
        <v>0</v>
      </c>
      <c r="Y190" s="25">
        <v>36.275890048896684</v>
      </c>
      <c r="Z190" s="25">
        <v>0</v>
      </c>
      <c r="AA190" s="25">
        <v>5594.1868782736346</v>
      </c>
      <c r="AB190" s="25">
        <v>0</v>
      </c>
      <c r="AC190" s="25">
        <v>0</v>
      </c>
      <c r="AD190" s="25">
        <v>295.21840638479563</v>
      </c>
      <c r="AE190" s="25">
        <v>91.798402382907724</v>
      </c>
      <c r="AF190" s="25">
        <v>47.24619058778687</v>
      </c>
      <c r="AG190" s="25">
        <v>1.1945561856958684</v>
      </c>
      <c r="AH190" s="25">
        <v>1.2643808738698243</v>
      </c>
    </row>
    <row r="191" spans="1:34" ht="12" customHeight="1" thickBot="1">
      <c r="A191" s="1"/>
      <c r="B191" s="16" t="s">
        <v>42</v>
      </c>
      <c r="C191" s="1"/>
      <c r="D191" s="47">
        <f>SUM(D184:D190)</f>
        <v>65864.541947595615</v>
      </c>
      <c r="E191" s="69"/>
      <c r="F191" s="47">
        <f t="shared" ref="F191:G191" si="49">SUM(F184:F190)</f>
        <v>0</v>
      </c>
      <c r="G191" s="47">
        <f t="shared" si="49"/>
        <v>65864.541947595615</v>
      </c>
      <c r="H191" s="69"/>
      <c r="I191" s="47">
        <f t="shared" ref="I191:AH191" si="50">SUM(I184:I190)</f>
        <v>5682.1600786803838</v>
      </c>
      <c r="J191" s="47">
        <f t="shared" si="50"/>
        <v>1933.2715016665152</v>
      </c>
      <c r="K191" s="47">
        <f t="shared" si="50"/>
        <v>504.37144201432727</v>
      </c>
      <c r="L191" s="47">
        <f t="shared" si="50"/>
        <v>0</v>
      </c>
      <c r="M191" s="47">
        <f t="shared" si="50"/>
        <v>2.0032226365225019</v>
      </c>
      <c r="N191" s="47">
        <f t="shared" si="50"/>
        <v>0</v>
      </c>
      <c r="O191" s="47">
        <f t="shared" si="50"/>
        <v>343.9383889693803</v>
      </c>
      <c r="P191" s="47">
        <f t="shared" si="50"/>
        <v>0</v>
      </c>
      <c r="Q191" s="47">
        <f t="shared" si="50"/>
        <v>103.24307245140747</v>
      </c>
      <c r="R191" s="47">
        <f t="shared" si="50"/>
        <v>0.94816856759732349</v>
      </c>
      <c r="S191" s="47">
        <f t="shared" si="50"/>
        <v>275.67063599683939</v>
      </c>
      <c r="T191" s="47">
        <f t="shared" si="50"/>
        <v>0</v>
      </c>
      <c r="U191" s="47">
        <f t="shared" si="50"/>
        <v>1818.8703371828244</v>
      </c>
      <c r="V191" s="47">
        <f t="shared" si="50"/>
        <v>0</v>
      </c>
      <c r="W191" s="47">
        <f t="shared" si="50"/>
        <v>592.13174454881232</v>
      </c>
      <c r="X191" s="47">
        <f t="shared" si="50"/>
        <v>0</v>
      </c>
      <c r="Y191" s="47">
        <f t="shared" si="50"/>
        <v>326.5025679261596</v>
      </c>
      <c r="Z191" s="47">
        <f t="shared" si="50"/>
        <v>0</v>
      </c>
      <c r="AA191" s="47">
        <f t="shared" si="50"/>
        <v>50350.697908533359</v>
      </c>
      <c r="AB191" s="47">
        <f t="shared" si="50"/>
        <v>0</v>
      </c>
      <c r="AC191" s="47">
        <f t="shared" si="50"/>
        <v>0</v>
      </c>
      <c r="AD191" s="47">
        <f t="shared" si="50"/>
        <v>2657.1248190955407</v>
      </c>
      <c r="AE191" s="47">
        <f t="shared" si="50"/>
        <v>826.23511288456621</v>
      </c>
      <c r="AF191" s="47">
        <f t="shared" si="50"/>
        <v>425.24118721410508</v>
      </c>
      <c r="AG191" s="47">
        <f t="shared" si="50"/>
        <v>10.751649694495695</v>
      </c>
      <c r="AH191" s="47">
        <f t="shared" si="50"/>
        <v>11.380109532771483</v>
      </c>
    </row>
    <row r="192" spans="1:34" ht="12" customHeight="1">
      <c r="A192" s="1"/>
      <c r="B192" s="1"/>
      <c r="C192" s="1"/>
      <c r="D192" s="25"/>
      <c r="E192" s="79"/>
      <c r="F192" s="25"/>
      <c r="G192" s="25"/>
      <c r="H192" s="79"/>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row>
    <row r="193" spans="1:34" ht="12" customHeight="1">
      <c r="A193" s="16" t="s">
        <v>170</v>
      </c>
      <c r="B193" s="1"/>
      <c r="C193" s="1"/>
      <c r="D193" s="25"/>
      <c r="E193" s="69"/>
      <c r="F193" s="25"/>
      <c r="G193" s="25"/>
      <c r="H193" s="69"/>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row>
    <row r="194" spans="1:34" ht="12" customHeight="1">
      <c r="A194" s="1"/>
      <c r="B194" s="1"/>
      <c r="C194" s="1"/>
      <c r="D194" s="25"/>
      <c r="E194" s="79"/>
      <c r="F194" s="25"/>
      <c r="G194" s="25"/>
      <c r="H194" s="79"/>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row>
    <row r="195" spans="1:34" ht="12" customHeight="1">
      <c r="A195" s="16" t="s">
        <v>171</v>
      </c>
      <c r="B195" s="1"/>
      <c r="C195" s="1"/>
      <c r="D195" s="25"/>
      <c r="E195" s="79"/>
      <c r="F195" s="25"/>
      <c r="G195" s="25"/>
      <c r="H195" s="79"/>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row>
    <row r="196" spans="1:34" ht="12" customHeight="1">
      <c r="A196" s="1"/>
      <c r="B196" s="16" t="s">
        <v>172</v>
      </c>
      <c r="C196" s="1"/>
      <c r="D196" s="25">
        <f>Classification!BF196</f>
        <v>0</v>
      </c>
      <c r="E196" s="69"/>
      <c r="F196" s="25">
        <v>0</v>
      </c>
      <c r="G196" s="25">
        <f t="shared" ref="G196:G206" si="51">D196-F196</f>
        <v>0</v>
      </c>
      <c r="H196" s="92" t="s">
        <v>440</v>
      </c>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row>
    <row r="197" spans="1:34" ht="12" customHeight="1">
      <c r="A197" s="1"/>
      <c r="B197" s="16" t="s">
        <v>173</v>
      </c>
      <c r="C197" s="1"/>
      <c r="D197" s="25">
        <f>Classification!BF197</f>
        <v>0</v>
      </c>
      <c r="E197" s="69"/>
      <c r="F197" s="25">
        <v>0</v>
      </c>
      <c r="G197" s="25">
        <f t="shared" si="51"/>
        <v>0</v>
      </c>
      <c r="H197" s="69"/>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row>
    <row r="198" spans="1:34" ht="12" customHeight="1">
      <c r="A198" s="1"/>
      <c r="B198" s="16" t="s">
        <v>174</v>
      </c>
      <c r="C198" s="1"/>
      <c r="D198" s="25">
        <f>Classification!BF198</f>
        <v>0</v>
      </c>
      <c r="E198" s="69"/>
      <c r="F198" s="25">
        <v>0</v>
      </c>
      <c r="G198" s="25">
        <f t="shared" si="51"/>
        <v>0</v>
      </c>
      <c r="H198" s="69"/>
      <c r="I198" s="25">
        <v>0</v>
      </c>
      <c r="J198" s="25">
        <v>0</v>
      </c>
      <c r="K198" s="25">
        <v>0</v>
      </c>
      <c r="L198" s="25">
        <v>0</v>
      </c>
      <c r="M198" s="25">
        <v>0</v>
      </c>
      <c r="N198" s="25">
        <v>0</v>
      </c>
      <c r="O198" s="25">
        <v>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row>
    <row r="199" spans="1:34" ht="12" customHeight="1">
      <c r="A199" s="1"/>
      <c r="B199" s="16" t="s">
        <v>175</v>
      </c>
      <c r="C199" s="1"/>
      <c r="D199" s="25">
        <f>Classification!BF199</f>
        <v>0</v>
      </c>
      <c r="E199" s="69"/>
      <c r="F199" s="25">
        <v>0</v>
      </c>
      <c r="G199" s="25">
        <f t="shared" si="51"/>
        <v>0</v>
      </c>
      <c r="H199" s="69"/>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row>
    <row r="200" spans="1:34" ht="12" customHeight="1">
      <c r="A200" s="1"/>
      <c r="B200" s="16" t="s">
        <v>176</v>
      </c>
      <c r="C200" s="1"/>
      <c r="D200" s="25">
        <f>Classification!BF200</f>
        <v>0</v>
      </c>
      <c r="E200" s="69"/>
      <c r="F200" s="25">
        <v>0</v>
      </c>
      <c r="G200" s="25">
        <f t="shared" si="51"/>
        <v>0</v>
      </c>
      <c r="H200" s="69"/>
      <c r="I200" s="25">
        <v>0</v>
      </c>
      <c r="J200" s="25">
        <v>0</v>
      </c>
      <c r="K200" s="25">
        <v>0</v>
      </c>
      <c r="L200" s="25">
        <v>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row>
    <row r="201" spans="1:34" ht="12" customHeight="1">
      <c r="A201" s="1"/>
      <c r="B201" s="16" t="s">
        <v>177</v>
      </c>
      <c r="C201" s="1"/>
      <c r="D201" s="25">
        <f>Classification!BF201</f>
        <v>0</v>
      </c>
      <c r="E201" s="69"/>
      <c r="F201" s="25">
        <v>0</v>
      </c>
      <c r="G201" s="25">
        <f t="shared" si="51"/>
        <v>0</v>
      </c>
      <c r="H201" s="82" t="s">
        <v>441</v>
      </c>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0</v>
      </c>
      <c r="Z201" s="25">
        <v>0</v>
      </c>
      <c r="AA201" s="25">
        <v>0</v>
      </c>
      <c r="AB201" s="25">
        <v>0</v>
      </c>
      <c r="AC201" s="25">
        <v>0</v>
      </c>
      <c r="AD201" s="25">
        <v>0</v>
      </c>
      <c r="AE201" s="25">
        <v>0</v>
      </c>
      <c r="AF201" s="25">
        <v>0</v>
      </c>
      <c r="AG201" s="25">
        <v>0</v>
      </c>
      <c r="AH201" s="25">
        <v>0</v>
      </c>
    </row>
    <row r="202" spans="1:34" ht="12" customHeight="1">
      <c r="A202" s="1"/>
      <c r="B202" s="16" t="s">
        <v>179</v>
      </c>
      <c r="C202" s="1"/>
      <c r="D202" s="25">
        <f>Classification!BF202</f>
        <v>0</v>
      </c>
      <c r="E202" s="69"/>
      <c r="F202" s="25">
        <v>0</v>
      </c>
      <c r="G202" s="25">
        <f t="shared" si="51"/>
        <v>0</v>
      </c>
      <c r="H202" s="82"/>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row>
    <row r="203" spans="1:34" ht="12" customHeight="1">
      <c r="A203" s="1"/>
      <c r="B203" s="16" t="s">
        <v>181</v>
      </c>
      <c r="C203" s="1"/>
      <c r="D203" s="25">
        <f>Classification!BF203</f>
        <v>0</v>
      </c>
      <c r="E203" s="69"/>
      <c r="F203" s="25">
        <v>0</v>
      </c>
      <c r="G203" s="25">
        <f t="shared" si="51"/>
        <v>0</v>
      </c>
      <c r="H203" s="82" t="s">
        <v>440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row>
    <row r="204" spans="1:34" ht="12" customHeight="1">
      <c r="A204" s="1"/>
      <c r="B204" s="16" t="s">
        <v>183</v>
      </c>
      <c r="C204" s="1"/>
      <c r="D204" s="25">
        <f>Classification!BF204</f>
        <v>0</v>
      </c>
      <c r="E204" s="69"/>
      <c r="F204" s="25">
        <v>0</v>
      </c>
      <c r="G204" s="25">
        <f t="shared" si="51"/>
        <v>0</v>
      </c>
      <c r="H204" s="82"/>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row>
    <row r="205" spans="1:34" ht="12" customHeight="1">
      <c r="A205" s="1"/>
      <c r="B205" s="16" t="s">
        <v>184</v>
      </c>
      <c r="C205" s="1"/>
      <c r="D205" s="25">
        <f>Classification!BF205</f>
        <v>0</v>
      </c>
      <c r="E205" s="69"/>
      <c r="F205" s="25">
        <v>0</v>
      </c>
      <c r="G205" s="25">
        <f t="shared" si="51"/>
        <v>0</v>
      </c>
      <c r="H205" s="69"/>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row>
    <row r="206" spans="1:34" ht="12" customHeight="1">
      <c r="A206" s="1"/>
      <c r="B206" s="16" t="s">
        <v>185</v>
      </c>
      <c r="C206" s="1"/>
      <c r="D206" s="25">
        <f>Classification!BF206</f>
        <v>9930.072044166669</v>
      </c>
      <c r="E206" s="69"/>
      <c r="F206" s="25">
        <v>0</v>
      </c>
      <c r="G206" s="25">
        <f t="shared" si="51"/>
        <v>9930.072044166669</v>
      </c>
      <c r="H206" s="5" t="s">
        <v>442</v>
      </c>
      <c r="I206" s="25">
        <v>5012.5451625192245</v>
      </c>
      <c r="J206" s="25">
        <v>1705.4448623991073</v>
      </c>
      <c r="K206" s="25">
        <v>444.9337218195555</v>
      </c>
      <c r="L206" s="25">
        <v>0</v>
      </c>
      <c r="M206" s="25">
        <v>1.7671525963910961</v>
      </c>
      <c r="N206" s="25">
        <v>0</v>
      </c>
      <c r="O206" s="25">
        <v>303.40692341661435</v>
      </c>
      <c r="P206" s="25">
        <v>0</v>
      </c>
      <c r="Q206" s="25">
        <v>91.076378738719072</v>
      </c>
      <c r="R206" s="25">
        <v>0.83643151564756957</v>
      </c>
      <c r="S206" s="25">
        <v>243.18419294436092</v>
      </c>
      <c r="T206" s="25">
        <v>0</v>
      </c>
      <c r="U206" s="25">
        <v>1604.525318479383</v>
      </c>
      <c r="V206" s="25">
        <v>0</v>
      </c>
      <c r="W206" s="25">
        <v>522.35189973766512</v>
      </c>
      <c r="X206" s="25">
        <v>0</v>
      </c>
      <c r="Y206" s="25">
        <v>0</v>
      </c>
      <c r="Z206" s="25">
        <v>0</v>
      </c>
      <c r="AA206" s="25">
        <v>0</v>
      </c>
      <c r="AB206" s="25">
        <v>0</v>
      </c>
      <c r="AC206" s="25">
        <v>0</v>
      </c>
      <c r="AD206" s="25">
        <v>0</v>
      </c>
      <c r="AE206" s="25">
        <v>0</v>
      </c>
      <c r="AF206" s="25">
        <v>0</v>
      </c>
      <c r="AG206" s="25">
        <v>0</v>
      </c>
      <c r="AH206" s="25">
        <v>0</v>
      </c>
    </row>
    <row r="207" spans="1:34" ht="12" customHeight="1" thickBot="1">
      <c r="A207" s="1"/>
      <c r="B207" s="16" t="s">
        <v>187</v>
      </c>
      <c r="C207" s="1"/>
      <c r="D207" s="38">
        <f>SUM(D196:D206)</f>
        <v>9930.072044166669</v>
      </c>
      <c r="E207" s="79"/>
      <c r="F207" s="38">
        <f t="shared" ref="F207:G207" si="52">SUM(F196:F206)</f>
        <v>0</v>
      </c>
      <c r="G207" s="38">
        <f t="shared" si="52"/>
        <v>9930.072044166669</v>
      </c>
      <c r="H207" s="79"/>
      <c r="I207" s="38">
        <f t="shared" ref="I207:AH207" si="53">SUM(I196:I206)</f>
        <v>5012.5451625192245</v>
      </c>
      <c r="J207" s="38">
        <f t="shared" si="53"/>
        <v>1705.4448623991073</v>
      </c>
      <c r="K207" s="38">
        <f t="shared" si="53"/>
        <v>444.9337218195555</v>
      </c>
      <c r="L207" s="38">
        <f t="shared" si="53"/>
        <v>0</v>
      </c>
      <c r="M207" s="38">
        <f t="shared" si="53"/>
        <v>1.7671525963910961</v>
      </c>
      <c r="N207" s="38">
        <f t="shared" si="53"/>
        <v>0</v>
      </c>
      <c r="O207" s="38">
        <f t="shared" si="53"/>
        <v>303.40692341661435</v>
      </c>
      <c r="P207" s="38">
        <f t="shared" si="53"/>
        <v>0</v>
      </c>
      <c r="Q207" s="38">
        <f t="shared" si="53"/>
        <v>91.076378738719072</v>
      </c>
      <c r="R207" s="38">
        <f t="shared" si="53"/>
        <v>0.83643151564756957</v>
      </c>
      <c r="S207" s="38">
        <f t="shared" si="53"/>
        <v>243.18419294436092</v>
      </c>
      <c r="T207" s="38">
        <f t="shared" si="53"/>
        <v>0</v>
      </c>
      <c r="U207" s="38">
        <f t="shared" si="53"/>
        <v>1604.525318479383</v>
      </c>
      <c r="V207" s="38">
        <f t="shared" si="53"/>
        <v>0</v>
      </c>
      <c r="W207" s="38">
        <f t="shared" si="53"/>
        <v>522.35189973766512</v>
      </c>
      <c r="X207" s="38">
        <f t="shared" si="53"/>
        <v>0</v>
      </c>
      <c r="Y207" s="38">
        <f t="shared" si="53"/>
        <v>0</v>
      </c>
      <c r="Z207" s="38">
        <f t="shared" si="53"/>
        <v>0</v>
      </c>
      <c r="AA207" s="38">
        <f t="shared" si="53"/>
        <v>0</v>
      </c>
      <c r="AB207" s="38">
        <f t="shared" si="53"/>
        <v>0</v>
      </c>
      <c r="AC207" s="38">
        <f t="shared" si="53"/>
        <v>0</v>
      </c>
      <c r="AD207" s="38">
        <f t="shared" si="53"/>
        <v>0</v>
      </c>
      <c r="AE207" s="38">
        <f t="shared" si="53"/>
        <v>0</v>
      </c>
      <c r="AF207" s="38">
        <f t="shared" si="53"/>
        <v>0</v>
      </c>
      <c r="AG207" s="38">
        <f t="shared" si="53"/>
        <v>0</v>
      </c>
      <c r="AH207" s="38">
        <f t="shared" si="53"/>
        <v>0</v>
      </c>
    </row>
    <row r="208" spans="1:34" ht="12" customHeight="1" thickTop="1">
      <c r="A208" s="1"/>
      <c r="B208" s="1"/>
      <c r="C208" s="1"/>
      <c r="D208" s="25"/>
      <c r="E208" s="79"/>
      <c r="F208" s="25"/>
      <c r="G208" s="25"/>
      <c r="H208" s="79"/>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row>
    <row r="209" spans="1:34" ht="12" customHeight="1">
      <c r="A209" s="16" t="s">
        <v>188</v>
      </c>
      <c r="B209" s="1"/>
      <c r="C209" s="1"/>
      <c r="D209" s="25"/>
      <c r="E209" s="79"/>
      <c r="F209" s="25"/>
      <c r="G209" s="25"/>
      <c r="H209" s="79"/>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row>
    <row r="210" spans="1:34" ht="12" customHeight="1">
      <c r="A210" s="1"/>
      <c r="B210" s="16" t="s">
        <v>189</v>
      </c>
      <c r="C210" s="1"/>
      <c r="D210" s="25"/>
      <c r="E210" s="79"/>
      <c r="F210" s="25"/>
      <c r="G210" s="25"/>
      <c r="H210" s="79"/>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row>
    <row r="211" spans="1:34" ht="12" customHeight="1">
      <c r="A211" s="1"/>
      <c r="B211" s="16" t="s">
        <v>190</v>
      </c>
      <c r="C211" s="5" t="s">
        <v>191</v>
      </c>
      <c r="D211" s="25">
        <f>Classification!BF211</f>
        <v>0</v>
      </c>
      <c r="E211" s="69"/>
      <c r="F211" s="25">
        <v>0</v>
      </c>
      <c r="G211" s="25">
        <f t="shared" ref="G211:G212" si="54">D211-F211</f>
        <v>0</v>
      </c>
      <c r="H211" s="69"/>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row>
    <row r="212" spans="1:34" ht="12" customHeight="1">
      <c r="A212" s="1"/>
      <c r="B212" s="16" t="s">
        <v>16</v>
      </c>
      <c r="C212" s="5" t="s">
        <v>192</v>
      </c>
      <c r="D212" s="25">
        <f>Classification!BF212</f>
        <v>0</v>
      </c>
      <c r="E212" s="69"/>
      <c r="F212" s="25">
        <v>0</v>
      </c>
      <c r="G212" s="25">
        <f t="shared" si="54"/>
        <v>0</v>
      </c>
      <c r="H212" s="69"/>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row>
    <row r="213" spans="1:34" ht="12" customHeight="1">
      <c r="A213" s="1"/>
      <c r="B213" s="1"/>
      <c r="C213" s="1"/>
      <c r="D213" s="25"/>
      <c r="E213" s="79"/>
      <c r="F213" s="25"/>
      <c r="G213" s="25"/>
      <c r="H213" s="79"/>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row>
    <row r="214" spans="1:34" ht="12" customHeight="1">
      <c r="A214" s="1"/>
      <c r="B214" s="16" t="s">
        <v>193</v>
      </c>
      <c r="C214" s="1"/>
      <c r="D214" s="25"/>
      <c r="E214" s="79"/>
      <c r="F214" s="25"/>
      <c r="G214" s="25"/>
      <c r="H214" s="79"/>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row>
    <row r="215" spans="1:34" ht="12" customHeight="1">
      <c r="A215" s="1"/>
      <c r="B215" s="16" t="s">
        <v>16</v>
      </c>
      <c r="C215" s="5" t="s">
        <v>194</v>
      </c>
      <c r="D215" s="25">
        <f>Classification!BF215</f>
        <v>0</v>
      </c>
      <c r="E215" s="69"/>
      <c r="F215" s="25">
        <v>0</v>
      </c>
      <c r="G215" s="25">
        <f t="shared" ref="G215" si="55">D215-F215</f>
        <v>0</v>
      </c>
      <c r="H215" s="69"/>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row>
    <row r="216" spans="1:34" ht="12" customHeight="1">
      <c r="A216" s="1"/>
      <c r="B216" s="16" t="s">
        <v>42</v>
      </c>
      <c r="C216" s="1"/>
      <c r="D216" s="26">
        <f>SUM(D211,D212,D215)</f>
        <v>0</v>
      </c>
      <c r="E216" s="79"/>
      <c r="F216" s="26">
        <f t="shared" ref="F216:G216" si="56">SUM(F211,F212,F215)</f>
        <v>0</v>
      </c>
      <c r="G216" s="26">
        <f t="shared" si="56"/>
        <v>0</v>
      </c>
      <c r="H216" s="79"/>
      <c r="I216" s="26">
        <f t="shared" ref="I216:AH216" si="57">SUM(I211,I212,I215)</f>
        <v>0</v>
      </c>
      <c r="J216" s="26">
        <f t="shared" si="57"/>
        <v>0</v>
      </c>
      <c r="K216" s="26">
        <f t="shared" si="57"/>
        <v>0</v>
      </c>
      <c r="L216" s="26">
        <f t="shared" si="57"/>
        <v>0</v>
      </c>
      <c r="M216" s="26">
        <f t="shared" si="57"/>
        <v>0</v>
      </c>
      <c r="N216" s="26">
        <f t="shared" si="57"/>
        <v>0</v>
      </c>
      <c r="O216" s="26">
        <f t="shared" si="57"/>
        <v>0</v>
      </c>
      <c r="P216" s="26">
        <f t="shared" si="57"/>
        <v>0</v>
      </c>
      <c r="Q216" s="26">
        <f t="shared" si="57"/>
        <v>0</v>
      </c>
      <c r="R216" s="26">
        <f t="shared" si="57"/>
        <v>0</v>
      </c>
      <c r="S216" s="26">
        <f t="shared" si="57"/>
        <v>0</v>
      </c>
      <c r="T216" s="26">
        <f t="shared" si="57"/>
        <v>0</v>
      </c>
      <c r="U216" s="26">
        <f t="shared" si="57"/>
        <v>0</v>
      </c>
      <c r="V216" s="26">
        <f t="shared" si="57"/>
        <v>0</v>
      </c>
      <c r="W216" s="26">
        <f t="shared" si="57"/>
        <v>0</v>
      </c>
      <c r="X216" s="26">
        <f t="shared" si="57"/>
        <v>0</v>
      </c>
      <c r="Y216" s="26">
        <f t="shared" si="57"/>
        <v>0</v>
      </c>
      <c r="Z216" s="26">
        <f t="shared" si="57"/>
        <v>0</v>
      </c>
      <c r="AA216" s="26">
        <f t="shared" si="57"/>
        <v>0</v>
      </c>
      <c r="AB216" s="26">
        <f t="shared" si="57"/>
        <v>0</v>
      </c>
      <c r="AC216" s="26">
        <f t="shared" si="57"/>
        <v>0</v>
      </c>
      <c r="AD216" s="26">
        <f t="shared" si="57"/>
        <v>0</v>
      </c>
      <c r="AE216" s="26">
        <f t="shared" si="57"/>
        <v>0</v>
      </c>
      <c r="AF216" s="26">
        <f t="shared" si="57"/>
        <v>0</v>
      </c>
      <c r="AG216" s="26">
        <f t="shared" si="57"/>
        <v>0</v>
      </c>
      <c r="AH216" s="26">
        <f t="shared" si="57"/>
        <v>0</v>
      </c>
    </row>
    <row r="217" spans="1:34" ht="12" customHeight="1">
      <c r="A217" s="1"/>
      <c r="B217" s="1"/>
      <c r="C217" s="1"/>
      <c r="D217" s="25"/>
      <c r="E217" s="79"/>
      <c r="F217" s="25"/>
      <c r="G217" s="25"/>
      <c r="H217" s="79"/>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row>
    <row r="218" spans="1:34" ht="12" customHeight="1">
      <c r="A218" s="16" t="s">
        <v>195</v>
      </c>
      <c r="B218" s="1"/>
      <c r="C218" s="1"/>
      <c r="D218" s="25"/>
      <c r="E218" s="79"/>
      <c r="F218" s="25"/>
      <c r="G218" s="25"/>
      <c r="H218" s="79"/>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row>
    <row r="219" spans="1:34" ht="12" customHeight="1">
      <c r="A219" s="1"/>
      <c r="B219" s="16" t="s">
        <v>189</v>
      </c>
      <c r="C219" s="1"/>
      <c r="D219" s="25"/>
      <c r="E219" s="79"/>
      <c r="F219" s="25"/>
      <c r="G219" s="25"/>
      <c r="H219" s="79"/>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row>
    <row r="220" spans="1:34" ht="12" customHeight="1">
      <c r="A220" s="1"/>
      <c r="B220" s="16" t="s">
        <v>196</v>
      </c>
      <c r="C220" s="5" t="s">
        <v>197</v>
      </c>
      <c r="D220" s="25">
        <f>Classification!BF220</f>
        <v>0</v>
      </c>
      <c r="E220" s="69"/>
      <c r="F220" s="25">
        <v>0</v>
      </c>
      <c r="G220" s="25">
        <f t="shared" ref="G220:G226" si="58">D220-F220</f>
        <v>0</v>
      </c>
      <c r="H220" s="69"/>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row>
    <row r="221" spans="1:34" ht="12" customHeight="1">
      <c r="A221" s="1"/>
      <c r="B221" s="16" t="s">
        <v>198</v>
      </c>
      <c r="C221" s="5" t="s">
        <v>199</v>
      </c>
      <c r="D221" s="25">
        <f>Classification!BF221</f>
        <v>0</v>
      </c>
      <c r="E221" s="69"/>
      <c r="F221" s="25">
        <v>0</v>
      </c>
      <c r="G221" s="25">
        <f t="shared" si="58"/>
        <v>0</v>
      </c>
      <c r="H221" s="69"/>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row>
    <row r="222" spans="1:34" ht="12" customHeight="1">
      <c r="A222" s="1"/>
      <c r="B222" s="16" t="s">
        <v>200</v>
      </c>
      <c r="C222" s="5" t="s">
        <v>201</v>
      </c>
      <c r="D222" s="25">
        <f>Classification!BF222</f>
        <v>1416.1612798483961</v>
      </c>
      <c r="E222" s="69"/>
      <c r="F222" s="25">
        <v>0</v>
      </c>
      <c r="G222" s="25">
        <f t="shared" si="58"/>
        <v>1416.1612798483961</v>
      </c>
      <c r="H222" s="69" t="s">
        <v>439</v>
      </c>
      <c r="I222" s="25">
        <v>122.17279360615406</v>
      </c>
      <c r="J222" s="25">
        <v>41.567498431444371</v>
      </c>
      <c r="K222" s="25">
        <v>10.844549824855577</v>
      </c>
      <c r="L222" s="25">
        <v>0</v>
      </c>
      <c r="M222" s="25">
        <v>4.3071526027101528E-2</v>
      </c>
      <c r="N222" s="25">
        <v>0</v>
      </c>
      <c r="O222" s="25">
        <v>7.3950598411419399</v>
      </c>
      <c r="P222" s="25">
        <v>0</v>
      </c>
      <c r="Q222" s="25">
        <v>2.2198414700066587</v>
      </c>
      <c r="R222" s="25">
        <v>2.0386684132245203E-2</v>
      </c>
      <c r="S222" s="25">
        <v>5.9272268377804567</v>
      </c>
      <c r="T222" s="25">
        <v>0</v>
      </c>
      <c r="U222" s="25">
        <v>39.107745509450737</v>
      </c>
      <c r="V222" s="25">
        <v>0</v>
      </c>
      <c r="W222" s="25">
        <v>12.731494433929196</v>
      </c>
      <c r="X222" s="25">
        <v>0</v>
      </c>
      <c r="Y222" s="25">
        <v>7.0201701977368316</v>
      </c>
      <c r="Z222" s="25">
        <v>0</v>
      </c>
      <c r="AA222" s="25">
        <v>1082.5962905525305</v>
      </c>
      <c r="AB222" s="25">
        <v>0</v>
      </c>
      <c r="AC222" s="25">
        <v>0</v>
      </c>
      <c r="AD222" s="25">
        <v>57.131153929851997</v>
      </c>
      <c r="AE222" s="25">
        <v>17.764978550207697</v>
      </c>
      <c r="AF222" s="25">
        <v>9.1431608893373948</v>
      </c>
      <c r="AG222" s="25">
        <v>0.23117248737496865</v>
      </c>
      <c r="AH222" s="25">
        <v>0.24468507643410273</v>
      </c>
    </row>
    <row r="223" spans="1:34" ht="12" customHeight="1">
      <c r="A223" s="1"/>
      <c r="B223" s="16" t="s">
        <v>203</v>
      </c>
      <c r="C223" s="5" t="s">
        <v>204</v>
      </c>
      <c r="D223" s="25">
        <f>Classification!BF223</f>
        <v>0</v>
      </c>
      <c r="E223" s="69"/>
      <c r="F223" s="25">
        <v>0</v>
      </c>
      <c r="G223" s="25">
        <f t="shared" si="58"/>
        <v>0</v>
      </c>
      <c r="H223" s="69" t="s">
        <v>439</v>
      </c>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row>
    <row r="224" spans="1:34" ht="12" customHeight="1">
      <c r="A224" s="1"/>
      <c r="B224" s="16" t="s">
        <v>206</v>
      </c>
      <c r="C224" s="5" t="s">
        <v>207</v>
      </c>
      <c r="D224" s="25">
        <f>Classification!BF224</f>
        <v>0</v>
      </c>
      <c r="E224" s="69"/>
      <c r="F224" s="25">
        <v>0</v>
      </c>
      <c r="G224" s="25">
        <f t="shared" si="58"/>
        <v>0</v>
      </c>
      <c r="H224" s="69"/>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row>
    <row r="225" spans="1:34" ht="12" customHeight="1">
      <c r="A225" s="1"/>
      <c r="B225" s="16" t="s">
        <v>209</v>
      </c>
      <c r="C225" s="5" t="s">
        <v>210</v>
      </c>
      <c r="D225" s="25">
        <f>Classification!BF225</f>
        <v>0</v>
      </c>
      <c r="E225" s="69"/>
      <c r="F225" s="25">
        <v>0</v>
      </c>
      <c r="G225" s="25">
        <f t="shared" si="58"/>
        <v>0</v>
      </c>
      <c r="H225" s="69"/>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row>
    <row r="226" spans="1:34" ht="12" customHeight="1">
      <c r="A226" s="1"/>
      <c r="B226" s="16" t="s">
        <v>16</v>
      </c>
      <c r="C226" s="5" t="s">
        <v>211</v>
      </c>
      <c r="D226" s="25">
        <f>Classification!BF226</f>
        <v>0</v>
      </c>
      <c r="E226" s="69"/>
      <c r="F226" s="25">
        <v>0</v>
      </c>
      <c r="G226" s="25">
        <f t="shared" si="58"/>
        <v>0</v>
      </c>
      <c r="H226" s="69"/>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row>
    <row r="227" spans="1:34" ht="12" customHeight="1">
      <c r="A227" s="1"/>
      <c r="B227" s="1"/>
      <c r="C227" s="1"/>
      <c r="D227" s="25"/>
      <c r="E227" s="79"/>
      <c r="F227" s="25"/>
      <c r="G227" s="25"/>
      <c r="H227" s="79"/>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row>
    <row r="228" spans="1:34" ht="12" customHeight="1">
      <c r="A228" s="1"/>
      <c r="B228" s="16" t="s">
        <v>193</v>
      </c>
      <c r="C228" s="1"/>
      <c r="D228" s="25"/>
      <c r="E228" s="79"/>
      <c r="F228" s="25"/>
      <c r="G228" s="25"/>
      <c r="H228" s="79"/>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row>
    <row r="229" spans="1:34" ht="12" customHeight="1">
      <c r="A229" s="1"/>
      <c r="B229" s="16" t="s">
        <v>196</v>
      </c>
      <c r="C229" s="5" t="s">
        <v>212</v>
      </c>
      <c r="D229" s="25">
        <f>Classification!BF229</f>
        <v>0</v>
      </c>
      <c r="E229" s="69"/>
      <c r="F229" s="25">
        <v>0</v>
      </c>
      <c r="G229" s="25">
        <f t="shared" ref="G229:G234" si="59">D229-F229</f>
        <v>0</v>
      </c>
      <c r="H229" s="69"/>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row>
    <row r="230" spans="1:34" ht="12" customHeight="1">
      <c r="A230" s="1"/>
      <c r="B230" s="16" t="s">
        <v>198</v>
      </c>
      <c r="C230" s="5" t="s">
        <v>213</v>
      </c>
      <c r="D230" s="25">
        <f>Classification!BF230</f>
        <v>0</v>
      </c>
      <c r="E230" s="69"/>
      <c r="F230" s="25">
        <v>0</v>
      </c>
      <c r="G230" s="25">
        <f t="shared" si="59"/>
        <v>0</v>
      </c>
      <c r="H230" s="69"/>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row>
    <row r="231" spans="1:34" ht="12" customHeight="1">
      <c r="A231" s="1"/>
      <c r="B231" s="16" t="s">
        <v>200</v>
      </c>
      <c r="C231" s="5" t="s">
        <v>214</v>
      </c>
      <c r="D231" s="25">
        <f>Classification!BF231</f>
        <v>1048.4908451081646</v>
      </c>
      <c r="E231" s="69"/>
      <c r="F231" s="25">
        <v>0</v>
      </c>
      <c r="G231" s="25">
        <f t="shared" si="59"/>
        <v>1048.4908451081646</v>
      </c>
      <c r="H231" s="69" t="s">
        <v>439</v>
      </c>
      <c r="I231" s="25">
        <v>90.453719812940349</v>
      </c>
      <c r="J231" s="25">
        <v>30.775549493969436</v>
      </c>
      <c r="K231" s="25">
        <v>8.0290369271342144</v>
      </c>
      <c r="L231" s="25">
        <v>0</v>
      </c>
      <c r="M231" s="25">
        <v>3.1889094389791886E-2</v>
      </c>
      <c r="N231" s="25">
        <v>0</v>
      </c>
      <c r="O231" s="25">
        <v>5.4751197146799635</v>
      </c>
      <c r="P231" s="25">
        <v>0</v>
      </c>
      <c r="Q231" s="25">
        <v>1.6435158142034469</v>
      </c>
      <c r="R231" s="25">
        <v>1.5093797563127315E-2</v>
      </c>
      <c r="S231" s="25">
        <v>4.3883724013111838</v>
      </c>
      <c r="T231" s="25">
        <v>0</v>
      </c>
      <c r="U231" s="25">
        <v>28.954409164377548</v>
      </c>
      <c r="V231" s="25">
        <v>0</v>
      </c>
      <c r="W231" s="25">
        <v>9.4260841250717906</v>
      </c>
      <c r="X231" s="25">
        <v>0</v>
      </c>
      <c r="Y231" s="25">
        <v>5.1975606791171494</v>
      </c>
      <c r="Z231" s="25">
        <v>0</v>
      </c>
      <c r="AA231" s="25">
        <v>801.52756309924075</v>
      </c>
      <c r="AB231" s="25">
        <v>0</v>
      </c>
      <c r="AC231" s="25">
        <v>0</v>
      </c>
      <c r="AD231" s="25">
        <v>42.298495742185366</v>
      </c>
      <c r="AE231" s="25">
        <v>13.152751482818182</v>
      </c>
      <c r="AF231" s="25">
        <v>6.7693705683349465</v>
      </c>
      <c r="AG231" s="25">
        <v>0.17115440176381963</v>
      </c>
      <c r="AH231" s="25">
        <v>0.18115878906335625</v>
      </c>
    </row>
    <row r="232" spans="1:34" ht="12" customHeight="1">
      <c r="A232" s="1"/>
      <c r="B232" s="16" t="s">
        <v>215</v>
      </c>
      <c r="C232" s="5" t="s">
        <v>216</v>
      </c>
      <c r="D232" s="25">
        <f>Classification!BF232</f>
        <v>0</v>
      </c>
      <c r="E232" s="69"/>
      <c r="F232" s="25">
        <v>0</v>
      </c>
      <c r="G232" s="25">
        <f t="shared" si="59"/>
        <v>0</v>
      </c>
      <c r="H232" s="69" t="s">
        <v>439</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row>
    <row r="233" spans="1:34" ht="12" customHeight="1">
      <c r="A233" s="1"/>
      <c r="B233" s="16" t="s">
        <v>206</v>
      </c>
      <c r="C233" s="5" t="s">
        <v>217</v>
      </c>
      <c r="D233" s="25">
        <f>Classification!BF233</f>
        <v>0</v>
      </c>
      <c r="E233" s="69"/>
      <c r="F233" s="25">
        <v>0</v>
      </c>
      <c r="G233" s="25">
        <f t="shared" si="59"/>
        <v>0</v>
      </c>
      <c r="H233" s="69"/>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row>
    <row r="234" spans="1:34" ht="12" customHeight="1">
      <c r="A234" s="1"/>
      <c r="B234" s="16" t="s">
        <v>16</v>
      </c>
      <c r="C234" s="5" t="s">
        <v>218</v>
      </c>
      <c r="D234" s="25">
        <f>Classification!BF234</f>
        <v>0</v>
      </c>
      <c r="E234" s="69"/>
      <c r="F234" s="25">
        <v>0</v>
      </c>
      <c r="G234" s="25">
        <f t="shared" si="59"/>
        <v>0</v>
      </c>
      <c r="H234" s="69"/>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row>
    <row r="235" spans="1:34" ht="12" customHeight="1">
      <c r="A235" s="1"/>
      <c r="B235" s="16" t="s">
        <v>42</v>
      </c>
      <c r="C235" s="1"/>
      <c r="D235" s="26">
        <f>SUM(D220:D226,D229:D234)</f>
        <v>2464.6521249565608</v>
      </c>
      <c r="E235" s="79"/>
      <c r="F235" s="26">
        <f t="shared" ref="F235:G235" si="60">SUM(F220:F226,F229:F234)</f>
        <v>0</v>
      </c>
      <c r="G235" s="26">
        <f t="shared" si="60"/>
        <v>2464.6521249565608</v>
      </c>
      <c r="H235" s="79"/>
      <c r="I235" s="26">
        <f t="shared" ref="I235:AH235" si="61">SUM(I220:I226,I229:I234)</f>
        <v>212.62651341909441</v>
      </c>
      <c r="J235" s="26">
        <f t="shared" si="61"/>
        <v>72.343047925413799</v>
      </c>
      <c r="K235" s="26">
        <f t="shared" si="61"/>
        <v>18.873586751989791</v>
      </c>
      <c r="L235" s="26">
        <f t="shared" si="61"/>
        <v>0</v>
      </c>
      <c r="M235" s="26">
        <f t="shared" si="61"/>
        <v>7.4960620416893414E-2</v>
      </c>
      <c r="N235" s="26">
        <f t="shared" si="61"/>
        <v>0</v>
      </c>
      <c r="O235" s="26">
        <f t="shared" si="61"/>
        <v>12.870179555821903</v>
      </c>
      <c r="P235" s="26">
        <f t="shared" si="61"/>
        <v>0</v>
      </c>
      <c r="Q235" s="26">
        <f t="shared" si="61"/>
        <v>3.8633572842101058</v>
      </c>
      <c r="R235" s="26">
        <f t="shared" si="61"/>
        <v>3.5480481695372518E-2</v>
      </c>
      <c r="S235" s="26">
        <f t="shared" si="61"/>
        <v>10.31559923909164</v>
      </c>
      <c r="T235" s="26">
        <f t="shared" si="61"/>
        <v>0</v>
      </c>
      <c r="U235" s="26">
        <f t="shared" si="61"/>
        <v>68.062154673828289</v>
      </c>
      <c r="V235" s="26">
        <f t="shared" si="61"/>
        <v>0</v>
      </c>
      <c r="W235" s="26">
        <f t="shared" si="61"/>
        <v>22.157578559000989</v>
      </c>
      <c r="X235" s="26">
        <f t="shared" si="61"/>
        <v>0</v>
      </c>
      <c r="Y235" s="26">
        <f t="shared" si="61"/>
        <v>12.217730876853981</v>
      </c>
      <c r="Z235" s="26">
        <f t="shared" si="61"/>
        <v>0</v>
      </c>
      <c r="AA235" s="26">
        <f t="shared" si="61"/>
        <v>1884.1238536517712</v>
      </c>
      <c r="AB235" s="26">
        <f t="shared" si="61"/>
        <v>0</v>
      </c>
      <c r="AC235" s="26">
        <f t="shared" si="61"/>
        <v>0</v>
      </c>
      <c r="AD235" s="26">
        <f t="shared" si="61"/>
        <v>99.429649672037357</v>
      </c>
      <c r="AE235" s="26">
        <f t="shared" si="61"/>
        <v>30.91773003302588</v>
      </c>
      <c r="AF235" s="26">
        <f t="shared" si="61"/>
        <v>15.91253145767234</v>
      </c>
      <c r="AG235" s="26">
        <f t="shared" si="61"/>
        <v>0.40232688913878828</v>
      </c>
      <c r="AH235" s="26">
        <f t="shared" si="61"/>
        <v>0.42584386549745901</v>
      </c>
    </row>
    <row r="236" spans="1:34" ht="12" customHeight="1">
      <c r="A236" s="1"/>
      <c r="B236" s="1"/>
      <c r="C236" s="1"/>
      <c r="D236" s="25"/>
      <c r="E236" s="79"/>
      <c r="F236" s="25"/>
      <c r="G236" s="25"/>
      <c r="H236" s="79"/>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row>
    <row r="237" spans="1:34" ht="12" customHeight="1">
      <c r="A237" s="16" t="s">
        <v>219</v>
      </c>
      <c r="B237" s="1"/>
      <c r="C237" s="1"/>
      <c r="D237" s="25"/>
      <c r="E237" s="79"/>
      <c r="F237" s="25"/>
      <c r="G237" s="25"/>
      <c r="H237" s="79"/>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row>
    <row r="238" spans="1:34" ht="12" customHeight="1">
      <c r="A238" s="1"/>
      <c r="B238" s="16" t="s">
        <v>189</v>
      </c>
      <c r="C238" s="1"/>
      <c r="D238" s="25"/>
      <c r="E238" s="79"/>
      <c r="F238" s="25"/>
      <c r="G238" s="25"/>
      <c r="H238" s="79"/>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row>
    <row r="239" spans="1:34" ht="12" customHeight="1">
      <c r="A239" s="1"/>
      <c r="B239" s="16" t="s">
        <v>198</v>
      </c>
      <c r="C239" s="5" t="s">
        <v>220</v>
      </c>
      <c r="D239" s="25">
        <f>Classification!BF239</f>
        <v>206.29056626235399</v>
      </c>
      <c r="E239" s="69"/>
      <c r="F239" s="25">
        <v>0</v>
      </c>
      <c r="G239" s="25">
        <f t="shared" ref="G239:G242" si="62">D239-F239</f>
        <v>206.29056626235399</v>
      </c>
      <c r="H239" s="69" t="s">
        <v>439</v>
      </c>
      <c r="I239" s="25">
        <v>17.796768725074365</v>
      </c>
      <c r="J239" s="25">
        <v>6.0550891424246149</v>
      </c>
      <c r="K239" s="25">
        <v>1.5797129578837654</v>
      </c>
      <c r="L239" s="25">
        <v>0</v>
      </c>
      <c r="M239" s="25">
        <v>6.2741790926988785E-3</v>
      </c>
      <c r="N239" s="25">
        <v>0</v>
      </c>
      <c r="O239" s="25">
        <v>1.0772297646327942</v>
      </c>
      <c r="P239" s="25">
        <v>0</v>
      </c>
      <c r="Q239" s="25">
        <v>0.32336172466836038</v>
      </c>
      <c r="R239" s="25">
        <v>2.9697045623947775E-3</v>
      </c>
      <c r="S239" s="25">
        <v>0.86341223851428062</v>
      </c>
      <c r="T239" s="25">
        <v>0</v>
      </c>
      <c r="U239" s="25">
        <v>5.6967797956262993</v>
      </c>
      <c r="V239" s="25">
        <v>0</v>
      </c>
      <c r="W239" s="25">
        <v>1.8545819840678202</v>
      </c>
      <c r="X239" s="25">
        <v>0</v>
      </c>
      <c r="Y239" s="25">
        <v>1.0226200263745846</v>
      </c>
      <c r="Z239" s="25">
        <v>0</v>
      </c>
      <c r="AA239" s="25">
        <v>157.70054229664677</v>
      </c>
      <c r="AB239" s="25">
        <v>0</v>
      </c>
      <c r="AC239" s="25">
        <v>0</v>
      </c>
      <c r="AD239" s="25">
        <v>8.3222287341965462</v>
      </c>
      <c r="AE239" s="25">
        <v>2.5878037600019961</v>
      </c>
      <c r="AF239" s="25">
        <v>1.331873610815808</v>
      </c>
      <c r="AG239" s="25">
        <v>3.3674627320670968E-2</v>
      </c>
      <c r="AH239" s="25">
        <v>3.5642990450171066E-2</v>
      </c>
    </row>
    <row r="240" spans="1:34" ht="12" customHeight="1">
      <c r="A240" s="1"/>
      <c r="B240" s="16" t="s">
        <v>222</v>
      </c>
      <c r="C240" s="5" t="s">
        <v>223</v>
      </c>
      <c r="D240" s="25">
        <f>Classification!BF240</f>
        <v>838.26694410770051</v>
      </c>
      <c r="E240" s="69"/>
      <c r="F240" s="25">
        <v>0</v>
      </c>
      <c r="G240" s="25">
        <f t="shared" si="62"/>
        <v>838.26694410770051</v>
      </c>
      <c r="H240" s="69" t="s">
        <v>439</v>
      </c>
      <c r="I240" s="25">
        <v>72.317620744647954</v>
      </c>
      <c r="J240" s="25">
        <v>24.60500818667964</v>
      </c>
      <c r="K240" s="25">
        <v>6.4192036396296324</v>
      </c>
      <c r="L240" s="25">
        <v>0</v>
      </c>
      <c r="M240" s="25">
        <v>2.5495285752099413E-2</v>
      </c>
      <c r="N240" s="25">
        <v>0</v>
      </c>
      <c r="O240" s="25">
        <v>4.3773504492307929</v>
      </c>
      <c r="P240" s="25">
        <v>0</v>
      </c>
      <c r="Q240" s="25">
        <v>1.3139885632695969</v>
      </c>
      <c r="R240" s="25">
        <v>1.2067469751648349E-2</v>
      </c>
      <c r="S240" s="25">
        <v>3.5084975129889684</v>
      </c>
      <c r="T240" s="25">
        <v>0</v>
      </c>
      <c r="U240" s="25">
        <v>23.149009075194034</v>
      </c>
      <c r="V240" s="25">
        <v>0</v>
      </c>
      <c r="W240" s="25">
        <v>7.5361408936392706</v>
      </c>
      <c r="X240" s="25">
        <v>0</v>
      </c>
      <c r="Y240" s="25">
        <v>4.1554423938231002</v>
      </c>
      <c r="Z240" s="25">
        <v>0</v>
      </c>
      <c r="AA240" s="25">
        <v>640.82015028751016</v>
      </c>
      <c r="AB240" s="25">
        <v>0</v>
      </c>
      <c r="AC240" s="25">
        <v>0</v>
      </c>
      <c r="AD240" s="25">
        <v>33.817587374829621</v>
      </c>
      <c r="AE240" s="25">
        <v>10.515606162467359</v>
      </c>
      <c r="AF240" s="25">
        <v>5.4121021717317381</v>
      </c>
      <c r="AG240" s="25">
        <v>0.13683770154649058</v>
      </c>
      <c r="AH240" s="25">
        <v>0.14483619500819295</v>
      </c>
    </row>
    <row r="241" spans="1:34" ht="12" customHeight="1">
      <c r="A241" s="1"/>
      <c r="B241" s="16" t="s">
        <v>225</v>
      </c>
      <c r="C241" s="5" t="s">
        <v>226</v>
      </c>
      <c r="D241" s="25">
        <f>Classification!BF241</f>
        <v>2.5327232647607287</v>
      </c>
      <c r="E241" s="69"/>
      <c r="F241" s="25">
        <v>0</v>
      </c>
      <c r="G241" s="25">
        <f t="shared" si="62"/>
        <v>2.5327232647607287</v>
      </c>
      <c r="H241" s="69" t="s">
        <v>439</v>
      </c>
      <c r="I241" s="25">
        <v>0.21849903756741781</v>
      </c>
      <c r="J241" s="25">
        <v>7.4341088005523387E-2</v>
      </c>
      <c r="K241" s="25">
        <v>1.9394855676472766E-2</v>
      </c>
      <c r="L241" s="25">
        <v>0</v>
      </c>
      <c r="M241" s="25">
        <v>7.7030955138997638E-5</v>
      </c>
      <c r="N241" s="25">
        <v>0</v>
      </c>
      <c r="O241" s="25">
        <v>1.3225640589441217E-2</v>
      </c>
      <c r="P241" s="25">
        <v>0</v>
      </c>
      <c r="Q241" s="25">
        <v>3.9700592123012969E-3</v>
      </c>
      <c r="R241" s="25">
        <v>3.646041586350486E-5</v>
      </c>
      <c r="S241" s="25">
        <v>1.0600505409361147E-2</v>
      </c>
      <c r="T241" s="25">
        <v>0</v>
      </c>
      <c r="U241" s="25">
        <v>6.9941960914742196E-2</v>
      </c>
      <c r="V241" s="25">
        <v>0</v>
      </c>
      <c r="W241" s="25">
        <v>2.2769547936966721E-2</v>
      </c>
      <c r="X241" s="25">
        <v>0</v>
      </c>
      <c r="Y241" s="25">
        <v>1.2555171953501941E-2</v>
      </c>
      <c r="Z241" s="25">
        <v>0</v>
      </c>
      <c r="AA241" s="25">
        <v>1.9361614036782513</v>
      </c>
      <c r="AB241" s="25">
        <v>0</v>
      </c>
      <c r="AC241" s="25">
        <v>0</v>
      </c>
      <c r="AD241" s="25">
        <v>0.10217579364707156</v>
      </c>
      <c r="AE241" s="25">
        <v>3.1771645724491961E-2</v>
      </c>
      <c r="AF241" s="25">
        <v>1.6352019100786489E-2</v>
      </c>
      <c r="AG241" s="25">
        <v>4.1343874124977333E-4</v>
      </c>
      <c r="AH241" s="25">
        <v>4.376052321461237E-4</v>
      </c>
    </row>
    <row r="242" spans="1:34" ht="12" customHeight="1">
      <c r="A242" s="1"/>
      <c r="B242" s="16" t="s">
        <v>16</v>
      </c>
      <c r="C242" s="5" t="s">
        <v>228</v>
      </c>
      <c r="D242" s="25">
        <f>Classification!BF242</f>
        <v>0</v>
      </c>
      <c r="E242" s="69"/>
      <c r="F242" s="25">
        <v>0</v>
      </c>
      <c r="G242" s="25">
        <f t="shared" si="62"/>
        <v>0</v>
      </c>
      <c r="H242" s="69"/>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row>
    <row r="243" spans="1:34" ht="12" customHeight="1">
      <c r="A243" s="1"/>
      <c r="B243" s="1"/>
      <c r="C243" s="1"/>
      <c r="D243" s="25"/>
      <c r="E243" s="79"/>
      <c r="F243" s="25"/>
      <c r="G243" s="25"/>
      <c r="H243" s="79"/>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row>
    <row r="244" spans="1:34" ht="12" customHeight="1">
      <c r="A244" s="1"/>
      <c r="B244" s="16" t="s">
        <v>193</v>
      </c>
      <c r="C244" s="1"/>
      <c r="D244" s="25"/>
      <c r="E244" s="79"/>
      <c r="F244" s="25"/>
      <c r="G244" s="25"/>
      <c r="H244" s="79"/>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row>
    <row r="245" spans="1:34" ht="12" customHeight="1">
      <c r="A245" s="1"/>
      <c r="B245" s="16" t="s">
        <v>198</v>
      </c>
      <c r="C245" s="5" t="s">
        <v>229</v>
      </c>
      <c r="D245" s="25">
        <f>Classification!BF245</f>
        <v>340.29815776363188</v>
      </c>
      <c r="E245" s="69"/>
      <c r="F245" s="25">
        <v>0</v>
      </c>
      <c r="G245" s="25">
        <f t="shared" ref="G245:G248" si="63">D245-F245</f>
        <v>340.29815776363188</v>
      </c>
      <c r="H245" s="69" t="s">
        <v>439</v>
      </c>
      <c r="I245" s="25">
        <v>29.357656634604062</v>
      </c>
      <c r="J245" s="25">
        <v>9.9885114360544254</v>
      </c>
      <c r="K245" s="25">
        <v>2.6059039882585511</v>
      </c>
      <c r="L245" s="25">
        <v>0</v>
      </c>
      <c r="M245" s="25">
        <v>1.0349923534599152E-2</v>
      </c>
      <c r="N245" s="25">
        <v>0</v>
      </c>
      <c r="O245" s="25">
        <v>1.7770046931108152</v>
      </c>
      <c r="P245" s="25">
        <v>0</v>
      </c>
      <c r="Q245" s="25">
        <v>0.53341944418325504</v>
      </c>
      <c r="R245" s="25">
        <v>4.8988424919051534E-3</v>
      </c>
      <c r="S245" s="25">
        <v>1.424290017136872</v>
      </c>
      <c r="T245" s="25">
        <v>0</v>
      </c>
      <c r="U245" s="25">
        <v>9.3974421843956382</v>
      </c>
      <c r="V245" s="25">
        <v>0</v>
      </c>
      <c r="W245" s="25">
        <v>3.0593295856160148</v>
      </c>
      <c r="X245" s="25">
        <v>0</v>
      </c>
      <c r="Y245" s="25">
        <v>1.686920140715003</v>
      </c>
      <c r="Z245" s="25">
        <v>0</v>
      </c>
      <c r="AA245" s="25">
        <v>260.14376223886484</v>
      </c>
      <c r="AB245" s="25">
        <v>0</v>
      </c>
      <c r="AC245" s="25">
        <v>0</v>
      </c>
      <c r="AD245" s="25">
        <v>13.72839853051228</v>
      </c>
      <c r="AE245" s="25">
        <v>4.2688566333301319</v>
      </c>
      <c r="AF245" s="25">
        <v>2.197066711999843</v>
      </c>
      <c r="AG245" s="25">
        <v>5.5549867588358191E-2</v>
      </c>
      <c r="AH245" s="25">
        <v>5.879689123522177E-2</v>
      </c>
    </row>
    <row r="246" spans="1:34" ht="12" customHeight="1">
      <c r="A246" s="1"/>
      <c r="B246" s="16" t="s">
        <v>222</v>
      </c>
      <c r="C246" s="5" t="s">
        <v>231</v>
      </c>
      <c r="D246" s="25">
        <f>Classification!BF246</f>
        <v>5189.79585863794</v>
      </c>
      <c r="E246" s="5" t="s">
        <v>443</v>
      </c>
      <c r="F246" s="25">
        <v>100</v>
      </c>
      <c r="G246" s="25">
        <f t="shared" si="63"/>
        <v>5089.79585863794</v>
      </c>
      <c r="H246" s="69" t="s">
        <v>439</v>
      </c>
      <c r="I246" s="25">
        <v>439.09870138618658</v>
      </c>
      <c r="J246" s="25">
        <v>149.3968832370235</v>
      </c>
      <c r="K246" s="25">
        <v>38.976171409835217</v>
      </c>
      <c r="L246" s="25">
        <v>0</v>
      </c>
      <c r="M246" s="25">
        <v>0.15480247759734417</v>
      </c>
      <c r="N246" s="25">
        <v>0</v>
      </c>
      <c r="O246" s="25">
        <v>26.578431065318622</v>
      </c>
      <c r="P246" s="25">
        <v>0</v>
      </c>
      <c r="Q246" s="25">
        <v>7.978286146957914</v>
      </c>
      <c r="R246" s="25">
        <v>7.3271358244429374E-2</v>
      </c>
      <c r="S246" s="25">
        <v>21.302922937825436</v>
      </c>
      <c r="T246" s="25">
        <v>0</v>
      </c>
      <c r="U246" s="25">
        <v>140.55633632066099</v>
      </c>
      <c r="V246" s="25">
        <v>0</v>
      </c>
      <c r="W246" s="25">
        <v>45.757999859325274</v>
      </c>
      <c r="X246" s="25">
        <v>0</v>
      </c>
      <c r="Y246" s="25">
        <v>25.231047980071548</v>
      </c>
      <c r="Z246" s="25">
        <v>0</v>
      </c>
      <c r="AA246" s="25">
        <v>3990.93685489053</v>
      </c>
      <c r="AB246" s="25">
        <v>0</v>
      </c>
      <c r="AC246" s="25">
        <v>0</v>
      </c>
      <c r="AD246" s="25">
        <v>205.33389438701272</v>
      </c>
      <c r="AE246" s="25">
        <v>63.848740634483875</v>
      </c>
      <c r="AF246" s="25">
        <v>32.861244754828874</v>
      </c>
      <c r="AG246" s="25">
        <v>0.83085223809967979</v>
      </c>
      <c r="AH246" s="25">
        <v>0.87941755393716659</v>
      </c>
    </row>
    <row r="247" spans="1:34" ht="12" customHeight="1">
      <c r="A247" s="1"/>
      <c r="B247" s="16" t="s">
        <v>225</v>
      </c>
      <c r="C247" s="5" t="s">
        <v>233</v>
      </c>
      <c r="D247" s="25">
        <f>Classification!BF247</f>
        <v>21.472427838572081</v>
      </c>
      <c r="E247" s="69"/>
      <c r="F247" s="25">
        <v>0</v>
      </c>
      <c r="G247" s="25">
        <f t="shared" si="63"/>
        <v>21.472427838572081</v>
      </c>
      <c r="H247" s="69" t="s">
        <v>439</v>
      </c>
      <c r="I247" s="25">
        <v>1.852434840490583</v>
      </c>
      <c r="J247" s="25">
        <v>0.63026374410879094</v>
      </c>
      <c r="K247" s="25">
        <v>0.16442958642460484</v>
      </c>
      <c r="L247" s="25">
        <v>0</v>
      </c>
      <c r="M247" s="25">
        <v>6.5306843766631186E-4</v>
      </c>
      <c r="N247" s="25">
        <v>0</v>
      </c>
      <c r="O247" s="25">
        <v>0.11212698091692036</v>
      </c>
      <c r="P247" s="25">
        <v>0</v>
      </c>
      <c r="Q247" s="25">
        <v>3.365816200178165E-2</v>
      </c>
      <c r="R247" s="25">
        <v>3.0911140568979549E-4</v>
      </c>
      <c r="S247" s="25">
        <v>8.987108486027344E-2</v>
      </c>
      <c r="T247" s="25">
        <v>0</v>
      </c>
      <c r="U247" s="25">
        <v>0.59296794463326841</v>
      </c>
      <c r="V247" s="25">
        <v>0</v>
      </c>
      <c r="W247" s="25">
        <v>0.19304022740898016</v>
      </c>
      <c r="X247" s="25">
        <v>0</v>
      </c>
      <c r="Y247" s="25">
        <v>0.10644274782144554</v>
      </c>
      <c r="Z247" s="25">
        <v>0</v>
      </c>
      <c r="AA247" s="25">
        <v>16.41477638033118</v>
      </c>
      <c r="AB247" s="25">
        <v>0</v>
      </c>
      <c r="AC247" s="25">
        <v>0</v>
      </c>
      <c r="AD247" s="25">
        <v>0.86624637853707387</v>
      </c>
      <c r="AE247" s="25">
        <v>0.26936001245137253</v>
      </c>
      <c r="AF247" s="25">
        <v>0.13863241793601994</v>
      </c>
      <c r="AG247" s="25">
        <v>3.5051336483042533E-3</v>
      </c>
      <c r="AH247" s="25">
        <v>3.7100171581228498E-3</v>
      </c>
    </row>
    <row r="248" spans="1:34" ht="12" customHeight="1">
      <c r="A248" s="1"/>
      <c r="B248" s="16" t="s">
        <v>16</v>
      </c>
      <c r="C248" s="5" t="s">
        <v>235</v>
      </c>
      <c r="D248" s="25">
        <f>Classification!BF248</f>
        <v>0</v>
      </c>
      <c r="E248" s="69"/>
      <c r="F248" s="25">
        <v>0</v>
      </c>
      <c r="G248" s="25">
        <f t="shared" si="63"/>
        <v>0</v>
      </c>
      <c r="H248" s="69"/>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row>
    <row r="249" spans="1:34" ht="12" customHeight="1">
      <c r="A249" s="1"/>
      <c r="B249" s="16" t="s">
        <v>42</v>
      </c>
      <c r="C249" s="1"/>
      <c r="D249" s="26">
        <f>SUM(D239:D242,D245:D248)</f>
        <v>6598.6566778749593</v>
      </c>
      <c r="E249" s="79"/>
      <c r="F249" s="26">
        <f t="shared" ref="F249:G249" si="64">SUM(F239:F242,F245:F248)</f>
        <v>100</v>
      </c>
      <c r="G249" s="26">
        <f t="shared" si="64"/>
        <v>6498.6566778749593</v>
      </c>
      <c r="H249" s="79"/>
      <c r="I249" s="26">
        <f t="shared" ref="I249:AH249" si="65">SUM(I239:I242,I245:I248)</f>
        <v>560.64168136857097</v>
      </c>
      <c r="J249" s="26">
        <f t="shared" si="65"/>
        <v>190.7500968342965</v>
      </c>
      <c r="K249" s="26">
        <f t="shared" si="65"/>
        <v>49.764816437708241</v>
      </c>
      <c r="L249" s="26">
        <f t="shared" si="65"/>
        <v>0</v>
      </c>
      <c r="M249" s="26">
        <f t="shared" si="65"/>
        <v>0.19765196536954691</v>
      </c>
      <c r="N249" s="26">
        <f t="shared" si="65"/>
        <v>0</v>
      </c>
      <c r="O249" s="26">
        <f t="shared" si="65"/>
        <v>33.935368593799389</v>
      </c>
      <c r="P249" s="26">
        <f t="shared" si="65"/>
        <v>0</v>
      </c>
      <c r="Q249" s="26">
        <f t="shared" si="65"/>
        <v>10.18668410029321</v>
      </c>
      <c r="R249" s="26">
        <f t="shared" si="65"/>
        <v>9.3552946871930956E-2</v>
      </c>
      <c r="S249" s="26">
        <f t="shared" si="65"/>
        <v>27.199594296735192</v>
      </c>
      <c r="T249" s="26">
        <f t="shared" si="65"/>
        <v>0</v>
      </c>
      <c r="U249" s="26">
        <f t="shared" si="65"/>
        <v>179.46247728142498</v>
      </c>
      <c r="V249" s="26">
        <f t="shared" si="65"/>
        <v>0</v>
      </c>
      <c r="W249" s="26">
        <f t="shared" si="65"/>
        <v>58.423862097994324</v>
      </c>
      <c r="X249" s="26">
        <f t="shared" si="65"/>
        <v>0</v>
      </c>
      <c r="Y249" s="26">
        <f t="shared" si="65"/>
        <v>32.215028460759186</v>
      </c>
      <c r="Z249" s="26">
        <f t="shared" si="65"/>
        <v>0</v>
      </c>
      <c r="AA249" s="26">
        <f t="shared" si="65"/>
        <v>5067.9522474975611</v>
      </c>
      <c r="AB249" s="26">
        <f t="shared" si="65"/>
        <v>0</v>
      </c>
      <c r="AC249" s="26">
        <f t="shared" si="65"/>
        <v>0</v>
      </c>
      <c r="AD249" s="26">
        <f t="shared" si="65"/>
        <v>262.17053119873532</v>
      </c>
      <c r="AE249" s="26">
        <f t="shared" si="65"/>
        <v>81.522138848459221</v>
      </c>
      <c r="AF249" s="26">
        <f t="shared" si="65"/>
        <v>41.957271686413073</v>
      </c>
      <c r="AG249" s="26">
        <f t="shared" si="65"/>
        <v>1.0608330069447536</v>
      </c>
      <c r="AH249" s="26">
        <f t="shared" si="65"/>
        <v>1.1228412530210212</v>
      </c>
    </row>
    <row r="250" spans="1:34" ht="12" customHeight="1">
      <c r="A250" s="1"/>
      <c r="B250" s="1"/>
      <c r="C250" s="1"/>
      <c r="D250" s="25"/>
      <c r="E250" s="79"/>
      <c r="F250" s="25"/>
      <c r="G250" s="25"/>
      <c r="H250" s="79"/>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row>
    <row r="251" spans="1:34" ht="12" customHeight="1">
      <c r="A251" s="16" t="s">
        <v>236</v>
      </c>
      <c r="B251" s="1"/>
      <c r="C251" s="1"/>
      <c r="D251" s="25"/>
      <c r="E251" s="79"/>
      <c r="F251" s="25"/>
      <c r="G251" s="25"/>
      <c r="H251" s="79"/>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row>
    <row r="252" spans="1:34" ht="12" customHeight="1">
      <c r="A252" s="1"/>
      <c r="B252" s="16" t="s">
        <v>189</v>
      </c>
      <c r="C252" s="1"/>
      <c r="D252" s="25"/>
      <c r="E252" s="79"/>
      <c r="F252" s="25"/>
      <c r="G252" s="25"/>
      <c r="H252" s="79"/>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row>
    <row r="253" spans="1:34" ht="12" customHeight="1">
      <c r="A253" s="1"/>
      <c r="B253" s="16" t="s">
        <v>237</v>
      </c>
      <c r="C253" s="5" t="s">
        <v>238</v>
      </c>
      <c r="D253" s="25">
        <f>Classification!BF253</f>
        <v>0</v>
      </c>
      <c r="E253" s="69"/>
      <c r="F253" s="25">
        <v>0</v>
      </c>
      <c r="G253" s="25">
        <f t="shared" ref="G253:G258" si="66">D253-F253</f>
        <v>0</v>
      </c>
      <c r="H253" s="69"/>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row>
    <row r="254" spans="1:34" ht="12" customHeight="1">
      <c r="A254" s="1"/>
      <c r="B254" s="16" t="s">
        <v>239</v>
      </c>
      <c r="C254" s="1"/>
      <c r="D254" s="25">
        <f>Classification!BF254</f>
        <v>0</v>
      </c>
      <c r="E254" s="69"/>
      <c r="F254" s="25">
        <v>0</v>
      </c>
      <c r="G254" s="25">
        <f t="shared" si="66"/>
        <v>0</v>
      </c>
      <c r="H254" s="69"/>
      <c r="I254" s="25">
        <v>0</v>
      </c>
      <c r="J254" s="25">
        <v>0</v>
      </c>
      <c r="K254" s="25">
        <v>0</v>
      </c>
      <c r="L254" s="25">
        <v>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row>
    <row r="255" spans="1:34" ht="12" customHeight="1">
      <c r="A255" s="1"/>
      <c r="B255" s="16" t="s">
        <v>240</v>
      </c>
      <c r="C255" s="5" t="s">
        <v>241</v>
      </c>
      <c r="D255" s="25">
        <f>Classification!BF255</f>
        <v>0</v>
      </c>
      <c r="E255" s="69"/>
      <c r="F255" s="25">
        <v>0</v>
      </c>
      <c r="G255" s="25">
        <f t="shared" si="66"/>
        <v>0</v>
      </c>
      <c r="H255" s="69"/>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row>
    <row r="256" spans="1:34" ht="12" customHeight="1">
      <c r="A256" s="1"/>
      <c r="B256" s="16" t="s">
        <v>242</v>
      </c>
      <c r="C256" s="5" t="s">
        <v>243</v>
      </c>
      <c r="D256" s="25">
        <f>Classification!BF256</f>
        <v>0</v>
      </c>
      <c r="E256" s="69"/>
      <c r="F256" s="25">
        <v>0</v>
      </c>
      <c r="G256" s="25">
        <f t="shared" si="66"/>
        <v>0</v>
      </c>
      <c r="H256" s="69"/>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row>
    <row r="257" spans="1:34" ht="12" customHeight="1">
      <c r="A257" s="1"/>
      <c r="B257" s="16" t="s">
        <v>55</v>
      </c>
      <c r="C257" s="5" t="s">
        <v>244</v>
      </c>
      <c r="D257" s="25">
        <f>Classification!BF257</f>
        <v>0</v>
      </c>
      <c r="E257" s="69"/>
      <c r="F257" s="25">
        <v>0</v>
      </c>
      <c r="G257" s="25">
        <f t="shared" si="66"/>
        <v>0</v>
      </c>
      <c r="H257" s="69"/>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row>
    <row r="258" spans="1:34" ht="12" customHeight="1">
      <c r="A258" s="1"/>
      <c r="B258" s="16" t="s">
        <v>252</v>
      </c>
      <c r="C258" s="5" t="s">
        <v>245</v>
      </c>
      <c r="D258" s="25">
        <f>Classification!BF258</f>
        <v>0</v>
      </c>
      <c r="E258" s="69"/>
      <c r="F258" s="25">
        <v>0</v>
      </c>
      <c r="G258" s="25">
        <f t="shared" si="66"/>
        <v>0</v>
      </c>
      <c r="H258" s="69"/>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row>
    <row r="259" spans="1:34" ht="12" customHeight="1">
      <c r="A259" s="1"/>
      <c r="B259" s="1"/>
      <c r="C259" s="1"/>
      <c r="D259" s="25"/>
      <c r="E259" s="79"/>
      <c r="F259" s="25"/>
      <c r="G259" s="25"/>
      <c r="H259" s="79"/>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row>
    <row r="260" spans="1:34" ht="12" customHeight="1">
      <c r="A260" s="1"/>
      <c r="B260" s="16" t="s">
        <v>193</v>
      </c>
      <c r="C260" s="1"/>
      <c r="D260" s="25"/>
      <c r="E260" s="79"/>
      <c r="F260" s="25"/>
      <c r="G260" s="25"/>
      <c r="H260" s="79"/>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row>
    <row r="261" spans="1:34" ht="12" customHeight="1">
      <c r="A261" s="1"/>
      <c r="B261" s="16" t="s">
        <v>246</v>
      </c>
      <c r="C261" s="5" t="s">
        <v>247</v>
      </c>
      <c r="D261" s="25">
        <f>Classification!BF261</f>
        <v>0</v>
      </c>
      <c r="E261" s="69"/>
      <c r="F261" s="25">
        <v>0</v>
      </c>
      <c r="G261" s="25">
        <f t="shared" ref="G261:G265" si="67">D261-F261</f>
        <v>0</v>
      </c>
      <c r="H261" s="69"/>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row>
    <row r="262" spans="1:34" ht="12" customHeight="1">
      <c r="A262" s="1"/>
      <c r="B262" s="16" t="s">
        <v>242</v>
      </c>
      <c r="C262" s="5" t="s">
        <v>248</v>
      </c>
      <c r="D262" s="25">
        <f>Classification!BF262</f>
        <v>0</v>
      </c>
      <c r="E262" s="69"/>
      <c r="F262" s="25">
        <v>0</v>
      </c>
      <c r="G262" s="25">
        <f t="shared" si="67"/>
        <v>0</v>
      </c>
      <c r="H262" s="69"/>
      <c r="I262" s="25">
        <v>0</v>
      </c>
      <c r="J262" s="25">
        <v>0</v>
      </c>
      <c r="K262" s="25">
        <v>0</v>
      </c>
      <c r="L262" s="25">
        <v>0</v>
      </c>
      <c r="M262" s="25">
        <v>0</v>
      </c>
      <c r="N262" s="25">
        <v>0</v>
      </c>
      <c r="O262" s="25">
        <v>0</v>
      </c>
      <c r="P262" s="25">
        <v>0</v>
      </c>
      <c r="Q262" s="25">
        <v>0</v>
      </c>
      <c r="R262" s="25">
        <v>0</v>
      </c>
      <c r="S262" s="25">
        <v>0</v>
      </c>
      <c r="T262" s="25">
        <v>0</v>
      </c>
      <c r="U262" s="25">
        <v>0</v>
      </c>
      <c r="V262" s="25">
        <v>0</v>
      </c>
      <c r="W262" s="25">
        <v>0</v>
      </c>
      <c r="X262" s="25">
        <v>0</v>
      </c>
      <c r="Y262" s="25">
        <v>0</v>
      </c>
      <c r="Z262" s="25">
        <v>0</v>
      </c>
      <c r="AA262" s="25">
        <v>0</v>
      </c>
      <c r="AB262" s="25">
        <v>0</v>
      </c>
      <c r="AC262" s="25">
        <v>0</v>
      </c>
      <c r="AD262" s="25">
        <v>0</v>
      </c>
      <c r="AE262" s="25">
        <v>0</v>
      </c>
      <c r="AF262" s="25">
        <v>0</v>
      </c>
      <c r="AG262" s="25">
        <v>0</v>
      </c>
      <c r="AH262" s="25">
        <v>0</v>
      </c>
    </row>
    <row r="263" spans="1:34" ht="12" customHeight="1">
      <c r="A263" s="1"/>
      <c r="B263" s="16" t="s">
        <v>55</v>
      </c>
      <c r="C263" s="5" t="s">
        <v>249</v>
      </c>
      <c r="D263" s="25">
        <f>Classification!BF263</f>
        <v>0</v>
      </c>
      <c r="E263" s="69"/>
      <c r="F263" s="25">
        <v>0</v>
      </c>
      <c r="G263" s="25">
        <f t="shared" si="67"/>
        <v>0</v>
      </c>
      <c r="H263" s="69"/>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row>
    <row r="264" spans="1:34" ht="12" customHeight="1">
      <c r="A264" s="1"/>
      <c r="B264" s="16" t="s">
        <v>250</v>
      </c>
      <c r="C264" s="5" t="s">
        <v>251</v>
      </c>
      <c r="D264" s="25">
        <f>Classification!BF264</f>
        <v>0</v>
      </c>
      <c r="E264" s="69"/>
      <c r="F264" s="25">
        <v>0</v>
      </c>
      <c r="G264" s="25">
        <f t="shared" si="67"/>
        <v>0</v>
      </c>
      <c r="H264" s="69"/>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row>
    <row r="265" spans="1:34" ht="12" customHeight="1">
      <c r="A265" s="1"/>
      <c r="B265" s="16" t="s">
        <v>253</v>
      </c>
      <c r="C265" s="5" t="s">
        <v>254</v>
      </c>
      <c r="D265" s="25">
        <f>Classification!BF265</f>
        <v>0</v>
      </c>
      <c r="E265" s="69"/>
      <c r="F265" s="25">
        <v>0</v>
      </c>
      <c r="G265" s="25">
        <f t="shared" si="67"/>
        <v>0</v>
      </c>
      <c r="H265" s="69"/>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0</v>
      </c>
      <c r="AC265" s="25">
        <v>0</v>
      </c>
      <c r="AD265" s="25">
        <v>0</v>
      </c>
      <c r="AE265" s="25">
        <v>0</v>
      </c>
      <c r="AF265" s="25">
        <v>0</v>
      </c>
      <c r="AG265" s="25">
        <v>0</v>
      </c>
      <c r="AH265" s="25">
        <v>0</v>
      </c>
    </row>
    <row r="266" spans="1:34" ht="12" customHeight="1">
      <c r="A266" s="1"/>
      <c r="B266" s="16" t="s">
        <v>42</v>
      </c>
      <c r="C266" s="1"/>
      <c r="D266" s="26">
        <f>SUM(D253:D258,D261:D265)</f>
        <v>0</v>
      </c>
      <c r="E266" s="79"/>
      <c r="F266" s="26">
        <f t="shared" ref="F266:G266" si="68">SUM(F253:F258,F261:F265)</f>
        <v>0</v>
      </c>
      <c r="G266" s="26">
        <f t="shared" si="68"/>
        <v>0</v>
      </c>
      <c r="H266" s="79"/>
      <c r="I266" s="26">
        <f t="shared" ref="I266:AH266" si="69">SUM(I253:I258,I261:I265)</f>
        <v>0</v>
      </c>
      <c r="J266" s="26">
        <f t="shared" si="69"/>
        <v>0</v>
      </c>
      <c r="K266" s="26">
        <f t="shared" si="69"/>
        <v>0</v>
      </c>
      <c r="L266" s="26">
        <f t="shared" si="69"/>
        <v>0</v>
      </c>
      <c r="M266" s="26">
        <f t="shared" si="69"/>
        <v>0</v>
      </c>
      <c r="N266" s="26">
        <f t="shared" si="69"/>
        <v>0</v>
      </c>
      <c r="O266" s="26">
        <f t="shared" si="69"/>
        <v>0</v>
      </c>
      <c r="P266" s="26">
        <f t="shared" si="69"/>
        <v>0</v>
      </c>
      <c r="Q266" s="26">
        <f t="shared" si="69"/>
        <v>0</v>
      </c>
      <c r="R266" s="26">
        <f t="shared" si="69"/>
        <v>0</v>
      </c>
      <c r="S266" s="26">
        <f t="shared" si="69"/>
        <v>0</v>
      </c>
      <c r="T266" s="26">
        <f t="shared" si="69"/>
        <v>0</v>
      </c>
      <c r="U266" s="26">
        <f t="shared" si="69"/>
        <v>0</v>
      </c>
      <c r="V266" s="26">
        <f t="shared" si="69"/>
        <v>0</v>
      </c>
      <c r="W266" s="26">
        <f t="shared" si="69"/>
        <v>0</v>
      </c>
      <c r="X266" s="26">
        <f t="shared" si="69"/>
        <v>0</v>
      </c>
      <c r="Y266" s="26">
        <f t="shared" si="69"/>
        <v>0</v>
      </c>
      <c r="Z266" s="26">
        <f t="shared" si="69"/>
        <v>0</v>
      </c>
      <c r="AA266" s="26">
        <f t="shared" si="69"/>
        <v>0</v>
      </c>
      <c r="AB266" s="26">
        <f t="shared" si="69"/>
        <v>0</v>
      </c>
      <c r="AC266" s="26">
        <f t="shared" si="69"/>
        <v>0</v>
      </c>
      <c r="AD266" s="26">
        <f t="shared" si="69"/>
        <v>0</v>
      </c>
      <c r="AE266" s="26">
        <f t="shared" si="69"/>
        <v>0</v>
      </c>
      <c r="AF266" s="26">
        <f t="shared" si="69"/>
        <v>0</v>
      </c>
      <c r="AG266" s="26">
        <f t="shared" si="69"/>
        <v>0</v>
      </c>
      <c r="AH266" s="26">
        <f t="shared" si="69"/>
        <v>0</v>
      </c>
    </row>
    <row r="267" spans="1:34" ht="12" customHeight="1">
      <c r="A267" s="1"/>
      <c r="B267" s="1"/>
      <c r="C267" s="1"/>
      <c r="D267" s="25"/>
      <c r="E267" s="79"/>
      <c r="F267" s="25"/>
      <c r="G267" s="25"/>
      <c r="H267" s="79"/>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row>
    <row r="268" spans="1:34" ht="12" customHeight="1">
      <c r="A268" s="16" t="s">
        <v>255</v>
      </c>
      <c r="B268" s="1"/>
      <c r="C268" s="1"/>
      <c r="D268" s="25"/>
      <c r="E268" s="79"/>
      <c r="F268" s="25"/>
      <c r="G268" s="25"/>
      <c r="H268" s="79"/>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row>
    <row r="269" spans="1:34" ht="12" customHeight="1">
      <c r="A269" s="1"/>
      <c r="B269" s="16" t="s">
        <v>189</v>
      </c>
      <c r="C269" s="1"/>
      <c r="D269" s="25"/>
      <c r="E269" s="79"/>
      <c r="F269" s="25"/>
      <c r="G269" s="25"/>
      <c r="H269" s="79"/>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row>
    <row r="270" spans="1:34" ht="12" customHeight="1">
      <c r="A270" s="1"/>
      <c r="B270" s="16" t="s">
        <v>237</v>
      </c>
      <c r="C270" s="5" t="s">
        <v>238</v>
      </c>
      <c r="D270" s="25">
        <f>Classification!BF270</f>
        <v>0</v>
      </c>
      <c r="E270" s="69"/>
      <c r="F270" s="25">
        <v>0</v>
      </c>
      <c r="G270" s="25">
        <f t="shared" ref="G270:G275" si="70">D270-F270</f>
        <v>0</v>
      </c>
      <c r="H270" s="69"/>
      <c r="I270" s="25">
        <v>0</v>
      </c>
      <c r="J270" s="25">
        <v>0</v>
      </c>
      <c r="K270" s="25">
        <v>0</v>
      </c>
      <c r="L270" s="25">
        <v>0</v>
      </c>
      <c r="M270" s="25">
        <v>0</v>
      </c>
      <c r="N270" s="25">
        <v>0</v>
      </c>
      <c r="O270" s="25">
        <v>0</v>
      </c>
      <c r="P270" s="25">
        <v>0</v>
      </c>
      <c r="Q270" s="25">
        <v>0</v>
      </c>
      <c r="R270" s="25">
        <v>0</v>
      </c>
      <c r="S270" s="25">
        <v>0</v>
      </c>
      <c r="T270" s="25">
        <v>0</v>
      </c>
      <c r="U270" s="25">
        <v>0</v>
      </c>
      <c r="V270" s="25">
        <v>0</v>
      </c>
      <c r="W270" s="25">
        <v>0</v>
      </c>
      <c r="X270" s="25">
        <v>0</v>
      </c>
      <c r="Y270" s="25">
        <v>0</v>
      </c>
      <c r="Z270" s="25">
        <v>0</v>
      </c>
      <c r="AA270" s="25">
        <v>0</v>
      </c>
      <c r="AB270" s="25">
        <v>0</v>
      </c>
      <c r="AC270" s="25">
        <v>0</v>
      </c>
      <c r="AD270" s="25">
        <v>0</v>
      </c>
      <c r="AE270" s="25">
        <v>0</v>
      </c>
      <c r="AF270" s="25">
        <v>0</v>
      </c>
      <c r="AG270" s="25">
        <v>0</v>
      </c>
      <c r="AH270" s="25">
        <v>0</v>
      </c>
    </row>
    <row r="271" spans="1:34" ht="12" customHeight="1">
      <c r="A271" s="1"/>
      <c r="B271" s="16" t="s">
        <v>239</v>
      </c>
      <c r="C271" s="1"/>
      <c r="D271" s="25">
        <f>Classification!BF271</f>
        <v>0</v>
      </c>
      <c r="E271" s="69"/>
      <c r="F271" s="25">
        <v>0</v>
      </c>
      <c r="G271" s="25">
        <f t="shared" si="70"/>
        <v>0</v>
      </c>
      <c r="H271" s="69"/>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row>
    <row r="272" spans="1:34" ht="12" customHeight="1">
      <c r="A272" s="1"/>
      <c r="B272" s="16" t="s">
        <v>240</v>
      </c>
      <c r="C272" s="5" t="s">
        <v>241</v>
      </c>
      <c r="D272" s="25">
        <f>Classification!BF272</f>
        <v>0</v>
      </c>
      <c r="E272" s="69"/>
      <c r="F272" s="25">
        <v>0</v>
      </c>
      <c r="G272" s="25">
        <f t="shared" si="70"/>
        <v>0</v>
      </c>
      <c r="H272" s="69"/>
      <c r="I272" s="25">
        <v>0</v>
      </c>
      <c r="J272" s="25">
        <v>0</v>
      </c>
      <c r="K272" s="25">
        <v>0</v>
      </c>
      <c r="L272" s="25">
        <v>0</v>
      </c>
      <c r="M272" s="25">
        <v>0</v>
      </c>
      <c r="N272" s="25">
        <v>0</v>
      </c>
      <c r="O272" s="25">
        <v>0</v>
      </c>
      <c r="P272" s="25">
        <v>0</v>
      </c>
      <c r="Q272" s="25">
        <v>0</v>
      </c>
      <c r="R272" s="25">
        <v>0</v>
      </c>
      <c r="S272" s="25">
        <v>0</v>
      </c>
      <c r="T272" s="25">
        <v>0</v>
      </c>
      <c r="U272" s="25">
        <v>0</v>
      </c>
      <c r="V272" s="25">
        <v>0</v>
      </c>
      <c r="W272" s="25">
        <v>0</v>
      </c>
      <c r="X272" s="25">
        <v>0</v>
      </c>
      <c r="Y272" s="25">
        <v>0</v>
      </c>
      <c r="Z272" s="25">
        <v>0</v>
      </c>
      <c r="AA272" s="25">
        <v>0</v>
      </c>
      <c r="AB272" s="25">
        <v>0</v>
      </c>
      <c r="AC272" s="25">
        <v>0</v>
      </c>
      <c r="AD272" s="25">
        <v>0</v>
      </c>
      <c r="AE272" s="25">
        <v>0</v>
      </c>
      <c r="AF272" s="25">
        <v>0</v>
      </c>
      <c r="AG272" s="25">
        <v>0</v>
      </c>
      <c r="AH272" s="25">
        <v>0</v>
      </c>
    </row>
    <row r="273" spans="1:34" ht="12" customHeight="1">
      <c r="A273" s="1"/>
      <c r="B273" s="16" t="s">
        <v>242</v>
      </c>
      <c r="C273" s="5" t="s">
        <v>243</v>
      </c>
      <c r="D273" s="25">
        <f>Classification!BF273</f>
        <v>0</v>
      </c>
      <c r="E273" s="69"/>
      <c r="F273" s="25">
        <v>0</v>
      </c>
      <c r="G273" s="25">
        <f t="shared" si="70"/>
        <v>0</v>
      </c>
      <c r="H273" s="69"/>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row>
    <row r="274" spans="1:34" ht="12" customHeight="1">
      <c r="A274" s="1"/>
      <c r="B274" s="16" t="s">
        <v>55</v>
      </c>
      <c r="C274" s="5" t="s">
        <v>244</v>
      </c>
      <c r="D274" s="25">
        <f>Classification!BF274</f>
        <v>0</v>
      </c>
      <c r="E274" s="69"/>
      <c r="F274" s="25">
        <v>0</v>
      </c>
      <c r="G274" s="25">
        <f t="shared" si="70"/>
        <v>0</v>
      </c>
      <c r="H274" s="69"/>
      <c r="I274" s="25">
        <v>0</v>
      </c>
      <c r="J274" s="25">
        <v>0</v>
      </c>
      <c r="K274" s="25">
        <v>0</v>
      </c>
      <c r="L274" s="25">
        <v>0</v>
      </c>
      <c r="M274" s="25">
        <v>0</v>
      </c>
      <c r="N274" s="25">
        <v>0</v>
      </c>
      <c r="O274" s="25">
        <v>0</v>
      </c>
      <c r="P274" s="25">
        <v>0</v>
      </c>
      <c r="Q274" s="25">
        <v>0</v>
      </c>
      <c r="R274" s="25">
        <v>0</v>
      </c>
      <c r="S274" s="25">
        <v>0</v>
      </c>
      <c r="T274" s="25">
        <v>0</v>
      </c>
      <c r="U274" s="25">
        <v>0</v>
      </c>
      <c r="V274" s="25">
        <v>0</v>
      </c>
      <c r="W274" s="25">
        <v>0</v>
      </c>
      <c r="X274" s="25">
        <v>0</v>
      </c>
      <c r="Y274" s="25">
        <v>0</v>
      </c>
      <c r="Z274" s="25">
        <v>0</v>
      </c>
      <c r="AA274" s="25">
        <v>0</v>
      </c>
      <c r="AB274" s="25">
        <v>0</v>
      </c>
      <c r="AC274" s="25">
        <v>0</v>
      </c>
      <c r="AD274" s="25">
        <v>0</v>
      </c>
      <c r="AE274" s="25">
        <v>0</v>
      </c>
      <c r="AF274" s="25">
        <v>0</v>
      </c>
      <c r="AG274" s="25">
        <v>0</v>
      </c>
      <c r="AH274" s="25">
        <v>0</v>
      </c>
    </row>
    <row r="275" spans="1:34" ht="12" customHeight="1">
      <c r="A275" s="1"/>
      <c r="B275" s="16" t="s">
        <v>252</v>
      </c>
      <c r="C275" s="5" t="s">
        <v>245</v>
      </c>
      <c r="D275" s="25">
        <f>Classification!BF275</f>
        <v>0</v>
      </c>
      <c r="E275" s="69"/>
      <c r="F275" s="25">
        <v>0</v>
      </c>
      <c r="G275" s="25">
        <f t="shared" si="70"/>
        <v>0</v>
      </c>
      <c r="H275" s="69"/>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row>
    <row r="276" spans="1:34" ht="12" customHeight="1">
      <c r="A276" s="1"/>
      <c r="B276" s="1"/>
      <c r="C276" s="1"/>
      <c r="D276" s="25"/>
      <c r="E276" s="79"/>
      <c r="F276" s="25"/>
      <c r="G276" s="25"/>
      <c r="H276" s="79"/>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row>
    <row r="277" spans="1:34" ht="12" customHeight="1">
      <c r="A277" s="1"/>
      <c r="B277" s="16" t="s">
        <v>193</v>
      </c>
      <c r="C277" s="1"/>
      <c r="D277" s="25"/>
      <c r="E277" s="79"/>
      <c r="F277" s="25"/>
      <c r="G277" s="25"/>
      <c r="H277" s="79"/>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row>
    <row r="278" spans="1:34" ht="12" customHeight="1">
      <c r="A278" s="1"/>
      <c r="B278" s="16" t="s">
        <v>246</v>
      </c>
      <c r="C278" s="5" t="s">
        <v>247</v>
      </c>
      <c r="D278" s="25">
        <f>Classification!BF278</f>
        <v>0</v>
      </c>
      <c r="E278" s="69"/>
      <c r="F278" s="25">
        <v>0</v>
      </c>
      <c r="G278" s="25">
        <f t="shared" ref="G278:G282" si="71">D278-F278</f>
        <v>0</v>
      </c>
      <c r="H278" s="69"/>
      <c r="I278" s="25">
        <v>0</v>
      </c>
      <c r="J278" s="25">
        <v>0</v>
      </c>
      <c r="K278" s="25">
        <v>0</v>
      </c>
      <c r="L278" s="25">
        <v>0</v>
      </c>
      <c r="M278" s="25">
        <v>0</v>
      </c>
      <c r="N278" s="25">
        <v>0</v>
      </c>
      <c r="O278" s="25">
        <v>0</v>
      </c>
      <c r="P278" s="25">
        <v>0</v>
      </c>
      <c r="Q278" s="25">
        <v>0</v>
      </c>
      <c r="R278" s="25">
        <v>0</v>
      </c>
      <c r="S278" s="25">
        <v>0</v>
      </c>
      <c r="T278" s="25">
        <v>0</v>
      </c>
      <c r="U278" s="25">
        <v>0</v>
      </c>
      <c r="V278" s="25">
        <v>0</v>
      </c>
      <c r="W278" s="25">
        <v>0</v>
      </c>
      <c r="X278" s="25">
        <v>0</v>
      </c>
      <c r="Y278" s="25">
        <v>0</v>
      </c>
      <c r="Z278" s="25">
        <v>0</v>
      </c>
      <c r="AA278" s="25">
        <v>0</v>
      </c>
      <c r="AB278" s="25">
        <v>0</v>
      </c>
      <c r="AC278" s="25">
        <v>0</v>
      </c>
      <c r="AD278" s="25">
        <v>0</v>
      </c>
      <c r="AE278" s="25">
        <v>0</v>
      </c>
      <c r="AF278" s="25">
        <v>0</v>
      </c>
      <c r="AG278" s="25">
        <v>0</v>
      </c>
      <c r="AH278" s="25">
        <v>0</v>
      </c>
    </row>
    <row r="279" spans="1:34" ht="12" customHeight="1">
      <c r="A279" s="1"/>
      <c r="B279" s="16" t="s">
        <v>242</v>
      </c>
      <c r="C279" s="5" t="s">
        <v>248</v>
      </c>
      <c r="D279" s="25">
        <f>Classification!BF279</f>
        <v>0</v>
      </c>
      <c r="E279" s="69"/>
      <c r="F279" s="25">
        <v>0</v>
      </c>
      <c r="G279" s="25">
        <f t="shared" si="71"/>
        <v>0</v>
      </c>
      <c r="H279" s="69"/>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row>
    <row r="280" spans="1:34" ht="12" customHeight="1">
      <c r="A280" s="1"/>
      <c r="B280" s="16" t="s">
        <v>55</v>
      </c>
      <c r="C280" s="5" t="s">
        <v>249</v>
      </c>
      <c r="D280" s="25">
        <f>Classification!BF280</f>
        <v>0</v>
      </c>
      <c r="E280" s="69"/>
      <c r="F280" s="25">
        <v>0</v>
      </c>
      <c r="G280" s="25">
        <f t="shared" si="71"/>
        <v>0</v>
      </c>
      <c r="H280" s="69"/>
      <c r="I280" s="25">
        <v>0</v>
      </c>
      <c r="J280" s="25">
        <v>0</v>
      </c>
      <c r="K280" s="25">
        <v>0</v>
      </c>
      <c r="L280" s="25">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0</v>
      </c>
      <c r="AE280" s="25">
        <v>0</v>
      </c>
      <c r="AF280" s="25">
        <v>0</v>
      </c>
      <c r="AG280" s="25">
        <v>0</v>
      </c>
      <c r="AH280" s="25">
        <v>0</v>
      </c>
    </row>
    <row r="281" spans="1:34" ht="12" customHeight="1">
      <c r="A281" s="1"/>
      <c r="B281" s="16" t="s">
        <v>250</v>
      </c>
      <c r="C281" s="5" t="s">
        <v>251</v>
      </c>
      <c r="D281" s="25">
        <f>Classification!BF281</f>
        <v>0</v>
      </c>
      <c r="E281" s="69"/>
      <c r="F281" s="25">
        <v>0</v>
      </c>
      <c r="G281" s="25">
        <f t="shared" si="71"/>
        <v>0</v>
      </c>
      <c r="H281" s="69"/>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row>
    <row r="282" spans="1:34" ht="12" customHeight="1">
      <c r="A282" s="1"/>
      <c r="B282" s="16" t="s">
        <v>253</v>
      </c>
      <c r="C282" s="5" t="s">
        <v>254</v>
      </c>
      <c r="D282" s="25">
        <f>Classification!BF282</f>
        <v>0</v>
      </c>
      <c r="E282" s="69"/>
      <c r="F282" s="25">
        <v>0</v>
      </c>
      <c r="G282" s="25">
        <f t="shared" si="71"/>
        <v>0</v>
      </c>
      <c r="H282" s="69"/>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row>
    <row r="283" spans="1:34" ht="12" customHeight="1">
      <c r="A283" s="1"/>
      <c r="B283" s="16" t="s">
        <v>42</v>
      </c>
      <c r="C283" s="1"/>
      <c r="D283" s="26">
        <f>SUM(D270:D275,D278:D282)</f>
        <v>0</v>
      </c>
      <c r="E283" s="79"/>
      <c r="F283" s="26">
        <f t="shared" ref="F283:G283" si="72">SUM(F270:F275,F278:F282)</f>
        <v>0</v>
      </c>
      <c r="G283" s="26">
        <f t="shared" si="72"/>
        <v>0</v>
      </c>
      <c r="H283" s="79"/>
      <c r="I283" s="26">
        <f t="shared" ref="I283:AH283" si="73">SUM(I270:I275,I278:I282)</f>
        <v>0</v>
      </c>
      <c r="J283" s="26">
        <f t="shared" si="73"/>
        <v>0</v>
      </c>
      <c r="K283" s="26">
        <f t="shared" si="73"/>
        <v>0</v>
      </c>
      <c r="L283" s="26">
        <f t="shared" si="73"/>
        <v>0</v>
      </c>
      <c r="M283" s="26">
        <f t="shared" si="73"/>
        <v>0</v>
      </c>
      <c r="N283" s="26">
        <f t="shared" si="73"/>
        <v>0</v>
      </c>
      <c r="O283" s="26">
        <f t="shared" si="73"/>
        <v>0</v>
      </c>
      <c r="P283" s="26">
        <f t="shared" si="73"/>
        <v>0</v>
      </c>
      <c r="Q283" s="26">
        <f t="shared" si="73"/>
        <v>0</v>
      </c>
      <c r="R283" s="26">
        <f t="shared" si="73"/>
        <v>0</v>
      </c>
      <c r="S283" s="26">
        <f t="shared" si="73"/>
        <v>0</v>
      </c>
      <c r="T283" s="26">
        <f t="shared" si="73"/>
        <v>0</v>
      </c>
      <c r="U283" s="26">
        <f t="shared" si="73"/>
        <v>0</v>
      </c>
      <c r="V283" s="26">
        <f t="shared" si="73"/>
        <v>0</v>
      </c>
      <c r="W283" s="26">
        <f t="shared" si="73"/>
        <v>0</v>
      </c>
      <c r="X283" s="26">
        <f t="shared" si="73"/>
        <v>0</v>
      </c>
      <c r="Y283" s="26">
        <f t="shared" si="73"/>
        <v>0</v>
      </c>
      <c r="Z283" s="26">
        <f t="shared" si="73"/>
        <v>0</v>
      </c>
      <c r="AA283" s="26">
        <f t="shared" si="73"/>
        <v>0</v>
      </c>
      <c r="AB283" s="26">
        <f t="shared" si="73"/>
        <v>0</v>
      </c>
      <c r="AC283" s="26">
        <f t="shared" si="73"/>
        <v>0</v>
      </c>
      <c r="AD283" s="26">
        <f t="shared" si="73"/>
        <v>0</v>
      </c>
      <c r="AE283" s="26">
        <f t="shared" si="73"/>
        <v>0</v>
      </c>
      <c r="AF283" s="26">
        <f t="shared" si="73"/>
        <v>0</v>
      </c>
      <c r="AG283" s="26">
        <f t="shared" si="73"/>
        <v>0</v>
      </c>
      <c r="AH283" s="26">
        <f t="shared" si="73"/>
        <v>0</v>
      </c>
    </row>
    <row r="284" spans="1:34" ht="12" customHeight="1">
      <c r="A284" s="1"/>
      <c r="B284" s="1"/>
      <c r="C284" s="1"/>
      <c r="D284" s="25"/>
      <c r="E284" s="79"/>
      <c r="F284" s="25"/>
      <c r="G284" s="25"/>
      <c r="H284" s="79"/>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row>
    <row r="285" spans="1:34" ht="12" customHeight="1">
      <c r="A285" s="16" t="s">
        <v>256</v>
      </c>
      <c r="B285" s="1"/>
      <c r="C285" s="1"/>
      <c r="D285" s="25"/>
      <c r="E285" s="79"/>
      <c r="F285" s="25"/>
      <c r="G285" s="25"/>
      <c r="H285" s="79"/>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row>
    <row r="286" spans="1:34" ht="12" customHeight="1">
      <c r="A286" s="1"/>
      <c r="B286" s="16" t="s">
        <v>257</v>
      </c>
      <c r="C286" s="5" t="s">
        <v>258</v>
      </c>
      <c r="D286" s="25">
        <f>Classification!BF286</f>
        <v>3932.7398043516569</v>
      </c>
      <c r="E286" s="5" t="s">
        <v>444</v>
      </c>
      <c r="F286" s="25">
        <v>518.3449508489723</v>
      </c>
      <c r="G286" s="25">
        <f t="shared" ref="G286:G288" si="74">D286-F286</f>
        <v>3414.3948535026848</v>
      </c>
      <c r="H286" s="69" t="s">
        <v>439</v>
      </c>
      <c r="I286" s="25">
        <v>294.56119416819161</v>
      </c>
      <c r="J286" s="25">
        <v>100.22011951385815</v>
      </c>
      <c r="K286" s="25">
        <v>26.14643941861214</v>
      </c>
      <c r="L286" s="25">
        <v>0</v>
      </c>
      <c r="M286" s="25">
        <v>0.10384636191662146</v>
      </c>
      <c r="N286" s="25">
        <v>0</v>
      </c>
      <c r="O286" s="25">
        <v>17.829645974816135</v>
      </c>
      <c r="P286" s="25">
        <v>0</v>
      </c>
      <c r="Q286" s="25">
        <v>5.3520848215776438</v>
      </c>
      <c r="R286" s="25">
        <v>4.9152727427044615E-2</v>
      </c>
      <c r="S286" s="25">
        <v>14.290669501023997</v>
      </c>
      <c r="T286" s="25">
        <v>0</v>
      </c>
      <c r="U286" s="25">
        <v>94.289603097929643</v>
      </c>
      <c r="V286" s="25">
        <v>0</v>
      </c>
      <c r="W286" s="25">
        <v>30.695902854553079</v>
      </c>
      <c r="X286" s="25">
        <v>0</v>
      </c>
      <c r="Y286" s="25">
        <v>16.925779100832056</v>
      </c>
      <c r="Z286" s="25">
        <v>0</v>
      </c>
      <c r="AA286" s="25">
        <v>3128.5075470748543</v>
      </c>
      <c r="AB286" s="25">
        <v>0</v>
      </c>
      <c r="AC286" s="25">
        <v>0</v>
      </c>
      <c r="AD286" s="25">
        <v>137.74442270702312</v>
      </c>
      <c r="AE286" s="25">
        <v>42.831739716050002</v>
      </c>
      <c r="AF286" s="25">
        <v>22.044354643450383</v>
      </c>
      <c r="AG286" s="25">
        <v>0.55736176549679817</v>
      </c>
      <c r="AH286" s="25">
        <v>0.58994090404374611</v>
      </c>
    </row>
    <row r="287" spans="1:34" ht="12" customHeight="1">
      <c r="A287" s="1"/>
      <c r="B287" s="16" t="s">
        <v>148</v>
      </c>
      <c r="C287" s="5" t="s">
        <v>261</v>
      </c>
      <c r="D287" s="25">
        <f>Classification!BF287</f>
        <v>81.131094338493384</v>
      </c>
      <c r="E287" s="69"/>
      <c r="F287" s="25">
        <v>0</v>
      </c>
      <c r="G287" s="25">
        <f t="shared" si="74"/>
        <v>81.131094338493384</v>
      </c>
      <c r="H287" s="69" t="s">
        <v>439</v>
      </c>
      <c r="I287" s="25">
        <v>6.9992115903064898</v>
      </c>
      <c r="J287" s="25">
        <v>2.3813789323612315</v>
      </c>
      <c r="K287" s="25">
        <v>0.62127824522432773</v>
      </c>
      <c r="L287" s="25">
        <v>0</v>
      </c>
      <c r="M287" s="25">
        <v>2.4675438392029307E-3</v>
      </c>
      <c r="N287" s="25">
        <v>0</v>
      </c>
      <c r="O287" s="25">
        <v>0.42365887709817834</v>
      </c>
      <c r="P287" s="25">
        <v>0</v>
      </c>
      <c r="Q287" s="25">
        <v>0.12717348672242335</v>
      </c>
      <c r="R287" s="25">
        <v>1.1679418277551806E-3</v>
      </c>
      <c r="S287" s="25">
        <v>0.3395675383760639</v>
      </c>
      <c r="T287" s="25">
        <v>0</v>
      </c>
      <c r="U287" s="25">
        <v>2.2404610516061432</v>
      </c>
      <c r="V287" s="25">
        <v>0</v>
      </c>
      <c r="W287" s="25">
        <v>0.72938025540402429</v>
      </c>
      <c r="X287" s="25">
        <v>0</v>
      </c>
      <c r="Y287" s="25">
        <v>0.40218165733625966</v>
      </c>
      <c r="Z287" s="25">
        <v>0</v>
      </c>
      <c r="AA287" s="25">
        <v>62.021341092395225</v>
      </c>
      <c r="AB287" s="25">
        <v>0</v>
      </c>
      <c r="AC287" s="25">
        <v>0</v>
      </c>
      <c r="AD287" s="25">
        <v>3.2730121244707457</v>
      </c>
      <c r="AE287" s="25">
        <v>1.0177457689229481</v>
      </c>
      <c r="AF287" s="25">
        <v>0.52380661667593842</v>
      </c>
      <c r="AG287" s="25">
        <v>1.3243743596556005E-2</v>
      </c>
      <c r="AH287" s="25">
        <v>1.401787232985343E-2</v>
      </c>
    </row>
    <row r="288" spans="1:34" ht="12" customHeight="1">
      <c r="A288" s="1"/>
      <c r="B288" s="16" t="s">
        <v>262</v>
      </c>
      <c r="C288" s="5" t="s">
        <v>263</v>
      </c>
      <c r="D288" s="25">
        <f>Classification!BF288</f>
        <v>190.61621875393752</v>
      </c>
      <c r="E288" s="69"/>
      <c r="F288" s="25">
        <v>0</v>
      </c>
      <c r="G288" s="25">
        <f t="shared" si="74"/>
        <v>190.61621875393752</v>
      </c>
      <c r="H288" s="69" t="s">
        <v>439</v>
      </c>
      <c r="I288" s="25">
        <v>16.444536567405216</v>
      </c>
      <c r="J288" s="25">
        <v>5.595012013681365</v>
      </c>
      <c r="K288" s="25">
        <v>1.4596833786642853</v>
      </c>
      <c r="L288" s="25">
        <v>0</v>
      </c>
      <c r="M288" s="25">
        <v>5.7974550950346659E-3</v>
      </c>
      <c r="N288" s="25">
        <v>0</v>
      </c>
      <c r="O288" s="25">
        <v>0.99537980909100543</v>
      </c>
      <c r="P288" s="25">
        <v>0</v>
      </c>
      <c r="Q288" s="25">
        <v>0.29879208905580978</v>
      </c>
      <c r="R288" s="25">
        <v>2.744060791321373E-3</v>
      </c>
      <c r="S288" s="25">
        <v>0.79780854313113247</v>
      </c>
      <c r="T288" s="25">
        <v>0</v>
      </c>
      <c r="U288" s="25">
        <v>5.2639276889428945</v>
      </c>
      <c r="V288" s="25">
        <v>0</v>
      </c>
      <c r="W288" s="25">
        <v>1.7136673362105934</v>
      </c>
      <c r="X288" s="25">
        <v>0</v>
      </c>
      <c r="Y288" s="25">
        <v>0.9449194220625281</v>
      </c>
      <c r="Z288" s="25">
        <v>0</v>
      </c>
      <c r="AA288" s="25">
        <v>145.71815673724245</v>
      </c>
      <c r="AB288" s="25">
        <v>0</v>
      </c>
      <c r="AC288" s="25">
        <v>0</v>
      </c>
      <c r="AD288" s="25">
        <v>7.6898900500396126</v>
      </c>
      <c r="AE288" s="25">
        <v>2.3911775344174853</v>
      </c>
      <c r="AF288" s="25">
        <v>1.2306753340770324</v>
      </c>
      <c r="AG288" s="25">
        <v>3.1115965427381393E-2</v>
      </c>
      <c r="AH288" s="25">
        <v>3.2934768602330293E-2</v>
      </c>
    </row>
    <row r="289" spans="1:34" ht="12" customHeight="1">
      <c r="A289" s="1"/>
      <c r="B289" s="16" t="s">
        <v>42</v>
      </c>
      <c r="C289" s="1"/>
      <c r="D289" s="26">
        <f>SUM(D286:D288)</f>
        <v>4204.4871174440877</v>
      </c>
      <c r="E289" s="79"/>
      <c r="F289" s="26">
        <f>SUM(F286:F288)</f>
        <v>518.3449508489723</v>
      </c>
      <c r="G289" s="26">
        <f>SUM(G286:G288)</f>
        <v>3686.1421665951157</v>
      </c>
      <c r="H289" s="79"/>
      <c r="I289" s="26">
        <f t="shared" ref="I289:AH289" si="75">SUM(I286:I288)</f>
        <v>318.00494232590336</v>
      </c>
      <c r="J289" s="26">
        <f t="shared" si="75"/>
        <v>108.19651045990075</v>
      </c>
      <c r="K289" s="26">
        <f t="shared" si="75"/>
        <v>28.227401042500752</v>
      </c>
      <c r="L289" s="26">
        <f t="shared" si="75"/>
        <v>0</v>
      </c>
      <c r="M289" s="26">
        <f t="shared" si="75"/>
        <v>0.11211136085085906</v>
      </c>
      <c r="N289" s="26">
        <f t="shared" si="75"/>
        <v>0</v>
      </c>
      <c r="O289" s="26">
        <f t="shared" si="75"/>
        <v>19.248684661005317</v>
      </c>
      <c r="P289" s="26">
        <f t="shared" si="75"/>
        <v>0</v>
      </c>
      <c r="Q289" s="26">
        <f t="shared" si="75"/>
        <v>5.7780503973558766</v>
      </c>
      <c r="R289" s="26">
        <f t="shared" si="75"/>
        <v>5.3064730046121174E-2</v>
      </c>
      <c r="S289" s="26">
        <f t="shared" si="75"/>
        <v>15.428045582531194</v>
      </c>
      <c r="T289" s="26">
        <f t="shared" si="75"/>
        <v>0</v>
      </c>
      <c r="U289" s="26">
        <f t="shared" si="75"/>
        <v>101.79399183847869</v>
      </c>
      <c r="V289" s="26">
        <f t="shared" si="75"/>
        <v>0</v>
      </c>
      <c r="W289" s="26">
        <f t="shared" si="75"/>
        <v>33.138950446167698</v>
      </c>
      <c r="X289" s="26">
        <f t="shared" si="75"/>
        <v>0</v>
      </c>
      <c r="Y289" s="26">
        <f t="shared" si="75"/>
        <v>18.272880180230846</v>
      </c>
      <c r="Z289" s="26">
        <f t="shared" si="75"/>
        <v>0</v>
      </c>
      <c r="AA289" s="26">
        <f t="shared" si="75"/>
        <v>3336.2470449044922</v>
      </c>
      <c r="AB289" s="26">
        <f t="shared" si="75"/>
        <v>0</v>
      </c>
      <c r="AC289" s="26">
        <f t="shared" si="75"/>
        <v>0</v>
      </c>
      <c r="AD289" s="26">
        <f t="shared" si="75"/>
        <v>148.70732488153348</v>
      </c>
      <c r="AE289" s="26">
        <f t="shared" si="75"/>
        <v>46.240663019390439</v>
      </c>
      <c r="AF289" s="26">
        <f t="shared" si="75"/>
        <v>23.798836594203351</v>
      </c>
      <c r="AG289" s="26">
        <f t="shared" si="75"/>
        <v>0.60172147452073554</v>
      </c>
      <c r="AH289" s="26">
        <f t="shared" si="75"/>
        <v>0.63689354497592976</v>
      </c>
    </row>
    <row r="290" spans="1:34" ht="12" customHeight="1">
      <c r="A290" s="1"/>
      <c r="B290" s="1"/>
      <c r="C290" s="1"/>
      <c r="D290" s="25"/>
      <c r="E290" s="79"/>
      <c r="F290" s="25"/>
      <c r="G290" s="25"/>
      <c r="H290" s="79"/>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row>
    <row r="291" spans="1:34" ht="12" customHeight="1">
      <c r="A291" s="16" t="s">
        <v>265</v>
      </c>
      <c r="B291" s="1"/>
      <c r="C291" s="1"/>
      <c r="D291" s="25"/>
      <c r="E291" s="79"/>
      <c r="F291" s="25"/>
      <c r="G291" s="25"/>
      <c r="H291" s="79"/>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row>
    <row r="292" spans="1:34" ht="12" customHeight="1">
      <c r="A292" s="1"/>
      <c r="B292" s="16" t="s">
        <v>266</v>
      </c>
      <c r="C292" s="5" t="s">
        <v>267</v>
      </c>
      <c r="D292" s="25">
        <f>Classification!BF292</f>
        <v>0</v>
      </c>
      <c r="E292" s="69"/>
      <c r="F292" s="25">
        <v>0</v>
      </c>
      <c r="G292" s="25">
        <f t="shared" ref="G292:G294" si="76">D292-F292</f>
        <v>0</v>
      </c>
      <c r="H292" s="69"/>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row>
    <row r="293" spans="1:34" ht="12" customHeight="1">
      <c r="A293" s="1"/>
      <c r="B293" s="16" t="s">
        <v>269</v>
      </c>
      <c r="C293" s="1"/>
      <c r="D293" s="25">
        <f>Classification!BF293</f>
        <v>0</v>
      </c>
      <c r="E293" s="69"/>
      <c r="F293" s="25">
        <v>0</v>
      </c>
      <c r="G293" s="25">
        <f t="shared" si="76"/>
        <v>0</v>
      </c>
      <c r="H293" s="69"/>
      <c r="I293" s="25">
        <v>0</v>
      </c>
      <c r="J293" s="25">
        <v>0</v>
      </c>
      <c r="K293" s="25">
        <v>0</v>
      </c>
      <c r="L293" s="25">
        <v>0</v>
      </c>
      <c r="M293" s="25">
        <v>0</v>
      </c>
      <c r="N293" s="25">
        <v>0</v>
      </c>
      <c r="O293" s="25">
        <v>0</v>
      </c>
      <c r="P293" s="25">
        <v>0</v>
      </c>
      <c r="Q293" s="25">
        <v>0</v>
      </c>
      <c r="R293" s="25">
        <v>0</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row>
    <row r="294" spans="1:34" ht="12" customHeight="1">
      <c r="A294" s="1"/>
      <c r="B294" s="16" t="s">
        <v>16</v>
      </c>
      <c r="C294" s="5" t="s">
        <v>270</v>
      </c>
      <c r="D294" s="25">
        <f>Classification!BF294</f>
        <v>0</v>
      </c>
      <c r="E294" s="69"/>
      <c r="F294" s="25">
        <v>0</v>
      </c>
      <c r="G294" s="25">
        <f t="shared" si="76"/>
        <v>0</v>
      </c>
      <c r="H294" s="69"/>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row>
    <row r="295" spans="1:34" ht="12" customHeight="1">
      <c r="A295" s="1"/>
      <c r="B295" s="16" t="s">
        <v>42</v>
      </c>
      <c r="C295" s="1"/>
      <c r="D295" s="26">
        <f>SUM(D292:D294)</f>
        <v>0</v>
      </c>
      <c r="E295" s="79"/>
      <c r="F295" s="26">
        <f>SUM(F292:F294)</f>
        <v>0</v>
      </c>
      <c r="G295" s="26">
        <f>SUM(G292:G294)</f>
        <v>0</v>
      </c>
      <c r="H295" s="79"/>
      <c r="I295" s="26">
        <f t="shared" ref="I295" si="77">SUM(I292:I294)</f>
        <v>0</v>
      </c>
      <c r="J295" s="26">
        <f t="shared" ref="J295" si="78">SUM(J292:J294)</f>
        <v>0</v>
      </c>
      <c r="K295" s="26">
        <f t="shared" ref="K295" si="79">SUM(K292:K294)</f>
        <v>0</v>
      </c>
      <c r="L295" s="26">
        <f t="shared" ref="L295" si="80">SUM(L292:L294)</f>
        <v>0</v>
      </c>
      <c r="M295" s="26">
        <f t="shared" ref="M295" si="81">SUM(M292:M294)</f>
        <v>0</v>
      </c>
      <c r="N295" s="26">
        <f t="shared" ref="N295" si="82">SUM(N292:N294)</f>
        <v>0</v>
      </c>
      <c r="O295" s="26">
        <f t="shared" ref="O295" si="83">SUM(O292:O294)</f>
        <v>0</v>
      </c>
      <c r="P295" s="26">
        <f t="shared" ref="P295" si="84">SUM(P292:P294)</f>
        <v>0</v>
      </c>
      <c r="Q295" s="26">
        <f t="shared" ref="Q295" si="85">SUM(Q292:Q294)</f>
        <v>0</v>
      </c>
      <c r="R295" s="26">
        <f t="shared" ref="R295" si="86">SUM(R292:R294)</f>
        <v>0</v>
      </c>
      <c r="S295" s="26">
        <f t="shared" ref="S295" si="87">SUM(S292:S294)</f>
        <v>0</v>
      </c>
      <c r="T295" s="26">
        <f t="shared" ref="T295" si="88">SUM(T292:T294)</f>
        <v>0</v>
      </c>
      <c r="U295" s="26">
        <f t="shared" ref="U295" si="89">SUM(U292:U294)</f>
        <v>0</v>
      </c>
      <c r="V295" s="26">
        <f t="shared" ref="V295" si="90">SUM(V292:V294)</f>
        <v>0</v>
      </c>
      <c r="W295" s="26">
        <f t="shared" ref="W295" si="91">SUM(W292:W294)</f>
        <v>0</v>
      </c>
      <c r="X295" s="26">
        <f t="shared" ref="X295" si="92">SUM(X292:X294)</f>
        <v>0</v>
      </c>
      <c r="Y295" s="26">
        <f t="shared" ref="Y295" si="93">SUM(Y292:Y294)</f>
        <v>0</v>
      </c>
      <c r="Z295" s="26">
        <f t="shared" ref="Z295" si="94">SUM(Z292:Z294)</f>
        <v>0</v>
      </c>
      <c r="AA295" s="26">
        <f t="shared" ref="AA295" si="95">SUM(AA292:AA294)</f>
        <v>0</v>
      </c>
      <c r="AB295" s="26">
        <f t="shared" ref="AB295" si="96">SUM(AB292:AB294)</f>
        <v>0</v>
      </c>
      <c r="AC295" s="26">
        <f t="shared" ref="AC295" si="97">SUM(AC292:AC294)</f>
        <v>0</v>
      </c>
      <c r="AD295" s="26">
        <f t="shared" ref="AD295" si="98">SUM(AD292:AD294)</f>
        <v>0</v>
      </c>
      <c r="AE295" s="26">
        <f t="shared" ref="AE295" si="99">SUM(AE292:AE294)</f>
        <v>0</v>
      </c>
      <c r="AF295" s="26">
        <f t="shared" ref="AF295" si="100">SUM(AF292:AF294)</f>
        <v>0</v>
      </c>
      <c r="AG295" s="26">
        <f t="shared" ref="AG295" si="101">SUM(AG292:AG294)</f>
        <v>0</v>
      </c>
      <c r="AH295" s="26">
        <f t="shared" ref="AH295" si="102">SUM(AH292:AH294)</f>
        <v>0</v>
      </c>
    </row>
    <row r="296" spans="1:34" ht="12" customHeight="1">
      <c r="A296" s="1"/>
      <c r="B296" s="1"/>
      <c r="C296" s="1"/>
      <c r="D296" s="25"/>
      <c r="E296" s="79"/>
      <c r="F296" s="25"/>
      <c r="G296" s="25"/>
      <c r="H296" s="79"/>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row>
    <row r="297" spans="1:34" ht="12" customHeight="1">
      <c r="A297" s="16" t="s">
        <v>271</v>
      </c>
      <c r="B297" s="1"/>
      <c r="C297" s="1"/>
      <c r="D297" s="25"/>
      <c r="E297" s="79"/>
      <c r="F297" s="25"/>
      <c r="G297" s="25"/>
      <c r="H297" s="79"/>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row>
    <row r="298" spans="1:34" ht="12" customHeight="1">
      <c r="A298" s="1"/>
      <c r="B298" s="16" t="s">
        <v>190</v>
      </c>
      <c r="C298" s="5" t="s">
        <v>272</v>
      </c>
      <c r="D298" s="25">
        <f>Classification!BF298</f>
        <v>0</v>
      </c>
      <c r="E298" s="69"/>
      <c r="F298" s="25">
        <v>0</v>
      </c>
      <c r="G298" s="25">
        <f t="shared" ref="G298:G304" si="103">D298-F298</f>
        <v>0</v>
      </c>
      <c r="H298" s="69"/>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row>
    <row r="299" spans="1:34" ht="12" customHeight="1">
      <c r="A299" s="1"/>
      <c r="B299" s="16" t="s">
        <v>273</v>
      </c>
      <c r="C299" s="5" t="s">
        <v>274</v>
      </c>
      <c r="D299" s="25">
        <f>Classification!BF299</f>
        <v>0</v>
      </c>
      <c r="E299" s="69"/>
      <c r="F299" s="25">
        <v>0</v>
      </c>
      <c r="G299" s="25">
        <f t="shared" si="103"/>
        <v>0</v>
      </c>
      <c r="H299" s="69"/>
      <c r="I299" s="25">
        <v>0</v>
      </c>
      <c r="J299" s="25">
        <v>0</v>
      </c>
      <c r="K299" s="25">
        <v>0</v>
      </c>
      <c r="L299" s="25">
        <v>0</v>
      </c>
      <c r="M299" s="25">
        <v>0</v>
      </c>
      <c r="N299" s="25">
        <v>0</v>
      </c>
      <c r="O299" s="25">
        <v>0</v>
      </c>
      <c r="P299" s="25">
        <v>0</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25">
        <v>0</v>
      </c>
      <c r="AH299" s="25">
        <v>0</v>
      </c>
    </row>
    <row r="300" spans="1:34" ht="12" customHeight="1">
      <c r="A300" s="1"/>
      <c r="B300" s="16" t="s">
        <v>275</v>
      </c>
      <c r="C300" s="5" t="s">
        <v>276</v>
      </c>
      <c r="D300" s="25">
        <f>Classification!BF300</f>
        <v>0</v>
      </c>
      <c r="E300" s="69"/>
      <c r="F300" s="25">
        <v>0</v>
      </c>
      <c r="G300" s="25">
        <f t="shared" si="103"/>
        <v>0</v>
      </c>
      <c r="H300" s="69"/>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row>
    <row r="301" spans="1:34" ht="12" customHeight="1">
      <c r="A301" s="1"/>
      <c r="B301" s="16" t="s">
        <v>390</v>
      </c>
      <c r="C301" s="5" t="s">
        <v>278</v>
      </c>
      <c r="D301" s="25">
        <f>Classification!BF301</f>
        <v>114.20702777281124</v>
      </c>
      <c r="E301" s="69"/>
      <c r="F301" s="25">
        <v>0</v>
      </c>
      <c r="G301" s="25">
        <f t="shared" si="103"/>
        <v>114.20702777281124</v>
      </c>
      <c r="H301" s="69" t="s">
        <v>445</v>
      </c>
      <c r="I301" s="25">
        <v>0</v>
      </c>
      <c r="J301" s="25">
        <v>0</v>
      </c>
      <c r="K301" s="25">
        <v>0</v>
      </c>
      <c r="L301" s="25">
        <v>0</v>
      </c>
      <c r="M301" s="25">
        <v>0</v>
      </c>
      <c r="N301" s="25">
        <v>0</v>
      </c>
      <c r="O301" s="25">
        <v>0</v>
      </c>
      <c r="P301" s="25">
        <v>0</v>
      </c>
      <c r="Q301" s="25">
        <v>0</v>
      </c>
      <c r="R301" s="25">
        <v>0</v>
      </c>
      <c r="S301" s="25">
        <v>0</v>
      </c>
      <c r="T301" s="25">
        <v>0</v>
      </c>
      <c r="U301" s="25">
        <v>0</v>
      </c>
      <c r="V301" s="25">
        <v>0</v>
      </c>
      <c r="W301" s="25">
        <v>0</v>
      </c>
      <c r="X301" s="25">
        <v>0</v>
      </c>
      <c r="Y301" s="25">
        <v>4.380631563263603</v>
      </c>
      <c r="Z301" s="25">
        <v>68.312146969426053</v>
      </c>
      <c r="AA301" s="25">
        <v>41.514249240121579</v>
      </c>
      <c r="AB301" s="25">
        <v>0</v>
      </c>
      <c r="AC301" s="25">
        <v>0</v>
      </c>
      <c r="AD301" s="25">
        <v>0</v>
      </c>
      <c r="AE301" s="25">
        <v>0</v>
      </c>
      <c r="AF301" s="25">
        <v>0</v>
      </c>
      <c r="AG301" s="25">
        <v>0</v>
      </c>
      <c r="AH301" s="25">
        <v>0</v>
      </c>
    </row>
    <row r="302" spans="1:34" ht="12" customHeight="1">
      <c r="A302" s="1"/>
      <c r="B302" s="16" t="s">
        <v>280</v>
      </c>
      <c r="C302" s="5" t="s">
        <v>281</v>
      </c>
      <c r="D302" s="25">
        <f>Classification!BF302</f>
        <v>0</v>
      </c>
      <c r="E302" s="69"/>
      <c r="F302" s="25">
        <v>0</v>
      </c>
      <c r="G302" s="25">
        <f t="shared" si="103"/>
        <v>0</v>
      </c>
      <c r="H302" s="69"/>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row>
    <row r="303" spans="1:34" ht="12" customHeight="1">
      <c r="A303" s="1"/>
      <c r="B303" s="16" t="s">
        <v>282</v>
      </c>
      <c r="C303" s="5" t="s">
        <v>283</v>
      </c>
      <c r="D303" s="25">
        <f>Classification!BF303</f>
        <v>0</v>
      </c>
      <c r="E303" s="69"/>
      <c r="F303" s="25">
        <v>0</v>
      </c>
      <c r="G303" s="25">
        <f t="shared" si="103"/>
        <v>0</v>
      </c>
      <c r="H303" s="69"/>
      <c r="I303" s="25">
        <v>0</v>
      </c>
      <c r="J303" s="25">
        <v>0</v>
      </c>
      <c r="K303" s="25">
        <v>0</v>
      </c>
      <c r="L303" s="25">
        <v>0</v>
      </c>
      <c r="M303" s="25">
        <v>0</v>
      </c>
      <c r="N303" s="25">
        <v>0</v>
      </c>
      <c r="O303" s="25">
        <v>0</v>
      </c>
      <c r="P303" s="25">
        <v>0</v>
      </c>
      <c r="Q303" s="25">
        <v>0</v>
      </c>
      <c r="R303" s="25">
        <v>0</v>
      </c>
      <c r="S303" s="25">
        <v>0</v>
      </c>
      <c r="T303" s="25">
        <v>0</v>
      </c>
      <c r="U303" s="25">
        <v>0</v>
      </c>
      <c r="V303" s="25">
        <v>0</v>
      </c>
      <c r="W303" s="25">
        <v>0</v>
      </c>
      <c r="X303" s="25">
        <v>0</v>
      </c>
      <c r="Y303" s="25">
        <v>0</v>
      </c>
      <c r="Z303" s="25">
        <v>0</v>
      </c>
      <c r="AA303" s="25">
        <v>0</v>
      </c>
      <c r="AB303" s="25">
        <v>0</v>
      </c>
      <c r="AC303" s="25">
        <v>0</v>
      </c>
      <c r="AD303" s="25">
        <v>0</v>
      </c>
      <c r="AE303" s="25">
        <v>0</v>
      </c>
      <c r="AF303" s="25">
        <v>0</v>
      </c>
      <c r="AG303" s="25">
        <v>0</v>
      </c>
      <c r="AH303" s="25">
        <v>0</v>
      </c>
    </row>
    <row r="304" spans="1:34" ht="12" customHeight="1">
      <c r="A304" s="1"/>
      <c r="B304" s="16" t="s">
        <v>16</v>
      </c>
      <c r="C304" s="5" t="s">
        <v>285</v>
      </c>
      <c r="D304" s="25">
        <f>Classification!BF304</f>
        <v>0</v>
      </c>
      <c r="E304" s="69"/>
      <c r="F304" s="25">
        <v>0</v>
      </c>
      <c r="G304" s="25">
        <f t="shared" si="103"/>
        <v>0</v>
      </c>
      <c r="H304" s="69"/>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row>
    <row r="305" spans="1:34" ht="12" customHeight="1">
      <c r="A305" s="1"/>
      <c r="B305" s="16" t="s">
        <v>42</v>
      </c>
      <c r="C305" s="1"/>
      <c r="D305" s="26">
        <f>SUM(D298:D304)</f>
        <v>114.20702777281124</v>
      </c>
      <c r="E305" s="79"/>
      <c r="F305" s="26">
        <f t="shared" ref="F305:G305" si="104">SUM(F298:F304)</f>
        <v>0</v>
      </c>
      <c r="G305" s="26">
        <f t="shared" si="104"/>
        <v>114.20702777281124</v>
      </c>
      <c r="H305" s="79"/>
      <c r="I305" s="26">
        <f t="shared" ref="I305:AH305" si="105">SUM(I298:I304)</f>
        <v>0</v>
      </c>
      <c r="J305" s="26">
        <f t="shared" si="105"/>
        <v>0</v>
      </c>
      <c r="K305" s="26">
        <f t="shared" si="105"/>
        <v>0</v>
      </c>
      <c r="L305" s="26">
        <f t="shared" si="105"/>
        <v>0</v>
      </c>
      <c r="M305" s="26">
        <f t="shared" si="105"/>
        <v>0</v>
      </c>
      <c r="N305" s="26">
        <f t="shared" si="105"/>
        <v>0</v>
      </c>
      <c r="O305" s="26">
        <f t="shared" si="105"/>
        <v>0</v>
      </c>
      <c r="P305" s="26">
        <f t="shared" si="105"/>
        <v>0</v>
      </c>
      <c r="Q305" s="26">
        <f t="shared" si="105"/>
        <v>0</v>
      </c>
      <c r="R305" s="26">
        <f t="shared" si="105"/>
        <v>0</v>
      </c>
      <c r="S305" s="26">
        <f t="shared" si="105"/>
        <v>0</v>
      </c>
      <c r="T305" s="26">
        <f t="shared" si="105"/>
        <v>0</v>
      </c>
      <c r="U305" s="26">
        <f t="shared" si="105"/>
        <v>0</v>
      </c>
      <c r="V305" s="26">
        <f t="shared" si="105"/>
        <v>0</v>
      </c>
      <c r="W305" s="26">
        <f t="shared" si="105"/>
        <v>0</v>
      </c>
      <c r="X305" s="26">
        <f t="shared" si="105"/>
        <v>0</v>
      </c>
      <c r="Y305" s="26">
        <f t="shared" si="105"/>
        <v>4.380631563263603</v>
      </c>
      <c r="Z305" s="26">
        <f t="shared" si="105"/>
        <v>68.312146969426053</v>
      </c>
      <c r="AA305" s="26">
        <f t="shared" si="105"/>
        <v>41.514249240121579</v>
      </c>
      <c r="AB305" s="26">
        <f t="shared" si="105"/>
        <v>0</v>
      </c>
      <c r="AC305" s="26">
        <f t="shared" si="105"/>
        <v>0</v>
      </c>
      <c r="AD305" s="26">
        <f t="shared" si="105"/>
        <v>0</v>
      </c>
      <c r="AE305" s="26">
        <f t="shared" si="105"/>
        <v>0</v>
      </c>
      <c r="AF305" s="26">
        <f t="shared" si="105"/>
        <v>0</v>
      </c>
      <c r="AG305" s="26">
        <f t="shared" si="105"/>
        <v>0</v>
      </c>
      <c r="AH305" s="26">
        <f t="shared" si="105"/>
        <v>0</v>
      </c>
    </row>
    <row r="306" spans="1:34" ht="12" customHeight="1">
      <c r="A306" s="1"/>
      <c r="B306" s="1"/>
      <c r="C306" s="1"/>
      <c r="D306" s="25"/>
      <c r="E306" s="79"/>
      <c r="F306" s="25"/>
      <c r="G306" s="25"/>
      <c r="H306" s="79"/>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row>
    <row r="307" spans="1:34" ht="12" customHeight="1">
      <c r="A307" s="16" t="s">
        <v>286</v>
      </c>
      <c r="B307" s="1"/>
      <c r="C307" s="1"/>
      <c r="D307" s="25"/>
      <c r="E307" s="79"/>
      <c r="F307" s="25"/>
      <c r="G307" s="25"/>
      <c r="H307" s="79"/>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row>
    <row r="308" spans="1:34" ht="12" customHeight="1">
      <c r="A308" s="1"/>
      <c r="B308" s="16" t="s">
        <v>287</v>
      </c>
      <c r="C308" s="5" t="s">
        <v>288</v>
      </c>
      <c r="D308" s="25">
        <f>Classification!BF308</f>
        <v>6016.8305457796714</v>
      </c>
      <c r="E308" s="69"/>
      <c r="F308" s="25">
        <v>0</v>
      </c>
      <c r="G308" s="25">
        <f t="shared" ref="G308:G312" si="106">D308-F308</f>
        <v>6016.8305457796714</v>
      </c>
      <c r="H308" s="69" t="s">
        <v>439</v>
      </c>
      <c r="I308" s="25">
        <v>519.07435042387033</v>
      </c>
      <c r="J308" s="25">
        <v>176.6074230618263</v>
      </c>
      <c r="K308" s="25">
        <v>46.075132521915712</v>
      </c>
      <c r="L308" s="25">
        <v>0</v>
      </c>
      <c r="M308" s="25">
        <v>0.18299757036214953</v>
      </c>
      <c r="N308" s="25">
        <v>0</v>
      </c>
      <c r="O308" s="25">
        <v>31.41931824658748</v>
      </c>
      <c r="P308" s="25">
        <v>0</v>
      </c>
      <c r="Q308" s="25">
        <v>9.4314186904999637</v>
      </c>
      <c r="R308" s="25">
        <v>8.6616705003533273E-2</v>
      </c>
      <c r="S308" s="25">
        <v>25.18295055570248</v>
      </c>
      <c r="T308" s="25">
        <v>0</v>
      </c>
      <c r="U308" s="25">
        <v>166.15669493733861</v>
      </c>
      <c r="V308" s="25">
        <v>0</v>
      </c>
      <c r="W308" s="25">
        <v>54.092175583059039</v>
      </c>
      <c r="X308" s="25">
        <v>0</v>
      </c>
      <c r="Y308" s="25">
        <v>29.826528294035054</v>
      </c>
      <c r="Z308" s="25">
        <v>0</v>
      </c>
      <c r="AA308" s="25">
        <v>4599.6162459981606</v>
      </c>
      <c r="AB308" s="25">
        <v>0</v>
      </c>
      <c r="AC308" s="25">
        <v>0</v>
      </c>
      <c r="AD308" s="25">
        <v>242.73257359329369</v>
      </c>
      <c r="AE308" s="25">
        <v>75.477890200085881</v>
      </c>
      <c r="AF308" s="25">
        <v>38.846458031836974</v>
      </c>
      <c r="AG308" s="25">
        <v>0.9821802807166703</v>
      </c>
      <c r="AH308" s="25">
        <v>1.0395910853760588</v>
      </c>
    </row>
    <row r="309" spans="1:34" ht="12" customHeight="1">
      <c r="A309" s="1"/>
      <c r="B309" s="16" t="s">
        <v>291</v>
      </c>
      <c r="C309" s="5" t="s">
        <v>292</v>
      </c>
      <c r="D309" s="25">
        <f>Classification!BF309</f>
        <v>101.63691121249123</v>
      </c>
      <c r="E309" s="69"/>
      <c r="F309" s="25">
        <v>0</v>
      </c>
      <c r="G309" s="25">
        <f t="shared" si="106"/>
        <v>101.63691121249123</v>
      </c>
      <c r="H309" s="69" t="s">
        <v>439</v>
      </c>
      <c r="I309" s="25">
        <v>8.768256520655612</v>
      </c>
      <c r="J309" s="25">
        <v>2.983270484456654</v>
      </c>
      <c r="K309" s="25">
        <v>0.77830580695320073</v>
      </c>
      <c r="L309" s="25">
        <v>0</v>
      </c>
      <c r="M309" s="25">
        <v>3.0912135001118397E-3</v>
      </c>
      <c r="N309" s="25">
        <v>0</v>
      </c>
      <c r="O309" s="25">
        <v>0.53073830726798632</v>
      </c>
      <c r="P309" s="25">
        <v>0</v>
      </c>
      <c r="Q309" s="25">
        <v>0.15931648012366628</v>
      </c>
      <c r="R309" s="25">
        <v>1.463138157038107E-3</v>
      </c>
      <c r="S309" s="25">
        <v>0.42539295235658375</v>
      </c>
      <c r="T309" s="25">
        <v>0</v>
      </c>
      <c r="U309" s="25">
        <v>2.8067357260962957</v>
      </c>
      <c r="V309" s="25">
        <v>0</v>
      </c>
      <c r="W309" s="25">
        <v>0.91373051063937649</v>
      </c>
      <c r="X309" s="25">
        <v>0</v>
      </c>
      <c r="Y309" s="25">
        <v>0.50383273800589878</v>
      </c>
      <c r="Z309" s="25">
        <v>0</v>
      </c>
      <c r="AA309" s="25">
        <v>77.69718366656592</v>
      </c>
      <c r="AB309" s="25">
        <v>0</v>
      </c>
      <c r="AC309" s="25">
        <v>0</v>
      </c>
      <c r="AD309" s="25">
        <v>4.1002632271213857</v>
      </c>
      <c r="AE309" s="25">
        <v>1.274980168778914</v>
      </c>
      <c r="AF309" s="25">
        <v>0.65619830504798815</v>
      </c>
      <c r="AG309" s="25">
        <v>1.6591088817663274E-2</v>
      </c>
      <c r="AH309" s="25">
        <v>1.7560877946907871E-2</v>
      </c>
    </row>
    <row r="310" spans="1:34" ht="12" customHeight="1">
      <c r="A310" s="1"/>
      <c r="B310" s="16" t="s">
        <v>293</v>
      </c>
      <c r="C310" s="5" t="s">
        <v>294</v>
      </c>
      <c r="D310" s="25">
        <f>Classification!BF310</f>
        <v>401.40507653112519</v>
      </c>
      <c r="E310" s="69"/>
      <c r="F310" s="25">
        <v>0</v>
      </c>
      <c r="G310" s="25">
        <f t="shared" si="106"/>
        <v>401.40507653112519</v>
      </c>
      <c r="H310" s="69" t="s">
        <v>439</v>
      </c>
      <c r="I310" s="25">
        <v>34.629374680226803</v>
      </c>
      <c r="J310" s="25">
        <v>11.782136064945632</v>
      </c>
      <c r="K310" s="25">
        <v>3.0738429403025052</v>
      </c>
      <c r="L310" s="25">
        <v>0</v>
      </c>
      <c r="M310" s="25">
        <v>1.2208446486456604E-2</v>
      </c>
      <c r="N310" s="25">
        <v>0</v>
      </c>
      <c r="O310" s="25">
        <v>2.0960992252263866</v>
      </c>
      <c r="P310" s="25">
        <v>0</v>
      </c>
      <c r="Q310" s="25">
        <v>0.62920491319348759</v>
      </c>
      <c r="R310" s="25">
        <v>5.7785215714948844E-3</v>
      </c>
      <c r="S310" s="25">
        <v>1.6800480116864269</v>
      </c>
      <c r="T310" s="25">
        <v>0</v>
      </c>
      <c r="U310" s="25">
        <v>11.084929239741225</v>
      </c>
      <c r="V310" s="25">
        <v>0</v>
      </c>
      <c r="W310" s="25">
        <v>3.6086896106593414</v>
      </c>
      <c r="X310" s="25">
        <v>0</v>
      </c>
      <c r="Y310" s="25">
        <v>1.9898383013167429</v>
      </c>
      <c r="Z310" s="25">
        <v>0</v>
      </c>
      <c r="AA310" s="25">
        <v>306.85745546444508</v>
      </c>
      <c r="AB310" s="25">
        <v>0</v>
      </c>
      <c r="AC310" s="25">
        <v>0</v>
      </c>
      <c r="AD310" s="25">
        <v>16.193590053513358</v>
      </c>
      <c r="AE310" s="25">
        <v>5.0354099324642645</v>
      </c>
      <c r="AF310" s="25">
        <v>2.5915912606463598</v>
      </c>
      <c r="AG310" s="25">
        <v>6.5524888518752392E-2</v>
      </c>
      <c r="AH310" s="25">
        <v>6.9354976180798916E-2</v>
      </c>
    </row>
    <row r="311" spans="1:34" ht="12" customHeight="1">
      <c r="A311" s="1"/>
      <c r="B311" s="16" t="s">
        <v>295</v>
      </c>
      <c r="C311" s="5" t="s">
        <v>296</v>
      </c>
      <c r="D311" s="25">
        <f>Classification!BF311</f>
        <v>3424.3589748878653</v>
      </c>
      <c r="E311" s="5" t="s">
        <v>446</v>
      </c>
      <c r="F311" s="25">
        <v>53.320822162645221</v>
      </c>
      <c r="G311" s="25">
        <f t="shared" si="106"/>
        <v>3371.0381527252202</v>
      </c>
      <c r="H311" s="69" t="s">
        <v>439</v>
      </c>
      <c r="I311" s="25">
        <v>290.82079444754959</v>
      </c>
      <c r="J311" s="25">
        <v>98.947503451545813</v>
      </c>
      <c r="K311" s="25">
        <v>25.814426456166998</v>
      </c>
      <c r="L311" s="25">
        <v>0</v>
      </c>
      <c r="M311" s="25">
        <v>0.10252769906899317</v>
      </c>
      <c r="N311" s="25">
        <v>0</v>
      </c>
      <c r="O311" s="25">
        <v>17.603241396943368</v>
      </c>
      <c r="P311" s="25">
        <v>0</v>
      </c>
      <c r="Q311" s="25">
        <v>5.2841229278597268</v>
      </c>
      <c r="R311" s="25">
        <v>4.8528575802265647E-2</v>
      </c>
      <c r="S311" s="25">
        <v>14.109203587428819</v>
      </c>
      <c r="T311" s="25">
        <v>0</v>
      </c>
      <c r="U311" s="25">
        <v>93.092293974835968</v>
      </c>
      <c r="V311" s="25">
        <v>0</v>
      </c>
      <c r="W311" s="25">
        <v>30.306119852802802</v>
      </c>
      <c r="X311" s="25">
        <v>0</v>
      </c>
      <c r="Y311" s="25">
        <v>16.710852013782528</v>
      </c>
      <c r="Z311" s="25">
        <v>0</v>
      </c>
      <c r="AA311" s="25">
        <v>2630.3390272092229</v>
      </c>
      <c r="AB311" s="25">
        <v>0</v>
      </c>
      <c r="AC311" s="25">
        <v>0</v>
      </c>
      <c r="AD311" s="25">
        <v>135.99531518568696</v>
      </c>
      <c r="AE311" s="25">
        <v>42.287853316753811</v>
      </c>
      <c r="AF311" s="25">
        <v>21.764430812400818</v>
      </c>
      <c r="AG311" s="25">
        <v>0.55028426909457218</v>
      </c>
      <c r="AH311" s="25">
        <v>0.58244971091862408</v>
      </c>
    </row>
    <row r="312" spans="1:34" ht="12" customHeight="1">
      <c r="A312" s="1"/>
      <c r="B312" s="16" t="s">
        <v>299</v>
      </c>
      <c r="C312" s="5" t="s">
        <v>300</v>
      </c>
      <c r="D312" s="25">
        <f>Classification!BF312</f>
        <v>221.5897346971507</v>
      </c>
      <c r="E312" s="69"/>
      <c r="F312" s="25">
        <v>0</v>
      </c>
      <c r="G312" s="25">
        <f t="shared" si="106"/>
        <v>221.5897346971507</v>
      </c>
      <c r="H312" s="69" t="s">
        <v>439</v>
      </c>
      <c r="I312" s="25">
        <v>19.116634035705019</v>
      </c>
      <c r="J312" s="25">
        <v>6.5041539268988071</v>
      </c>
      <c r="K312" s="25">
        <v>1.6968695252401134</v>
      </c>
      <c r="L312" s="25">
        <v>0</v>
      </c>
      <c r="M312" s="25">
        <v>6.739492288878695E-3</v>
      </c>
      <c r="N312" s="25">
        <v>0</v>
      </c>
      <c r="O312" s="25">
        <v>1.157120570648295</v>
      </c>
      <c r="P312" s="25">
        <v>0</v>
      </c>
      <c r="Q312" s="25">
        <v>0.34734326478772753</v>
      </c>
      <c r="R312" s="25">
        <v>3.1899473545148999E-3</v>
      </c>
      <c r="S312" s="25">
        <v>0.92744565266902879</v>
      </c>
      <c r="T312" s="25">
        <v>0</v>
      </c>
      <c r="U312" s="25">
        <v>6.1192712125066588</v>
      </c>
      <c r="V312" s="25">
        <v>0</v>
      </c>
      <c r="W312" s="25">
        <v>1.9921237178682327</v>
      </c>
      <c r="X312" s="25">
        <v>0</v>
      </c>
      <c r="Y312" s="25">
        <v>1.0984607994732629</v>
      </c>
      <c r="Z312" s="25">
        <v>0</v>
      </c>
      <c r="AA312" s="25">
        <v>169.39611908704057</v>
      </c>
      <c r="AB312" s="25">
        <v>0</v>
      </c>
      <c r="AC312" s="25">
        <v>0</v>
      </c>
      <c r="AD312" s="25">
        <v>8.9394318446647798</v>
      </c>
      <c r="AE312" s="25">
        <v>2.779723566698924</v>
      </c>
      <c r="AF312" s="25">
        <v>1.4306496192146489</v>
      </c>
      <c r="AG312" s="25">
        <v>3.6172045427045954E-2</v>
      </c>
      <c r="AH312" s="25">
        <v>3.8286388664142287E-2</v>
      </c>
    </row>
    <row r="313" spans="1:34" ht="12" customHeight="1">
      <c r="A313" s="1"/>
      <c r="B313" s="16" t="s">
        <v>42</v>
      </c>
      <c r="C313" s="1"/>
      <c r="D313" s="26">
        <f>SUM(D308:D312)</f>
        <v>10165.821243108303</v>
      </c>
      <c r="E313" s="79"/>
      <c r="F313" s="26">
        <f>SUM(F308:F312)</f>
        <v>53.320822162645221</v>
      </c>
      <c r="G313" s="26">
        <f>SUM(G308:G312)</f>
        <v>10112.500420945658</v>
      </c>
      <c r="H313" s="79"/>
      <c r="I313" s="26">
        <f t="shared" ref="I313:AH313" si="107">SUM(I308:I312)</f>
        <v>872.40941010800736</v>
      </c>
      <c r="J313" s="26">
        <f t="shared" si="107"/>
        <v>296.82448698967323</v>
      </c>
      <c r="K313" s="26">
        <f t="shared" si="107"/>
        <v>77.438577250578533</v>
      </c>
      <c r="L313" s="26">
        <f t="shared" si="107"/>
        <v>0</v>
      </c>
      <c r="M313" s="26">
        <f t="shared" si="107"/>
        <v>0.30756442170658987</v>
      </c>
      <c r="N313" s="26">
        <f t="shared" si="107"/>
        <v>0</v>
      </c>
      <c r="O313" s="26">
        <f t="shared" si="107"/>
        <v>52.806517746673514</v>
      </c>
      <c r="P313" s="26">
        <f t="shared" si="107"/>
        <v>0</v>
      </c>
      <c r="Q313" s="26">
        <f t="shared" si="107"/>
        <v>15.851406276464573</v>
      </c>
      <c r="R313" s="26">
        <f t="shared" si="107"/>
        <v>0.14557688788884682</v>
      </c>
      <c r="S313" s="26">
        <f t="shared" si="107"/>
        <v>42.32504075984334</v>
      </c>
      <c r="T313" s="26">
        <f t="shared" si="107"/>
        <v>0</v>
      </c>
      <c r="U313" s="26">
        <f t="shared" si="107"/>
        <v>279.25992509051878</v>
      </c>
      <c r="V313" s="26">
        <f t="shared" si="107"/>
        <v>0</v>
      </c>
      <c r="W313" s="26">
        <f t="shared" si="107"/>
        <v>90.912839275028787</v>
      </c>
      <c r="X313" s="26">
        <f t="shared" si="107"/>
        <v>0</v>
      </c>
      <c r="Y313" s="26">
        <f t="shared" si="107"/>
        <v>50.129512146613486</v>
      </c>
      <c r="Z313" s="26">
        <f t="shared" si="107"/>
        <v>0</v>
      </c>
      <c r="AA313" s="26">
        <f t="shared" si="107"/>
        <v>7783.9060314254348</v>
      </c>
      <c r="AB313" s="26">
        <f t="shared" si="107"/>
        <v>0</v>
      </c>
      <c r="AC313" s="26">
        <f t="shared" si="107"/>
        <v>0</v>
      </c>
      <c r="AD313" s="26">
        <f t="shared" si="107"/>
        <v>407.96117390428014</v>
      </c>
      <c r="AE313" s="26">
        <f t="shared" si="107"/>
        <v>126.85585718478178</v>
      </c>
      <c r="AF313" s="26">
        <f t="shared" si="107"/>
        <v>65.289328029146787</v>
      </c>
      <c r="AG313" s="26">
        <f t="shared" si="107"/>
        <v>1.6507525725747041</v>
      </c>
      <c r="AH313" s="26">
        <f t="shared" si="107"/>
        <v>1.7472430390865321</v>
      </c>
    </row>
    <row r="314" spans="1:34" ht="12" customHeight="1">
      <c r="A314" s="1"/>
      <c r="B314" s="1"/>
      <c r="C314" s="1"/>
      <c r="D314" s="25"/>
      <c r="E314" s="79"/>
      <c r="F314" s="25"/>
      <c r="G314" s="25"/>
      <c r="H314" s="79"/>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row>
    <row r="315" spans="1:34" ht="12" customHeight="1">
      <c r="A315" s="16" t="s">
        <v>301</v>
      </c>
      <c r="B315" s="1"/>
      <c r="C315" s="1"/>
      <c r="D315" s="25">
        <f>SUM(D216, D235,D249,D266,D283,D289,D295,D305,D313)</f>
        <v>23547.82419115672</v>
      </c>
      <c r="E315" s="79"/>
      <c r="F315" s="25">
        <f t="shared" ref="F315:G315" si="108">SUM(F216, F235,F249,F266,F283,F289,F295,F305,F313)</f>
        <v>671.66577301161749</v>
      </c>
      <c r="G315" s="25">
        <f t="shared" si="108"/>
        <v>22876.158418145103</v>
      </c>
      <c r="H315" s="79"/>
      <c r="I315" s="25">
        <f t="shared" ref="I315:AH315" si="109">SUM(I216, I235,I249,I266,I283,I289,I295,I305,I313)</f>
        <v>1963.682547221576</v>
      </c>
      <c r="J315" s="25">
        <f t="shared" si="109"/>
        <v>668.1141422092843</v>
      </c>
      <c r="K315" s="25">
        <f t="shared" si="109"/>
        <v>174.30438148277733</v>
      </c>
      <c r="L315" s="25">
        <f t="shared" si="109"/>
        <v>0</v>
      </c>
      <c r="M315" s="25">
        <f t="shared" si="109"/>
        <v>0.69228836834388918</v>
      </c>
      <c r="N315" s="25">
        <f t="shared" si="109"/>
        <v>0</v>
      </c>
      <c r="O315" s="25">
        <f t="shared" si="109"/>
        <v>118.86075055730012</v>
      </c>
      <c r="P315" s="25">
        <f t="shared" si="109"/>
        <v>0</v>
      </c>
      <c r="Q315" s="25">
        <f t="shared" si="109"/>
        <v>35.679498058323766</v>
      </c>
      <c r="R315" s="25">
        <f t="shared" si="109"/>
        <v>0.32767504650227147</v>
      </c>
      <c r="S315" s="25">
        <f t="shared" si="109"/>
        <v>95.268279878201355</v>
      </c>
      <c r="T315" s="25">
        <f t="shared" si="109"/>
        <v>0</v>
      </c>
      <c r="U315" s="25">
        <f t="shared" si="109"/>
        <v>628.57854888425072</v>
      </c>
      <c r="V315" s="25">
        <f t="shared" si="109"/>
        <v>0</v>
      </c>
      <c r="W315" s="25">
        <f t="shared" si="109"/>
        <v>204.6332303781918</v>
      </c>
      <c r="X315" s="25">
        <f t="shared" si="109"/>
        <v>0</v>
      </c>
      <c r="Y315" s="25">
        <f t="shared" si="109"/>
        <v>117.21578322772109</v>
      </c>
      <c r="Z315" s="25">
        <f t="shared" si="109"/>
        <v>68.312146969426053</v>
      </c>
      <c r="AA315" s="25">
        <f t="shared" si="109"/>
        <v>18113.743426719382</v>
      </c>
      <c r="AB315" s="25">
        <f t="shared" si="109"/>
        <v>0</v>
      </c>
      <c r="AC315" s="25">
        <f t="shared" si="109"/>
        <v>0</v>
      </c>
      <c r="AD315" s="25">
        <f t="shared" si="109"/>
        <v>918.2686796565863</v>
      </c>
      <c r="AE315" s="25">
        <f t="shared" si="109"/>
        <v>285.53638908565733</v>
      </c>
      <c r="AF315" s="25">
        <f t="shared" si="109"/>
        <v>146.95796776743555</v>
      </c>
      <c r="AG315" s="25">
        <f t="shared" si="109"/>
        <v>3.7156339431789815</v>
      </c>
      <c r="AH315" s="25">
        <f t="shared" si="109"/>
        <v>3.9328217025809424</v>
      </c>
    </row>
    <row r="316" spans="1:34" ht="12" customHeight="1">
      <c r="A316" s="1"/>
      <c r="B316" s="1"/>
      <c r="C316" s="1"/>
      <c r="D316" s="25"/>
      <c r="E316" s="79"/>
      <c r="F316" s="25"/>
      <c r="G316" s="25"/>
      <c r="H316" s="79"/>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row>
    <row r="317" spans="1:34" ht="12" customHeight="1">
      <c r="A317" s="16" t="s">
        <v>187</v>
      </c>
      <c r="B317" s="1"/>
      <c r="C317" s="1"/>
      <c r="D317" s="30">
        <f>D207</f>
        <v>9930.072044166669</v>
      </c>
      <c r="E317" s="79"/>
      <c r="F317" s="30">
        <f t="shared" ref="F317:G317" si="110">F207</f>
        <v>0</v>
      </c>
      <c r="G317" s="30">
        <f t="shared" si="110"/>
        <v>9930.072044166669</v>
      </c>
      <c r="H317" s="79"/>
      <c r="I317" s="30">
        <f t="shared" ref="I317:AH317" si="111">I207</f>
        <v>5012.5451625192245</v>
      </c>
      <c r="J317" s="30">
        <f t="shared" si="111"/>
        <v>1705.4448623991073</v>
      </c>
      <c r="K317" s="30">
        <f t="shared" si="111"/>
        <v>444.9337218195555</v>
      </c>
      <c r="L317" s="30">
        <f t="shared" si="111"/>
        <v>0</v>
      </c>
      <c r="M317" s="30">
        <f t="shared" si="111"/>
        <v>1.7671525963910961</v>
      </c>
      <c r="N317" s="30">
        <f t="shared" si="111"/>
        <v>0</v>
      </c>
      <c r="O317" s="30">
        <f t="shared" si="111"/>
        <v>303.40692341661435</v>
      </c>
      <c r="P317" s="30">
        <f t="shared" si="111"/>
        <v>0</v>
      </c>
      <c r="Q317" s="30">
        <f t="shared" si="111"/>
        <v>91.076378738719072</v>
      </c>
      <c r="R317" s="30">
        <f t="shared" si="111"/>
        <v>0.83643151564756957</v>
      </c>
      <c r="S317" s="30">
        <f t="shared" si="111"/>
        <v>243.18419294436092</v>
      </c>
      <c r="T317" s="30">
        <f t="shared" si="111"/>
        <v>0</v>
      </c>
      <c r="U317" s="30">
        <f t="shared" si="111"/>
        <v>1604.525318479383</v>
      </c>
      <c r="V317" s="30">
        <f t="shared" si="111"/>
        <v>0</v>
      </c>
      <c r="W317" s="30">
        <f t="shared" si="111"/>
        <v>522.35189973766512</v>
      </c>
      <c r="X317" s="30">
        <f t="shared" si="111"/>
        <v>0</v>
      </c>
      <c r="Y317" s="30">
        <f t="shared" si="111"/>
        <v>0</v>
      </c>
      <c r="Z317" s="30">
        <f t="shared" si="111"/>
        <v>0</v>
      </c>
      <c r="AA317" s="30">
        <f t="shared" si="111"/>
        <v>0</v>
      </c>
      <c r="AB317" s="30">
        <f t="shared" si="111"/>
        <v>0</v>
      </c>
      <c r="AC317" s="30">
        <f t="shared" si="111"/>
        <v>0</v>
      </c>
      <c r="AD317" s="30">
        <f t="shared" si="111"/>
        <v>0</v>
      </c>
      <c r="AE317" s="30">
        <f t="shared" si="111"/>
        <v>0</v>
      </c>
      <c r="AF317" s="30">
        <f t="shared" si="111"/>
        <v>0</v>
      </c>
      <c r="AG317" s="30">
        <f t="shared" si="111"/>
        <v>0</v>
      </c>
      <c r="AH317" s="30">
        <f t="shared" si="111"/>
        <v>0</v>
      </c>
    </row>
    <row r="318" spans="1:34" ht="12" customHeight="1">
      <c r="A318" s="1"/>
      <c r="B318" s="1"/>
      <c r="C318" s="1"/>
      <c r="D318" s="25"/>
      <c r="E318" s="79"/>
      <c r="F318" s="25"/>
      <c r="G318" s="25"/>
      <c r="H318" s="79"/>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row>
    <row r="319" spans="1:34" ht="12" customHeight="1" thickBot="1">
      <c r="A319" s="16" t="s">
        <v>302</v>
      </c>
      <c r="B319" s="1"/>
      <c r="C319" s="1"/>
      <c r="D319" s="40">
        <f>D315+D317</f>
        <v>33477.896235323387</v>
      </c>
      <c r="E319" s="79"/>
      <c r="F319" s="40">
        <f t="shared" ref="F319:G319" si="112">F315+F317</f>
        <v>671.66577301161749</v>
      </c>
      <c r="G319" s="40">
        <f t="shared" si="112"/>
        <v>32806.230462311774</v>
      </c>
      <c r="H319" s="79"/>
      <c r="I319" s="40">
        <f t="shared" ref="I319:AH319" si="113">I315+I317</f>
        <v>6976.2277097408005</v>
      </c>
      <c r="J319" s="40">
        <f t="shared" si="113"/>
        <v>2373.5590046083917</v>
      </c>
      <c r="K319" s="40">
        <f t="shared" si="113"/>
        <v>619.23810330233277</v>
      </c>
      <c r="L319" s="40">
        <f t="shared" si="113"/>
        <v>0</v>
      </c>
      <c r="M319" s="40">
        <f t="shared" si="113"/>
        <v>2.4594409647349851</v>
      </c>
      <c r="N319" s="40">
        <f t="shared" si="113"/>
        <v>0</v>
      </c>
      <c r="O319" s="40">
        <f t="shared" si="113"/>
        <v>422.2676739739145</v>
      </c>
      <c r="P319" s="40">
        <f t="shared" si="113"/>
        <v>0</v>
      </c>
      <c r="Q319" s="40">
        <f t="shared" si="113"/>
        <v>126.75587679704284</v>
      </c>
      <c r="R319" s="40">
        <f t="shared" si="113"/>
        <v>1.164106562149841</v>
      </c>
      <c r="S319" s="40">
        <f t="shared" si="113"/>
        <v>338.4524728225623</v>
      </c>
      <c r="T319" s="40">
        <f t="shared" si="113"/>
        <v>0</v>
      </c>
      <c r="U319" s="40">
        <f t="shared" si="113"/>
        <v>2233.103867363634</v>
      </c>
      <c r="V319" s="40">
        <f t="shared" si="113"/>
        <v>0</v>
      </c>
      <c r="W319" s="40">
        <f t="shared" si="113"/>
        <v>726.98513011585692</v>
      </c>
      <c r="X319" s="40">
        <f t="shared" si="113"/>
        <v>0</v>
      </c>
      <c r="Y319" s="40">
        <f t="shared" si="113"/>
        <v>117.21578322772109</v>
      </c>
      <c r="Z319" s="40">
        <f t="shared" si="113"/>
        <v>68.312146969426053</v>
      </c>
      <c r="AA319" s="40">
        <f t="shared" si="113"/>
        <v>18113.743426719382</v>
      </c>
      <c r="AB319" s="40">
        <f t="shared" si="113"/>
        <v>0</v>
      </c>
      <c r="AC319" s="40">
        <f t="shared" si="113"/>
        <v>0</v>
      </c>
      <c r="AD319" s="40">
        <f t="shared" si="113"/>
        <v>918.2686796565863</v>
      </c>
      <c r="AE319" s="40">
        <f t="shared" si="113"/>
        <v>285.53638908565733</v>
      </c>
      <c r="AF319" s="40">
        <f t="shared" si="113"/>
        <v>146.95796776743555</v>
      </c>
      <c r="AG319" s="40">
        <f t="shared" si="113"/>
        <v>3.7156339431789815</v>
      </c>
      <c r="AH319" s="40">
        <f t="shared" si="113"/>
        <v>3.9328217025809424</v>
      </c>
    </row>
    <row r="320" spans="1:34" ht="12" customHeight="1">
      <c r="A320" s="1"/>
      <c r="B320" s="1"/>
      <c r="C320" s="1"/>
      <c r="D320" s="25"/>
      <c r="E320" s="79"/>
      <c r="F320" s="25"/>
      <c r="G320" s="25"/>
      <c r="H320" s="79"/>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row>
    <row r="321" spans="1:34" ht="12" customHeight="1">
      <c r="A321" s="16" t="s">
        <v>303</v>
      </c>
      <c r="B321" s="1"/>
      <c r="C321" s="1"/>
      <c r="D321" s="25"/>
      <c r="E321" s="69"/>
      <c r="F321" s="25"/>
      <c r="G321" s="25"/>
      <c r="H321" s="69"/>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row>
    <row r="322" spans="1:34" ht="12" customHeight="1">
      <c r="A322" s="1"/>
      <c r="B322" s="16" t="s">
        <v>304</v>
      </c>
      <c r="C322" s="1"/>
      <c r="D322" s="25">
        <f>Classification!BF322</f>
        <v>0</v>
      </c>
      <c r="E322" s="69"/>
      <c r="F322" s="25">
        <v>0</v>
      </c>
      <c r="G322" s="25">
        <f t="shared" ref="G322:G327" si="114">D322-F322</f>
        <v>0</v>
      </c>
      <c r="H322" s="69"/>
      <c r="I322" s="25">
        <v>0</v>
      </c>
      <c r="J322" s="25">
        <v>0</v>
      </c>
      <c r="K322" s="25">
        <v>0</v>
      </c>
      <c r="L322" s="25">
        <v>0</v>
      </c>
      <c r="M322" s="25">
        <v>0</v>
      </c>
      <c r="N322" s="25">
        <v>0</v>
      </c>
      <c r="O322" s="25">
        <v>0</v>
      </c>
      <c r="P322" s="25">
        <v>0</v>
      </c>
      <c r="Q322" s="25">
        <v>0</v>
      </c>
      <c r="R322" s="25">
        <v>0</v>
      </c>
      <c r="S322" s="25">
        <v>0</v>
      </c>
      <c r="T322" s="25">
        <v>0</v>
      </c>
      <c r="U322" s="25">
        <v>0</v>
      </c>
      <c r="V322" s="25">
        <v>0</v>
      </c>
      <c r="W322" s="25">
        <v>0</v>
      </c>
      <c r="X322" s="25">
        <v>0</v>
      </c>
      <c r="Y322" s="25">
        <v>0</v>
      </c>
      <c r="Z322" s="25">
        <v>0</v>
      </c>
      <c r="AA322" s="25">
        <v>0</v>
      </c>
      <c r="AB322" s="25">
        <v>0</v>
      </c>
      <c r="AC322" s="25">
        <v>0</v>
      </c>
      <c r="AD322" s="25">
        <v>0</v>
      </c>
      <c r="AE322" s="25">
        <v>0</v>
      </c>
      <c r="AF322" s="25">
        <v>0</v>
      </c>
      <c r="AG322" s="25">
        <v>0</v>
      </c>
      <c r="AH322" s="25">
        <v>0</v>
      </c>
    </row>
    <row r="323" spans="1:34" ht="12" customHeight="1">
      <c r="A323" s="1"/>
      <c r="B323" s="16" t="s">
        <v>305</v>
      </c>
      <c r="C323" s="1"/>
      <c r="D323" s="25">
        <f>Classification!BF323</f>
        <v>0</v>
      </c>
      <c r="E323" s="69"/>
      <c r="F323" s="25">
        <v>0</v>
      </c>
      <c r="G323" s="25">
        <f t="shared" si="114"/>
        <v>0</v>
      </c>
      <c r="H323" s="69"/>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row>
    <row r="324" spans="1:34" ht="12" customHeight="1">
      <c r="A324" s="1"/>
      <c r="B324" s="16" t="s">
        <v>306</v>
      </c>
      <c r="C324" s="1"/>
      <c r="D324" s="25">
        <f>Classification!BF324</f>
        <v>0</v>
      </c>
      <c r="E324" s="69"/>
      <c r="F324" s="25">
        <v>0</v>
      </c>
      <c r="G324" s="25">
        <f t="shared" si="114"/>
        <v>0</v>
      </c>
      <c r="H324" s="69"/>
      <c r="I324" s="25">
        <v>0</v>
      </c>
      <c r="J324" s="25">
        <v>0</v>
      </c>
      <c r="K324" s="25">
        <v>0</v>
      </c>
      <c r="L324" s="25">
        <v>0</v>
      </c>
      <c r="M324" s="25">
        <v>0</v>
      </c>
      <c r="N324" s="25">
        <v>0</v>
      </c>
      <c r="O324" s="25">
        <v>0</v>
      </c>
      <c r="P324" s="25">
        <v>0</v>
      </c>
      <c r="Q324" s="25">
        <v>0</v>
      </c>
      <c r="R324" s="25">
        <v>0</v>
      </c>
      <c r="S324" s="25">
        <v>0</v>
      </c>
      <c r="T324" s="25">
        <v>0</v>
      </c>
      <c r="U324" s="25">
        <v>0</v>
      </c>
      <c r="V324" s="25">
        <v>0</v>
      </c>
      <c r="W324" s="25">
        <v>0</v>
      </c>
      <c r="X324" s="25">
        <v>0</v>
      </c>
      <c r="Y324" s="25">
        <v>0</v>
      </c>
      <c r="Z324" s="25">
        <v>0</v>
      </c>
      <c r="AA324" s="25">
        <v>0</v>
      </c>
      <c r="AB324" s="25">
        <v>0</v>
      </c>
      <c r="AC324" s="25">
        <v>0</v>
      </c>
      <c r="AD324" s="25">
        <v>0</v>
      </c>
      <c r="AE324" s="25">
        <v>0</v>
      </c>
      <c r="AF324" s="25">
        <v>0</v>
      </c>
      <c r="AG324" s="25">
        <v>0</v>
      </c>
      <c r="AH324" s="25">
        <v>0</v>
      </c>
    </row>
    <row r="325" spans="1:34" ht="12" customHeight="1">
      <c r="A325" s="1"/>
      <c r="B325" s="16" t="s">
        <v>307</v>
      </c>
      <c r="C325" s="1"/>
      <c r="D325" s="25">
        <f>Classification!BF325</f>
        <v>0</v>
      </c>
      <c r="E325" s="69"/>
      <c r="F325" s="25">
        <v>0</v>
      </c>
      <c r="G325" s="25">
        <f t="shared" si="114"/>
        <v>0</v>
      </c>
      <c r="H325" s="69"/>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row>
    <row r="326" spans="1:34" ht="12" customHeight="1">
      <c r="A326" s="1"/>
      <c r="B326" s="16" t="s">
        <v>308</v>
      </c>
      <c r="C326" s="1"/>
      <c r="D326" s="25">
        <f>Classification!BF326</f>
        <v>0</v>
      </c>
      <c r="E326" s="69"/>
      <c r="F326" s="25">
        <v>0</v>
      </c>
      <c r="G326" s="25">
        <f t="shared" si="114"/>
        <v>0</v>
      </c>
      <c r="H326" s="69"/>
      <c r="I326" s="25">
        <v>0</v>
      </c>
      <c r="J326" s="25">
        <v>0</v>
      </c>
      <c r="K326" s="25">
        <v>0</v>
      </c>
      <c r="L326" s="25">
        <v>0</v>
      </c>
      <c r="M326" s="25">
        <v>0</v>
      </c>
      <c r="N326" s="25">
        <v>0</v>
      </c>
      <c r="O326" s="25">
        <v>0</v>
      </c>
      <c r="P326" s="25">
        <v>0</v>
      </c>
      <c r="Q326" s="25">
        <v>0</v>
      </c>
      <c r="R326" s="25">
        <v>0</v>
      </c>
      <c r="S326" s="25">
        <v>0</v>
      </c>
      <c r="T326" s="25">
        <v>0</v>
      </c>
      <c r="U326" s="25">
        <v>0</v>
      </c>
      <c r="V326" s="25">
        <v>0</v>
      </c>
      <c r="W326" s="25">
        <v>0</v>
      </c>
      <c r="X326" s="25">
        <v>0</v>
      </c>
      <c r="Y326" s="25">
        <v>0</v>
      </c>
      <c r="Z326" s="25">
        <v>0</v>
      </c>
      <c r="AA326" s="25">
        <v>0</v>
      </c>
      <c r="AB326" s="25">
        <v>0</v>
      </c>
      <c r="AC326" s="25">
        <v>0</v>
      </c>
      <c r="AD326" s="25">
        <v>0</v>
      </c>
      <c r="AE326" s="25">
        <v>0</v>
      </c>
      <c r="AF326" s="25">
        <v>0</v>
      </c>
      <c r="AG326" s="25">
        <v>0</v>
      </c>
      <c r="AH326" s="25">
        <v>0</v>
      </c>
    </row>
    <row r="327" spans="1:34" ht="12" customHeight="1">
      <c r="A327" s="1"/>
      <c r="B327" s="16" t="s">
        <v>309</v>
      </c>
      <c r="C327" s="1"/>
      <c r="D327" s="25">
        <f>Classification!BF327</f>
        <v>0</v>
      </c>
      <c r="E327" s="69"/>
      <c r="F327" s="25">
        <v>0</v>
      </c>
      <c r="G327" s="25">
        <f t="shared" si="114"/>
        <v>0</v>
      </c>
      <c r="H327" s="69"/>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row>
    <row r="328" spans="1:34" ht="12" customHeight="1" thickBot="1">
      <c r="A328" s="1"/>
      <c r="B328" s="16" t="s">
        <v>42</v>
      </c>
      <c r="C328" s="1"/>
      <c r="D328" s="47">
        <f>SUM(D322:D327)</f>
        <v>0</v>
      </c>
      <c r="E328" s="79"/>
      <c r="F328" s="47">
        <f t="shared" ref="F328:G328" si="115">SUM(F322:F327)</f>
        <v>0</v>
      </c>
      <c r="G328" s="47">
        <f t="shared" si="115"/>
        <v>0</v>
      </c>
      <c r="H328" s="79"/>
      <c r="I328" s="47">
        <f t="shared" ref="I328:AH328" si="116">SUM(I322:I327)</f>
        <v>0</v>
      </c>
      <c r="J328" s="47">
        <f t="shared" si="116"/>
        <v>0</v>
      </c>
      <c r="K328" s="47">
        <f t="shared" si="116"/>
        <v>0</v>
      </c>
      <c r="L328" s="47">
        <f t="shared" si="116"/>
        <v>0</v>
      </c>
      <c r="M328" s="47">
        <f t="shared" si="116"/>
        <v>0</v>
      </c>
      <c r="N328" s="47">
        <f t="shared" si="116"/>
        <v>0</v>
      </c>
      <c r="O328" s="47">
        <f t="shared" si="116"/>
        <v>0</v>
      </c>
      <c r="P328" s="47">
        <f t="shared" si="116"/>
        <v>0</v>
      </c>
      <c r="Q328" s="47">
        <f t="shared" si="116"/>
        <v>0</v>
      </c>
      <c r="R328" s="47">
        <f t="shared" si="116"/>
        <v>0</v>
      </c>
      <c r="S328" s="47">
        <f t="shared" si="116"/>
        <v>0</v>
      </c>
      <c r="T328" s="47">
        <f t="shared" si="116"/>
        <v>0</v>
      </c>
      <c r="U328" s="47">
        <f t="shared" si="116"/>
        <v>0</v>
      </c>
      <c r="V328" s="47">
        <f t="shared" si="116"/>
        <v>0</v>
      </c>
      <c r="W328" s="47">
        <f t="shared" si="116"/>
        <v>0</v>
      </c>
      <c r="X328" s="47">
        <f t="shared" si="116"/>
        <v>0</v>
      </c>
      <c r="Y328" s="47">
        <f t="shared" si="116"/>
        <v>0</v>
      </c>
      <c r="Z328" s="47">
        <f t="shared" si="116"/>
        <v>0</v>
      </c>
      <c r="AA328" s="47">
        <f t="shared" si="116"/>
        <v>0</v>
      </c>
      <c r="AB328" s="47">
        <f t="shared" si="116"/>
        <v>0</v>
      </c>
      <c r="AC328" s="47">
        <f t="shared" si="116"/>
        <v>0</v>
      </c>
      <c r="AD328" s="47">
        <f t="shared" si="116"/>
        <v>0</v>
      </c>
      <c r="AE328" s="47">
        <f t="shared" si="116"/>
        <v>0</v>
      </c>
      <c r="AF328" s="47">
        <f t="shared" si="116"/>
        <v>0</v>
      </c>
      <c r="AG328" s="47">
        <f t="shared" si="116"/>
        <v>0</v>
      </c>
      <c r="AH328" s="47">
        <f t="shared" si="116"/>
        <v>0</v>
      </c>
    </row>
    <row r="329" spans="1:34" ht="12" customHeight="1">
      <c r="A329" s="1"/>
      <c r="B329" s="1"/>
      <c r="C329" s="1"/>
      <c r="D329" s="25"/>
      <c r="E329" s="79"/>
      <c r="F329" s="25"/>
      <c r="G329" s="25"/>
      <c r="H329" s="79"/>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row>
    <row r="330" spans="1:34" ht="12" customHeight="1">
      <c r="A330" s="1"/>
      <c r="B330" s="1"/>
      <c r="C330" s="1"/>
      <c r="D330" s="1"/>
      <c r="E330" s="5"/>
      <c r="F330" s="1"/>
      <c r="G330" s="1"/>
      <c r="H330" s="5"/>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ht="12" customHeight="1">
      <c r="A331" s="58" t="s">
        <v>311</v>
      </c>
      <c r="B331" s="1"/>
      <c r="C331" s="1"/>
      <c r="D331" s="1"/>
      <c r="E331" s="5"/>
      <c r="F331" s="1"/>
      <c r="G331" s="1"/>
      <c r="H331" s="5"/>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12" customHeight="1">
      <c r="A332" s="1"/>
      <c r="B332" s="1"/>
      <c r="C332" s="1"/>
      <c r="D332" s="1"/>
      <c r="E332" s="5"/>
      <c r="F332" s="1"/>
      <c r="G332" s="1"/>
      <c r="H332" s="5"/>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12" customHeight="1">
      <c r="A333" s="16" t="s">
        <v>312</v>
      </c>
      <c r="B333" s="1"/>
      <c r="C333" s="1"/>
      <c r="D333" s="59">
        <f>D174</f>
        <v>5.9316239560111665E-2</v>
      </c>
      <c r="E333" s="5"/>
      <c r="F333" s="59"/>
      <c r="G333" s="59"/>
      <c r="H333" s="5"/>
      <c r="I333" s="59">
        <f t="shared" ref="I333:AH333" si="117">I174</f>
        <v>5.9316239560111665E-2</v>
      </c>
      <c r="J333" s="59">
        <f t="shared" si="117"/>
        <v>5.9316239560111665E-2</v>
      </c>
      <c r="K333" s="59">
        <f t="shared" si="117"/>
        <v>5.9316239560111665E-2</v>
      </c>
      <c r="L333" s="59">
        <f t="shared" si="117"/>
        <v>5.9316239560111665E-2</v>
      </c>
      <c r="M333" s="59">
        <f t="shared" si="117"/>
        <v>5.9316239560111665E-2</v>
      </c>
      <c r="N333" s="59">
        <f t="shared" si="117"/>
        <v>5.9316239560111665E-2</v>
      </c>
      <c r="O333" s="59">
        <f t="shared" si="117"/>
        <v>5.9316239560111665E-2</v>
      </c>
      <c r="P333" s="59">
        <f t="shared" si="117"/>
        <v>5.9316239560111665E-2</v>
      </c>
      <c r="Q333" s="59">
        <f t="shared" si="117"/>
        <v>5.9316239560111665E-2</v>
      </c>
      <c r="R333" s="59">
        <f t="shared" si="117"/>
        <v>5.9316239560111665E-2</v>
      </c>
      <c r="S333" s="59">
        <f t="shared" si="117"/>
        <v>5.9316239560111665E-2</v>
      </c>
      <c r="T333" s="59">
        <f t="shared" si="117"/>
        <v>5.9316239560111665E-2</v>
      </c>
      <c r="U333" s="59">
        <f t="shared" si="117"/>
        <v>5.9316239560111665E-2</v>
      </c>
      <c r="V333" s="59">
        <f t="shared" si="117"/>
        <v>5.9316239560111665E-2</v>
      </c>
      <c r="W333" s="59">
        <f t="shared" si="117"/>
        <v>5.9316239560111665E-2</v>
      </c>
      <c r="X333" s="59">
        <f t="shared" si="117"/>
        <v>5.9316239560111665E-2</v>
      </c>
      <c r="Y333" s="59">
        <f t="shared" si="117"/>
        <v>5.9316239560111665E-2</v>
      </c>
      <c r="Z333" s="59">
        <f t="shared" si="117"/>
        <v>5.9316239560111665E-2</v>
      </c>
      <c r="AA333" s="59">
        <f t="shared" si="117"/>
        <v>5.9316239560111665E-2</v>
      </c>
      <c r="AB333" s="59">
        <f t="shared" si="117"/>
        <v>5.9316239560111665E-2</v>
      </c>
      <c r="AC333" s="59">
        <f t="shared" si="117"/>
        <v>5.9316239560111665E-2</v>
      </c>
      <c r="AD333" s="59">
        <f t="shared" si="117"/>
        <v>5.9316239560111665E-2</v>
      </c>
      <c r="AE333" s="59">
        <f t="shared" si="117"/>
        <v>5.9316239560111665E-2</v>
      </c>
      <c r="AF333" s="59">
        <f t="shared" si="117"/>
        <v>5.9316239560111665E-2</v>
      </c>
      <c r="AG333" s="59">
        <f t="shared" si="117"/>
        <v>5.9316239560111665E-2</v>
      </c>
      <c r="AH333" s="59">
        <f t="shared" si="117"/>
        <v>5.9316239560111665E-2</v>
      </c>
    </row>
    <row r="334" spans="1:34" ht="12" customHeight="1">
      <c r="A334" s="1"/>
      <c r="B334" s="1"/>
      <c r="C334" s="1"/>
      <c r="D334" s="1"/>
      <c r="E334" s="5"/>
      <c r="F334" s="1"/>
      <c r="G334" s="1"/>
      <c r="H334" s="5"/>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12" customHeight="1">
      <c r="A335" s="16" t="s">
        <v>313</v>
      </c>
      <c r="B335" s="1"/>
      <c r="C335" s="1"/>
      <c r="D335" s="33">
        <f>D171</f>
        <v>1699508.6154259287</v>
      </c>
      <c r="E335" s="81"/>
      <c r="F335" s="33"/>
      <c r="G335" s="33"/>
      <c r="H335" s="81"/>
      <c r="I335" s="33">
        <f t="shared" ref="I335:AH335" si="118">I171</f>
        <v>146617.28029066036</v>
      </c>
      <c r="J335" s="33">
        <f t="shared" si="118"/>
        <v>49884.375961406142</v>
      </c>
      <c r="K335" s="33">
        <f t="shared" si="118"/>
        <v>13014.341035881749</v>
      </c>
      <c r="L335" s="33">
        <f t="shared" si="118"/>
        <v>0</v>
      </c>
      <c r="M335" s="33">
        <f t="shared" si="118"/>
        <v>51.689331295964713</v>
      </c>
      <c r="N335" s="33">
        <f t="shared" si="118"/>
        <v>0</v>
      </c>
      <c r="O335" s="33">
        <f t="shared" si="118"/>
        <v>8874.6727441640378</v>
      </c>
      <c r="P335" s="33">
        <f t="shared" si="118"/>
        <v>0</v>
      </c>
      <c r="Q335" s="33">
        <f t="shared" si="118"/>
        <v>2663.9901519973387</v>
      </c>
      <c r="R335" s="33">
        <f t="shared" si="118"/>
        <v>24.465677614365276</v>
      </c>
      <c r="S335" s="33">
        <f t="shared" si="118"/>
        <v>7113.1538615926938</v>
      </c>
      <c r="T335" s="33">
        <f t="shared" si="118"/>
        <v>0</v>
      </c>
      <c r="U335" s="33">
        <f t="shared" si="118"/>
        <v>46932.47257142303</v>
      </c>
      <c r="V335" s="33">
        <f t="shared" si="118"/>
        <v>0</v>
      </c>
      <c r="W335" s="33">
        <f t="shared" si="118"/>
        <v>15278.827903009924</v>
      </c>
      <c r="X335" s="33">
        <f t="shared" si="118"/>
        <v>0</v>
      </c>
      <c r="Y335" s="33">
        <f t="shared" si="118"/>
        <v>8424.7747079254405</v>
      </c>
      <c r="Z335" s="33">
        <f t="shared" si="118"/>
        <v>0</v>
      </c>
      <c r="AA335" s="33">
        <f t="shared" si="118"/>
        <v>1299203.5222281618</v>
      </c>
      <c r="AB335" s="33">
        <f t="shared" si="118"/>
        <v>0</v>
      </c>
      <c r="AC335" s="33">
        <f t="shared" si="118"/>
        <v>0</v>
      </c>
      <c r="AD335" s="33">
        <f t="shared" si="118"/>
        <v>68562.027287882505</v>
      </c>
      <c r="AE335" s="33">
        <f t="shared" si="118"/>
        <v>21319.417871788526</v>
      </c>
      <c r="AF335" s="33">
        <f t="shared" si="118"/>
        <v>10972.536055581026</v>
      </c>
      <c r="AG335" s="33">
        <f t="shared" si="118"/>
        <v>277.42577030863293</v>
      </c>
      <c r="AH335" s="33">
        <f t="shared" si="118"/>
        <v>293.64197523492987</v>
      </c>
    </row>
    <row r="336" spans="1:34" ht="12" customHeight="1">
      <c r="A336" s="1"/>
      <c r="B336" s="1"/>
      <c r="C336" s="1"/>
      <c r="D336" s="27"/>
      <c r="E336" s="81"/>
      <c r="F336" s="27"/>
      <c r="G336" s="27"/>
      <c r="H336" s="81"/>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row>
    <row r="337" spans="1:34" ht="12" customHeight="1">
      <c r="A337" s="16" t="s">
        <v>314</v>
      </c>
      <c r="B337" s="1"/>
      <c r="C337" s="1"/>
      <c r="D337" s="61">
        <f>D175</f>
        <v>100808.46016707805</v>
      </c>
      <c r="E337" s="81"/>
      <c r="F337" s="33"/>
      <c r="G337" s="33"/>
      <c r="H337" s="81"/>
      <c r="I337" s="61">
        <f t="shared" ref="I337:AH337" si="119">I175</f>
        <v>8696.7857213728475</v>
      </c>
      <c r="J337" s="61">
        <f t="shared" si="119"/>
        <v>2958.9535948334424</v>
      </c>
      <c r="K337" s="61">
        <f t="shared" si="119"/>
        <v>771.96177060135369</v>
      </c>
      <c r="L337" s="61">
        <f t="shared" si="119"/>
        <v>0</v>
      </c>
      <c r="M337" s="61">
        <f t="shared" si="119"/>
        <v>3.0660167578534199</v>
      </c>
      <c r="N337" s="61">
        <f t="shared" si="119"/>
        <v>0</v>
      </c>
      <c r="O337" s="61">
        <f t="shared" si="119"/>
        <v>526.4122145104277</v>
      </c>
      <c r="P337" s="61">
        <f t="shared" si="119"/>
        <v>0</v>
      </c>
      <c r="Q337" s="61">
        <f t="shared" si="119"/>
        <v>158.01787804165244</v>
      </c>
      <c r="R337" s="61">
        <f t="shared" si="119"/>
        <v>1.4512119943741519</v>
      </c>
      <c r="S337" s="61">
        <f t="shared" si="119"/>
        <v>421.92553848216562</v>
      </c>
      <c r="T337" s="61">
        <f t="shared" si="119"/>
        <v>0</v>
      </c>
      <c r="U337" s="61">
        <f t="shared" si="119"/>
        <v>2783.8577861948984</v>
      </c>
      <c r="V337" s="61">
        <f t="shared" si="119"/>
        <v>0</v>
      </c>
      <c r="W337" s="61">
        <f t="shared" si="119"/>
        <v>906.28261609265519</v>
      </c>
      <c r="X337" s="61">
        <f t="shared" si="119"/>
        <v>0</v>
      </c>
      <c r="Y337" s="61">
        <f t="shared" si="119"/>
        <v>499.7259548152752</v>
      </c>
      <c r="Z337" s="61">
        <f t="shared" si="119"/>
        <v>0</v>
      </c>
      <c r="AA337" s="61">
        <f t="shared" si="119"/>
        <v>77063.867361826502</v>
      </c>
      <c r="AB337" s="61">
        <f t="shared" si="119"/>
        <v>0</v>
      </c>
      <c r="AC337" s="61">
        <f t="shared" si="119"/>
        <v>0</v>
      </c>
      <c r="AD337" s="61">
        <f t="shared" si="119"/>
        <v>4066.8416353349517</v>
      </c>
      <c r="AE337" s="61">
        <f t="shared" si="119"/>
        <v>1264.5876977651342</v>
      </c>
      <c r="AF337" s="61">
        <f t="shared" si="119"/>
        <v>650.84957725480683</v>
      </c>
      <c r="AG337" s="61">
        <f t="shared" si="119"/>
        <v>16.455853451775386</v>
      </c>
      <c r="AH337" s="61">
        <f t="shared" si="119"/>
        <v>17.417737747939476</v>
      </c>
    </row>
    <row r="338" spans="1:34" ht="12" customHeight="1">
      <c r="A338" s="16"/>
      <c r="B338" s="1"/>
      <c r="C338" s="1"/>
      <c r="D338" s="27"/>
      <c r="E338" s="81"/>
      <c r="F338" s="27"/>
      <c r="G338" s="27"/>
      <c r="H338" s="81"/>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row>
    <row r="339" spans="1:34" ht="12" customHeight="1">
      <c r="A339" s="62" t="s">
        <v>315</v>
      </c>
      <c r="B339" s="1"/>
      <c r="C339" s="1"/>
      <c r="D339" s="27"/>
      <c r="E339" s="81"/>
      <c r="F339" s="33"/>
      <c r="G339" s="33"/>
      <c r="H339" s="81"/>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row>
    <row r="340" spans="1:34" ht="12" customHeight="1">
      <c r="A340" s="16" t="s">
        <v>187</v>
      </c>
      <c r="B340" s="1"/>
      <c r="C340" s="1"/>
      <c r="D340" s="27">
        <f>D207</f>
        <v>9930.072044166669</v>
      </c>
      <c r="E340" s="81"/>
      <c r="F340" s="27"/>
      <c r="G340" s="27"/>
      <c r="H340" s="81"/>
      <c r="I340" s="27">
        <f t="shared" ref="I340:AH340" si="120">I207</f>
        <v>5012.5451625192245</v>
      </c>
      <c r="J340" s="27">
        <f t="shared" si="120"/>
        <v>1705.4448623991073</v>
      </c>
      <c r="K340" s="27">
        <f t="shared" si="120"/>
        <v>444.9337218195555</v>
      </c>
      <c r="L340" s="27">
        <f t="shared" si="120"/>
        <v>0</v>
      </c>
      <c r="M340" s="27">
        <f t="shared" si="120"/>
        <v>1.7671525963910961</v>
      </c>
      <c r="N340" s="27">
        <f t="shared" si="120"/>
        <v>0</v>
      </c>
      <c r="O340" s="27">
        <f t="shared" si="120"/>
        <v>303.40692341661435</v>
      </c>
      <c r="P340" s="27">
        <f t="shared" si="120"/>
        <v>0</v>
      </c>
      <c r="Q340" s="27">
        <f t="shared" si="120"/>
        <v>91.076378738719072</v>
      </c>
      <c r="R340" s="27">
        <f t="shared" si="120"/>
        <v>0.83643151564756957</v>
      </c>
      <c r="S340" s="27">
        <f t="shared" si="120"/>
        <v>243.18419294436092</v>
      </c>
      <c r="T340" s="27">
        <f t="shared" si="120"/>
        <v>0</v>
      </c>
      <c r="U340" s="27">
        <f t="shared" si="120"/>
        <v>1604.525318479383</v>
      </c>
      <c r="V340" s="27">
        <f t="shared" si="120"/>
        <v>0</v>
      </c>
      <c r="W340" s="27">
        <f t="shared" si="120"/>
        <v>522.35189973766512</v>
      </c>
      <c r="X340" s="27">
        <f t="shared" si="120"/>
        <v>0</v>
      </c>
      <c r="Y340" s="27">
        <f t="shared" si="120"/>
        <v>0</v>
      </c>
      <c r="Z340" s="27">
        <f t="shared" si="120"/>
        <v>0</v>
      </c>
      <c r="AA340" s="27">
        <f t="shared" si="120"/>
        <v>0</v>
      </c>
      <c r="AB340" s="27">
        <f t="shared" si="120"/>
        <v>0</v>
      </c>
      <c r="AC340" s="27">
        <f t="shared" si="120"/>
        <v>0</v>
      </c>
      <c r="AD340" s="27">
        <f t="shared" si="120"/>
        <v>0</v>
      </c>
      <c r="AE340" s="27">
        <f t="shared" si="120"/>
        <v>0</v>
      </c>
      <c r="AF340" s="27">
        <f t="shared" si="120"/>
        <v>0</v>
      </c>
      <c r="AG340" s="27">
        <f t="shared" si="120"/>
        <v>0</v>
      </c>
      <c r="AH340" s="27">
        <f t="shared" si="120"/>
        <v>0</v>
      </c>
    </row>
    <row r="341" spans="1:34" ht="12" customHeight="1">
      <c r="A341" s="16" t="s">
        <v>316</v>
      </c>
      <c r="B341" s="1"/>
      <c r="C341" s="1"/>
      <c r="D341" s="27">
        <f>D216</f>
        <v>0</v>
      </c>
      <c r="E341" s="81"/>
      <c r="F341" s="33"/>
      <c r="G341" s="33"/>
      <c r="H341" s="81"/>
      <c r="I341" s="27">
        <f t="shared" ref="I341:AH341" si="121">I216</f>
        <v>0</v>
      </c>
      <c r="J341" s="27">
        <f t="shared" si="121"/>
        <v>0</v>
      </c>
      <c r="K341" s="27">
        <f t="shared" si="121"/>
        <v>0</v>
      </c>
      <c r="L341" s="27">
        <f t="shared" si="121"/>
        <v>0</v>
      </c>
      <c r="M341" s="27">
        <f t="shared" si="121"/>
        <v>0</v>
      </c>
      <c r="N341" s="27">
        <f t="shared" si="121"/>
        <v>0</v>
      </c>
      <c r="O341" s="27">
        <f t="shared" si="121"/>
        <v>0</v>
      </c>
      <c r="P341" s="27">
        <f t="shared" si="121"/>
        <v>0</v>
      </c>
      <c r="Q341" s="27">
        <f t="shared" si="121"/>
        <v>0</v>
      </c>
      <c r="R341" s="27">
        <f t="shared" si="121"/>
        <v>0</v>
      </c>
      <c r="S341" s="27">
        <f t="shared" si="121"/>
        <v>0</v>
      </c>
      <c r="T341" s="27">
        <f t="shared" si="121"/>
        <v>0</v>
      </c>
      <c r="U341" s="27">
        <f t="shared" si="121"/>
        <v>0</v>
      </c>
      <c r="V341" s="27">
        <f t="shared" si="121"/>
        <v>0</v>
      </c>
      <c r="W341" s="27">
        <f t="shared" si="121"/>
        <v>0</v>
      </c>
      <c r="X341" s="27">
        <f t="shared" si="121"/>
        <v>0</v>
      </c>
      <c r="Y341" s="27">
        <f t="shared" si="121"/>
        <v>0</v>
      </c>
      <c r="Z341" s="27">
        <f t="shared" si="121"/>
        <v>0</v>
      </c>
      <c r="AA341" s="27">
        <f t="shared" si="121"/>
        <v>0</v>
      </c>
      <c r="AB341" s="27">
        <f t="shared" si="121"/>
        <v>0</v>
      </c>
      <c r="AC341" s="27">
        <f t="shared" si="121"/>
        <v>0</v>
      </c>
      <c r="AD341" s="27">
        <f t="shared" si="121"/>
        <v>0</v>
      </c>
      <c r="AE341" s="27">
        <f t="shared" si="121"/>
        <v>0</v>
      </c>
      <c r="AF341" s="27">
        <f t="shared" si="121"/>
        <v>0</v>
      </c>
      <c r="AG341" s="27">
        <f t="shared" si="121"/>
        <v>0</v>
      </c>
      <c r="AH341" s="27">
        <f t="shared" si="121"/>
        <v>0</v>
      </c>
    </row>
    <row r="342" spans="1:34" ht="12" customHeight="1">
      <c r="A342" s="16" t="s">
        <v>317</v>
      </c>
      <c r="B342" s="1"/>
      <c r="C342" s="1"/>
      <c r="D342" s="27">
        <f>D235</f>
        <v>2464.6521249565608</v>
      </c>
      <c r="E342" s="81"/>
      <c r="F342" s="27"/>
      <c r="G342" s="27"/>
      <c r="H342" s="81"/>
      <c r="I342" s="27">
        <f t="shared" ref="I342:AH342" si="122">I235</f>
        <v>212.62651341909441</v>
      </c>
      <c r="J342" s="27">
        <f t="shared" si="122"/>
        <v>72.343047925413799</v>
      </c>
      <c r="K342" s="27">
        <f t="shared" si="122"/>
        <v>18.873586751989791</v>
      </c>
      <c r="L342" s="27">
        <f t="shared" si="122"/>
        <v>0</v>
      </c>
      <c r="M342" s="27">
        <f t="shared" si="122"/>
        <v>7.4960620416893414E-2</v>
      </c>
      <c r="N342" s="27">
        <f t="shared" si="122"/>
        <v>0</v>
      </c>
      <c r="O342" s="27">
        <f t="shared" si="122"/>
        <v>12.870179555821903</v>
      </c>
      <c r="P342" s="27">
        <f t="shared" si="122"/>
        <v>0</v>
      </c>
      <c r="Q342" s="27">
        <f t="shared" si="122"/>
        <v>3.8633572842101058</v>
      </c>
      <c r="R342" s="27">
        <f t="shared" si="122"/>
        <v>3.5480481695372518E-2</v>
      </c>
      <c r="S342" s="27">
        <f t="shared" si="122"/>
        <v>10.31559923909164</v>
      </c>
      <c r="T342" s="27">
        <f t="shared" si="122"/>
        <v>0</v>
      </c>
      <c r="U342" s="27">
        <f t="shared" si="122"/>
        <v>68.062154673828289</v>
      </c>
      <c r="V342" s="27">
        <f t="shared" si="122"/>
        <v>0</v>
      </c>
      <c r="W342" s="27">
        <f t="shared" si="122"/>
        <v>22.157578559000989</v>
      </c>
      <c r="X342" s="27">
        <f t="shared" si="122"/>
        <v>0</v>
      </c>
      <c r="Y342" s="27">
        <f t="shared" si="122"/>
        <v>12.217730876853981</v>
      </c>
      <c r="Z342" s="27">
        <f t="shared" si="122"/>
        <v>0</v>
      </c>
      <c r="AA342" s="27">
        <f t="shared" si="122"/>
        <v>1884.1238536517712</v>
      </c>
      <c r="AB342" s="27">
        <f t="shared" si="122"/>
        <v>0</v>
      </c>
      <c r="AC342" s="27">
        <f t="shared" si="122"/>
        <v>0</v>
      </c>
      <c r="AD342" s="27">
        <f t="shared" si="122"/>
        <v>99.429649672037357</v>
      </c>
      <c r="AE342" s="27">
        <f t="shared" si="122"/>
        <v>30.91773003302588</v>
      </c>
      <c r="AF342" s="27">
        <f t="shared" si="122"/>
        <v>15.91253145767234</v>
      </c>
      <c r="AG342" s="27">
        <f t="shared" si="122"/>
        <v>0.40232688913878828</v>
      </c>
      <c r="AH342" s="27">
        <f t="shared" si="122"/>
        <v>0.42584386549745901</v>
      </c>
    </row>
    <row r="343" spans="1:34" ht="12" customHeight="1">
      <c r="A343" s="16" t="s">
        <v>318</v>
      </c>
      <c r="B343" s="1"/>
      <c r="C343" s="1"/>
      <c r="D343" s="27">
        <f>D249</f>
        <v>6598.6566778749593</v>
      </c>
      <c r="E343" s="81"/>
      <c r="F343" s="33"/>
      <c r="G343" s="33"/>
      <c r="H343" s="81"/>
      <c r="I343" s="27">
        <f t="shared" ref="I343:AH343" si="123">I249</f>
        <v>560.64168136857097</v>
      </c>
      <c r="J343" s="27">
        <f t="shared" si="123"/>
        <v>190.7500968342965</v>
      </c>
      <c r="K343" s="27">
        <f t="shared" si="123"/>
        <v>49.764816437708241</v>
      </c>
      <c r="L343" s="27">
        <f t="shared" si="123"/>
        <v>0</v>
      </c>
      <c r="M343" s="27">
        <f t="shared" si="123"/>
        <v>0.19765196536954691</v>
      </c>
      <c r="N343" s="27">
        <f t="shared" si="123"/>
        <v>0</v>
      </c>
      <c r="O343" s="27">
        <f t="shared" si="123"/>
        <v>33.935368593799389</v>
      </c>
      <c r="P343" s="27">
        <f t="shared" si="123"/>
        <v>0</v>
      </c>
      <c r="Q343" s="27">
        <f t="shared" si="123"/>
        <v>10.18668410029321</v>
      </c>
      <c r="R343" s="27">
        <f t="shared" si="123"/>
        <v>9.3552946871930956E-2</v>
      </c>
      <c r="S343" s="27">
        <f t="shared" si="123"/>
        <v>27.199594296735192</v>
      </c>
      <c r="T343" s="27">
        <f t="shared" si="123"/>
        <v>0</v>
      </c>
      <c r="U343" s="27">
        <f t="shared" si="123"/>
        <v>179.46247728142498</v>
      </c>
      <c r="V343" s="27">
        <f t="shared" si="123"/>
        <v>0</v>
      </c>
      <c r="W343" s="27">
        <f t="shared" si="123"/>
        <v>58.423862097994324</v>
      </c>
      <c r="X343" s="27">
        <f t="shared" si="123"/>
        <v>0</v>
      </c>
      <c r="Y343" s="27">
        <f t="shared" si="123"/>
        <v>32.215028460759186</v>
      </c>
      <c r="Z343" s="27">
        <f t="shared" si="123"/>
        <v>0</v>
      </c>
      <c r="AA343" s="27">
        <f t="shared" si="123"/>
        <v>5067.9522474975611</v>
      </c>
      <c r="AB343" s="27">
        <f t="shared" si="123"/>
        <v>0</v>
      </c>
      <c r="AC343" s="27">
        <f t="shared" si="123"/>
        <v>0</v>
      </c>
      <c r="AD343" s="27">
        <f t="shared" si="123"/>
        <v>262.17053119873532</v>
      </c>
      <c r="AE343" s="27">
        <f t="shared" si="123"/>
        <v>81.522138848459221</v>
      </c>
      <c r="AF343" s="27">
        <f t="shared" si="123"/>
        <v>41.957271686413073</v>
      </c>
      <c r="AG343" s="27">
        <f t="shared" si="123"/>
        <v>1.0608330069447536</v>
      </c>
      <c r="AH343" s="27">
        <f t="shared" si="123"/>
        <v>1.1228412530210212</v>
      </c>
    </row>
    <row r="344" spans="1:34" ht="12" customHeight="1">
      <c r="A344" s="16" t="s">
        <v>319</v>
      </c>
      <c r="B344" s="1"/>
      <c r="C344" s="1"/>
      <c r="D344" s="27">
        <f>D266</f>
        <v>0</v>
      </c>
      <c r="E344" s="81"/>
      <c r="F344" s="27"/>
      <c r="G344" s="27"/>
      <c r="H344" s="81"/>
      <c r="I344" s="27">
        <f t="shared" ref="I344:AH344" si="124">I266</f>
        <v>0</v>
      </c>
      <c r="J344" s="27">
        <f t="shared" si="124"/>
        <v>0</v>
      </c>
      <c r="K344" s="27">
        <f t="shared" si="124"/>
        <v>0</v>
      </c>
      <c r="L344" s="27">
        <f t="shared" si="124"/>
        <v>0</v>
      </c>
      <c r="M344" s="27">
        <f t="shared" si="124"/>
        <v>0</v>
      </c>
      <c r="N344" s="27">
        <f t="shared" si="124"/>
        <v>0</v>
      </c>
      <c r="O344" s="27">
        <f t="shared" si="124"/>
        <v>0</v>
      </c>
      <c r="P344" s="27">
        <f t="shared" si="124"/>
        <v>0</v>
      </c>
      <c r="Q344" s="27">
        <f t="shared" si="124"/>
        <v>0</v>
      </c>
      <c r="R344" s="27">
        <f t="shared" si="124"/>
        <v>0</v>
      </c>
      <c r="S344" s="27">
        <f t="shared" si="124"/>
        <v>0</v>
      </c>
      <c r="T344" s="27">
        <f t="shared" si="124"/>
        <v>0</v>
      </c>
      <c r="U344" s="27">
        <f t="shared" si="124"/>
        <v>0</v>
      </c>
      <c r="V344" s="27">
        <f t="shared" si="124"/>
        <v>0</v>
      </c>
      <c r="W344" s="27">
        <f t="shared" si="124"/>
        <v>0</v>
      </c>
      <c r="X344" s="27">
        <f t="shared" si="124"/>
        <v>0</v>
      </c>
      <c r="Y344" s="27">
        <f t="shared" si="124"/>
        <v>0</v>
      </c>
      <c r="Z344" s="27">
        <f t="shared" si="124"/>
        <v>0</v>
      </c>
      <c r="AA344" s="27">
        <f t="shared" si="124"/>
        <v>0</v>
      </c>
      <c r="AB344" s="27">
        <f t="shared" si="124"/>
        <v>0</v>
      </c>
      <c r="AC344" s="27">
        <f t="shared" si="124"/>
        <v>0</v>
      </c>
      <c r="AD344" s="27">
        <f t="shared" si="124"/>
        <v>0</v>
      </c>
      <c r="AE344" s="27">
        <f t="shared" si="124"/>
        <v>0</v>
      </c>
      <c r="AF344" s="27">
        <f t="shared" si="124"/>
        <v>0</v>
      </c>
      <c r="AG344" s="27">
        <f t="shared" si="124"/>
        <v>0</v>
      </c>
      <c r="AH344" s="27">
        <f t="shared" si="124"/>
        <v>0</v>
      </c>
    </row>
    <row r="345" spans="1:34" ht="12" customHeight="1">
      <c r="A345" s="16" t="s">
        <v>320</v>
      </c>
      <c r="B345" s="1"/>
      <c r="C345" s="1"/>
      <c r="D345" s="27">
        <f>D283</f>
        <v>0</v>
      </c>
      <c r="E345" s="81"/>
      <c r="F345" s="33"/>
      <c r="G345" s="33"/>
      <c r="H345" s="81"/>
      <c r="I345" s="27">
        <f t="shared" ref="I345:AH345" si="125">I283</f>
        <v>0</v>
      </c>
      <c r="J345" s="27">
        <f t="shared" si="125"/>
        <v>0</v>
      </c>
      <c r="K345" s="27">
        <f t="shared" si="125"/>
        <v>0</v>
      </c>
      <c r="L345" s="27">
        <f t="shared" si="125"/>
        <v>0</v>
      </c>
      <c r="M345" s="27">
        <f t="shared" si="125"/>
        <v>0</v>
      </c>
      <c r="N345" s="27">
        <f t="shared" si="125"/>
        <v>0</v>
      </c>
      <c r="O345" s="27">
        <f t="shared" si="125"/>
        <v>0</v>
      </c>
      <c r="P345" s="27">
        <f t="shared" si="125"/>
        <v>0</v>
      </c>
      <c r="Q345" s="27">
        <f t="shared" si="125"/>
        <v>0</v>
      </c>
      <c r="R345" s="27">
        <f t="shared" si="125"/>
        <v>0</v>
      </c>
      <c r="S345" s="27">
        <f t="shared" si="125"/>
        <v>0</v>
      </c>
      <c r="T345" s="27">
        <f t="shared" si="125"/>
        <v>0</v>
      </c>
      <c r="U345" s="27">
        <f t="shared" si="125"/>
        <v>0</v>
      </c>
      <c r="V345" s="27">
        <f t="shared" si="125"/>
        <v>0</v>
      </c>
      <c r="W345" s="27">
        <f t="shared" si="125"/>
        <v>0</v>
      </c>
      <c r="X345" s="27">
        <f t="shared" si="125"/>
        <v>0</v>
      </c>
      <c r="Y345" s="27">
        <f t="shared" si="125"/>
        <v>0</v>
      </c>
      <c r="Z345" s="27">
        <f t="shared" si="125"/>
        <v>0</v>
      </c>
      <c r="AA345" s="27">
        <f t="shared" si="125"/>
        <v>0</v>
      </c>
      <c r="AB345" s="27">
        <f t="shared" si="125"/>
        <v>0</v>
      </c>
      <c r="AC345" s="27">
        <f t="shared" si="125"/>
        <v>0</v>
      </c>
      <c r="AD345" s="27">
        <f t="shared" si="125"/>
        <v>0</v>
      </c>
      <c r="AE345" s="27">
        <f t="shared" si="125"/>
        <v>0</v>
      </c>
      <c r="AF345" s="27">
        <f t="shared" si="125"/>
        <v>0</v>
      </c>
      <c r="AG345" s="27">
        <f t="shared" si="125"/>
        <v>0</v>
      </c>
      <c r="AH345" s="27">
        <f t="shared" si="125"/>
        <v>0</v>
      </c>
    </row>
    <row r="346" spans="1:34" ht="12" customHeight="1">
      <c r="A346" s="16" t="s">
        <v>321</v>
      </c>
      <c r="B346" s="1"/>
      <c r="C346" s="1"/>
      <c r="D346" s="27">
        <f>D289</f>
        <v>4204.4871174440877</v>
      </c>
      <c r="E346" s="81"/>
      <c r="F346" s="27"/>
      <c r="G346" s="27"/>
      <c r="H346" s="81"/>
      <c r="I346" s="27">
        <f t="shared" ref="I346:AH346" si="126">I289</f>
        <v>318.00494232590336</v>
      </c>
      <c r="J346" s="27">
        <f t="shared" si="126"/>
        <v>108.19651045990075</v>
      </c>
      <c r="K346" s="27">
        <f t="shared" si="126"/>
        <v>28.227401042500752</v>
      </c>
      <c r="L346" s="27">
        <f t="shared" si="126"/>
        <v>0</v>
      </c>
      <c r="M346" s="27">
        <f t="shared" si="126"/>
        <v>0.11211136085085906</v>
      </c>
      <c r="N346" s="27">
        <f t="shared" si="126"/>
        <v>0</v>
      </c>
      <c r="O346" s="27">
        <f t="shared" si="126"/>
        <v>19.248684661005317</v>
      </c>
      <c r="P346" s="27">
        <f t="shared" si="126"/>
        <v>0</v>
      </c>
      <c r="Q346" s="27">
        <f t="shared" si="126"/>
        <v>5.7780503973558766</v>
      </c>
      <c r="R346" s="27">
        <f t="shared" si="126"/>
        <v>5.3064730046121174E-2</v>
      </c>
      <c r="S346" s="27">
        <f t="shared" si="126"/>
        <v>15.428045582531194</v>
      </c>
      <c r="T346" s="27">
        <f t="shared" si="126"/>
        <v>0</v>
      </c>
      <c r="U346" s="27">
        <f t="shared" si="126"/>
        <v>101.79399183847869</v>
      </c>
      <c r="V346" s="27">
        <f t="shared" si="126"/>
        <v>0</v>
      </c>
      <c r="W346" s="27">
        <f t="shared" si="126"/>
        <v>33.138950446167698</v>
      </c>
      <c r="X346" s="27">
        <f t="shared" si="126"/>
        <v>0</v>
      </c>
      <c r="Y346" s="27">
        <f t="shared" si="126"/>
        <v>18.272880180230846</v>
      </c>
      <c r="Z346" s="27">
        <f t="shared" si="126"/>
        <v>0</v>
      </c>
      <c r="AA346" s="27">
        <f t="shared" si="126"/>
        <v>3336.2470449044922</v>
      </c>
      <c r="AB346" s="27">
        <f t="shared" si="126"/>
        <v>0</v>
      </c>
      <c r="AC346" s="27">
        <f t="shared" si="126"/>
        <v>0</v>
      </c>
      <c r="AD346" s="27">
        <f t="shared" si="126"/>
        <v>148.70732488153348</v>
      </c>
      <c r="AE346" s="27">
        <f t="shared" si="126"/>
        <v>46.240663019390439</v>
      </c>
      <c r="AF346" s="27">
        <f t="shared" si="126"/>
        <v>23.798836594203351</v>
      </c>
      <c r="AG346" s="27">
        <f t="shared" si="126"/>
        <v>0.60172147452073554</v>
      </c>
      <c r="AH346" s="27">
        <f t="shared" si="126"/>
        <v>0.63689354497592976</v>
      </c>
    </row>
    <row r="347" spans="1:34" ht="12" customHeight="1">
      <c r="A347" s="16" t="s">
        <v>322</v>
      </c>
      <c r="B347" s="1"/>
      <c r="C347" s="1"/>
      <c r="D347" s="27">
        <f>D295</f>
        <v>0</v>
      </c>
      <c r="E347" s="81"/>
      <c r="F347" s="33"/>
      <c r="G347" s="33"/>
      <c r="H347" s="81"/>
      <c r="I347" s="27">
        <f t="shared" ref="I347:AH347" si="127">I295</f>
        <v>0</v>
      </c>
      <c r="J347" s="27">
        <f t="shared" si="127"/>
        <v>0</v>
      </c>
      <c r="K347" s="27">
        <f t="shared" si="127"/>
        <v>0</v>
      </c>
      <c r="L347" s="27">
        <f t="shared" si="127"/>
        <v>0</v>
      </c>
      <c r="M347" s="27">
        <f t="shared" si="127"/>
        <v>0</v>
      </c>
      <c r="N347" s="27">
        <f t="shared" si="127"/>
        <v>0</v>
      </c>
      <c r="O347" s="27">
        <f t="shared" si="127"/>
        <v>0</v>
      </c>
      <c r="P347" s="27">
        <f t="shared" si="127"/>
        <v>0</v>
      </c>
      <c r="Q347" s="27">
        <f t="shared" si="127"/>
        <v>0</v>
      </c>
      <c r="R347" s="27">
        <f t="shared" si="127"/>
        <v>0</v>
      </c>
      <c r="S347" s="27">
        <f t="shared" si="127"/>
        <v>0</v>
      </c>
      <c r="T347" s="27">
        <f t="shared" si="127"/>
        <v>0</v>
      </c>
      <c r="U347" s="27">
        <f t="shared" si="127"/>
        <v>0</v>
      </c>
      <c r="V347" s="27">
        <f t="shared" si="127"/>
        <v>0</v>
      </c>
      <c r="W347" s="27">
        <f t="shared" si="127"/>
        <v>0</v>
      </c>
      <c r="X347" s="27">
        <f t="shared" si="127"/>
        <v>0</v>
      </c>
      <c r="Y347" s="27">
        <f t="shared" si="127"/>
        <v>0</v>
      </c>
      <c r="Z347" s="27">
        <f t="shared" si="127"/>
        <v>0</v>
      </c>
      <c r="AA347" s="27">
        <f t="shared" si="127"/>
        <v>0</v>
      </c>
      <c r="AB347" s="27">
        <f t="shared" si="127"/>
        <v>0</v>
      </c>
      <c r="AC347" s="27">
        <f t="shared" si="127"/>
        <v>0</v>
      </c>
      <c r="AD347" s="27">
        <f t="shared" si="127"/>
        <v>0</v>
      </c>
      <c r="AE347" s="27">
        <f t="shared" si="127"/>
        <v>0</v>
      </c>
      <c r="AF347" s="27">
        <f t="shared" si="127"/>
        <v>0</v>
      </c>
      <c r="AG347" s="27">
        <f t="shared" si="127"/>
        <v>0</v>
      </c>
      <c r="AH347" s="27">
        <f t="shared" si="127"/>
        <v>0</v>
      </c>
    </row>
    <row r="348" spans="1:34" ht="12" customHeight="1">
      <c r="A348" s="16" t="s">
        <v>323</v>
      </c>
      <c r="B348" s="1"/>
      <c r="C348" s="1"/>
      <c r="D348" s="27">
        <f>D305</f>
        <v>114.20702777281124</v>
      </c>
      <c r="E348" s="81"/>
      <c r="F348" s="27"/>
      <c r="G348" s="27"/>
      <c r="H348" s="81"/>
      <c r="I348" s="27">
        <f t="shared" ref="I348:AH348" si="128">I305</f>
        <v>0</v>
      </c>
      <c r="J348" s="27">
        <f t="shared" si="128"/>
        <v>0</v>
      </c>
      <c r="K348" s="27">
        <f t="shared" si="128"/>
        <v>0</v>
      </c>
      <c r="L348" s="27">
        <f t="shared" si="128"/>
        <v>0</v>
      </c>
      <c r="M348" s="27">
        <f t="shared" si="128"/>
        <v>0</v>
      </c>
      <c r="N348" s="27">
        <f t="shared" si="128"/>
        <v>0</v>
      </c>
      <c r="O348" s="27">
        <f t="shared" si="128"/>
        <v>0</v>
      </c>
      <c r="P348" s="27">
        <f t="shared" si="128"/>
        <v>0</v>
      </c>
      <c r="Q348" s="27">
        <f t="shared" si="128"/>
        <v>0</v>
      </c>
      <c r="R348" s="27">
        <f t="shared" si="128"/>
        <v>0</v>
      </c>
      <c r="S348" s="27">
        <f t="shared" si="128"/>
        <v>0</v>
      </c>
      <c r="T348" s="27">
        <f t="shared" si="128"/>
        <v>0</v>
      </c>
      <c r="U348" s="27">
        <f t="shared" si="128"/>
        <v>0</v>
      </c>
      <c r="V348" s="27">
        <f t="shared" si="128"/>
        <v>0</v>
      </c>
      <c r="W348" s="27">
        <f t="shared" si="128"/>
        <v>0</v>
      </c>
      <c r="X348" s="27">
        <f t="shared" si="128"/>
        <v>0</v>
      </c>
      <c r="Y348" s="27">
        <f t="shared" si="128"/>
        <v>4.380631563263603</v>
      </c>
      <c r="Z348" s="27">
        <f t="shared" si="128"/>
        <v>68.312146969426053</v>
      </c>
      <c r="AA348" s="27">
        <f t="shared" si="128"/>
        <v>41.514249240121579</v>
      </c>
      <c r="AB348" s="27">
        <f t="shared" si="128"/>
        <v>0</v>
      </c>
      <c r="AC348" s="27">
        <f t="shared" si="128"/>
        <v>0</v>
      </c>
      <c r="AD348" s="27">
        <f t="shared" si="128"/>
        <v>0</v>
      </c>
      <c r="AE348" s="27">
        <f t="shared" si="128"/>
        <v>0</v>
      </c>
      <c r="AF348" s="27">
        <f t="shared" si="128"/>
        <v>0</v>
      </c>
      <c r="AG348" s="27">
        <f t="shared" si="128"/>
        <v>0</v>
      </c>
      <c r="AH348" s="27">
        <f t="shared" si="128"/>
        <v>0</v>
      </c>
    </row>
    <row r="349" spans="1:34" ht="12" customHeight="1">
      <c r="A349" s="16" t="s">
        <v>324</v>
      </c>
      <c r="B349" s="1"/>
      <c r="C349" s="1"/>
      <c r="D349" s="27">
        <f>D313</f>
        <v>10165.821243108303</v>
      </c>
      <c r="E349" s="81"/>
      <c r="F349" s="33"/>
      <c r="G349" s="33"/>
      <c r="H349" s="81"/>
      <c r="I349" s="27">
        <f t="shared" ref="I349:AH349" si="129">I313</f>
        <v>872.40941010800736</v>
      </c>
      <c r="J349" s="27">
        <f t="shared" si="129"/>
        <v>296.82448698967323</v>
      </c>
      <c r="K349" s="27">
        <f t="shared" si="129"/>
        <v>77.438577250578533</v>
      </c>
      <c r="L349" s="27">
        <f t="shared" si="129"/>
        <v>0</v>
      </c>
      <c r="M349" s="27">
        <f t="shared" si="129"/>
        <v>0.30756442170658987</v>
      </c>
      <c r="N349" s="27">
        <f t="shared" si="129"/>
        <v>0</v>
      </c>
      <c r="O349" s="27">
        <f t="shared" si="129"/>
        <v>52.806517746673514</v>
      </c>
      <c r="P349" s="27">
        <f t="shared" si="129"/>
        <v>0</v>
      </c>
      <c r="Q349" s="27">
        <f t="shared" si="129"/>
        <v>15.851406276464573</v>
      </c>
      <c r="R349" s="27">
        <f t="shared" si="129"/>
        <v>0.14557688788884682</v>
      </c>
      <c r="S349" s="27">
        <f t="shared" si="129"/>
        <v>42.32504075984334</v>
      </c>
      <c r="T349" s="27">
        <f t="shared" si="129"/>
        <v>0</v>
      </c>
      <c r="U349" s="27">
        <f t="shared" si="129"/>
        <v>279.25992509051878</v>
      </c>
      <c r="V349" s="27">
        <f t="shared" si="129"/>
        <v>0</v>
      </c>
      <c r="W349" s="27">
        <f t="shared" si="129"/>
        <v>90.912839275028787</v>
      </c>
      <c r="X349" s="27">
        <f t="shared" si="129"/>
        <v>0</v>
      </c>
      <c r="Y349" s="27">
        <f t="shared" si="129"/>
        <v>50.129512146613486</v>
      </c>
      <c r="Z349" s="27">
        <f t="shared" si="129"/>
        <v>0</v>
      </c>
      <c r="AA349" s="27">
        <f t="shared" si="129"/>
        <v>7783.9060314254348</v>
      </c>
      <c r="AB349" s="27">
        <f t="shared" si="129"/>
        <v>0</v>
      </c>
      <c r="AC349" s="27">
        <f t="shared" si="129"/>
        <v>0</v>
      </c>
      <c r="AD349" s="27">
        <f t="shared" si="129"/>
        <v>407.96117390428014</v>
      </c>
      <c r="AE349" s="27">
        <f t="shared" si="129"/>
        <v>126.85585718478178</v>
      </c>
      <c r="AF349" s="27">
        <f t="shared" si="129"/>
        <v>65.289328029146787</v>
      </c>
      <c r="AG349" s="27">
        <f t="shared" si="129"/>
        <v>1.6507525725747041</v>
      </c>
      <c r="AH349" s="27">
        <f t="shared" si="129"/>
        <v>1.7472430390865321</v>
      </c>
    </row>
    <row r="350" spans="1:34" ht="12" customHeight="1">
      <c r="A350" s="1" t="s">
        <v>302</v>
      </c>
      <c r="B350" s="1"/>
      <c r="C350" s="1"/>
      <c r="D350" s="63">
        <f>SUM(D340:D349)</f>
        <v>33477.896235323395</v>
      </c>
      <c r="E350" s="81"/>
      <c r="F350" s="27"/>
      <c r="G350" s="27"/>
      <c r="H350" s="81"/>
      <c r="I350" s="63">
        <f t="shared" ref="I350:AH350" si="130">SUM(I340:I349)</f>
        <v>6976.2277097408005</v>
      </c>
      <c r="J350" s="63">
        <f t="shared" si="130"/>
        <v>2373.5590046083917</v>
      </c>
      <c r="K350" s="63">
        <f t="shared" si="130"/>
        <v>619.23810330233277</v>
      </c>
      <c r="L350" s="63">
        <f t="shared" si="130"/>
        <v>0</v>
      </c>
      <c r="M350" s="63">
        <f t="shared" si="130"/>
        <v>2.4594409647349851</v>
      </c>
      <c r="N350" s="63">
        <f t="shared" si="130"/>
        <v>0</v>
      </c>
      <c r="O350" s="63">
        <f t="shared" si="130"/>
        <v>422.2676739739145</v>
      </c>
      <c r="P350" s="63">
        <f t="shared" si="130"/>
        <v>0</v>
      </c>
      <c r="Q350" s="63">
        <f t="shared" si="130"/>
        <v>126.75587679704283</v>
      </c>
      <c r="R350" s="63">
        <f t="shared" si="130"/>
        <v>1.164106562149841</v>
      </c>
      <c r="S350" s="63">
        <f t="shared" si="130"/>
        <v>338.45247282256224</v>
      </c>
      <c r="T350" s="63">
        <f t="shared" si="130"/>
        <v>0</v>
      </c>
      <c r="U350" s="63">
        <f t="shared" si="130"/>
        <v>2233.1038673636335</v>
      </c>
      <c r="V350" s="63">
        <f t="shared" si="130"/>
        <v>0</v>
      </c>
      <c r="W350" s="63">
        <f t="shared" si="130"/>
        <v>726.9851301158568</v>
      </c>
      <c r="X350" s="63">
        <f t="shared" si="130"/>
        <v>0</v>
      </c>
      <c r="Y350" s="63">
        <f t="shared" si="130"/>
        <v>117.21578322772109</v>
      </c>
      <c r="Z350" s="63">
        <f t="shared" si="130"/>
        <v>68.312146969426053</v>
      </c>
      <c r="AA350" s="63">
        <f t="shared" si="130"/>
        <v>18113.743426719382</v>
      </c>
      <c r="AB350" s="63">
        <f t="shared" si="130"/>
        <v>0</v>
      </c>
      <c r="AC350" s="63">
        <f t="shared" si="130"/>
        <v>0</v>
      </c>
      <c r="AD350" s="63">
        <f t="shared" si="130"/>
        <v>918.2686796565863</v>
      </c>
      <c r="AE350" s="63">
        <f t="shared" si="130"/>
        <v>285.53638908565733</v>
      </c>
      <c r="AF350" s="63">
        <f t="shared" si="130"/>
        <v>146.95796776743555</v>
      </c>
      <c r="AG350" s="63">
        <f t="shared" si="130"/>
        <v>3.7156339431789815</v>
      </c>
      <c r="AH350" s="63">
        <f t="shared" si="130"/>
        <v>3.9328217025809424</v>
      </c>
    </row>
    <row r="351" spans="1:34" ht="12" customHeight="1">
      <c r="A351" s="16"/>
      <c r="B351" s="1"/>
      <c r="C351" s="1"/>
      <c r="D351" s="27"/>
      <c r="E351" s="81"/>
      <c r="F351" s="33"/>
      <c r="G351" s="33"/>
      <c r="H351" s="81"/>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row>
    <row r="352" spans="1:34" ht="12" customHeight="1">
      <c r="A352" s="1" t="s">
        <v>325</v>
      </c>
      <c r="B352" s="1"/>
      <c r="C352" s="1"/>
      <c r="D352" s="61">
        <f>D191</f>
        <v>65864.541947595615</v>
      </c>
      <c r="E352" s="81"/>
      <c r="F352" s="27"/>
      <c r="G352" s="27"/>
      <c r="H352" s="81"/>
      <c r="I352" s="61">
        <f t="shared" ref="I352:AH352" si="131">I191</f>
        <v>5682.1600786803838</v>
      </c>
      <c r="J352" s="61">
        <f t="shared" si="131"/>
        <v>1933.2715016665152</v>
      </c>
      <c r="K352" s="61">
        <f t="shared" si="131"/>
        <v>504.37144201432727</v>
      </c>
      <c r="L352" s="61">
        <f t="shared" si="131"/>
        <v>0</v>
      </c>
      <c r="M352" s="61">
        <f t="shared" si="131"/>
        <v>2.0032226365225019</v>
      </c>
      <c r="N352" s="61">
        <f t="shared" si="131"/>
        <v>0</v>
      </c>
      <c r="O352" s="61">
        <f t="shared" si="131"/>
        <v>343.9383889693803</v>
      </c>
      <c r="P352" s="61">
        <f t="shared" si="131"/>
        <v>0</v>
      </c>
      <c r="Q352" s="61">
        <f t="shared" si="131"/>
        <v>103.24307245140747</v>
      </c>
      <c r="R352" s="61">
        <f t="shared" si="131"/>
        <v>0.94816856759732349</v>
      </c>
      <c r="S352" s="61">
        <f t="shared" si="131"/>
        <v>275.67063599683939</v>
      </c>
      <c r="T352" s="61">
        <f t="shared" si="131"/>
        <v>0</v>
      </c>
      <c r="U352" s="61">
        <f t="shared" si="131"/>
        <v>1818.8703371828244</v>
      </c>
      <c r="V352" s="61">
        <f t="shared" si="131"/>
        <v>0</v>
      </c>
      <c r="W352" s="61">
        <f t="shared" si="131"/>
        <v>592.13174454881232</v>
      </c>
      <c r="X352" s="61">
        <f t="shared" si="131"/>
        <v>0</v>
      </c>
      <c r="Y352" s="61">
        <f t="shared" si="131"/>
        <v>326.5025679261596</v>
      </c>
      <c r="Z352" s="61">
        <f t="shared" si="131"/>
        <v>0</v>
      </c>
      <c r="AA352" s="61">
        <f t="shared" si="131"/>
        <v>50350.697908533359</v>
      </c>
      <c r="AB352" s="61">
        <f t="shared" si="131"/>
        <v>0</v>
      </c>
      <c r="AC352" s="61">
        <f t="shared" si="131"/>
        <v>0</v>
      </c>
      <c r="AD352" s="61">
        <f t="shared" si="131"/>
        <v>2657.1248190955407</v>
      </c>
      <c r="AE352" s="61">
        <f t="shared" si="131"/>
        <v>826.23511288456621</v>
      </c>
      <c r="AF352" s="61">
        <f t="shared" si="131"/>
        <v>425.24118721410508</v>
      </c>
      <c r="AG352" s="61">
        <f t="shared" si="131"/>
        <v>10.751649694495695</v>
      </c>
      <c r="AH352" s="61">
        <f t="shared" si="131"/>
        <v>11.380109532771483</v>
      </c>
    </row>
    <row r="353" spans="1:34" ht="12" customHeight="1">
      <c r="A353" s="1"/>
      <c r="B353" s="1"/>
      <c r="C353" s="1"/>
      <c r="D353" s="27"/>
      <c r="E353" s="81"/>
      <c r="F353" s="33"/>
      <c r="G353" s="33"/>
      <c r="H353" s="81"/>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row>
    <row r="354" spans="1:34" ht="12" customHeight="1">
      <c r="A354" s="1" t="s">
        <v>326</v>
      </c>
      <c r="B354" s="1"/>
      <c r="C354" s="1"/>
      <c r="D354" s="61">
        <v>0</v>
      </c>
      <c r="E354" s="81"/>
      <c r="F354" s="27"/>
      <c r="G354" s="27"/>
      <c r="H354" s="81"/>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row>
    <row r="355" spans="1:34" ht="12" customHeight="1">
      <c r="A355" s="1"/>
      <c r="B355" s="1"/>
      <c r="C355" s="1"/>
      <c r="D355" s="27"/>
      <c r="E355" s="81"/>
      <c r="F355" s="33"/>
      <c r="G355" s="33"/>
      <c r="H355" s="81"/>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row>
    <row r="356" spans="1:34" ht="12" customHeight="1">
      <c r="A356" s="10" t="s">
        <v>327</v>
      </c>
      <c r="B356" s="1"/>
      <c r="C356" s="1"/>
      <c r="D356" s="27"/>
      <c r="E356" s="81"/>
      <c r="F356" s="27"/>
      <c r="G356" s="27"/>
      <c r="H356" s="81"/>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row>
    <row r="357" spans="1:34" ht="12" customHeight="1">
      <c r="A357" s="1" t="s">
        <v>328</v>
      </c>
      <c r="B357" s="1"/>
      <c r="C357" s="1"/>
      <c r="D357" s="27">
        <f>D177</f>
        <v>20366.882094240962</v>
      </c>
      <c r="E357" s="81"/>
      <c r="F357" s="27"/>
      <c r="G357" s="27"/>
      <c r="H357" s="81"/>
      <c r="I357" s="27">
        <f t="shared" ref="I357:AH357" si="132">I177</f>
        <v>1757.0589719604202</v>
      </c>
      <c r="J357" s="27">
        <f t="shared" si="132"/>
        <v>597.81350581510355</v>
      </c>
      <c r="K357" s="27">
        <f t="shared" si="132"/>
        <v>155.96363972866121</v>
      </c>
      <c r="L357" s="27">
        <f t="shared" si="132"/>
        <v>0</v>
      </c>
      <c r="M357" s="27">
        <f t="shared" si="132"/>
        <v>0.61944405958261883</v>
      </c>
      <c r="N357" s="27">
        <f t="shared" si="132"/>
        <v>0</v>
      </c>
      <c r="O357" s="27">
        <f t="shared" si="132"/>
        <v>106.35392593173982</v>
      </c>
      <c r="P357" s="27">
        <f t="shared" si="132"/>
        <v>0</v>
      </c>
      <c r="Q357" s="27">
        <f t="shared" si="132"/>
        <v>31.925212283993631</v>
      </c>
      <c r="R357" s="27">
        <f t="shared" si="132"/>
        <v>0.29319626085132111</v>
      </c>
      <c r="S357" s="27">
        <f t="shared" si="132"/>
        <v>85.243913859739607</v>
      </c>
      <c r="T357" s="27">
        <f t="shared" si="132"/>
        <v>0</v>
      </c>
      <c r="U357" s="27">
        <f t="shared" si="132"/>
        <v>562.43794622589348</v>
      </c>
      <c r="V357" s="27">
        <f t="shared" si="132"/>
        <v>0</v>
      </c>
      <c r="W357" s="27">
        <f t="shared" si="132"/>
        <v>183.1012114997805</v>
      </c>
      <c r="X357" s="27">
        <f t="shared" si="132"/>
        <v>0</v>
      </c>
      <c r="Y357" s="27">
        <f t="shared" si="132"/>
        <v>100.96235558291538</v>
      </c>
      <c r="Z357" s="27">
        <f t="shared" si="132"/>
        <v>0</v>
      </c>
      <c r="AA357" s="27">
        <f t="shared" si="132"/>
        <v>15569.632724110657</v>
      </c>
      <c r="AB357" s="27">
        <f t="shared" si="132"/>
        <v>0</v>
      </c>
      <c r="AC357" s="27">
        <f t="shared" si="132"/>
        <v>0</v>
      </c>
      <c r="AD357" s="27">
        <f t="shared" si="132"/>
        <v>821.64615891898382</v>
      </c>
      <c r="AE357" s="27">
        <f t="shared" si="132"/>
        <v>255.49153806657773</v>
      </c>
      <c r="AF357" s="27">
        <f t="shared" si="132"/>
        <v>131.49468386944258</v>
      </c>
      <c r="AG357" s="27">
        <f t="shared" si="132"/>
        <v>3.3246656724737074</v>
      </c>
      <c r="AH357" s="27">
        <f t="shared" si="132"/>
        <v>3.5190003941409849</v>
      </c>
    </row>
    <row r="358" spans="1:34" ht="12" customHeight="1">
      <c r="A358" s="1" t="s">
        <v>329</v>
      </c>
      <c r="B358" s="1"/>
      <c r="C358" s="10"/>
      <c r="D358" s="27">
        <f>D176</f>
        <v>4211.8328182150317</v>
      </c>
      <c r="E358" s="81"/>
      <c r="F358" s="33"/>
      <c r="G358" s="33"/>
      <c r="H358" s="81"/>
      <c r="I358" s="27">
        <f t="shared" ref="I358:AH358" si="133">I176</f>
        <v>363.35648271537087</v>
      </c>
      <c r="J358" s="27">
        <f t="shared" si="133"/>
        <v>123.6267059097969</v>
      </c>
      <c r="K358" s="27">
        <f t="shared" si="133"/>
        <v>32.252986648515396</v>
      </c>
      <c r="L358" s="27">
        <f t="shared" si="133"/>
        <v>0</v>
      </c>
      <c r="M358" s="27">
        <f t="shared" si="133"/>
        <v>0.12809986364757095</v>
      </c>
      <c r="N358" s="27">
        <f t="shared" si="133"/>
        <v>0</v>
      </c>
      <c r="O358" s="27">
        <f t="shared" si="133"/>
        <v>21.99379136740697</v>
      </c>
      <c r="P358" s="27">
        <f t="shared" si="133"/>
        <v>0</v>
      </c>
      <c r="Q358" s="27">
        <f t="shared" si="133"/>
        <v>6.6020737098599707</v>
      </c>
      <c r="R358" s="27">
        <f t="shared" si="133"/>
        <v>6.0632433963994613E-2</v>
      </c>
      <c r="S358" s="27">
        <f t="shared" si="133"/>
        <v>17.628280670857734</v>
      </c>
      <c r="T358" s="27">
        <f t="shared" si="133"/>
        <v>0</v>
      </c>
      <c r="U358" s="27">
        <f t="shared" si="133"/>
        <v>116.31110688235974</v>
      </c>
      <c r="V358" s="27">
        <f t="shared" si="133"/>
        <v>0</v>
      </c>
      <c r="W358" s="27">
        <f t="shared" si="133"/>
        <v>37.864985326731627</v>
      </c>
      <c r="X358" s="27">
        <f t="shared" si="133"/>
        <v>0</v>
      </c>
      <c r="Y358" s="27">
        <f t="shared" si="133"/>
        <v>20.878824784312986</v>
      </c>
      <c r="Z358" s="27">
        <f t="shared" si="133"/>
        <v>0</v>
      </c>
      <c r="AA358" s="27">
        <f t="shared" si="133"/>
        <v>3219.7706930068966</v>
      </c>
      <c r="AB358" s="27">
        <f t="shared" si="133"/>
        <v>0</v>
      </c>
      <c r="AC358" s="27">
        <f t="shared" si="133"/>
        <v>0</v>
      </c>
      <c r="AD358" s="27">
        <f t="shared" si="133"/>
        <v>169.91487656688724</v>
      </c>
      <c r="AE358" s="27">
        <f t="shared" si="133"/>
        <v>52.835168379028758</v>
      </c>
      <c r="AF358" s="27">
        <f t="shared" si="133"/>
        <v>27.192852709582567</v>
      </c>
      <c r="AG358" s="27">
        <f t="shared" si="133"/>
        <v>0.68753459288092234</v>
      </c>
      <c r="AH358" s="27">
        <f t="shared" si="133"/>
        <v>0.72772264693109878</v>
      </c>
    </row>
    <row r="359" spans="1:34" ht="12" customHeight="1">
      <c r="A359" s="1" t="s">
        <v>330</v>
      </c>
      <c r="B359" s="1"/>
      <c r="C359" s="1"/>
      <c r="D359" s="63">
        <f>SUM(D357:D358)</f>
        <v>24578.714912455995</v>
      </c>
      <c r="E359" s="81"/>
      <c r="F359" s="27"/>
      <c r="G359" s="27"/>
      <c r="H359" s="81"/>
      <c r="I359" s="63">
        <f t="shared" ref="I359:AH359" si="134">SUM(I357:I358)</f>
        <v>2120.4154546757909</v>
      </c>
      <c r="J359" s="63">
        <f t="shared" si="134"/>
        <v>721.44021172490045</v>
      </c>
      <c r="K359" s="63">
        <f t="shared" si="134"/>
        <v>188.2166263771766</v>
      </c>
      <c r="L359" s="63">
        <f t="shared" si="134"/>
        <v>0</v>
      </c>
      <c r="M359" s="63">
        <f t="shared" si="134"/>
        <v>0.74754392323018981</v>
      </c>
      <c r="N359" s="63">
        <f t="shared" si="134"/>
        <v>0</v>
      </c>
      <c r="O359" s="63">
        <f t="shared" si="134"/>
        <v>128.34771729914678</v>
      </c>
      <c r="P359" s="63">
        <f t="shared" si="134"/>
        <v>0</v>
      </c>
      <c r="Q359" s="63">
        <f t="shared" si="134"/>
        <v>38.527285993853603</v>
      </c>
      <c r="R359" s="63">
        <f t="shared" si="134"/>
        <v>0.3538286948153157</v>
      </c>
      <c r="S359" s="63">
        <f t="shared" si="134"/>
        <v>102.87219453059734</v>
      </c>
      <c r="T359" s="63">
        <f t="shared" si="134"/>
        <v>0</v>
      </c>
      <c r="U359" s="63">
        <f t="shared" si="134"/>
        <v>678.74905310825318</v>
      </c>
      <c r="V359" s="63">
        <f t="shared" si="134"/>
        <v>0</v>
      </c>
      <c r="W359" s="63">
        <f t="shared" si="134"/>
        <v>220.96619682651215</v>
      </c>
      <c r="X359" s="63">
        <f t="shared" si="134"/>
        <v>0</v>
      </c>
      <c r="Y359" s="63">
        <f t="shared" si="134"/>
        <v>121.84118036722836</v>
      </c>
      <c r="Z359" s="63">
        <f t="shared" si="134"/>
        <v>0</v>
      </c>
      <c r="AA359" s="63">
        <f t="shared" si="134"/>
        <v>18789.403417117555</v>
      </c>
      <c r="AB359" s="63">
        <f t="shared" si="134"/>
        <v>0</v>
      </c>
      <c r="AC359" s="63">
        <f t="shared" si="134"/>
        <v>0</v>
      </c>
      <c r="AD359" s="63">
        <f t="shared" si="134"/>
        <v>991.56103548587112</v>
      </c>
      <c r="AE359" s="63">
        <f t="shared" si="134"/>
        <v>308.32670644560648</v>
      </c>
      <c r="AF359" s="63">
        <f t="shared" si="134"/>
        <v>158.68753657902516</v>
      </c>
      <c r="AG359" s="63">
        <f t="shared" si="134"/>
        <v>4.0122002653546298</v>
      </c>
      <c r="AH359" s="63">
        <f t="shared" si="134"/>
        <v>4.2467230410720838</v>
      </c>
    </row>
    <row r="360" spans="1:34" ht="12" customHeight="1">
      <c r="A360" s="1"/>
      <c r="B360" s="1"/>
      <c r="C360" s="1"/>
      <c r="D360" s="27"/>
      <c r="E360" s="81"/>
      <c r="F360" s="33"/>
      <c r="G360" s="33"/>
      <c r="H360" s="81"/>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row>
    <row r="361" spans="1:34" ht="12" customHeight="1" thickBot="1">
      <c r="A361" s="1" t="s">
        <v>331</v>
      </c>
      <c r="B361" s="1"/>
      <c r="C361" s="1"/>
      <c r="D361" s="66">
        <f>SUM(D337,D350,D352,D354,D359)</f>
        <v>224729.61326245306</v>
      </c>
      <c r="E361" s="81"/>
      <c r="F361" s="27"/>
      <c r="G361" s="27"/>
      <c r="H361" s="81"/>
      <c r="I361" s="66">
        <f t="shared" ref="I361:AH361" si="135">SUM(I337,I350,I352,I354,I359)</f>
        <v>23475.588964469825</v>
      </c>
      <c r="J361" s="66">
        <f t="shared" si="135"/>
        <v>7987.2243128332493</v>
      </c>
      <c r="K361" s="66">
        <f t="shared" si="135"/>
        <v>2083.7879422951901</v>
      </c>
      <c r="L361" s="66">
        <f t="shared" si="135"/>
        <v>0</v>
      </c>
      <c r="M361" s="66">
        <f t="shared" si="135"/>
        <v>8.2762242823410954</v>
      </c>
      <c r="N361" s="66">
        <f t="shared" si="135"/>
        <v>0</v>
      </c>
      <c r="O361" s="66">
        <f t="shared" si="135"/>
        <v>1420.9659947528692</v>
      </c>
      <c r="P361" s="66">
        <f t="shared" si="135"/>
        <v>0</v>
      </c>
      <c r="Q361" s="66">
        <f t="shared" si="135"/>
        <v>426.54411328395628</v>
      </c>
      <c r="R361" s="66">
        <f t="shared" si="135"/>
        <v>3.9173158189366317</v>
      </c>
      <c r="S361" s="66">
        <f t="shared" si="135"/>
        <v>1138.9208418321646</v>
      </c>
      <c r="T361" s="66">
        <f t="shared" si="135"/>
        <v>0</v>
      </c>
      <c r="U361" s="66">
        <f t="shared" si="135"/>
        <v>7514.5810438496092</v>
      </c>
      <c r="V361" s="66">
        <f t="shared" si="135"/>
        <v>0</v>
      </c>
      <c r="W361" s="66">
        <f t="shared" si="135"/>
        <v>2446.3656875838365</v>
      </c>
      <c r="X361" s="66">
        <f t="shared" si="135"/>
        <v>0</v>
      </c>
      <c r="Y361" s="66">
        <f t="shared" si="135"/>
        <v>1065.2854863363843</v>
      </c>
      <c r="Z361" s="66">
        <f t="shared" si="135"/>
        <v>68.312146969426053</v>
      </c>
      <c r="AA361" s="66">
        <f t="shared" si="135"/>
        <v>164317.71211419679</v>
      </c>
      <c r="AB361" s="66">
        <f t="shared" si="135"/>
        <v>0</v>
      </c>
      <c r="AC361" s="66">
        <f t="shared" si="135"/>
        <v>0</v>
      </c>
      <c r="AD361" s="66">
        <f t="shared" si="135"/>
        <v>8633.79616957295</v>
      </c>
      <c r="AE361" s="66">
        <f t="shared" si="135"/>
        <v>2684.6859061809641</v>
      </c>
      <c r="AF361" s="66">
        <f t="shared" si="135"/>
        <v>1381.7362688153726</v>
      </c>
      <c r="AG361" s="66">
        <f t="shared" si="135"/>
        <v>34.935337354804695</v>
      </c>
      <c r="AH361" s="66">
        <f t="shared" si="135"/>
        <v>36.977392024363979</v>
      </c>
    </row>
    <row r="362" spans="1:34" ht="12" customHeight="1"/>
    <row r="363" spans="1:34" ht="12" customHeight="1">
      <c r="A363" s="1" t="s">
        <v>332</v>
      </c>
      <c r="B363" s="1"/>
      <c r="D363" s="27">
        <f>D328</f>
        <v>0</v>
      </c>
      <c r="I363" s="27">
        <f t="shared" ref="I363:AH363" si="136">I328</f>
        <v>0</v>
      </c>
      <c r="J363" s="27">
        <f t="shared" si="136"/>
        <v>0</v>
      </c>
      <c r="K363" s="27">
        <f t="shared" si="136"/>
        <v>0</v>
      </c>
      <c r="L363" s="27">
        <f t="shared" si="136"/>
        <v>0</v>
      </c>
      <c r="M363" s="27">
        <f t="shared" si="136"/>
        <v>0</v>
      </c>
      <c r="N363" s="27">
        <f t="shared" si="136"/>
        <v>0</v>
      </c>
      <c r="O363" s="27">
        <f t="shared" si="136"/>
        <v>0</v>
      </c>
      <c r="P363" s="27">
        <f t="shared" si="136"/>
        <v>0</v>
      </c>
      <c r="Q363" s="27">
        <f t="shared" si="136"/>
        <v>0</v>
      </c>
      <c r="R363" s="27">
        <f t="shared" si="136"/>
        <v>0</v>
      </c>
      <c r="S363" s="27">
        <f t="shared" si="136"/>
        <v>0</v>
      </c>
      <c r="T363" s="27">
        <f t="shared" si="136"/>
        <v>0</v>
      </c>
      <c r="U363" s="27">
        <f t="shared" si="136"/>
        <v>0</v>
      </c>
      <c r="V363" s="27">
        <f t="shared" si="136"/>
        <v>0</v>
      </c>
      <c r="W363" s="27">
        <f t="shared" si="136"/>
        <v>0</v>
      </c>
      <c r="X363" s="27">
        <f t="shared" si="136"/>
        <v>0</v>
      </c>
      <c r="Y363" s="27">
        <f t="shared" si="136"/>
        <v>0</v>
      </c>
      <c r="Z363" s="27">
        <f t="shared" si="136"/>
        <v>0</v>
      </c>
      <c r="AA363" s="27">
        <f t="shared" si="136"/>
        <v>0</v>
      </c>
      <c r="AB363" s="27">
        <f t="shared" si="136"/>
        <v>0</v>
      </c>
      <c r="AC363" s="27">
        <f t="shared" si="136"/>
        <v>0</v>
      </c>
      <c r="AD363" s="27">
        <f t="shared" si="136"/>
        <v>0</v>
      </c>
      <c r="AE363" s="27">
        <f t="shared" si="136"/>
        <v>0</v>
      </c>
      <c r="AF363" s="27">
        <f t="shared" si="136"/>
        <v>0</v>
      </c>
      <c r="AG363" s="27">
        <f t="shared" si="136"/>
        <v>0</v>
      </c>
      <c r="AH363" s="27">
        <f t="shared" si="136"/>
        <v>0</v>
      </c>
    </row>
    <row r="364" spans="1:34" ht="12" customHeight="1">
      <c r="A364" s="1"/>
      <c r="B364" s="1"/>
    </row>
    <row r="365" spans="1:34" ht="12" customHeight="1" thickBot="1">
      <c r="A365" s="1" t="s">
        <v>333</v>
      </c>
      <c r="B365" s="1"/>
      <c r="D365" s="48">
        <f>D361-D363</f>
        <v>224729.61326245306</v>
      </c>
      <c r="I365" s="48">
        <f t="shared" ref="I365:AH365" si="137">I361-I363</f>
        <v>23475.588964469825</v>
      </c>
      <c r="J365" s="48">
        <f t="shared" si="137"/>
        <v>7987.2243128332493</v>
      </c>
      <c r="K365" s="48">
        <f t="shared" si="137"/>
        <v>2083.7879422951901</v>
      </c>
      <c r="L365" s="48">
        <f t="shared" si="137"/>
        <v>0</v>
      </c>
      <c r="M365" s="48">
        <f t="shared" si="137"/>
        <v>8.2762242823410954</v>
      </c>
      <c r="N365" s="48">
        <f t="shared" si="137"/>
        <v>0</v>
      </c>
      <c r="O365" s="48">
        <f t="shared" si="137"/>
        <v>1420.9659947528692</v>
      </c>
      <c r="P365" s="48">
        <f t="shared" si="137"/>
        <v>0</v>
      </c>
      <c r="Q365" s="48">
        <f t="shared" si="137"/>
        <v>426.54411328395628</v>
      </c>
      <c r="R365" s="48">
        <f t="shared" si="137"/>
        <v>3.9173158189366317</v>
      </c>
      <c r="S365" s="48">
        <f t="shared" si="137"/>
        <v>1138.9208418321646</v>
      </c>
      <c r="T365" s="48">
        <f t="shared" si="137"/>
        <v>0</v>
      </c>
      <c r="U365" s="48">
        <f t="shared" si="137"/>
        <v>7514.5810438496092</v>
      </c>
      <c r="V365" s="48">
        <f t="shared" si="137"/>
        <v>0</v>
      </c>
      <c r="W365" s="48">
        <f t="shared" si="137"/>
        <v>2446.3656875838365</v>
      </c>
      <c r="X365" s="48">
        <f t="shared" si="137"/>
        <v>0</v>
      </c>
      <c r="Y365" s="48">
        <f t="shared" si="137"/>
        <v>1065.2854863363843</v>
      </c>
      <c r="Z365" s="48">
        <f t="shared" si="137"/>
        <v>68.312146969426053</v>
      </c>
      <c r="AA365" s="48">
        <f t="shared" si="137"/>
        <v>164317.71211419679</v>
      </c>
      <c r="AB365" s="48">
        <f t="shared" si="137"/>
        <v>0</v>
      </c>
      <c r="AC365" s="48">
        <f t="shared" si="137"/>
        <v>0</v>
      </c>
      <c r="AD365" s="48">
        <f t="shared" si="137"/>
        <v>8633.79616957295</v>
      </c>
      <c r="AE365" s="48">
        <f t="shared" si="137"/>
        <v>2684.6859061809641</v>
      </c>
      <c r="AF365" s="48">
        <f t="shared" si="137"/>
        <v>1381.7362688153726</v>
      </c>
      <c r="AG365" s="48">
        <f t="shared" si="137"/>
        <v>34.935337354804695</v>
      </c>
      <c r="AH365" s="48">
        <f t="shared" si="137"/>
        <v>36.977392024363979</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2.14/Schedule 5.15
Page &amp;P of &amp;N</oddHeader>
  </headerFooter>
  <ignoredErrors>
    <ignoredError sqref="C14:C160 C161:C206 C207:C264 C265:C281 C282:C294 C326:C329 C330:C362 C366:C368 C296:C325" numberStoredAsText="1"/>
    <ignoredError sqref="D337:AH365"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C327E-26CE-4C7B-B040-D31C42D18B03}">
  <dimension ref="A1:AH365"/>
  <sheetViews>
    <sheetView workbookViewId="0">
      <pane xSplit="2" ySplit="9" topLeftCell="C301" activePane="bottomRight" state="frozen"/>
      <selection activeCell="D4" sqref="D4"/>
      <selection pane="topRight" activeCell="D4" sqref="D4"/>
      <selection pane="bottomLeft" activeCell="D4" sqref="D4"/>
      <selection pane="bottomRight" activeCell="A331" sqref="A331"/>
    </sheetView>
  </sheetViews>
  <sheetFormatPr defaultRowHeight="15"/>
  <cols>
    <col min="1" max="1" width="3.5703125" customWidth="1"/>
    <col min="2" max="2" width="34.42578125" customWidth="1"/>
    <col min="3" max="3" width="9.42578125" customWidth="1"/>
    <col min="4" max="4" width="13.5703125" style="172" customWidth="1"/>
    <col min="5" max="5" width="22.42578125" customWidth="1"/>
    <col min="6" max="7" width="13.5703125" customWidth="1"/>
    <col min="8" max="8" width="22.42578125" customWidth="1"/>
    <col min="9" max="34" width="13.5703125" customWidth="1"/>
  </cols>
  <sheetData>
    <row r="1" spans="1:34" s="248" customFormat="1" ht="12" customHeight="1">
      <c r="A1" s="295" t="s">
        <v>1169</v>
      </c>
      <c r="B1" s="295"/>
      <c r="C1" s="249"/>
    </row>
    <row r="2" spans="1:34" s="248" customFormat="1" ht="12" customHeight="1">
      <c r="A2" s="296" t="s">
        <v>1164</v>
      </c>
      <c r="B2" s="296"/>
      <c r="C2" s="249"/>
    </row>
    <row r="3" spans="1:34" s="248" customFormat="1" ht="12" customHeight="1">
      <c r="A3" s="305" t="s">
        <v>1174</v>
      </c>
      <c r="B3" s="305"/>
      <c r="C3" s="249"/>
    </row>
    <row r="4" spans="1:34" ht="12" customHeight="1">
      <c r="A4" s="267" t="s">
        <v>1182</v>
      </c>
      <c r="C4" s="249"/>
    </row>
    <row r="5" spans="1:34" ht="12" customHeight="1">
      <c r="A5" s="1"/>
      <c r="B5" s="1"/>
      <c r="C5" s="250"/>
      <c r="E5" s="5"/>
      <c r="F5" s="5"/>
      <c r="G5" s="5"/>
      <c r="H5" s="5"/>
      <c r="I5" s="5"/>
      <c r="J5" s="5"/>
      <c r="K5" s="5"/>
      <c r="L5" s="5"/>
      <c r="M5" s="5"/>
      <c r="N5" s="5"/>
      <c r="O5" s="5" t="s">
        <v>334</v>
      </c>
      <c r="P5" s="5" t="s">
        <v>334</v>
      </c>
      <c r="Q5" s="5"/>
      <c r="R5" s="5"/>
      <c r="S5" s="5" t="s">
        <v>335</v>
      </c>
      <c r="T5" s="5" t="s">
        <v>335</v>
      </c>
      <c r="U5" s="5" t="s">
        <v>335</v>
      </c>
      <c r="V5" s="5" t="s">
        <v>335</v>
      </c>
      <c r="W5" s="7" t="s">
        <v>336</v>
      </c>
      <c r="X5" s="7" t="s">
        <v>336</v>
      </c>
      <c r="Y5" s="5"/>
      <c r="Z5" s="5"/>
      <c r="AA5" s="5" t="s">
        <v>6</v>
      </c>
      <c r="AB5" s="5" t="s">
        <v>337</v>
      </c>
      <c r="AC5" s="1"/>
      <c r="AD5" s="5" t="s">
        <v>338</v>
      </c>
      <c r="AE5" s="5" t="s">
        <v>339</v>
      </c>
      <c r="AF5" s="1"/>
      <c r="AG5" s="5" t="s">
        <v>340</v>
      </c>
      <c r="AH5" s="5" t="s">
        <v>339</v>
      </c>
    </row>
    <row r="6" spans="1:34" ht="12" customHeight="1">
      <c r="A6" s="1"/>
      <c r="B6" s="70"/>
      <c r="C6" s="1"/>
      <c r="D6" s="7"/>
      <c r="E6" s="5" t="s">
        <v>2</v>
      </c>
      <c r="F6" s="7" t="s">
        <v>3</v>
      </c>
      <c r="G6" s="7" t="s">
        <v>4</v>
      </c>
      <c r="H6" s="5"/>
      <c r="I6" s="7"/>
      <c r="J6" s="7"/>
      <c r="K6" s="7"/>
      <c r="L6" s="7"/>
      <c r="M6" s="7" t="s">
        <v>341</v>
      </c>
      <c r="N6" s="7" t="s">
        <v>341</v>
      </c>
      <c r="O6" s="7" t="s">
        <v>340</v>
      </c>
      <c r="P6" s="7" t="s">
        <v>340</v>
      </c>
      <c r="Q6" s="7" t="s">
        <v>339</v>
      </c>
      <c r="R6" s="7" t="s">
        <v>338</v>
      </c>
      <c r="S6" s="7" t="s">
        <v>310</v>
      </c>
      <c r="T6" s="7" t="s">
        <v>310</v>
      </c>
      <c r="U6" s="7" t="s">
        <v>310</v>
      </c>
      <c r="V6" s="7" t="s">
        <v>310</v>
      </c>
      <c r="W6" s="8" t="s">
        <v>342</v>
      </c>
      <c r="X6" s="8" t="s">
        <v>342</v>
      </c>
      <c r="Y6" s="7"/>
      <c r="Z6" s="7" t="s">
        <v>341</v>
      </c>
      <c r="AA6" s="7" t="s">
        <v>344</v>
      </c>
      <c r="AB6" s="7" t="s">
        <v>22</v>
      </c>
      <c r="AC6" s="5" t="s">
        <v>345</v>
      </c>
      <c r="AD6" s="5" t="s">
        <v>346</v>
      </c>
      <c r="AE6" s="5" t="s">
        <v>346</v>
      </c>
      <c r="AF6" s="5" t="s">
        <v>347</v>
      </c>
      <c r="AG6" s="5" t="s">
        <v>348</v>
      </c>
      <c r="AH6" s="5" t="s">
        <v>346</v>
      </c>
    </row>
    <row r="7" spans="1:34" ht="12" customHeight="1">
      <c r="A7" s="1"/>
      <c r="B7" s="5" t="s">
        <v>7</v>
      </c>
      <c r="C7" s="5" t="s">
        <v>7</v>
      </c>
      <c r="D7" s="8" t="s">
        <v>7</v>
      </c>
      <c r="E7" s="5" t="s">
        <v>8</v>
      </c>
      <c r="F7" s="8" t="s">
        <v>2</v>
      </c>
      <c r="G7" s="8" t="s">
        <v>9</v>
      </c>
      <c r="H7" s="5" t="s">
        <v>10</v>
      </c>
      <c r="I7" s="7" t="s">
        <v>349</v>
      </c>
      <c r="J7" s="7" t="s">
        <v>349</v>
      </c>
      <c r="K7" s="7" t="s">
        <v>343</v>
      </c>
      <c r="L7" s="8"/>
      <c r="M7" s="8" t="s">
        <v>350</v>
      </c>
      <c r="N7" s="8" t="s">
        <v>350</v>
      </c>
      <c r="O7" s="7" t="s">
        <v>351</v>
      </c>
      <c r="P7" s="8" t="s">
        <v>351</v>
      </c>
      <c r="Q7" s="8" t="s">
        <v>352</v>
      </c>
      <c r="R7" s="8" t="s">
        <v>352</v>
      </c>
      <c r="S7" s="8" t="s">
        <v>353</v>
      </c>
      <c r="T7" s="8" t="s">
        <v>353</v>
      </c>
      <c r="U7" s="8" t="s">
        <v>353</v>
      </c>
      <c r="V7" s="8" t="s">
        <v>353</v>
      </c>
      <c r="W7" s="8" t="s">
        <v>310</v>
      </c>
      <c r="X7" s="71" t="s">
        <v>310</v>
      </c>
      <c r="Y7" s="8" t="s">
        <v>354</v>
      </c>
      <c r="Z7" s="8" t="s">
        <v>355</v>
      </c>
      <c r="AA7" s="8" t="s">
        <v>356</v>
      </c>
      <c r="AB7" s="8" t="s">
        <v>310</v>
      </c>
      <c r="AC7" s="5" t="s">
        <v>310</v>
      </c>
      <c r="AD7" s="7" t="s">
        <v>357</v>
      </c>
      <c r="AE7" s="7" t="s">
        <v>357</v>
      </c>
      <c r="AF7" s="5" t="s">
        <v>346</v>
      </c>
      <c r="AG7" s="5" t="s">
        <v>20</v>
      </c>
      <c r="AH7" s="5" t="s">
        <v>341</v>
      </c>
    </row>
    <row r="8" spans="1:34" ht="12" customHeight="1">
      <c r="A8" s="10"/>
      <c r="B8" s="11" t="s">
        <v>17</v>
      </c>
      <c r="C8" s="11" t="s">
        <v>18</v>
      </c>
      <c r="D8" s="12" t="s">
        <v>19</v>
      </c>
      <c r="E8" s="12" t="s">
        <v>20</v>
      </c>
      <c r="F8" s="12" t="s">
        <v>8</v>
      </c>
      <c r="G8" s="12" t="s">
        <v>21</v>
      </c>
      <c r="H8" s="12" t="s">
        <v>20</v>
      </c>
      <c r="I8" s="12" t="s">
        <v>358</v>
      </c>
      <c r="J8" s="12" t="s">
        <v>340</v>
      </c>
      <c r="K8" s="12" t="s">
        <v>359</v>
      </c>
      <c r="L8" s="12" t="s">
        <v>341</v>
      </c>
      <c r="M8" s="12" t="s">
        <v>343</v>
      </c>
      <c r="N8" s="12" t="s">
        <v>341</v>
      </c>
      <c r="O8" s="12" t="s">
        <v>343</v>
      </c>
      <c r="P8" s="12" t="s">
        <v>341</v>
      </c>
      <c r="Q8" s="12" t="s">
        <v>360</v>
      </c>
      <c r="R8" s="12" t="s">
        <v>360</v>
      </c>
      <c r="S8" s="12" t="s">
        <v>343</v>
      </c>
      <c r="T8" s="12" t="s">
        <v>341</v>
      </c>
      <c r="U8" s="12" t="s">
        <v>343</v>
      </c>
      <c r="V8" s="12" t="s">
        <v>341</v>
      </c>
      <c r="W8" s="12" t="s">
        <v>360</v>
      </c>
      <c r="X8" s="12" t="s">
        <v>360</v>
      </c>
      <c r="Y8" s="86" t="s">
        <v>361</v>
      </c>
      <c r="Z8" s="12" t="s">
        <v>362</v>
      </c>
      <c r="AA8" s="12" t="s">
        <v>360</v>
      </c>
      <c r="AB8" s="12" t="s">
        <v>360</v>
      </c>
      <c r="AC8" s="11" t="s">
        <v>360</v>
      </c>
      <c r="AD8" s="12" t="s">
        <v>363</v>
      </c>
      <c r="AE8" s="12" t="s">
        <v>363</v>
      </c>
      <c r="AF8" s="12" t="s">
        <v>363</v>
      </c>
      <c r="AG8" s="11" t="s">
        <v>363</v>
      </c>
      <c r="AH8" s="11" t="s">
        <v>360</v>
      </c>
    </row>
    <row r="9" spans="1:34" ht="12" customHeight="1">
      <c r="A9" s="1"/>
      <c r="B9" s="1"/>
      <c r="C9" s="1"/>
      <c r="D9" s="14"/>
      <c r="E9" s="5"/>
      <c r="F9" s="14"/>
      <c r="G9" s="14"/>
      <c r="H9" s="5"/>
      <c r="I9" s="7" t="s">
        <v>364</v>
      </c>
      <c r="J9" s="7" t="s">
        <v>365</v>
      </c>
      <c r="K9" s="7" t="s">
        <v>366</v>
      </c>
      <c r="L9" s="7" t="s">
        <v>366</v>
      </c>
      <c r="M9" s="5" t="s">
        <v>367</v>
      </c>
      <c r="N9" s="5" t="s">
        <v>367</v>
      </c>
      <c r="O9" s="7" t="s">
        <v>368</v>
      </c>
      <c r="P9" s="7" t="s">
        <v>368</v>
      </c>
      <c r="Q9" s="7" t="s">
        <v>369</v>
      </c>
      <c r="R9" s="7" t="s">
        <v>370</v>
      </c>
      <c r="S9" s="7" t="s">
        <v>371</v>
      </c>
      <c r="T9" s="7" t="s">
        <v>371</v>
      </c>
      <c r="U9" s="7" t="s">
        <v>372</v>
      </c>
      <c r="V9" s="7" t="s">
        <v>372</v>
      </c>
      <c r="W9" s="5" t="s">
        <v>373</v>
      </c>
      <c r="X9" s="5" t="s">
        <v>373</v>
      </c>
      <c r="Y9" s="5"/>
      <c r="Z9" s="7" t="s">
        <v>374</v>
      </c>
      <c r="AA9" s="7" t="s">
        <v>375</v>
      </c>
      <c r="AB9" s="7" t="s">
        <v>376</v>
      </c>
      <c r="AC9" s="7" t="s">
        <v>377</v>
      </c>
      <c r="AD9" s="7" t="s">
        <v>378</v>
      </c>
      <c r="AE9" s="7" t="s">
        <v>379</v>
      </c>
      <c r="AF9" s="7" t="s">
        <v>380</v>
      </c>
      <c r="AG9" s="5" t="s">
        <v>381</v>
      </c>
      <c r="AH9" s="5" t="s">
        <v>382</v>
      </c>
    </row>
    <row r="10" spans="1:34" ht="12" customHeight="1">
      <c r="A10" s="73"/>
      <c r="B10" s="73"/>
      <c r="C10" s="73"/>
      <c r="D10" s="74"/>
      <c r="E10" s="75"/>
      <c r="F10" s="74"/>
      <c r="G10" s="74"/>
      <c r="H10" s="75"/>
      <c r="I10" s="76">
        <v>2</v>
      </c>
      <c r="J10" s="76">
        <v>3</v>
      </c>
      <c r="K10" s="76">
        <v>4</v>
      </c>
      <c r="L10" s="76">
        <v>5</v>
      </c>
      <c r="M10" s="76">
        <v>6</v>
      </c>
      <c r="N10" s="76">
        <v>7</v>
      </c>
      <c r="O10" s="76">
        <v>8</v>
      </c>
      <c r="P10" s="76">
        <v>9</v>
      </c>
      <c r="Q10" s="76">
        <v>10</v>
      </c>
      <c r="R10" s="76">
        <v>11</v>
      </c>
      <c r="S10" s="76">
        <v>12</v>
      </c>
      <c r="T10" s="76">
        <v>13</v>
      </c>
      <c r="U10" s="76">
        <v>14</v>
      </c>
      <c r="V10" s="76">
        <v>15</v>
      </c>
      <c r="W10" s="76">
        <v>16</v>
      </c>
      <c r="X10" s="76">
        <v>17</v>
      </c>
      <c r="Y10" s="76">
        <v>18</v>
      </c>
      <c r="Z10" s="76">
        <v>19</v>
      </c>
      <c r="AA10" s="76">
        <v>20</v>
      </c>
      <c r="AB10" s="76">
        <v>21</v>
      </c>
      <c r="AC10" s="76">
        <v>22</v>
      </c>
      <c r="AD10" s="76">
        <v>23</v>
      </c>
      <c r="AE10" s="76">
        <v>24</v>
      </c>
      <c r="AF10" s="76">
        <v>25</v>
      </c>
      <c r="AG10" s="76">
        <v>26</v>
      </c>
      <c r="AH10" s="76">
        <v>27</v>
      </c>
    </row>
    <row r="11" spans="1:34" ht="12" customHeight="1">
      <c r="A11" s="16" t="s">
        <v>31</v>
      </c>
      <c r="B11" s="1"/>
      <c r="C11" s="1"/>
      <c r="D11" s="1"/>
      <c r="E11" s="5"/>
      <c r="F11" s="1"/>
      <c r="G11" s="1"/>
      <c r="H11" s="5"/>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34" ht="12" customHeight="1">
      <c r="A12" s="1"/>
      <c r="B12" s="1"/>
      <c r="C12" s="1"/>
      <c r="D12" s="1"/>
      <c r="E12" s="5"/>
      <c r="F12" s="1"/>
      <c r="G12" s="1"/>
      <c r="H12" s="5"/>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ht="12" customHeight="1">
      <c r="A13" s="16" t="s">
        <v>32</v>
      </c>
      <c r="B13" s="1"/>
      <c r="C13" s="1"/>
      <c r="D13" s="25"/>
      <c r="E13" s="79"/>
      <c r="F13" s="25"/>
      <c r="G13" s="25"/>
      <c r="H13" s="79"/>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row>
    <row r="14" spans="1:34" ht="12" customHeight="1">
      <c r="A14" s="1"/>
      <c r="B14" s="16" t="s">
        <v>34</v>
      </c>
      <c r="C14" s="5" t="s">
        <v>35</v>
      </c>
      <c r="D14" s="25">
        <f>Classification!BG14</f>
        <v>0</v>
      </c>
      <c r="E14" s="69"/>
      <c r="F14" s="25">
        <v>0</v>
      </c>
      <c r="G14" s="25">
        <f>D14-F14</f>
        <v>0</v>
      </c>
      <c r="H14" s="69"/>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row>
    <row r="15" spans="1:34" ht="12" customHeight="1">
      <c r="A15" s="1"/>
      <c r="B15" s="16" t="s">
        <v>37</v>
      </c>
      <c r="C15" s="5" t="s">
        <v>38</v>
      </c>
      <c r="D15" s="25">
        <f>Classification!BG15</f>
        <v>0</v>
      </c>
      <c r="E15" s="69"/>
      <c r="F15" s="25">
        <v>0</v>
      </c>
      <c r="G15" s="25">
        <f t="shared" ref="G15:G17" si="0">D15-F15</f>
        <v>0</v>
      </c>
      <c r="H15" s="69"/>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row>
    <row r="16" spans="1:34" ht="12" customHeight="1">
      <c r="A16" s="1"/>
      <c r="B16" s="16" t="s">
        <v>39</v>
      </c>
      <c r="C16" s="5" t="s">
        <v>40</v>
      </c>
      <c r="D16" s="25">
        <f>Classification!BG16</f>
        <v>0</v>
      </c>
      <c r="E16" s="69"/>
      <c r="F16" s="25">
        <v>0</v>
      </c>
      <c r="G16" s="25">
        <f t="shared" si="0"/>
        <v>0</v>
      </c>
      <c r="H16" s="69"/>
      <c r="I16" s="25">
        <v>0</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row>
    <row r="17" spans="1:34" ht="12" customHeight="1">
      <c r="A17" s="1"/>
      <c r="B17" s="16" t="s">
        <v>16</v>
      </c>
      <c r="C17" s="5" t="s">
        <v>41</v>
      </c>
      <c r="D17" s="25">
        <f>Classification!BG17</f>
        <v>0</v>
      </c>
      <c r="E17" s="69"/>
      <c r="F17" s="25">
        <v>0</v>
      </c>
      <c r="G17" s="25">
        <f t="shared" si="0"/>
        <v>0</v>
      </c>
      <c r="H17" s="69"/>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row>
    <row r="18" spans="1:34" ht="12" customHeight="1">
      <c r="A18" s="1"/>
      <c r="B18" s="16" t="s">
        <v>42</v>
      </c>
      <c r="C18" s="1"/>
      <c r="D18" s="26">
        <f>SUM(D14:D17)</f>
        <v>0</v>
      </c>
      <c r="E18" s="79"/>
      <c r="F18" s="26">
        <f>SUM(F14:F17)</f>
        <v>0</v>
      </c>
      <c r="G18" s="26">
        <f>SUM(G14:G17)</f>
        <v>0</v>
      </c>
      <c r="H18" s="79"/>
      <c r="I18" s="26">
        <f t="shared" ref="I18:AH18" si="1">SUM(I14:I17)</f>
        <v>0</v>
      </c>
      <c r="J18" s="26">
        <f t="shared" si="1"/>
        <v>0</v>
      </c>
      <c r="K18" s="26">
        <f t="shared" si="1"/>
        <v>0</v>
      </c>
      <c r="L18" s="26">
        <f t="shared" si="1"/>
        <v>0</v>
      </c>
      <c r="M18" s="26">
        <f t="shared" si="1"/>
        <v>0</v>
      </c>
      <c r="N18" s="26">
        <f t="shared" si="1"/>
        <v>0</v>
      </c>
      <c r="O18" s="26">
        <f t="shared" si="1"/>
        <v>0</v>
      </c>
      <c r="P18" s="26">
        <f t="shared" si="1"/>
        <v>0</v>
      </c>
      <c r="Q18" s="26">
        <f t="shared" si="1"/>
        <v>0</v>
      </c>
      <c r="R18" s="26">
        <f t="shared" si="1"/>
        <v>0</v>
      </c>
      <c r="S18" s="26">
        <f t="shared" si="1"/>
        <v>0</v>
      </c>
      <c r="T18" s="26">
        <f t="shared" si="1"/>
        <v>0</v>
      </c>
      <c r="U18" s="26">
        <f t="shared" si="1"/>
        <v>0</v>
      </c>
      <c r="V18" s="26">
        <f t="shared" si="1"/>
        <v>0</v>
      </c>
      <c r="W18" s="26">
        <f t="shared" si="1"/>
        <v>0</v>
      </c>
      <c r="X18" s="26">
        <f t="shared" si="1"/>
        <v>0</v>
      </c>
      <c r="Y18" s="26">
        <f t="shared" si="1"/>
        <v>0</v>
      </c>
      <c r="Z18" s="26">
        <f t="shared" si="1"/>
        <v>0</v>
      </c>
      <c r="AA18" s="26">
        <f t="shared" si="1"/>
        <v>0</v>
      </c>
      <c r="AB18" s="26">
        <f t="shared" si="1"/>
        <v>0</v>
      </c>
      <c r="AC18" s="26">
        <f t="shared" si="1"/>
        <v>0</v>
      </c>
      <c r="AD18" s="26">
        <f t="shared" si="1"/>
        <v>0</v>
      </c>
      <c r="AE18" s="26">
        <f t="shared" si="1"/>
        <v>0</v>
      </c>
      <c r="AF18" s="26">
        <f t="shared" si="1"/>
        <v>0</v>
      </c>
      <c r="AG18" s="26">
        <f t="shared" si="1"/>
        <v>0</v>
      </c>
      <c r="AH18" s="26">
        <f t="shared" si="1"/>
        <v>0</v>
      </c>
    </row>
    <row r="19" spans="1:34" ht="12" customHeight="1">
      <c r="A19" s="1"/>
      <c r="B19" s="1"/>
      <c r="C19" s="1"/>
      <c r="D19" s="25"/>
      <c r="E19" s="79"/>
      <c r="F19" s="25"/>
      <c r="G19" s="25"/>
      <c r="H19" s="79"/>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row>
    <row r="20" spans="1:34" ht="12" customHeight="1">
      <c r="A20" s="16" t="s">
        <v>43</v>
      </c>
      <c r="B20" s="1"/>
      <c r="C20" s="1"/>
      <c r="D20" s="25"/>
      <c r="E20" s="79"/>
      <c r="F20" s="25"/>
      <c r="G20" s="25"/>
      <c r="H20" s="79"/>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row>
    <row r="21" spans="1:34" ht="12" customHeight="1">
      <c r="A21" s="1"/>
      <c r="B21" s="16" t="s">
        <v>44</v>
      </c>
      <c r="C21" s="5" t="s">
        <v>45</v>
      </c>
      <c r="D21" s="25">
        <f>Classification!BG21</f>
        <v>0</v>
      </c>
      <c r="E21" s="69"/>
      <c r="F21" s="25">
        <v>0</v>
      </c>
      <c r="G21" s="25">
        <f>D21-F21</f>
        <v>0</v>
      </c>
      <c r="H21" s="69"/>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row>
    <row r="22" spans="1:34" ht="12" customHeight="1">
      <c r="A22" s="1"/>
      <c r="B22" s="16" t="s">
        <v>48</v>
      </c>
      <c r="C22" s="5" t="s">
        <v>49</v>
      </c>
      <c r="D22" s="25">
        <f>Classification!BG22</f>
        <v>0</v>
      </c>
      <c r="E22" s="69"/>
      <c r="F22" s="25">
        <v>0</v>
      </c>
      <c r="G22" s="25">
        <f t="shared" ref="G22:G24" si="2">D22-F22</f>
        <v>0</v>
      </c>
      <c r="H22" s="69"/>
      <c r="I22" s="25">
        <v>0</v>
      </c>
      <c r="J22" s="25">
        <v>0</v>
      </c>
      <c r="K22" s="25">
        <v>0</v>
      </c>
      <c r="L22" s="25">
        <v>0</v>
      </c>
      <c r="M22" s="25">
        <v>0</v>
      </c>
      <c r="N22" s="25">
        <v>0</v>
      </c>
      <c r="O22" s="25">
        <v>0</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row>
    <row r="23" spans="1:34" ht="12" customHeight="1">
      <c r="A23" s="1"/>
      <c r="B23" s="16" t="s">
        <v>50</v>
      </c>
      <c r="C23" s="5" t="s">
        <v>51</v>
      </c>
      <c r="D23" s="25">
        <f>Classification!BG23</f>
        <v>0</v>
      </c>
      <c r="E23" s="69"/>
      <c r="F23" s="25">
        <v>0</v>
      </c>
      <c r="G23" s="25">
        <f t="shared" si="2"/>
        <v>0</v>
      </c>
      <c r="H23" s="69"/>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row>
    <row r="24" spans="1:34" ht="12" customHeight="1">
      <c r="A24" s="1"/>
      <c r="B24" s="16" t="s">
        <v>53</v>
      </c>
      <c r="C24" s="5" t="s">
        <v>54</v>
      </c>
      <c r="D24" s="25">
        <f>Classification!BG24</f>
        <v>0</v>
      </c>
      <c r="E24" s="69"/>
      <c r="F24" s="25">
        <v>0</v>
      </c>
      <c r="G24" s="25">
        <f t="shared" si="2"/>
        <v>0</v>
      </c>
      <c r="H24" s="69"/>
      <c r="I24" s="25">
        <v>0</v>
      </c>
      <c r="J24" s="25">
        <v>0</v>
      </c>
      <c r="K24" s="25">
        <v>0</v>
      </c>
      <c r="L24" s="25">
        <v>0</v>
      </c>
      <c r="M24" s="25">
        <v>0</v>
      </c>
      <c r="N24" s="25">
        <v>0</v>
      </c>
      <c r="O24" s="25">
        <v>0</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row>
    <row r="25" spans="1:34" ht="12" customHeight="1">
      <c r="A25" s="1"/>
      <c r="B25" s="16" t="s">
        <v>55</v>
      </c>
      <c r="C25" s="5" t="s">
        <v>56</v>
      </c>
      <c r="D25" s="25">
        <f>Classification!BG25</f>
        <v>0</v>
      </c>
      <c r="E25" s="69"/>
      <c r="F25" s="25">
        <v>0</v>
      </c>
      <c r="G25" s="25">
        <f>D25-F25</f>
        <v>0</v>
      </c>
      <c r="H25" s="69"/>
      <c r="I25" s="25">
        <v>0</v>
      </c>
      <c r="J25" s="25">
        <v>0</v>
      </c>
      <c r="K25" s="25">
        <v>0</v>
      </c>
      <c r="L25" s="25">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25">
        <v>0</v>
      </c>
      <c r="AH25" s="25">
        <v>0</v>
      </c>
    </row>
    <row r="26" spans="1:34" ht="12" customHeight="1">
      <c r="A26" s="1"/>
      <c r="B26" s="16" t="s">
        <v>59</v>
      </c>
      <c r="C26" s="5" t="s">
        <v>60</v>
      </c>
      <c r="D26" s="25">
        <f>Classification!BG26</f>
        <v>0</v>
      </c>
      <c r="E26" s="69"/>
      <c r="F26" s="25">
        <v>0</v>
      </c>
      <c r="G26" s="25">
        <f t="shared" ref="G26:G28" si="3">D26-F26</f>
        <v>0</v>
      </c>
      <c r="H26" s="69"/>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row>
    <row r="27" spans="1:34" ht="12" customHeight="1">
      <c r="A27" s="1"/>
      <c r="B27" s="16" t="s">
        <v>61</v>
      </c>
      <c r="C27" s="5" t="s">
        <v>62</v>
      </c>
      <c r="D27" s="25">
        <f>Classification!BG27</f>
        <v>0</v>
      </c>
      <c r="E27" s="69"/>
      <c r="F27" s="25">
        <v>0</v>
      </c>
      <c r="G27" s="25">
        <f t="shared" si="3"/>
        <v>0</v>
      </c>
      <c r="H27" s="69"/>
      <c r="I27" s="25">
        <v>0</v>
      </c>
      <c r="J27" s="25">
        <v>0</v>
      </c>
      <c r="K27" s="25">
        <v>0</v>
      </c>
      <c r="L27" s="25">
        <v>0</v>
      </c>
      <c r="M27" s="25">
        <v>0</v>
      </c>
      <c r="N27" s="25">
        <v>0</v>
      </c>
      <c r="O27" s="25">
        <v>0</v>
      </c>
      <c r="P27" s="25">
        <v>0</v>
      </c>
      <c r="Q27" s="25">
        <v>0</v>
      </c>
      <c r="R27" s="25">
        <v>0</v>
      </c>
      <c r="S27" s="25">
        <v>0</v>
      </c>
      <c r="T27" s="25">
        <v>0</v>
      </c>
      <c r="U27" s="25">
        <v>0</v>
      </c>
      <c r="V27" s="25">
        <v>0</v>
      </c>
      <c r="W27" s="25">
        <v>0</v>
      </c>
      <c r="X27" s="25">
        <v>0</v>
      </c>
      <c r="Y27" s="25">
        <v>0</v>
      </c>
      <c r="Z27" s="25">
        <v>0</v>
      </c>
      <c r="AA27" s="25">
        <v>0</v>
      </c>
      <c r="AB27" s="25">
        <v>0</v>
      </c>
      <c r="AC27" s="25">
        <v>0</v>
      </c>
      <c r="AD27" s="25">
        <v>0</v>
      </c>
      <c r="AE27" s="25">
        <v>0</v>
      </c>
      <c r="AF27" s="25">
        <v>0</v>
      </c>
      <c r="AG27" s="25">
        <v>0</v>
      </c>
      <c r="AH27" s="25">
        <v>0</v>
      </c>
    </row>
    <row r="28" spans="1:34" ht="12" customHeight="1">
      <c r="A28" s="1"/>
      <c r="B28" s="16" t="s">
        <v>16</v>
      </c>
      <c r="C28" s="5" t="s">
        <v>64</v>
      </c>
      <c r="D28" s="25">
        <f>Classification!BG28</f>
        <v>0</v>
      </c>
      <c r="E28" s="69"/>
      <c r="F28" s="25">
        <v>0</v>
      </c>
      <c r="G28" s="25">
        <f t="shared" si="3"/>
        <v>0</v>
      </c>
      <c r="H28" s="69"/>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0</v>
      </c>
      <c r="AG28" s="25">
        <v>0</v>
      </c>
      <c r="AH28" s="25">
        <v>0</v>
      </c>
    </row>
    <row r="29" spans="1:34" ht="12" customHeight="1">
      <c r="A29" s="1"/>
      <c r="B29" s="16" t="s">
        <v>42</v>
      </c>
      <c r="C29" s="1"/>
      <c r="D29" s="26">
        <f>SUM(D21:D28)</f>
        <v>0</v>
      </c>
      <c r="E29" s="79"/>
      <c r="F29" s="26">
        <f>SUM(F21:F28)</f>
        <v>0</v>
      </c>
      <c r="G29" s="26">
        <f>SUM(G21:G28)</f>
        <v>0</v>
      </c>
      <c r="H29" s="79"/>
      <c r="I29" s="26">
        <f>SUM(I21:I28)</f>
        <v>0</v>
      </c>
      <c r="J29" s="26">
        <f t="shared" ref="J29:AH29" si="4">SUM(J21:J28)</f>
        <v>0</v>
      </c>
      <c r="K29" s="26">
        <f t="shared" si="4"/>
        <v>0</v>
      </c>
      <c r="L29" s="26">
        <f t="shared" si="4"/>
        <v>0</v>
      </c>
      <c r="M29" s="26">
        <f t="shared" si="4"/>
        <v>0</v>
      </c>
      <c r="N29" s="26">
        <f t="shared" si="4"/>
        <v>0</v>
      </c>
      <c r="O29" s="26">
        <f t="shared" si="4"/>
        <v>0</v>
      </c>
      <c r="P29" s="26">
        <f t="shared" si="4"/>
        <v>0</v>
      </c>
      <c r="Q29" s="26">
        <f t="shared" si="4"/>
        <v>0</v>
      </c>
      <c r="R29" s="26">
        <f t="shared" si="4"/>
        <v>0</v>
      </c>
      <c r="S29" s="26">
        <f t="shared" si="4"/>
        <v>0</v>
      </c>
      <c r="T29" s="26">
        <f t="shared" si="4"/>
        <v>0</v>
      </c>
      <c r="U29" s="26">
        <f t="shared" si="4"/>
        <v>0</v>
      </c>
      <c r="V29" s="26">
        <f t="shared" si="4"/>
        <v>0</v>
      </c>
      <c r="W29" s="26">
        <f t="shared" si="4"/>
        <v>0</v>
      </c>
      <c r="X29" s="26">
        <f t="shared" si="4"/>
        <v>0</v>
      </c>
      <c r="Y29" s="26">
        <f t="shared" si="4"/>
        <v>0</v>
      </c>
      <c r="Z29" s="26">
        <f t="shared" si="4"/>
        <v>0</v>
      </c>
      <c r="AA29" s="26">
        <f t="shared" si="4"/>
        <v>0</v>
      </c>
      <c r="AB29" s="26">
        <f t="shared" si="4"/>
        <v>0</v>
      </c>
      <c r="AC29" s="26">
        <f t="shared" si="4"/>
        <v>0</v>
      </c>
      <c r="AD29" s="26">
        <f t="shared" si="4"/>
        <v>0</v>
      </c>
      <c r="AE29" s="26">
        <f t="shared" si="4"/>
        <v>0</v>
      </c>
      <c r="AF29" s="26">
        <f t="shared" si="4"/>
        <v>0</v>
      </c>
      <c r="AG29" s="26">
        <f t="shared" si="4"/>
        <v>0</v>
      </c>
      <c r="AH29" s="26">
        <f t="shared" si="4"/>
        <v>0</v>
      </c>
    </row>
    <row r="30" spans="1:34" ht="12" customHeight="1">
      <c r="A30" s="1"/>
      <c r="B30" s="1"/>
      <c r="C30" s="1"/>
      <c r="D30" s="25"/>
      <c r="E30" s="79"/>
      <c r="F30" s="25"/>
      <c r="G30" s="25"/>
      <c r="H30" s="7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row>
    <row r="31" spans="1:34" ht="12" customHeight="1">
      <c r="A31" s="16" t="s">
        <v>65</v>
      </c>
      <c r="B31" s="1"/>
      <c r="C31" s="1"/>
      <c r="D31" s="25"/>
      <c r="E31" s="79"/>
      <c r="F31" s="25"/>
      <c r="G31" s="25"/>
      <c r="H31" s="7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row>
    <row r="32" spans="1:34" ht="12" customHeight="1">
      <c r="A32" s="1"/>
      <c r="B32" s="16" t="s">
        <v>37</v>
      </c>
      <c r="C32" s="5" t="s">
        <v>66</v>
      </c>
      <c r="D32" s="25">
        <f>Classification!BG32</f>
        <v>0</v>
      </c>
      <c r="E32" s="69"/>
      <c r="F32" s="25">
        <v>0</v>
      </c>
      <c r="G32" s="25">
        <f>D32-F32</f>
        <v>0</v>
      </c>
      <c r="H32" s="69"/>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row>
    <row r="33" spans="1:34" ht="12" customHeight="1">
      <c r="A33" s="1"/>
      <c r="B33" s="16" t="s">
        <v>48</v>
      </c>
      <c r="C33" s="5" t="s">
        <v>69</v>
      </c>
      <c r="D33" s="25">
        <f>Classification!BG33</f>
        <v>0</v>
      </c>
      <c r="E33" s="69"/>
      <c r="F33" s="25">
        <v>0</v>
      </c>
      <c r="G33" s="25">
        <f t="shared" ref="G33:G34" si="5">D33-F33</f>
        <v>0</v>
      </c>
      <c r="H33" s="69"/>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25">
        <v>0</v>
      </c>
      <c r="AH33" s="25">
        <v>0</v>
      </c>
    </row>
    <row r="34" spans="1:34" ht="12" customHeight="1">
      <c r="A34" s="1"/>
      <c r="B34" s="16" t="s">
        <v>71</v>
      </c>
      <c r="C34" s="5" t="s">
        <v>72</v>
      </c>
      <c r="D34" s="25">
        <f>Classification!BG34</f>
        <v>0</v>
      </c>
      <c r="E34" s="69"/>
      <c r="F34" s="25">
        <v>0</v>
      </c>
      <c r="G34" s="25">
        <f t="shared" si="5"/>
        <v>0</v>
      </c>
      <c r="H34" s="69"/>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row>
    <row r="35" spans="1:34" ht="12" customHeight="1">
      <c r="A35" s="1"/>
      <c r="B35" s="16" t="s">
        <v>74</v>
      </c>
      <c r="C35" s="5" t="s">
        <v>75</v>
      </c>
      <c r="D35" s="25">
        <f>Classification!BG35</f>
        <v>0</v>
      </c>
      <c r="E35" s="69"/>
      <c r="F35" s="25">
        <v>0</v>
      </c>
      <c r="G35" s="25">
        <f>D35-F35</f>
        <v>0</v>
      </c>
      <c r="H35" s="69"/>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row>
    <row r="36" spans="1:34" ht="12" customHeight="1">
      <c r="A36" s="1"/>
      <c r="B36" s="16" t="s">
        <v>55</v>
      </c>
      <c r="C36" s="5" t="s">
        <v>77</v>
      </c>
      <c r="D36" s="25">
        <f>Classification!BG36</f>
        <v>0</v>
      </c>
      <c r="E36" s="69"/>
      <c r="F36" s="25">
        <v>0</v>
      </c>
      <c r="G36" s="25">
        <f t="shared" ref="G36:G38" si="6">D36-F36</f>
        <v>0</v>
      </c>
      <c r="H36" s="69"/>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row>
    <row r="37" spans="1:34" ht="12" customHeight="1">
      <c r="A37" s="1"/>
      <c r="B37" s="16" t="s">
        <v>39</v>
      </c>
      <c r="C37" s="5" t="s">
        <v>79</v>
      </c>
      <c r="D37" s="25">
        <f>Classification!BG37</f>
        <v>0</v>
      </c>
      <c r="E37" s="69"/>
      <c r="F37" s="25">
        <v>0</v>
      </c>
      <c r="G37" s="25">
        <f t="shared" si="6"/>
        <v>0</v>
      </c>
      <c r="H37" s="69"/>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0</v>
      </c>
      <c r="AE37" s="25">
        <v>0</v>
      </c>
      <c r="AF37" s="25">
        <v>0</v>
      </c>
      <c r="AG37" s="25">
        <v>0</v>
      </c>
      <c r="AH37" s="25">
        <v>0</v>
      </c>
    </row>
    <row r="38" spans="1:34" ht="12" customHeight="1">
      <c r="A38" s="1"/>
      <c r="B38" s="16" t="s">
        <v>16</v>
      </c>
      <c r="C38" s="5" t="s">
        <v>81</v>
      </c>
      <c r="D38" s="25">
        <f>Classification!BG38</f>
        <v>0</v>
      </c>
      <c r="E38" s="69"/>
      <c r="F38" s="25">
        <v>0</v>
      </c>
      <c r="G38" s="25">
        <f t="shared" si="6"/>
        <v>0</v>
      </c>
      <c r="H38" s="69"/>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row>
    <row r="39" spans="1:34" ht="12" customHeight="1">
      <c r="A39" s="1"/>
      <c r="B39" s="16" t="s">
        <v>42</v>
      </c>
      <c r="C39" s="1"/>
      <c r="D39" s="26">
        <f>SUM(D32:D38)</f>
        <v>0</v>
      </c>
      <c r="E39" s="79"/>
      <c r="F39" s="26">
        <f>SUM(F32:F38)</f>
        <v>0</v>
      </c>
      <c r="G39" s="26">
        <f>SUM(G32:G38)</f>
        <v>0</v>
      </c>
      <c r="H39" s="79"/>
      <c r="I39" s="26">
        <f>SUM(I32:I38)</f>
        <v>0</v>
      </c>
      <c r="J39" s="26">
        <f t="shared" ref="J39:AH39" si="7">SUM(J32:J38)</f>
        <v>0</v>
      </c>
      <c r="K39" s="26">
        <f t="shared" si="7"/>
        <v>0</v>
      </c>
      <c r="L39" s="26">
        <f t="shared" si="7"/>
        <v>0</v>
      </c>
      <c r="M39" s="26">
        <f t="shared" si="7"/>
        <v>0</v>
      </c>
      <c r="N39" s="26">
        <f t="shared" si="7"/>
        <v>0</v>
      </c>
      <c r="O39" s="26">
        <f t="shared" si="7"/>
        <v>0</v>
      </c>
      <c r="P39" s="26">
        <f t="shared" si="7"/>
        <v>0</v>
      </c>
      <c r="Q39" s="26">
        <f t="shared" si="7"/>
        <v>0</v>
      </c>
      <c r="R39" s="26">
        <f t="shared" si="7"/>
        <v>0</v>
      </c>
      <c r="S39" s="26">
        <f t="shared" si="7"/>
        <v>0</v>
      </c>
      <c r="T39" s="26">
        <f t="shared" si="7"/>
        <v>0</v>
      </c>
      <c r="U39" s="26">
        <f t="shared" si="7"/>
        <v>0</v>
      </c>
      <c r="V39" s="26">
        <f t="shared" si="7"/>
        <v>0</v>
      </c>
      <c r="W39" s="26">
        <f t="shared" si="7"/>
        <v>0</v>
      </c>
      <c r="X39" s="26">
        <f t="shared" si="7"/>
        <v>0</v>
      </c>
      <c r="Y39" s="26">
        <f t="shared" si="7"/>
        <v>0</v>
      </c>
      <c r="Z39" s="26">
        <f t="shared" si="7"/>
        <v>0</v>
      </c>
      <c r="AA39" s="26">
        <f t="shared" si="7"/>
        <v>0</v>
      </c>
      <c r="AB39" s="26">
        <f t="shared" si="7"/>
        <v>0</v>
      </c>
      <c r="AC39" s="26">
        <f t="shared" si="7"/>
        <v>0</v>
      </c>
      <c r="AD39" s="26">
        <f t="shared" si="7"/>
        <v>0</v>
      </c>
      <c r="AE39" s="26">
        <f t="shared" si="7"/>
        <v>0</v>
      </c>
      <c r="AF39" s="26">
        <f t="shared" si="7"/>
        <v>0</v>
      </c>
      <c r="AG39" s="26">
        <f t="shared" si="7"/>
        <v>0</v>
      </c>
      <c r="AH39" s="26">
        <f t="shared" si="7"/>
        <v>0</v>
      </c>
    </row>
    <row r="40" spans="1:34" ht="12" customHeight="1">
      <c r="A40" s="1"/>
      <c r="B40" s="1"/>
      <c r="C40" s="1"/>
      <c r="D40" s="25"/>
      <c r="E40" s="79"/>
      <c r="F40" s="25"/>
      <c r="G40" s="25"/>
      <c r="H40" s="7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row>
    <row r="41" spans="1:34" ht="12" customHeight="1">
      <c r="A41" s="16" t="s">
        <v>83</v>
      </c>
      <c r="B41" s="1"/>
      <c r="C41" s="1"/>
      <c r="D41" s="25"/>
      <c r="E41" s="79"/>
      <c r="F41" s="25"/>
      <c r="G41" s="25"/>
      <c r="H41" s="7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row>
    <row r="42" spans="1:34" ht="12" customHeight="1">
      <c r="A42" s="1"/>
      <c r="B42" s="16" t="s">
        <v>37</v>
      </c>
      <c r="C42" s="5" t="s">
        <v>84</v>
      </c>
      <c r="D42" s="25">
        <f>Classification!BG42</f>
        <v>0</v>
      </c>
      <c r="E42" s="69"/>
      <c r="F42" s="25">
        <v>0</v>
      </c>
      <c r="G42" s="25">
        <f>D42-F42</f>
        <v>0</v>
      </c>
      <c r="H42" s="69"/>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row>
    <row r="43" spans="1:34" ht="12" customHeight="1">
      <c r="A43" s="1"/>
      <c r="B43" s="16" t="s">
        <v>48</v>
      </c>
      <c r="C43" s="5" t="s">
        <v>86</v>
      </c>
      <c r="D43" s="25">
        <f>Classification!BG43</f>
        <v>0</v>
      </c>
      <c r="E43" s="69"/>
      <c r="F43" s="25">
        <v>0</v>
      </c>
      <c r="G43" s="25">
        <f t="shared" ref="G43:G45" si="8">D43-F43</f>
        <v>0</v>
      </c>
      <c r="H43" s="69"/>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0</v>
      </c>
    </row>
    <row r="44" spans="1:34" ht="12" customHeight="1">
      <c r="A44" s="1"/>
      <c r="B44" s="16" t="s">
        <v>71</v>
      </c>
      <c r="C44" s="5" t="s">
        <v>87</v>
      </c>
      <c r="D44" s="25">
        <f>Classification!BG44</f>
        <v>0</v>
      </c>
      <c r="E44" s="69"/>
      <c r="F44" s="25">
        <v>0</v>
      </c>
      <c r="G44" s="25">
        <f t="shared" si="8"/>
        <v>0</v>
      </c>
      <c r="H44" s="69"/>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row>
    <row r="45" spans="1:34" ht="12" customHeight="1">
      <c r="A45" s="1"/>
      <c r="B45" s="16" t="s">
        <v>106</v>
      </c>
      <c r="C45" s="5" t="s">
        <v>89</v>
      </c>
      <c r="D45" s="25">
        <f>Classification!BG45</f>
        <v>0</v>
      </c>
      <c r="E45" s="69"/>
      <c r="F45" s="25">
        <v>0</v>
      </c>
      <c r="G45" s="25">
        <f t="shared" si="8"/>
        <v>0</v>
      </c>
      <c r="H45" s="69"/>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row>
    <row r="46" spans="1:34" ht="12" customHeight="1">
      <c r="A46" s="1"/>
      <c r="B46" s="16" t="s">
        <v>39</v>
      </c>
      <c r="C46" s="5" t="s">
        <v>90</v>
      </c>
      <c r="D46" s="25">
        <f>Classification!BG46</f>
        <v>0</v>
      </c>
      <c r="E46" s="69"/>
      <c r="F46" s="25">
        <v>0</v>
      </c>
      <c r="G46" s="25">
        <f>D46-F46</f>
        <v>0</v>
      </c>
      <c r="H46" s="69"/>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row>
    <row r="47" spans="1:34" ht="12" customHeight="1">
      <c r="A47" s="1"/>
      <c r="B47" s="16" t="s">
        <v>91</v>
      </c>
      <c r="C47" s="5" t="s">
        <v>92</v>
      </c>
      <c r="D47" s="25">
        <f>Classification!BG47</f>
        <v>0</v>
      </c>
      <c r="E47" s="69"/>
      <c r="F47" s="25">
        <v>0</v>
      </c>
      <c r="G47" s="25">
        <f t="shared" ref="G47" si="9">D47-F47</f>
        <v>0</v>
      </c>
      <c r="H47" s="69"/>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row>
    <row r="48" spans="1:34" ht="12" customHeight="1">
      <c r="A48" s="1"/>
      <c r="B48" s="16" t="s">
        <v>93</v>
      </c>
      <c r="C48" s="5" t="s">
        <v>94</v>
      </c>
      <c r="D48" s="25">
        <f>Classification!BG48</f>
        <v>0</v>
      </c>
      <c r="E48" s="69"/>
      <c r="F48" s="25">
        <v>0</v>
      </c>
      <c r="G48" s="25">
        <f>D48-F48</f>
        <v>0</v>
      </c>
      <c r="H48" s="69"/>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row>
    <row r="49" spans="1:34" ht="12" customHeight="1">
      <c r="A49" s="1"/>
      <c r="B49" s="16" t="s">
        <v>95</v>
      </c>
      <c r="C49" s="5" t="s">
        <v>96</v>
      </c>
      <c r="D49" s="25">
        <f>Classification!BG49</f>
        <v>0</v>
      </c>
      <c r="E49" s="69"/>
      <c r="F49" s="25">
        <v>0</v>
      </c>
      <c r="G49" s="25">
        <f t="shared" ref="G49:G51" si="10">D49-F49</f>
        <v>0</v>
      </c>
      <c r="H49" s="69"/>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row>
    <row r="50" spans="1:34" ht="12" customHeight="1">
      <c r="A50" s="1"/>
      <c r="B50" s="16" t="s">
        <v>97</v>
      </c>
      <c r="C50" s="5" t="s">
        <v>98</v>
      </c>
      <c r="D50" s="25">
        <f>Classification!BG50</f>
        <v>0</v>
      </c>
      <c r="E50" s="69"/>
      <c r="F50" s="25">
        <v>0</v>
      </c>
      <c r="G50" s="25">
        <f t="shared" si="10"/>
        <v>0</v>
      </c>
      <c r="H50" s="69"/>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row>
    <row r="51" spans="1:34" ht="12" customHeight="1">
      <c r="A51" s="1"/>
      <c r="B51" s="16" t="s">
        <v>16</v>
      </c>
      <c r="C51" s="5" t="s">
        <v>99</v>
      </c>
      <c r="D51" s="25">
        <f>Classification!BG51</f>
        <v>0</v>
      </c>
      <c r="E51" s="69"/>
      <c r="F51" s="25">
        <v>0</v>
      </c>
      <c r="G51" s="25">
        <f t="shared" si="10"/>
        <v>0</v>
      </c>
      <c r="H51" s="69"/>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row>
    <row r="52" spans="1:34" ht="12" customHeight="1">
      <c r="A52" s="1"/>
      <c r="B52" s="16" t="s">
        <v>42</v>
      </c>
      <c r="C52" s="1"/>
      <c r="D52" s="26">
        <f>SUM(D42:D51)</f>
        <v>0</v>
      </c>
      <c r="E52" s="79"/>
      <c r="F52" s="26">
        <f>SUM(F42:F51)</f>
        <v>0</v>
      </c>
      <c r="G52" s="26">
        <f>SUM(G42:G51)</f>
        <v>0</v>
      </c>
      <c r="H52" s="79"/>
      <c r="I52" s="26">
        <f t="shared" ref="I52:AH52" si="11">SUM(I42:I51)</f>
        <v>0</v>
      </c>
      <c r="J52" s="26">
        <f t="shared" si="11"/>
        <v>0</v>
      </c>
      <c r="K52" s="26">
        <f t="shared" si="11"/>
        <v>0</v>
      </c>
      <c r="L52" s="26">
        <f t="shared" si="11"/>
        <v>0</v>
      </c>
      <c r="M52" s="26">
        <f t="shared" si="11"/>
        <v>0</v>
      </c>
      <c r="N52" s="26">
        <f t="shared" si="11"/>
        <v>0</v>
      </c>
      <c r="O52" s="26">
        <f t="shared" si="11"/>
        <v>0</v>
      </c>
      <c r="P52" s="26">
        <f t="shared" si="11"/>
        <v>0</v>
      </c>
      <c r="Q52" s="26">
        <f t="shared" si="11"/>
        <v>0</v>
      </c>
      <c r="R52" s="26">
        <f t="shared" si="11"/>
        <v>0</v>
      </c>
      <c r="S52" s="26">
        <f t="shared" si="11"/>
        <v>0</v>
      </c>
      <c r="T52" s="26">
        <f t="shared" si="11"/>
        <v>0</v>
      </c>
      <c r="U52" s="26">
        <f t="shared" si="11"/>
        <v>0</v>
      </c>
      <c r="V52" s="26">
        <f t="shared" si="11"/>
        <v>0</v>
      </c>
      <c r="W52" s="26">
        <f t="shared" si="11"/>
        <v>0</v>
      </c>
      <c r="X52" s="26">
        <f t="shared" si="11"/>
        <v>0</v>
      </c>
      <c r="Y52" s="26">
        <f t="shared" si="11"/>
        <v>0</v>
      </c>
      <c r="Z52" s="26">
        <f t="shared" si="11"/>
        <v>0</v>
      </c>
      <c r="AA52" s="26">
        <f t="shared" si="11"/>
        <v>0</v>
      </c>
      <c r="AB52" s="26">
        <f t="shared" si="11"/>
        <v>0</v>
      </c>
      <c r="AC52" s="26">
        <f t="shared" si="11"/>
        <v>0</v>
      </c>
      <c r="AD52" s="26">
        <f t="shared" si="11"/>
        <v>0</v>
      </c>
      <c r="AE52" s="26">
        <f t="shared" si="11"/>
        <v>0</v>
      </c>
      <c r="AF52" s="26">
        <f t="shared" si="11"/>
        <v>0</v>
      </c>
      <c r="AG52" s="26">
        <f t="shared" si="11"/>
        <v>0</v>
      </c>
      <c r="AH52" s="26">
        <f t="shared" si="11"/>
        <v>0</v>
      </c>
    </row>
    <row r="53" spans="1:34" ht="12" customHeight="1">
      <c r="A53" s="1"/>
      <c r="B53" s="1"/>
      <c r="C53" s="1"/>
      <c r="D53" s="25"/>
      <c r="E53" s="79"/>
      <c r="F53" s="25"/>
      <c r="G53" s="25"/>
      <c r="H53" s="7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row>
    <row r="54" spans="1:34" ht="12" customHeight="1">
      <c r="A54" s="16" t="s">
        <v>100</v>
      </c>
      <c r="B54" s="1"/>
      <c r="C54" s="1"/>
      <c r="D54" s="25"/>
      <c r="E54" s="79"/>
      <c r="F54" s="25"/>
      <c r="G54" s="25"/>
      <c r="H54" s="7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34" ht="12" customHeight="1">
      <c r="A55" s="1"/>
      <c r="B55" s="16" t="s">
        <v>37</v>
      </c>
      <c r="C55" s="5" t="s">
        <v>84</v>
      </c>
      <c r="D55" s="25">
        <f>Classification!BG55</f>
        <v>0</v>
      </c>
      <c r="E55" s="69"/>
      <c r="F55" s="25">
        <v>0</v>
      </c>
      <c r="G55" s="25">
        <f>D55-F55</f>
        <v>0</v>
      </c>
      <c r="H55" s="69"/>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row>
    <row r="56" spans="1:34" ht="12" customHeight="1">
      <c r="A56" s="1"/>
      <c r="B56" s="16" t="s">
        <v>48</v>
      </c>
      <c r="C56" s="5" t="s">
        <v>86</v>
      </c>
      <c r="D56" s="25">
        <f>Classification!BG56</f>
        <v>0</v>
      </c>
      <c r="E56" s="69"/>
      <c r="F56" s="25">
        <v>0</v>
      </c>
      <c r="G56" s="25">
        <f t="shared" ref="G56:G58" si="12">D56-F56</f>
        <v>0</v>
      </c>
      <c r="H56" s="69"/>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row>
    <row r="57" spans="1:34" ht="12" customHeight="1">
      <c r="A57" s="1"/>
      <c r="B57" s="16" t="s">
        <v>101</v>
      </c>
      <c r="C57" s="5" t="s">
        <v>87</v>
      </c>
      <c r="D57" s="25">
        <f>Classification!BG57</f>
        <v>0</v>
      </c>
      <c r="E57" s="69"/>
      <c r="F57" s="25">
        <v>0</v>
      </c>
      <c r="G57" s="25">
        <f t="shared" si="12"/>
        <v>0</v>
      </c>
      <c r="H57" s="69"/>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row>
    <row r="58" spans="1:34" ht="12" customHeight="1">
      <c r="A58" s="1"/>
      <c r="B58" s="16" t="s">
        <v>102</v>
      </c>
      <c r="C58" s="5" t="s">
        <v>103</v>
      </c>
      <c r="D58" s="25">
        <f>Classification!BG58</f>
        <v>0</v>
      </c>
      <c r="E58" s="69"/>
      <c r="F58" s="25">
        <v>0</v>
      </c>
      <c r="G58" s="25">
        <f t="shared" si="12"/>
        <v>0</v>
      </c>
      <c r="H58" s="69"/>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row>
    <row r="59" spans="1:34" ht="12" customHeight="1">
      <c r="A59" s="1"/>
      <c r="B59" s="16" t="s">
        <v>104</v>
      </c>
      <c r="C59" s="5" t="s">
        <v>105</v>
      </c>
      <c r="D59" s="25">
        <f>Classification!BG59</f>
        <v>0</v>
      </c>
      <c r="E59" s="69"/>
      <c r="F59" s="25">
        <v>0</v>
      </c>
      <c r="G59" s="25">
        <f>D59-F59</f>
        <v>0</v>
      </c>
      <c r="H59" s="69"/>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row>
    <row r="60" spans="1:34" ht="12" customHeight="1">
      <c r="A60" s="1"/>
      <c r="B60" s="16" t="s">
        <v>106</v>
      </c>
      <c r="C60" s="5" t="s">
        <v>89</v>
      </c>
      <c r="D60" s="25">
        <f>Classification!BG60</f>
        <v>0</v>
      </c>
      <c r="E60" s="69"/>
      <c r="F60" s="25">
        <v>0</v>
      </c>
      <c r="G60" s="25">
        <f t="shared" ref="G60:G62" si="13">D60-F60</f>
        <v>0</v>
      </c>
      <c r="H60" s="69"/>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row>
    <row r="61" spans="1:34" ht="12" customHeight="1">
      <c r="A61" s="1"/>
      <c r="B61" s="16" t="s">
        <v>107</v>
      </c>
      <c r="C61" s="5" t="s">
        <v>108</v>
      </c>
      <c r="D61" s="25">
        <f>Classification!BG61</f>
        <v>0</v>
      </c>
      <c r="E61" s="69"/>
      <c r="F61" s="25">
        <v>0</v>
      </c>
      <c r="G61" s="25">
        <f t="shared" si="13"/>
        <v>0</v>
      </c>
      <c r="H61" s="69"/>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row>
    <row r="62" spans="1:34" ht="12" customHeight="1">
      <c r="A62" s="1"/>
      <c r="B62" s="16" t="s">
        <v>39</v>
      </c>
      <c r="C62" s="5" t="s">
        <v>90</v>
      </c>
      <c r="D62" s="25">
        <f>Classification!BG62</f>
        <v>0</v>
      </c>
      <c r="E62" s="69"/>
      <c r="F62" s="25">
        <v>0</v>
      </c>
      <c r="G62" s="25">
        <f t="shared" si="13"/>
        <v>0</v>
      </c>
      <c r="H62" s="69"/>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row>
    <row r="63" spans="1:34" ht="12" customHeight="1">
      <c r="A63" s="1"/>
      <c r="B63" s="16" t="s">
        <v>91</v>
      </c>
      <c r="C63" s="5" t="s">
        <v>92</v>
      </c>
      <c r="D63" s="25">
        <f>Classification!BG63</f>
        <v>0</v>
      </c>
      <c r="E63" s="69"/>
      <c r="F63" s="25">
        <v>0</v>
      </c>
      <c r="G63" s="25">
        <f>D63-F63</f>
        <v>0</v>
      </c>
      <c r="H63" s="69"/>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row>
    <row r="64" spans="1:34" ht="12" customHeight="1">
      <c r="A64" s="1"/>
      <c r="B64" s="16" t="s">
        <v>93</v>
      </c>
      <c r="C64" s="5" t="s">
        <v>94</v>
      </c>
      <c r="D64" s="25">
        <f>Classification!BG64</f>
        <v>0</v>
      </c>
      <c r="E64" s="69"/>
      <c r="F64" s="25">
        <v>0</v>
      </c>
      <c r="G64" s="25">
        <f>D64-F64</f>
        <v>0</v>
      </c>
      <c r="H64" s="69"/>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row>
    <row r="65" spans="1:34" ht="12" customHeight="1">
      <c r="A65" s="1"/>
      <c r="B65" s="16" t="s">
        <v>95</v>
      </c>
      <c r="C65" s="5" t="s">
        <v>96</v>
      </c>
      <c r="D65" s="25">
        <f>Classification!BG65</f>
        <v>0</v>
      </c>
      <c r="E65" s="69"/>
      <c r="F65" s="25">
        <v>0</v>
      </c>
      <c r="G65" s="25">
        <f t="shared" ref="G65:G67" si="14">D65-F65</f>
        <v>0</v>
      </c>
      <c r="H65" s="69"/>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row>
    <row r="66" spans="1:34" ht="12" customHeight="1">
      <c r="A66" s="1"/>
      <c r="B66" s="16" t="s">
        <v>97</v>
      </c>
      <c r="C66" s="5" t="s">
        <v>98</v>
      </c>
      <c r="D66" s="25">
        <f>Classification!BG66</f>
        <v>0</v>
      </c>
      <c r="E66" s="69"/>
      <c r="F66" s="25">
        <v>0</v>
      </c>
      <c r="G66" s="25">
        <f t="shared" si="14"/>
        <v>0</v>
      </c>
      <c r="H66" s="69"/>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row>
    <row r="67" spans="1:34" ht="12" customHeight="1">
      <c r="A67" s="1"/>
      <c r="B67" s="16" t="s">
        <v>16</v>
      </c>
      <c r="C67" s="5" t="s">
        <v>99</v>
      </c>
      <c r="D67" s="25">
        <f>Classification!BG67</f>
        <v>0</v>
      </c>
      <c r="E67" s="69"/>
      <c r="F67" s="25">
        <v>0</v>
      </c>
      <c r="G67" s="25">
        <f t="shared" si="14"/>
        <v>0</v>
      </c>
      <c r="H67" s="69"/>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row>
    <row r="68" spans="1:34" ht="12" customHeight="1">
      <c r="A68" s="1"/>
      <c r="B68" s="16" t="s">
        <v>42</v>
      </c>
      <c r="C68" s="1"/>
      <c r="D68" s="26">
        <f>SUM(D55:D67)</f>
        <v>0</v>
      </c>
      <c r="E68" s="79"/>
      <c r="F68" s="26">
        <f>SUM(F55:F67)</f>
        <v>0</v>
      </c>
      <c r="G68" s="26">
        <f>SUM(G55:G67)</f>
        <v>0</v>
      </c>
      <c r="H68" s="79"/>
      <c r="I68" s="26">
        <f t="shared" ref="I68:AH68" si="15">SUM(I55:I67)</f>
        <v>0</v>
      </c>
      <c r="J68" s="26">
        <f t="shared" si="15"/>
        <v>0</v>
      </c>
      <c r="K68" s="26">
        <f t="shared" si="15"/>
        <v>0</v>
      </c>
      <c r="L68" s="26">
        <f t="shared" si="15"/>
        <v>0</v>
      </c>
      <c r="M68" s="26">
        <f t="shared" si="15"/>
        <v>0</v>
      </c>
      <c r="N68" s="26">
        <f t="shared" si="15"/>
        <v>0</v>
      </c>
      <c r="O68" s="26">
        <f t="shared" si="15"/>
        <v>0</v>
      </c>
      <c r="P68" s="26">
        <f t="shared" si="15"/>
        <v>0</v>
      </c>
      <c r="Q68" s="26">
        <f t="shared" si="15"/>
        <v>0</v>
      </c>
      <c r="R68" s="26">
        <f t="shared" si="15"/>
        <v>0</v>
      </c>
      <c r="S68" s="26">
        <f t="shared" si="15"/>
        <v>0</v>
      </c>
      <c r="T68" s="26">
        <f t="shared" si="15"/>
        <v>0</v>
      </c>
      <c r="U68" s="26">
        <f t="shared" si="15"/>
        <v>0</v>
      </c>
      <c r="V68" s="26">
        <f t="shared" si="15"/>
        <v>0</v>
      </c>
      <c r="W68" s="26">
        <f t="shared" si="15"/>
        <v>0</v>
      </c>
      <c r="X68" s="26">
        <f t="shared" si="15"/>
        <v>0</v>
      </c>
      <c r="Y68" s="26">
        <f t="shared" si="15"/>
        <v>0</v>
      </c>
      <c r="Z68" s="26">
        <f t="shared" si="15"/>
        <v>0</v>
      </c>
      <c r="AA68" s="26">
        <f t="shared" si="15"/>
        <v>0</v>
      </c>
      <c r="AB68" s="26">
        <f t="shared" si="15"/>
        <v>0</v>
      </c>
      <c r="AC68" s="26">
        <f t="shared" si="15"/>
        <v>0</v>
      </c>
      <c r="AD68" s="26">
        <f t="shared" si="15"/>
        <v>0</v>
      </c>
      <c r="AE68" s="26">
        <f t="shared" si="15"/>
        <v>0</v>
      </c>
      <c r="AF68" s="26">
        <f t="shared" si="15"/>
        <v>0</v>
      </c>
      <c r="AG68" s="26">
        <f t="shared" si="15"/>
        <v>0</v>
      </c>
      <c r="AH68" s="26">
        <f t="shared" si="15"/>
        <v>0</v>
      </c>
    </row>
    <row r="69" spans="1:34" ht="12" customHeight="1">
      <c r="A69" s="1"/>
      <c r="B69" s="1"/>
      <c r="C69" s="1"/>
      <c r="D69" s="25"/>
      <c r="E69" s="79"/>
      <c r="F69" s="25"/>
      <c r="G69" s="25"/>
      <c r="H69" s="79"/>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row>
    <row r="70" spans="1:34" ht="12" customHeight="1">
      <c r="A70" s="16" t="s">
        <v>109</v>
      </c>
      <c r="B70" s="1"/>
      <c r="C70" s="5" t="s">
        <v>110</v>
      </c>
      <c r="D70" s="30">
        <f>Classification!BG70</f>
        <v>0</v>
      </c>
      <c r="E70" s="69"/>
      <c r="F70" s="30">
        <v>0</v>
      </c>
      <c r="G70" s="30">
        <f t="shared" ref="G70" si="16">D70-F70</f>
        <v>0</v>
      </c>
      <c r="H70" s="69"/>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row>
    <row r="71" spans="1:34" ht="12" customHeight="1">
      <c r="A71" s="1"/>
      <c r="B71" s="1"/>
      <c r="C71" s="1"/>
      <c r="D71" s="25"/>
      <c r="E71" s="79"/>
      <c r="F71" s="25"/>
      <c r="G71" s="25"/>
      <c r="H71" s="7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row>
    <row r="72" spans="1:34" ht="12" customHeight="1">
      <c r="A72" s="16" t="s">
        <v>111</v>
      </c>
      <c r="B72" s="1"/>
      <c r="C72" s="1"/>
      <c r="D72" s="25"/>
      <c r="E72" s="79"/>
      <c r="F72" s="25"/>
      <c r="G72" s="25"/>
      <c r="H72" s="79"/>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row>
    <row r="73" spans="1:34" ht="12" customHeight="1">
      <c r="A73" s="1"/>
      <c r="B73" s="16" t="s">
        <v>37</v>
      </c>
      <c r="C73" s="5" t="s">
        <v>112</v>
      </c>
      <c r="D73" s="25">
        <f>Classification!BG73</f>
        <v>0</v>
      </c>
      <c r="E73" s="69"/>
      <c r="F73" s="25">
        <v>0</v>
      </c>
      <c r="G73" s="25">
        <f>D73-F73</f>
        <v>0</v>
      </c>
      <c r="H73" s="69"/>
      <c r="I73" s="25">
        <v>0</v>
      </c>
      <c r="J73" s="25">
        <v>0</v>
      </c>
      <c r="K73" s="25">
        <v>0</v>
      </c>
      <c r="L73" s="25">
        <v>0</v>
      </c>
      <c r="M73" s="25">
        <v>0</v>
      </c>
      <c r="N73" s="25">
        <v>0</v>
      </c>
      <c r="O73" s="25">
        <v>0</v>
      </c>
      <c r="P73" s="25">
        <v>0</v>
      </c>
      <c r="Q73" s="25">
        <v>0</v>
      </c>
      <c r="R73" s="25">
        <v>0</v>
      </c>
      <c r="S73" s="25">
        <v>0</v>
      </c>
      <c r="T73" s="25">
        <v>0</v>
      </c>
      <c r="U73" s="25">
        <v>0</v>
      </c>
      <c r="V73" s="25">
        <v>0</v>
      </c>
      <c r="W73" s="25">
        <v>0</v>
      </c>
      <c r="X73" s="25">
        <v>0</v>
      </c>
      <c r="Y73" s="25">
        <v>0</v>
      </c>
      <c r="Z73" s="25">
        <v>0</v>
      </c>
      <c r="AA73" s="25">
        <v>0</v>
      </c>
      <c r="AB73" s="25">
        <v>0</v>
      </c>
      <c r="AC73" s="25">
        <v>0</v>
      </c>
      <c r="AD73" s="25">
        <v>0</v>
      </c>
      <c r="AE73" s="25">
        <v>0</v>
      </c>
      <c r="AF73" s="25">
        <v>0</v>
      </c>
      <c r="AG73" s="25">
        <v>0</v>
      </c>
      <c r="AH73" s="25">
        <v>0</v>
      </c>
    </row>
    <row r="74" spans="1:34" ht="12" customHeight="1">
      <c r="A74" s="1"/>
      <c r="B74" s="16" t="s">
        <v>39</v>
      </c>
      <c r="C74" s="5" t="s">
        <v>114</v>
      </c>
      <c r="D74" s="25">
        <f>Classification!BG74</f>
        <v>0</v>
      </c>
      <c r="E74" s="69"/>
      <c r="F74" s="25">
        <v>0</v>
      </c>
      <c r="G74" s="25">
        <f t="shared" ref="G74:G79" si="17">D74-F74</f>
        <v>0</v>
      </c>
      <c r="H74" s="69"/>
      <c r="I74" s="25">
        <v>0</v>
      </c>
      <c r="J74" s="25">
        <v>0</v>
      </c>
      <c r="K74" s="25">
        <v>0</v>
      </c>
      <c r="L74" s="25">
        <v>0</v>
      </c>
      <c r="M74" s="25">
        <v>0</v>
      </c>
      <c r="N74" s="25">
        <v>0</v>
      </c>
      <c r="O74" s="25">
        <v>0</v>
      </c>
      <c r="P74" s="25">
        <v>0</v>
      </c>
      <c r="Q74" s="25">
        <v>0</v>
      </c>
      <c r="R74" s="25">
        <v>0</v>
      </c>
      <c r="S74" s="25">
        <v>0</v>
      </c>
      <c r="T74" s="25">
        <v>0</v>
      </c>
      <c r="U74" s="25">
        <v>0</v>
      </c>
      <c r="V74" s="25">
        <v>0</v>
      </c>
      <c r="W74" s="25">
        <v>0</v>
      </c>
      <c r="X74" s="25">
        <v>0</v>
      </c>
      <c r="Y74" s="25">
        <v>0</v>
      </c>
      <c r="Z74" s="25">
        <v>0</v>
      </c>
      <c r="AA74" s="25">
        <v>0</v>
      </c>
      <c r="AB74" s="25">
        <v>0</v>
      </c>
      <c r="AC74" s="25">
        <v>0</v>
      </c>
      <c r="AD74" s="25">
        <v>0</v>
      </c>
      <c r="AE74" s="25">
        <v>0</v>
      </c>
      <c r="AF74" s="25">
        <v>0</v>
      </c>
      <c r="AG74" s="25">
        <v>0</v>
      </c>
      <c r="AH74" s="25">
        <v>0</v>
      </c>
    </row>
    <row r="75" spans="1:34" ht="12" customHeight="1">
      <c r="A75" s="1"/>
      <c r="B75" s="16" t="s">
        <v>115</v>
      </c>
      <c r="C75" s="5" t="s">
        <v>116</v>
      </c>
      <c r="D75" s="25">
        <f>Classification!BG75</f>
        <v>0</v>
      </c>
      <c r="E75" s="69"/>
      <c r="F75" s="25">
        <v>0</v>
      </c>
      <c r="G75" s="25">
        <f t="shared" si="17"/>
        <v>0</v>
      </c>
      <c r="H75" s="69"/>
      <c r="I75" s="25">
        <v>0</v>
      </c>
      <c r="J75" s="25">
        <v>0</v>
      </c>
      <c r="K75" s="25">
        <v>0</v>
      </c>
      <c r="L75" s="25">
        <v>0</v>
      </c>
      <c r="M75" s="25">
        <v>0</v>
      </c>
      <c r="N75" s="25">
        <v>0</v>
      </c>
      <c r="O75" s="25">
        <v>0</v>
      </c>
      <c r="P75" s="25">
        <v>0</v>
      </c>
      <c r="Q75" s="25">
        <v>0</v>
      </c>
      <c r="R75" s="25">
        <v>0</v>
      </c>
      <c r="S75" s="25">
        <v>0</v>
      </c>
      <c r="T75" s="25">
        <v>0</v>
      </c>
      <c r="U75" s="25">
        <v>0</v>
      </c>
      <c r="V75" s="25">
        <v>0</v>
      </c>
      <c r="W75" s="25">
        <v>0</v>
      </c>
      <c r="X75" s="25">
        <v>0</v>
      </c>
      <c r="Y75" s="25">
        <v>0</v>
      </c>
      <c r="Z75" s="25">
        <v>0</v>
      </c>
      <c r="AA75" s="25">
        <v>0</v>
      </c>
      <c r="AB75" s="25">
        <v>0</v>
      </c>
      <c r="AC75" s="25">
        <v>0</v>
      </c>
      <c r="AD75" s="25">
        <v>0</v>
      </c>
      <c r="AE75" s="25">
        <v>0</v>
      </c>
      <c r="AF75" s="25">
        <v>0</v>
      </c>
      <c r="AG75" s="25">
        <v>0</v>
      </c>
      <c r="AH75" s="25">
        <v>0</v>
      </c>
    </row>
    <row r="76" spans="1:34" ht="12" customHeight="1">
      <c r="A76" s="1"/>
      <c r="B76" s="16" t="s">
        <v>117</v>
      </c>
      <c r="C76" s="5" t="s">
        <v>118</v>
      </c>
      <c r="D76" s="25">
        <f>Classification!BG76</f>
        <v>0</v>
      </c>
      <c r="E76" s="69"/>
      <c r="F76" s="25">
        <v>0</v>
      </c>
      <c r="G76" s="25">
        <f t="shared" si="17"/>
        <v>0</v>
      </c>
      <c r="H76" s="69"/>
      <c r="I76" s="25">
        <v>0</v>
      </c>
      <c r="J76" s="25">
        <v>0</v>
      </c>
      <c r="K76" s="25">
        <v>0</v>
      </c>
      <c r="L76" s="25">
        <v>0</v>
      </c>
      <c r="M76" s="25">
        <v>0</v>
      </c>
      <c r="N76" s="25">
        <v>0</v>
      </c>
      <c r="O76" s="25">
        <v>0</v>
      </c>
      <c r="P76" s="25">
        <v>0</v>
      </c>
      <c r="Q76" s="25">
        <v>0</v>
      </c>
      <c r="R76" s="25">
        <v>0</v>
      </c>
      <c r="S76" s="25">
        <v>0</v>
      </c>
      <c r="T76" s="25">
        <v>0</v>
      </c>
      <c r="U76" s="25">
        <v>0</v>
      </c>
      <c r="V76" s="25">
        <v>0</v>
      </c>
      <c r="W76" s="25">
        <v>0</v>
      </c>
      <c r="X76" s="25">
        <v>0</v>
      </c>
      <c r="Y76" s="25">
        <v>0</v>
      </c>
      <c r="Z76" s="25">
        <v>0</v>
      </c>
      <c r="AA76" s="25">
        <v>0</v>
      </c>
      <c r="AB76" s="25">
        <v>0</v>
      </c>
      <c r="AC76" s="25">
        <v>0</v>
      </c>
      <c r="AD76" s="25">
        <v>0</v>
      </c>
      <c r="AE76" s="25">
        <v>0</v>
      </c>
      <c r="AF76" s="25">
        <v>0</v>
      </c>
      <c r="AG76" s="25">
        <v>0</v>
      </c>
      <c r="AH76" s="25">
        <v>0</v>
      </c>
    </row>
    <row r="77" spans="1:34" ht="12" customHeight="1">
      <c r="A77" s="1"/>
      <c r="B77" s="16" t="s">
        <v>119</v>
      </c>
      <c r="C77" s="5" t="s">
        <v>120</v>
      </c>
      <c r="D77" s="25">
        <f>Classification!BG77</f>
        <v>0</v>
      </c>
      <c r="E77" s="69"/>
      <c r="F77" s="25">
        <v>0</v>
      </c>
      <c r="G77" s="25">
        <f t="shared" si="17"/>
        <v>0</v>
      </c>
      <c r="H77" s="69"/>
      <c r="I77" s="25">
        <v>0</v>
      </c>
      <c r="J77" s="25">
        <v>0</v>
      </c>
      <c r="K77" s="25">
        <v>0</v>
      </c>
      <c r="L77" s="25">
        <v>0</v>
      </c>
      <c r="M77" s="25">
        <v>0</v>
      </c>
      <c r="N77" s="25">
        <v>0</v>
      </c>
      <c r="O77" s="25">
        <v>0</v>
      </c>
      <c r="P77" s="25">
        <v>0</v>
      </c>
      <c r="Q77" s="25">
        <v>0</v>
      </c>
      <c r="R77" s="25">
        <v>0</v>
      </c>
      <c r="S77" s="25">
        <v>0</v>
      </c>
      <c r="T77" s="25">
        <v>0</v>
      </c>
      <c r="U77" s="25">
        <v>0</v>
      </c>
      <c r="V77" s="25">
        <v>0</v>
      </c>
      <c r="W77" s="25">
        <v>0</v>
      </c>
      <c r="X77" s="25">
        <v>0</v>
      </c>
      <c r="Y77" s="25">
        <v>0</v>
      </c>
      <c r="Z77" s="25">
        <v>0</v>
      </c>
      <c r="AA77" s="25">
        <v>0</v>
      </c>
      <c r="AB77" s="25">
        <v>0</v>
      </c>
      <c r="AC77" s="25">
        <v>0</v>
      </c>
      <c r="AD77" s="25">
        <v>0</v>
      </c>
      <c r="AE77" s="25">
        <v>0</v>
      </c>
      <c r="AF77" s="25">
        <v>0</v>
      </c>
      <c r="AG77" s="25">
        <v>0</v>
      </c>
      <c r="AH77" s="25">
        <v>0</v>
      </c>
    </row>
    <row r="78" spans="1:34" ht="12" customHeight="1">
      <c r="A78" s="1"/>
      <c r="B78" s="16" t="s">
        <v>121</v>
      </c>
      <c r="C78" s="5" t="s">
        <v>122</v>
      </c>
      <c r="D78" s="25">
        <f>Classification!BG78</f>
        <v>0</v>
      </c>
      <c r="E78" s="69"/>
      <c r="F78" s="25">
        <v>0</v>
      </c>
      <c r="G78" s="25">
        <f t="shared" si="17"/>
        <v>0</v>
      </c>
      <c r="H78" s="69"/>
      <c r="I78" s="25">
        <v>0</v>
      </c>
      <c r="J78" s="25">
        <v>0</v>
      </c>
      <c r="K78" s="25">
        <v>0</v>
      </c>
      <c r="L78" s="25">
        <v>0</v>
      </c>
      <c r="M78" s="25">
        <v>0</v>
      </c>
      <c r="N78" s="25">
        <v>0</v>
      </c>
      <c r="O78" s="25">
        <v>0</v>
      </c>
      <c r="P78" s="25">
        <v>0</v>
      </c>
      <c r="Q78" s="25">
        <v>0</v>
      </c>
      <c r="R78" s="25">
        <v>0</v>
      </c>
      <c r="S78" s="25">
        <v>0</v>
      </c>
      <c r="T78" s="25">
        <v>0</v>
      </c>
      <c r="U78" s="25">
        <v>0</v>
      </c>
      <c r="V78" s="25">
        <v>0</v>
      </c>
      <c r="W78" s="25">
        <v>0</v>
      </c>
      <c r="X78" s="25">
        <v>0</v>
      </c>
      <c r="Y78" s="25">
        <v>0</v>
      </c>
      <c r="Z78" s="25">
        <v>0</v>
      </c>
      <c r="AA78" s="25">
        <v>0</v>
      </c>
      <c r="AB78" s="25">
        <v>0</v>
      </c>
      <c r="AC78" s="25">
        <v>0</v>
      </c>
      <c r="AD78" s="25">
        <v>0</v>
      </c>
      <c r="AE78" s="25">
        <v>0</v>
      </c>
      <c r="AF78" s="25">
        <v>0</v>
      </c>
      <c r="AG78" s="25">
        <v>0</v>
      </c>
      <c r="AH78" s="25">
        <v>0</v>
      </c>
    </row>
    <row r="79" spans="1:34" ht="12" customHeight="1">
      <c r="A79" s="1"/>
      <c r="B79" s="16" t="s">
        <v>16</v>
      </c>
      <c r="C79" s="5" t="s">
        <v>123</v>
      </c>
      <c r="D79" s="25">
        <f>Classification!BG79</f>
        <v>0</v>
      </c>
      <c r="E79" s="69"/>
      <c r="F79" s="25">
        <v>0</v>
      </c>
      <c r="G79" s="25">
        <f t="shared" si="17"/>
        <v>0</v>
      </c>
      <c r="H79" s="69"/>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row>
    <row r="80" spans="1:34" ht="12" customHeight="1">
      <c r="A80" s="1"/>
      <c r="B80" s="16" t="s">
        <v>42</v>
      </c>
      <c r="C80" s="1"/>
      <c r="D80" s="26">
        <f>SUM(D73:D79)</f>
        <v>0</v>
      </c>
      <c r="E80" s="79"/>
      <c r="F80" s="26">
        <f t="shared" ref="F80:G80" si="18">SUM(F73:F79)</f>
        <v>0</v>
      </c>
      <c r="G80" s="26">
        <f t="shared" si="18"/>
        <v>0</v>
      </c>
      <c r="H80" s="79"/>
      <c r="I80" s="26">
        <f t="shared" ref="I80:AH80" si="19">SUM(I73:I79)</f>
        <v>0</v>
      </c>
      <c r="J80" s="26">
        <f t="shared" si="19"/>
        <v>0</v>
      </c>
      <c r="K80" s="26">
        <f t="shared" si="19"/>
        <v>0</v>
      </c>
      <c r="L80" s="26">
        <f t="shared" si="19"/>
        <v>0</v>
      </c>
      <c r="M80" s="26">
        <f t="shared" si="19"/>
        <v>0</v>
      </c>
      <c r="N80" s="26">
        <f t="shared" si="19"/>
        <v>0</v>
      </c>
      <c r="O80" s="26">
        <f t="shared" si="19"/>
        <v>0</v>
      </c>
      <c r="P80" s="26">
        <f t="shared" si="19"/>
        <v>0</v>
      </c>
      <c r="Q80" s="26">
        <f t="shared" si="19"/>
        <v>0</v>
      </c>
      <c r="R80" s="26">
        <f t="shared" si="19"/>
        <v>0</v>
      </c>
      <c r="S80" s="26">
        <f t="shared" si="19"/>
        <v>0</v>
      </c>
      <c r="T80" s="26">
        <f t="shared" si="19"/>
        <v>0</v>
      </c>
      <c r="U80" s="26">
        <f t="shared" si="19"/>
        <v>0</v>
      </c>
      <c r="V80" s="26">
        <f t="shared" si="19"/>
        <v>0</v>
      </c>
      <c r="W80" s="26">
        <f t="shared" si="19"/>
        <v>0</v>
      </c>
      <c r="X80" s="26">
        <f t="shared" si="19"/>
        <v>0</v>
      </c>
      <c r="Y80" s="26">
        <f t="shared" si="19"/>
        <v>0</v>
      </c>
      <c r="Z80" s="26">
        <f t="shared" si="19"/>
        <v>0</v>
      </c>
      <c r="AA80" s="26">
        <f t="shared" si="19"/>
        <v>0</v>
      </c>
      <c r="AB80" s="26">
        <f t="shared" si="19"/>
        <v>0</v>
      </c>
      <c r="AC80" s="26">
        <f t="shared" si="19"/>
        <v>0</v>
      </c>
      <c r="AD80" s="26">
        <f t="shared" si="19"/>
        <v>0</v>
      </c>
      <c r="AE80" s="26">
        <f t="shared" si="19"/>
        <v>0</v>
      </c>
      <c r="AF80" s="26">
        <f t="shared" si="19"/>
        <v>0</v>
      </c>
      <c r="AG80" s="26">
        <f t="shared" si="19"/>
        <v>0</v>
      </c>
      <c r="AH80" s="26">
        <f t="shared" si="19"/>
        <v>0</v>
      </c>
    </row>
    <row r="81" spans="1:34" ht="12" customHeight="1">
      <c r="A81" s="1"/>
      <c r="B81" s="1"/>
      <c r="C81" s="1"/>
      <c r="D81" s="25"/>
      <c r="E81" s="79"/>
      <c r="F81" s="25"/>
      <c r="G81" s="25"/>
      <c r="H81" s="79"/>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row>
    <row r="82" spans="1:34" ht="12" customHeight="1" thickBot="1">
      <c r="A82" s="16" t="s">
        <v>124</v>
      </c>
      <c r="B82" s="1"/>
      <c r="C82" s="1"/>
      <c r="D82" s="32">
        <f>SUM(D18, D29, D39, D52, D68, D70, D80)</f>
        <v>0</v>
      </c>
      <c r="E82" s="79"/>
      <c r="F82" s="32">
        <f>SUM(F18, F29, F39, F52, F68, F70, F80)</f>
        <v>0</v>
      </c>
      <c r="G82" s="32">
        <f>SUM(G18, G29, G39, G52, G68, G70, G80)</f>
        <v>0</v>
      </c>
      <c r="H82" s="79"/>
      <c r="I82" s="32">
        <f t="shared" ref="I82:AH82" si="20">SUM(I18, I29, I39, I52, I68, I70, I80)</f>
        <v>0</v>
      </c>
      <c r="J82" s="32">
        <f t="shared" si="20"/>
        <v>0</v>
      </c>
      <c r="K82" s="32">
        <f t="shared" si="20"/>
        <v>0</v>
      </c>
      <c r="L82" s="32">
        <f t="shared" si="20"/>
        <v>0</v>
      </c>
      <c r="M82" s="32">
        <f t="shared" si="20"/>
        <v>0</v>
      </c>
      <c r="N82" s="32">
        <f t="shared" si="20"/>
        <v>0</v>
      </c>
      <c r="O82" s="32">
        <f t="shared" si="20"/>
        <v>0</v>
      </c>
      <c r="P82" s="32">
        <f t="shared" si="20"/>
        <v>0</v>
      </c>
      <c r="Q82" s="32">
        <f t="shared" si="20"/>
        <v>0</v>
      </c>
      <c r="R82" s="32">
        <f t="shared" si="20"/>
        <v>0</v>
      </c>
      <c r="S82" s="32">
        <f t="shared" si="20"/>
        <v>0</v>
      </c>
      <c r="T82" s="32">
        <f t="shared" si="20"/>
        <v>0</v>
      </c>
      <c r="U82" s="32">
        <f t="shared" si="20"/>
        <v>0</v>
      </c>
      <c r="V82" s="32">
        <f t="shared" si="20"/>
        <v>0</v>
      </c>
      <c r="W82" s="32">
        <f t="shared" si="20"/>
        <v>0</v>
      </c>
      <c r="X82" s="32">
        <f t="shared" si="20"/>
        <v>0</v>
      </c>
      <c r="Y82" s="32">
        <f t="shared" si="20"/>
        <v>0</v>
      </c>
      <c r="Z82" s="32">
        <f t="shared" si="20"/>
        <v>0</v>
      </c>
      <c r="AA82" s="32">
        <f t="shared" si="20"/>
        <v>0</v>
      </c>
      <c r="AB82" s="32">
        <f t="shared" si="20"/>
        <v>0</v>
      </c>
      <c r="AC82" s="32">
        <f t="shared" si="20"/>
        <v>0</v>
      </c>
      <c r="AD82" s="32">
        <f t="shared" si="20"/>
        <v>0</v>
      </c>
      <c r="AE82" s="32">
        <f t="shared" si="20"/>
        <v>0</v>
      </c>
      <c r="AF82" s="32">
        <f t="shared" si="20"/>
        <v>0</v>
      </c>
      <c r="AG82" s="32">
        <f t="shared" si="20"/>
        <v>0</v>
      </c>
      <c r="AH82" s="32">
        <f t="shared" si="20"/>
        <v>0</v>
      </c>
    </row>
    <row r="83" spans="1:34" ht="12" customHeight="1" thickTop="1">
      <c r="A83" s="1"/>
      <c r="B83" s="1"/>
      <c r="C83" s="1"/>
      <c r="D83" s="25"/>
      <c r="E83" s="79"/>
      <c r="F83" s="25"/>
      <c r="G83" s="25"/>
      <c r="H83" s="79"/>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row>
    <row r="84" spans="1:34" ht="12" customHeight="1">
      <c r="A84" s="16" t="s">
        <v>125</v>
      </c>
      <c r="B84" s="1"/>
      <c r="C84" s="1"/>
      <c r="D84" s="33"/>
      <c r="E84" s="81"/>
      <c r="F84" s="33"/>
      <c r="G84" s="33"/>
      <c r="H84" s="81"/>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row>
    <row r="85" spans="1:34" ht="12" customHeight="1">
      <c r="A85" s="1"/>
      <c r="B85" s="1"/>
      <c r="C85" s="1"/>
      <c r="D85" s="33"/>
      <c r="E85" s="81"/>
      <c r="F85" s="33"/>
      <c r="G85" s="33"/>
      <c r="H85" s="81"/>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ht="12" customHeight="1">
      <c r="A86" s="16" t="s">
        <v>32</v>
      </c>
      <c r="B86" s="1"/>
      <c r="C86" s="1"/>
      <c r="D86" s="25"/>
      <c r="E86" s="79"/>
      <c r="F86" s="25"/>
      <c r="G86" s="25"/>
      <c r="H86" s="79"/>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row>
    <row r="87" spans="1:34" ht="12" customHeight="1">
      <c r="A87" s="1"/>
      <c r="B87" s="16" t="s">
        <v>34</v>
      </c>
      <c r="C87" s="5" t="s">
        <v>35</v>
      </c>
      <c r="D87" s="25">
        <f>Classification!BG87</f>
        <v>0</v>
      </c>
      <c r="E87" s="69"/>
      <c r="F87" s="25">
        <v>0</v>
      </c>
      <c r="G87" s="25">
        <f t="shared" ref="G87:G90" si="21">D87-F87</f>
        <v>0</v>
      </c>
      <c r="H87" s="69"/>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row>
    <row r="88" spans="1:34" ht="12" customHeight="1">
      <c r="A88" s="1"/>
      <c r="B88" s="16" t="s">
        <v>37</v>
      </c>
      <c r="C88" s="5" t="s">
        <v>38</v>
      </c>
      <c r="D88" s="25">
        <f>Classification!BG88</f>
        <v>0</v>
      </c>
      <c r="E88" s="69"/>
      <c r="F88" s="25">
        <v>0</v>
      </c>
      <c r="G88" s="25">
        <f t="shared" si="21"/>
        <v>0</v>
      </c>
      <c r="H88" s="69"/>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row>
    <row r="89" spans="1:34" ht="12" customHeight="1">
      <c r="A89" s="1"/>
      <c r="B89" s="16" t="s">
        <v>39</v>
      </c>
      <c r="C89" s="5" t="s">
        <v>40</v>
      </c>
      <c r="D89" s="25">
        <f>Classification!BG89</f>
        <v>0</v>
      </c>
      <c r="E89" s="69"/>
      <c r="F89" s="25">
        <v>0</v>
      </c>
      <c r="G89" s="25">
        <f t="shared" si="21"/>
        <v>0</v>
      </c>
      <c r="H89" s="69"/>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row>
    <row r="90" spans="1:34" ht="12" customHeight="1">
      <c r="A90" s="1"/>
      <c r="B90" s="16" t="s">
        <v>16</v>
      </c>
      <c r="C90" s="5" t="s">
        <v>41</v>
      </c>
      <c r="D90" s="25">
        <f>Classification!BG90</f>
        <v>0</v>
      </c>
      <c r="E90" s="69"/>
      <c r="F90" s="25">
        <v>0</v>
      </c>
      <c r="G90" s="25">
        <f t="shared" si="21"/>
        <v>0</v>
      </c>
      <c r="H90" s="69"/>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row>
    <row r="91" spans="1:34" ht="12" customHeight="1">
      <c r="A91" s="1"/>
      <c r="B91" s="16" t="s">
        <v>42</v>
      </c>
      <c r="C91" s="1"/>
      <c r="D91" s="26">
        <f>SUM(D87:D90)</f>
        <v>0</v>
      </c>
      <c r="E91" s="79"/>
      <c r="F91" s="26">
        <f>SUM(F87:F90)</f>
        <v>0</v>
      </c>
      <c r="G91" s="26">
        <f>SUM(G87:G90)</f>
        <v>0</v>
      </c>
      <c r="H91" s="79"/>
      <c r="I91" s="26">
        <f t="shared" ref="I91:AH91" si="22">SUM(I87:I90)</f>
        <v>0</v>
      </c>
      <c r="J91" s="26">
        <f t="shared" si="22"/>
        <v>0</v>
      </c>
      <c r="K91" s="26">
        <f t="shared" si="22"/>
        <v>0</v>
      </c>
      <c r="L91" s="26">
        <f t="shared" si="22"/>
        <v>0</v>
      </c>
      <c r="M91" s="26">
        <f t="shared" si="22"/>
        <v>0</v>
      </c>
      <c r="N91" s="26">
        <f t="shared" si="22"/>
        <v>0</v>
      </c>
      <c r="O91" s="26">
        <f t="shared" si="22"/>
        <v>0</v>
      </c>
      <c r="P91" s="26">
        <f t="shared" si="22"/>
        <v>0</v>
      </c>
      <c r="Q91" s="26">
        <f t="shared" si="22"/>
        <v>0</v>
      </c>
      <c r="R91" s="26">
        <f t="shared" si="22"/>
        <v>0</v>
      </c>
      <c r="S91" s="26">
        <f t="shared" si="22"/>
        <v>0</v>
      </c>
      <c r="T91" s="26">
        <f t="shared" si="22"/>
        <v>0</v>
      </c>
      <c r="U91" s="26">
        <f t="shared" si="22"/>
        <v>0</v>
      </c>
      <c r="V91" s="26">
        <f t="shared" si="22"/>
        <v>0</v>
      </c>
      <c r="W91" s="26">
        <f t="shared" si="22"/>
        <v>0</v>
      </c>
      <c r="X91" s="26">
        <f t="shared" si="22"/>
        <v>0</v>
      </c>
      <c r="Y91" s="26">
        <f t="shared" si="22"/>
        <v>0</v>
      </c>
      <c r="Z91" s="26">
        <f t="shared" si="22"/>
        <v>0</v>
      </c>
      <c r="AA91" s="26">
        <f t="shared" si="22"/>
        <v>0</v>
      </c>
      <c r="AB91" s="26">
        <f t="shared" si="22"/>
        <v>0</v>
      </c>
      <c r="AC91" s="26">
        <f t="shared" si="22"/>
        <v>0</v>
      </c>
      <c r="AD91" s="26">
        <f t="shared" si="22"/>
        <v>0</v>
      </c>
      <c r="AE91" s="26">
        <f t="shared" si="22"/>
        <v>0</v>
      </c>
      <c r="AF91" s="26">
        <f t="shared" si="22"/>
        <v>0</v>
      </c>
      <c r="AG91" s="26">
        <f t="shared" si="22"/>
        <v>0</v>
      </c>
      <c r="AH91" s="26">
        <f t="shared" si="22"/>
        <v>0</v>
      </c>
    </row>
    <row r="92" spans="1:34" ht="12" customHeight="1">
      <c r="A92" s="1"/>
      <c r="B92" s="1"/>
      <c r="C92" s="1"/>
      <c r="D92" s="25"/>
      <c r="E92" s="79"/>
      <c r="F92" s="25"/>
      <c r="G92" s="25"/>
      <c r="H92" s="79"/>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row>
    <row r="93" spans="1:34" ht="12" customHeight="1">
      <c r="A93" s="16" t="s">
        <v>43</v>
      </c>
      <c r="B93" s="1"/>
      <c r="C93" s="1"/>
      <c r="D93" s="25"/>
      <c r="E93" s="79"/>
      <c r="F93" s="25"/>
      <c r="G93" s="25"/>
      <c r="H93" s="79"/>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row>
    <row r="94" spans="1:34" ht="12" customHeight="1">
      <c r="A94" s="1"/>
      <c r="B94" s="16" t="s">
        <v>37</v>
      </c>
      <c r="C94" s="5" t="s">
        <v>45</v>
      </c>
      <c r="D94" s="25">
        <f>Classification!BG94</f>
        <v>0</v>
      </c>
      <c r="E94" s="69"/>
      <c r="F94" s="25">
        <v>0</v>
      </c>
      <c r="G94" s="25">
        <f t="shared" ref="G94:G101" si="23">D94-F94</f>
        <v>0</v>
      </c>
      <c r="H94" s="69"/>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row>
    <row r="95" spans="1:34" ht="12" customHeight="1">
      <c r="A95" s="1"/>
      <c r="B95" s="16" t="s">
        <v>48</v>
      </c>
      <c r="C95" s="5" t="s">
        <v>49</v>
      </c>
      <c r="D95" s="25">
        <f>Classification!BG95</f>
        <v>0</v>
      </c>
      <c r="E95" s="69"/>
      <c r="F95" s="25">
        <v>0</v>
      </c>
      <c r="G95" s="25">
        <f t="shared" si="23"/>
        <v>0</v>
      </c>
      <c r="H95" s="69"/>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row>
    <row r="96" spans="1:34" ht="12" customHeight="1">
      <c r="A96" s="1"/>
      <c r="B96" s="16" t="s">
        <v>39</v>
      </c>
      <c r="C96" s="5" t="s">
        <v>51</v>
      </c>
      <c r="D96" s="25">
        <f>Classification!BG96</f>
        <v>0</v>
      </c>
      <c r="E96" s="69"/>
      <c r="F96" s="25">
        <v>0</v>
      </c>
      <c r="G96" s="25">
        <f t="shared" si="23"/>
        <v>0</v>
      </c>
      <c r="H96" s="69"/>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row>
    <row r="97" spans="1:34" ht="12" customHeight="1">
      <c r="A97" s="1"/>
      <c r="B97" s="16" t="s">
        <v>53</v>
      </c>
      <c r="C97" s="5" t="s">
        <v>54</v>
      </c>
      <c r="D97" s="25">
        <f>Classification!BG97</f>
        <v>0</v>
      </c>
      <c r="E97" s="69"/>
      <c r="F97" s="25">
        <v>0</v>
      </c>
      <c r="G97" s="25">
        <f t="shared" si="23"/>
        <v>0</v>
      </c>
      <c r="H97" s="69"/>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row>
    <row r="98" spans="1:34" ht="12" customHeight="1">
      <c r="A98" s="1"/>
      <c r="B98" s="16" t="s">
        <v>55</v>
      </c>
      <c r="C98" s="5" t="s">
        <v>56</v>
      </c>
      <c r="D98" s="25">
        <f>Classification!BG98</f>
        <v>0</v>
      </c>
      <c r="E98" s="69"/>
      <c r="F98" s="25">
        <v>0</v>
      </c>
      <c r="G98" s="25">
        <f t="shared" si="23"/>
        <v>0</v>
      </c>
      <c r="H98" s="69"/>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row>
    <row r="99" spans="1:34" ht="12" customHeight="1">
      <c r="A99" s="1"/>
      <c r="B99" s="16" t="s">
        <v>59</v>
      </c>
      <c r="C99" s="5" t="s">
        <v>60</v>
      </c>
      <c r="D99" s="25">
        <f>Classification!BG99</f>
        <v>0</v>
      </c>
      <c r="E99" s="69"/>
      <c r="F99" s="25">
        <v>0</v>
      </c>
      <c r="G99" s="25">
        <f t="shared" si="23"/>
        <v>0</v>
      </c>
      <c r="H99" s="69"/>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row>
    <row r="100" spans="1:34" ht="12" customHeight="1">
      <c r="A100" s="1"/>
      <c r="B100" s="16" t="s">
        <v>61</v>
      </c>
      <c r="C100" s="5" t="s">
        <v>62</v>
      </c>
      <c r="D100" s="25">
        <f>Classification!BG100</f>
        <v>0</v>
      </c>
      <c r="E100" s="69"/>
      <c r="F100" s="25">
        <v>0</v>
      </c>
      <c r="G100" s="25">
        <f t="shared" si="23"/>
        <v>0</v>
      </c>
      <c r="H100" s="69"/>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row>
    <row r="101" spans="1:34" ht="12" customHeight="1">
      <c r="A101" s="1"/>
      <c r="B101" s="16" t="s">
        <v>16</v>
      </c>
      <c r="C101" s="5" t="s">
        <v>64</v>
      </c>
      <c r="D101" s="25">
        <f>Classification!BG101</f>
        <v>0</v>
      </c>
      <c r="E101" s="69"/>
      <c r="F101" s="25">
        <v>0</v>
      </c>
      <c r="G101" s="25">
        <f t="shared" si="23"/>
        <v>0</v>
      </c>
      <c r="H101" s="69"/>
      <c r="I101" s="25">
        <v>0</v>
      </c>
      <c r="J101" s="25">
        <v>0</v>
      </c>
      <c r="K101" s="25">
        <v>0</v>
      </c>
      <c r="L101" s="25">
        <v>0</v>
      </c>
      <c r="M101" s="25">
        <v>0</v>
      </c>
      <c r="N101" s="25">
        <v>0</v>
      </c>
      <c r="O101" s="25">
        <v>0</v>
      </c>
      <c r="P101" s="25">
        <v>0</v>
      </c>
      <c r="Q101" s="25">
        <v>0</v>
      </c>
      <c r="R101" s="25">
        <v>0</v>
      </c>
      <c r="S101" s="25">
        <v>0</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row>
    <row r="102" spans="1:34" ht="12" customHeight="1">
      <c r="A102" s="1"/>
      <c r="B102" s="16" t="s">
        <v>42</v>
      </c>
      <c r="C102" s="1"/>
      <c r="D102" s="26">
        <f>SUM(D94:D101)</f>
        <v>0</v>
      </c>
      <c r="E102" s="79"/>
      <c r="F102" s="26">
        <f>SUM(F94:F101)</f>
        <v>0</v>
      </c>
      <c r="G102" s="26">
        <f>SUM(G94:G101)</f>
        <v>0</v>
      </c>
      <c r="H102" s="79"/>
      <c r="I102" s="26">
        <f t="shared" ref="I102:AH102" si="24">SUM(I94:I101)</f>
        <v>0</v>
      </c>
      <c r="J102" s="26">
        <f t="shared" si="24"/>
        <v>0</v>
      </c>
      <c r="K102" s="26">
        <f t="shared" si="24"/>
        <v>0</v>
      </c>
      <c r="L102" s="26">
        <f t="shared" si="24"/>
        <v>0</v>
      </c>
      <c r="M102" s="26">
        <f t="shared" si="24"/>
        <v>0</v>
      </c>
      <c r="N102" s="26">
        <f t="shared" si="24"/>
        <v>0</v>
      </c>
      <c r="O102" s="26">
        <f t="shared" si="24"/>
        <v>0</v>
      </c>
      <c r="P102" s="26">
        <f t="shared" si="24"/>
        <v>0</v>
      </c>
      <c r="Q102" s="26">
        <f t="shared" si="24"/>
        <v>0</v>
      </c>
      <c r="R102" s="26">
        <f t="shared" si="24"/>
        <v>0</v>
      </c>
      <c r="S102" s="26">
        <f t="shared" si="24"/>
        <v>0</v>
      </c>
      <c r="T102" s="26">
        <f t="shared" si="24"/>
        <v>0</v>
      </c>
      <c r="U102" s="26">
        <f t="shared" si="24"/>
        <v>0</v>
      </c>
      <c r="V102" s="26">
        <f t="shared" si="24"/>
        <v>0</v>
      </c>
      <c r="W102" s="26">
        <f t="shared" si="24"/>
        <v>0</v>
      </c>
      <c r="X102" s="26">
        <f t="shared" si="24"/>
        <v>0</v>
      </c>
      <c r="Y102" s="26">
        <f t="shared" si="24"/>
        <v>0</v>
      </c>
      <c r="Z102" s="26">
        <f t="shared" si="24"/>
        <v>0</v>
      </c>
      <c r="AA102" s="26">
        <f t="shared" si="24"/>
        <v>0</v>
      </c>
      <c r="AB102" s="26">
        <f t="shared" si="24"/>
        <v>0</v>
      </c>
      <c r="AC102" s="26">
        <f t="shared" si="24"/>
        <v>0</v>
      </c>
      <c r="AD102" s="26">
        <f t="shared" si="24"/>
        <v>0</v>
      </c>
      <c r="AE102" s="26">
        <f t="shared" si="24"/>
        <v>0</v>
      </c>
      <c r="AF102" s="26">
        <f t="shared" si="24"/>
        <v>0</v>
      </c>
      <c r="AG102" s="26">
        <f t="shared" si="24"/>
        <v>0</v>
      </c>
      <c r="AH102" s="26">
        <f t="shared" si="24"/>
        <v>0</v>
      </c>
    </row>
    <row r="103" spans="1:34" ht="12" customHeight="1">
      <c r="A103" s="1"/>
      <c r="B103" s="1"/>
      <c r="C103" s="1"/>
      <c r="D103" s="25"/>
      <c r="E103" s="79"/>
      <c r="F103" s="25"/>
      <c r="G103" s="25"/>
      <c r="H103" s="79"/>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row>
    <row r="104" spans="1:34" ht="12" customHeight="1">
      <c r="A104" s="16" t="s">
        <v>65</v>
      </c>
      <c r="B104" s="1"/>
      <c r="C104" s="1"/>
      <c r="D104" s="25"/>
      <c r="E104" s="79"/>
      <c r="F104" s="25"/>
      <c r="G104" s="25"/>
      <c r="H104" s="79"/>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row>
    <row r="105" spans="1:34" ht="12" customHeight="1">
      <c r="A105" s="1"/>
      <c r="B105" s="16" t="s">
        <v>37</v>
      </c>
      <c r="C105" s="5" t="s">
        <v>66</v>
      </c>
      <c r="D105" s="25">
        <f>Classification!BG105</f>
        <v>0</v>
      </c>
      <c r="E105" s="69"/>
      <c r="F105" s="25">
        <v>0</v>
      </c>
      <c r="G105" s="25">
        <f t="shared" ref="G105:G111" si="25">D105-F105</f>
        <v>0</v>
      </c>
      <c r="H105" s="69"/>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row>
    <row r="106" spans="1:34" ht="12" customHeight="1">
      <c r="A106" s="1"/>
      <c r="B106" s="16" t="s">
        <v>48</v>
      </c>
      <c r="C106" s="5" t="s">
        <v>69</v>
      </c>
      <c r="D106" s="25">
        <f>Classification!BG106</f>
        <v>0</v>
      </c>
      <c r="E106" s="69"/>
      <c r="F106" s="25">
        <v>0</v>
      </c>
      <c r="G106" s="25">
        <f t="shared" si="25"/>
        <v>0</v>
      </c>
      <c r="H106" s="69"/>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row>
    <row r="107" spans="1:34" ht="12" customHeight="1">
      <c r="A107" s="1"/>
      <c r="B107" s="16" t="s">
        <v>71</v>
      </c>
      <c r="C107" s="5" t="s">
        <v>72</v>
      </c>
      <c r="D107" s="25">
        <f>Classification!BG107</f>
        <v>0</v>
      </c>
      <c r="E107" s="69"/>
      <c r="F107" s="25">
        <v>0</v>
      </c>
      <c r="G107" s="25">
        <f t="shared" si="25"/>
        <v>0</v>
      </c>
      <c r="H107" s="69"/>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row>
    <row r="108" spans="1:34" ht="12" customHeight="1">
      <c r="A108" s="1"/>
      <c r="B108" s="16" t="s">
        <v>74</v>
      </c>
      <c r="C108" s="5" t="s">
        <v>75</v>
      </c>
      <c r="D108" s="25">
        <f>Classification!BG108</f>
        <v>0</v>
      </c>
      <c r="E108" s="69"/>
      <c r="F108" s="25">
        <v>0</v>
      </c>
      <c r="G108" s="25">
        <f t="shared" si="25"/>
        <v>0</v>
      </c>
      <c r="H108" s="69"/>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row>
    <row r="109" spans="1:34" ht="12" customHeight="1">
      <c r="A109" s="1"/>
      <c r="B109" s="16" t="s">
        <v>55</v>
      </c>
      <c r="C109" s="5" t="s">
        <v>77</v>
      </c>
      <c r="D109" s="25">
        <f>Classification!BG109</f>
        <v>0</v>
      </c>
      <c r="E109" s="69"/>
      <c r="F109" s="25">
        <v>0</v>
      </c>
      <c r="G109" s="25">
        <f t="shared" si="25"/>
        <v>0</v>
      </c>
      <c r="H109" s="69"/>
      <c r="I109" s="25">
        <v>0</v>
      </c>
      <c r="J109" s="25">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row>
    <row r="110" spans="1:34" ht="12" customHeight="1">
      <c r="A110" s="1"/>
      <c r="B110" s="16" t="s">
        <v>39</v>
      </c>
      <c r="C110" s="5" t="s">
        <v>79</v>
      </c>
      <c r="D110" s="25">
        <f>Classification!BG110</f>
        <v>0</v>
      </c>
      <c r="E110" s="69"/>
      <c r="F110" s="25">
        <v>0</v>
      </c>
      <c r="G110" s="25">
        <f t="shared" si="25"/>
        <v>0</v>
      </c>
      <c r="H110" s="69"/>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row>
    <row r="111" spans="1:34" ht="12" customHeight="1">
      <c r="A111" s="1"/>
      <c r="B111" s="16" t="s">
        <v>16</v>
      </c>
      <c r="C111" s="5" t="s">
        <v>81</v>
      </c>
      <c r="D111" s="25">
        <f>Classification!BG111</f>
        <v>0</v>
      </c>
      <c r="E111" s="69"/>
      <c r="F111" s="25">
        <v>0</v>
      </c>
      <c r="G111" s="25">
        <f t="shared" si="25"/>
        <v>0</v>
      </c>
      <c r="H111" s="69"/>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row>
    <row r="112" spans="1:34" ht="12" customHeight="1">
      <c r="A112" s="1"/>
      <c r="B112" s="16" t="s">
        <v>42</v>
      </c>
      <c r="C112" s="1"/>
      <c r="D112" s="26">
        <f>SUM(D105:D111)</f>
        <v>0</v>
      </c>
      <c r="E112" s="79"/>
      <c r="F112" s="26">
        <f>SUM(F105:F111)</f>
        <v>0</v>
      </c>
      <c r="G112" s="26">
        <f>SUM(G105:G111)</f>
        <v>0</v>
      </c>
      <c r="H112" s="79"/>
      <c r="I112" s="26">
        <f t="shared" ref="I112:AH112" si="26">SUM(I105:I111)</f>
        <v>0</v>
      </c>
      <c r="J112" s="26">
        <f t="shared" si="26"/>
        <v>0</v>
      </c>
      <c r="K112" s="26">
        <f t="shared" si="26"/>
        <v>0</v>
      </c>
      <c r="L112" s="26">
        <f t="shared" si="26"/>
        <v>0</v>
      </c>
      <c r="M112" s="26">
        <f t="shared" si="26"/>
        <v>0</v>
      </c>
      <c r="N112" s="26">
        <f t="shared" si="26"/>
        <v>0</v>
      </c>
      <c r="O112" s="26">
        <f t="shared" si="26"/>
        <v>0</v>
      </c>
      <c r="P112" s="26">
        <f t="shared" si="26"/>
        <v>0</v>
      </c>
      <c r="Q112" s="26">
        <f t="shared" si="26"/>
        <v>0</v>
      </c>
      <c r="R112" s="26">
        <f t="shared" si="26"/>
        <v>0</v>
      </c>
      <c r="S112" s="26">
        <f t="shared" si="26"/>
        <v>0</v>
      </c>
      <c r="T112" s="26">
        <f t="shared" si="26"/>
        <v>0</v>
      </c>
      <c r="U112" s="26">
        <f t="shared" si="26"/>
        <v>0</v>
      </c>
      <c r="V112" s="26">
        <f t="shared" si="26"/>
        <v>0</v>
      </c>
      <c r="W112" s="26">
        <f t="shared" si="26"/>
        <v>0</v>
      </c>
      <c r="X112" s="26">
        <f t="shared" si="26"/>
        <v>0</v>
      </c>
      <c r="Y112" s="26">
        <f t="shared" si="26"/>
        <v>0</v>
      </c>
      <c r="Z112" s="26">
        <f t="shared" si="26"/>
        <v>0</v>
      </c>
      <c r="AA112" s="26">
        <f t="shared" si="26"/>
        <v>0</v>
      </c>
      <c r="AB112" s="26">
        <f t="shared" si="26"/>
        <v>0</v>
      </c>
      <c r="AC112" s="26">
        <f t="shared" si="26"/>
        <v>0</v>
      </c>
      <c r="AD112" s="26">
        <f t="shared" si="26"/>
        <v>0</v>
      </c>
      <c r="AE112" s="26">
        <f t="shared" si="26"/>
        <v>0</v>
      </c>
      <c r="AF112" s="26">
        <f t="shared" si="26"/>
        <v>0</v>
      </c>
      <c r="AG112" s="26">
        <f t="shared" si="26"/>
        <v>0</v>
      </c>
      <c r="AH112" s="26">
        <f t="shared" si="26"/>
        <v>0</v>
      </c>
    </row>
    <row r="113" spans="1:34" ht="12" customHeight="1">
      <c r="A113" s="1"/>
      <c r="B113" s="1"/>
      <c r="C113" s="1"/>
      <c r="D113" s="25"/>
      <c r="E113" s="79"/>
      <c r="F113" s="25"/>
      <c r="G113" s="25"/>
      <c r="H113" s="79"/>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row>
    <row r="114" spans="1:34" ht="12" customHeight="1">
      <c r="A114" s="16" t="s">
        <v>83</v>
      </c>
      <c r="B114" s="1"/>
      <c r="C114" s="1"/>
      <c r="D114" s="25"/>
      <c r="E114" s="79"/>
      <c r="F114" s="25"/>
      <c r="G114" s="25"/>
      <c r="H114" s="79"/>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row>
    <row r="115" spans="1:34" ht="12" customHeight="1">
      <c r="A115" s="1"/>
      <c r="B115" s="16" t="s">
        <v>37</v>
      </c>
      <c r="C115" s="5" t="s">
        <v>84</v>
      </c>
      <c r="D115" s="25">
        <f>Classification!BG115</f>
        <v>0</v>
      </c>
      <c r="E115" s="69"/>
      <c r="F115" s="25">
        <v>0</v>
      </c>
      <c r="G115" s="25">
        <f t="shared" ref="G115:G124" si="27">D115-F115</f>
        <v>0</v>
      </c>
      <c r="H115" s="69"/>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row>
    <row r="116" spans="1:34" ht="12" customHeight="1">
      <c r="A116" s="1"/>
      <c r="B116" s="16" t="s">
        <v>48</v>
      </c>
      <c r="C116" s="5" t="s">
        <v>86</v>
      </c>
      <c r="D116" s="25">
        <f>Classification!BG116</f>
        <v>0</v>
      </c>
      <c r="E116" s="69"/>
      <c r="F116" s="25">
        <v>0</v>
      </c>
      <c r="G116" s="25">
        <f t="shared" si="27"/>
        <v>0</v>
      </c>
      <c r="H116" s="69"/>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row>
    <row r="117" spans="1:34" ht="12" customHeight="1">
      <c r="A117" s="1"/>
      <c r="B117" s="16" t="s">
        <v>71</v>
      </c>
      <c r="C117" s="5" t="s">
        <v>87</v>
      </c>
      <c r="D117" s="25">
        <f>Classification!BG117</f>
        <v>0</v>
      </c>
      <c r="E117" s="69"/>
      <c r="F117" s="25">
        <v>0</v>
      </c>
      <c r="G117" s="25">
        <f t="shared" si="27"/>
        <v>0</v>
      </c>
      <c r="H117" s="69"/>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row>
    <row r="118" spans="1:34" ht="12" customHeight="1">
      <c r="A118" s="1"/>
      <c r="B118" s="16" t="s">
        <v>385</v>
      </c>
      <c r="C118" s="5" t="s">
        <v>89</v>
      </c>
      <c r="D118" s="25">
        <f>Classification!BG118</f>
        <v>0</v>
      </c>
      <c r="E118" s="69"/>
      <c r="F118" s="25">
        <v>0</v>
      </c>
      <c r="G118" s="25">
        <f t="shared" si="27"/>
        <v>0</v>
      </c>
      <c r="H118" s="69"/>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row>
    <row r="119" spans="1:34" ht="12" customHeight="1">
      <c r="A119" s="1"/>
      <c r="B119" s="16" t="s">
        <v>39</v>
      </c>
      <c r="C119" s="5" t="s">
        <v>90</v>
      </c>
      <c r="D119" s="25">
        <f>Classification!BG119</f>
        <v>0</v>
      </c>
      <c r="E119" s="69"/>
      <c r="F119" s="25">
        <v>0</v>
      </c>
      <c r="G119" s="25">
        <f t="shared" si="27"/>
        <v>0</v>
      </c>
      <c r="H119" s="69"/>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row>
    <row r="120" spans="1:34" ht="12" customHeight="1">
      <c r="A120" s="1"/>
      <c r="B120" s="16" t="s">
        <v>91</v>
      </c>
      <c r="C120" s="5" t="s">
        <v>92</v>
      </c>
      <c r="D120" s="25">
        <f>Classification!BG120</f>
        <v>0</v>
      </c>
      <c r="E120" s="69"/>
      <c r="F120" s="25">
        <v>0</v>
      </c>
      <c r="G120" s="25">
        <f t="shared" si="27"/>
        <v>0</v>
      </c>
      <c r="H120" s="69"/>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row>
    <row r="121" spans="1:34" ht="12" customHeight="1">
      <c r="A121" s="1"/>
      <c r="B121" s="16" t="s">
        <v>93</v>
      </c>
      <c r="C121" s="5" t="s">
        <v>94</v>
      </c>
      <c r="D121" s="25">
        <f>Classification!BG121</f>
        <v>0</v>
      </c>
      <c r="E121" s="69"/>
      <c r="F121" s="25">
        <v>0</v>
      </c>
      <c r="G121" s="25">
        <f t="shared" si="27"/>
        <v>0</v>
      </c>
      <c r="H121" s="69"/>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row>
    <row r="122" spans="1:34" ht="12" customHeight="1">
      <c r="A122" s="1"/>
      <c r="B122" s="16" t="s">
        <v>95</v>
      </c>
      <c r="C122" s="5" t="s">
        <v>96</v>
      </c>
      <c r="D122" s="25">
        <f>Classification!BG122</f>
        <v>0</v>
      </c>
      <c r="E122" s="69"/>
      <c r="F122" s="25">
        <v>0</v>
      </c>
      <c r="G122" s="25">
        <f t="shared" si="27"/>
        <v>0</v>
      </c>
      <c r="H122" s="69"/>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row>
    <row r="123" spans="1:34" ht="12" customHeight="1">
      <c r="A123" s="1"/>
      <c r="B123" s="16" t="s">
        <v>97</v>
      </c>
      <c r="C123" s="5" t="s">
        <v>98</v>
      </c>
      <c r="D123" s="25">
        <f>Classification!BG123</f>
        <v>0</v>
      </c>
      <c r="E123" s="69"/>
      <c r="F123" s="25">
        <v>0</v>
      </c>
      <c r="G123" s="25">
        <f t="shared" si="27"/>
        <v>0</v>
      </c>
      <c r="H123" s="69"/>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row>
    <row r="124" spans="1:34" ht="12" customHeight="1">
      <c r="A124" s="1"/>
      <c r="B124" s="16" t="s">
        <v>16</v>
      </c>
      <c r="C124" s="5" t="s">
        <v>99</v>
      </c>
      <c r="D124" s="25">
        <f>Classification!BG124</f>
        <v>0</v>
      </c>
      <c r="E124" s="69"/>
      <c r="F124" s="25">
        <v>0</v>
      </c>
      <c r="G124" s="25">
        <f t="shared" si="27"/>
        <v>0</v>
      </c>
      <c r="H124" s="69"/>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row>
    <row r="125" spans="1:34" ht="12" customHeight="1">
      <c r="A125" s="1"/>
      <c r="B125" s="16" t="s">
        <v>42</v>
      </c>
      <c r="C125" s="1"/>
      <c r="D125" s="26">
        <f>SUM(D115:D124)</f>
        <v>0</v>
      </c>
      <c r="E125" s="79"/>
      <c r="F125" s="26">
        <f>SUM(F115:F124)</f>
        <v>0</v>
      </c>
      <c r="G125" s="26">
        <f>SUM(G115:G124)</f>
        <v>0</v>
      </c>
      <c r="H125" s="79"/>
      <c r="I125" s="26">
        <f t="shared" ref="I125:AH125" si="28">SUM(I115:I124)</f>
        <v>0</v>
      </c>
      <c r="J125" s="26">
        <f t="shared" si="28"/>
        <v>0</v>
      </c>
      <c r="K125" s="26">
        <f t="shared" si="28"/>
        <v>0</v>
      </c>
      <c r="L125" s="26">
        <f t="shared" si="28"/>
        <v>0</v>
      </c>
      <c r="M125" s="26">
        <f t="shared" si="28"/>
        <v>0</v>
      </c>
      <c r="N125" s="26">
        <f t="shared" si="28"/>
        <v>0</v>
      </c>
      <c r="O125" s="26">
        <f t="shared" si="28"/>
        <v>0</v>
      </c>
      <c r="P125" s="26">
        <f t="shared" si="28"/>
        <v>0</v>
      </c>
      <c r="Q125" s="26">
        <f t="shared" si="28"/>
        <v>0</v>
      </c>
      <c r="R125" s="26">
        <f t="shared" si="28"/>
        <v>0</v>
      </c>
      <c r="S125" s="26">
        <f t="shared" si="28"/>
        <v>0</v>
      </c>
      <c r="T125" s="26">
        <f t="shared" si="28"/>
        <v>0</v>
      </c>
      <c r="U125" s="26">
        <f t="shared" si="28"/>
        <v>0</v>
      </c>
      <c r="V125" s="26">
        <f t="shared" si="28"/>
        <v>0</v>
      </c>
      <c r="W125" s="26">
        <f t="shared" si="28"/>
        <v>0</v>
      </c>
      <c r="X125" s="26">
        <f t="shared" si="28"/>
        <v>0</v>
      </c>
      <c r="Y125" s="26">
        <f t="shared" si="28"/>
        <v>0</v>
      </c>
      <c r="Z125" s="26">
        <f t="shared" si="28"/>
        <v>0</v>
      </c>
      <c r="AA125" s="26">
        <f t="shared" si="28"/>
        <v>0</v>
      </c>
      <c r="AB125" s="26">
        <f t="shared" si="28"/>
        <v>0</v>
      </c>
      <c r="AC125" s="26">
        <f t="shared" si="28"/>
        <v>0</v>
      </c>
      <c r="AD125" s="26">
        <f t="shared" si="28"/>
        <v>0</v>
      </c>
      <c r="AE125" s="26">
        <f t="shared" si="28"/>
        <v>0</v>
      </c>
      <c r="AF125" s="26">
        <f t="shared" si="28"/>
        <v>0</v>
      </c>
      <c r="AG125" s="26">
        <f t="shared" si="28"/>
        <v>0</v>
      </c>
      <c r="AH125" s="26">
        <f t="shared" si="28"/>
        <v>0</v>
      </c>
    </row>
    <row r="126" spans="1:34" ht="12" customHeight="1">
      <c r="A126" s="1"/>
      <c r="B126" s="1"/>
      <c r="C126" s="1"/>
      <c r="D126" s="25"/>
      <c r="E126" s="79"/>
      <c r="F126" s="25"/>
      <c r="G126" s="25"/>
      <c r="H126" s="79"/>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row>
    <row r="127" spans="1:34" ht="12" customHeight="1">
      <c r="A127" s="16" t="s">
        <v>100</v>
      </c>
      <c r="B127" s="1"/>
      <c r="C127" s="1"/>
      <c r="D127" s="25"/>
      <c r="E127" s="79"/>
      <c r="F127" s="25"/>
      <c r="G127" s="25"/>
      <c r="H127" s="79"/>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row>
    <row r="128" spans="1:34" ht="12" customHeight="1">
      <c r="A128" s="1"/>
      <c r="B128" s="16" t="s">
        <v>37</v>
      </c>
      <c r="C128" s="5" t="s">
        <v>84</v>
      </c>
      <c r="D128" s="25">
        <f>Classification!BG128</f>
        <v>0</v>
      </c>
      <c r="E128" s="69"/>
      <c r="F128" s="25">
        <v>0</v>
      </c>
      <c r="G128" s="25">
        <f t="shared" ref="G128:G140" si="29">D128-F128</f>
        <v>0</v>
      </c>
      <c r="H128" s="69"/>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row>
    <row r="129" spans="1:34" ht="12" customHeight="1">
      <c r="A129" s="1"/>
      <c r="B129" s="16" t="s">
        <v>48</v>
      </c>
      <c r="C129" s="5" t="s">
        <v>86</v>
      </c>
      <c r="D129" s="25">
        <f>Classification!BG129</f>
        <v>0</v>
      </c>
      <c r="E129" s="69"/>
      <c r="F129" s="25">
        <v>0</v>
      </c>
      <c r="G129" s="25">
        <f t="shared" si="29"/>
        <v>0</v>
      </c>
      <c r="H129" s="69"/>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row>
    <row r="130" spans="1:34" ht="12" customHeight="1">
      <c r="A130" s="1"/>
      <c r="B130" s="16" t="s">
        <v>134</v>
      </c>
      <c r="C130" s="5" t="s">
        <v>87</v>
      </c>
      <c r="D130" s="25">
        <f>Classification!BG130</f>
        <v>0</v>
      </c>
      <c r="E130" s="69"/>
      <c r="F130" s="25">
        <v>0</v>
      </c>
      <c r="G130" s="25">
        <f t="shared" si="29"/>
        <v>0</v>
      </c>
      <c r="H130" s="69"/>
      <c r="I130" s="25">
        <v>0</v>
      </c>
      <c r="J130" s="25">
        <v>0</v>
      </c>
      <c r="K130" s="25">
        <v>0</v>
      </c>
      <c r="L130" s="25">
        <v>0</v>
      </c>
      <c r="M130" s="25">
        <v>0</v>
      </c>
      <c r="N130" s="25">
        <v>0</v>
      </c>
      <c r="O130" s="25">
        <v>0</v>
      </c>
      <c r="P130" s="25">
        <v>0</v>
      </c>
      <c r="Q130" s="25">
        <v>0</v>
      </c>
      <c r="R130" s="25">
        <v>0</v>
      </c>
      <c r="S130" s="25">
        <v>0</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row>
    <row r="131" spans="1:34" ht="12" customHeight="1">
      <c r="A131" s="1"/>
      <c r="B131" s="16" t="s">
        <v>102</v>
      </c>
      <c r="C131" s="5" t="s">
        <v>103</v>
      </c>
      <c r="D131" s="25">
        <f>Classification!BG131</f>
        <v>0</v>
      </c>
      <c r="E131" s="69"/>
      <c r="F131" s="25">
        <v>0</v>
      </c>
      <c r="G131" s="25">
        <f t="shared" si="29"/>
        <v>0</v>
      </c>
      <c r="H131" s="69"/>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row>
    <row r="132" spans="1:34" ht="12" customHeight="1">
      <c r="A132" s="1"/>
      <c r="B132" s="16" t="s">
        <v>104</v>
      </c>
      <c r="C132" s="5" t="s">
        <v>105</v>
      </c>
      <c r="D132" s="25">
        <f>Classification!BG132</f>
        <v>0</v>
      </c>
      <c r="E132" s="69"/>
      <c r="F132" s="25">
        <v>0</v>
      </c>
      <c r="G132" s="25">
        <f t="shared" si="29"/>
        <v>0</v>
      </c>
      <c r="H132" s="69"/>
      <c r="I132" s="25">
        <v>0</v>
      </c>
      <c r="J132" s="25">
        <v>0</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0</v>
      </c>
      <c r="AF132" s="25">
        <v>0</v>
      </c>
      <c r="AG132" s="25">
        <v>0</v>
      </c>
      <c r="AH132" s="25">
        <v>0</v>
      </c>
    </row>
    <row r="133" spans="1:34" ht="12" customHeight="1">
      <c r="A133" s="1"/>
      <c r="B133" s="16" t="s">
        <v>106</v>
      </c>
      <c r="C133" s="5" t="s">
        <v>89</v>
      </c>
      <c r="D133" s="25">
        <f>Classification!BG133</f>
        <v>0</v>
      </c>
      <c r="E133" s="69"/>
      <c r="F133" s="25">
        <v>0</v>
      </c>
      <c r="G133" s="25">
        <f t="shared" si="29"/>
        <v>0</v>
      </c>
      <c r="H133" s="69"/>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0</v>
      </c>
      <c r="AH133" s="25">
        <v>0</v>
      </c>
    </row>
    <row r="134" spans="1:34" ht="12" customHeight="1">
      <c r="A134" s="1"/>
      <c r="B134" s="16" t="s">
        <v>107</v>
      </c>
      <c r="C134" s="5" t="s">
        <v>108</v>
      </c>
      <c r="D134" s="25">
        <f>Classification!BG134</f>
        <v>0</v>
      </c>
      <c r="E134" s="69"/>
      <c r="F134" s="25">
        <v>0</v>
      </c>
      <c r="G134" s="25">
        <f t="shared" si="29"/>
        <v>0</v>
      </c>
      <c r="H134" s="69"/>
      <c r="I134" s="25">
        <v>0</v>
      </c>
      <c r="J134" s="25">
        <v>0</v>
      </c>
      <c r="K134" s="25">
        <v>0</v>
      </c>
      <c r="L134" s="25">
        <v>0</v>
      </c>
      <c r="M134" s="25">
        <v>0</v>
      </c>
      <c r="N134" s="25">
        <v>0</v>
      </c>
      <c r="O134" s="25">
        <v>0</v>
      </c>
      <c r="P134" s="25">
        <v>0</v>
      </c>
      <c r="Q134" s="25">
        <v>0</v>
      </c>
      <c r="R134" s="25">
        <v>0</v>
      </c>
      <c r="S134" s="25">
        <v>0</v>
      </c>
      <c r="T134" s="25">
        <v>0</v>
      </c>
      <c r="U134" s="25">
        <v>0</v>
      </c>
      <c r="V134" s="25">
        <v>0</v>
      </c>
      <c r="W134" s="25">
        <v>0</v>
      </c>
      <c r="X134" s="25">
        <v>0</v>
      </c>
      <c r="Y134" s="25">
        <v>0</v>
      </c>
      <c r="Z134" s="25">
        <v>0</v>
      </c>
      <c r="AA134" s="25">
        <v>0</v>
      </c>
      <c r="AB134" s="25">
        <v>0</v>
      </c>
      <c r="AC134" s="25">
        <v>0</v>
      </c>
      <c r="AD134" s="25">
        <v>0</v>
      </c>
      <c r="AE134" s="25">
        <v>0</v>
      </c>
      <c r="AF134" s="25">
        <v>0</v>
      </c>
      <c r="AG134" s="25">
        <v>0</v>
      </c>
      <c r="AH134" s="25">
        <v>0</v>
      </c>
    </row>
    <row r="135" spans="1:34" ht="12" customHeight="1">
      <c r="A135" s="1"/>
      <c r="B135" s="16" t="s">
        <v>39</v>
      </c>
      <c r="C135" s="5" t="s">
        <v>90</v>
      </c>
      <c r="D135" s="25">
        <f>Classification!BG135</f>
        <v>0</v>
      </c>
      <c r="E135" s="69"/>
      <c r="F135" s="25">
        <v>0</v>
      </c>
      <c r="G135" s="25">
        <f t="shared" si="29"/>
        <v>0</v>
      </c>
      <c r="H135" s="69"/>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0</v>
      </c>
      <c r="AA135" s="25">
        <v>0</v>
      </c>
      <c r="AB135" s="25">
        <v>0</v>
      </c>
      <c r="AC135" s="25">
        <v>0</v>
      </c>
      <c r="AD135" s="25">
        <v>0</v>
      </c>
      <c r="AE135" s="25">
        <v>0</v>
      </c>
      <c r="AF135" s="25">
        <v>0</v>
      </c>
      <c r="AG135" s="25">
        <v>0</v>
      </c>
      <c r="AH135" s="25">
        <v>0</v>
      </c>
    </row>
    <row r="136" spans="1:34" ht="12" customHeight="1">
      <c r="A136" s="1"/>
      <c r="B136" s="16" t="s">
        <v>91</v>
      </c>
      <c r="C136" s="5" t="s">
        <v>92</v>
      </c>
      <c r="D136" s="25">
        <f>Classification!BG136</f>
        <v>0</v>
      </c>
      <c r="E136" s="69"/>
      <c r="F136" s="25">
        <v>0</v>
      </c>
      <c r="G136" s="25">
        <f t="shared" si="29"/>
        <v>0</v>
      </c>
      <c r="H136" s="69"/>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0</v>
      </c>
      <c r="AC136" s="25">
        <v>0</v>
      </c>
      <c r="AD136" s="25">
        <v>0</v>
      </c>
      <c r="AE136" s="25">
        <v>0</v>
      </c>
      <c r="AF136" s="25">
        <v>0</v>
      </c>
      <c r="AG136" s="25">
        <v>0</v>
      </c>
      <c r="AH136" s="25">
        <v>0</v>
      </c>
    </row>
    <row r="137" spans="1:34" ht="12" customHeight="1">
      <c r="A137" s="1"/>
      <c r="B137" s="16" t="s">
        <v>93</v>
      </c>
      <c r="C137" s="5" t="s">
        <v>94</v>
      </c>
      <c r="D137" s="25">
        <f>Classification!BG137</f>
        <v>0</v>
      </c>
      <c r="E137" s="69"/>
      <c r="F137" s="25">
        <v>0</v>
      </c>
      <c r="G137" s="25">
        <f t="shared" si="29"/>
        <v>0</v>
      </c>
      <c r="H137" s="69"/>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row>
    <row r="138" spans="1:34" ht="12" customHeight="1">
      <c r="A138" s="1"/>
      <c r="B138" s="16" t="s">
        <v>95</v>
      </c>
      <c r="C138" s="5" t="s">
        <v>96</v>
      </c>
      <c r="D138" s="25">
        <f>Classification!BG138</f>
        <v>0</v>
      </c>
      <c r="E138" s="69"/>
      <c r="F138" s="25">
        <v>0</v>
      </c>
      <c r="G138" s="25">
        <f t="shared" si="29"/>
        <v>0</v>
      </c>
      <c r="H138" s="69"/>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row>
    <row r="139" spans="1:34" ht="12" customHeight="1">
      <c r="A139" s="1"/>
      <c r="B139" s="16" t="s">
        <v>97</v>
      </c>
      <c r="C139" s="5" t="s">
        <v>98</v>
      </c>
      <c r="D139" s="25">
        <f>Classification!BG139</f>
        <v>0</v>
      </c>
      <c r="E139" s="69"/>
      <c r="F139" s="25">
        <v>0</v>
      </c>
      <c r="G139" s="25">
        <f t="shared" si="29"/>
        <v>0</v>
      </c>
      <c r="H139" s="69"/>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row>
    <row r="140" spans="1:34" ht="12" customHeight="1">
      <c r="A140" s="1"/>
      <c r="B140" s="16" t="s">
        <v>16</v>
      </c>
      <c r="C140" s="5" t="s">
        <v>99</v>
      </c>
      <c r="D140" s="25">
        <f>Classification!BG140</f>
        <v>0</v>
      </c>
      <c r="E140" s="69"/>
      <c r="F140" s="25">
        <v>0</v>
      </c>
      <c r="G140" s="25">
        <f t="shared" si="29"/>
        <v>0</v>
      </c>
      <c r="H140" s="69"/>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row>
    <row r="141" spans="1:34" ht="12" customHeight="1">
      <c r="A141" s="1"/>
      <c r="B141" s="16" t="s">
        <v>42</v>
      </c>
      <c r="C141" s="1"/>
      <c r="D141" s="26">
        <f>SUM(D128:D140)</f>
        <v>0</v>
      </c>
      <c r="E141" s="79"/>
      <c r="F141" s="26">
        <f>SUM(F128:F140)</f>
        <v>0</v>
      </c>
      <c r="G141" s="26">
        <f>SUM(G128:G140)</f>
        <v>0</v>
      </c>
      <c r="H141" s="79"/>
      <c r="I141" s="26">
        <f t="shared" ref="I141:AH141" si="30">SUM(I128:I140)</f>
        <v>0</v>
      </c>
      <c r="J141" s="26">
        <f t="shared" si="30"/>
        <v>0</v>
      </c>
      <c r="K141" s="26">
        <f t="shared" si="30"/>
        <v>0</v>
      </c>
      <c r="L141" s="26">
        <f t="shared" si="30"/>
        <v>0</v>
      </c>
      <c r="M141" s="26">
        <f t="shared" si="30"/>
        <v>0</v>
      </c>
      <c r="N141" s="26">
        <f t="shared" si="30"/>
        <v>0</v>
      </c>
      <c r="O141" s="26">
        <f t="shared" si="30"/>
        <v>0</v>
      </c>
      <c r="P141" s="26">
        <f t="shared" si="30"/>
        <v>0</v>
      </c>
      <c r="Q141" s="26">
        <f t="shared" si="30"/>
        <v>0</v>
      </c>
      <c r="R141" s="26">
        <f t="shared" si="30"/>
        <v>0</v>
      </c>
      <c r="S141" s="26">
        <f t="shared" si="30"/>
        <v>0</v>
      </c>
      <c r="T141" s="26">
        <f t="shared" si="30"/>
        <v>0</v>
      </c>
      <c r="U141" s="26">
        <f t="shared" si="30"/>
        <v>0</v>
      </c>
      <c r="V141" s="26">
        <f t="shared" si="30"/>
        <v>0</v>
      </c>
      <c r="W141" s="26">
        <f t="shared" si="30"/>
        <v>0</v>
      </c>
      <c r="X141" s="26">
        <f t="shared" si="30"/>
        <v>0</v>
      </c>
      <c r="Y141" s="26">
        <f t="shared" si="30"/>
        <v>0</v>
      </c>
      <c r="Z141" s="26">
        <f t="shared" si="30"/>
        <v>0</v>
      </c>
      <c r="AA141" s="26">
        <f t="shared" si="30"/>
        <v>0</v>
      </c>
      <c r="AB141" s="26">
        <f t="shared" si="30"/>
        <v>0</v>
      </c>
      <c r="AC141" s="26">
        <f t="shared" si="30"/>
        <v>0</v>
      </c>
      <c r="AD141" s="26">
        <f t="shared" si="30"/>
        <v>0</v>
      </c>
      <c r="AE141" s="26">
        <f t="shared" si="30"/>
        <v>0</v>
      </c>
      <c r="AF141" s="26">
        <f t="shared" si="30"/>
        <v>0</v>
      </c>
      <c r="AG141" s="26">
        <f t="shared" si="30"/>
        <v>0</v>
      </c>
      <c r="AH141" s="26">
        <f t="shared" si="30"/>
        <v>0</v>
      </c>
    </row>
    <row r="142" spans="1:34" ht="12" customHeight="1">
      <c r="A142" s="1"/>
      <c r="B142" s="1"/>
      <c r="C142" s="1"/>
      <c r="D142" s="25"/>
      <c r="E142" s="79"/>
      <c r="F142" s="25"/>
      <c r="G142" s="25"/>
      <c r="H142" s="79"/>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row>
    <row r="143" spans="1:34" ht="12" customHeight="1">
      <c r="A143" s="16" t="s">
        <v>109</v>
      </c>
      <c r="B143" s="1"/>
      <c r="C143" s="5" t="s">
        <v>110</v>
      </c>
      <c r="D143" s="30">
        <f>Classification!BG143</f>
        <v>0</v>
      </c>
      <c r="E143" s="69"/>
      <c r="F143" s="30">
        <v>0</v>
      </c>
      <c r="G143" s="30">
        <f t="shared" ref="G143" si="31">D143-F143</f>
        <v>0</v>
      </c>
      <c r="H143" s="69"/>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row>
    <row r="144" spans="1:34" ht="12" customHeight="1">
      <c r="A144" s="1"/>
      <c r="B144" s="1"/>
      <c r="C144" s="1"/>
      <c r="D144" s="25"/>
      <c r="E144" s="79"/>
      <c r="F144" s="25"/>
      <c r="G144" s="25"/>
      <c r="H144" s="79"/>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row>
    <row r="145" spans="1:34" ht="12" customHeight="1">
      <c r="A145" s="16" t="s">
        <v>111</v>
      </c>
      <c r="B145" s="1"/>
      <c r="C145" s="1"/>
      <c r="D145" s="25"/>
      <c r="E145" s="79"/>
      <c r="F145" s="25"/>
      <c r="G145" s="25"/>
      <c r="H145" s="79"/>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row>
    <row r="146" spans="1:34" ht="12" customHeight="1">
      <c r="A146" s="1"/>
      <c r="B146" s="16" t="s">
        <v>37</v>
      </c>
      <c r="C146" s="5" t="s">
        <v>112</v>
      </c>
      <c r="D146" s="25">
        <f>Classification!BG146</f>
        <v>0</v>
      </c>
      <c r="E146" s="69"/>
      <c r="F146" s="25">
        <v>0</v>
      </c>
      <c r="G146" s="25">
        <f t="shared" ref="G146:G152" si="32">D146-F146</f>
        <v>0</v>
      </c>
      <c r="H146" s="69"/>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row>
    <row r="147" spans="1:34" ht="12" customHeight="1">
      <c r="A147" s="1"/>
      <c r="B147" s="16" t="s">
        <v>39</v>
      </c>
      <c r="C147" s="5" t="s">
        <v>114</v>
      </c>
      <c r="D147" s="25">
        <f>Classification!BG147</f>
        <v>0</v>
      </c>
      <c r="E147" s="69"/>
      <c r="F147" s="25">
        <v>0</v>
      </c>
      <c r="G147" s="25">
        <f t="shared" si="32"/>
        <v>0</v>
      </c>
      <c r="H147" s="69"/>
      <c r="I147" s="25">
        <v>0</v>
      </c>
      <c r="J147" s="25">
        <v>0</v>
      </c>
      <c r="K147" s="25">
        <v>0</v>
      </c>
      <c r="L147" s="25">
        <v>0</v>
      </c>
      <c r="M147" s="25">
        <v>0</v>
      </c>
      <c r="N147" s="25">
        <v>0</v>
      </c>
      <c r="O147" s="25">
        <v>0</v>
      </c>
      <c r="P147" s="25">
        <v>0</v>
      </c>
      <c r="Q147" s="25">
        <v>0</v>
      </c>
      <c r="R147" s="25">
        <v>0</v>
      </c>
      <c r="S147" s="25">
        <v>0</v>
      </c>
      <c r="T147" s="25">
        <v>0</v>
      </c>
      <c r="U147" s="25">
        <v>0</v>
      </c>
      <c r="V147" s="25">
        <v>0</v>
      </c>
      <c r="W147" s="25">
        <v>0</v>
      </c>
      <c r="X147" s="25">
        <v>0</v>
      </c>
      <c r="Y147" s="25">
        <v>0</v>
      </c>
      <c r="Z147" s="25">
        <v>0</v>
      </c>
      <c r="AA147" s="25">
        <v>0</v>
      </c>
      <c r="AB147" s="25">
        <v>0</v>
      </c>
      <c r="AC147" s="25">
        <v>0</v>
      </c>
      <c r="AD147" s="25">
        <v>0</v>
      </c>
      <c r="AE147" s="25">
        <v>0</v>
      </c>
      <c r="AF147" s="25">
        <v>0</v>
      </c>
      <c r="AG147" s="25">
        <v>0</v>
      </c>
      <c r="AH147" s="25">
        <v>0</v>
      </c>
    </row>
    <row r="148" spans="1:34" ht="12" customHeight="1">
      <c r="A148" s="1"/>
      <c r="B148" s="16" t="s">
        <v>115</v>
      </c>
      <c r="C148" s="5" t="s">
        <v>116</v>
      </c>
      <c r="D148" s="25">
        <f>Classification!BG148</f>
        <v>0</v>
      </c>
      <c r="E148" s="69"/>
      <c r="F148" s="25">
        <v>0</v>
      </c>
      <c r="G148" s="25">
        <f t="shared" si="32"/>
        <v>0</v>
      </c>
      <c r="H148" s="69"/>
      <c r="I148" s="25">
        <v>0</v>
      </c>
      <c r="J148" s="25">
        <v>0</v>
      </c>
      <c r="K148" s="25">
        <v>0</v>
      </c>
      <c r="L148" s="25">
        <v>0</v>
      </c>
      <c r="M148" s="25">
        <v>0</v>
      </c>
      <c r="N148" s="25">
        <v>0</v>
      </c>
      <c r="O148" s="25">
        <v>0</v>
      </c>
      <c r="P148" s="25">
        <v>0</v>
      </c>
      <c r="Q148" s="25">
        <v>0</v>
      </c>
      <c r="R148" s="25">
        <v>0</v>
      </c>
      <c r="S148" s="25">
        <v>0</v>
      </c>
      <c r="T148" s="25">
        <v>0</v>
      </c>
      <c r="U148" s="25">
        <v>0</v>
      </c>
      <c r="V148" s="25">
        <v>0</v>
      </c>
      <c r="W148" s="25">
        <v>0</v>
      </c>
      <c r="X148" s="25">
        <v>0</v>
      </c>
      <c r="Y148" s="25">
        <v>0</v>
      </c>
      <c r="Z148" s="25">
        <v>0</v>
      </c>
      <c r="AA148" s="25">
        <v>0</v>
      </c>
      <c r="AB148" s="25">
        <v>0</v>
      </c>
      <c r="AC148" s="25">
        <v>0</v>
      </c>
      <c r="AD148" s="25">
        <v>0</v>
      </c>
      <c r="AE148" s="25">
        <v>0</v>
      </c>
      <c r="AF148" s="25">
        <v>0</v>
      </c>
      <c r="AG148" s="25">
        <v>0</v>
      </c>
      <c r="AH148" s="25">
        <v>0</v>
      </c>
    </row>
    <row r="149" spans="1:34" ht="12" customHeight="1">
      <c r="A149" s="1"/>
      <c r="B149" s="16" t="s">
        <v>117</v>
      </c>
      <c r="C149" s="5" t="s">
        <v>118</v>
      </c>
      <c r="D149" s="25">
        <f>Classification!BG149</f>
        <v>0</v>
      </c>
      <c r="E149" s="69"/>
      <c r="F149" s="25">
        <v>0</v>
      </c>
      <c r="G149" s="25">
        <f t="shared" si="32"/>
        <v>0</v>
      </c>
      <c r="H149" s="69"/>
      <c r="I149" s="25">
        <v>0</v>
      </c>
      <c r="J149" s="25">
        <v>0</v>
      </c>
      <c r="K149" s="25">
        <v>0</v>
      </c>
      <c r="L149" s="25">
        <v>0</v>
      </c>
      <c r="M149" s="25">
        <v>0</v>
      </c>
      <c r="N149" s="25">
        <v>0</v>
      </c>
      <c r="O149" s="25">
        <v>0</v>
      </c>
      <c r="P149" s="25">
        <v>0</v>
      </c>
      <c r="Q149" s="25">
        <v>0</v>
      </c>
      <c r="R149" s="25">
        <v>0</v>
      </c>
      <c r="S149" s="25">
        <v>0</v>
      </c>
      <c r="T149" s="25">
        <v>0</v>
      </c>
      <c r="U149" s="25">
        <v>0</v>
      </c>
      <c r="V149" s="25">
        <v>0</v>
      </c>
      <c r="W149" s="25">
        <v>0</v>
      </c>
      <c r="X149" s="25">
        <v>0</v>
      </c>
      <c r="Y149" s="25">
        <v>0</v>
      </c>
      <c r="Z149" s="25">
        <v>0</v>
      </c>
      <c r="AA149" s="25">
        <v>0</v>
      </c>
      <c r="AB149" s="25">
        <v>0</v>
      </c>
      <c r="AC149" s="25">
        <v>0</v>
      </c>
      <c r="AD149" s="25">
        <v>0</v>
      </c>
      <c r="AE149" s="25">
        <v>0</v>
      </c>
      <c r="AF149" s="25">
        <v>0</v>
      </c>
      <c r="AG149" s="25">
        <v>0</v>
      </c>
      <c r="AH149" s="25">
        <v>0</v>
      </c>
    </row>
    <row r="150" spans="1:34" ht="12" customHeight="1">
      <c r="A150" s="1"/>
      <c r="B150" s="16" t="s">
        <v>119</v>
      </c>
      <c r="C150" s="5" t="s">
        <v>120</v>
      </c>
      <c r="D150" s="25">
        <f>Classification!BG150</f>
        <v>0</v>
      </c>
      <c r="E150" s="69"/>
      <c r="F150" s="25">
        <v>0</v>
      </c>
      <c r="G150" s="25">
        <f t="shared" si="32"/>
        <v>0</v>
      </c>
      <c r="H150" s="69"/>
      <c r="I150" s="25">
        <v>0</v>
      </c>
      <c r="J150" s="25">
        <v>0</v>
      </c>
      <c r="K150" s="25">
        <v>0</v>
      </c>
      <c r="L150" s="25">
        <v>0</v>
      </c>
      <c r="M150" s="25">
        <v>0</v>
      </c>
      <c r="N150" s="25">
        <v>0</v>
      </c>
      <c r="O150" s="25">
        <v>0</v>
      </c>
      <c r="P150" s="25">
        <v>0</v>
      </c>
      <c r="Q150" s="25">
        <v>0</v>
      </c>
      <c r="R150" s="25">
        <v>0</v>
      </c>
      <c r="S150" s="25">
        <v>0</v>
      </c>
      <c r="T150" s="25">
        <v>0</v>
      </c>
      <c r="U150" s="25">
        <v>0</v>
      </c>
      <c r="V150" s="25">
        <v>0</v>
      </c>
      <c r="W150" s="25">
        <v>0</v>
      </c>
      <c r="X150" s="25">
        <v>0</v>
      </c>
      <c r="Y150" s="25">
        <v>0</v>
      </c>
      <c r="Z150" s="25">
        <v>0</v>
      </c>
      <c r="AA150" s="25">
        <v>0</v>
      </c>
      <c r="AB150" s="25">
        <v>0</v>
      </c>
      <c r="AC150" s="25">
        <v>0</v>
      </c>
      <c r="AD150" s="25">
        <v>0</v>
      </c>
      <c r="AE150" s="25">
        <v>0</v>
      </c>
      <c r="AF150" s="25">
        <v>0</v>
      </c>
      <c r="AG150" s="25">
        <v>0</v>
      </c>
      <c r="AH150" s="25">
        <v>0</v>
      </c>
    </row>
    <row r="151" spans="1:34" ht="12" customHeight="1">
      <c r="A151" s="1"/>
      <c r="B151" s="16" t="s">
        <v>121</v>
      </c>
      <c r="C151" s="5" t="s">
        <v>122</v>
      </c>
      <c r="D151" s="25">
        <f>Classification!BG151</f>
        <v>0</v>
      </c>
      <c r="E151" s="69"/>
      <c r="F151" s="25">
        <v>0</v>
      </c>
      <c r="G151" s="25">
        <f t="shared" si="32"/>
        <v>0</v>
      </c>
      <c r="H151" s="69"/>
      <c r="I151" s="25">
        <v>0</v>
      </c>
      <c r="J151" s="25">
        <v>0</v>
      </c>
      <c r="K151" s="25">
        <v>0</v>
      </c>
      <c r="L151" s="25">
        <v>0</v>
      </c>
      <c r="M151" s="25">
        <v>0</v>
      </c>
      <c r="N151" s="25">
        <v>0</v>
      </c>
      <c r="O151" s="25">
        <v>0</v>
      </c>
      <c r="P151" s="25">
        <v>0</v>
      </c>
      <c r="Q151" s="25">
        <v>0</v>
      </c>
      <c r="R151" s="25">
        <v>0</v>
      </c>
      <c r="S151" s="25">
        <v>0</v>
      </c>
      <c r="T151" s="25">
        <v>0</v>
      </c>
      <c r="U151" s="25">
        <v>0</v>
      </c>
      <c r="V151" s="25">
        <v>0</v>
      </c>
      <c r="W151" s="25">
        <v>0</v>
      </c>
      <c r="X151" s="25">
        <v>0</v>
      </c>
      <c r="Y151" s="25">
        <v>0</v>
      </c>
      <c r="Z151" s="25">
        <v>0</v>
      </c>
      <c r="AA151" s="25">
        <v>0</v>
      </c>
      <c r="AB151" s="25">
        <v>0</v>
      </c>
      <c r="AC151" s="25">
        <v>0</v>
      </c>
      <c r="AD151" s="25">
        <v>0</v>
      </c>
      <c r="AE151" s="25">
        <v>0</v>
      </c>
      <c r="AF151" s="25">
        <v>0</v>
      </c>
      <c r="AG151" s="25">
        <v>0</v>
      </c>
      <c r="AH151" s="25">
        <v>0</v>
      </c>
    </row>
    <row r="152" spans="1:34" ht="12" customHeight="1">
      <c r="A152" s="1"/>
      <c r="B152" s="16" t="s">
        <v>16</v>
      </c>
      <c r="C152" s="5" t="s">
        <v>123</v>
      </c>
      <c r="D152" s="25">
        <f>Classification!BG152</f>
        <v>0</v>
      </c>
      <c r="E152" s="69"/>
      <c r="F152" s="25">
        <v>0</v>
      </c>
      <c r="G152" s="25">
        <f t="shared" si="32"/>
        <v>0</v>
      </c>
      <c r="H152" s="69"/>
      <c r="I152" s="25">
        <v>0</v>
      </c>
      <c r="J152" s="25">
        <v>0</v>
      </c>
      <c r="K152" s="25">
        <v>0</v>
      </c>
      <c r="L152" s="25">
        <v>0</v>
      </c>
      <c r="M152" s="25">
        <v>0</v>
      </c>
      <c r="N152" s="25">
        <v>0</v>
      </c>
      <c r="O152" s="25">
        <v>0</v>
      </c>
      <c r="P152" s="25">
        <v>0</v>
      </c>
      <c r="Q152" s="25">
        <v>0</v>
      </c>
      <c r="R152" s="25">
        <v>0</v>
      </c>
      <c r="S152" s="25">
        <v>0</v>
      </c>
      <c r="T152" s="25">
        <v>0</v>
      </c>
      <c r="U152" s="25">
        <v>0</v>
      </c>
      <c r="V152" s="25">
        <v>0</v>
      </c>
      <c r="W152" s="25">
        <v>0</v>
      </c>
      <c r="X152" s="25">
        <v>0</v>
      </c>
      <c r="Y152" s="25">
        <v>0</v>
      </c>
      <c r="Z152" s="25">
        <v>0</v>
      </c>
      <c r="AA152" s="25">
        <v>0</v>
      </c>
      <c r="AB152" s="25">
        <v>0</v>
      </c>
      <c r="AC152" s="25">
        <v>0</v>
      </c>
      <c r="AD152" s="25">
        <v>0</v>
      </c>
      <c r="AE152" s="25">
        <v>0</v>
      </c>
      <c r="AF152" s="25">
        <v>0</v>
      </c>
      <c r="AG152" s="25">
        <v>0</v>
      </c>
      <c r="AH152" s="25">
        <v>0</v>
      </c>
    </row>
    <row r="153" spans="1:34" ht="12" customHeight="1">
      <c r="A153" s="1"/>
      <c r="B153" s="16" t="s">
        <v>42</v>
      </c>
      <c r="C153" s="1"/>
      <c r="D153" s="26">
        <f>SUM(D146:D152)</f>
        <v>0</v>
      </c>
      <c r="E153" s="79"/>
      <c r="F153" s="26">
        <f t="shared" ref="F153:G153" si="33">SUM(F146:F152)</f>
        <v>0</v>
      </c>
      <c r="G153" s="26">
        <f t="shared" si="33"/>
        <v>0</v>
      </c>
      <c r="H153" s="79"/>
      <c r="I153" s="26">
        <f t="shared" ref="I153:AH153" si="34">SUM(I146:I152)</f>
        <v>0</v>
      </c>
      <c r="J153" s="26">
        <f t="shared" si="34"/>
        <v>0</v>
      </c>
      <c r="K153" s="26">
        <f t="shared" si="34"/>
        <v>0</v>
      </c>
      <c r="L153" s="26">
        <f t="shared" si="34"/>
        <v>0</v>
      </c>
      <c r="M153" s="26">
        <f t="shared" si="34"/>
        <v>0</v>
      </c>
      <c r="N153" s="26">
        <f t="shared" si="34"/>
        <v>0</v>
      </c>
      <c r="O153" s="26">
        <f t="shared" si="34"/>
        <v>0</v>
      </c>
      <c r="P153" s="26">
        <f t="shared" si="34"/>
        <v>0</v>
      </c>
      <c r="Q153" s="26">
        <f t="shared" si="34"/>
        <v>0</v>
      </c>
      <c r="R153" s="26">
        <f t="shared" si="34"/>
        <v>0</v>
      </c>
      <c r="S153" s="26">
        <f t="shared" si="34"/>
        <v>0</v>
      </c>
      <c r="T153" s="26">
        <f t="shared" si="34"/>
        <v>0</v>
      </c>
      <c r="U153" s="26">
        <f t="shared" si="34"/>
        <v>0</v>
      </c>
      <c r="V153" s="26">
        <f t="shared" si="34"/>
        <v>0</v>
      </c>
      <c r="W153" s="26">
        <f t="shared" si="34"/>
        <v>0</v>
      </c>
      <c r="X153" s="26">
        <f t="shared" si="34"/>
        <v>0</v>
      </c>
      <c r="Y153" s="26">
        <f t="shared" si="34"/>
        <v>0</v>
      </c>
      <c r="Z153" s="26">
        <f t="shared" si="34"/>
        <v>0</v>
      </c>
      <c r="AA153" s="26">
        <f t="shared" si="34"/>
        <v>0</v>
      </c>
      <c r="AB153" s="26">
        <f t="shared" si="34"/>
        <v>0</v>
      </c>
      <c r="AC153" s="26">
        <f t="shared" si="34"/>
        <v>0</v>
      </c>
      <c r="AD153" s="26">
        <f t="shared" si="34"/>
        <v>0</v>
      </c>
      <c r="AE153" s="26">
        <f t="shared" si="34"/>
        <v>0</v>
      </c>
      <c r="AF153" s="26">
        <f t="shared" si="34"/>
        <v>0</v>
      </c>
      <c r="AG153" s="26">
        <f t="shared" si="34"/>
        <v>0</v>
      </c>
      <c r="AH153" s="26">
        <f t="shared" si="34"/>
        <v>0</v>
      </c>
    </row>
    <row r="154" spans="1:34" ht="12" customHeight="1">
      <c r="A154" s="1"/>
      <c r="B154" s="1"/>
      <c r="C154" s="1"/>
      <c r="D154" s="25"/>
      <c r="E154" s="79"/>
      <c r="F154" s="25"/>
      <c r="G154" s="25"/>
      <c r="H154" s="79"/>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row>
    <row r="155" spans="1:34" ht="12" customHeight="1" thickBot="1">
      <c r="A155" s="16" t="s">
        <v>135</v>
      </c>
      <c r="B155" s="1"/>
      <c r="C155" s="1"/>
      <c r="D155" s="32">
        <f>SUM(D91, D102, D112, D125, D141, D143, D153)</f>
        <v>0</v>
      </c>
      <c r="E155" s="79"/>
      <c r="F155" s="32">
        <f t="shared" ref="F155:G155" si="35">SUM(F91, F102, F112, F125, F141, F143, F153)</f>
        <v>0</v>
      </c>
      <c r="G155" s="32">
        <f t="shared" si="35"/>
        <v>0</v>
      </c>
      <c r="H155" s="79"/>
      <c r="I155" s="32">
        <f t="shared" ref="I155:AH155" si="36">SUM(I91, I102, I112, I125, I141, I143, I153)</f>
        <v>0</v>
      </c>
      <c r="J155" s="32">
        <f t="shared" si="36"/>
        <v>0</v>
      </c>
      <c r="K155" s="32">
        <f t="shared" si="36"/>
        <v>0</v>
      </c>
      <c r="L155" s="32">
        <f t="shared" si="36"/>
        <v>0</v>
      </c>
      <c r="M155" s="32">
        <f t="shared" si="36"/>
        <v>0</v>
      </c>
      <c r="N155" s="32">
        <f t="shared" si="36"/>
        <v>0</v>
      </c>
      <c r="O155" s="32">
        <f t="shared" si="36"/>
        <v>0</v>
      </c>
      <c r="P155" s="32">
        <f t="shared" si="36"/>
        <v>0</v>
      </c>
      <c r="Q155" s="32">
        <f t="shared" si="36"/>
        <v>0</v>
      </c>
      <c r="R155" s="32">
        <f t="shared" si="36"/>
        <v>0</v>
      </c>
      <c r="S155" s="32">
        <f t="shared" si="36"/>
        <v>0</v>
      </c>
      <c r="T155" s="32">
        <f t="shared" si="36"/>
        <v>0</v>
      </c>
      <c r="U155" s="32">
        <f t="shared" si="36"/>
        <v>0</v>
      </c>
      <c r="V155" s="32">
        <f t="shared" si="36"/>
        <v>0</v>
      </c>
      <c r="W155" s="32">
        <f t="shared" si="36"/>
        <v>0</v>
      </c>
      <c r="X155" s="32">
        <f t="shared" si="36"/>
        <v>0</v>
      </c>
      <c r="Y155" s="32">
        <f t="shared" si="36"/>
        <v>0</v>
      </c>
      <c r="Z155" s="32">
        <f t="shared" si="36"/>
        <v>0</v>
      </c>
      <c r="AA155" s="32">
        <f t="shared" si="36"/>
        <v>0</v>
      </c>
      <c r="AB155" s="32">
        <f t="shared" si="36"/>
        <v>0</v>
      </c>
      <c r="AC155" s="32">
        <f t="shared" si="36"/>
        <v>0</v>
      </c>
      <c r="AD155" s="32">
        <f t="shared" si="36"/>
        <v>0</v>
      </c>
      <c r="AE155" s="32">
        <f t="shared" si="36"/>
        <v>0</v>
      </c>
      <c r="AF155" s="32">
        <f t="shared" si="36"/>
        <v>0</v>
      </c>
      <c r="AG155" s="32">
        <f t="shared" si="36"/>
        <v>0</v>
      </c>
      <c r="AH155" s="32">
        <f t="shared" si="36"/>
        <v>0</v>
      </c>
    </row>
    <row r="156" spans="1:34" ht="12" customHeight="1" thickTop="1">
      <c r="A156" s="1"/>
      <c r="B156" s="16"/>
      <c r="C156" s="1"/>
      <c r="D156" s="25"/>
      <c r="E156" s="69"/>
      <c r="F156" s="25"/>
      <c r="G156" s="25"/>
      <c r="H156" s="69"/>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row>
    <row r="157" spans="1:34" ht="12" customHeight="1">
      <c r="A157" s="16" t="s">
        <v>136</v>
      </c>
      <c r="B157" s="1"/>
      <c r="C157" s="1"/>
      <c r="D157" s="25"/>
      <c r="E157" s="79"/>
      <c r="F157" s="25"/>
      <c r="G157" s="25"/>
      <c r="H157" s="79"/>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row>
    <row r="158" spans="1:34" ht="12" customHeight="1">
      <c r="A158" s="1"/>
      <c r="B158" s="16" t="s">
        <v>137</v>
      </c>
      <c r="C158" s="1"/>
      <c r="D158" s="25">
        <f>Classification!BG158</f>
        <v>0</v>
      </c>
      <c r="E158" s="69"/>
      <c r="F158" s="25">
        <v>0</v>
      </c>
      <c r="G158" s="25">
        <f t="shared" ref="G158:G166" si="37">D158-F158</f>
        <v>0</v>
      </c>
      <c r="H158" s="69"/>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row>
    <row r="159" spans="1:34" ht="12" customHeight="1">
      <c r="A159" s="1"/>
      <c r="B159" s="16" t="s">
        <v>139</v>
      </c>
      <c r="C159" s="1"/>
      <c r="D159" s="25">
        <f>Classification!BG159</f>
        <v>0</v>
      </c>
      <c r="E159" s="69"/>
      <c r="F159" s="25">
        <v>0</v>
      </c>
      <c r="G159" s="25">
        <f t="shared" si="37"/>
        <v>0</v>
      </c>
      <c r="H159" s="69"/>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0</v>
      </c>
      <c r="AC159" s="25">
        <v>0</v>
      </c>
      <c r="AD159" s="25">
        <v>0</v>
      </c>
      <c r="AE159" s="25">
        <v>0</v>
      </c>
      <c r="AF159" s="25">
        <v>0</v>
      </c>
      <c r="AG159" s="25">
        <v>0</v>
      </c>
      <c r="AH159" s="25">
        <v>0</v>
      </c>
    </row>
    <row r="160" spans="1:34" ht="12" customHeight="1">
      <c r="A160" s="1"/>
      <c r="B160" s="16" t="s">
        <v>141</v>
      </c>
      <c r="C160" s="1"/>
      <c r="D160" s="25">
        <f>Classification!BG160</f>
        <v>0</v>
      </c>
      <c r="E160" s="69"/>
      <c r="F160" s="25">
        <v>0</v>
      </c>
      <c r="G160" s="25">
        <f t="shared" si="37"/>
        <v>0</v>
      </c>
      <c r="H160" s="69"/>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row>
    <row r="161" spans="1:34" ht="12" customHeight="1">
      <c r="A161" s="1"/>
      <c r="B161" s="16" t="s">
        <v>142</v>
      </c>
      <c r="C161" s="1"/>
      <c r="D161" s="25">
        <f>Classification!BG161</f>
        <v>0</v>
      </c>
      <c r="E161" s="69"/>
      <c r="F161" s="25">
        <v>0</v>
      </c>
      <c r="G161" s="25">
        <f t="shared" si="37"/>
        <v>0</v>
      </c>
      <c r="H161" s="69"/>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row>
    <row r="162" spans="1:34" ht="12" customHeight="1">
      <c r="A162" s="1"/>
      <c r="B162" s="16" t="s">
        <v>143</v>
      </c>
      <c r="C162" s="1"/>
      <c r="D162" s="25">
        <f>Classification!BG162</f>
        <v>0</v>
      </c>
      <c r="E162" s="69"/>
      <c r="F162" s="25">
        <v>0</v>
      </c>
      <c r="G162" s="25">
        <f t="shared" si="37"/>
        <v>0</v>
      </c>
      <c r="H162" s="69"/>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0</v>
      </c>
      <c r="AC162" s="25">
        <v>0</v>
      </c>
      <c r="AD162" s="25">
        <v>0</v>
      </c>
      <c r="AE162" s="25">
        <v>0</v>
      </c>
      <c r="AF162" s="25">
        <v>0</v>
      </c>
      <c r="AG162" s="25">
        <v>0</v>
      </c>
      <c r="AH162" s="25">
        <v>0</v>
      </c>
    </row>
    <row r="163" spans="1:34" ht="12" customHeight="1">
      <c r="A163" s="1"/>
      <c r="B163" s="16" t="s">
        <v>145</v>
      </c>
      <c r="C163" s="1"/>
      <c r="D163" s="25">
        <f>Classification!BG163</f>
        <v>0</v>
      </c>
      <c r="E163" s="69"/>
      <c r="F163" s="25">
        <v>0</v>
      </c>
      <c r="G163" s="25">
        <f t="shared" si="37"/>
        <v>0</v>
      </c>
      <c r="H163" s="69"/>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row>
    <row r="164" spans="1:34" ht="12" customHeight="1">
      <c r="A164" s="1"/>
      <c r="B164" s="16" t="s">
        <v>146</v>
      </c>
      <c r="C164" s="1"/>
      <c r="D164" s="25">
        <f>Classification!BG164</f>
        <v>0</v>
      </c>
      <c r="E164" s="69"/>
      <c r="F164" s="25">
        <v>0</v>
      </c>
      <c r="G164" s="25">
        <f t="shared" si="37"/>
        <v>0</v>
      </c>
      <c r="H164" s="69"/>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row>
    <row r="165" spans="1:34" ht="12" customHeight="1">
      <c r="A165" s="1"/>
      <c r="B165" s="16" t="s">
        <v>147</v>
      </c>
      <c r="C165" s="1"/>
      <c r="D165" s="25">
        <f>Classification!BG165</f>
        <v>0</v>
      </c>
      <c r="E165" s="69"/>
      <c r="F165" s="25">
        <v>0</v>
      </c>
      <c r="G165" s="25">
        <f t="shared" si="37"/>
        <v>0</v>
      </c>
      <c r="H165" s="69"/>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row>
    <row r="166" spans="1:34" ht="12" customHeight="1">
      <c r="A166" s="1"/>
      <c r="B166" s="16" t="s">
        <v>148</v>
      </c>
      <c r="C166" s="1"/>
      <c r="D166" s="25">
        <f>Classification!BG166</f>
        <v>0</v>
      </c>
      <c r="E166" s="69"/>
      <c r="F166" s="25">
        <v>0</v>
      </c>
      <c r="G166" s="25">
        <f t="shared" si="37"/>
        <v>0</v>
      </c>
      <c r="H166" s="69"/>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row>
    <row r="167" spans="1:34" ht="12" customHeight="1" thickBot="1">
      <c r="A167" s="1"/>
      <c r="B167" s="16" t="s">
        <v>42</v>
      </c>
      <c r="C167" s="1"/>
      <c r="D167" s="38">
        <f>SUM(D158:D166)</f>
        <v>0</v>
      </c>
      <c r="E167" s="79"/>
      <c r="F167" s="38">
        <f t="shared" ref="F167:G167" si="38">SUM(F158:F166)</f>
        <v>0</v>
      </c>
      <c r="G167" s="38">
        <f t="shared" si="38"/>
        <v>0</v>
      </c>
      <c r="H167" s="79"/>
      <c r="I167" s="38">
        <f t="shared" ref="I167:AH167" si="39">SUM(I158:I166)</f>
        <v>0</v>
      </c>
      <c r="J167" s="38">
        <f t="shared" si="39"/>
        <v>0</v>
      </c>
      <c r="K167" s="38">
        <f t="shared" si="39"/>
        <v>0</v>
      </c>
      <c r="L167" s="38">
        <f t="shared" si="39"/>
        <v>0</v>
      </c>
      <c r="M167" s="38">
        <f t="shared" si="39"/>
        <v>0</v>
      </c>
      <c r="N167" s="38">
        <f t="shared" si="39"/>
        <v>0</v>
      </c>
      <c r="O167" s="38">
        <f t="shared" si="39"/>
        <v>0</v>
      </c>
      <c r="P167" s="38">
        <f t="shared" si="39"/>
        <v>0</v>
      </c>
      <c r="Q167" s="38">
        <f t="shared" si="39"/>
        <v>0</v>
      </c>
      <c r="R167" s="38">
        <f t="shared" si="39"/>
        <v>0</v>
      </c>
      <c r="S167" s="38">
        <f t="shared" si="39"/>
        <v>0</v>
      </c>
      <c r="T167" s="38">
        <f t="shared" si="39"/>
        <v>0</v>
      </c>
      <c r="U167" s="38">
        <f t="shared" si="39"/>
        <v>0</v>
      </c>
      <c r="V167" s="38">
        <f t="shared" si="39"/>
        <v>0</v>
      </c>
      <c r="W167" s="38">
        <f t="shared" si="39"/>
        <v>0</v>
      </c>
      <c r="X167" s="38">
        <f t="shared" si="39"/>
        <v>0</v>
      </c>
      <c r="Y167" s="38">
        <f t="shared" si="39"/>
        <v>0</v>
      </c>
      <c r="Z167" s="38">
        <f t="shared" si="39"/>
        <v>0</v>
      </c>
      <c r="AA167" s="38">
        <f t="shared" si="39"/>
        <v>0</v>
      </c>
      <c r="AB167" s="38">
        <f t="shared" si="39"/>
        <v>0</v>
      </c>
      <c r="AC167" s="38">
        <f t="shared" si="39"/>
        <v>0</v>
      </c>
      <c r="AD167" s="38">
        <f t="shared" si="39"/>
        <v>0</v>
      </c>
      <c r="AE167" s="38">
        <f t="shared" si="39"/>
        <v>0</v>
      </c>
      <c r="AF167" s="38">
        <f t="shared" si="39"/>
        <v>0</v>
      </c>
      <c r="AG167" s="38">
        <f t="shared" si="39"/>
        <v>0</v>
      </c>
      <c r="AH167" s="38">
        <f t="shared" si="39"/>
        <v>0</v>
      </c>
    </row>
    <row r="168" spans="1:34" ht="12" customHeight="1" thickTop="1">
      <c r="A168" s="1"/>
      <c r="B168" s="1"/>
      <c r="C168" s="1"/>
      <c r="D168" s="25"/>
      <c r="E168" s="79"/>
      <c r="F168" s="25"/>
      <c r="G168" s="25"/>
      <c r="H168" s="79"/>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row>
    <row r="169" spans="1:34" ht="12" customHeight="1" thickBot="1">
      <c r="A169" s="16" t="s">
        <v>149</v>
      </c>
      <c r="B169" s="1"/>
      <c r="C169" s="1"/>
      <c r="D169" s="32">
        <f>Classification!BG169</f>
        <v>0</v>
      </c>
      <c r="E169" s="69"/>
      <c r="F169" s="32">
        <v>0</v>
      </c>
      <c r="G169" s="32">
        <f t="shared" ref="G169" si="40">D169-F169</f>
        <v>0</v>
      </c>
      <c r="H169" s="69"/>
      <c r="I169" s="32">
        <v>0</v>
      </c>
      <c r="J169" s="32">
        <v>0</v>
      </c>
      <c r="K169" s="32">
        <v>0</v>
      </c>
      <c r="L169" s="32">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row>
    <row r="170" spans="1:34" ht="12" customHeight="1" thickTop="1">
      <c r="A170" s="1"/>
      <c r="B170" s="1"/>
      <c r="C170" s="1"/>
      <c r="D170" s="25"/>
      <c r="E170" s="79"/>
      <c r="F170" s="25"/>
      <c r="G170" s="25"/>
      <c r="H170" s="79"/>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row>
    <row r="171" spans="1:34" ht="12" customHeight="1" thickBot="1">
      <c r="A171" s="16" t="s">
        <v>150</v>
      </c>
      <c r="B171" s="1"/>
      <c r="C171" s="1"/>
      <c r="D171" s="40">
        <f>D82-D155+D167+D169</f>
        <v>0</v>
      </c>
      <c r="E171" s="79"/>
      <c r="F171" s="40">
        <f t="shared" ref="F171:G171" si="41">F82-F155+F167+F169</f>
        <v>0</v>
      </c>
      <c r="G171" s="40">
        <f t="shared" si="41"/>
        <v>0</v>
      </c>
      <c r="H171" s="79"/>
      <c r="I171" s="40">
        <f t="shared" ref="I171:AH171" si="42">I82-I155+I167+I169</f>
        <v>0</v>
      </c>
      <c r="J171" s="40">
        <f t="shared" si="42"/>
        <v>0</v>
      </c>
      <c r="K171" s="40">
        <f t="shared" si="42"/>
        <v>0</v>
      </c>
      <c r="L171" s="40">
        <f t="shared" si="42"/>
        <v>0</v>
      </c>
      <c r="M171" s="40">
        <f t="shared" si="42"/>
        <v>0</v>
      </c>
      <c r="N171" s="40">
        <f t="shared" si="42"/>
        <v>0</v>
      </c>
      <c r="O171" s="40">
        <f t="shared" si="42"/>
        <v>0</v>
      </c>
      <c r="P171" s="40">
        <f t="shared" si="42"/>
        <v>0</v>
      </c>
      <c r="Q171" s="40">
        <f t="shared" si="42"/>
        <v>0</v>
      </c>
      <c r="R171" s="40">
        <f t="shared" si="42"/>
        <v>0</v>
      </c>
      <c r="S171" s="40">
        <f t="shared" si="42"/>
        <v>0</v>
      </c>
      <c r="T171" s="40">
        <f t="shared" si="42"/>
        <v>0</v>
      </c>
      <c r="U171" s="40">
        <f t="shared" si="42"/>
        <v>0</v>
      </c>
      <c r="V171" s="40">
        <f t="shared" si="42"/>
        <v>0</v>
      </c>
      <c r="W171" s="40">
        <f t="shared" si="42"/>
        <v>0</v>
      </c>
      <c r="X171" s="40">
        <f t="shared" si="42"/>
        <v>0</v>
      </c>
      <c r="Y171" s="40">
        <f t="shared" si="42"/>
        <v>0</v>
      </c>
      <c r="Z171" s="40">
        <f t="shared" si="42"/>
        <v>0</v>
      </c>
      <c r="AA171" s="40">
        <f t="shared" si="42"/>
        <v>0</v>
      </c>
      <c r="AB171" s="40">
        <f t="shared" si="42"/>
        <v>0</v>
      </c>
      <c r="AC171" s="40">
        <f t="shared" si="42"/>
        <v>0</v>
      </c>
      <c r="AD171" s="40">
        <f t="shared" si="42"/>
        <v>0</v>
      </c>
      <c r="AE171" s="40">
        <f t="shared" si="42"/>
        <v>0</v>
      </c>
      <c r="AF171" s="40">
        <f t="shared" si="42"/>
        <v>0</v>
      </c>
      <c r="AG171" s="40">
        <f t="shared" si="42"/>
        <v>0</v>
      </c>
      <c r="AH171" s="40">
        <f t="shared" si="42"/>
        <v>0</v>
      </c>
    </row>
    <row r="172" spans="1:34" ht="12" customHeight="1">
      <c r="A172" s="1"/>
      <c r="B172" s="1"/>
      <c r="C172" s="1"/>
      <c r="D172" s="33"/>
      <c r="E172" s="5"/>
      <c r="F172" s="33"/>
      <c r="G172" s="33"/>
      <c r="H172" s="5"/>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row>
    <row r="173" spans="1:34" ht="12" customHeight="1">
      <c r="A173" s="16" t="s">
        <v>151</v>
      </c>
      <c r="B173" s="1"/>
      <c r="C173" s="1"/>
      <c r="D173" s="33"/>
      <c r="E173" s="5"/>
      <c r="F173" s="33"/>
      <c r="G173" s="33"/>
      <c r="H173" s="5"/>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row>
    <row r="174" spans="1:34" ht="12" customHeight="1">
      <c r="A174" s="1"/>
      <c r="B174" s="16" t="s">
        <v>152</v>
      </c>
      <c r="C174" s="1"/>
      <c r="D174" s="44">
        <v>5.9316239560111665E-2</v>
      </c>
      <c r="E174" s="87"/>
      <c r="F174" s="44"/>
      <c r="G174" s="44"/>
      <c r="H174" s="87"/>
      <c r="I174" s="44">
        <v>5.9316239560111665E-2</v>
      </c>
      <c r="J174" s="44">
        <v>5.9316239560111665E-2</v>
      </c>
      <c r="K174" s="44">
        <v>5.9316239560111665E-2</v>
      </c>
      <c r="L174" s="44">
        <v>5.9316239560111665E-2</v>
      </c>
      <c r="M174" s="44">
        <v>5.9316239560111665E-2</v>
      </c>
      <c r="N174" s="44">
        <v>5.9316239560111665E-2</v>
      </c>
      <c r="O174" s="44">
        <v>5.9316239560111665E-2</v>
      </c>
      <c r="P174" s="44">
        <v>5.9316239560111665E-2</v>
      </c>
      <c r="Q174" s="44">
        <v>5.9316239560111665E-2</v>
      </c>
      <c r="R174" s="44">
        <v>5.9316239560111665E-2</v>
      </c>
      <c r="S174" s="44">
        <v>5.9316239560111665E-2</v>
      </c>
      <c r="T174" s="44">
        <v>5.9316239560111665E-2</v>
      </c>
      <c r="U174" s="44">
        <v>5.9316239560111665E-2</v>
      </c>
      <c r="V174" s="44">
        <v>5.9316239560111665E-2</v>
      </c>
      <c r="W174" s="44">
        <v>5.9316239560111665E-2</v>
      </c>
      <c r="X174" s="44">
        <v>5.9316239560111665E-2</v>
      </c>
      <c r="Y174" s="44">
        <v>5.9316239560111665E-2</v>
      </c>
      <c r="Z174" s="44">
        <v>5.9316239560111665E-2</v>
      </c>
      <c r="AA174" s="44">
        <v>5.9316239560111665E-2</v>
      </c>
      <c r="AB174" s="44">
        <v>5.9316239560111665E-2</v>
      </c>
      <c r="AC174" s="44">
        <v>5.9316239560111665E-2</v>
      </c>
      <c r="AD174" s="44">
        <v>5.9316239560111665E-2</v>
      </c>
      <c r="AE174" s="44">
        <v>5.9316239560111665E-2</v>
      </c>
      <c r="AF174" s="44">
        <v>5.9316239560111665E-2</v>
      </c>
      <c r="AG174" s="44">
        <v>5.9316239560111665E-2</v>
      </c>
      <c r="AH174" s="44">
        <v>5.9316239560111665E-2</v>
      </c>
    </row>
    <row r="175" spans="1:34" ht="12" customHeight="1">
      <c r="A175" s="1"/>
      <c r="B175" s="16" t="s">
        <v>153</v>
      </c>
      <c r="C175" s="1"/>
      <c r="D175" s="25">
        <f>Classification!BG175</f>
        <v>0</v>
      </c>
      <c r="E175" s="69"/>
      <c r="F175" s="25">
        <v>0</v>
      </c>
      <c r="G175" s="25">
        <f t="shared" ref="G175:G177" si="43">D175-F175</f>
        <v>0</v>
      </c>
      <c r="H175" s="69"/>
      <c r="I175" s="25">
        <f>+I174*I171</f>
        <v>0</v>
      </c>
      <c r="J175" s="25">
        <f t="shared" ref="J175:AH175" si="44">+J174*J171</f>
        <v>0</v>
      </c>
      <c r="K175" s="25">
        <f t="shared" si="44"/>
        <v>0</v>
      </c>
      <c r="L175" s="25">
        <f t="shared" si="44"/>
        <v>0</v>
      </c>
      <c r="M175" s="25">
        <f t="shared" si="44"/>
        <v>0</v>
      </c>
      <c r="N175" s="25">
        <f t="shared" si="44"/>
        <v>0</v>
      </c>
      <c r="O175" s="25">
        <f t="shared" si="44"/>
        <v>0</v>
      </c>
      <c r="P175" s="25">
        <f t="shared" si="44"/>
        <v>0</v>
      </c>
      <c r="Q175" s="25">
        <f t="shared" si="44"/>
        <v>0</v>
      </c>
      <c r="R175" s="25">
        <f t="shared" si="44"/>
        <v>0</v>
      </c>
      <c r="S175" s="25">
        <f t="shared" si="44"/>
        <v>0</v>
      </c>
      <c r="T175" s="25">
        <f t="shared" si="44"/>
        <v>0</v>
      </c>
      <c r="U175" s="25">
        <f t="shared" si="44"/>
        <v>0</v>
      </c>
      <c r="V175" s="25">
        <f t="shared" si="44"/>
        <v>0</v>
      </c>
      <c r="W175" s="25">
        <f t="shared" si="44"/>
        <v>0</v>
      </c>
      <c r="X175" s="25">
        <f t="shared" si="44"/>
        <v>0</v>
      </c>
      <c r="Y175" s="25">
        <f t="shared" si="44"/>
        <v>0</v>
      </c>
      <c r="Z175" s="25">
        <f t="shared" si="44"/>
        <v>0</v>
      </c>
      <c r="AA175" s="25">
        <f t="shared" si="44"/>
        <v>0</v>
      </c>
      <c r="AB175" s="25">
        <f t="shared" si="44"/>
        <v>0</v>
      </c>
      <c r="AC175" s="25">
        <f t="shared" si="44"/>
        <v>0</v>
      </c>
      <c r="AD175" s="25">
        <f t="shared" si="44"/>
        <v>0</v>
      </c>
      <c r="AE175" s="25">
        <f t="shared" si="44"/>
        <v>0</v>
      </c>
      <c r="AF175" s="25">
        <f t="shared" si="44"/>
        <v>0</v>
      </c>
      <c r="AG175" s="25">
        <f t="shared" si="44"/>
        <v>0</v>
      </c>
      <c r="AH175" s="25">
        <f t="shared" si="44"/>
        <v>0</v>
      </c>
    </row>
    <row r="176" spans="1:34" ht="12" customHeight="1">
      <c r="A176" s="1"/>
      <c r="B176" s="16" t="s">
        <v>154</v>
      </c>
      <c r="C176" s="1"/>
      <c r="D176" s="25">
        <f>Classification!BG176</f>
        <v>0</v>
      </c>
      <c r="E176" s="69"/>
      <c r="F176" s="25">
        <v>0</v>
      </c>
      <c r="G176" s="25">
        <f t="shared" si="43"/>
        <v>0</v>
      </c>
      <c r="H176" s="69"/>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row>
    <row r="177" spans="1:34" ht="12" customHeight="1">
      <c r="A177" s="1"/>
      <c r="B177" s="16" t="s">
        <v>156</v>
      </c>
      <c r="C177" s="1"/>
      <c r="D177" s="25">
        <f>Classification!BG177</f>
        <v>0</v>
      </c>
      <c r="E177" s="69"/>
      <c r="F177" s="25">
        <v>0</v>
      </c>
      <c r="G177" s="25">
        <f t="shared" si="43"/>
        <v>0</v>
      </c>
      <c r="H177" s="69"/>
      <c r="I177" s="25">
        <v>0</v>
      </c>
      <c r="J177" s="25">
        <v>0</v>
      </c>
      <c r="K177" s="25">
        <v>0</v>
      </c>
      <c r="L177" s="25">
        <v>0</v>
      </c>
      <c r="M177" s="25">
        <v>0</v>
      </c>
      <c r="N177" s="25">
        <v>0</v>
      </c>
      <c r="O177" s="25">
        <v>0</v>
      </c>
      <c r="P177" s="25">
        <v>0</v>
      </c>
      <c r="Q177" s="25">
        <v>0</v>
      </c>
      <c r="R177" s="25">
        <v>0</v>
      </c>
      <c r="S177" s="25">
        <v>0</v>
      </c>
      <c r="T177" s="25">
        <v>0</v>
      </c>
      <c r="U177" s="25">
        <v>0</v>
      </c>
      <c r="V177" s="25">
        <v>0</v>
      </c>
      <c r="W177" s="25">
        <v>0</v>
      </c>
      <c r="X177" s="25">
        <v>0</v>
      </c>
      <c r="Y177" s="25">
        <v>0</v>
      </c>
      <c r="Z177" s="25">
        <v>0</v>
      </c>
      <c r="AA177" s="25">
        <v>0</v>
      </c>
      <c r="AB177" s="25">
        <v>0</v>
      </c>
      <c r="AC177" s="25">
        <v>0</v>
      </c>
      <c r="AD177" s="25">
        <v>0</v>
      </c>
      <c r="AE177" s="25">
        <v>0</v>
      </c>
      <c r="AF177" s="25">
        <v>0</v>
      </c>
      <c r="AG177" s="25">
        <v>0</v>
      </c>
      <c r="AH177" s="25">
        <v>0</v>
      </c>
    </row>
    <row r="178" spans="1:34" ht="12" customHeight="1" thickBot="1">
      <c r="A178" s="1"/>
      <c r="B178" s="16" t="s">
        <v>42</v>
      </c>
      <c r="C178" s="1"/>
      <c r="D178" s="47">
        <f>SUM(D175:D177)</f>
        <v>0</v>
      </c>
      <c r="E178" s="69"/>
      <c r="F178" s="47">
        <f t="shared" ref="F178:G178" si="45">SUM(F175:F177)</f>
        <v>0</v>
      </c>
      <c r="G178" s="47">
        <f t="shared" si="45"/>
        <v>0</v>
      </c>
      <c r="H178" s="69"/>
      <c r="I178" s="47">
        <f t="shared" ref="I178:AH178" si="46">SUM(I175:I177)</f>
        <v>0</v>
      </c>
      <c r="J178" s="47">
        <f t="shared" si="46"/>
        <v>0</v>
      </c>
      <c r="K178" s="47">
        <f t="shared" si="46"/>
        <v>0</v>
      </c>
      <c r="L178" s="47">
        <f t="shared" si="46"/>
        <v>0</v>
      </c>
      <c r="M178" s="47">
        <f t="shared" si="46"/>
        <v>0</v>
      </c>
      <c r="N178" s="47">
        <f t="shared" si="46"/>
        <v>0</v>
      </c>
      <c r="O178" s="47">
        <f t="shared" si="46"/>
        <v>0</v>
      </c>
      <c r="P178" s="47">
        <f t="shared" si="46"/>
        <v>0</v>
      </c>
      <c r="Q178" s="47">
        <f t="shared" si="46"/>
        <v>0</v>
      </c>
      <c r="R178" s="47">
        <f t="shared" si="46"/>
        <v>0</v>
      </c>
      <c r="S178" s="47">
        <f t="shared" si="46"/>
        <v>0</v>
      </c>
      <c r="T178" s="47">
        <f t="shared" si="46"/>
        <v>0</v>
      </c>
      <c r="U178" s="47">
        <f t="shared" si="46"/>
        <v>0</v>
      </c>
      <c r="V178" s="47">
        <f t="shared" si="46"/>
        <v>0</v>
      </c>
      <c r="W178" s="47">
        <f t="shared" si="46"/>
        <v>0</v>
      </c>
      <c r="X178" s="47">
        <f t="shared" si="46"/>
        <v>0</v>
      </c>
      <c r="Y178" s="47">
        <f t="shared" si="46"/>
        <v>0</v>
      </c>
      <c r="Z178" s="47">
        <f t="shared" si="46"/>
        <v>0</v>
      </c>
      <c r="AA178" s="47">
        <f t="shared" si="46"/>
        <v>0</v>
      </c>
      <c r="AB178" s="47">
        <f t="shared" si="46"/>
        <v>0</v>
      </c>
      <c r="AC178" s="47">
        <f t="shared" si="46"/>
        <v>0</v>
      </c>
      <c r="AD178" s="47">
        <f t="shared" si="46"/>
        <v>0</v>
      </c>
      <c r="AE178" s="47">
        <f t="shared" si="46"/>
        <v>0</v>
      </c>
      <c r="AF178" s="47">
        <f t="shared" si="46"/>
        <v>0</v>
      </c>
      <c r="AG178" s="47">
        <f t="shared" si="46"/>
        <v>0</v>
      </c>
      <c r="AH178" s="47">
        <f t="shared" si="46"/>
        <v>0</v>
      </c>
    </row>
    <row r="179" spans="1:34" ht="12" customHeight="1">
      <c r="A179" s="1"/>
      <c r="B179" s="1"/>
      <c r="C179" s="1"/>
      <c r="D179" s="25"/>
      <c r="E179" s="69"/>
      <c r="F179" s="25"/>
      <c r="G179" s="25"/>
      <c r="H179" s="69"/>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row>
    <row r="180" spans="1:34" ht="12" customHeight="1" thickBot="1">
      <c r="A180" s="16" t="s">
        <v>158</v>
      </c>
      <c r="B180" s="1"/>
      <c r="C180" s="1"/>
      <c r="D180" s="40">
        <f>Classification!BG180</f>
        <v>0</v>
      </c>
      <c r="E180" s="69"/>
      <c r="F180" s="40">
        <v>0</v>
      </c>
      <c r="G180" s="40">
        <f t="shared" ref="G180" si="47">D180-F180</f>
        <v>0</v>
      </c>
      <c r="H180" s="69"/>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v>0</v>
      </c>
      <c r="AC180" s="40">
        <v>0</v>
      </c>
      <c r="AD180" s="40">
        <v>0</v>
      </c>
      <c r="AE180" s="40">
        <v>0</v>
      </c>
      <c r="AF180" s="40">
        <v>0</v>
      </c>
      <c r="AG180" s="40">
        <v>0</v>
      </c>
      <c r="AH180" s="40">
        <v>0</v>
      </c>
    </row>
    <row r="181" spans="1:34" ht="12" customHeight="1">
      <c r="A181" s="1"/>
      <c r="B181" s="1"/>
      <c r="C181" s="1"/>
      <c r="D181" s="25"/>
      <c r="E181" s="69"/>
      <c r="F181" s="25"/>
      <c r="G181" s="25"/>
      <c r="H181" s="69"/>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row>
    <row r="182" spans="1:34" ht="12" customHeight="1">
      <c r="A182" s="16" t="s">
        <v>159</v>
      </c>
      <c r="B182" s="1"/>
      <c r="C182" s="1"/>
      <c r="D182" s="25"/>
      <c r="E182" s="69"/>
      <c r="F182" s="25"/>
      <c r="G182" s="25"/>
      <c r="H182" s="69"/>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row>
    <row r="183" spans="1:34" ht="12" customHeight="1">
      <c r="A183" s="1"/>
      <c r="B183" s="1"/>
      <c r="C183" s="1"/>
      <c r="D183" s="25"/>
      <c r="E183" s="69"/>
      <c r="F183" s="25"/>
      <c r="G183" s="25"/>
      <c r="H183" s="69"/>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row>
    <row r="184" spans="1:34" ht="12" customHeight="1">
      <c r="A184" s="1"/>
      <c r="B184" s="16" t="s">
        <v>160</v>
      </c>
      <c r="C184" s="1"/>
      <c r="D184" s="25">
        <f>Classification!BG184</f>
        <v>0</v>
      </c>
      <c r="E184" s="69"/>
      <c r="F184" s="25">
        <v>0</v>
      </c>
      <c r="G184" s="25">
        <f t="shared" ref="G184:G190" si="48">D184-F184</f>
        <v>0</v>
      </c>
      <c r="H184" s="69"/>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row>
    <row r="185" spans="1:34" ht="12" customHeight="1">
      <c r="A185" s="1"/>
      <c r="B185" s="16" t="s">
        <v>161</v>
      </c>
      <c r="C185" s="1"/>
      <c r="D185" s="25">
        <f>Classification!BG185</f>
        <v>0</v>
      </c>
      <c r="E185" s="69"/>
      <c r="F185" s="25">
        <v>0</v>
      </c>
      <c r="G185" s="25">
        <f t="shared" si="48"/>
        <v>0</v>
      </c>
      <c r="H185" s="69"/>
      <c r="I185" s="25">
        <v>0</v>
      </c>
      <c r="J185" s="25">
        <v>0</v>
      </c>
      <c r="K185" s="25">
        <v>0</v>
      </c>
      <c r="L185" s="25">
        <v>0</v>
      </c>
      <c r="M185" s="25">
        <v>0</v>
      </c>
      <c r="N185" s="25">
        <v>0</v>
      </c>
      <c r="O185" s="25">
        <v>0</v>
      </c>
      <c r="P185" s="25">
        <v>0</v>
      </c>
      <c r="Q185" s="25">
        <v>0</v>
      </c>
      <c r="R185" s="25">
        <v>0</v>
      </c>
      <c r="S185" s="25">
        <v>0</v>
      </c>
      <c r="T185" s="25">
        <v>0</v>
      </c>
      <c r="U185" s="25">
        <v>0</v>
      </c>
      <c r="V185" s="25">
        <v>0</v>
      </c>
      <c r="W185" s="25">
        <v>0</v>
      </c>
      <c r="X185" s="25">
        <v>0</v>
      </c>
      <c r="Y185" s="25">
        <v>0</v>
      </c>
      <c r="Z185" s="25">
        <v>0</v>
      </c>
      <c r="AA185" s="25">
        <v>0</v>
      </c>
      <c r="AB185" s="25">
        <v>0</v>
      </c>
      <c r="AC185" s="25">
        <v>0</v>
      </c>
      <c r="AD185" s="25">
        <v>0</v>
      </c>
      <c r="AE185" s="25">
        <v>0</v>
      </c>
      <c r="AF185" s="25">
        <v>0</v>
      </c>
      <c r="AG185" s="25">
        <v>0</v>
      </c>
      <c r="AH185" s="25">
        <v>0</v>
      </c>
    </row>
    <row r="186" spans="1:34" ht="12" customHeight="1">
      <c r="A186" s="1"/>
      <c r="B186" s="16" t="s">
        <v>164</v>
      </c>
      <c r="C186" s="1"/>
      <c r="D186" s="25">
        <f>Classification!BG186</f>
        <v>0</v>
      </c>
      <c r="E186" s="69"/>
      <c r="F186" s="25">
        <v>0</v>
      </c>
      <c r="G186" s="25">
        <f t="shared" si="48"/>
        <v>0</v>
      </c>
      <c r="H186" s="69"/>
      <c r="I186" s="25">
        <v>0</v>
      </c>
      <c r="J186" s="25">
        <v>0</v>
      </c>
      <c r="K186" s="25">
        <v>0</v>
      </c>
      <c r="L186" s="25">
        <v>0</v>
      </c>
      <c r="M186" s="25">
        <v>0</v>
      </c>
      <c r="N186" s="25">
        <v>0</v>
      </c>
      <c r="O186" s="25">
        <v>0</v>
      </c>
      <c r="P186" s="25">
        <v>0</v>
      </c>
      <c r="Q186" s="25">
        <v>0</v>
      </c>
      <c r="R186" s="25">
        <v>0</v>
      </c>
      <c r="S186" s="25">
        <v>0</v>
      </c>
      <c r="T186" s="25">
        <v>0</v>
      </c>
      <c r="U186" s="25">
        <v>0</v>
      </c>
      <c r="V186" s="25">
        <v>0</v>
      </c>
      <c r="W186" s="25">
        <v>0</v>
      </c>
      <c r="X186" s="25">
        <v>0</v>
      </c>
      <c r="Y186" s="25">
        <v>0</v>
      </c>
      <c r="Z186" s="25">
        <v>0</v>
      </c>
      <c r="AA186" s="25">
        <v>0</v>
      </c>
      <c r="AB186" s="25">
        <v>0</v>
      </c>
      <c r="AC186" s="25">
        <v>0</v>
      </c>
      <c r="AD186" s="25">
        <v>0</v>
      </c>
      <c r="AE186" s="25">
        <v>0</v>
      </c>
      <c r="AF186" s="25">
        <v>0</v>
      </c>
      <c r="AG186" s="25">
        <v>0</v>
      </c>
      <c r="AH186" s="25">
        <v>0</v>
      </c>
    </row>
    <row r="187" spans="1:34" ht="12" customHeight="1">
      <c r="A187" s="1"/>
      <c r="B187" s="16" t="s">
        <v>166</v>
      </c>
      <c r="C187" s="1"/>
      <c r="D187" s="25">
        <f>Classification!BG187</f>
        <v>0</v>
      </c>
      <c r="E187" s="69"/>
      <c r="F187" s="25">
        <v>0</v>
      </c>
      <c r="G187" s="25">
        <f t="shared" si="48"/>
        <v>0</v>
      </c>
      <c r="H187" s="69"/>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row>
    <row r="188" spans="1:34" ht="12" customHeight="1">
      <c r="A188" s="1"/>
      <c r="B188" s="16" t="s">
        <v>167</v>
      </c>
      <c r="C188" s="1"/>
      <c r="D188" s="25">
        <f>Classification!BG188</f>
        <v>0</v>
      </c>
      <c r="E188" s="69"/>
      <c r="F188" s="25">
        <v>0</v>
      </c>
      <c r="G188" s="25">
        <f t="shared" si="48"/>
        <v>0</v>
      </c>
      <c r="H188" s="69"/>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row>
    <row r="189" spans="1:34" ht="12" customHeight="1">
      <c r="A189" s="1"/>
      <c r="B189" s="16" t="s">
        <v>168</v>
      </c>
      <c r="C189" s="1"/>
      <c r="D189" s="25">
        <f>Classification!BG189</f>
        <v>0</v>
      </c>
      <c r="E189" s="69"/>
      <c r="F189" s="84">
        <v>0</v>
      </c>
      <c r="G189" s="25">
        <f t="shared" si="48"/>
        <v>0</v>
      </c>
      <c r="H189" s="69"/>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row>
    <row r="190" spans="1:34" ht="12" customHeight="1">
      <c r="A190" s="1"/>
      <c r="B190" s="16" t="s">
        <v>169</v>
      </c>
      <c r="C190" s="1"/>
      <c r="D190" s="25">
        <f>Classification!BG190</f>
        <v>0</v>
      </c>
      <c r="E190" s="69"/>
      <c r="F190" s="25">
        <v>0</v>
      </c>
      <c r="G190" s="25">
        <f t="shared" si="48"/>
        <v>0</v>
      </c>
      <c r="H190" s="69"/>
      <c r="I190" s="25">
        <v>0</v>
      </c>
      <c r="J190" s="25">
        <v>0</v>
      </c>
      <c r="K190" s="25">
        <v>0</v>
      </c>
      <c r="L190" s="25">
        <v>0</v>
      </c>
      <c r="M190" s="25">
        <v>0</v>
      </c>
      <c r="N190" s="25">
        <v>0</v>
      </c>
      <c r="O190" s="25">
        <v>0</v>
      </c>
      <c r="P190" s="25">
        <v>0</v>
      </c>
      <c r="Q190" s="25">
        <v>0</v>
      </c>
      <c r="R190" s="25">
        <v>0</v>
      </c>
      <c r="S190" s="25">
        <v>0</v>
      </c>
      <c r="T190" s="25">
        <v>0</v>
      </c>
      <c r="U190" s="25">
        <v>0</v>
      </c>
      <c r="V190" s="25">
        <v>0</v>
      </c>
      <c r="W190" s="25">
        <v>0</v>
      </c>
      <c r="X190" s="25">
        <v>0</v>
      </c>
      <c r="Y190" s="25">
        <v>0</v>
      </c>
      <c r="Z190" s="25">
        <v>0</v>
      </c>
      <c r="AA190" s="25">
        <v>0</v>
      </c>
      <c r="AB190" s="25">
        <v>0</v>
      </c>
      <c r="AC190" s="25">
        <v>0</v>
      </c>
      <c r="AD190" s="25">
        <v>0</v>
      </c>
      <c r="AE190" s="25">
        <v>0</v>
      </c>
      <c r="AF190" s="25">
        <v>0</v>
      </c>
      <c r="AG190" s="25">
        <v>0</v>
      </c>
      <c r="AH190" s="25">
        <v>0</v>
      </c>
    </row>
    <row r="191" spans="1:34" ht="12" customHeight="1" thickBot="1">
      <c r="A191" s="1"/>
      <c r="B191" s="16" t="s">
        <v>42</v>
      </c>
      <c r="C191" s="1"/>
      <c r="D191" s="47">
        <f>SUM(D184:D190)</f>
        <v>0</v>
      </c>
      <c r="E191" s="69"/>
      <c r="F191" s="47">
        <f t="shared" ref="F191:G191" si="49">SUM(F184:F190)</f>
        <v>0</v>
      </c>
      <c r="G191" s="47">
        <f t="shared" si="49"/>
        <v>0</v>
      </c>
      <c r="H191" s="69"/>
      <c r="I191" s="47">
        <f t="shared" ref="I191:AH191" si="50">SUM(I184:I190)</f>
        <v>0</v>
      </c>
      <c r="J191" s="47">
        <f t="shared" si="50"/>
        <v>0</v>
      </c>
      <c r="K191" s="47">
        <f t="shared" si="50"/>
        <v>0</v>
      </c>
      <c r="L191" s="47">
        <f t="shared" si="50"/>
        <v>0</v>
      </c>
      <c r="M191" s="47">
        <f t="shared" si="50"/>
        <v>0</v>
      </c>
      <c r="N191" s="47">
        <f t="shared" si="50"/>
        <v>0</v>
      </c>
      <c r="O191" s="47">
        <f t="shared" si="50"/>
        <v>0</v>
      </c>
      <c r="P191" s="47">
        <f t="shared" si="50"/>
        <v>0</v>
      </c>
      <c r="Q191" s="47">
        <f t="shared" si="50"/>
        <v>0</v>
      </c>
      <c r="R191" s="47">
        <f t="shared" si="50"/>
        <v>0</v>
      </c>
      <c r="S191" s="47">
        <f t="shared" si="50"/>
        <v>0</v>
      </c>
      <c r="T191" s="47">
        <f t="shared" si="50"/>
        <v>0</v>
      </c>
      <c r="U191" s="47">
        <f t="shared" si="50"/>
        <v>0</v>
      </c>
      <c r="V191" s="47">
        <f t="shared" si="50"/>
        <v>0</v>
      </c>
      <c r="W191" s="47">
        <f t="shared" si="50"/>
        <v>0</v>
      </c>
      <c r="X191" s="47">
        <f t="shared" si="50"/>
        <v>0</v>
      </c>
      <c r="Y191" s="47">
        <f t="shared" si="50"/>
        <v>0</v>
      </c>
      <c r="Z191" s="47">
        <f t="shared" si="50"/>
        <v>0</v>
      </c>
      <c r="AA191" s="47">
        <f t="shared" si="50"/>
        <v>0</v>
      </c>
      <c r="AB191" s="47">
        <f t="shared" si="50"/>
        <v>0</v>
      </c>
      <c r="AC191" s="47">
        <f t="shared" si="50"/>
        <v>0</v>
      </c>
      <c r="AD191" s="47">
        <f t="shared" si="50"/>
        <v>0</v>
      </c>
      <c r="AE191" s="47">
        <f t="shared" si="50"/>
        <v>0</v>
      </c>
      <c r="AF191" s="47">
        <f t="shared" si="50"/>
        <v>0</v>
      </c>
      <c r="AG191" s="47">
        <f t="shared" si="50"/>
        <v>0</v>
      </c>
      <c r="AH191" s="47">
        <f t="shared" si="50"/>
        <v>0</v>
      </c>
    </row>
    <row r="192" spans="1:34" ht="12" customHeight="1">
      <c r="A192" s="1"/>
      <c r="B192" s="1"/>
      <c r="C192" s="1"/>
      <c r="D192" s="25"/>
      <c r="E192" s="79"/>
      <c r="F192" s="25"/>
      <c r="G192" s="25"/>
      <c r="H192" s="79"/>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row>
    <row r="193" spans="1:34" ht="12" customHeight="1">
      <c r="A193" s="16" t="s">
        <v>170</v>
      </c>
      <c r="B193" s="1"/>
      <c r="C193" s="1"/>
      <c r="D193" s="25"/>
      <c r="E193" s="69"/>
      <c r="F193" s="25"/>
      <c r="G193" s="25"/>
      <c r="H193" s="69"/>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row>
    <row r="194" spans="1:34" ht="12" customHeight="1">
      <c r="A194" s="1"/>
      <c r="B194" s="1"/>
      <c r="C194" s="1"/>
      <c r="D194" s="25"/>
      <c r="E194" s="79"/>
      <c r="F194" s="25"/>
      <c r="G194" s="25"/>
      <c r="H194" s="79"/>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row>
    <row r="195" spans="1:34" ht="12" customHeight="1">
      <c r="A195" s="16" t="s">
        <v>171</v>
      </c>
      <c r="B195" s="1"/>
      <c r="C195" s="1"/>
      <c r="D195" s="25"/>
      <c r="E195" s="79"/>
      <c r="F195" s="25"/>
      <c r="G195" s="25"/>
      <c r="H195" s="79"/>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row>
    <row r="196" spans="1:34" ht="12" customHeight="1">
      <c r="A196" s="1"/>
      <c r="B196" s="16" t="s">
        <v>172</v>
      </c>
      <c r="C196" s="1"/>
      <c r="D196" s="25">
        <f>Classification!BG196</f>
        <v>0</v>
      </c>
      <c r="E196" s="69"/>
      <c r="F196" s="25">
        <v>0</v>
      </c>
      <c r="G196" s="25">
        <f t="shared" ref="G196:G206" si="51">D196-F196</f>
        <v>0</v>
      </c>
      <c r="H196" s="69"/>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row>
    <row r="197" spans="1:34" ht="12" customHeight="1">
      <c r="A197" s="1"/>
      <c r="B197" s="16" t="s">
        <v>173</v>
      </c>
      <c r="C197" s="1"/>
      <c r="D197" s="25">
        <f>Classification!BG197</f>
        <v>0</v>
      </c>
      <c r="E197" s="69"/>
      <c r="F197" s="25">
        <v>0</v>
      </c>
      <c r="G197" s="25">
        <f t="shared" si="51"/>
        <v>0</v>
      </c>
      <c r="H197" s="69"/>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row>
    <row r="198" spans="1:34" ht="12" customHeight="1">
      <c r="A198" s="1"/>
      <c r="B198" s="16" t="s">
        <v>174</v>
      </c>
      <c r="C198" s="1"/>
      <c r="D198" s="25">
        <f>Classification!BG198</f>
        <v>0</v>
      </c>
      <c r="E198" s="69"/>
      <c r="F198" s="25">
        <v>0</v>
      </c>
      <c r="G198" s="25">
        <f t="shared" si="51"/>
        <v>0</v>
      </c>
      <c r="H198" s="69"/>
      <c r="I198" s="25">
        <v>0</v>
      </c>
      <c r="J198" s="25">
        <v>0</v>
      </c>
      <c r="K198" s="25">
        <v>0</v>
      </c>
      <c r="L198" s="25">
        <v>0</v>
      </c>
      <c r="M198" s="25">
        <v>0</v>
      </c>
      <c r="N198" s="25">
        <v>0</v>
      </c>
      <c r="O198" s="25">
        <v>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row>
    <row r="199" spans="1:34" ht="12" customHeight="1">
      <c r="A199" s="1"/>
      <c r="B199" s="16" t="s">
        <v>175</v>
      </c>
      <c r="C199" s="1"/>
      <c r="D199" s="25">
        <f>Classification!BG199</f>
        <v>0</v>
      </c>
      <c r="E199" s="69"/>
      <c r="F199" s="25">
        <v>0</v>
      </c>
      <c r="G199" s="25">
        <f t="shared" si="51"/>
        <v>0</v>
      </c>
      <c r="H199" s="69"/>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row>
    <row r="200" spans="1:34" ht="12" customHeight="1">
      <c r="A200" s="1"/>
      <c r="B200" s="16" t="s">
        <v>176</v>
      </c>
      <c r="C200" s="1"/>
      <c r="D200" s="25">
        <f>Classification!BG200</f>
        <v>0</v>
      </c>
      <c r="E200" s="69"/>
      <c r="F200" s="25">
        <v>0</v>
      </c>
      <c r="G200" s="25">
        <f t="shared" si="51"/>
        <v>0</v>
      </c>
      <c r="H200" s="69"/>
      <c r="I200" s="25">
        <v>0</v>
      </c>
      <c r="J200" s="25">
        <v>0</v>
      </c>
      <c r="K200" s="25">
        <v>0</v>
      </c>
      <c r="L200" s="25">
        <v>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row>
    <row r="201" spans="1:34" ht="12" customHeight="1">
      <c r="A201" s="1"/>
      <c r="B201" s="16" t="s">
        <v>177</v>
      </c>
      <c r="C201" s="1"/>
      <c r="D201" s="25">
        <f>Classification!BG201</f>
        <v>8582.2930139037726</v>
      </c>
      <c r="E201" s="69"/>
      <c r="F201" s="25">
        <v>0</v>
      </c>
      <c r="G201" s="25">
        <f t="shared" si="51"/>
        <v>8582.2930139037726</v>
      </c>
      <c r="H201" s="69" t="s">
        <v>447</v>
      </c>
      <c r="I201" s="25">
        <v>210.50371252979764</v>
      </c>
      <c r="J201" s="25">
        <v>79.80252498106195</v>
      </c>
      <c r="K201" s="25">
        <v>29.940045655410408</v>
      </c>
      <c r="L201" s="25">
        <v>0</v>
      </c>
      <c r="M201" s="25">
        <v>0.27870666531361149</v>
      </c>
      <c r="N201" s="25">
        <v>4.5572356987018612</v>
      </c>
      <c r="O201" s="25">
        <v>19.734768367266213</v>
      </c>
      <c r="P201" s="25">
        <v>5.9947110756853563</v>
      </c>
      <c r="Q201" s="25">
        <v>7.3211143436906143</v>
      </c>
      <c r="R201" s="25">
        <v>2.4961442005364137E-2</v>
      </c>
      <c r="S201" s="25">
        <v>25.288734270214256</v>
      </c>
      <c r="T201" s="25">
        <v>2.4483840407427575</v>
      </c>
      <c r="U201" s="25">
        <v>118.32038907824257</v>
      </c>
      <c r="V201" s="25">
        <v>2.9926185410127286</v>
      </c>
      <c r="W201" s="25">
        <v>25.30405356675184</v>
      </c>
      <c r="X201" s="25">
        <v>0</v>
      </c>
      <c r="Y201" s="25">
        <v>94.002109694951145</v>
      </c>
      <c r="Z201" s="25">
        <v>629.02588355633827</v>
      </c>
      <c r="AA201" s="25">
        <v>7004.2591640277387</v>
      </c>
      <c r="AB201" s="25">
        <v>0</v>
      </c>
      <c r="AC201" s="25">
        <v>0</v>
      </c>
      <c r="AD201" s="25">
        <v>215.40702148907641</v>
      </c>
      <c r="AE201" s="25">
        <v>74.843393798709258</v>
      </c>
      <c r="AF201" s="25">
        <v>31.669426065441076</v>
      </c>
      <c r="AG201" s="25">
        <v>0.5740550156227302</v>
      </c>
      <c r="AH201" s="25">
        <v>0</v>
      </c>
    </row>
    <row r="202" spans="1:34" ht="12" customHeight="1">
      <c r="A202" s="1"/>
      <c r="B202" s="16" t="s">
        <v>179</v>
      </c>
      <c r="C202" s="1"/>
      <c r="D202" s="25">
        <f>Classification!BG202</f>
        <v>0</v>
      </c>
      <c r="E202" s="69"/>
      <c r="F202" s="25">
        <v>0</v>
      </c>
      <c r="G202" s="25">
        <f t="shared" si="51"/>
        <v>0</v>
      </c>
      <c r="H202" s="69"/>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row>
    <row r="203" spans="1:34" ht="12" customHeight="1">
      <c r="A203" s="1"/>
      <c r="B203" s="16" t="s">
        <v>181</v>
      </c>
      <c r="C203" s="1"/>
      <c r="D203" s="25">
        <f>Classification!BG203</f>
        <v>0</v>
      </c>
      <c r="E203" s="69"/>
      <c r="F203" s="25">
        <v>0</v>
      </c>
      <c r="G203" s="25">
        <f t="shared" si="51"/>
        <v>0</v>
      </c>
      <c r="H203" s="69"/>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row>
    <row r="204" spans="1:34" ht="12" customHeight="1">
      <c r="A204" s="1"/>
      <c r="B204" s="16" t="s">
        <v>183</v>
      </c>
      <c r="C204" s="1"/>
      <c r="D204" s="25">
        <f>Classification!BG204</f>
        <v>0</v>
      </c>
      <c r="E204" s="69"/>
      <c r="F204" s="25">
        <v>0</v>
      </c>
      <c r="G204" s="25">
        <f t="shared" si="51"/>
        <v>0</v>
      </c>
      <c r="H204" s="69"/>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row>
    <row r="205" spans="1:34" ht="12" customHeight="1">
      <c r="A205" s="1"/>
      <c r="B205" s="16" t="s">
        <v>184</v>
      </c>
      <c r="C205" s="1"/>
      <c r="D205" s="25">
        <f>Classification!BG205</f>
        <v>0</v>
      </c>
      <c r="E205" s="69"/>
      <c r="F205" s="25">
        <v>0</v>
      </c>
      <c r="G205" s="25">
        <f t="shared" si="51"/>
        <v>0</v>
      </c>
      <c r="H205" s="69"/>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row>
    <row r="206" spans="1:34" ht="12" customHeight="1">
      <c r="A206" s="1"/>
      <c r="B206" s="16" t="s">
        <v>185</v>
      </c>
      <c r="C206" s="1"/>
      <c r="D206" s="25">
        <f>Classification!BG206</f>
        <v>2440.4414345833334</v>
      </c>
      <c r="E206" s="69"/>
      <c r="F206" s="25">
        <v>0</v>
      </c>
      <c r="G206" s="25">
        <f t="shared" si="51"/>
        <v>2440.4414345833334</v>
      </c>
      <c r="H206" s="69" t="s">
        <v>448</v>
      </c>
      <c r="I206" s="25">
        <v>964.71444875053942</v>
      </c>
      <c r="J206" s="25">
        <v>365.72584858857812</v>
      </c>
      <c r="K206" s="25">
        <v>137.21180635204544</v>
      </c>
      <c r="L206" s="25">
        <v>0</v>
      </c>
      <c r="M206" s="25">
        <v>1.2772807840767268</v>
      </c>
      <c r="N206" s="25">
        <v>20.885290202552191</v>
      </c>
      <c r="O206" s="25">
        <v>90.442187255732321</v>
      </c>
      <c r="P206" s="25">
        <v>27.473075516328102</v>
      </c>
      <c r="Q206" s="25">
        <v>33.551830052942144</v>
      </c>
      <c r="R206" s="25">
        <v>0.11439543500124591</v>
      </c>
      <c r="S206" s="25">
        <v>115.89537803346441</v>
      </c>
      <c r="T206" s="25">
        <v>11.220664147956143</v>
      </c>
      <c r="U206" s="25">
        <v>542.24881620274698</v>
      </c>
      <c r="V206" s="25">
        <v>13.714828643248126</v>
      </c>
      <c r="W206" s="25">
        <v>115.96558461812222</v>
      </c>
      <c r="X206" s="25">
        <v>0</v>
      </c>
      <c r="Y206" s="25">
        <v>0</v>
      </c>
      <c r="Z206" s="25">
        <v>0</v>
      </c>
      <c r="AA206" s="25">
        <v>0</v>
      </c>
      <c r="AB206" s="25">
        <v>0</v>
      </c>
      <c r="AC206" s="25">
        <v>0</v>
      </c>
      <c r="AD206" s="25">
        <v>0</v>
      </c>
      <c r="AE206" s="25">
        <v>0</v>
      </c>
      <c r="AF206" s="25">
        <v>0</v>
      </c>
      <c r="AG206" s="25">
        <v>0</v>
      </c>
      <c r="AH206" s="25">
        <v>0</v>
      </c>
    </row>
    <row r="207" spans="1:34" ht="12" customHeight="1" thickBot="1">
      <c r="A207" s="1"/>
      <c r="B207" s="16" t="s">
        <v>187</v>
      </c>
      <c r="C207" s="1"/>
      <c r="D207" s="38">
        <f>SUM(D196:D206)</f>
        <v>11022.734448487106</v>
      </c>
      <c r="E207" s="79"/>
      <c r="F207" s="38">
        <f t="shared" ref="F207:G207" si="52">SUM(F196:F206)</f>
        <v>0</v>
      </c>
      <c r="G207" s="38">
        <f t="shared" si="52"/>
        <v>11022.734448487106</v>
      </c>
      <c r="H207" s="79"/>
      <c r="I207" s="38">
        <f t="shared" ref="I207:AH207" si="53">SUM(I196:I206)</f>
        <v>1175.218161280337</v>
      </c>
      <c r="J207" s="38">
        <f t="shared" si="53"/>
        <v>445.52837356964005</v>
      </c>
      <c r="K207" s="38">
        <f t="shared" si="53"/>
        <v>167.15185200745586</v>
      </c>
      <c r="L207" s="38">
        <f t="shared" si="53"/>
        <v>0</v>
      </c>
      <c r="M207" s="38">
        <f t="shared" si="53"/>
        <v>1.5559874493903383</v>
      </c>
      <c r="N207" s="38">
        <f t="shared" si="53"/>
        <v>25.442525901254051</v>
      </c>
      <c r="O207" s="38">
        <f t="shared" si="53"/>
        <v>110.17695562299853</v>
      </c>
      <c r="P207" s="38">
        <f t="shared" si="53"/>
        <v>33.467786592013461</v>
      </c>
      <c r="Q207" s="38">
        <f t="shared" si="53"/>
        <v>40.872944396632761</v>
      </c>
      <c r="R207" s="38">
        <f t="shared" si="53"/>
        <v>0.13935687700661004</v>
      </c>
      <c r="S207" s="38">
        <f t="shared" si="53"/>
        <v>141.18411230367866</v>
      </c>
      <c r="T207" s="38">
        <f t="shared" si="53"/>
        <v>13.6690481886989</v>
      </c>
      <c r="U207" s="38">
        <f t="shared" si="53"/>
        <v>660.56920528098954</v>
      </c>
      <c r="V207" s="38">
        <f t="shared" si="53"/>
        <v>16.707447184260854</v>
      </c>
      <c r="W207" s="38">
        <f t="shared" si="53"/>
        <v>141.26963818487405</v>
      </c>
      <c r="X207" s="38">
        <f t="shared" si="53"/>
        <v>0</v>
      </c>
      <c r="Y207" s="38">
        <f t="shared" si="53"/>
        <v>94.002109694951145</v>
      </c>
      <c r="Z207" s="38">
        <f t="shared" si="53"/>
        <v>629.02588355633827</v>
      </c>
      <c r="AA207" s="38">
        <f t="shared" si="53"/>
        <v>7004.2591640277387</v>
      </c>
      <c r="AB207" s="38">
        <f t="shared" si="53"/>
        <v>0</v>
      </c>
      <c r="AC207" s="38">
        <f t="shared" si="53"/>
        <v>0</v>
      </c>
      <c r="AD207" s="38">
        <f t="shared" si="53"/>
        <v>215.40702148907641</v>
      </c>
      <c r="AE207" s="38">
        <f t="shared" si="53"/>
        <v>74.843393798709258</v>
      </c>
      <c r="AF207" s="38">
        <f t="shared" si="53"/>
        <v>31.669426065441076</v>
      </c>
      <c r="AG207" s="38">
        <f t="shared" si="53"/>
        <v>0.5740550156227302</v>
      </c>
      <c r="AH207" s="38">
        <f t="shared" si="53"/>
        <v>0</v>
      </c>
    </row>
    <row r="208" spans="1:34" ht="12" customHeight="1" thickTop="1">
      <c r="A208" s="1"/>
      <c r="B208" s="1"/>
      <c r="C208" s="1"/>
      <c r="D208" s="25"/>
      <c r="E208" s="79"/>
      <c r="F208" s="25"/>
      <c r="G208" s="25"/>
      <c r="H208" s="79"/>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row>
    <row r="209" spans="1:34" ht="12" customHeight="1">
      <c r="A209" s="16" t="s">
        <v>188</v>
      </c>
      <c r="B209" s="1"/>
      <c r="C209" s="1"/>
      <c r="D209" s="25"/>
      <c r="E209" s="79"/>
      <c r="F209" s="25"/>
      <c r="G209" s="25"/>
      <c r="H209" s="79"/>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row>
    <row r="210" spans="1:34" ht="12" customHeight="1">
      <c r="A210" s="1"/>
      <c r="B210" s="16" t="s">
        <v>189</v>
      </c>
      <c r="C210" s="1"/>
      <c r="D210" s="25"/>
      <c r="E210" s="79"/>
      <c r="F210" s="25"/>
      <c r="G210" s="25"/>
      <c r="H210" s="79"/>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row>
    <row r="211" spans="1:34" ht="12" customHeight="1">
      <c r="A211" s="1"/>
      <c r="B211" s="16" t="s">
        <v>190</v>
      </c>
      <c r="C211" s="5" t="s">
        <v>191</v>
      </c>
      <c r="D211" s="25">
        <f>Classification!BG211</f>
        <v>0</v>
      </c>
      <c r="E211" s="69"/>
      <c r="F211" s="25">
        <v>0</v>
      </c>
      <c r="G211" s="25">
        <f t="shared" ref="G211:G212" si="54">D211-F211</f>
        <v>0</v>
      </c>
      <c r="H211" s="69"/>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row>
    <row r="212" spans="1:34" ht="12" customHeight="1">
      <c r="A212" s="1"/>
      <c r="B212" s="16" t="s">
        <v>16</v>
      </c>
      <c r="C212" s="5" t="s">
        <v>192</v>
      </c>
      <c r="D212" s="25">
        <f>Classification!BG212</f>
        <v>0</v>
      </c>
      <c r="E212" s="69"/>
      <c r="F212" s="25">
        <v>0</v>
      </c>
      <c r="G212" s="25">
        <f t="shared" si="54"/>
        <v>0</v>
      </c>
      <c r="H212" s="69"/>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row>
    <row r="213" spans="1:34" ht="12" customHeight="1">
      <c r="A213" s="1"/>
      <c r="B213" s="1"/>
      <c r="C213" s="1"/>
      <c r="D213" s="25"/>
      <c r="E213" s="79"/>
      <c r="F213" s="25"/>
      <c r="G213" s="25"/>
      <c r="H213" s="79"/>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row>
    <row r="214" spans="1:34" ht="12" customHeight="1">
      <c r="A214" s="1"/>
      <c r="B214" s="16" t="s">
        <v>193</v>
      </c>
      <c r="C214" s="1"/>
      <c r="D214" s="25"/>
      <c r="E214" s="79"/>
      <c r="F214" s="25"/>
      <c r="G214" s="25"/>
      <c r="H214" s="79"/>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row>
    <row r="215" spans="1:34" ht="12" customHeight="1">
      <c r="A215" s="1"/>
      <c r="B215" s="16" t="s">
        <v>16</v>
      </c>
      <c r="C215" s="5" t="s">
        <v>194</v>
      </c>
      <c r="D215" s="25">
        <f>Classification!BG215</f>
        <v>0</v>
      </c>
      <c r="E215" s="69"/>
      <c r="F215" s="25">
        <v>0</v>
      </c>
      <c r="G215" s="25">
        <f t="shared" ref="G215" si="55">D215-F215</f>
        <v>0</v>
      </c>
      <c r="H215" s="69"/>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row>
    <row r="216" spans="1:34" ht="12" customHeight="1">
      <c r="A216" s="1"/>
      <c r="B216" s="16" t="s">
        <v>42</v>
      </c>
      <c r="C216" s="1"/>
      <c r="D216" s="26">
        <f>SUM(D211,D212,D215)</f>
        <v>0</v>
      </c>
      <c r="E216" s="79"/>
      <c r="F216" s="26">
        <f t="shared" ref="F216:G216" si="56">SUM(F211,F212,F215)</f>
        <v>0</v>
      </c>
      <c r="G216" s="26">
        <f t="shared" si="56"/>
        <v>0</v>
      </c>
      <c r="H216" s="79"/>
      <c r="I216" s="26">
        <f t="shared" ref="I216:AH216" si="57">SUM(I211,I212,I215)</f>
        <v>0</v>
      </c>
      <c r="J216" s="26">
        <f t="shared" si="57"/>
        <v>0</v>
      </c>
      <c r="K216" s="26">
        <f t="shared" si="57"/>
        <v>0</v>
      </c>
      <c r="L216" s="26">
        <f t="shared" si="57"/>
        <v>0</v>
      </c>
      <c r="M216" s="26">
        <f t="shared" si="57"/>
        <v>0</v>
      </c>
      <c r="N216" s="26">
        <f t="shared" si="57"/>
        <v>0</v>
      </c>
      <c r="O216" s="26">
        <f t="shared" si="57"/>
        <v>0</v>
      </c>
      <c r="P216" s="26">
        <f t="shared" si="57"/>
        <v>0</v>
      </c>
      <c r="Q216" s="26">
        <f t="shared" si="57"/>
        <v>0</v>
      </c>
      <c r="R216" s="26">
        <f t="shared" si="57"/>
        <v>0</v>
      </c>
      <c r="S216" s="26">
        <f t="shared" si="57"/>
        <v>0</v>
      </c>
      <c r="T216" s="26">
        <f t="shared" si="57"/>
        <v>0</v>
      </c>
      <c r="U216" s="26">
        <f t="shared" si="57"/>
        <v>0</v>
      </c>
      <c r="V216" s="26">
        <f t="shared" si="57"/>
        <v>0</v>
      </c>
      <c r="W216" s="26">
        <f t="shared" si="57"/>
        <v>0</v>
      </c>
      <c r="X216" s="26">
        <f t="shared" si="57"/>
        <v>0</v>
      </c>
      <c r="Y216" s="26">
        <f t="shared" si="57"/>
        <v>0</v>
      </c>
      <c r="Z216" s="26">
        <f t="shared" si="57"/>
        <v>0</v>
      </c>
      <c r="AA216" s="26">
        <f t="shared" si="57"/>
        <v>0</v>
      </c>
      <c r="AB216" s="26">
        <f t="shared" si="57"/>
        <v>0</v>
      </c>
      <c r="AC216" s="26">
        <f t="shared" si="57"/>
        <v>0</v>
      </c>
      <c r="AD216" s="26">
        <f t="shared" si="57"/>
        <v>0</v>
      </c>
      <c r="AE216" s="26">
        <f t="shared" si="57"/>
        <v>0</v>
      </c>
      <c r="AF216" s="26">
        <f t="shared" si="57"/>
        <v>0</v>
      </c>
      <c r="AG216" s="26">
        <f t="shared" si="57"/>
        <v>0</v>
      </c>
      <c r="AH216" s="26">
        <f t="shared" si="57"/>
        <v>0</v>
      </c>
    </row>
    <row r="217" spans="1:34" ht="12" customHeight="1">
      <c r="A217" s="1"/>
      <c r="B217" s="1"/>
      <c r="C217" s="1"/>
      <c r="D217" s="25"/>
      <c r="E217" s="79"/>
      <c r="F217" s="25"/>
      <c r="G217" s="25"/>
      <c r="H217" s="79"/>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row>
    <row r="218" spans="1:34" ht="12" customHeight="1">
      <c r="A218" s="16" t="s">
        <v>195</v>
      </c>
      <c r="B218" s="1"/>
      <c r="C218" s="1"/>
      <c r="D218" s="25"/>
      <c r="E218" s="79"/>
      <c r="F218" s="25"/>
      <c r="G218" s="25"/>
      <c r="H218" s="79"/>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row>
    <row r="219" spans="1:34" ht="12" customHeight="1">
      <c r="A219" s="1"/>
      <c r="B219" s="16" t="s">
        <v>189</v>
      </c>
      <c r="C219" s="1"/>
      <c r="D219" s="25"/>
      <c r="E219" s="79"/>
      <c r="F219" s="25"/>
      <c r="G219" s="25"/>
      <c r="H219" s="79"/>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row>
    <row r="220" spans="1:34" ht="12" customHeight="1">
      <c r="A220" s="1"/>
      <c r="B220" s="16" t="s">
        <v>196</v>
      </c>
      <c r="C220" s="5" t="s">
        <v>197</v>
      </c>
      <c r="D220" s="25">
        <f>Classification!BG220</f>
        <v>0</v>
      </c>
      <c r="E220" s="69"/>
      <c r="F220" s="25">
        <v>0</v>
      </c>
      <c r="G220" s="25">
        <f t="shared" ref="G220:G226" si="58">D220-F220</f>
        <v>0</v>
      </c>
      <c r="H220" s="69"/>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row>
    <row r="221" spans="1:34" ht="12" customHeight="1">
      <c r="A221" s="1"/>
      <c r="B221" s="16" t="s">
        <v>198</v>
      </c>
      <c r="C221" s="5" t="s">
        <v>199</v>
      </c>
      <c r="D221" s="25">
        <f>Classification!BG221</f>
        <v>0</v>
      </c>
      <c r="E221" s="69"/>
      <c r="F221" s="25">
        <v>0</v>
      </c>
      <c r="G221" s="25">
        <f t="shared" si="58"/>
        <v>0</v>
      </c>
      <c r="H221" s="69"/>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row>
    <row r="222" spans="1:34" ht="12" customHeight="1">
      <c r="A222" s="1"/>
      <c r="B222" s="16" t="s">
        <v>200</v>
      </c>
      <c r="C222" s="5" t="s">
        <v>201</v>
      </c>
      <c r="D222" s="25">
        <f>Classification!BG222</f>
        <v>0</v>
      </c>
      <c r="E222" s="69"/>
      <c r="F222" s="25">
        <v>0</v>
      </c>
      <c r="G222" s="25">
        <f t="shared" si="58"/>
        <v>0</v>
      </c>
      <c r="H222" s="69"/>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row>
    <row r="223" spans="1:34" ht="12" customHeight="1">
      <c r="A223" s="1"/>
      <c r="B223" s="16" t="s">
        <v>203</v>
      </c>
      <c r="C223" s="5" t="s">
        <v>204</v>
      </c>
      <c r="D223" s="25">
        <f>Classification!BG223</f>
        <v>0</v>
      </c>
      <c r="E223" s="69"/>
      <c r="F223" s="25">
        <v>0</v>
      </c>
      <c r="G223" s="25">
        <f t="shared" si="58"/>
        <v>0</v>
      </c>
      <c r="H223" s="69"/>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row>
    <row r="224" spans="1:34" ht="12" customHeight="1">
      <c r="A224" s="1"/>
      <c r="B224" s="16" t="s">
        <v>206</v>
      </c>
      <c r="C224" s="5" t="s">
        <v>207</v>
      </c>
      <c r="D224" s="25">
        <f>Classification!BG224</f>
        <v>0</v>
      </c>
      <c r="E224" s="69"/>
      <c r="F224" s="25">
        <v>0</v>
      </c>
      <c r="G224" s="25">
        <f t="shared" si="58"/>
        <v>0</v>
      </c>
      <c r="H224" s="69"/>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row>
    <row r="225" spans="1:34" ht="12" customHeight="1">
      <c r="A225" s="1"/>
      <c r="B225" s="16" t="s">
        <v>209</v>
      </c>
      <c r="C225" s="5" t="s">
        <v>210</v>
      </c>
      <c r="D225" s="25">
        <f>Classification!BG225</f>
        <v>0</v>
      </c>
      <c r="E225" s="69"/>
      <c r="F225" s="25">
        <v>0</v>
      </c>
      <c r="G225" s="25">
        <f t="shared" si="58"/>
        <v>0</v>
      </c>
      <c r="H225" s="69"/>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row>
    <row r="226" spans="1:34" ht="12" customHeight="1">
      <c r="A226" s="1"/>
      <c r="B226" s="16" t="s">
        <v>16</v>
      </c>
      <c r="C226" s="5" t="s">
        <v>211</v>
      </c>
      <c r="D226" s="25">
        <f>Classification!BG226</f>
        <v>0</v>
      </c>
      <c r="E226" s="69"/>
      <c r="F226" s="25">
        <v>0</v>
      </c>
      <c r="G226" s="25">
        <f t="shared" si="58"/>
        <v>0</v>
      </c>
      <c r="H226" s="69"/>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row>
    <row r="227" spans="1:34" ht="12" customHeight="1">
      <c r="A227" s="1"/>
      <c r="B227" s="1"/>
      <c r="C227" s="1"/>
      <c r="D227" s="25"/>
      <c r="E227" s="79"/>
      <c r="F227" s="25"/>
      <c r="G227" s="25"/>
      <c r="H227" s="79"/>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row>
    <row r="228" spans="1:34" ht="12" customHeight="1">
      <c r="A228" s="1"/>
      <c r="B228" s="16" t="s">
        <v>193</v>
      </c>
      <c r="C228" s="1"/>
      <c r="D228" s="25"/>
      <c r="E228" s="79"/>
      <c r="F228" s="25"/>
      <c r="G228" s="25"/>
      <c r="H228" s="79"/>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row>
    <row r="229" spans="1:34" ht="12" customHeight="1">
      <c r="A229" s="1"/>
      <c r="B229" s="16" t="s">
        <v>196</v>
      </c>
      <c r="C229" s="5" t="s">
        <v>212</v>
      </c>
      <c r="D229" s="25">
        <f>Classification!BG229</f>
        <v>0</v>
      </c>
      <c r="E229" s="69"/>
      <c r="F229" s="25">
        <v>0</v>
      </c>
      <c r="G229" s="25">
        <f t="shared" ref="G229:G234" si="59">D229-F229</f>
        <v>0</v>
      </c>
      <c r="H229" s="69"/>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row>
    <row r="230" spans="1:34" ht="12" customHeight="1">
      <c r="A230" s="1"/>
      <c r="B230" s="16" t="s">
        <v>198</v>
      </c>
      <c r="C230" s="5" t="s">
        <v>213</v>
      </c>
      <c r="D230" s="25">
        <f>Classification!BG230</f>
        <v>0</v>
      </c>
      <c r="E230" s="69"/>
      <c r="F230" s="25">
        <v>0</v>
      </c>
      <c r="G230" s="25">
        <f t="shared" si="59"/>
        <v>0</v>
      </c>
      <c r="H230" s="69"/>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row>
    <row r="231" spans="1:34" ht="12" customHeight="1">
      <c r="A231" s="1"/>
      <c r="B231" s="16" t="s">
        <v>200</v>
      </c>
      <c r="C231" s="5" t="s">
        <v>214</v>
      </c>
      <c r="D231" s="25">
        <f>Classification!BG231</f>
        <v>0</v>
      </c>
      <c r="E231" s="69"/>
      <c r="F231" s="25">
        <v>0</v>
      </c>
      <c r="G231" s="25">
        <f t="shared" si="59"/>
        <v>0</v>
      </c>
      <c r="H231" s="69"/>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row>
    <row r="232" spans="1:34" ht="12" customHeight="1">
      <c r="A232" s="1"/>
      <c r="B232" s="16" t="s">
        <v>215</v>
      </c>
      <c r="C232" s="5" t="s">
        <v>216</v>
      </c>
      <c r="D232" s="25">
        <f>Classification!BG232</f>
        <v>0</v>
      </c>
      <c r="E232" s="69"/>
      <c r="F232" s="25">
        <v>0</v>
      </c>
      <c r="G232" s="25">
        <f t="shared" si="59"/>
        <v>0</v>
      </c>
      <c r="H232" s="69"/>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row>
    <row r="233" spans="1:34" ht="12" customHeight="1">
      <c r="A233" s="1"/>
      <c r="B233" s="16" t="s">
        <v>206</v>
      </c>
      <c r="C233" s="5" t="s">
        <v>217</v>
      </c>
      <c r="D233" s="25">
        <f>Classification!BG233</f>
        <v>0</v>
      </c>
      <c r="E233" s="69"/>
      <c r="F233" s="25">
        <v>0</v>
      </c>
      <c r="G233" s="25">
        <f t="shared" si="59"/>
        <v>0</v>
      </c>
      <c r="H233" s="69"/>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row>
    <row r="234" spans="1:34" ht="12" customHeight="1">
      <c r="A234" s="1"/>
      <c r="B234" s="16" t="s">
        <v>16</v>
      </c>
      <c r="C234" s="5" t="s">
        <v>218</v>
      </c>
      <c r="D234" s="25">
        <f>Classification!BG234</f>
        <v>0</v>
      </c>
      <c r="E234" s="69"/>
      <c r="F234" s="25">
        <v>0</v>
      </c>
      <c r="G234" s="25">
        <f t="shared" si="59"/>
        <v>0</v>
      </c>
      <c r="H234" s="69"/>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row>
    <row r="235" spans="1:34" ht="12" customHeight="1">
      <c r="A235" s="1"/>
      <c r="B235" s="16" t="s">
        <v>42</v>
      </c>
      <c r="C235" s="1"/>
      <c r="D235" s="26">
        <f>SUM(D220:D226,D229:D234)</f>
        <v>0</v>
      </c>
      <c r="E235" s="79"/>
      <c r="F235" s="26">
        <f t="shared" ref="F235:G235" si="60">SUM(F220:F226,F229:F234)</f>
        <v>0</v>
      </c>
      <c r="G235" s="26">
        <f t="shared" si="60"/>
        <v>0</v>
      </c>
      <c r="H235" s="79"/>
      <c r="I235" s="26">
        <f t="shared" ref="I235:AH235" si="61">SUM(I220:I226,I229:I234)</f>
        <v>0</v>
      </c>
      <c r="J235" s="26">
        <f t="shared" si="61"/>
        <v>0</v>
      </c>
      <c r="K235" s="26">
        <f t="shared" si="61"/>
        <v>0</v>
      </c>
      <c r="L235" s="26">
        <f t="shared" si="61"/>
        <v>0</v>
      </c>
      <c r="M235" s="26">
        <f t="shared" si="61"/>
        <v>0</v>
      </c>
      <c r="N235" s="26">
        <f t="shared" si="61"/>
        <v>0</v>
      </c>
      <c r="O235" s="26">
        <f t="shared" si="61"/>
        <v>0</v>
      </c>
      <c r="P235" s="26">
        <f t="shared" si="61"/>
        <v>0</v>
      </c>
      <c r="Q235" s="26">
        <f t="shared" si="61"/>
        <v>0</v>
      </c>
      <c r="R235" s="26">
        <f t="shared" si="61"/>
        <v>0</v>
      </c>
      <c r="S235" s="26">
        <f t="shared" si="61"/>
        <v>0</v>
      </c>
      <c r="T235" s="26">
        <f t="shared" si="61"/>
        <v>0</v>
      </c>
      <c r="U235" s="26">
        <f t="shared" si="61"/>
        <v>0</v>
      </c>
      <c r="V235" s="26">
        <f t="shared" si="61"/>
        <v>0</v>
      </c>
      <c r="W235" s="26">
        <f t="shared" si="61"/>
        <v>0</v>
      </c>
      <c r="X235" s="26">
        <f t="shared" si="61"/>
        <v>0</v>
      </c>
      <c r="Y235" s="26">
        <f t="shared" si="61"/>
        <v>0</v>
      </c>
      <c r="Z235" s="26">
        <f t="shared" si="61"/>
        <v>0</v>
      </c>
      <c r="AA235" s="26">
        <f t="shared" si="61"/>
        <v>0</v>
      </c>
      <c r="AB235" s="26">
        <f t="shared" si="61"/>
        <v>0</v>
      </c>
      <c r="AC235" s="26">
        <f t="shared" si="61"/>
        <v>0</v>
      </c>
      <c r="AD235" s="26">
        <f t="shared" si="61"/>
        <v>0</v>
      </c>
      <c r="AE235" s="26">
        <f t="shared" si="61"/>
        <v>0</v>
      </c>
      <c r="AF235" s="26">
        <f t="shared" si="61"/>
        <v>0</v>
      </c>
      <c r="AG235" s="26">
        <f t="shared" si="61"/>
        <v>0</v>
      </c>
      <c r="AH235" s="26">
        <f t="shared" si="61"/>
        <v>0</v>
      </c>
    </row>
    <row r="236" spans="1:34" ht="12" customHeight="1">
      <c r="A236" s="1"/>
      <c r="B236" s="1"/>
      <c r="C236" s="1"/>
      <c r="D236" s="25"/>
      <c r="E236" s="79"/>
      <c r="F236" s="25"/>
      <c r="G236" s="25"/>
      <c r="H236" s="79"/>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row>
    <row r="237" spans="1:34" ht="12" customHeight="1">
      <c r="A237" s="16" t="s">
        <v>219</v>
      </c>
      <c r="B237" s="1"/>
      <c r="C237" s="1"/>
      <c r="D237" s="25"/>
      <c r="E237" s="79"/>
      <c r="F237" s="25"/>
      <c r="G237" s="25"/>
      <c r="H237" s="79"/>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row>
    <row r="238" spans="1:34" ht="12" customHeight="1">
      <c r="A238" s="1"/>
      <c r="B238" s="16" t="s">
        <v>189</v>
      </c>
      <c r="C238" s="1"/>
      <c r="D238" s="25"/>
      <c r="E238" s="79"/>
      <c r="F238" s="25"/>
      <c r="G238" s="25"/>
      <c r="H238" s="79"/>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row>
    <row r="239" spans="1:34" ht="12" customHeight="1">
      <c r="A239" s="1"/>
      <c r="B239" s="16" t="s">
        <v>198</v>
      </c>
      <c r="C239" s="5" t="s">
        <v>220</v>
      </c>
      <c r="D239" s="25">
        <f>Classification!BG239</f>
        <v>0</v>
      </c>
      <c r="E239" s="69"/>
      <c r="F239" s="25">
        <v>0</v>
      </c>
      <c r="G239" s="25">
        <f t="shared" ref="G239:G242" si="62">D239-F239</f>
        <v>0</v>
      </c>
      <c r="H239" s="69"/>
      <c r="I239" s="25">
        <v>0</v>
      </c>
      <c r="J239" s="25">
        <v>0</v>
      </c>
      <c r="K239" s="25">
        <v>0</v>
      </c>
      <c r="L239" s="25">
        <v>0</v>
      </c>
      <c r="M239" s="25">
        <v>0</v>
      </c>
      <c r="N239" s="25">
        <v>0</v>
      </c>
      <c r="O239" s="25">
        <v>0</v>
      </c>
      <c r="P239" s="25">
        <v>0</v>
      </c>
      <c r="Q239" s="25">
        <v>0</v>
      </c>
      <c r="R239" s="25">
        <v>0</v>
      </c>
      <c r="S239" s="25">
        <v>0</v>
      </c>
      <c r="T239" s="25">
        <v>0</v>
      </c>
      <c r="U239" s="25">
        <v>0</v>
      </c>
      <c r="V239" s="25">
        <v>0</v>
      </c>
      <c r="W239" s="25">
        <v>0</v>
      </c>
      <c r="X239" s="25">
        <v>0</v>
      </c>
      <c r="Y239" s="25">
        <v>0</v>
      </c>
      <c r="Z239" s="25">
        <v>0</v>
      </c>
      <c r="AA239" s="25">
        <v>0</v>
      </c>
      <c r="AB239" s="25">
        <v>0</v>
      </c>
      <c r="AC239" s="25">
        <v>0</v>
      </c>
      <c r="AD239" s="25">
        <v>0</v>
      </c>
      <c r="AE239" s="25">
        <v>0</v>
      </c>
      <c r="AF239" s="25">
        <v>0</v>
      </c>
      <c r="AG239" s="25">
        <v>0</v>
      </c>
      <c r="AH239" s="25">
        <v>0</v>
      </c>
    </row>
    <row r="240" spans="1:34" ht="12" customHeight="1">
      <c r="A240" s="1"/>
      <c r="B240" s="16" t="s">
        <v>222</v>
      </c>
      <c r="C240" s="5" t="s">
        <v>223</v>
      </c>
      <c r="D240" s="25">
        <f>Classification!BG240</f>
        <v>0</v>
      </c>
      <c r="E240" s="69"/>
      <c r="F240" s="25">
        <v>0</v>
      </c>
      <c r="G240" s="25">
        <f t="shared" si="62"/>
        <v>0</v>
      </c>
      <c r="H240" s="69"/>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row>
    <row r="241" spans="1:34" ht="12" customHeight="1">
      <c r="A241" s="1"/>
      <c r="B241" s="16" t="s">
        <v>225</v>
      </c>
      <c r="C241" s="5" t="s">
        <v>226</v>
      </c>
      <c r="D241" s="25">
        <f>Classification!BG241</f>
        <v>0</v>
      </c>
      <c r="E241" s="69"/>
      <c r="F241" s="25">
        <v>0</v>
      </c>
      <c r="G241" s="25">
        <f t="shared" si="62"/>
        <v>0</v>
      </c>
      <c r="H241" s="69"/>
      <c r="I241" s="25">
        <v>0</v>
      </c>
      <c r="J241" s="25">
        <v>0</v>
      </c>
      <c r="K241" s="25">
        <v>0</v>
      </c>
      <c r="L241" s="25">
        <v>0</v>
      </c>
      <c r="M241" s="25">
        <v>0</v>
      </c>
      <c r="N241" s="25">
        <v>0</v>
      </c>
      <c r="O241" s="25">
        <v>0</v>
      </c>
      <c r="P241" s="25">
        <v>0</v>
      </c>
      <c r="Q241" s="25">
        <v>0</v>
      </c>
      <c r="R241" s="25">
        <v>0</v>
      </c>
      <c r="S241" s="25">
        <v>0</v>
      </c>
      <c r="T241" s="25">
        <v>0</v>
      </c>
      <c r="U241" s="25">
        <v>0</v>
      </c>
      <c r="V241" s="25">
        <v>0</v>
      </c>
      <c r="W241" s="25">
        <v>0</v>
      </c>
      <c r="X241" s="25">
        <v>0</v>
      </c>
      <c r="Y241" s="25">
        <v>0</v>
      </c>
      <c r="Z241" s="25">
        <v>0</v>
      </c>
      <c r="AA241" s="25">
        <v>0</v>
      </c>
      <c r="AB241" s="25">
        <v>0</v>
      </c>
      <c r="AC241" s="25">
        <v>0</v>
      </c>
      <c r="AD241" s="25">
        <v>0</v>
      </c>
      <c r="AE241" s="25">
        <v>0</v>
      </c>
      <c r="AF241" s="25">
        <v>0</v>
      </c>
      <c r="AG241" s="25">
        <v>0</v>
      </c>
      <c r="AH241" s="25">
        <v>0</v>
      </c>
    </row>
    <row r="242" spans="1:34" ht="12" customHeight="1">
      <c r="A242" s="1"/>
      <c r="B242" s="16" t="s">
        <v>16</v>
      </c>
      <c r="C242" s="5" t="s">
        <v>228</v>
      </c>
      <c r="D242" s="25">
        <f>Classification!BG242</f>
        <v>0</v>
      </c>
      <c r="E242" s="69"/>
      <c r="F242" s="25">
        <v>0</v>
      </c>
      <c r="G242" s="25">
        <f t="shared" si="62"/>
        <v>0</v>
      </c>
      <c r="H242" s="69"/>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row>
    <row r="243" spans="1:34" ht="12" customHeight="1">
      <c r="A243" s="1"/>
      <c r="B243" s="1"/>
      <c r="C243" s="1"/>
      <c r="D243" s="25"/>
      <c r="E243" s="79"/>
      <c r="F243" s="25"/>
      <c r="G243" s="25"/>
      <c r="H243" s="79"/>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row>
    <row r="244" spans="1:34" ht="12" customHeight="1">
      <c r="A244" s="1"/>
      <c r="B244" s="16" t="s">
        <v>193</v>
      </c>
      <c r="C244" s="1"/>
      <c r="D244" s="25"/>
      <c r="E244" s="79"/>
      <c r="F244" s="25"/>
      <c r="G244" s="25"/>
      <c r="H244" s="79"/>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row>
    <row r="245" spans="1:34" ht="12" customHeight="1">
      <c r="A245" s="1"/>
      <c r="B245" s="16" t="s">
        <v>198</v>
      </c>
      <c r="C245" s="5" t="s">
        <v>229</v>
      </c>
      <c r="D245" s="25">
        <f>Classification!BG245</f>
        <v>0</v>
      </c>
      <c r="E245" s="69"/>
      <c r="F245" s="25">
        <v>0</v>
      </c>
      <c r="G245" s="25">
        <f t="shared" ref="G245:G248" si="63">D245-F245</f>
        <v>0</v>
      </c>
      <c r="H245" s="69"/>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row>
    <row r="246" spans="1:34" ht="12" customHeight="1">
      <c r="A246" s="1"/>
      <c r="B246" s="16" t="s">
        <v>222</v>
      </c>
      <c r="C246" s="5" t="s">
        <v>231</v>
      </c>
      <c r="D246" s="25">
        <f>Classification!BG246</f>
        <v>0</v>
      </c>
      <c r="E246" s="69"/>
      <c r="F246" s="25">
        <v>0</v>
      </c>
      <c r="G246" s="25">
        <f t="shared" si="63"/>
        <v>0</v>
      </c>
      <c r="H246" s="69"/>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row>
    <row r="247" spans="1:34" ht="12" customHeight="1">
      <c r="A247" s="1"/>
      <c r="B247" s="16" t="s">
        <v>225</v>
      </c>
      <c r="C247" s="5" t="s">
        <v>233</v>
      </c>
      <c r="D247" s="25">
        <f>Classification!BG247</f>
        <v>0</v>
      </c>
      <c r="E247" s="69"/>
      <c r="F247" s="25">
        <v>0</v>
      </c>
      <c r="G247" s="25">
        <f t="shared" si="63"/>
        <v>0</v>
      </c>
      <c r="H247" s="69"/>
      <c r="I247" s="25">
        <v>0</v>
      </c>
      <c r="J247" s="25">
        <v>0</v>
      </c>
      <c r="K247" s="25">
        <v>0</v>
      </c>
      <c r="L247" s="25">
        <v>0</v>
      </c>
      <c r="M247" s="25">
        <v>0</v>
      </c>
      <c r="N247" s="25">
        <v>0</v>
      </c>
      <c r="O247" s="25">
        <v>0</v>
      </c>
      <c r="P247" s="25">
        <v>0</v>
      </c>
      <c r="Q247" s="25">
        <v>0</v>
      </c>
      <c r="R247" s="25">
        <v>0</v>
      </c>
      <c r="S247" s="25">
        <v>0</v>
      </c>
      <c r="T247" s="25">
        <v>0</v>
      </c>
      <c r="U247" s="25">
        <v>0</v>
      </c>
      <c r="V247" s="25">
        <v>0</v>
      </c>
      <c r="W247" s="25">
        <v>0</v>
      </c>
      <c r="X247" s="25">
        <v>0</v>
      </c>
      <c r="Y247" s="25">
        <v>0</v>
      </c>
      <c r="Z247" s="25">
        <v>0</v>
      </c>
      <c r="AA247" s="25">
        <v>0</v>
      </c>
      <c r="AB247" s="25">
        <v>0</v>
      </c>
      <c r="AC247" s="25">
        <v>0</v>
      </c>
      <c r="AD247" s="25">
        <v>0</v>
      </c>
      <c r="AE247" s="25">
        <v>0</v>
      </c>
      <c r="AF247" s="25">
        <v>0</v>
      </c>
      <c r="AG247" s="25">
        <v>0</v>
      </c>
      <c r="AH247" s="25">
        <v>0</v>
      </c>
    </row>
    <row r="248" spans="1:34" ht="12" customHeight="1">
      <c r="A248" s="1"/>
      <c r="B248" s="16" t="s">
        <v>16</v>
      </c>
      <c r="C248" s="5" t="s">
        <v>235</v>
      </c>
      <c r="D248" s="25">
        <f>Classification!BG248</f>
        <v>0</v>
      </c>
      <c r="E248" s="69"/>
      <c r="F248" s="25">
        <v>0</v>
      </c>
      <c r="G248" s="25">
        <f t="shared" si="63"/>
        <v>0</v>
      </c>
      <c r="H248" s="69"/>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row>
    <row r="249" spans="1:34" ht="12" customHeight="1">
      <c r="A249" s="1"/>
      <c r="B249" s="16" t="s">
        <v>42</v>
      </c>
      <c r="C249" s="1"/>
      <c r="D249" s="26">
        <f>SUM(D239:D242,D245:D248)</f>
        <v>0</v>
      </c>
      <c r="E249" s="79"/>
      <c r="F249" s="26">
        <f t="shared" ref="F249:G249" si="64">SUM(F239:F242,F245:F248)</f>
        <v>0</v>
      </c>
      <c r="G249" s="26">
        <f t="shared" si="64"/>
        <v>0</v>
      </c>
      <c r="H249" s="79"/>
      <c r="I249" s="26">
        <f t="shared" ref="I249:AH249" si="65">SUM(I239:I242,I245:I248)</f>
        <v>0</v>
      </c>
      <c r="J249" s="26">
        <f t="shared" si="65"/>
        <v>0</v>
      </c>
      <c r="K249" s="26">
        <f t="shared" si="65"/>
        <v>0</v>
      </c>
      <c r="L249" s="26">
        <f t="shared" si="65"/>
        <v>0</v>
      </c>
      <c r="M249" s="26">
        <f t="shared" si="65"/>
        <v>0</v>
      </c>
      <c r="N249" s="26">
        <f t="shared" si="65"/>
        <v>0</v>
      </c>
      <c r="O249" s="26">
        <f t="shared" si="65"/>
        <v>0</v>
      </c>
      <c r="P249" s="26">
        <f t="shared" si="65"/>
        <v>0</v>
      </c>
      <c r="Q249" s="26">
        <f t="shared" si="65"/>
        <v>0</v>
      </c>
      <c r="R249" s="26">
        <f t="shared" si="65"/>
        <v>0</v>
      </c>
      <c r="S249" s="26">
        <f t="shared" si="65"/>
        <v>0</v>
      </c>
      <c r="T249" s="26">
        <f t="shared" si="65"/>
        <v>0</v>
      </c>
      <c r="U249" s="26">
        <f t="shared" si="65"/>
        <v>0</v>
      </c>
      <c r="V249" s="26">
        <f t="shared" si="65"/>
        <v>0</v>
      </c>
      <c r="W249" s="26">
        <f t="shared" si="65"/>
        <v>0</v>
      </c>
      <c r="X249" s="26">
        <f t="shared" si="65"/>
        <v>0</v>
      </c>
      <c r="Y249" s="26">
        <f t="shared" si="65"/>
        <v>0</v>
      </c>
      <c r="Z249" s="26">
        <f t="shared" si="65"/>
        <v>0</v>
      </c>
      <c r="AA249" s="26">
        <f t="shared" si="65"/>
        <v>0</v>
      </c>
      <c r="AB249" s="26">
        <f t="shared" si="65"/>
        <v>0</v>
      </c>
      <c r="AC249" s="26">
        <f t="shared" si="65"/>
        <v>0</v>
      </c>
      <c r="AD249" s="26">
        <f t="shared" si="65"/>
        <v>0</v>
      </c>
      <c r="AE249" s="26">
        <f t="shared" si="65"/>
        <v>0</v>
      </c>
      <c r="AF249" s="26">
        <f t="shared" si="65"/>
        <v>0</v>
      </c>
      <c r="AG249" s="26">
        <f t="shared" si="65"/>
        <v>0</v>
      </c>
      <c r="AH249" s="26">
        <f t="shared" si="65"/>
        <v>0</v>
      </c>
    </row>
    <row r="250" spans="1:34" ht="12" customHeight="1">
      <c r="A250" s="1"/>
      <c r="B250" s="1"/>
      <c r="C250" s="1"/>
      <c r="D250" s="25"/>
      <c r="E250" s="79"/>
      <c r="F250" s="25"/>
      <c r="G250" s="25"/>
      <c r="H250" s="79"/>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row>
    <row r="251" spans="1:34" ht="12" customHeight="1">
      <c r="A251" s="16" t="s">
        <v>236</v>
      </c>
      <c r="B251" s="1"/>
      <c r="C251" s="1"/>
      <c r="D251" s="25"/>
      <c r="E251" s="79"/>
      <c r="F251" s="25"/>
      <c r="G251" s="25"/>
      <c r="H251" s="79"/>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row>
    <row r="252" spans="1:34" ht="12" customHeight="1">
      <c r="A252" s="1"/>
      <c r="B252" s="16" t="s">
        <v>189</v>
      </c>
      <c r="C252" s="1"/>
      <c r="D252" s="25"/>
      <c r="E252" s="79"/>
      <c r="F252" s="25"/>
      <c r="G252" s="25"/>
      <c r="H252" s="79"/>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row>
    <row r="253" spans="1:34" ht="12" customHeight="1">
      <c r="A253" s="1"/>
      <c r="B253" s="16" t="s">
        <v>237</v>
      </c>
      <c r="C253" s="5" t="s">
        <v>238</v>
      </c>
      <c r="D253" s="25">
        <f>Classification!BG253</f>
        <v>0</v>
      </c>
      <c r="E253" s="69"/>
      <c r="F253" s="25">
        <v>0</v>
      </c>
      <c r="G253" s="25">
        <f t="shared" ref="G253:G258" si="66">D253-F253</f>
        <v>0</v>
      </c>
      <c r="H253" s="69"/>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row>
    <row r="254" spans="1:34" ht="12" customHeight="1">
      <c r="A254" s="1"/>
      <c r="B254" s="16" t="s">
        <v>239</v>
      </c>
      <c r="C254" s="1"/>
      <c r="D254" s="25">
        <f>Classification!BG254</f>
        <v>0</v>
      </c>
      <c r="E254" s="69"/>
      <c r="F254" s="25">
        <v>0</v>
      </c>
      <c r="G254" s="25">
        <f t="shared" si="66"/>
        <v>0</v>
      </c>
      <c r="H254" s="69"/>
      <c r="I254" s="25">
        <v>0</v>
      </c>
      <c r="J254" s="25">
        <v>0</v>
      </c>
      <c r="K254" s="25">
        <v>0</v>
      </c>
      <c r="L254" s="25">
        <v>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row>
    <row r="255" spans="1:34" ht="12" customHeight="1">
      <c r="A255" s="1"/>
      <c r="B255" s="16" t="s">
        <v>240</v>
      </c>
      <c r="C255" s="5" t="s">
        <v>241</v>
      </c>
      <c r="D255" s="25">
        <f>Classification!BG255</f>
        <v>0</v>
      </c>
      <c r="E255" s="69"/>
      <c r="F255" s="25">
        <v>0</v>
      </c>
      <c r="G255" s="25">
        <f t="shared" si="66"/>
        <v>0</v>
      </c>
      <c r="H255" s="69"/>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row>
    <row r="256" spans="1:34" ht="12" customHeight="1">
      <c r="A256" s="1"/>
      <c r="B256" s="16" t="s">
        <v>242</v>
      </c>
      <c r="C256" s="5" t="s">
        <v>243</v>
      </c>
      <c r="D256" s="25">
        <f>Classification!BG256</f>
        <v>0</v>
      </c>
      <c r="E256" s="69"/>
      <c r="F256" s="25">
        <v>0</v>
      </c>
      <c r="G256" s="25">
        <f t="shared" si="66"/>
        <v>0</v>
      </c>
      <c r="H256" s="69"/>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row>
    <row r="257" spans="1:34" ht="12" customHeight="1">
      <c r="A257" s="1"/>
      <c r="B257" s="16" t="s">
        <v>55</v>
      </c>
      <c r="C257" s="5" t="s">
        <v>244</v>
      </c>
      <c r="D257" s="25">
        <f>Classification!BG257</f>
        <v>0</v>
      </c>
      <c r="E257" s="69"/>
      <c r="F257" s="25">
        <v>0</v>
      </c>
      <c r="G257" s="25">
        <f t="shared" si="66"/>
        <v>0</v>
      </c>
      <c r="H257" s="69"/>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row>
    <row r="258" spans="1:34" ht="12" customHeight="1">
      <c r="A258" s="1"/>
      <c r="B258" s="16" t="s">
        <v>252</v>
      </c>
      <c r="C258" s="5" t="s">
        <v>245</v>
      </c>
      <c r="D258" s="25">
        <f>Classification!BG258</f>
        <v>0</v>
      </c>
      <c r="E258" s="69"/>
      <c r="F258" s="25">
        <v>0</v>
      </c>
      <c r="G258" s="25">
        <f t="shared" si="66"/>
        <v>0</v>
      </c>
      <c r="H258" s="69"/>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row>
    <row r="259" spans="1:34" ht="12" customHeight="1">
      <c r="A259" s="1"/>
      <c r="B259" s="1"/>
      <c r="C259" s="1"/>
      <c r="D259" s="25"/>
      <c r="E259" s="79"/>
      <c r="F259" s="25"/>
      <c r="G259" s="25"/>
      <c r="H259" s="79"/>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row>
    <row r="260" spans="1:34" ht="12" customHeight="1">
      <c r="A260" s="1"/>
      <c r="B260" s="16" t="s">
        <v>193</v>
      </c>
      <c r="C260" s="1"/>
      <c r="D260" s="25"/>
      <c r="E260" s="79"/>
      <c r="F260" s="25"/>
      <c r="G260" s="25"/>
      <c r="H260" s="79"/>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row>
    <row r="261" spans="1:34" ht="12" customHeight="1">
      <c r="A261" s="1"/>
      <c r="B261" s="16" t="s">
        <v>246</v>
      </c>
      <c r="C261" s="5" t="s">
        <v>247</v>
      </c>
      <c r="D261" s="25">
        <f>Classification!BG261</f>
        <v>0</v>
      </c>
      <c r="E261" s="69"/>
      <c r="F261" s="25">
        <v>0</v>
      </c>
      <c r="G261" s="25">
        <f t="shared" ref="G261:G265" si="67">D261-F261</f>
        <v>0</v>
      </c>
      <c r="H261" s="69"/>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row>
    <row r="262" spans="1:34" ht="12" customHeight="1">
      <c r="A262" s="1"/>
      <c r="B262" s="16" t="s">
        <v>242</v>
      </c>
      <c r="C262" s="5" t="s">
        <v>248</v>
      </c>
      <c r="D262" s="25">
        <f>Classification!BG262</f>
        <v>0</v>
      </c>
      <c r="E262" s="69"/>
      <c r="F262" s="25">
        <v>0</v>
      </c>
      <c r="G262" s="25">
        <f t="shared" si="67"/>
        <v>0</v>
      </c>
      <c r="H262" s="69"/>
      <c r="I262" s="25">
        <v>0</v>
      </c>
      <c r="J262" s="25">
        <v>0</v>
      </c>
      <c r="K262" s="25">
        <v>0</v>
      </c>
      <c r="L262" s="25">
        <v>0</v>
      </c>
      <c r="M262" s="25">
        <v>0</v>
      </c>
      <c r="N262" s="25">
        <v>0</v>
      </c>
      <c r="O262" s="25">
        <v>0</v>
      </c>
      <c r="P262" s="25">
        <v>0</v>
      </c>
      <c r="Q262" s="25">
        <v>0</v>
      </c>
      <c r="R262" s="25">
        <v>0</v>
      </c>
      <c r="S262" s="25">
        <v>0</v>
      </c>
      <c r="T262" s="25">
        <v>0</v>
      </c>
      <c r="U262" s="25">
        <v>0</v>
      </c>
      <c r="V262" s="25">
        <v>0</v>
      </c>
      <c r="W262" s="25">
        <v>0</v>
      </c>
      <c r="X262" s="25">
        <v>0</v>
      </c>
      <c r="Y262" s="25">
        <v>0</v>
      </c>
      <c r="Z262" s="25">
        <v>0</v>
      </c>
      <c r="AA262" s="25">
        <v>0</v>
      </c>
      <c r="AB262" s="25">
        <v>0</v>
      </c>
      <c r="AC262" s="25">
        <v>0</v>
      </c>
      <c r="AD262" s="25">
        <v>0</v>
      </c>
      <c r="AE262" s="25">
        <v>0</v>
      </c>
      <c r="AF262" s="25">
        <v>0</v>
      </c>
      <c r="AG262" s="25">
        <v>0</v>
      </c>
      <c r="AH262" s="25">
        <v>0</v>
      </c>
    </row>
    <row r="263" spans="1:34" ht="12" customHeight="1">
      <c r="A263" s="1"/>
      <c r="B263" s="16" t="s">
        <v>55</v>
      </c>
      <c r="C263" s="5" t="s">
        <v>249</v>
      </c>
      <c r="D263" s="25">
        <f>Classification!BG263</f>
        <v>0</v>
      </c>
      <c r="E263" s="69"/>
      <c r="F263" s="25">
        <v>0</v>
      </c>
      <c r="G263" s="25">
        <f t="shared" si="67"/>
        <v>0</v>
      </c>
      <c r="H263" s="69"/>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row>
    <row r="264" spans="1:34" ht="12" customHeight="1">
      <c r="A264" s="1"/>
      <c r="B264" s="16" t="s">
        <v>250</v>
      </c>
      <c r="C264" s="5" t="s">
        <v>251</v>
      </c>
      <c r="D264" s="25">
        <f>Classification!BG264</f>
        <v>0</v>
      </c>
      <c r="E264" s="69"/>
      <c r="F264" s="25">
        <v>0</v>
      </c>
      <c r="G264" s="25">
        <f t="shared" si="67"/>
        <v>0</v>
      </c>
      <c r="H264" s="69"/>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row>
    <row r="265" spans="1:34" ht="12" customHeight="1">
      <c r="A265" s="1"/>
      <c r="B265" s="16" t="s">
        <v>253</v>
      </c>
      <c r="C265" s="5" t="s">
        <v>254</v>
      </c>
      <c r="D265" s="25">
        <f>Classification!BG265</f>
        <v>0</v>
      </c>
      <c r="E265" s="69"/>
      <c r="F265" s="25">
        <v>0</v>
      </c>
      <c r="G265" s="25">
        <f t="shared" si="67"/>
        <v>0</v>
      </c>
      <c r="H265" s="69"/>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0</v>
      </c>
      <c r="AC265" s="25">
        <v>0</v>
      </c>
      <c r="AD265" s="25">
        <v>0</v>
      </c>
      <c r="AE265" s="25">
        <v>0</v>
      </c>
      <c r="AF265" s="25">
        <v>0</v>
      </c>
      <c r="AG265" s="25">
        <v>0</v>
      </c>
      <c r="AH265" s="25">
        <v>0</v>
      </c>
    </row>
    <row r="266" spans="1:34" ht="12" customHeight="1">
      <c r="A266" s="1"/>
      <c r="B266" s="16" t="s">
        <v>42</v>
      </c>
      <c r="C266" s="1"/>
      <c r="D266" s="26">
        <f>SUM(D253:D258,D261:D265)</f>
        <v>0</v>
      </c>
      <c r="E266" s="79"/>
      <c r="F266" s="26">
        <f t="shared" ref="F266:G266" si="68">SUM(F253:F258,F261:F265)</f>
        <v>0</v>
      </c>
      <c r="G266" s="26">
        <f t="shared" si="68"/>
        <v>0</v>
      </c>
      <c r="H266" s="79"/>
      <c r="I266" s="26">
        <f t="shared" ref="I266:AH266" si="69">SUM(I253:I258,I261:I265)</f>
        <v>0</v>
      </c>
      <c r="J266" s="26">
        <f t="shared" si="69"/>
        <v>0</v>
      </c>
      <c r="K266" s="26">
        <f t="shared" si="69"/>
        <v>0</v>
      </c>
      <c r="L266" s="26">
        <f t="shared" si="69"/>
        <v>0</v>
      </c>
      <c r="M266" s="26">
        <f t="shared" si="69"/>
        <v>0</v>
      </c>
      <c r="N266" s="26">
        <f t="shared" si="69"/>
        <v>0</v>
      </c>
      <c r="O266" s="26">
        <f t="shared" si="69"/>
        <v>0</v>
      </c>
      <c r="P266" s="26">
        <f t="shared" si="69"/>
        <v>0</v>
      </c>
      <c r="Q266" s="26">
        <f t="shared" si="69"/>
        <v>0</v>
      </c>
      <c r="R266" s="26">
        <f t="shared" si="69"/>
        <v>0</v>
      </c>
      <c r="S266" s="26">
        <f t="shared" si="69"/>
        <v>0</v>
      </c>
      <c r="T266" s="26">
        <f t="shared" si="69"/>
        <v>0</v>
      </c>
      <c r="U266" s="26">
        <f t="shared" si="69"/>
        <v>0</v>
      </c>
      <c r="V266" s="26">
        <f t="shared" si="69"/>
        <v>0</v>
      </c>
      <c r="W266" s="26">
        <f t="shared" si="69"/>
        <v>0</v>
      </c>
      <c r="X266" s="26">
        <f t="shared" si="69"/>
        <v>0</v>
      </c>
      <c r="Y266" s="26">
        <f t="shared" si="69"/>
        <v>0</v>
      </c>
      <c r="Z266" s="26">
        <f t="shared" si="69"/>
        <v>0</v>
      </c>
      <c r="AA266" s="26">
        <f t="shared" si="69"/>
        <v>0</v>
      </c>
      <c r="AB266" s="26">
        <f t="shared" si="69"/>
        <v>0</v>
      </c>
      <c r="AC266" s="26">
        <f t="shared" si="69"/>
        <v>0</v>
      </c>
      <c r="AD266" s="26">
        <f t="shared" si="69"/>
        <v>0</v>
      </c>
      <c r="AE266" s="26">
        <f t="shared" si="69"/>
        <v>0</v>
      </c>
      <c r="AF266" s="26">
        <f t="shared" si="69"/>
        <v>0</v>
      </c>
      <c r="AG266" s="26">
        <f t="shared" si="69"/>
        <v>0</v>
      </c>
      <c r="AH266" s="26">
        <f t="shared" si="69"/>
        <v>0</v>
      </c>
    </row>
    <row r="267" spans="1:34" ht="12" customHeight="1">
      <c r="A267" s="1"/>
      <c r="B267" s="1"/>
      <c r="C267" s="1"/>
      <c r="D267" s="25"/>
      <c r="E267" s="79"/>
      <c r="F267" s="25"/>
      <c r="G267" s="25"/>
      <c r="H267" s="79"/>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row>
    <row r="268" spans="1:34" ht="12" customHeight="1">
      <c r="A268" s="16" t="s">
        <v>255</v>
      </c>
      <c r="B268" s="1"/>
      <c r="C268" s="1"/>
      <c r="D268" s="25"/>
      <c r="E268" s="79"/>
      <c r="F268" s="25"/>
      <c r="G268" s="25"/>
      <c r="H268" s="79"/>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row>
    <row r="269" spans="1:34" ht="12" customHeight="1">
      <c r="A269" s="1"/>
      <c r="B269" s="16" t="s">
        <v>189</v>
      </c>
      <c r="C269" s="1"/>
      <c r="D269" s="25"/>
      <c r="E269" s="79"/>
      <c r="F269" s="25"/>
      <c r="G269" s="25"/>
      <c r="H269" s="79"/>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row>
    <row r="270" spans="1:34" ht="12" customHeight="1">
      <c r="A270" s="1"/>
      <c r="B270" s="16" t="s">
        <v>237</v>
      </c>
      <c r="C270" s="5" t="s">
        <v>238</v>
      </c>
      <c r="D270" s="25">
        <f>Classification!BG270</f>
        <v>0</v>
      </c>
      <c r="E270" s="69"/>
      <c r="F270" s="25">
        <v>0</v>
      </c>
      <c r="G270" s="25">
        <f t="shared" ref="G270:G275" si="70">D270-F270</f>
        <v>0</v>
      </c>
      <c r="H270" s="69"/>
      <c r="I270" s="25">
        <v>0</v>
      </c>
      <c r="J270" s="25">
        <v>0</v>
      </c>
      <c r="K270" s="25">
        <v>0</v>
      </c>
      <c r="L270" s="25">
        <v>0</v>
      </c>
      <c r="M270" s="25">
        <v>0</v>
      </c>
      <c r="N270" s="25">
        <v>0</v>
      </c>
      <c r="O270" s="25">
        <v>0</v>
      </c>
      <c r="P270" s="25">
        <v>0</v>
      </c>
      <c r="Q270" s="25">
        <v>0</v>
      </c>
      <c r="R270" s="25">
        <v>0</v>
      </c>
      <c r="S270" s="25">
        <v>0</v>
      </c>
      <c r="T270" s="25">
        <v>0</v>
      </c>
      <c r="U270" s="25">
        <v>0</v>
      </c>
      <c r="V270" s="25">
        <v>0</v>
      </c>
      <c r="W270" s="25">
        <v>0</v>
      </c>
      <c r="X270" s="25">
        <v>0</v>
      </c>
      <c r="Y270" s="25">
        <v>0</v>
      </c>
      <c r="Z270" s="25">
        <v>0</v>
      </c>
      <c r="AA270" s="25">
        <v>0</v>
      </c>
      <c r="AB270" s="25">
        <v>0</v>
      </c>
      <c r="AC270" s="25">
        <v>0</v>
      </c>
      <c r="AD270" s="25">
        <v>0</v>
      </c>
      <c r="AE270" s="25">
        <v>0</v>
      </c>
      <c r="AF270" s="25">
        <v>0</v>
      </c>
      <c r="AG270" s="25">
        <v>0</v>
      </c>
      <c r="AH270" s="25">
        <v>0</v>
      </c>
    </row>
    <row r="271" spans="1:34" ht="12" customHeight="1">
      <c r="A271" s="1"/>
      <c r="B271" s="16" t="s">
        <v>239</v>
      </c>
      <c r="C271" s="1"/>
      <c r="D271" s="25">
        <f>Classification!BG271</f>
        <v>0</v>
      </c>
      <c r="E271" s="69"/>
      <c r="F271" s="25">
        <v>0</v>
      </c>
      <c r="G271" s="25">
        <f t="shared" si="70"/>
        <v>0</v>
      </c>
      <c r="H271" s="69"/>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row>
    <row r="272" spans="1:34" ht="12" customHeight="1">
      <c r="A272" s="1"/>
      <c r="B272" s="16" t="s">
        <v>240</v>
      </c>
      <c r="C272" s="5" t="s">
        <v>241</v>
      </c>
      <c r="D272" s="25">
        <f>Classification!BG272</f>
        <v>0</v>
      </c>
      <c r="E272" s="69"/>
      <c r="F272" s="25">
        <v>0</v>
      </c>
      <c r="G272" s="25">
        <f t="shared" si="70"/>
        <v>0</v>
      </c>
      <c r="H272" s="69"/>
      <c r="I272" s="25">
        <v>0</v>
      </c>
      <c r="J272" s="25">
        <v>0</v>
      </c>
      <c r="K272" s="25">
        <v>0</v>
      </c>
      <c r="L272" s="25">
        <v>0</v>
      </c>
      <c r="M272" s="25">
        <v>0</v>
      </c>
      <c r="N272" s="25">
        <v>0</v>
      </c>
      <c r="O272" s="25">
        <v>0</v>
      </c>
      <c r="P272" s="25">
        <v>0</v>
      </c>
      <c r="Q272" s="25">
        <v>0</v>
      </c>
      <c r="R272" s="25">
        <v>0</v>
      </c>
      <c r="S272" s="25">
        <v>0</v>
      </c>
      <c r="T272" s="25">
        <v>0</v>
      </c>
      <c r="U272" s="25">
        <v>0</v>
      </c>
      <c r="V272" s="25">
        <v>0</v>
      </c>
      <c r="W272" s="25">
        <v>0</v>
      </c>
      <c r="X272" s="25">
        <v>0</v>
      </c>
      <c r="Y272" s="25">
        <v>0</v>
      </c>
      <c r="Z272" s="25">
        <v>0</v>
      </c>
      <c r="AA272" s="25">
        <v>0</v>
      </c>
      <c r="AB272" s="25">
        <v>0</v>
      </c>
      <c r="AC272" s="25">
        <v>0</v>
      </c>
      <c r="AD272" s="25">
        <v>0</v>
      </c>
      <c r="AE272" s="25">
        <v>0</v>
      </c>
      <c r="AF272" s="25">
        <v>0</v>
      </c>
      <c r="AG272" s="25">
        <v>0</v>
      </c>
      <c r="AH272" s="25">
        <v>0</v>
      </c>
    </row>
    <row r="273" spans="1:34" ht="12" customHeight="1">
      <c r="A273" s="1"/>
      <c r="B273" s="16" t="s">
        <v>242</v>
      </c>
      <c r="C273" s="5" t="s">
        <v>243</v>
      </c>
      <c r="D273" s="25">
        <f>Classification!BG273</f>
        <v>0</v>
      </c>
      <c r="E273" s="69"/>
      <c r="F273" s="25">
        <v>0</v>
      </c>
      <c r="G273" s="25">
        <f t="shared" si="70"/>
        <v>0</v>
      </c>
      <c r="H273" s="69"/>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row>
    <row r="274" spans="1:34" ht="12" customHeight="1">
      <c r="A274" s="1"/>
      <c r="B274" s="16" t="s">
        <v>55</v>
      </c>
      <c r="C274" s="5" t="s">
        <v>244</v>
      </c>
      <c r="D274" s="25">
        <f>Classification!BG274</f>
        <v>0</v>
      </c>
      <c r="E274" s="69"/>
      <c r="F274" s="25">
        <v>0</v>
      </c>
      <c r="G274" s="25">
        <f t="shared" si="70"/>
        <v>0</v>
      </c>
      <c r="H274" s="69"/>
      <c r="I274" s="25">
        <v>0</v>
      </c>
      <c r="J274" s="25">
        <v>0</v>
      </c>
      <c r="K274" s="25">
        <v>0</v>
      </c>
      <c r="L274" s="25">
        <v>0</v>
      </c>
      <c r="M274" s="25">
        <v>0</v>
      </c>
      <c r="N274" s="25">
        <v>0</v>
      </c>
      <c r="O274" s="25">
        <v>0</v>
      </c>
      <c r="P274" s="25">
        <v>0</v>
      </c>
      <c r="Q274" s="25">
        <v>0</v>
      </c>
      <c r="R274" s="25">
        <v>0</v>
      </c>
      <c r="S274" s="25">
        <v>0</v>
      </c>
      <c r="T274" s="25">
        <v>0</v>
      </c>
      <c r="U274" s="25">
        <v>0</v>
      </c>
      <c r="V274" s="25">
        <v>0</v>
      </c>
      <c r="W274" s="25">
        <v>0</v>
      </c>
      <c r="X274" s="25">
        <v>0</v>
      </c>
      <c r="Y274" s="25">
        <v>0</v>
      </c>
      <c r="Z274" s="25">
        <v>0</v>
      </c>
      <c r="AA274" s="25">
        <v>0</v>
      </c>
      <c r="AB274" s="25">
        <v>0</v>
      </c>
      <c r="AC274" s="25">
        <v>0</v>
      </c>
      <c r="AD274" s="25">
        <v>0</v>
      </c>
      <c r="AE274" s="25">
        <v>0</v>
      </c>
      <c r="AF274" s="25">
        <v>0</v>
      </c>
      <c r="AG274" s="25">
        <v>0</v>
      </c>
      <c r="AH274" s="25">
        <v>0</v>
      </c>
    </row>
    <row r="275" spans="1:34" ht="12" customHeight="1">
      <c r="A275" s="1"/>
      <c r="B275" s="16" t="s">
        <v>252</v>
      </c>
      <c r="C275" s="5" t="s">
        <v>245</v>
      </c>
      <c r="D275" s="25">
        <f>Classification!BG275</f>
        <v>0</v>
      </c>
      <c r="E275" s="69"/>
      <c r="F275" s="25">
        <v>0</v>
      </c>
      <c r="G275" s="25">
        <f t="shared" si="70"/>
        <v>0</v>
      </c>
      <c r="H275" s="69"/>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row>
    <row r="276" spans="1:34" ht="12" customHeight="1">
      <c r="A276" s="1"/>
      <c r="B276" s="1"/>
      <c r="C276" s="1"/>
      <c r="D276" s="25"/>
      <c r="E276" s="79"/>
      <c r="F276" s="25"/>
      <c r="G276" s="25"/>
      <c r="H276" s="79"/>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row>
    <row r="277" spans="1:34" ht="12" customHeight="1">
      <c r="A277" s="1"/>
      <c r="B277" s="16" t="s">
        <v>193</v>
      </c>
      <c r="C277" s="1"/>
      <c r="D277" s="25"/>
      <c r="E277" s="79"/>
      <c r="F277" s="25"/>
      <c r="G277" s="25"/>
      <c r="H277" s="79"/>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row>
    <row r="278" spans="1:34" ht="12" customHeight="1">
      <c r="A278" s="1"/>
      <c r="B278" s="16" t="s">
        <v>246</v>
      </c>
      <c r="C278" s="5" t="s">
        <v>247</v>
      </c>
      <c r="D278" s="25">
        <f>Classification!BG278</f>
        <v>0</v>
      </c>
      <c r="E278" s="69"/>
      <c r="F278" s="25">
        <v>0</v>
      </c>
      <c r="G278" s="25">
        <f t="shared" ref="G278:G282" si="71">D278-F278</f>
        <v>0</v>
      </c>
      <c r="H278" s="69"/>
      <c r="I278" s="25">
        <v>0</v>
      </c>
      <c r="J278" s="25">
        <v>0</v>
      </c>
      <c r="K278" s="25">
        <v>0</v>
      </c>
      <c r="L278" s="25">
        <v>0</v>
      </c>
      <c r="M278" s="25">
        <v>0</v>
      </c>
      <c r="N278" s="25">
        <v>0</v>
      </c>
      <c r="O278" s="25">
        <v>0</v>
      </c>
      <c r="P278" s="25">
        <v>0</v>
      </c>
      <c r="Q278" s="25">
        <v>0</v>
      </c>
      <c r="R278" s="25">
        <v>0</v>
      </c>
      <c r="S278" s="25">
        <v>0</v>
      </c>
      <c r="T278" s="25">
        <v>0</v>
      </c>
      <c r="U278" s="25">
        <v>0</v>
      </c>
      <c r="V278" s="25">
        <v>0</v>
      </c>
      <c r="W278" s="25">
        <v>0</v>
      </c>
      <c r="X278" s="25">
        <v>0</v>
      </c>
      <c r="Y278" s="25">
        <v>0</v>
      </c>
      <c r="Z278" s="25">
        <v>0</v>
      </c>
      <c r="AA278" s="25">
        <v>0</v>
      </c>
      <c r="AB278" s="25">
        <v>0</v>
      </c>
      <c r="AC278" s="25">
        <v>0</v>
      </c>
      <c r="AD278" s="25">
        <v>0</v>
      </c>
      <c r="AE278" s="25">
        <v>0</v>
      </c>
      <c r="AF278" s="25">
        <v>0</v>
      </c>
      <c r="AG278" s="25">
        <v>0</v>
      </c>
      <c r="AH278" s="25">
        <v>0</v>
      </c>
    </row>
    <row r="279" spans="1:34" ht="12" customHeight="1">
      <c r="A279" s="1"/>
      <c r="B279" s="16" t="s">
        <v>242</v>
      </c>
      <c r="C279" s="5" t="s">
        <v>248</v>
      </c>
      <c r="D279" s="25">
        <f>Classification!BG279</f>
        <v>0</v>
      </c>
      <c r="E279" s="69"/>
      <c r="F279" s="25">
        <v>0</v>
      </c>
      <c r="G279" s="25">
        <f t="shared" si="71"/>
        <v>0</v>
      </c>
      <c r="H279" s="69"/>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row>
    <row r="280" spans="1:34" ht="12" customHeight="1">
      <c r="A280" s="1"/>
      <c r="B280" s="16" t="s">
        <v>55</v>
      </c>
      <c r="C280" s="5" t="s">
        <v>249</v>
      </c>
      <c r="D280" s="25">
        <f>Classification!BG280</f>
        <v>0</v>
      </c>
      <c r="E280" s="69"/>
      <c r="F280" s="25">
        <v>0</v>
      </c>
      <c r="G280" s="25">
        <f t="shared" si="71"/>
        <v>0</v>
      </c>
      <c r="H280" s="69"/>
      <c r="I280" s="25">
        <v>0</v>
      </c>
      <c r="J280" s="25">
        <v>0</v>
      </c>
      <c r="K280" s="25">
        <v>0</v>
      </c>
      <c r="L280" s="25">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0</v>
      </c>
      <c r="AE280" s="25">
        <v>0</v>
      </c>
      <c r="AF280" s="25">
        <v>0</v>
      </c>
      <c r="AG280" s="25">
        <v>0</v>
      </c>
      <c r="AH280" s="25">
        <v>0</v>
      </c>
    </row>
    <row r="281" spans="1:34" ht="12" customHeight="1">
      <c r="A281" s="1"/>
      <c r="B281" s="16" t="s">
        <v>250</v>
      </c>
      <c r="C281" s="5" t="s">
        <v>251</v>
      </c>
      <c r="D281" s="25">
        <f>Classification!BG281</f>
        <v>0</v>
      </c>
      <c r="E281" s="69"/>
      <c r="F281" s="25">
        <v>0</v>
      </c>
      <c r="G281" s="25">
        <f t="shared" si="71"/>
        <v>0</v>
      </c>
      <c r="H281" s="69"/>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row>
    <row r="282" spans="1:34" ht="12" customHeight="1">
      <c r="A282" s="1"/>
      <c r="B282" s="16" t="s">
        <v>253</v>
      </c>
      <c r="C282" s="5" t="s">
        <v>254</v>
      </c>
      <c r="D282" s="25">
        <f>Classification!BG282</f>
        <v>0</v>
      </c>
      <c r="E282" s="69"/>
      <c r="F282" s="25">
        <v>0</v>
      </c>
      <c r="G282" s="25">
        <f t="shared" si="71"/>
        <v>0</v>
      </c>
      <c r="H282" s="69"/>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row>
    <row r="283" spans="1:34" ht="12" customHeight="1">
      <c r="A283" s="1"/>
      <c r="B283" s="16" t="s">
        <v>42</v>
      </c>
      <c r="C283" s="1"/>
      <c r="D283" s="26">
        <f>SUM(D270:D275,D278:D282)</f>
        <v>0</v>
      </c>
      <c r="E283" s="79"/>
      <c r="F283" s="26">
        <f t="shared" ref="F283:G283" si="72">SUM(F270:F275,F278:F282)</f>
        <v>0</v>
      </c>
      <c r="G283" s="26">
        <f t="shared" si="72"/>
        <v>0</v>
      </c>
      <c r="H283" s="79"/>
      <c r="I283" s="26">
        <f t="shared" ref="I283:AH283" si="73">SUM(I270:I275,I278:I282)</f>
        <v>0</v>
      </c>
      <c r="J283" s="26">
        <f t="shared" si="73"/>
        <v>0</v>
      </c>
      <c r="K283" s="26">
        <f t="shared" si="73"/>
        <v>0</v>
      </c>
      <c r="L283" s="26">
        <f t="shared" si="73"/>
        <v>0</v>
      </c>
      <c r="M283" s="26">
        <f t="shared" si="73"/>
        <v>0</v>
      </c>
      <c r="N283" s="26">
        <f t="shared" si="73"/>
        <v>0</v>
      </c>
      <c r="O283" s="26">
        <f t="shared" si="73"/>
        <v>0</v>
      </c>
      <c r="P283" s="26">
        <f t="shared" si="73"/>
        <v>0</v>
      </c>
      <c r="Q283" s="26">
        <f t="shared" si="73"/>
        <v>0</v>
      </c>
      <c r="R283" s="26">
        <f t="shared" si="73"/>
        <v>0</v>
      </c>
      <c r="S283" s="26">
        <f t="shared" si="73"/>
        <v>0</v>
      </c>
      <c r="T283" s="26">
        <f t="shared" si="73"/>
        <v>0</v>
      </c>
      <c r="U283" s="26">
        <f t="shared" si="73"/>
        <v>0</v>
      </c>
      <c r="V283" s="26">
        <f t="shared" si="73"/>
        <v>0</v>
      </c>
      <c r="W283" s="26">
        <f t="shared" si="73"/>
        <v>0</v>
      </c>
      <c r="X283" s="26">
        <f t="shared" si="73"/>
        <v>0</v>
      </c>
      <c r="Y283" s="26">
        <f t="shared" si="73"/>
        <v>0</v>
      </c>
      <c r="Z283" s="26">
        <f t="shared" si="73"/>
        <v>0</v>
      </c>
      <c r="AA283" s="26">
        <f t="shared" si="73"/>
        <v>0</v>
      </c>
      <c r="AB283" s="26">
        <f t="shared" si="73"/>
        <v>0</v>
      </c>
      <c r="AC283" s="26">
        <f t="shared" si="73"/>
        <v>0</v>
      </c>
      <c r="AD283" s="26">
        <f t="shared" si="73"/>
        <v>0</v>
      </c>
      <c r="AE283" s="26">
        <f t="shared" si="73"/>
        <v>0</v>
      </c>
      <c r="AF283" s="26">
        <f t="shared" si="73"/>
        <v>0</v>
      </c>
      <c r="AG283" s="26">
        <f t="shared" si="73"/>
        <v>0</v>
      </c>
      <c r="AH283" s="26">
        <f t="shared" si="73"/>
        <v>0</v>
      </c>
    </row>
    <row r="284" spans="1:34" ht="12" customHeight="1">
      <c r="A284" s="1"/>
      <c r="B284" s="1"/>
      <c r="C284" s="1"/>
      <c r="D284" s="25"/>
      <c r="E284" s="79"/>
      <c r="F284" s="25"/>
      <c r="G284" s="25"/>
      <c r="H284" s="79"/>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row>
    <row r="285" spans="1:34" ht="12" customHeight="1">
      <c r="A285" s="16" t="s">
        <v>256</v>
      </c>
      <c r="B285" s="1"/>
      <c r="C285" s="1"/>
      <c r="D285" s="25"/>
      <c r="E285" s="79"/>
      <c r="F285" s="25"/>
      <c r="G285" s="25"/>
      <c r="H285" s="79"/>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row>
    <row r="286" spans="1:34" ht="12" customHeight="1">
      <c r="A286" s="1"/>
      <c r="B286" s="16" t="s">
        <v>257</v>
      </c>
      <c r="C286" s="5" t="s">
        <v>258</v>
      </c>
      <c r="D286" s="25">
        <f>Classification!BG286</f>
        <v>0</v>
      </c>
      <c r="E286" s="69"/>
      <c r="F286" s="25">
        <v>0</v>
      </c>
      <c r="G286" s="25">
        <f t="shared" ref="G286:G288" si="74">D286-F286</f>
        <v>0</v>
      </c>
      <c r="H286" s="69"/>
      <c r="I286" s="25">
        <v>0</v>
      </c>
      <c r="J286" s="25">
        <v>0</v>
      </c>
      <c r="K286" s="25">
        <v>0</v>
      </c>
      <c r="L286" s="25">
        <v>0</v>
      </c>
      <c r="M286" s="25">
        <v>0</v>
      </c>
      <c r="N286" s="25">
        <v>0</v>
      </c>
      <c r="O286" s="25">
        <v>0</v>
      </c>
      <c r="P286" s="25">
        <v>0</v>
      </c>
      <c r="Q286" s="25">
        <v>0</v>
      </c>
      <c r="R286" s="25">
        <v>0</v>
      </c>
      <c r="S286" s="25">
        <v>0</v>
      </c>
      <c r="T286" s="25">
        <v>0</v>
      </c>
      <c r="U286" s="25">
        <v>0</v>
      </c>
      <c r="V286" s="25">
        <v>0</v>
      </c>
      <c r="W286" s="25">
        <v>0</v>
      </c>
      <c r="X286" s="25">
        <v>0</v>
      </c>
      <c r="Y286" s="25">
        <v>0</v>
      </c>
      <c r="Z286" s="25">
        <v>0</v>
      </c>
      <c r="AA286" s="25">
        <v>0</v>
      </c>
      <c r="AB286" s="25">
        <v>0</v>
      </c>
      <c r="AC286" s="25">
        <v>0</v>
      </c>
      <c r="AD286" s="25">
        <v>0</v>
      </c>
      <c r="AE286" s="25">
        <v>0</v>
      </c>
      <c r="AF286" s="25">
        <v>0</v>
      </c>
      <c r="AG286" s="25">
        <v>0</v>
      </c>
      <c r="AH286" s="25">
        <v>0</v>
      </c>
    </row>
    <row r="287" spans="1:34" ht="12" customHeight="1">
      <c r="A287" s="1"/>
      <c r="B287" s="16" t="s">
        <v>148</v>
      </c>
      <c r="C287" s="5" t="s">
        <v>261</v>
      </c>
      <c r="D287" s="25">
        <f>Classification!BG287</f>
        <v>0</v>
      </c>
      <c r="E287" s="69"/>
      <c r="F287" s="25">
        <v>0</v>
      </c>
      <c r="G287" s="25">
        <f t="shared" si="74"/>
        <v>0</v>
      </c>
      <c r="H287" s="69"/>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row>
    <row r="288" spans="1:34" ht="12" customHeight="1">
      <c r="A288" s="1"/>
      <c r="B288" s="16" t="s">
        <v>262</v>
      </c>
      <c r="C288" s="5" t="s">
        <v>263</v>
      </c>
      <c r="D288" s="25">
        <f>Classification!BG288</f>
        <v>0</v>
      </c>
      <c r="E288" s="69"/>
      <c r="F288" s="25">
        <v>0</v>
      </c>
      <c r="G288" s="25">
        <f t="shared" si="74"/>
        <v>0</v>
      </c>
      <c r="H288" s="69"/>
      <c r="I288" s="25">
        <v>0</v>
      </c>
      <c r="J288" s="25">
        <v>0</v>
      </c>
      <c r="K288" s="25">
        <v>0</v>
      </c>
      <c r="L288" s="25">
        <v>0</v>
      </c>
      <c r="M288" s="25">
        <v>0</v>
      </c>
      <c r="N288" s="25">
        <v>0</v>
      </c>
      <c r="O288" s="25">
        <v>0</v>
      </c>
      <c r="P288" s="25">
        <v>0</v>
      </c>
      <c r="Q288" s="25">
        <v>0</v>
      </c>
      <c r="R288" s="25">
        <v>0</v>
      </c>
      <c r="S288" s="25">
        <v>0</v>
      </c>
      <c r="T288" s="25">
        <v>0</v>
      </c>
      <c r="U288" s="25">
        <v>0</v>
      </c>
      <c r="V288" s="25">
        <v>0</v>
      </c>
      <c r="W288" s="25">
        <v>0</v>
      </c>
      <c r="X288" s="25">
        <v>0</v>
      </c>
      <c r="Y288" s="25">
        <v>0</v>
      </c>
      <c r="Z288" s="25">
        <v>0</v>
      </c>
      <c r="AA288" s="25">
        <v>0</v>
      </c>
      <c r="AB288" s="25">
        <v>0</v>
      </c>
      <c r="AC288" s="25">
        <v>0</v>
      </c>
      <c r="AD288" s="25">
        <v>0</v>
      </c>
      <c r="AE288" s="25">
        <v>0</v>
      </c>
      <c r="AF288" s="25">
        <v>0</v>
      </c>
      <c r="AG288" s="25">
        <v>0</v>
      </c>
      <c r="AH288" s="25">
        <v>0</v>
      </c>
    </row>
    <row r="289" spans="1:34" ht="12" customHeight="1">
      <c r="A289" s="1"/>
      <c r="B289" s="16" t="s">
        <v>42</v>
      </c>
      <c r="C289" s="1"/>
      <c r="D289" s="26">
        <f>SUM(D286:D288)</f>
        <v>0</v>
      </c>
      <c r="E289" s="79"/>
      <c r="F289" s="26">
        <f>SUM(F286:F288)</f>
        <v>0</v>
      </c>
      <c r="G289" s="26">
        <f>SUM(G286:G288)</f>
        <v>0</v>
      </c>
      <c r="H289" s="79"/>
      <c r="I289" s="26">
        <f t="shared" ref="I289:AH289" si="75">SUM(I286:I288)</f>
        <v>0</v>
      </c>
      <c r="J289" s="26">
        <f t="shared" si="75"/>
        <v>0</v>
      </c>
      <c r="K289" s="26">
        <f t="shared" si="75"/>
        <v>0</v>
      </c>
      <c r="L289" s="26">
        <f t="shared" si="75"/>
        <v>0</v>
      </c>
      <c r="M289" s="26">
        <f t="shared" si="75"/>
        <v>0</v>
      </c>
      <c r="N289" s="26">
        <f t="shared" si="75"/>
        <v>0</v>
      </c>
      <c r="O289" s="26">
        <f t="shared" si="75"/>
        <v>0</v>
      </c>
      <c r="P289" s="26">
        <f t="shared" si="75"/>
        <v>0</v>
      </c>
      <c r="Q289" s="26">
        <f t="shared" si="75"/>
        <v>0</v>
      </c>
      <c r="R289" s="26">
        <f t="shared" si="75"/>
        <v>0</v>
      </c>
      <c r="S289" s="26">
        <f t="shared" si="75"/>
        <v>0</v>
      </c>
      <c r="T289" s="26">
        <f t="shared" si="75"/>
        <v>0</v>
      </c>
      <c r="U289" s="26">
        <f t="shared" si="75"/>
        <v>0</v>
      </c>
      <c r="V289" s="26">
        <f t="shared" si="75"/>
        <v>0</v>
      </c>
      <c r="W289" s="26">
        <f t="shared" si="75"/>
        <v>0</v>
      </c>
      <c r="X289" s="26">
        <f t="shared" si="75"/>
        <v>0</v>
      </c>
      <c r="Y289" s="26">
        <f t="shared" si="75"/>
        <v>0</v>
      </c>
      <c r="Z289" s="26">
        <f t="shared" si="75"/>
        <v>0</v>
      </c>
      <c r="AA289" s="26">
        <f t="shared" si="75"/>
        <v>0</v>
      </c>
      <c r="AB289" s="26">
        <f t="shared" si="75"/>
        <v>0</v>
      </c>
      <c r="AC289" s="26">
        <f t="shared" si="75"/>
        <v>0</v>
      </c>
      <c r="AD289" s="26">
        <f t="shared" si="75"/>
        <v>0</v>
      </c>
      <c r="AE289" s="26">
        <f t="shared" si="75"/>
        <v>0</v>
      </c>
      <c r="AF289" s="26">
        <f t="shared" si="75"/>
        <v>0</v>
      </c>
      <c r="AG289" s="26">
        <f t="shared" si="75"/>
        <v>0</v>
      </c>
      <c r="AH289" s="26">
        <f t="shared" si="75"/>
        <v>0</v>
      </c>
    </row>
    <row r="290" spans="1:34" ht="12" customHeight="1">
      <c r="A290" s="1"/>
      <c r="B290" s="1"/>
      <c r="C290" s="1"/>
      <c r="D290" s="25"/>
      <c r="E290" s="79"/>
      <c r="F290" s="25"/>
      <c r="G290" s="25"/>
      <c r="H290" s="79"/>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row>
    <row r="291" spans="1:34" ht="12" customHeight="1">
      <c r="A291" s="16" t="s">
        <v>265</v>
      </c>
      <c r="B291" s="1"/>
      <c r="C291" s="1"/>
      <c r="D291" s="25"/>
      <c r="E291" s="79"/>
      <c r="F291" s="25"/>
      <c r="G291" s="25"/>
      <c r="H291" s="79"/>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row>
    <row r="292" spans="1:34" ht="12" customHeight="1">
      <c r="A292" s="1"/>
      <c r="B292" s="16" t="s">
        <v>266</v>
      </c>
      <c r="C292" s="5" t="s">
        <v>267</v>
      </c>
      <c r="D292" s="25">
        <f>Classification!BG292</f>
        <v>0</v>
      </c>
      <c r="E292" s="69"/>
      <c r="F292" s="25">
        <v>0</v>
      </c>
      <c r="G292" s="25">
        <f t="shared" ref="G292:G294" si="76">D292-F292</f>
        <v>0</v>
      </c>
      <c r="H292" s="69"/>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row>
    <row r="293" spans="1:34" ht="12" customHeight="1">
      <c r="A293" s="1"/>
      <c r="B293" s="16" t="s">
        <v>269</v>
      </c>
      <c r="C293" s="1"/>
      <c r="D293" s="25">
        <f>Classification!BG293</f>
        <v>0</v>
      </c>
      <c r="E293" s="69"/>
      <c r="F293" s="25">
        <v>0</v>
      </c>
      <c r="G293" s="25">
        <f t="shared" si="76"/>
        <v>0</v>
      </c>
      <c r="H293" s="69"/>
      <c r="I293" s="25">
        <v>0</v>
      </c>
      <c r="J293" s="25">
        <v>0</v>
      </c>
      <c r="K293" s="25">
        <v>0</v>
      </c>
      <c r="L293" s="25">
        <v>0</v>
      </c>
      <c r="M293" s="25">
        <v>0</v>
      </c>
      <c r="N293" s="25">
        <v>0</v>
      </c>
      <c r="O293" s="25">
        <v>0</v>
      </c>
      <c r="P293" s="25">
        <v>0</v>
      </c>
      <c r="Q293" s="25">
        <v>0</v>
      </c>
      <c r="R293" s="25">
        <v>0</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row>
    <row r="294" spans="1:34" ht="12" customHeight="1">
      <c r="A294" s="1"/>
      <c r="B294" s="16" t="s">
        <v>16</v>
      </c>
      <c r="C294" s="5" t="s">
        <v>270</v>
      </c>
      <c r="D294" s="25">
        <f>Classification!BG294</f>
        <v>0</v>
      </c>
      <c r="E294" s="69"/>
      <c r="F294" s="25">
        <v>0</v>
      </c>
      <c r="G294" s="25">
        <f t="shared" si="76"/>
        <v>0</v>
      </c>
      <c r="H294" s="69"/>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row>
    <row r="295" spans="1:34" ht="12" customHeight="1">
      <c r="A295" s="1"/>
      <c r="B295" s="16" t="s">
        <v>42</v>
      </c>
      <c r="C295" s="1"/>
      <c r="D295" s="26">
        <f>SUM(D292:D294)</f>
        <v>0</v>
      </c>
      <c r="E295" s="79"/>
      <c r="F295" s="26">
        <f>SUM(F292:F294)</f>
        <v>0</v>
      </c>
      <c r="G295" s="26">
        <f>SUM(G292:G294)</f>
        <v>0</v>
      </c>
      <c r="H295" s="79"/>
      <c r="I295" s="26">
        <f t="shared" ref="I295" si="77">SUM(I292:I294)</f>
        <v>0</v>
      </c>
      <c r="J295" s="26">
        <f t="shared" ref="J295" si="78">SUM(J292:J294)</f>
        <v>0</v>
      </c>
      <c r="K295" s="26">
        <f t="shared" ref="K295" si="79">SUM(K292:K294)</f>
        <v>0</v>
      </c>
      <c r="L295" s="26">
        <f t="shared" ref="L295" si="80">SUM(L292:L294)</f>
        <v>0</v>
      </c>
      <c r="M295" s="26">
        <f t="shared" ref="M295" si="81">SUM(M292:M294)</f>
        <v>0</v>
      </c>
      <c r="N295" s="26">
        <f t="shared" ref="N295" si="82">SUM(N292:N294)</f>
        <v>0</v>
      </c>
      <c r="O295" s="26">
        <f t="shared" ref="O295" si="83">SUM(O292:O294)</f>
        <v>0</v>
      </c>
      <c r="P295" s="26">
        <f t="shared" ref="P295" si="84">SUM(P292:P294)</f>
        <v>0</v>
      </c>
      <c r="Q295" s="26">
        <f t="shared" ref="Q295" si="85">SUM(Q292:Q294)</f>
        <v>0</v>
      </c>
      <c r="R295" s="26">
        <f t="shared" ref="R295" si="86">SUM(R292:R294)</f>
        <v>0</v>
      </c>
      <c r="S295" s="26">
        <f t="shared" ref="S295" si="87">SUM(S292:S294)</f>
        <v>0</v>
      </c>
      <c r="T295" s="26">
        <f t="shared" ref="T295" si="88">SUM(T292:T294)</f>
        <v>0</v>
      </c>
      <c r="U295" s="26">
        <f t="shared" ref="U295" si="89">SUM(U292:U294)</f>
        <v>0</v>
      </c>
      <c r="V295" s="26">
        <f t="shared" ref="V295" si="90">SUM(V292:V294)</f>
        <v>0</v>
      </c>
      <c r="W295" s="26">
        <f t="shared" ref="W295" si="91">SUM(W292:W294)</f>
        <v>0</v>
      </c>
      <c r="X295" s="26">
        <f t="shared" ref="X295" si="92">SUM(X292:X294)</f>
        <v>0</v>
      </c>
      <c r="Y295" s="26">
        <f t="shared" ref="Y295" si="93">SUM(Y292:Y294)</f>
        <v>0</v>
      </c>
      <c r="Z295" s="26">
        <f t="shared" ref="Z295" si="94">SUM(Z292:Z294)</f>
        <v>0</v>
      </c>
      <c r="AA295" s="26">
        <f t="shared" ref="AA295" si="95">SUM(AA292:AA294)</f>
        <v>0</v>
      </c>
      <c r="AB295" s="26">
        <f t="shared" ref="AB295" si="96">SUM(AB292:AB294)</f>
        <v>0</v>
      </c>
      <c r="AC295" s="26">
        <f t="shared" ref="AC295" si="97">SUM(AC292:AC294)</f>
        <v>0</v>
      </c>
      <c r="AD295" s="26">
        <f t="shared" ref="AD295" si="98">SUM(AD292:AD294)</f>
        <v>0</v>
      </c>
      <c r="AE295" s="26">
        <f t="shared" ref="AE295" si="99">SUM(AE292:AE294)</f>
        <v>0</v>
      </c>
      <c r="AF295" s="26">
        <f t="shared" ref="AF295" si="100">SUM(AF292:AF294)</f>
        <v>0</v>
      </c>
      <c r="AG295" s="26">
        <f t="shared" ref="AG295" si="101">SUM(AG292:AG294)</f>
        <v>0</v>
      </c>
      <c r="AH295" s="26">
        <f t="shared" ref="AH295" si="102">SUM(AH292:AH294)</f>
        <v>0</v>
      </c>
    </row>
    <row r="296" spans="1:34" ht="12" customHeight="1">
      <c r="A296" s="1"/>
      <c r="B296" s="1"/>
      <c r="C296" s="1"/>
      <c r="D296" s="25"/>
      <c r="E296" s="79"/>
      <c r="F296" s="25"/>
      <c r="G296" s="25"/>
      <c r="H296" s="79"/>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row>
    <row r="297" spans="1:34" ht="12" customHeight="1">
      <c r="A297" s="16" t="s">
        <v>271</v>
      </c>
      <c r="B297" s="1"/>
      <c r="C297" s="1"/>
      <c r="D297" s="25"/>
      <c r="E297" s="79"/>
      <c r="F297" s="25"/>
      <c r="G297" s="25"/>
      <c r="H297" s="79"/>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row>
    <row r="298" spans="1:34" ht="12" customHeight="1">
      <c r="A298" s="1"/>
      <c r="B298" s="16" t="s">
        <v>190</v>
      </c>
      <c r="C298" s="5" t="s">
        <v>272</v>
      </c>
      <c r="D298" s="25">
        <f>Classification!BG298</f>
        <v>0</v>
      </c>
      <c r="E298" s="69"/>
      <c r="F298" s="25">
        <v>0</v>
      </c>
      <c r="G298" s="25">
        <f t="shared" ref="G298:G304" si="103">D298-F298</f>
        <v>0</v>
      </c>
      <c r="H298" s="69"/>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row>
    <row r="299" spans="1:34" ht="12" customHeight="1">
      <c r="A299" s="1"/>
      <c r="B299" s="16" t="s">
        <v>273</v>
      </c>
      <c r="C299" s="5" t="s">
        <v>274</v>
      </c>
      <c r="D299" s="25">
        <f>Classification!BG299</f>
        <v>0</v>
      </c>
      <c r="E299" s="69"/>
      <c r="F299" s="25">
        <v>0</v>
      </c>
      <c r="G299" s="25">
        <f t="shared" si="103"/>
        <v>0</v>
      </c>
      <c r="H299" s="69"/>
      <c r="I299" s="25">
        <v>0</v>
      </c>
      <c r="J299" s="25">
        <v>0</v>
      </c>
      <c r="K299" s="25">
        <v>0</v>
      </c>
      <c r="L299" s="25">
        <v>0</v>
      </c>
      <c r="M299" s="25">
        <v>0</v>
      </c>
      <c r="N299" s="25">
        <v>0</v>
      </c>
      <c r="O299" s="25">
        <v>0</v>
      </c>
      <c r="P299" s="25">
        <v>0</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25">
        <v>0</v>
      </c>
      <c r="AH299" s="25">
        <v>0</v>
      </c>
    </row>
    <row r="300" spans="1:34" ht="12" customHeight="1">
      <c r="A300" s="1"/>
      <c r="B300" s="16" t="s">
        <v>275</v>
      </c>
      <c r="C300" s="5" t="s">
        <v>276</v>
      </c>
      <c r="D300" s="25">
        <f>Classification!BG300</f>
        <v>0</v>
      </c>
      <c r="E300" s="69"/>
      <c r="F300" s="25">
        <v>0</v>
      </c>
      <c r="G300" s="25">
        <f t="shared" si="103"/>
        <v>0</v>
      </c>
      <c r="H300" s="69"/>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row>
    <row r="301" spans="1:34" ht="12" customHeight="1">
      <c r="A301" s="1"/>
      <c r="B301" s="16" t="s">
        <v>390</v>
      </c>
      <c r="C301" s="5" t="s">
        <v>278</v>
      </c>
      <c r="D301" s="25">
        <f>Classification!BG301</f>
        <v>0</v>
      </c>
      <c r="E301" s="69"/>
      <c r="F301" s="25">
        <v>0</v>
      </c>
      <c r="G301" s="25">
        <f t="shared" si="103"/>
        <v>0</v>
      </c>
      <c r="H301" s="69"/>
      <c r="I301" s="25">
        <v>0</v>
      </c>
      <c r="J301" s="25">
        <v>0</v>
      </c>
      <c r="K301" s="25">
        <v>0</v>
      </c>
      <c r="L301" s="25">
        <v>0</v>
      </c>
      <c r="M301" s="25">
        <v>0</v>
      </c>
      <c r="N301" s="25">
        <v>0</v>
      </c>
      <c r="O301" s="25">
        <v>0</v>
      </c>
      <c r="P301" s="25">
        <v>0</v>
      </c>
      <c r="Q301" s="25">
        <v>0</v>
      </c>
      <c r="R301" s="25">
        <v>0</v>
      </c>
      <c r="S301" s="25">
        <v>0</v>
      </c>
      <c r="T301" s="25">
        <v>0</v>
      </c>
      <c r="U301" s="25">
        <v>0</v>
      </c>
      <c r="V301" s="25">
        <v>0</v>
      </c>
      <c r="W301" s="25">
        <v>0</v>
      </c>
      <c r="X301" s="25">
        <v>0</v>
      </c>
      <c r="Y301" s="25">
        <v>0</v>
      </c>
      <c r="Z301" s="25">
        <v>0</v>
      </c>
      <c r="AA301" s="25">
        <v>0</v>
      </c>
      <c r="AB301" s="25">
        <v>0</v>
      </c>
      <c r="AC301" s="25">
        <v>0</v>
      </c>
      <c r="AD301" s="25">
        <v>0</v>
      </c>
      <c r="AE301" s="25">
        <v>0</v>
      </c>
      <c r="AF301" s="25">
        <v>0</v>
      </c>
      <c r="AG301" s="25">
        <v>0</v>
      </c>
      <c r="AH301" s="25">
        <v>0</v>
      </c>
    </row>
    <row r="302" spans="1:34" ht="12" customHeight="1">
      <c r="A302" s="1"/>
      <c r="B302" s="16" t="s">
        <v>280</v>
      </c>
      <c r="C302" s="5" t="s">
        <v>281</v>
      </c>
      <c r="D302" s="25">
        <f>Classification!BG302</f>
        <v>0</v>
      </c>
      <c r="E302" s="69"/>
      <c r="F302" s="25">
        <v>0</v>
      </c>
      <c r="G302" s="25">
        <f t="shared" si="103"/>
        <v>0</v>
      </c>
      <c r="H302" s="69"/>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row>
    <row r="303" spans="1:34" ht="12" customHeight="1">
      <c r="A303" s="1"/>
      <c r="B303" s="16" t="s">
        <v>282</v>
      </c>
      <c r="C303" s="5" t="s">
        <v>283</v>
      </c>
      <c r="D303" s="25">
        <f>Classification!BG303</f>
        <v>0</v>
      </c>
      <c r="E303" s="69"/>
      <c r="F303" s="25">
        <v>0</v>
      </c>
      <c r="G303" s="25">
        <f t="shared" si="103"/>
        <v>0</v>
      </c>
      <c r="H303" s="69"/>
      <c r="I303" s="25">
        <v>0</v>
      </c>
      <c r="J303" s="25">
        <v>0</v>
      </c>
      <c r="K303" s="25">
        <v>0</v>
      </c>
      <c r="L303" s="25">
        <v>0</v>
      </c>
      <c r="M303" s="25">
        <v>0</v>
      </c>
      <c r="N303" s="25">
        <v>0</v>
      </c>
      <c r="O303" s="25">
        <v>0</v>
      </c>
      <c r="P303" s="25">
        <v>0</v>
      </c>
      <c r="Q303" s="25">
        <v>0</v>
      </c>
      <c r="R303" s="25">
        <v>0</v>
      </c>
      <c r="S303" s="25">
        <v>0</v>
      </c>
      <c r="T303" s="25">
        <v>0</v>
      </c>
      <c r="U303" s="25">
        <v>0</v>
      </c>
      <c r="V303" s="25">
        <v>0</v>
      </c>
      <c r="W303" s="25">
        <v>0</v>
      </c>
      <c r="X303" s="25">
        <v>0</v>
      </c>
      <c r="Y303" s="25">
        <v>0</v>
      </c>
      <c r="Z303" s="25">
        <v>0</v>
      </c>
      <c r="AA303" s="25">
        <v>0</v>
      </c>
      <c r="AB303" s="25">
        <v>0</v>
      </c>
      <c r="AC303" s="25">
        <v>0</v>
      </c>
      <c r="AD303" s="25">
        <v>0</v>
      </c>
      <c r="AE303" s="25">
        <v>0</v>
      </c>
      <c r="AF303" s="25">
        <v>0</v>
      </c>
      <c r="AG303" s="25">
        <v>0</v>
      </c>
      <c r="AH303" s="25">
        <v>0</v>
      </c>
    </row>
    <row r="304" spans="1:34" ht="12" customHeight="1">
      <c r="A304" s="1"/>
      <c r="B304" s="16" t="s">
        <v>16</v>
      </c>
      <c r="C304" s="5" t="s">
        <v>285</v>
      </c>
      <c r="D304" s="25">
        <f>Classification!BG304</f>
        <v>0</v>
      </c>
      <c r="E304" s="69"/>
      <c r="F304" s="25">
        <v>0</v>
      </c>
      <c r="G304" s="25">
        <f t="shared" si="103"/>
        <v>0</v>
      </c>
      <c r="H304" s="69"/>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row>
    <row r="305" spans="1:34" ht="12" customHeight="1">
      <c r="A305" s="1"/>
      <c r="B305" s="16" t="s">
        <v>42</v>
      </c>
      <c r="C305" s="1"/>
      <c r="D305" s="26">
        <f>SUM(D298:D304)</f>
        <v>0</v>
      </c>
      <c r="E305" s="79"/>
      <c r="F305" s="26">
        <f t="shared" ref="F305:G305" si="104">SUM(F298:F304)</f>
        <v>0</v>
      </c>
      <c r="G305" s="26">
        <f t="shared" si="104"/>
        <v>0</v>
      </c>
      <c r="H305" s="79"/>
      <c r="I305" s="26">
        <f t="shared" ref="I305:AH305" si="105">SUM(I298:I304)</f>
        <v>0</v>
      </c>
      <c r="J305" s="26">
        <f t="shared" si="105"/>
        <v>0</v>
      </c>
      <c r="K305" s="26">
        <f t="shared" si="105"/>
        <v>0</v>
      </c>
      <c r="L305" s="26">
        <f t="shared" si="105"/>
        <v>0</v>
      </c>
      <c r="M305" s="26">
        <f t="shared" si="105"/>
        <v>0</v>
      </c>
      <c r="N305" s="26">
        <f t="shared" si="105"/>
        <v>0</v>
      </c>
      <c r="O305" s="26">
        <f t="shared" si="105"/>
        <v>0</v>
      </c>
      <c r="P305" s="26">
        <f t="shared" si="105"/>
        <v>0</v>
      </c>
      <c r="Q305" s="26">
        <f t="shared" si="105"/>
        <v>0</v>
      </c>
      <c r="R305" s="26">
        <f t="shared" si="105"/>
        <v>0</v>
      </c>
      <c r="S305" s="26">
        <f t="shared" si="105"/>
        <v>0</v>
      </c>
      <c r="T305" s="26">
        <f t="shared" si="105"/>
        <v>0</v>
      </c>
      <c r="U305" s="26">
        <f t="shared" si="105"/>
        <v>0</v>
      </c>
      <c r="V305" s="26">
        <f t="shared" si="105"/>
        <v>0</v>
      </c>
      <c r="W305" s="26">
        <f t="shared" si="105"/>
        <v>0</v>
      </c>
      <c r="X305" s="26">
        <f t="shared" si="105"/>
        <v>0</v>
      </c>
      <c r="Y305" s="26">
        <f t="shared" si="105"/>
        <v>0</v>
      </c>
      <c r="Z305" s="26">
        <f t="shared" si="105"/>
        <v>0</v>
      </c>
      <c r="AA305" s="26">
        <f t="shared" si="105"/>
        <v>0</v>
      </c>
      <c r="AB305" s="26">
        <f t="shared" si="105"/>
        <v>0</v>
      </c>
      <c r="AC305" s="26">
        <f t="shared" si="105"/>
        <v>0</v>
      </c>
      <c r="AD305" s="26">
        <f t="shared" si="105"/>
        <v>0</v>
      </c>
      <c r="AE305" s="26">
        <f t="shared" si="105"/>
        <v>0</v>
      </c>
      <c r="AF305" s="26">
        <f t="shared" si="105"/>
        <v>0</v>
      </c>
      <c r="AG305" s="26">
        <f t="shared" si="105"/>
        <v>0</v>
      </c>
      <c r="AH305" s="26">
        <f t="shared" si="105"/>
        <v>0</v>
      </c>
    </row>
    <row r="306" spans="1:34" ht="12" customHeight="1">
      <c r="A306" s="1"/>
      <c r="B306" s="1"/>
      <c r="C306" s="1"/>
      <c r="D306" s="25"/>
      <c r="E306" s="79"/>
      <c r="F306" s="25"/>
      <c r="G306" s="25"/>
      <c r="H306" s="79"/>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row>
    <row r="307" spans="1:34" ht="12" customHeight="1">
      <c r="A307" s="16" t="s">
        <v>286</v>
      </c>
      <c r="B307" s="1"/>
      <c r="C307" s="1"/>
      <c r="D307" s="25"/>
      <c r="E307" s="79"/>
      <c r="F307" s="25"/>
      <c r="G307" s="25"/>
      <c r="H307" s="79"/>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row>
    <row r="308" spans="1:34" ht="12" customHeight="1">
      <c r="A308" s="1"/>
      <c r="B308" s="16" t="s">
        <v>287</v>
      </c>
      <c r="C308" s="5" t="s">
        <v>288</v>
      </c>
      <c r="D308" s="25">
        <f>Classification!BG308</f>
        <v>0</v>
      </c>
      <c r="E308" s="69"/>
      <c r="F308" s="25">
        <v>0</v>
      </c>
      <c r="G308" s="25">
        <f t="shared" ref="G308:G312" si="106">D308-F308</f>
        <v>0</v>
      </c>
      <c r="H308" s="92"/>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row>
    <row r="309" spans="1:34" ht="12" customHeight="1">
      <c r="A309" s="1"/>
      <c r="B309" s="16" t="s">
        <v>291</v>
      </c>
      <c r="C309" s="5" t="s">
        <v>292</v>
      </c>
      <c r="D309" s="25">
        <f>Classification!BG309</f>
        <v>0</v>
      </c>
      <c r="E309" s="69"/>
      <c r="F309" s="25">
        <v>0</v>
      </c>
      <c r="G309" s="25">
        <f t="shared" si="106"/>
        <v>0</v>
      </c>
      <c r="H309" s="92"/>
      <c r="I309" s="25">
        <v>0</v>
      </c>
      <c r="J309" s="25">
        <v>0</v>
      </c>
      <c r="K309" s="25">
        <v>0</v>
      </c>
      <c r="L309" s="25">
        <v>0</v>
      </c>
      <c r="M309" s="25">
        <v>0</v>
      </c>
      <c r="N309" s="25">
        <v>0</v>
      </c>
      <c r="O309" s="25">
        <v>0</v>
      </c>
      <c r="P309" s="25">
        <v>0</v>
      </c>
      <c r="Q309" s="25">
        <v>0</v>
      </c>
      <c r="R309" s="25">
        <v>0</v>
      </c>
      <c r="S309" s="25">
        <v>0</v>
      </c>
      <c r="T309" s="25">
        <v>0</v>
      </c>
      <c r="U309" s="25">
        <v>0</v>
      </c>
      <c r="V309" s="25">
        <v>0</v>
      </c>
      <c r="W309" s="25">
        <v>0</v>
      </c>
      <c r="X309" s="25">
        <v>0</v>
      </c>
      <c r="Y309" s="25">
        <v>0</v>
      </c>
      <c r="Z309" s="25">
        <v>0</v>
      </c>
      <c r="AA309" s="25">
        <v>0</v>
      </c>
      <c r="AB309" s="25">
        <v>0</v>
      </c>
      <c r="AC309" s="25">
        <v>0</v>
      </c>
      <c r="AD309" s="25">
        <v>0</v>
      </c>
      <c r="AE309" s="25">
        <v>0</v>
      </c>
      <c r="AF309" s="25">
        <v>0</v>
      </c>
      <c r="AG309" s="25">
        <v>0</v>
      </c>
      <c r="AH309" s="25">
        <v>0</v>
      </c>
    </row>
    <row r="310" spans="1:34" ht="12" customHeight="1">
      <c r="A310" s="1"/>
      <c r="B310" s="16" t="s">
        <v>293</v>
      </c>
      <c r="C310" s="5" t="s">
        <v>294</v>
      </c>
      <c r="D310" s="25">
        <f>Classification!BG310</f>
        <v>0</v>
      </c>
      <c r="E310" s="69"/>
      <c r="F310" s="25">
        <v>0</v>
      </c>
      <c r="G310" s="25">
        <f t="shared" si="106"/>
        <v>0</v>
      </c>
      <c r="H310" s="92"/>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0</v>
      </c>
      <c r="Z310" s="25">
        <v>0</v>
      </c>
      <c r="AA310" s="25">
        <v>0</v>
      </c>
      <c r="AB310" s="25">
        <v>0</v>
      </c>
      <c r="AC310" s="25">
        <v>0</v>
      </c>
      <c r="AD310" s="25">
        <v>0</v>
      </c>
      <c r="AE310" s="25">
        <v>0</v>
      </c>
      <c r="AF310" s="25">
        <v>0</v>
      </c>
      <c r="AG310" s="25">
        <v>0</v>
      </c>
      <c r="AH310" s="25">
        <v>0</v>
      </c>
    </row>
    <row r="311" spans="1:34" ht="12" customHeight="1">
      <c r="A311" s="1"/>
      <c r="B311" s="16" t="s">
        <v>295</v>
      </c>
      <c r="C311" s="5" t="s">
        <v>296</v>
      </c>
      <c r="D311" s="25">
        <f>Classification!BG311</f>
        <v>0</v>
      </c>
      <c r="E311" s="69"/>
      <c r="F311" s="25">
        <v>0</v>
      </c>
      <c r="G311" s="25">
        <f t="shared" si="106"/>
        <v>0</v>
      </c>
      <c r="H311" s="92"/>
      <c r="I311" s="25">
        <v>0</v>
      </c>
      <c r="J311" s="25">
        <v>0</v>
      </c>
      <c r="K311" s="25">
        <v>0</v>
      </c>
      <c r="L311" s="25">
        <v>0</v>
      </c>
      <c r="M311" s="25">
        <v>0</v>
      </c>
      <c r="N311" s="25">
        <v>0</v>
      </c>
      <c r="O311" s="25">
        <v>0</v>
      </c>
      <c r="P311" s="25">
        <v>0</v>
      </c>
      <c r="Q311" s="25">
        <v>0</v>
      </c>
      <c r="R311" s="25">
        <v>0</v>
      </c>
      <c r="S311" s="25">
        <v>0</v>
      </c>
      <c r="T311" s="25">
        <v>0</v>
      </c>
      <c r="U311" s="25">
        <v>0</v>
      </c>
      <c r="V311" s="25">
        <v>0</v>
      </c>
      <c r="W311" s="25">
        <v>0</v>
      </c>
      <c r="X311" s="25">
        <v>0</v>
      </c>
      <c r="Y311" s="25">
        <v>0</v>
      </c>
      <c r="Z311" s="25">
        <v>0</v>
      </c>
      <c r="AA311" s="25">
        <v>0</v>
      </c>
      <c r="AB311" s="25">
        <v>0</v>
      </c>
      <c r="AC311" s="25">
        <v>0</v>
      </c>
      <c r="AD311" s="25">
        <v>0</v>
      </c>
      <c r="AE311" s="25">
        <v>0</v>
      </c>
      <c r="AF311" s="25">
        <v>0</v>
      </c>
      <c r="AG311" s="25">
        <v>0</v>
      </c>
      <c r="AH311" s="25">
        <v>0</v>
      </c>
    </row>
    <row r="312" spans="1:34" ht="12" customHeight="1">
      <c r="A312" s="1"/>
      <c r="B312" s="16" t="s">
        <v>299</v>
      </c>
      <c r="C312" s="5" t="s">
        <v>300</v>
      </c>
      <c r="D312" s="25">
        <f>Classification!BG312</f>
        <v>0</v>
      </c>
      <c r="E312" s="69"/>
      <c r="F312" s="25">
        <v>0</v>
      </c>
      <c r="G312" s="25">
        <f t="shared" si="106"/>
        <v>0</v>
      </c>
      <c r="H312" s="92"/>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0</v>
      </c>
      <c r="AB312" s="25">
        <v>0</v>
      </c>
      <c r="AC312" s="25">
        <v>0</v>
      </c>
      <c r="AD312" s="25">
        <v>0</v>
      </c>
      <c r="AE312" s="25">
        <v>0</v>
      </c>
      <c r="AF312" s="25">
        <v>0</v>
      </c>
      <c r="AG312" s="25">
        <v>0</v>
      </c>
      <c r="AH312" s="25">
        <v>0</v>
      </c>
    </row>
    <row r="313" spans="1:34" ht="12" customHeight="1">
      <c r="A313" s="1"/>
      <c r="B313" s="16" t="s">
        <v>42</v>
      </c>
      <c r="C313" s="1"/>
      <c r="D313" s="26">
        <f>SUM(D308:D312)</f>
        <v>0</v>
      </c>
      <c r="E313" s="79"/>
      <c r="F313" s="26">
        <f>SUM(F308:F312)</f>
        <v>0</v>
      </c>
      <c r="G313" s="26">
        <f>SUM(G308:G312)</f>
        <v>0</v>
      </c>
      <c r="H313" s="79"/>
      <c r="I313" s="26">
        <f t="shared" ref="I313:AH313" si="107">SUM(I308:I312)</f>
        <v>0</v>
      </c>
      <c r="J313" s="26">
        <f t="shared" si="107"/>
        <v>0</v>
      </c>
      <c r="K313" s="26">
        <f t="shared" si="107"/>
        <v>0</v>
      </c>
      <c r="L313" s="26">
        <f t="shared" si="107"/>
        <v>0</v>
      </c>
      <c r="M313" s="26">
        <f t="shared" si="107"/>
        <v>0</v>
      </c>
      <c r="N313" s="26">
        <f t="shared" si="107"/>
        <v>0</v>
      </c>
      <c r="O313" s="26">
        <f t="shared" si="107"/>
        <v>0</v>
      </c>
      <c r="P313" s="26">
        <f t="shared" si="107"/>
        <v>0</v>
      </c>
      <c r="Q313" s="26">
        <f t="shared" si="107"/>
        <v>0</v>
      </c>
      <c r="R313" s="26">
        <f t="shared" si="107"/>
        <v>0</v>
      </c>
      <c r="S313" s="26">
        <f t="shared" si="107"/>
        <v>0</v>
      </c>
      <c r="T313" s="26">
        <f t="shared" si="107"/>
        <v>0</v>
      </c>
      <c r="U313" s="26">
        <f t="shared" si="107"/>
        <v>0</v>
      </c>
      <c r="V313" s="26">
        <f t="shared" si="107"/>
        <v>0</v>
      </c>
      <c r="W313" s="26">
        <f t="shared" si="107"/>
        <v>0</v>
      </c>
      <c r="X313" s="26">
        <f t="shared" si="107"/>
        <v>0</v>
      </c>
      <c r="Y313" s="26">
        <f t="shared" si="107"/>
        <v>0</v>
      </c>
      <c r="Z313" s="26">
        <f t="shared" si="107"/>
        <v>0</v>
      </c>
      <c r="AA313" s="26">
        <f t="shared" si="107"/>
        <v>0</v>
      </c>
      <c r="AB313" s="26">
        <f t="shared" si="107"/>
        <v>0</v>
      </c>
      <c r="AC313" s="26">
        <f t="shared" si="107"/>
        <v>0</v>
      </c>
      <c r="AD313" s="26">
        <f t="shared" si="107"/>
        <v>0</v>
      </c>
      <c r="AE313" s="26">
        <f t="shared" si="107"/>
        <v>0</v>
      </c>
      <c r="AF313" s="26">
        <f t="shared" si="107"/>
        <v>0</v>
      </c>
      <c r="AG313" s="26">
        <f t="shared" si="107"/>
        <v>0</v>
      </c>
      <c r="AH313" s="26">
        <f t="shared" si="107"/>
        <v>0</v>
      </c>
    </row>
    <row r="314" spans="1:34" ht="12" customHeight="1">
      <c r="A314" s="1"/>
      <c r="B314" s="1"/>
      <c r="C314" s="1"/>
      <c r="D314" s="25"/>
      <c r="E314" s="79"/>
      <c r="F314" s="25"/>
      <c r="G314" s="25"/>
      <c r="H314" s="79"/>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row>
    <row r="315" spans="1:34" ht="12" customHeight="1">
      <c r="A315" s="16" t="s">
        <v>301</v>
      </c>
      <c r="B315" s="1"/>
      <c r="C315" s="1"/>
      <c r="D315" s="25">
        <f>SUM(D216, D235,D249,D266,D283,D289,D295,D305,D313)</f>
        <v>0</v>
      </c>
      <c r="E315" s="79"/>
      <c r="F315" s="25">
        <f t="shared" ref="F315:G315" si="108">SUM(F216, F235,F249,F266,F283,F289,F295,F305,F313)</f>
        <v>0</v>
      </c>
      <c r="G315" s="25">
        <f t="shared" si="108"/>
        <v>0</v>
      </c>
      <c r="H315" s="79"/>
      <c r="I315" s="25">
        <f t="shared" ref="I315:AH315" si="109">SUM(I216, I235,I249,I266,I283,I289,I295,I305,I313)</f>
        <v>0</v>
      </c>
      <c r="J315" s="25">
        <f t="shared" si="109"/>
        <v>0</v>
      </c>
      <c r="K315" s="25">
        <f t="shared" si="109"/>
        <v>0</v>
      </c>
      <c r="L315" s="25">
        <f t="shared" si="109"/>
        <v>0</v>
      </c>
      <c r="M315" s="25">
        <f t="shared" si="109"/>
        <v>0</v>
      </c>
      <c r="N315" s="25">
        <f t="shared" si="109"/>
        <v>0</v>
      </c>
      <c r="O315" s="25">
        <f t="shared" si="109"/>
        <v>0</v>
      </c>
      <c r="P315" s="25">
        <f t="shared" si="109"/>
        <v>0</v>
      </c>
      <c r="Q315" s="25">
        <f t="shared" si="109"/>
        <v>0</v>
      </c>
      <c r="R315" s="25">
        <f t="shared" si="109"/>
        <v>0</v>
      </c>
      <c r="S315" s="25">
        <f t="shared" si="109"/>
        <v>0</v>
      </c>
      <c r="T315" s="25">
        <f t="shared" si="109"/>
        <v>0</v>
      </c>
      <c r="U315" s="25">
        <f t="shared" si="109"/>
        <v>0</v>
      </c>
      <c r="V315" s="25">
        <f t="shared" si="109"/>
        <v>0</v>
      </c>
      <c r="W315" s="25">
        <f t="shared" si="109"/>
        <v>0</v>
      </c>
      <c r="X315" s="25">
        <f t="shared" si="109"/>
        <v>0</v>
      </c>
      <c r="Y315" s="25">
        <f t="shared" si="109"/>
        <v>0</v>
      </c>
      <c r="Z315" s="25">
        <f t="shared" si="109"/>
        <v>0</v>
      </c>
      <c r="AA315" s="25">
        <f t="shared" si="109"/>
        <v>0</v>
      </c>
      <c r="AB315" s="25">
        <f t="shared" si="109"/>
        <v>0</v>
      </c>
      <c r="AC315" s="25">
        <f t="shared" si="109"/>
        <v>0</v>
      </c>
      <c r="AD315" s="25">
        <f t="shared" si="109"/>
        <v>0</v>
      </c>
      <c r="AE315" s="25">
        <f t="shared" si="109"/>
        <v>0</v>
      </c>
      <c r="AF315" s="25">
        <f t="shared" si="109"/>
        <v>0</v>
      </c>
      <c r="AG315" s="25">
        <f t="shared" si="109"/>
        <v>0</v>
      </c>
      <c r="AH315" s="25">
        <f t="shared" si="109"/>
        <v>0</v>
      </c>
    </row>
    <row r="316" spans="1:34" ht="12" customHeight="1">
      <c r="A316" s="1"/>
      <c r="B316" s="1"/>
      <c r="C316" s="1"/>
      <c r="D316" s="25"/>
      <c r="E316" s="79"/>
      <c r="F316" s="25"/>
      <c r="G316" s="25"/>
      <c r="H316" s="79"/>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row>
    <row r="317" spans="1:34" ht="12" customHeight="1">
      <c r="A317" s="16" t="s">
        <v>187</v>
      </c>
      <c r="B317" s="1"/>
      <c r="C317" s="1"/>
      <c r="D317" s="30">
        <f>D207</f>
        <v>11022.734448487106</v>
      </c>
      <c r="E317" s="79"/>
      <c r="F317" s="30">
        <f t="shared" ref="F317:G317" si="110">F207</f>
        <v>0</v>
      </c>
      <c r="G317" s="30">
        <f t="shared" si="110"/>
        <v>11022.734448487106</v>
      </c>
      <c r="H317" s="79"/>
      <c r="I317" s="30">
        <f t="shared" ref="I317:AH317" si="111">I207</f>
        <v>1175.218161280337</v>
      </c>
      <c r="J317" s="30">
        <f t="shared" si="111"/>
        <v>445.52837356964005</v>
      </c>
      <c r="K317" s="30">
        <f t="shared" si="111"/>
        <v>167.15185200745586</v>
      </c>
      <c r="L317" s="30">
        <f t="shared" si="111"/>
        <v>0</v>
      </c>
      <c r="M317" s="30">
        <f t="shared" si="111"/>
        <v>1.5559874493903383</v>
      </c>
      <c r="N317" s="30">
        <f t="shared" si="111"/>
        <v>25.442525901254051</v>
      </c>
      <c r="O317" s="30">
        <f t="shared" si="111"/>
        <v>110.17695562299853</v>
      </c>
      <c r="P317" s="30">
        <f t="shared" si="111"/>
        <v>33.467786592013461</v>
      </c>
      <c r="Q317" s="30">
        <f t="shared" si="111"/>
        <v>40.872944396632761</v>
      </c>
      <c r="R317" s="30">
        <f t="shared" si="111"/>
        <v>0.13935687700661004</v>
      </c>
      <c r="S317" s="30">
        <f t="shared" si="111"/>
        <v>141.18411230367866</v>
      </c>
      <c r="T317" s="30">
        <f t="shared" si="111"/>
        <v>13.6690481886989</v>
      </c>
      <c r="U317" s="30">
        <f t="shared" si="111"/>
        <v>660.56920528098954</v>
      </c>
      <c r="V317" s="30">
        <f t="shared" si="111"/>
        <v>16.707447184260854</v>
      </c>
      <c r="W317" s="30">
        <f t="shared" si="111"/>
        <v>141.26963818487405</v>
      </c>
      <c r="X317" s="30">
        <f t="shared" si="111"/>
        <v>0</v>
      </c>
      <c r="Y317" s="30">
        <f t="shared" si="111"/>
        <v>94.002109694951145</v>
      </c>
      <c r="Z317" s="30">
        <f t="shared" si="111"/>
        <v>629.02588355633827</v>
      </c>
      <c r="AA317" s="30">
        <f t="shared" si="111"/>
        <v>7004.2591640277387</v>
      </c>
      <c r="AB317" s="30">
        <f t="shared" si="111"/>
        <v>0</v>
      </c>
      <c r="AC317" s="30">
        <f t="shared" si="111"/>
        <v>0</v>
      </c>
      <c r="AD317" s="30">
        <f t="shared" si="111"/>
        <v>215.40702148907641</v>
      </c>
      <c r="AE317" s="30">
        <f t="shared" si="111"/>
        <v>74.843393798709258</v>
      </c>
      <c r="AF317" s="30">
        <f t="shared" si="111"/>
        <v>31.669426065441076</v>
      </c>
      <c r="AG317" s="30">
        <f t="shared" si="111"/>
        <v>0.5740550156227302</v>
      </c>
      <c r="AH317" s="30">
        <f t="shared" si="111"/>
        <v>0</v>
      </c>
    </row>
    <row r="318" spans="1:34" ht="12" customHeight="1">
      <c r="A318" s="1"/>
      <c r="B318" s="1"/>
      <c r="C318" s="1"/>
      <c r="D318" s="25"/>
      <c r="E318" s="79"/>
      <c r="F318" s="25"/>
      <c r="G318" s="25"/>
      <c r="H318" s="79"/>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row>
    <row r="319" spans="1:34" ht="12" customHeight="1" thickBot="1">
      <c r="A319" s="16" t="s">
        <v>302</v>
      </c>
      <c r="B319" s="1"/>
      <c r="C319" s="1"/>
      <c r="D319" s="40">
        <f>D315+D317</f>
        <v>11022.734448487106</v>
      </c>
      <c r="E319" s="79"/>
      <c r="F319" s="40">
        <f t="shared" ref="F319:G319" si="112">F315+F317</f>
        <v>0</v>
      </c>
      <c r="G319" s="40">
        <f t="shared" si="112"/>
        <v>11022.734448487106</v>
      </c>
      <c r="H319" s="79"/>
      <c r="I319" s="40">
        <f t="shared" ref="I319:AH319" si="113">I315+I317</f>
        <v>1175.218161280337</v>
      </c>
      <c r="J319" s="40">
        <f t="shared" si="113"/>
        <v>445.52837356964005</v>
      </c>
      <c r="K319" s="40">
        <f t="shared" si="113"/>
        <v>167.15185200745586</v>
      </c>
      <c r="L319" s="40">
        <f t="shared" si="113"/>
        <v>0</v>
      </c>
      <c r="M319" s="40">
        <f t="shared" si="113"/>
        <v>1.5559874493903383</v>
      </c>
      <c r="N319" s="40">
        <f t="shared" si="113"/>
        <v>25.442525901254051</v>
      </c>
      <c r="O319" s="40">
        <f t="shared" si="113"/>
        <v>110.17695562299853</v>
      </c>
      <c r="P319" s="40">
        <f t="shared" si="113"/>
        <v>33.467786592013461</v>
      </c>
      <c r="Q319" s="40">
        <f t="shared" si="113"/>
        <v>40.872944396632761</v>
      </c>
      <c r="R319" s="40">
        <f t="shared" si="113"/>
        <v>0.13935687700661004</v>
      </c>
      <c r="S319" s="40">
        <f t="shared" si="113"/>
        <v>141.18411230367866</v>
      </c>
      <c r="T319" s="40">
        <f t="shared" si="113"/>
        <v>13.6690481886989</v>
      </c>
      <c r="U319" s="40">
        <f t="shared" si="113"/>
        <v>660.56920528098954</v>
      </c>
      <c r="V319" s="40">
        <f t="shared" si="113"/>
        <v>16.707447184260854</v>
      </c>
      <c r="W319" s="40">
        <f t="shared" si="113"/>
        <v>141.26963818487405</v>
      </c>
      <c r="X319" s="40">
        <f t="shared" si="113"/>
        <v>0</v>
      </c>
      <c r="Y319" s="40">
        <f t="shared" si="113"/>
        <v>94.002109694951145</v>
      </c>
      <c r="Z319" s="40">
        <f t="shared" si="113"/>
        <v>629.02588355633827</v>
      </c>
      <c r="AA319" s="40">
        <f t="shared" si="113"/>
        <v>7004.2591640277387</v>
      </c>
      <c r="AB319" s="40">
        <f t="shared" si="113"/>
        <v>0</v>
      </c>
      <c r="AC319" s="40">
        <f t="shared" si="113"/>
        <v>0</v>
      </c>
      <c r="AD319" s="40">
        <f t="shared" si="113"/>
        <v>215.40702148907641</v>
      </c>
      <c r="AE319" s="40">
        <f t="shared" si="113"/>
        <v>74.843393798709258</v>
      </c>
      <c r="AF319" s="40">
        <f t="shared" si="113"/>
        <v>31.669426065441076</v>
      </c>
      <c r="AG319" s="40">
        <f t="shared" si="113"/>
        <v>0.5740550156227302</v>
      </c>
      <c r="AH319" s="40">
        <f t="shared" si="113"/>
        <v>0</v>
      </c>
    </row>
    <row r="320" spans="1:34" ht="12" customHeight="1">
      <c r="A320" s="1"/>
      <c r="B320" s="1"/>
      <c r="C320" s="1"/>
      <c r="D320" s="25"/>
      <c r="E320" s="79"/>
      <c r="F320" s="25"/>
      <c r="G320" s="25"/>
      <c r="H320" s="79"/>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row>
    <row r="321" spans="1:34" ht="12" customHeight="1">
      <c r="A321" s="16" t="s">
        <v>303</v>
      </c>
      <c r="B321" s="1"/>
      <c r="C321" s="1"/>
      <c r="D321" s="25"/>
      <c r="E321" s="69"/>
      <c r="F321" s="25"/>
      <c r="G321" s="25"/>
      <c r="H321" s="69"/>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row>
    <row r="322" spans="1:34" ht="12" customHeight="1">
      <c r="A322" s="1"/>
      <c r="B322" s="16" t="s">
        <v>304</v>
      </c>
      <c r="C322" s="1"/>
      <c r="D322" s="25">
        <f>Classification!BG322</f>
        <v>0</v>
      </c>
      <c r="E322" s="69"/>
      <c r="F322" s="25">
        <v>0</v>
      </c>
      <c r="G322" s="25">
        <f t="shared" ref="G322:G327" si="114">D322-F322</f>
        <v>0</v>
      </c>
      <c r="H322" s="69"/>
      <c r="I322" s="25">
        <v>0</v>
      </c>
      <c r="J322" s="25">
        <v>0</v>
      </c>
      <c r="K322" s="25">
        <v>0</v>
      </c>
      <c r="L322" s="25">
        <v>0</v>
      </c>
      <c r="M322" s="25">
        <v>0</v>
      </c>
      <c r="N322" s="25">
        <v>0</v>
      </c>
      <c r="O322" s="25">
        <v>0</v>
      </c>
      <c r="P322" s="25">
        <v>0</v>
      </c>
      <c r="Q322" s="25">
        <v>0</v>
      </c>
      <c r="R322" s="25">
        <v>0</v>
      </c>
      <c r="S322" s="25">
        <v>0</v>
      </c>
      <c r="T322" s="25">
        <v>0</v>
      </c>
      <c r="U322" s="25">
        <v>0</v>
      </c>
      <c r="V322" s="25">
        <v>0</v>
      </c>
      <c r="W322" s="25">
        <v>0</v>
      </c>
      <c r="X322" s="25">
        <v>0</v>
      </c>
      <c r="Y322" s="25">
        <v>0</v>
      </c>
      <c r="Z322" s="25">
        <v>0</v>
      </c>
      <c r="AA322" s="25">
        <v>0</v>
      </c>
      <c r="AB322" s="25">
        <v>0</v>
      </c>
      <c r="AC322" s="25">
        <v>0</v>
      </c>
      <c r="AD322" s="25">
        <v>0</v>
      </c>
      <c r="AE322" s="25">
        <v>0</v>
      </c>
      <c r="AF322" s="25">
        <v>0</v>
      </c>
      <c r="AG322" s="25">
        <v>0</v>
      </c>
      <c r="AH322" s="25">
        <v>0</v>
      </c>
    </row>
    <row r="323" spans="1:34" ht="12" customHeight="1">
      <c r="A323" s="1"/>
      <c r="B323" s="16" t="s">
        <v>305</v>
      </c>
      <c r="C323" s="1"/>
      <c r="D323" s="25">
        <f>Classification!BG323</f>
        <v>0</v>
      </c>
      <c r="E323" s="69"/>
      <c r="F323" s="25">
        <v>0</v>
      </c>
      <c r="G323" s="25">
        <f t="shared" si="114"/>
        <v>0</v>
      </c>
      <c r="H323" s="69"/>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row>
    <row r="324" spans="1:34" ht="12" customHeight="1">
      <c r="A324" s="1"/>
      <c r="B324" s="16" t="s">
        <v>306</v>
      </c>
      <c r="C324" s="1"/>
      <c r="D324" s="25">
        <f>Classification!BG324</f>
        <v>0</v>
      </c>
      <c r="E324" s="69"/>
      <c r="F324" s="25">
        <v>0</v>
      </c>
      <c r="G324" s="25">
        <f t="shared" si="114"/>
        <v>0</v>
      </c>
      <c r="H324" s="69"/>
      <c r="I324" s="25">
        <v>0</v>
      </c>
      <c r="J324" s="25">
        <v>0</v>
      </c>
      <c r="K324" s="25">
        <v>0</v>
      </c>
      <c r="L324" s="25">
        <v>0</v>
      </c>
      <c r="M324" s="25">
        <v>0</v>
      </c>
      <c r="N324" s="25">
        <v>0</v>
      </c>
      <c r="O324" s="25">
        <v>0</v>
      </c>
      <c r="P324" s="25">
        <v>0</v>
      </c>
      <c r="Q324" s="25">
        <v>0</v>
      </c>
      <c r="R324" s="25">
        <v>0</v>
      </c>
      <c r="S324" s="25">
        <v>0</v>
      </c>
      <c r="T324" s="25">
        <v>0</v>
      </c>
      <c r="U324" s="25">
        <v>0</v>
      </c>
      <c r="V324" s="25">
        <v>0</v>
      </c>
      <c r="W324" s="25">
        <v>0</v>
      </c>
      <c r="X324" s="25">
        <v>0</v>
      </c>
      <c r="Y324" s="25">
        <v>0</v>
      </c>
      <c r="Z324" s="25">
        <v>0</v>
      </c>
      <c r="AA324" s="25">
        <v>0</v>
      </c>
      <c r="AB324" s="25">
        <v>0</v>
      </c>
      <c r="AC324" s="25">
        <v>0</v>
      </c>
      <c r="AD324" s="25">
        <v>0</v>
      </c>
      <c r="AE324" s="25">
        <v>0</v>
      </c>
      <c r="AF324" s="25">
        <v>0</v>
      </c>
      <c r="AG324" s="25">
        <v>0</v>
      </c>
      <c r="AH324" s="25">
        <v>0</v>
      </c>
    </row>
    <row r="325" spans="1:34" ht="12" customHeight="1">
      <c r="A325" s="1"/>
      <c r="B325" s="16" t="s">
        <v>307</v>
      </c>
      <c r="C325" s="1"/>
      <c r="D325" s="25">
        <f>Classification!BG325</f>
        <v>0</v>
      </c>
      <c r="E325" s="69"/>
      <c r="F325" s="25">
        <v>0</v>
      </c>
      <c r="G325" s="25">
        <f t="shared" si="114"/>
        <v>0</v>
      </c>
      <c r="H325" s="69"/>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row>
    <row r="326" spans="1:34" ht="12" customHeight="1">
      <c r="A326" s="1"/>
      <c r="B326" s="16" t="s">
        <v>308</v>
      </c>
      <c r="C326" s="1"/>
      <c r="D326" s="25">
        <f>Classification!BG326</f>
        <v>0</v>
      </c>
      <c r="E326" s="69"/>
      <c r="F326" s="25">
        <v>0</v>
      </c>
      <c r="G326" s="25">
        <f t="shared" si="114"/>
        <v>0</v>
      </c>
      <c r="H326" s="69"/>
      <c r="I326" s="25">
        <v>0</v>
      </c>
      <c r="J326" s="25">
        <v>0</v>
      </c>
      <c r="K326" s="25">
        <v>0</v>
      </c>
      <c r="L326" s="25">
        <v>0</v>
      </c>
      <c r="M326" s="25">
        <v>0</v>
      </c>
      <c r="N326" s="25">
        <v>0</v>
      </c>
      <c r="O326" s="25">
        <v>0</v>
      </c>
      <c r="P326" s="25">
        <v>0</v>
      </c>
      <c r="Q326" s="25">
        <v>0</v>
      </c>
      <c r="R326" s="25">
        <v>0</v>
      </c>
      <c r="S326" s="25">
        <v>0</v>
      </c>
      <c r="T326" s="25">
        <v>0</v>
      </c>
      <c r="U326" s="25">
        <v>0</v>
      </c>
      <c r="V326" s="25">
        <v>0</v>
      </c>
      <c r="W326" s="25">
        <v>0</v>
      </c>
      <c r="X326" s="25">
        <v>0</v>
      </c>
      <c r="Y326" s="25">
        <v>0</v>
      </c>
      <c r="Z326" s="25">
        <v>0</v>
      </c>
      <c r="AA326" s="25">
        <v>0</v>
      </c>
      <c r="AB326" s="25">
        <v>0</v>
      </c>
      <c r="AC326" s="25">
        <v>0</v>
      </c>
      <c r="AD326" s="25">
        <v>0</v>
      </c>
      <c r="AE326" s="25">
        <v>0</v>
      </c>
      <c r="AF326" s="25">
        <v>0</v>
      </c>
      <c r="AG326" s="25">
        <v>0</v>
      </c>
      <c r="AH326" s="25">
        <v>0</v>
      </c>
    </row>
    <row r="327" spans="1:34" ht="12" customHeight="1">
      <c r="A327" s="1"/>
      <c r="B327" s="16" t="s">
        <v>309</v>
      </c>
      <c r="C327" s="1"/>
      <c r="D327" s="25">
        <f>Classification!BG327</f>
        <v>0</v>
      </c>
      <c r="E327" s="69"/>
      <c r="F327" s="25">
        <v>0</v>
      </c>
      <c r="G327" s="25">
        <f t="shared" si="114"/>
        <v>0</v>
      </c>
      <c r="H327" s="69"/>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row>
    <row r="328" spans="1:34" ht="12" customHeight="1" thickBot="1">
      <c r="A328" s="1"/>
      <c r="B328" s="16" t="s">
        <v>42</v>
      </c>
      <c r="C328" s="1"/>
      <c r="D328" s="47">
        <f>SUM(D322:D327)</f>
        <v>0</v>
      </c>
      <c r="E328" s="79"/>
      <c r="F328" s="47">
        <f t="shared" ref="F328:G328" si="115">SUM(F322:F327)</f>
        <v>0</v>
      </c>
      <c r="G328" s="47">
        <f t="shared" si="115"/>
        <v>0</v>
      </c>
      <c r="H328" s="79"/>
      <c r="I328" s="47">
        <f t="shared" ref="I328:AH328" si="116">SUM(I322:I327)</f>
        <v>0</v>
      </c>
      <c r="J328" s="47">
        <f t="shared" si="116"/>
        <v>0</v>
      </c>
      <c r="K328" s="47">
        <f t="shared" si="116"/>
        <v>0</v>
      </c>
      <c r="L328" s="47">
        <f t="shared" si="116"/>
        <v>0</v>
      </c>
      <c r="M328" s="47">
        <f t="shared" si="116"/>
        <v>0</v>
      </c>
      <c r="N328" s="47">
        <f t="shared" si="116"/>
        <v>0</v>
      </c>
      <c r="O328" s="47">
        <f t="shared" si="116"/>
        <v>0</v>
      </c>
      <c r="P328" s="47">
        <f t="shared" si="116"/>
        <v>0</v>
      </c>
      <c r="Q328" s="47">
        <f t="shared" si="116"/>
        <v>0</v>
      </c>
      <c r="R328" s="47">
        <f t="shared" si="116"/>
        <v>0</v>
      </c>
      <c r="S328" s="47">
        <f t="shared" si="116"/>
        <v>0</v>
      </c>
      <c r="T328" s="47">
        <f t="shared" si="116"/>
        <v>0</v>
      </c>
      <c r="U328" s="47">
        <f t="shared" si="116"/>
        <v>0</v>
      </c>
      <c r="V328" s="47">
        <f t="shared" si="116"/>
        <v>0</v>
      </c>
      <c r="W328" s="47">
        <f t="shared" si="116"/>
        <v>0</v>
      </c>
      <c r="X328" s="47">
        <f t="shared" si="116"/>
        <v>0</v>
      </c>
      <c r="Y328" s="47">
        <f t="shared" si="116"/>
        <v>0</v>
      </c>
      <c r="Z328" s="47">
        <f t="shared" si="116"/>
        <v>0</v>
      </c>
      <c r="AA328" s="47">
        <f t="shared" si="116"/>
        <v>0</v>
      </c>
      <c r="AB328" s="47">
        <f t="shared" si="116"/>
        <v>0</v>
      </c>
      <c r="AC328" s="47">
        <f t="shared" si="116"/>
        <v>0</v>
      </c>
      <c r="AD328" s="47">
        <f t="shared" si="116"/>
        <v>0</v>
      </c>
      <c r="AE328" s="47">
        <f t="shared" si="116"/>
        <v>0</v>
      </c>
      <c r="AF328" s="47">
        <f t="shared" si="116"/>
        <v>0</v>
      </c>
      <c r="AG328" s="47">
        <f t="shared" si="116"/>
        <v>0</v>
      </c>
      <c r="AH328" s="47">
        <f t="shared" si="116"/>
        <v>0</v>
      </c>
    </row>
    <row r="329" spans="1:34" ht="12" customHeight="1">
      <c r="A329" s="1"/>
      <c r="B329" s="1"/>
      <c r="C329" s="1"/>
      <c r="D329" s="25"/>
      <c r="E329" s="79"/>
      <c r="F329" s="25"/>
      <c r="G329" s="25"/>
      <c r="H329" s="79"/>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row>
    <row r="330" spans="1:34" ht="12" customHeight="1">
      <c r="A330" s="1"/>
      <c r="B330" s="1"/>
      <c r="C330" s="1"/>
      <c r="D330" s="1"/>
      <c r="E330" s="5"/>
      <c r="F330" s="1"/>
      <c r="G330" s="1"/>
      <c r="H330" s="5"/>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ht="12" customHeight="1">
      <c r="A331" s="58" t="s">
        <v>311</v>
      </c>
      <c r="B331" s="1"/>
      <c r="C331" s="1"/>
      <c r="D331" s="1"/>
      <c r="E331" s="5"/>
      <c r="F331" s="1"/>
      <c r="G331" s="1"/>
      <c r="H331" s="5"/>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12" customHeight="1">
      <c r="A332" s="1"/>
      <c r="B332" s="1"/>
      <c r="C332" s="1"/>
      <c r="D332" s="1"/>
      <c r="E332" s="5"/>
      <c r="F332" s="1"/>
      <c r="G332" s="1"/>
      <c r="H332" s="5"/>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12" customHeight="1">
      <c r="A333" s="16" t="s">
        <v>312</v>
      </c>
      <c r="B333" s="1"/>
      <c r="C333" s="1"/>
      <c r="D333" s="59">
        <f>D174</f>
        <v>5.9316239560111665E-2</v>
      </c>
      <c r="E333" s="5"/>
      <c r="F333" s="59"/>
      <c r="G333" s="59"/>
      <c r="H333" s="5"/>
      <c r="I333" s="59">
        <f t="shared" ref="I333:AH333" si="117">I174</f>
        <v>5.9316239560111665E-2</v>
      </c>
      <c r="J333" s="59">
        <f t="shared" si="117"/>
        <v>5.9316239560111665E-2</v>
      </c>
      <c r="K333" s="59">
        <f t="shared" si="117"/>
        <v>5.9316239560111665E-2</v>
      </c>
      <c r="L333" s="59">
        <f t="shared" si="117"/>
        <v>5.9316239560111665E-2</v>
      </c>
      <c r="M333" s="59">
        <f t="shared" si="117"/>
        <v>5.9316239560111665E-2</v>
      </c>
      <c r="N333" s="59">
        <f t="shared" si="117"/>
        <v>5.9316239560111665E-2</v>
      </c>
      <c r="O333" s="59">
        <f t="shared" si="117"/>
        <v>5.9316239560111665E-2</v>
      </c>
      <c r="P333" s="59">
        <f t="shared" si="117"/>
        <v>5.9316239560111665E-2</v>
      </c>
      <c r="Q333" s="59">
        <f t="shared" si="117"/>
        <v>5.9316239560111665E-2</v>
      </c>
      <c r="R333" s="59">
        <f t="shared" si="117"/>
        <v>5.9316239560111665E-2</v>
      </c>
      <c r="S333" s="59">
        <f t="shared" si="117"/>
        <v>5.9316239560111665E-2</v>
      </c>
      <c r="T333" s="59">
        <f t="shared" si="117"/>
        <v>5.9316239560111665E-2</v>
      </c>
      <c r="U333" s="59">
        <f t="shared" si="117"/>
        <v>5.9316239560111665E-2</v>
      </c>
      <c r="V333" s="59">
        <f t="shared" si="117"/>
        <v>5.9316239560111665E-2</v>
      </c>
      <c r="W333" s="59">
        <f t="shared" si="117"/>
        <v>5.9316239560111665E-2</v>
      </c>
      <c r="X333" s="59">
        <f t="shared" si="117"/>
        <v>5.9316239560111665E-2</v>
      </c>
      <c r="Y333" s="59">
        <f t="shared" si="117"/>
        <v>5.9316239560111665E-2</v>
      </c>
      <c r="Z333" s="59">
        <f t="shared" si="117"/>
        <v>5.9316239560111665E-2</v>
      </c>
      <c r="AA333" s="59">
        <f t="shared" si="117"/>
        <v>5.9316239560111665E-2</v>
      </c>
      <c r="AB333" s="59">
        <f t="shared" si="117"/>
        <v>5.9316239560111665E-2</v>
      </c>
      <c r="AC333" s="59">
        <f t="shared" si="117"/>
        <v>5.9316239560111665E-2</v>
      </c>
      <c r="AD333" s="59">
        <f t="shared" si="117"/>
        <v>5.9316239560111665E-2</v>
      </c>
      <c r="AE333" s="59">
        <f t="shared" si="117"/>
        <v>5.9316239560111665E-2</v>
      </c>
      <c r="AF333" s="59">
        <f t="shared" si="117"/>
        <v>5.9316239560111665E-2</v>
      </c>
      <c r="AG333" s="59">
        <f t="shared" si="117"/>
        <v>5.9316239560111665E-2</v>
      </c>
      <c r="AH333" s="59">
        <f t="shared" si="117"/>
        <v>5.9316239560111665E-2</v>
      </c>
    </row>
    <row r="334" spans="1:34" ht="12" customHeight="1">
      <c r="A334" s="1"/>
      <c r="B334" s="1"/>
      <c r="C334" s="1"/>
      <c r="D334" s="1"/>
      <c r="E334" s="5"/>
      <c r="F334" s="1"/>
      <c r="G334" s="1"/>
      <c r="H334" s="5"/>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12" customHeight="1">
      <c r="A335" s="16" t="s">
        <v>313</v>
      </c>
      <c r="B335" s="1"/>
      <c r="C335" s="1"/>
      <c r="D335" s="33">
        <f>D171</f>
        <v>0</v>
      </c>
      <c r="E335" s="81"/>
      <c r="F335" s="33"/>
      <c r="G335" s="33"/>
      <c r="H335" s="81"/>
      <c r="I335" s="33">
        <f t="shared" ref="I335:AH335" si="118">I171</f>
        <v>0</v>
      </c>
      <c r="J335" s="33">
        <f t="shared" si="118"/>
        <v>0</v>
      </c>
      <c r="K335" s="33">
        <f t="shared" si="118"/>
        <v>0</v>
      </c>
      <c r="L335" s="33">
        <f t="shared" si="118"/>
        <v>0</v>
      </c>
      <c r="M335" s="33">
        <f t="shared" si="118"/>
        <v>0</v>
      </c>
      <c r="N335" s="33">
        <f t="shared" si="118"/>
        <v>0</v>
      </c>
      <c r="O335" s="33">
        <f t="shared" si="118"/>
        <v>0</v>
      </c>
      <c r="P335" s="33">
        <f t="shared" si="118"/>
        <v>0</v>
      </c>
      <c r="Q335" s="33">
        <f t="shared" si="118"/>
        <v>0</v>
      </c>
      <c r="R335" s="33">
        <f t="shared" si="118"/>
        <v>0</v>
      </c>
      <c r="S335" s="33">
        <f t="shared" si="118"/>
        <v>0</v>
      </c>
      <c r="T335" s="33">
        <f t="shared" si="118"/>
        <v>0</v>
      </c>
      <c r="U335" s="33">
        <f t="shared" si="118"/>
        <v>0</v>
      </c>
      <c r="V335" s="33">
        <f t="shared" si="118"/>
        <v>0</v>
      </c>
      <c r="W335" s="33">
        <f t="shared" si="118"/>
        <v>0</v>
      </c>
      <c r="X335" s="33">
        <f t="shared" si="118"/>
        <v>0</v>
      </c>
      <c r="Y335" s="33">
        <f t="shared" si="118"/>
        <v>0</v>
      </c>
      <c r="Z335" s="33">
        <f t="shared" si="118"/>
        <v>0</v>
      </c>
      <c r="AA335" s="33">
        <f t="shared" si="118"/>
        <v>0</v>
      </c>
      <c r="AB335" s="33">
        <f t="shared" si="118"/>
        <v>0</v>
      </c>
      <c r="AC335" s="33">
        <f t="shared" si="118"/>
        <v>0</v>
      </c>
      <c r="AD335" s="33">
        <f t="shared" si="118"/>
        <v>0</v>
      </c>
      <c r="AE335" s="33">
        <f t="shared" si="118"/>
        <v>0</v>
      </c>
      <c r="AF335" s="33">
        <f t="shared" si="118"/>
        <v>0</v>
      </c>
      <c r="AG335" s="33">
        <f t="shared" si="118"/>
        <v>0</v>
      </c>
      <c r="AH335" s="33">
        <f t="shared" si="118"/>
        <v>0</v>
      </c>
    </row>
    <row r="336" spans="1:34" ht="12" customHeight="1">
      <c r="A336" s="1"/>
      <c r="B336" s="1"/>
      <c r="C336" s="1"/>
      <c r="D336" s="27"/>
      <c r="E336" s="81"/>
      <c r="F336" s="27"/>
      <c r="G336" s="81"/>
      <c r="H336" s="5"/>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row>
    <row r="337" spans="1:34" ht="12" customHeight="1">
      <c r="A337" s="16" t="s">
        <v>314</v>
      </c>
      <c r="B337" s="1"/>
      <c r="C337" s="1"/>
      <c r="D337" s="61">
        <f>D175</f>
        <v>0</v>
      </c>
      <c r="E337" s="81"/>
      <c r="F337" s="27"/>
      <c r="G337" s="81"/>
      <c r="H337" s="81"/>
      <c r="I337" s="61">
        <f t="shared" ref="I337:AH337" si="119">I175</f>
        <v>0</v>
      </c>
      <c r="J337" s="61">
        <f t="shared" si="119"/>
        <v>0</v>
      </c>
      <c r="K337" s="61">
        <f t="shared" si="119"/>
        <v>0</v>
      </c>
      <c r="L337" s="61">
        <f t="shared" si="119"/>
        <v>0</v>
      </c>
      <c r="M337" s="61">
        <f t="shared" si="119"/>
        <v>0</v>
      </c>
      <c r="N337" s="61">
        <f t="shared" si="119"/>
        <v>0</v>
      </c>
      <c r="O337" s="61">
        <f t="shared" si="119"/>
        <v>0</v>
      </c>
      <c r="P337" s="61">
        <f t="shared" si="119"/>
        <v>0</v>
      </c>
      <c r="Q337" s="61">
        <f t="shared" si="119"/>
        <v>0</v>
      </c>
      <c r="R337" s="61">
        <f t="shared" si="119"/>
        <v>0</v>
      </c>
      <c r="S337" s="61">
        <f t="shared" si="119"/>
        <v>0</v>
      </c>
      <c r="T337" s="61">
        <f t="shared" si="119"/>
        <v>0</v>
      </c>
      <c r="U337" s="61">
        <f t="shared" si="119"/>
        <v>0</v>
      </c>
      <c r="V337" s="61">
        <f t="shared" si="119"/>
        <v>0</v>
      </c>
      <c r="W337" s="61">
        <f t="shared" si="119"/>
        <v>0</v>
      </c>
      <c r="X337" s="61">
        <f t="shared" si="119"/>
        <v>0</v>
      </c>
      <c r="Y337" s="61">
        <f t="shared" si="119"/>
        <v>0</v>
      </c>
      <c r="Z337" s="61">
        <f t="shared" si="119"/>
        <v>0</v>
      </c>
      <c r="AA337" s="61">
        <f t="shared" si="119"/>
        <v>0</v>
      </c>
      <c r="AB337" s="61">
        <f t="shared" si="119"/>
        <v>0</v>
      </c>
      <c r="AC337" s="61">
        <f t="shared" si="119"/>
        <v>0</v>
      </c>
      <c r="AD337" s="61">
        <f t="shared" si="119"/>
        <v>0</v>
      </c>
      <c r="AE337" s="61">
        <f t="shared" si="119"/>
        <v>0</v>
      </c>
      <c r="AF337" s="61">
        <f t="shared" si="119"/>
        <v>0</v>
      </c>
      <c r="AG337" s="61">
        <f t="shared" si="119"/>
        <v>0</v>
      </c>
      <c r="AH337" s="61">
        <f t="shared" si="119"/>
        <v>0</v>
      </c>
    </row>
    <row r="338" spans="1:34" ht="12" customHeight="1">
      <c r="A338" s="16"/>
      <c r="B338" s="1"/>
      <c r="C338" s="1"/>
      <c r="D338" s="27"/>
      <c r="E338" s="81"/>
      <c r="F338" s="27"/>
      <c r="G338" s="81"/>
      <c r="H338" s="81"/>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row>
    <row r="339" spans="1:34" ht="12" customHeight="1">
      <c r="A339" s="62" t="s">
        <v>315</v>
      </c>
      <c r="B339" s="1"/>
      <c r="C339" s="1"/>
      <c r="D339" s="27"/>
      <c r="E339" s="81"/>
      <c r="F339" s="27"/>
      <c r="G339" s="81"/>
      <c r="H339" s="81"/>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row>
    <row r="340" spans="1:34" ht="12" customHeight="1">
      <c r="A340" s="16" t="s">
        <v>187</v>
      </c>
      <c r="B340" s="1"/>
      <c r="C340" s="1"/>
      <c r="D340" s="27">
        <f>D207</f>
        <v>11022.734448487106</v>
      </c>
      <c r="E340" s="81"/>
      <c r="F340" s="27"/>
      <c r="G340" s="81"/>
      <c r="H340" s="81"/>
      <c r="I340" s="27">
        <f t="shared" ref="I340:AH340" si="120">I207</f>
        <v>1175.218161280337</v>
      </c>
      <c r="J340" s="27">
        <f t="shared" si="120"/>
        <v>445.52837356964005</v>
      </c>
      <c r="K340" s="27">
        <f t="shared" si="120"/>
        <v>167.15185200745586</v>
      </c>
      <c r="L340" s="27">
        <f t="shared" si="120"/>
        <v>0</v>
      </c>
      <c r="M340" s="27">
        <f t="shared" si="120"/>
        <v>1.5559874493903383</v>
      </c>
      <c r="N340" s="27">
        <f t="shared" si="120"/>
        <v>25.442525901254051</v>
      </c>
      <c r="O340" s="27">
        <f t="shared" si="120"/>
        <v>110.17695562299853</v>
      </c>
      <c r="P340" s="27">
        <f t="shared" si="120"/>
        <v>33.467786592013461</v>
      </c>
      <c r="Q340" s="27">
        <f t="shared" si="120"/>
        <v>40.872944396632761</v>
      </c>
      <c r="R340" s="27">
        <f t="shared" si="120"/>
        <v>0.13935687700661004</v>
      </c>
      <c r="S340" s="27">
        <f t="shared" si="120"/>
        <v>141.18411230367866</v>
      </c>
      <c r="T340" s="27">
        <f t="shared" si="120"/>
        <v>13.6690481886989</v>
      </c>
      <c r="U340" s="27">
        <f t="shared" si="120"/>
        <v>660.56920528098954</v>
      </c>
      <c r="V340" s="27">
        <f t="shared" si="120"/>
        <v>16.707447184260854</v>
      </c>
      <c r="W340" s="27">
        <f t="shared" si="120"/>
        <v>141.26963818487405</v>
      </c>
      <c r="X340" s="27">
        <f t="shared" si="120"/>
        <v>0</v>
      </c>
      <c r="Y340" s="27">
        <f t="shared" si="120"/>
        <v>94.002109694951145</v>
      </c>
      <c r="Z340" s="27">
        <f t="shared" si="120"/>
        <v>629.02588355633827</v>
      </c>
      <c r="AA340" s="27">
        <f t="shared" si="120"/>
        <v>7004.2591640277387</v>
      </c>
      <c r="AB340" s="27">
        <f t="shared" si="120"/>
        <v>0</v>
      </c>
      <c r="AC340" s="27">
        <f t="shared" si="120"/>
        <v>0</v>
      </c>
      <c r="AD340" s="27">
        <f t="shared" si="120"/>
        <v>215.40702148907641</v>
      </c>
      <c r="AE340" s="27">
        <f t="shared" si="120"/>
        <v>74.843393798709258</v>
      </c>
      <c r="AF340" s="27">
        <f t="shared" si="120"/>
        <v>31.669426065441076</v>
      </c>
      <c r="AG340" s="27">
        <f t="shared" si="120"/>
        <v>0.5740550156227302</v>
      </c>
      <c r="AH340" s="27">
        <f t="shared" si="120"/>
        <v>0</v>
      </c>
    </row>
    <row r="341" spans="1:34" ht="12" customHeight="1">
      <c r="A341" s="16" t="s">
        <v>316</v>
      </c>
      <c r="B341" s="1"/>
      <c r="C341" s="1"/>
      <c r="D341" s="27">
        <f>D216</f>
        <v>0</v>
      </c>
      <c r="E341" s="81"/>
      <c r="F341" s="27"/>
      <c r="G341" s="81"/>
      <c r="H341" s="81"/>
      <c r="I341" s="27">
        <f t="shared" ref="I341:AH341" si="121">I216</f>
        <v>0</v>
      </c>
      <c r="J341" s="27">
        <f t="shared" si="121"/>
        <v>0</v>
      </c>
      <c r="K341" s="27">
        <f t="shared" si="121"/>
        <v>0</v>
      </c>
      <c r="L341" s="27">
        <f t="shared" si="121"/>
        <v>0</v>
      </c>
      <c r="M341" s="27">
        <f t="shared" si="121"/>
        <v>0</v>
      </c>
      <c r="N341" s="27">
        <f t="shared" si="121"/>
        <v>0</v>
      </c>
      <c r="O341" s="27">
        <f t="shared" si="121"/>
        <v>0</v>
      </c>
      <c r="P341" s="27">
        <f t="shared" si="121"/>
        <v>0</v>
      </c>
      <c r="Q341" s="27">
        <f t="shared" si="121"/>
        <v>0</v>
      </c>
      <c r="R341" s="27">
        <f t="shared" si="121"/>
        <v>0</v>
      </c>
      <c r="S341" s="27">
        <f t="shared" si="121"/>
        <v>0</v>
      </c>
      <c r="T341" s="27">
        <f t="shared" si="121"/>
        <v>0</v>
      </c>
      <c r="U341" s="27">
        <f t="shared" si="121"/>
        <v>0</v>
      </c>
      <c r="V341" s="27">
        <f t="shared" si="121"/>
        <v>0</v>
      </c>
      <c r="W341" s="27">
        <f t="shared" si="121"/>
        <v>0</v>
      </c>
      <c r="X341" s="27">
        <f t="shared" si="121"/>
        <v>0</v>
      </c>
      <c r="Y341" s="27">
        <f t="shared" si="121"/>
        <v>0</v>
      </c>
      <c r="Z341" s="27">
        <f t="shared" si="121"/>
        <v>0</v>
      </c>
      <c r="AA341" s="27">
        <f t="shared" si="121"/>
        <v>0</v>
      </c>
      <c r="AB341" s="27">
        <f t="shared" si="121"/>
        <v>0</v>
      </c>
      <c r="AC341" s="27">
        <f t="shared" si="121"/>
        <v>0</v>
      </c>
      <c r="AD341" s="27">
        <f t="shared" si="121"/>
        <v>0</v>
      </c>
      <c r="AE341" s="27">
        <f t="shared" si="121"/>
        <v>0</v>
      </c>
      <c r="AF341" s="27">
        <f t="shared" si="121"/>
        <v>0</v>
      </c>
      <c r="AG341" s="27">
        <f t="shared" si="121"/>
        <v>0</v>
      </c>
      <c r="AH341" s="27">
        <f t="shared" si="121"/>
        <v>0</v>
      </c>
    </row>
    <row r="342" spans="1:34" ht="12" customHeight="1">
      <c r="A342" s="16" t="s">
        <v>317</v>
      </c>
      <c r="B342" s="1"/>
      <c r="C342" s="1"/>
      <c r="D342" s="27">
        <f>D235</f>
        <v>0</v>
      </c>
      <c r="E342" s="81"/>
      <c r="F342" s="27"/>
      <c r="G342" s="81"/>
      <c r="H342" s="81"/>
      <c r="I342" s="27">
        <f t="shared" ref="I342:AH342" si="122">I235</f>
        <v>0</v>
      </c>
      <c r="J342" s="27">
        <f t="shared" si="122"/>
        <v>0</v>
      </c>
      <c r="K342" s="27">
        <f t="shared" si="122"/>
        <v>0</v>
      </c>
      <c r="L342" s="27">
        <f t="shared" si="122"/>
        <v>0</v>
      </c>
      <c r="M342" s="27">
        <f t="shared" si="122"/>
        <v>0</v>
      </c>
      <c r="N342" s="27">
        <f t="shared" si="122"/>
        <v>0</v>
      </c>
      <c r="O342" s="27">
        <f t="shared" si="122"/>
        <v>0</v>
      </c>
      <c r="P342" s="27">
        <f t="shared" si="122"/>
        <v>0</v>
      </c>
      <c r="Q342" s="27">
        <f t="shared" si="122"/>
        <v>0</v>
      </c>
      <c r="R342" s="27">
        <f t="shared" si="122"/>
        <v>0</v>
      </c>
      <c r="S342" s="27">
        <f t="shared" si="122"/>
        <v>0</v>
      </c>
      <c r="T342" s="27">
        <f t="shared" si="122"/>
        <v>0</v>
      </c>
      <c r="U342" s="27">
        <f t="shared" si="122"/>
        <v>0</v>
      </c>
      <c r="V342" s="27">
        <f t="shared" si="122"/>
        <v>0</v>
      </c>
      <c r="W342" s="27">
        <f t="shared" si="122"/>
        <v>0</v>
      </c>
      <c r="X342" s="27">
        <f t="shared" si="122"/>
        <v>0</v>
      </c>
      <c r="Y342" s="27">
        <f t="shared" si="122"/>
        <v>0</v>
      </c>
      <c r="Z342" s="27">
        <f t="shared" si="122"/>
        <v>0</v>
      </c>
      <c r="AA342" s="27">
        <f t="shared" si="122"/>
        <v>0</v>
      </c>
      <c r="AB342" s="27">
        <f t="shared" si="122"/>
        <v>0</v>
      </c>
      <c r="AC342" s="27">
        <f t="shared" si="122"/>
        <v>0</v>
      </c>
      <c r="AD342" s="27">
        <f t="shared" si="122"/>
        <v>0</v>
      </c>
      <c r="AE342" s="27">
        <f t="shared" si="122"/>
        <v>0</v>
      </c>
      <c r="AF342" s="27">
        <f t="shared" si="122"/>
        <v>0</v>
      </c>
      <c r="AG342" s="27">
        <f t="shared" si="122"/>
        <v>0</v>
      </c>
      <c r="AH342" s="27">
        <f t="shared" si="122"/>
        <v>0</v>
      </c>
    </row>
    <row r="343" spans="1:34" ht="12" customHeight="1">
      <c r="A343" s="16" t="s">
        <v>318</v>
      </c>
      <c r="B343" s="1"/>
      <c r="C343" s="1"/>
      <c r="D343" s="27">
        <f>D249</f>
        <v>0</v>
      </c>
      <c r="E343" s="81"/>
      <c r="F343" s="27"/>
      <c r="G343" s="81"/>
      <c r="H343" s="81"/>
      <c r="I343" s="27">
        <f t="shared" ref="I343:AH343" si="123">I249</f>
        <v>0</v>
      </c>
      <c r="J343" s="27">
        <f t="shared" si="123"/>
        <v>0</v>
      </c>
      <c r="K343" s="27">
        <f t="shared" si="123"/>
        <v>0</v>
      </c>
      <c r="L343" s="27">
        <f t="shared" si="123"/>
        <v>0</v>
      </c>
      <c r="M343" s="27">
        <f t="shared" si="123"/>
        <v>0</v>
      </c>
      <c r="N343" s="27">
        <f t="shared" si="123"/>
        <v>0</v>
      </c>
      <c r="O343" s="27">
        <f t="shared" si="123"/>
        <v>0</v>
      </c>
      <c r="P343" s="27">
        <f t="shared" si="123"/>
        <v>0</v>
      </c>
      <c r="Q343" s="27">
        <f t="shared" si="123"/>
        <v>0</v>
      </c>
      <c r="R343" s="27">
        <f t="shared" si="123"/>
        <v>0</v>
      </c>
      <c r="S343" s="27">
        <f t="shared" si="123"/>
        <v>0</v>
      </c>
      <c r="T343" s="27">
        <f t="shared" si="123"/>
        <v>0</v>
      </c>
      <c r="U343" s="27">
        <f t="shared" si="123"/>
        <v>0</v>
      </c>
      <c r="V343" s="27">
        <f t="shared" si="123"/>
        <v>0</v>
      </c>
      <c r="W343" s="27">
        <f t="shared" si="123"/>
        <v>0</v>
      </c>
      <c r="X343" s="27">
        <f t="shared" si="123"/>
        <v>0</v>
      </c>
      <c r="Y343" s="27">
        <f t="shared" si="123"/>
        <v>0</v>
      </c>
      <c r="Z343" s="27">
        <f t="shared" si="123"/>
        <v>0</v>
      </c>
      <c r="AA343" s="27">
        <f t="shared" si="123"/>
        <v>0</v>
      </c>
      <c r="AB343" s="27">
        <f t="shared" si="123"/>
        <v>0</v>
      </c>
      <c r="AC343" s="27">
        <f t="shared" si="123"/>
        <v>0</v>
      </c>
      <c r="AD343" s="27">
        <f t="shared" si="123"/>
        <v>0</v>
      </c>
      <c r="AE343" s="27">
        <f t="shared" si="123"/>
        <v>0</v>
      </c>
      <c r="AF343" s="27">
        <f t="shared" si="123"/>
        <v>0</v>
      </c>
      <c r="AG343" s="27">
        <f t="shared" si="123"/>
        <v>0</v>
      </c>
      <c r="AH343" s="27">
        <f t="shared" si="123"/>
        <v>0</v>
      </c>
    </row>
    <row r="344" spans="1:34" ht="12" customHeight="1">
      <c r="A344" s="16" t="s">
        <v>319</v>
      </c>
      <c r="B344" s="1"/>
      <c r="C344" s="1"/>
      <c r="D344" s="27">
        <f>D266</f>
        <v>0</v>
      </c>
      <c r="E344" s="81"/>
      <c r="F344" s="27"/>
      <c r="G344" s="81"/>
      <c r="H344" s="81"/>
      <c r="I344" s="27">
        <f t="shared" ref="I344:AH344" si="124">I266</f>
        <v>0</v>
      </c>
      <c r="J344" s="27">
        <f t="shared" si="124"/>
        <v>0</v>
      </c>
      <c r="K344" s="27">
        <f t="shared" si="124"/>
        <v>0</v>
      </c>
      <c r="L344" s="27">
        <f t="shared" si="124"/>
        <v>0</v>
      </c>
      <c r="M344" s="27">
        <f t="shared" si="124"/>
        <v>0</v>
      </c>
      <c r="N344" s="27">
        <f t="shared" si="124"/>
        <v>0</v>
      </c>
      <c r="O344" s="27">
        <f t="shared" si="124"/>
        <v>0</v>
      </c>
      <c r="P344" s="27">
        <f t="shared" si="124"/>
        <v>0</v>
      </c>
      <c r="Q344" s="27">
        <f t="shared" si="124"/>
        <v>0</v>
      </c>
      <c r="R344" s="27">
        <f t="shared" si="124"/>
        <v>0</v>
      </c>
      <c r="S344" s="27">
        <f t="shared" si="124"/>
        <v>0</v>
      </c>
      <c r="T344" s="27">
        <f t="shared" si="124"/>
        <v>0</v>
      </c>
      <c r="U344" s="27">
        <f t="shared" si="124"/>
        <v>0</v>
      </c>
      <c r="V344" s="27">
        <f t="shared" si="124"/>
        <v>0</v>
      </c>
      <c r="W344" s="27">
        <f t="shared" si="124"/>
        <v>0</v>
      </c>
      <c r="X344" s="27">
        <f t="shared" si="124"/>
        <v>0</v>
      </c>
      <c r="Y344" s="27">
        <f t="shared" si="124"/>
        <v>0</v>
      </c>
      <c r="Z344" s="27">
        <f t="shared" si="124"/>
        <v>0</v>
      </c>
      <c r="AA344" s="27">
        <f t="shared" si="124"/>
        <v>0</v>
      </c>
      <c r="AB344" s="27">
        <f t="shared" si="124"/>
        <v>0</v>
      </c>
      <c r="AC344" s="27">
        <f t="shared" si="124"/>
        <v>0</v>
      </c>
      <c r="AD344" s="27">
        <f t="shared" si="124"/>
        <v>0</v>
      </c>
      <c r="AE344" s="27">
        <f t="shared" si="124"/>
        <v>0</v>
      </c>
      <c r="AF344" s="27">
        <f t="shared" si="124"/>
        <v>0</v>
      </c>
      <c r="AG344" s="27">
        <f t="shared" si="124"/>
        <v>0</v>
      </c>
      <c r="AH344" s="27">
        <f t="shared" si="124"/>
        <v>0</v>
      </c>
    </row>
    <row r="345" spans="1:34" ht="12" customHeight="1">
      <c r="A345" s="16" t="s">
        <v>320</v>
      </c>
      <c r="B345" s="1"/>
      <c r="C345" s="1"/>
      <c r="D345" s="27">
        <f>D283</f>
        <v>0</v>
      </c>
      <c r="E345" s="81"/>
      <c r="F345" s="27"/>
      <c r="G345" s="81"/>
      <c r="H345" s="81"/>
      <c r="I345" s="27">
        <f t="shared" ref="I345:AH345" si="125">I283</f>
        <v>0</v>
      </c>
      <c r="J345" s="27">
        <f t="shared" si="125"/>
        <v>0</v>
      </c>
      <c r="K345" s="27">
        <f t="shared" si="125"/>
        <v>0</v>
      </c>
      <c r="L345" s="27">
        <f t="shared" si="125"/>
        <v>0</v>
      </c>
      <c r="M345" s="27">
        <f t="shared" si="125"/>
        <v>0</v>
      </c>
      <c r="N345" s="27">
        <f t="shared" si="125"/>
        <v>0</v>
      </c>
      <c r="O345" s="27">
        <f t="shared" si="125"/>
        <v>0</v>
      </c>
      <c r="P345" s="27">
        <f t="shared" si="125"/>
        <v>0</v>
      </c>
      <c r="Q345" s="27">
        <f t="shared" si="125"/>
        <v>0</v>
      </c>
      <c r="R345" s="27">
        <f t="shared" si="125"/>
        <v>0</v>
      </c>
      <c r="S345" s="27">
        <f t="shared" si="125"/>
        <v>0</v>
      </c>
      <c r="T345" s="27">
        <f t="shared" si="125"/>
        <v>0</v>
      </c>
      <c r="U345" s="27">
        <f t="shared" si="125"/>
        <v>0</v>
      </c>
      <c r="V345" s="27">
        <f t="shared" si="125"/>
        <v>0</v>
      </c>
      <c r="W345" s="27">
        <f t="shared" si="125"/>
        <v>0</v>
      </c>
      <c r="X345" s="27">
        <f t="shared" si="125"/>
        <v>0</v>
      </c>
      <c r="Y345" s="27">
        <f t="shared" si="125"/>
        <v>0</v>
      </c>
      <c r="Z345" s="27">
        <f t="shared" si="125"/>
        <v>0</v>
      </c>
      <c r="AA345" s="27">
        <f t="shared" si="125"/>
        <v>0</v>
      </c>
      <c r="AB345" s="27">
        <f t="shared" si="125"/>
        <v>0</v>
      </c>
      <c r="AC345" s="27">
        <f t="shared" si="125"/>
        <v>0</v>
      </c>
      <c r="AD345" s="27">
        <f t="shared" si="125"/>
        <v>0</v>
      </c>
      <c r="AE345" s="27">
        <f t="shared" si="125"/>
        <v>0</v>
      </c>
      <c r="AF345" s="27">
        <f t="shared" si="125"/>
        <v>0</v>
      </c>
      <c r="AG345" s="27">
        <f t="shared" si="125"/>
        <v>0</v>
      </c>
      <c r="AH345" s="27">
        <f t="shared" si="125"/>
        <v>0</v>
      </c>
    </row>
    <row r="346" spans="1:34" ht="12" customHeight="1">
      <c r="A346" s="16" t="s">
        <v>321</v>
      </c>
      <c r="B346" s="1"/>
      <c r="C346" s="1"/>
      <c r="D346" s="27">
        <f>D289</f>
        <v>0</v>
      </c>
      <c r="E346" s="81"/>
      <c r="F346" s="27"/>
      <c r="G346" s="81"/>
      <c r="H346" s="81"/>
      <c r="I346" s="27">
        <f t="shared" ref="I346:AH346" si="126">I289</f>
        <v>0</v>
      </c>
      <c r="J346" s="27">
        <f t="shared" si="126"/>
        <v>0</v>
      </c>
      <c r="K346" s="27">
        <f t="shared" si="126"/>
        <v>0</v>
      </c>
      <c r="L346" s="27">
        <f t="shared" si="126"/>
        <v>0</v>
      </c>
      <c r="M346" s="27">
        <f t="shared" si="126"/>
        <v>0</v>
      </c>
      <c r="N346" s="27">
        <f t="shared" si="126"/>
        <v>0</v>
      </c>
      <c r="O346" s="27">
        <f t="shared" si="126"/>
        <v>0</v>
      </c>
      <c r="P346" s="27">
        <f t="shared" si="126"/>
        <v>0</v>
      </c>
      <c r="Q346" s="27">
        <f t="shared" si="126"/>
        <v>0</v>
      </c>
      <c r="R346" s="27">
        <f t="shared" si="126"/>
        <v>0</v>
      </c>
      <c r="S346" s="27">
        <f t="shared" si="126"/>
        <v>0</v>
      </c>
      <c r="T346" s="27">
        <f t="shared" si="126"/>
        <v>0</v>
      </c>
      <c r="U346" s="27">
        <f t="shared" si="126"/>
        <v>0</v>
      </c>
      <c r="V346" s="27">
        <f t="shared" si="126"/>
        <v>0</v>
      </c>
      <c r="W346" s="27">
        <f t="shared" si="126"/>
        <v>0</v>
      </c>
      <c r="X346" s="27">
        <f t="shared" si="126"/>
        <v>0</v>
      </c>
      <c r="Y346" s="27">
        <f t="shared" si="126"/>
        <v>0</v>
      </c>
      <c r="Z346" s="27">
        <f t="shared" si="126"/>
        <v>0</v>
      </c>
      <c r="AA346" s="27">
        <f t="shared" si="126"/>
        <v>0</v>
      </c>
      <c r="AB346" s="27">
        <f t="shared" si="126"/>
        <v>0</v>
      </c>
      <c r="AC346" s="27">
        <f t="shared" si="126"/>
        <v>0</v>
      </c>
      <c r="AD346" s="27">
        <f t="shared" si="126"/>
        <v>0</v>
      </c>
      <c r="AE346" s="27">
        <f t="shared" si="126"/>
        <v>0</v>
      </c>
      <c r="AF346" s="27">
        <f t="shared" si="126"/>
        <v>0</v>
      </c>
      <c r="AG346" s="27">
        <f t="shared" si="126"/>
        <v>0</v>
      </c>
      <c r="AH346" s="27">
        <f t="shared" si="126"/>
        <v>0</v>
      </c>
    </row>
    <row r="347" spans="1:34" ht="12" customHeight="1">
      <c r="A347" s="16" t="s">
        <v>322</v>
      </c>
      <c r="B347" s="1"/>
      <c r="C347" s="1"/>
      <c r="D347" s="27">
        <f>D295</f>
        <v>0</v>
      </c>
      <c r="E347" s="81"/>
      <c r="F347" s="27"/>
      <c r="G347" s="81"/>
      <c r="H347" s="81"/>
      <c r="I347" s="27">
        <f t="shared" ref="I347:AH347" si="127">I295</f>
        <v>0</v>
      </c>
      <c r="J347" s="27">
        <f t="shared" si="127"/>
        <v>0</v>
      </c>
      <c r="K347" s="27">
        <f t="shared" si="127"/>
        <v>0</v>
      </c>
      <c r="L347" s="27">
        <f t="shared" si="127"/>
        <v>0</v>
      </c>
      <c r="M347" s="27">
        <f t="shared" si="127"/>
        <v>0</v>
      </c>
      <c r="N347" s="27">
        <f t="shared" si="127"/>
        <v>0</v>
      </c>
      <c r="O347" s="27">
        <f t="shared" si="127"/>
        <v>0</v>
      </c>
      <c r="P347" s="27">
        <f t="shared" si="127"/>
        <v>0</v>
      </c>
      <c r="Q347" s="27">
        <f t="shared" si="127"/>
        <v>0</v>
      </c>
      <c r="R347" s="27">
        <f t="shared" si="127"/>
        <v>0</v>
      </c>
      <c r="S347" s="27">
        <f t="shared" si="127"/>
        <v>0</v>
      </c>
      <c r="T347" s="27">
        <f t="shared" si="127"/>
        <v>0</v>
      </c>
      <c r="U347" s="27">
        <f t="shared" si="127"/>
        <v>0</v>
      </c>
      <c r="V347" s="27">
        <f t="shared" si="127"/>
        <v>0</v>
      </c>
      <c r="W347" s="27">
        <f t="shared" si="127"/>
        <v>0</v>
      </c>
      <c r="X347" s="27">
        <f t="shared" si="127"/>
        <v>0</v>
      </c>
      <c r="Y347" s="27">
        <f t="shared" si="127"/>
        <v>0</v>
      </c>
      <c r="Z347" s="27">
        <f t="shared" si="127"/>
        <v>0</v>
      </c>
      <c r="AA347" s="27">
        <f t="shared" si="127"/>
        <v>0</v>
      </c>
      <c r="AB347" s="27">
        <f t="shared" si="127"/>
        <v>0</v>
      </c>
      <c r="AC347" s="27">
        <f t="shared" si="127"/>
        <v>0</v>
      </c>
      <c r="AD347" s="27">
        <f t="shared" si="127"/>
        <v>0</v>
      </c>
      <c r="AE347" s="27">
        <f t="shared" si="127"/>
        <v>0</v>
      </c>
      <c r="AF347" s="27">
        <f t="shared" si="127"/>
        <v>0</v>
      </c>
      <c r="AG347" s="27">
        <f t="shared" si="127"/>
        <v>0</v>
      </c>
      <c r="AH347" s="27">
        <f t="shared" si="127"/>
        <v>0</v>
      </c>
    </row>
    <row r="348" spans="1:34" ht="12" customHeight="1">
      <c r="A348" s="16" t="s">
        <v>323</v>
      </c>
      <c r="B348" s="1"/>
      <c r="C348" s="1"/>
      <c r="D348" s="27">
        <f>D305</f>
        <v>0</v>
      </c>
      <c r="E348" s="81"/>
      <c r="F348" s="27"/>
      <c r="G348" s="81"/>
      <c r="H348" s="81"/>
      <c r="I348" s="27">
        <f t="shared" ref="I348:AH348" si="128">I305</f>
        <v>0</v>
      </c>
      <c r="J348" s="27">
        <f t="shared" si="128"/>
        <v>0</v>
      </c>
      <c r="K348" s="27">
        <f t="shared" si="128"/>
        <v>0</v>
      </c>
      <c r="L348" s="27">
        <f t="shared" si="128"/>
        <v>0</v>
      </c>
      <c r="M348" s="27">
        <f t="shared" si="128"/>
        <v>0</v>
      </c>
      <c r="N348" s="27">
        <f t="shared" si="128"/>
        <v>0</v>
      </c>
      <c r="O348" s="27">
        <f t="shared" si="128"/>
        <v>0</v>
      </c>
      <c r="P348" s="27">
        <f t="shared" si="128"/>
        <v>0</v>
      </c>
      <c r="Q348" s="27">
        <f t="shared" si="128"/>
        <v>0</v>
      </c>
      <c r="R348" s="27">
        <f t="shared" si="128"/>
        <v>0</v>
      </c>
      <c r="S348" s="27">
        <f t="shared" si="128"/>
        <v>0</v>
      </c>
      <c r="T348" s="27">
        <f t="shared" si="128"/>
        <v>0</v>
      </c>
      <c r="U348" s="27">
        <f t="shared" si="128"/>
        <v>0</v>
      </c>
      <c r="V348" s="27">
        <f t="shared" si="128"/>
        <v>0</v>
      </c>
      <c r="W348" s="27">
        <f t="shared" si="128"/>
        <v>0</v>
      </c>
      <c r="X348" s="27">
        <f t="shared" si="128"/>
        <v>0</v>
      </c>
      <c r="Y348" s="27">
        <f t="shared" si="128"/>
        <v>0</v>
      </c>
      <c r="Z348" s="27">
        <f t="shared" si="128"/>
        <v>0</v>
      </c>
      <c r="AA348" s="27">
        <f t="shared" si="128"/>
        <v>0</v>
      </c>
      <c r="AB348" s="27">
        <f t="shared" si="128"/>
        <v>0</v>
      </c>
      <c r="AC348" s="27">
        <f t="shared" si="128"/>
        <v>0</v>
      </c>
      <c r="AD348" s="27">
        <f t="shared" si="128"/>
        <v>0</v>
      </c>
      <c r="AE348" s="27">
        <f t="shared" si="128"/>
        <v>0</v>
      </c>
      <c r="AF348" s="27">
        <f t="shared" si="128"/>
        <v>0</v>
      </c>
      <c r="AG348" s="27">
        <f t="shared" si="128"/>
        <v>0</v>
      </c>
      <c r="AH348" s="27">
        <f t="shared" si="128"/>
        <v>0</v>
      </c>
    </row>
    <row r="349" spans="1:34" ht="12" customHeight="1">
      <c r="A349" s="16" t="s">
        <v>324</v>
      </c>
      <c r="B349" s="1"/>
      <c r="C349" s="1"/>
      <c r="D349" s="27">
        <f>D313</f>
        <v>0</v>
      </c>
      <c r="E349" s="81"/>
      <c r="F349" s="27"/>
      <c r="G349" s="81"/>
      <c r="H349" s="81"/>
      <c r="I349" s="27">
        <f t="shared" ref="I349:AH349" si="129">I313</f>
        <v>0</v>
      </c>
      <c r="J349" s="27">
        <f t="shared" si="129"/>
        <v>0</v>
      </c>
      <c r="K349" s="27">
        <f t="shared" si="129"/>
        <v>0</v>
      </c>
      <c r="L349" s="27">
        <f t="shared" si="129"/>
        <v>0</v>
      </c>
      <c r="M349" s="27">
        <f t="shared" si="129"/>
        <v>0</v>
      </c>
      <c r="N349" s="27">
        <f t="shared" si="129"/>
        <v>0</v>
      </c>
      <c r="O349" s="27">
        <f t="shared" si="129"/>
        <v>0</v>
      </c>
      <c r="P349" s="27">
        <f t="shared" si="129"/>
        <v>0</v>
      </c>
      <c r="Q349" s="27">
        <f t="shared" si="129"/>
        <v>0</v>
      </c>
      <c r="R349" s="27">
        <f t="shared" si="129"/>
        <v>0</v>
      </c>
      <c r="S349" s="27">
        <f t="shared" si="129"/>
        <v>0</v>
      </c>
      <c r="T349" s="27">
        <f t="shared" si="129"/>
        <v>0</v>
      </c>
      <c r="U349" s="27">
        <f t="shared" si="129"/>
        <v>0</v>
      </c>
      <c r="V349" s="27">
        <f t="shared" si="129"/>
        <v>0</v>
      </c>
      <c r="W349" s="27">
        <f t="shared" si="129"/>
        <v>0</v>
      </c>
      <c r="X349" s="27">
        <f t="shared" si="129"/>
        <v>0</v>
      </c>
      <c r="Y349" s="27">
        <f t="shared" si="129"/>
        <v>0</v>
      </c>
      <c r="Z349" s="27">
        <f t="shared" si="129"/>
        <v>0</v>
      </c>
      <c r="AA349" s="27">
        <f t="shared" si="129"/>
        <v>0</v>
      </c>
      <c r="AB349" s="27">
        <f t="shared" si="129"/>
        <v>0</v>
      </c>
      <c r="AC349" s="27">
        <f t="shared" si="129"/>
        <v>0</v>
      </c>
      <c r="AD349" s="27">
        <f t="shared" si="129"/>
        <v>0</v>
      </c>
      <c r="AE349" s="27">
        <f t="shared" si="129"/>
        <v>0</v>
      </c>
      <c r="AF349" s="27">
        <f t="shared" si="129"/>
        <v>0</v>
      </c>
      <c r="AG349" s="27">
        <f t="shared" si="129"/>
        <v>0</v>
      </c>
      <c r="AH349" s="27">
        <f t="shared" si="129"/>
        <v>0</v>
      </c>
    </row>
    <row r="350" spans="1:34" ht="12" customHeight="1">
      <c r="A350" s="1" t="s">
        <v>302</v>
      </c>
      <c r="B350" s="1"/>
      <c r="C350" s="1"/>
      <c r="D350" s="63">
        <f>SUM(D340:D349)</f>
        <v>11022.734448487106</v>
      </c>
      <c r="E350" s="81"/>
      <c r="F350" s="27"/>
      <c r="G350" s="81"/>
      <c r="H350" s="81"/>
      <c r="I350" s="63">
        <f t="shared" ref="I350:AH350" si="130">SUM(I340:I349)</f>
        <v>1175.218161280337</v>
      </c>
      <c r="J350" s="63">
        <f t="shared" si="130"/>
        <v>445.52837356964005</v>
      </c>
      <c r="K350" s="63">
        <f t="shared" si="130"/>
        <v>167.15185200745586</v>
      </c>
      <c r="L350" s="63">
        <f t="shared" si="130"/>
        <v>0</v>
      </c>
      <c r="M350" s="63">
        <f t="shared" si="130"/>
        <v>1.5559874493903383</v>
      </c>
      <c r="N350" s="63">
        <f t="shared" si="130"/>
        <v>25.442525901254051</v>
      </c>
      <c r="O350" s="63">
        <f t="shared" si="130"/>
        <v>110.17695562299853</v>
      </c>
      <c r="P350" s="63">
        <f t="shared" si="130"/>
        <v>33.467786592013461</v>
      </c>
      <c r="Q350" s="63">
        <f t="shared" si="130"/>
        <v>40.872944396632761</v>
      </c>
      <c r="R350" s="63">
        <f t="shared" si="130"/>
        <v>0.13935687700661004</v>
      </c>
      <c r="S350" s="63">
        <f t="shared" si="130"/>
        <v>141.18411230367866</v>
      </c>
      <c r="T350" s="63">
        <f t="shared" si="130"/>
        <v>13.6690481886989</v>
      </c>
      <c r="U350" s="63">
        <f t="shared" si="130"/>
        <v>660.56920528098954</v>
      </c>
      <c r="V350" s="63">
        <f t="shared" si="130"/>
        <v>16.707447184260854</v>
      </c>
      <c r="W350" s="63">
        <f t="shared" si="130"/>
        <v>141.26963818487405</v>
      </c>
      <c r="X350" s="63">
        <f t="shared" si="130"/>
        <v>0</v>
      </c>
      <c r="Y350" s="63">
        <f t="shared" si="130"/>
        <v>94.002109694951145</v>
      </c>
      <c r="Z350" s="63">
        <f t="shared" si="130"/>
        <v>629.02588355633827</v>
      </c>
      <c r="AA350" s="63">
        <f t="shared" si="130"/>
        <v>7004.2591640277387</v>
      </c>
      <c r="AB350" s="63">
        <f t="shared" si="130"/>
        <v>0</v>
      </c>
      <c r="AC350" s="63">
        <f t="shared" si="130"/>
        <v>0</v>
      </c>
      <c r="AD350" s="63">
        <f t="shared" si="130"/>
        <v>215.40702148907641</v>
      </c>
      <c r="AE350" s="63">
        <f t="shared" si="130"/>
        <v>74.843393798709258</v>
      </c>
      <c r="AF350" s="63">
        <f t="shared" si="130"/>
        <v>31.669426065441076</v>
      </c>
      <c r="AG350" s="63">
        <f t="shared" si="130"/>
        <v>0.5740550156227302</v>
      </c>
      <c r="AH350" s="63">
        <f t="shared" si="130"/>
        <v>0</v>
      </c>
    </row>
    <row r="351" spans="1:34" ht="12" customHeight="1">
      <c r="A351" s="16"/>
      <c r="B351" s="1"/>
      <c r="C351" s="1"/>
      <c r="D351" s="27"/>
      <c r="E351" s="81"/>
      <c r="F351" s="27"/>
      <c r="G351" s="81"/>
      <c r="H351" s="81"/>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row>
    <row r="352" spans="1:34" ht="12" customHeight="1">
      <c r="A352" s="1" t="s">
        <v>325</v>
      </c>
      <c r="B352" s="1"/>
      <c r="C352" s="1"/>
      <c r="D352" s="61">
        <f>D191</f>
        <v>0</v>
      </c>
      <c r="E352" s="81"/>
      <c r="F352" s="27"/>
      <c r="G352" s="81"/>
      <c r="H352" s="81"/>
      <c r="I352" s="61">
        <f t="shared" ref="I352:AH352" si="131">I191</f>
        <v>0</v>
      </c>
      <c r="J352" s="61">
        <f t="shared" si="131"/>
        <v>0</v>
      </c>
      <c r="K352" s="61">
        <f t="shared" si="131"/>
        <v>0</v>
      </c>
      <c r="L352" s="61">
        <f t="shared" si="131"/>
        <v>0</v>
      </c>
      <c r="M352" s="61">
        <f t="shared" si="131"/>
        <v>0</v>
      </c>
      <c r="N352" s="61">
        <f t="shared" si="131"/>
        <v>0</v>
      </c>
      <c r="O352" s="61">
        <f t="shared" si="131"/>
        <v>0</v>
      </c>
      <c r="P352" s="61">
        <f t="shared" si="131"/>
        <v>0</v>
      </c>
      <c r="Q352" s="61">
        <f t="shared" si="131"/>
        <v>0</v>
      </c>
      <c r="R352" s="61">
        <f t="shared" si="131"/>
        <v>0</v>
      </c>
      <c r="S352" s="61">
        <f t="shared" si="131"/>
        <v>0</v>
      </c>
      <c r="T352" s="61">
        <f t="shared" si="131"/>
        <v>0</v>
      </c>
      <c r="U352" s="61">
        <f t="shared" si="131"/>
        <v>0</v>
      </c>
      <c r="V352" s="61">
        <f t="shared" si="131"/>
        <v>0</v>
      </c>
      <c r="W352" s="61">
        <f t="shared" si="131"/>
        <v>0</v>
      </c>
      <c r="X352" s="61">
        <f t="shared" si="131"/>
        <v>0</v>
      </c>
      <c r="Y352" s="61">
        <f t="shared" si="131"/>
        <v>0</v>
      </c>
      <c r="Z352" s="61">
        <f t="shared" si="131"/>
        <v>0</v>
      </c>
      <c r="AA352" s="61">
        <f t="shared" si="131"/>
        <v>0</v>
      </c>
      <c r="AB352" s="61">
        <f t="shared" si="131"/>
        <v>0</v>
      </c>
      <c r="AC352" s="61">
        <f t="shared" si="131"/>
        <v>0</v>
      </c>
      <c r="AD352" s="61">
        <f t="shared" si="131"/>
        <v>0</v>
      </c>
      <c r="AE352" s="61">
        <f t="shared" si="131"/>
        <v>0</v>
      </c>
      <c r="AF352" s="61">
        <f t="shared" si="131"/>
        <v>0</v>
      </c>
      <c r="AG352" s="61">
        <f t="shared" si="131"/>
        <v>0</v>
      </c>
      <c r="AH352" s="61">
        <f t="shared" si="131"/>
        <v>0</v>
      </c>
    </row>
    <row r="353" spans="1:34" ht="12" customHeight="1">
      <c r="A353" s="1"/>
      <c r="B353" s="1"/>
      <c r="C353" s="1"/>
      <c r="D353" s="27"/>
      <c r="E353" s="81"/>
      <c r="F353" s="27"/>
      <c r="G353" s="81"/>
      <c r="H353" s="81"/>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row>
    <row r="354" spans="1:34" ht="12" customHeight="1">
      <c r="A354" s="1" t="s">
        <v>326</v>
      </c>
      <c r="B354" s="1"/>
      <c r="C354" s="1"/>
      <c r="D354" s="61">
        <v>0</v>
      </c>
      <c r="E354" s="81"/>
      <c r="F354" s="27"/>
      <c r="G354" s="81"/>
      <c r="H354" s="81"/>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row>
    <row r="355" spans="1:34" ht="12" customHeight="1">
      <c r="A355" s="1"/>
      <c r="B355" s="1"/>
      <c r="C355" s="1"/>
      <c r="D355" s="27"/>
      <c r="E355" s="81"/>
      <c r="F355" s="27"/>
      <c r="G355" s="81"/>
      <c r="H355" s="81"/>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row>
    <row r="356" spans="1:34" ht="12" customHeight="1">
      <c r="A356" s="10" t="s">
        <v>327</v>
      </c>
      <c r="B356" s="1"/>
      <c r="C356" s="1"/>
      <c r="D356" s="27"/>
      <c r="E356" s="81"/>
      <c r="F356" s="27"/>
      <c r="G356" s="81"/>
      <c r="H356" s="81"/>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row>
    <row r="357" spans="1:34" ht="12" customHeight="1">
      <c r="A357" s="1" t="s">
        <v>328</v>
      </c>
      <c r="B357" s="1"/>
      <c r="C357" s="1"/>
      <c r="D357" s="27">
        <f>D177</f>
        <v>0</v>
      </c>
      <c r="E357" s="81"/>
      <c r="F357" s="27"/>
      <c r="G357" s="81"/>
      <c r="H357" s="81"/>
      <c r="I357" s="27">
        <f t="shared" ref="I357:AH357" si="132">I177</f>
        <v>0</v>
      </c>
      <c r="J357" s="27">
        <f t="shared" si="132"/>
        <v>0</v>
      </c>
      <c r="K357" s="27">
        <f t="shared" si="132"/>
        <v>0</v>
      </c>
      <c r="L357" s="27">
        <f t="shared" si="132"/>
        <v>0</v>
      </c>
      <c r="M357" s="27">
        <f t="shared" si="132"/>
        <v>0</v>
      </c>
      <c r="N357" s="27">
        <f t="shared" si="132"/>
        <v>0</v>
      </c>
      <c r="O357" s="27">
        <f t="shared" si="132"/>
        <v>0</v>
      </c>
      <c r="P357" s="27">
        <f t="shared" si="132"/>
        <v>0</v>
      </c>
      <c r="Q357" s="27">
        <f t="shared" si="132"/>
        <v>0</v>
      </c>
      <c r="R357" s="27">
        <f t="shared" si="132"/>
        <v>0</v>
      </c>
      <c r="S357" s="27">
        <f t="shared" si="132"/>
        <v>0</v>
      </c>
      <c r="T357" s="27">
        <f t="shared" si="132"/>
        <v>0</v>
      </c>
      <c r="U357" s="27">
        <f t="shared" si="132"/>
        <v>0</v>
      </c>
      <c r="V357" s="27">
        <f t="shared" si="132"/>
        <v>0</v>
      </c>
      <c r="W357" s="27">
        <f t="shared" si="132"/>
        <v>0</v>
      </c>
      <c r="X357" s="27">
        <f t="shared" si="132"/>
        <v>0</v>
      </c>
      <c r="Y357" s="27">
        <f t="shared" si="132"/>
        <v>0</v>
      </c>
      <c r="Z357" s="27">
        <f t="shared" si="132"/>
        <v>0</v>
      </c>
      <c r="AA357" s="27">
        <f t="shared" si="132"/>
        <v>0</v>
      </c>
      <c r="AB357" s="27">
        <f t="shared" si="132"/>
        <v>0</v>
      </c>
      <c r="AC357" s="27">
        <f t="shared" si="132"/>
        <v>0</v>
      </c>
      <c r="AD357" s="27">
        <f t="shared" si="132"/>
        <v>0</v>
      </c>
      <c r="AE357" s="27">
        <f t="shared" si="132"/>
        <v>0</v>
      </c>
      <c r="AF357" s="27">
        <f t="shared" si="132"/>
        <v>0</v>
      </c>
      <c r="AG357" s="27">
        <f t="shared" si="132"/>
        <v>0</v>
      </c>
      <c r="AH357" s="27">
        <f t="shared" si="132"/>
        <v>0</v>
      </c>
    </row>
    <row r="358" spans="1:34" ht="12" customHeight="1">
      <c r="A358" s="1" t="s">
        <v>329</v>
      </c>
      <c r="B358" s="1"/>
      <c r="C358" s="10"/>
      <c r="D358" s="27">
        <f>D176</f>
        <v>0</v>
      </c>
      <c r="E358" s="81"/>
      <c r="F358" s="27"/>
      <c r="G358" s="81"/>
      <c r="H358" s="81"/>
      <c r="I358" s="27">
        <f t="shared" ref="I358:AH358" si="133">I176</f>
        <v>0</v>
      </c>
      <c r="J358" s="27">
        <f t="shared" si="133"/>
        <v>0</v>
      </c>
      <c r="K358" s="27">
        <f t="shared" si="133"/>
        <v>0</v>
      </c>
      <c r="L358" s="27">
        <f t="shared" si="133"/>
        <v>0</v>
      </c>
      <c r="M358" s="27">
        <f t="shared" si="133"/>
        <v>0</v>
      </c>
      <c r="N358" s="27">
        <f t="shared" si="133"/>
        <v>0</v>
      </c>
      <c r="O358" s="27">
        <f t="shared" si="133"/>
        <v>0</v>
      </c>
      <c r="P358" s="27">
        <f t="shared" si="133"/>
        <v>0</v>
      </c>
      <c r="Q358" s="27">
        <f t="shared" si="133"/>
        <v>0</v>
      </c>
      <c r="R358" s="27">
        <f t="shared" si="133"/>
        <v>0</v>
      </c>
      <c r="S358" s="27">
        <f t="shared" si="133"/>
        <v>0</v>
      </c>
      <c r="T358" s="27">
        <f t="shared" si="133"/>
        <v>0</v>
      </c>
      <c r="U358" s="27">
        <f t="shared" si="133"/>
        <v>0</v>
      </c>
      <c r="V358" s="27">
        <f t="shared" si="133"/>
        <v>0</v>
      </c>
      <c r="W358" s="27">
        <f t="shared" si="133"/>
        <v>0</v>
      </c>
      <c r="X358" s="27">
        <f t="shared" si="133"/>
        <v>0</v>
      </c>
      <c r="Y358" s="27">
        <f t="shared" si="133"/>
        <v>0</v>
      </c>
      <c r="Z358" s="27">
        <f t="shared" si="133"/>
        <v>0</v>
      </c>
      <c r="AA358" s="27">
        <f t="shared" si="133"/>
        <v>0</v>
      </c>
      <c r="AB358" s="27">
        <f t="shared" si="133"/>
        <v>0</v>
      </c>
      <c r="AC358" s="27">
        <f t="shared" si="133"/>
        <v>0</v>
      </c>
      <c r="AD358" s="27">
        <f t="shared" si="133"/>
        <v>0</v>
      </c>
      <c r="AE358" s="27">
        <f t="shared" si="133"/>
        <v>0</v>
      </c>
      <c r="AF358" s="27">
        <f t="shared" si="133"/>
        <v>0</v>
      </c>
      <c r="AG358" s="27">
        <f t="shared" si="133"/>
        <v>0</v>
      </c>
      <c r="AH358" s="27">
        <f t="shared" si="133"/>
        <v>0</v>
      </c>
    </row>
    <row r="359" spans="1:34" ht="12" customHeight="1">
      <c r="A359" s="1" t="s">
        <v>330</v>
      </c>
      <c r="B359" s="1"/>
      <c r="C359" s="1"/>
      <c r="D359" s="63">
        <f>SUM(D357:D358)</f>
        <v>0</v>
      </c>
      <c r="E359" s="81"/>
      <c r="F359" s="27"/>
      <c r="G359" s="81"/>
      <c r="H359" s="81"/>
      <c r="I359" s="63">
        <f t="shared" ref="I359:AH359" si="134">SUM(I357:I358)</f>
        <v>0</v>
      </c>
      <c r="J359" s="63">
        <f t="shared" si="134"/>
        <v>0</v>
      </c>
      <c r="K359" s="63">
        <f t="shared" si="134"/>
        <v>0</v>
      </c>
      <c r="L359" s="63">
        <f t="shared" si="134"/>
        <v>0</v>
      </c>
      <c r="M359" s="63">
        <f t="shared" si="134"/>
        <v>0</v>
      </c>
      <c r="N359" s="63">
        <f t="shared" si="134"/>
        <v>0</v>
      </c>
      <c r="O359" s="63">
        <f t="shared" si="134"/>
        <v>0</v>
      </c>
      <c r="P359" s="63">
        <f t="shared" si="134"/>
        <v>0</v>
      </c>
      <c r="Q359" s="63">
        <f t="shared" si="134"/>
        <v>0</v>
      </c>
      <c r="R359" s="63">
        <f t="shared" si="134"/>
        <v>0</v>
      </c>
      <c r="S359" s="63">
        <f t="shared" si="134"/>
        <v>0</v>
      </c>
      <c r="T359" s="63">
        <f t="shared" si="134"/>
        <v>0</v>
      </c>
      <c r="U359" s="63">
        <f t="shared" si="134"/>
        <v>0</v>
      </c>
      <c r="V359" s="63">
        <f t="shared" si="134"/>
        <v>0</v>
      </c>
      <c r="W359" s="63">
        <f t="shared" si="134"/>
        <v>0</v>
      </c>
      <c r="X359" s="63">
        <f t="shared" si="134"/>
        <v>0</v>
      </c>
      <c r="Y359" s="63">
        <f t="shared" si="134"/>
        <v>0</v>
      </c>
      <c r="Z359" s="63">
        <f t="shared" si="134"/>
        <v>0</v>
      </c>
      <c r="AA359" s="63">
        <f t="shared" si="134"/>
        <v>0</v>
      </c>
      <c r="AB359" s="63">
        <f t="shared" si="134"/>
        <v>0</v>
      </c>
      <c r="AC359" s="63">
        <f t="shared" si="134"/>
        <v>0</v>
      </c>
      <c r="AD359" s="63">
        <f t="shared" si="134"/>
        <v>0</v>
      </c>
      <c r="AE359" s="63">
        <f t="shared" si="134"/>
        <v>0</v>
      </c>
      <c r="AF359" s="63">
        <f t="shared" si="134"/>
        <v>0</v>
      </c>
      <c r="AG359" s="63">
        <f t="shared" si="134"/>
        <v>0</v>
      </c>
      <c r="AH359" s="63">
        <f t="shared" si="134"/>
        <v>0</v>
      </c>
    </row>
    <row r="360" spans="1:34" ht="12" customHeight="1">
      <c r="A360" s="1"/>
      <c r="B360" s="1"/>
      <c r="C360" s="1"/>
      <c r="D360" s="27"/>
      <c r="E360" s="81"/>
      <c r="F360" s="27"/>
      <c r="G360" s="81"/>
      <c r="H360" s="81"/>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row>
    <row r="361" spans="1:34" ht="12" customHeight="1" thickBot="1">
      <c r="A361" s="1" t="s">
        <v>331</v>
      </c>
      <c r="B361" s="1"/>
      <c r="C361" s="1"/>
      <c r="D361" s="66">
        <f>SUM(D337,D350,D352,D354,D359)</f>
        <v>11022.734448487106</v>
      </c>
      <c r="E361" s="81"/>
      <c r="F361" s="27"/>
      <c r="G361" s="81"/>
      <c r="H361" s="81"/>
      <c r="I361" s="66">
        <f t="shared" ref="I361:AH361" si="135">SUM(I337,I350,I352,I354,I359)</f>
        <v>1175.218161280337</v>
      </c>
      <c r="J361" s="66">
        <f t="shared" si="135"/>
        <v>445.52837356964005</v>
      </c>
      <c r="K361" s="66">
        <f t="shared" si="135"/>
        <v>167.15185200745586</v>
      </c>
      <c r="L361" s="66">
        <f t="shared" si="135"/>
        <v>0</v>
      </c>
      <c r="M361" s="66">
        <f t="shared" si="135"/>
        <v>1.5559874493903383</v>
      </c>
      <c r="N361" s="66">
        <f t="shared" si="135"/>
        <v>25.442525901254051</v>
      </c>
      <c r="O361" s="66">
        <f t="shared" si="135"/>
        <v>110.17695562299853</v>
      </c>
      <c r="P361" s="66">
        <f t="shared" si="135"/>
        <v>33.467786592013461</v>
      </c>
      <c r="Q361" s="66">
        <f t="shared" si="135"/>
        <v>40.872944396632761</v>
      </c>
      <c r="R361" s="66">
        <f t="shared" si="135"/>
        <v>0.13935687700661004</v>
      </c>
      <c r="S361" s="66">
        <f t="shared" si="135"/>
        <v>141.18411230367866</v>
      </c>
      <c r="T361" s="66">
        <f t="shared" si="135"/>
        <v>13.6690481886989</v>
      </c>
      <c r="U361" s="66">
        <f t="shared" si="135"/>
        <v>660.56920528098954</v>
      </c>
      <c r="V361" s="66">
        <f t="shared" si="135"/>
        <v>16.707447184260854</v>
      </c>
      <c r="W361" s="66">
        <f t="shared" si="135"/>
        <v>141.26963818487405</v>
      </c>
      <c r="X361" s="66">
        <f t="shared" si="135"/>
        <v>0</v>
      </c>
      <c r="Y361" s="66">
        <f t="shared" si="135"/>
        <v>94.002109694951145</v>
      </c>
      <c r="Z361" s="66">
        <f t="shared" si="135"/>
        <v>629.02588355633827</v>
      </c>
      <c r="AA361" s="66">
        <f t="shared" si="135"/>
        <v>7004.2591640277387</v>
      </c>
      <c r="AB361" s="66">
        <f t="shared" si="135"/>
        <v>0</v>
      </c>
      <c r="AC361" s="66">
        <f t="shared" si="135"/>
        <v>0</v>
      </c>
      <c r="AD361" s="66">
        <f t="shared" si="135"/>
        <v>215.40702148907641</v>
      </c>
      <c r="AE361" s="66">
        <f t="shared" si="135"/>
        <v>74.843393798709258</v>
      </c>
      <c r="AF361" s="66">
        <f t="shared" si="135"/>
        <v>31.669426065441076</v>
      </c>
      <c r="AG361" s="66">
        <f t="shared" si="135"/>
        <v>0.5740550156227302</v>
      </c>
      <c r="AH361" s="66">
        <f t="shared" si="135"/>
        <v>0</v>
      </c>
    </row>
    <row r="362" spans="1:34" ht="12" customHeight="1"/>
    <row r="363" spans="1:34" ht="12" customHeight="1">
      <c r="A363" s="1" t="s">
        <v>332</v>
      </c>
      <c r="B363" s="1"/>
      <c r="D363" s="27">
        <f>D328</f>
        <v>0</v>
      </c>
      <c r="I363" s="27">
        <f t="shared" ref="I363:AH363" si="136">I328</f>
        <v>0</v>
      </c>
      <c r="J363" s="27">
        <f t="shared" si="136"/>
        <v>0</v>
      </c>
      <c r="K363" s="27">
        <f t="shared" si="136"/>
        <v>0</v>
      </c>
      <c r="L363" s="27">
        <f t="shared" si="136"/>
        <v>0</v>
      </c>
      <c r="M363" s="27">
        <f t="shared" si="136"/>
        <v>0</v>
      </c>
      <c r="N363" s="27">
        <f t="shared" si="136"/>
        <v>0</v>
      </c>
      <c r="O363" s="27">
        <f t="shared" si="136"/>
        <v>0</v>
      </c>
      <c r="P363" s="27">
        <f t="shared" si="136"/>
        <v>0</v>
      </c>
      <c r="Q363" s="27">
        <f t="shared" si="136"/>
        <v>0</v>
      </c>
      <c r="R363" s="27">
        <f t="shared" si="136"/>
        <v>0</v>
      </c>
      <c r="S363" s="27">
        <f t="shared" si="136"/>
        <v>0</v>
      </c>
      <c r="T363" s="27">
        <f t="shared" si="136"/>
        <v>0</v>
      </c>
      <c r="U363" s="27">
        <f t="shared" si="136"/>
        <v>0</v>
      </c>
      <c r="V363" s="27">
        <f t="shared" si="136"/>
        <v>0</v>
      </c>
      <c r="W363" s="27">
        <f t="shared" si="136"/>
        <v>0</v>
      </c>
      <c r="X363" s="27">
        <f t="shared" si="136"/>
        <v>0</v>
      </c>
      <c r="Y363" s="27">
        <f t="shared" si="136"/>
        <v>0</v>
      </c>
      <c r="Z363" s="27">
        <f t="shared" si="136"/>
        <v>0</v>
      </c>
      <c r="AA363" s="27">
        <f t="shared" si="136"/>
        <v>0</v>
      </c>
      <c r="AB363" s="27">
        <f t="shared" si="136"/>
        <v>0</v>
      </c>
      <c r="AC363" s="27">
        <f t="shared" si="136"/>
        <v>0</v>
      </c>
      <c r="AD363" s="27">
        <f t="shared" si="136"/>
        <v>0</v>
      </c>
      <c r="AE363" s="27">
        <f t="shared" si="136"/>
        <v>0</v>
      </c>
      <c r="AF363" s="27">
        <f t="shared" si="136"/>
        <v>0</v>
      </c>
      <c r="AG363" s="27">
        <f t="shared" si="136"/>
        <v>0</v>
      </c>
      <c r="AH363" s="27">
        <f t="shared" si="136"/>
        <v>0</v>
      </c>
    </row>
    <row r="364" spans="1:34" ht="12" customHeight="1">
      <c r="A364" s="1"/>
      <c r="B364" s="1"/>
    </row>
    <row r="365" spans="1:34" ht="12" customHeight="1" thickBot="1">
      <c r="A365" s="1" t="s">
        <v>333</v>
      </c>
      <c r="B365" s="1"/>
      <c r="D365" s="48">
        <f>D361-D363</f>
        <v>11022.734448487106</v>
      </c>
      <c r="I365" s="48">
        <f t="shared" ref="I365:AH365" si="137">I361-I363</f>
        <v>1175.218161280337</v>
      </c>
      <c r="J365" s="48">
        <f t="shared" si="137"/>
        <v>445.52837356964005</v>
      </c>
      <c r="K365" s="48">
        <f t="shared" si="137"/>
        <v>167.15185200745586</v>
      </c>
      <c r="L365" s="48">
        <f t="shared" si="137"/>
        <v>0</v>
      </c>
      <c r="M365" s="48">
        <f t="shared" si="137"/>
        <v>1.5559874493903383</v>
      </c>
      <c r="N365" s="48">
        <f t="shared" si="137"/>
        <v>25.442525901254051</v>
      </c>
      <c r="O365" s="48">
        <f t="shared" si="137"/>
        <v>110.17695562299853</v>
      </c>
      <c r="P365" s="48">
        <f t="shared" si="137"/>
        <v>33.467786592013461</v>
      </c>
      <c r="Q365" s="48">
        <f t="shared" si="137"/>
        <v>40.872944396632761</v>
      </c>
      <c r="R365" s="48">
        <f t="shared" si="137"/>
        <v>0.13935687700661004</v>
      </c>
      <c r="S365" s="48">
        <f t="shared" si="137"/>
        <v>141.18411230367866</v>
      </c>
      <c r="T365" s="48">
        <f t="shared" si="137"/>
        <v>13.6690481886989</v>
      </c>
      <c r="U365" s="48">
        <f t="shared" si="137"/>
        <v>660.56920528098954</v>
      </c>
      <c r="V365" s="48">
        <f t="shared" si="137"/>
        <v>16.707447184260854</v>
      </c>
      <c r="W365" s="48">
        <f t="shared" si="137"/>
        <v>141.26963818487405</v>
      </c>
      <c r="X365" s="48">
        <f t="shared" si="137"/>
        <v>0</v>
      </c>
      <c r="Y365" s="48">
        <f t="shared" si="137"/>
        <v>94.002109694951145</v>
      </c>
      <c r="Z365" s="48">
        <f t="shared" si="137"/>
        <v>629.02588355633827</v>
      </c>
      <c r="AA365" s="48">
        <f t="shared" si="137"/>
        <v>7004.2591640277387</v>
      </c>
      <c r="AB365" s="48">
        <f t="shared" si="137"/>
        <v>0</v>
      </c>
      <c r="AC365" s="48">
        <f t="shared" si="137"/>
        <v>0</v>
      </c>
      <c r="AD365" s="48">
        <f t="shared" si="137"/>
        <v>215.40702148907641</v>
      </c>
      <c r="AE365" s="48">
        <f t="shared" si="137"/>
        <v>74.843393798709258</v>
      </c>
      <c r="AF365" s="48">
        <f t="shared" si="137"/>
        <v>31.669426065441076</v>
      </c>
      <c r="AG365" s="48">
        <f t="shared" si="137"/>
        <v>0.5740550156227302</v>
      </c>
      <c r="AH365" s="48">
        <f t="shared" si="137"/>
        <v>0</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2.15/Schedule 5.16
Page &amp;P of &amp;N</oddHeader>
  </headerFooter>
  <ignoredErrors>
    <ignoredError sqref="C14:C160 C161:C206 C207:C264 C265:C281 C282:C294 C326:C329 C296:C325" numberStoredAsText="1"/>
    <ignoredError sqref="D337:AH365"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05973-9375-428C-B8C5-935CFD81D28D}">
  <dimension ref="A1:AH365"/>
  <sheetViews>
    <sheetView workbookViewId="0">
      <pane xSplit="2" ySplit="9" topLeftCell="C10" activePane="bottomRight" state="frozen"/>
      <selection activeCell="D4" sqref="D4"/>
      <selection pane="topRight" activeCell="D4" sqref="D4"/>
      <selection pane="bottomLeft" activeCell="D4" sqref="D4"/>
      <selection pane="bottomRight" sqref="A1:B1"/>
    </sheetView>
  </sheetViews>
  <sheetFormatPr defaultRowHeight="15"/>
  <cols>
    <col min="1" max="1" width="3.5703125" customWidth="1"/>
    <col min="2" max="2" width="34.42578125" customWidth="1"/>
    <col min="3" max="3" width="9.42578125" customWidth="1"/>
    <col min="4" max="4" width="13.5703125" style="172" customWidth="1"/>
    <col min="5" max="5" width="22.42578125" customWidth="1"/>
    <col min="6" max="7" width="13.5703125" customWidth="1"/>
    <col min="8" max="8" width="22.42578125" customWidth="1"/>
    <col min="9" max="34" width="13.5703125" customWidth="1"/>
  </cols>
  <sheetData>
    <row r="1" spans="1:34" s="248" customFormat="1" ht="12" customHeight="1">
      <c r="A1" s="295" t="s">
        <v>1169</v>
      </c>
      <c r="B1" s="295"/>
      <c r="C1" s="249"/>
    </row>
    <row r="2" spans="1:34" s="248" customFormat="1" ht="12" customHeight="1">
      <c r="A2" s="296" t="s">
        <v>1165</v>
      </c>
      <c r="B2" s="296"/>
      <c r="C2" s="249"/>
    </row>
    <row r="3" spans="1:34" s="248" customFormat="1" ht="12" customHeight="1">
      <c r="A3" s="305" t="s">
        <v>1174</v>
      </c>
      <c r="B3" s="305"/>
      <c r="C3" s="249"/>
    </row>
    <row r="4" spans="1:34" ht="12" customHeight="1">
      <c r="A4" s="267" t="s">
        <v>1182</v>
      </c>
      <c r="C4" s="249"/>
    </row>
    <row r="5" spans="1:34" ht="12" customHeight="1">
      <c r="A5" s="1"/>
      <c r="B5" s="1"/>
      <c r="C5" s="250"/>
      <c r="E5" s="5"/>
      <c r="F5" s="5"/>
      <c r="G5" s="5"/>
      <c r="H5" s="5"/>
      <c r="I5" s="5"/>
      <c r="J5" s="5"/>
      <c r="K5" s="5"/>
      <c r="L5" s="5"/>
      <c r="M5" s="5"/>
      <c r="N5" s="5"/>
      <c r="O5" s="5" t="s">
        <v>334</v>
      </c>
      <c r="P5" s="5" t="s">
        <v>334</v>
      </c>
      <c r="Q5" s="5"/>
      <c r="R5" s="5"/>
      <c r="S5" s="5" t="s">
        <v>335</v>
      </c>
      <c r="T5" s="5" t="s">
        <v>335</v>
      </c>
      <c r="U5" s="5" t="s">
        <v>335</v>
      </c>
      <c r="V5" s="5" t="s">
        <v>335</v>
      </c>
      <c r="W5" s="7" t="s">
        <v>336</v>
      </c>
      <c r="X5" s="5"/>
      <c r="Y5" s="5"/>
      <c r="Z5" s="5"/>
      <c r="AA5" s="5" t="s">
        <v>6</v>
      </c>
      <c r="AB5" s="5" t="s">
        <v>337</v>
      </c>
      <c r="AC5" s="1"/>
      <c r="AD5" s="5" t="s">
        <v>338</v>
      </c>
      <c r="AE5" s="5" t="s">
        <v>339</v>
      </c>
      <c r="AF5" s="1"/>
      <c r="AG5" s="5" t="s">
        <v>340</v>
      </c>
      <c r="AH5" s="5" t="s">
        <v>339</v>
      </c>
    </row>
    <row r="6" spans="1:34" ht="12" customHeight="1">
      <c r="A6" s="1"/>
      <c r="B6" s="70"/>
      <c r="C6" s="1"/>
      <c r="D6" s="7"/>
      <c r="E6" s="5" t="s">
        <v>2</v>
      </c>
      <c r="F6" s="7" t="s">
        <v>3</v>
      </c>
      <c r="G6" s="7" t="s">
        <v>4</v>
      </c>
      <c r="H6" s="5"/>
      <c r="I6" s="7"/>
      <c r="J6" s="7"/>
      <c r="K6" s="7"/>
      <c r="L6" s="7"/>
      <c r="M6" s="7" t="s">
        <v>341</v>
      </c>
      <c r="N6" s="7" t="s">
        <v>341</v>
      </c>
      <c r="O6" s="7" t="s">
        <v>340</v>
      </c>
      <c r="P6" s="7" t="s">
        <v>340</v>
      </c>
      <c r="Q6" s="7" t="s">
        <v>339</v>
      </c>
      <c r="R6" s="7" t="s">
        <v>338</v>
      </c>
      <c r="S6" s="7" t="s">
        <v>310</v>
      </c>
      <c r="T6" s="7" t="s">
        <v>310</v>
      </c>
      <c r="U6" s="7" t="s">
        <v>310</v>
      </c>
      <c r="V6" s="7" t="s">
        <v>310</v>
      </c>
      <c r="W6" s="8" t="s">
        <v>342</v>
      </c>
      <c r="X6" s="7"/>
      <c r="Y6" s="7" t="s">
        <v>343</v>
      </c>
      <c r="Z6" s="7" t="s">
        <v>341</v>
      </c>
      <c r="AA6" s="7" t="s">
        <v>344</v>
      </c>
      <c r="AB6" s="7" t="s">
        <v>22</v>
      </c>
      <c r="AC6" s="5" t="s">
        <v>345</v>
      </c>
      <c r="AD6" s="5" t="s">
        <v>346</v>
      </c>
      <c r="AE6" s="5" t="s">
        <v>346</v>
      </c>
      <c r="AF6" s="5" t="s">
        <v>347</v>
      </c>
      <c r="AG6" s="5" t="s">
        <v>348</v>
      </c>
      <c r="AH6" s="5" t="s">
        <v>346</v>
      </c>
    </row>
    <row r="7" spans="1:34" ht="12" customHeight="1">
      <c r="A7" s="1"/>
      <c r="B7" s="5" t="s">
        <v>7</v>
      </c>
      <c r="C7" s="5" t="s">
        <v>7</v>
      </c>
      <c r="D7" s="8" t="s">
        <v>7</v>
      </c>
      <c r="E7" s="5" t="s">
        <v>8</v>
      </c>
      <c r="F7" s="8" t="s">
        <v>2</v>
      </c>
      <c r="G7" s="8" t="s">
        <v>9</v>
      </c>
      <c r="H7" s="5" t="s">
        <v>10</v>
      </c>
      <c r="I7" s="7" t="s">
        <v>349</v>
      </c>
      <c r="J7" s="7" t="s">
        <v>349</v>
      </c>
      <c r="K7" s="7" t="s">
        <v>343</v>
      </c>
      <c r="L7" s="8"/>
      <c r="M7" s="8" t="s">
        <v>350</v>
      </c>
      <c r="N7" s="8" t="s">
        <v>350</v>
      </c>
      <c r="O7" s="7" t="s">
        <v>351</v>
      </c>
      <c r="P7" s="8" t="s">
        <v>351</v>
      </c>
      <c r="Q7" s="8" t="s">
        <v>352</v>
      </c>
      <c r="R7" s="8" t="s">
        <v>352</v>
      </c>
      <c r="S7" s="8" t="s">
        <v>353</v>
      </c>
      <c r="T7" s="8" t="s">
        <v>353</v>
      </c>
      <c r="U7" s="8" t="s">
        <v>353</v>
      </c>
      <c r="V7" s="8" t="s">
        <v>353</v>
      </c>
      <c r="W7" s="71" t="s">
        <v>310</v>
      </c>
      <c r="X7" s="8" t="s">
        <v>354</v>
      </c>
      <c r="Y7" s="8" t="s">
        <v>310</v>
      </c>
      <c r="Z7" s="8" t="s">
        <v>355</v>
      </c>
      <c r="AA7" s="8" t="s">
        <v>356</v>
      </c>
      <c r="AB7" s="8" t="s">
        <v>310</v>
      </c>
      <c r="AC7" s="5" t="s">
        <v>310</v>
      </c>
      <c r="AD7" s="7" t="s">
        <v>357</v>
      </c>
      <c r="AE7" s="7" t="s">
        <v>357</v>
      </c>
      <c r="AF7" s="5" t="s">
        <v>346</v>
      </c>
      <c r="AG7" s="5" t="s">
        <v>20</v>
      </c>
      <c r="AH7" s="5" t="s">
        <v>341</v>
      </c>
    </row>
    <row r="8" spans="1:34" ht="12" customHeight="1">
      <c r="A8" s="10"/>
      <c r="B8" s="11" t="s">
        <v>17</v>
      </c>
      <c r="C8" s="11" t="s">
        <v>18</v>
      </c>
      <c r="D8" s="12" t="s">
        <v>19</v>
      </c>
      <c r="E8" s="12" t="s">
        <v>20</v>
      </c>
      <c r="F8" s="12" t="s">
        <v>8</v>
      </c>
      <c r="G8" s="12" t="s">
        <v>21</v>
      </c>
      <c r="H8" s="12" t="s">
        <v>20</v>
      </c>
      <c r="I8" s="12" t="s">
        <v>358</v>
      </c>
      <c r="J8" s="12" t="s">
        <v>340</v>
      </c>
      <c r="K8" s="12" t="s">
        <v>359</v>
      </c>
      <c r="L8" s="12" t="s">
        <v>341</v>
      </c>
      <c r="M8" s="12" t="s">
        <v>343</v>
      </c>
      <c r="N8" s="12" t="s">
        <v>341</v>
      </c>
      <c r="O8" s="12" t="s">
        <v>343</v>
      </c>
      <c r="P8" s="12" t="s">
        <v>341</v>
      </c>
      <c r="Q8" s="12" t="s">
        <v>360</v>
      </c>
      <c r="R8" s="12" t="s">
        <v>360</v>
      </c>
      <c r="S8" s="12" t="s">
        <v>343</v>
      </c>
      <c r="T8" s="12" t="s">
        <v>341</v>
      </c>
      <c r="U8" s="12" t="s">
        <v>343</v>
      </c>
      <c r="V8" s="12" t="s">
        <v>341</v>
      </c>
      <c r="W8" s="12" t="s">
        <v>360</v>
      </c>
      <c r="X8" s="86" t="s">
        <v>361</v>
      </c>
      <c r="Y8" s="12" t="s">
        <v>360</v>
      </c>
      <c r="Z8" s="12" t="s">
        <v>362</v>
      </c>
      <c r="AA8" s="12" t="s">
        <v>360</v>
      </c>
      <c r="AB8" s="12" t="s">
        <v>360</v>
      </c>
      <c r="AC8" s="11" t="s">
        <v>360</v>
      </c>
      <c r="AD8" s="12" t="s">
        <v>363</v>
      </c>
      <c r="AE8" s="12" t="s">
        <v>363</v>
      </c>
      <c r="AF8" s="12" t="s">
        <v>363</v>
      </c>
      <c r="AG8" s="11" t="s">
        <v>363</v>
      </c>
      <c r="AH8" s="11" t="s">
        <v>360</v>
      </c>
    </row>
    <row r="9" spans="1:34" ht="12" customHeight="1">
      <c r="A9" s="1"/>
      <c r="B9" s="1"/>
      <c r="C9" s="1"/>
      <c r="D9" s="14"/>
      <c r="E9" s="5"/>
      <c r="F9" s="14"/>
      <c r="G9" s="14"/>
      <c r="H9" s="5"/>
      <c r="I9" s="7" t="s">
        <v>364</v>
      </c>
      <c r="J9" s="7" t="s">
        <v>365</v>
      </c>
      <c r="K9" s="7" t="s">
        <v>366</v>
      </c>
      <c r="L9" s="7" t="s">
        <v>366</v>
      </c>
      <c r="M9" s="5" t="s">
        <v>367</v>
      </c>
      <c r="N9" s="5" t="s">
        <v>367</v>
      </c>
      <c r="O9" s="7" t="s">
        <v>368</v>
      </c>
      <c r="P9" s="7" t="s">
        <v>368</v>
      </c>
      <c r="Q9" s="7" t="s">
        <v>369</v>
      </c>
      <c r="R9" s="7" t="s">
        <v>370</v>
      </c>
      <c r="S9" s="7" t="s">
        <v>371</v>
      </c>
      <c r="T9" s="7" t="s">
        <v>371</v>
      </c>
      <c r="U9" s="7" t="s">
        <v>372</v>
      </c>
      <c r="V9" s="7" t="s">
        <v>372</v>
      </c>
      <c r="W9" s="5" t="s">
        <v>373</v>
      </c>
      <c r="X9" s="5"/>
      <c r="Y9" s="7" t="s">
        <v>374</v>
      </c>
      <c r="Z9" s="7" t="s">
        <v>374</v>
      </c>
      <c r="AA9" s="7" t="s">
        <v>375</v>
      </c>
      <c r="AB9" s="7" t="s">
        <v>376</v>
      </c>
      <c r="AC9" s="7" t="s">
        <v>377</v>
      </c>
      <c r="AD9" s="7" t="s">
        <v>378</v>
      </c>
      <c r="AE9" s="7" t="s">
        <v>379</v>
      </c>
      <c r="AF9" s="7" t="s">
        <v>380</v>
      </c>
      <c r="AG9" s="5" t="s">
        <v>381</v>
      </c>
      <c r="AH9" s="5" t="s">
        <v>382</v>
      </c>
    </row>
    <row r="10" spans="1:34" ht="12" customHeight="1">
      <c r="A10" s="73"/>
      <c r="B10" s="73"/>
      <c r="C10" s="73"/>
      <c r="D10" s="74"/>
      <c r="E10" s="75"/>
      <c r="F10" s="74"/>
      <c r="G10" s="74"/>
      <c r="H10" s="75"/>
      <c r="I10" s="76">
        <v>2</v>
      </c>
      <c r="J10" s="76">
        <v>3</v>
      </c>
      <c r="K10" s="76">
        <v>4</v>
      </c>
      <c r="L10" s="76">
        <v>5</v>
      </c>
      <c r="M10" s="76">
        <v>6</v>
      </c>
      <c r="N10" s="76">
        <v>7</v>
      </c>
      <c r="O10" s="76">
        <v>8</v>
      </c>
      <c r="P10" s="76">
        <v>9</v>
      </c>
      <c r="Q10" s="76">
        <v>10</v>
      </c>
      <c r="R10" s="76">
        <v>11</v>
      </c>
      <c r="S10" s="76">
        <v>12</v>
      </c>
      <c r="T10" s="76">
        <v>13</v>
      </c>
      <c r="U10" s="76">
        <v>14</v>
      </c>
      <c r="V10" s="76">
        <v>15</v>
      </c>
      <c r="W10" s="76">
        <v>16</v>
      </c>
      <c r="X10" s="76">
        <v>17</v>
      </c>
      <c r="Y10" s="76">
        <v>18</v>
      </c>
      <c r="Z10" s="76">
        <v>19</v>
      </c>
      <c r="AA10" s="76">
        <v>20</v>
      </c>
      <c r="AB10" s="76">
        <v>21</v>
      </c>
      <c r="AC10" s="76">
        <v>22</v>
      </c>
      <c r="AD10" s="76">
        <v>23</v>
      </c>
      <c r="AE10" s="76">
        <v>24</v>
      </c>
      <c r="AF10" s="76">
        <v>25</v>
      </c>
      <c r="AG10" s="76">
        <v>26</v>
      </c>
      <c r="AH10" s="76">
        <v>27</v>
      </c>
    </row>
    <row r="11" spans="1:34" ht="12" customHeight="1">
      <c r="A11" s="16" t="s">
        <v>31</v>
      </c>
      <c r="B11" s="1"/>
      <c r="C11" s="1"/>
      <c r="D11" s="1"/>
      <c r="E11" s="5"/>
      <c r="F11" s="1"/>
      <c r="G11" s="1"/>
      <c r="H11" s="5"/>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34" ht="12" customHeight="1">
      <c r="A12" s="1"/>
      <c r="B12" s="1"/>
      <c r="C12" s="1"/>
      <c r="D12" s="1"/>
      <c r="E12" s="5"/>
      <c r="F12" s="1"/>
      <c r="G12" s="1"/>
      <c r="H12" s="5"/>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ht="12" customHeight="1">
      <c r="A13" s="16" t="s">
        <v>32</v>
      </c>
      <c r="B13" s="1"/>
      <c r="C13" s="1"/>
      <c r="D13" s="25"/>
      <c r="E13" s="79"/>
      <c r="F13" s="25"/>
      <c r="G13" s="25"/>
      <c r="H13" s="79"/>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row>
    <row r="14" spans="1:34" ht="12" customHeight="1">
      <c r="A14" s="1"/>
      <c r="B14" s="16" t="s">
        <v>34</v>
      </c>
      <c r="C14" s="5" t="s">
        <v>35</v>
      </c>
      <c r="D14" s="25">
        <f>Classification!BN14</f>
        <v>0</v>
      </c>
      <c r="E14" s="69"/>
      <c r="F14" s="25">
        <v>0</v>
      </c>
      <c r="G14" s="25">
        <f>D14-F14</f>
        <v>0</v>
      </c>
      <c r="H14" s="69"/>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row>
    <row r="15" spans="1:34" ht="12" customHeight="1">
      <c r="A15" s="1"/>
      <c r="B15" s="16" t="s">
        <v>37</v>
      </c>
      <c r="C15" s="5" t="s">
        <v>38</v>
      </c>
      <c r="D15" s="25">
        <f>Classification!BN15</f>
        <v>0</v>
      </c>
      <c r="E15" s="69"/>
      <c r="F15" s="25">
        <v>0</v>
      </c>
      <c r="G15" s="25">
        <f t="shared" ref="G15:G17" si="0">D15-F15</f>
        <v>0</v>
      </c>
      <c r="H15" s="69"/>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row>
    <row r="16" spans="1:34" ht="12" customHeight="1">
      <c r="A16" s="1"/>
      <c r="B16" s="16" t="s">
        <v>39</v>
      </c>
      <c r="C16" s="5" t="s">
        <v>40</v>
      </c>
      <c r="D16" s="25">
        <f>Classification!BN16</f>
        <v>0</v>
      </c>
      <c r="E16" s="69"/>
      <c r="F16" s="25">
        <v>0</v>
      </c>
      <c r="G16" s="25">
        <f t="shared" si="0"/>
        <v>0</v>
      </c>
      <c r="H16" s="69"/>
      <c r="I16" s="25">
        <v>0</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row>
    <row r="17" spans="1:34" ht="12" customHeight="1">
      <c r="A17" s="1"/>
      <c r="B17" s="16" t="s">
        <v>16</v>
      </c>
      <c r="C17" s="5" t="s">
        <v>41</v>
      </c>
      <c r="D17" s="25">
        <f>Classification!BN17</f>
        <v>0</v>
      </c>
      <c r="E17" s="69"/>
      <c r="F17" s="25">
        <v>0</v>
      </c>
      <c r="G17" s="25">
        <f t="shared" si="0"/>
        <v>0</v>
      </c>
      <c r="H17" s="69"/>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row>
    <row r="18" spans="1:34" ht="12" customHeight="1">
      <c r="A18" s="1"/>
      <c r="B18" s="16" t="s">
        <v>42</v>
      </c>
      <c r="C18" s="1"/>
      <c r="D18" s="26">
        <f>SUM(D14:D17)</f>
        <v>0</v>
      </c>
      <c r="E18" s="79"/>
      <c r="F18" s="26">
        <f>SUM(F14:F17)</f>
        <v>0</v>
      </c>
      <c r="G18" s="26">
        <f>SUM(G14:G17)</f>
        <v>0</v>
      </c>
      <c r="H18" s="79"/>
      <c r="I18" s="26">
        <f t="shared" ref="I18:AH18" si="1">SUM(I14:I17)</f>
        <v>0</v>
      </c>
      <c r="J18" s="26">
        <f t="shared" si="1"/>
        <v>0</v>
      </c>
      <c r="K18" s="26">
        <f t="shared" si="1"/>
        <v>0</v>
      </c>
      <c r="L18" s="26">
        <f t="shared" si="1"/>
        <v>0</v>
      </c>
      <c r="M18" s="26">
        <f t="shared" si="1"/>
        <v>0</v>
      </c>
      <c r="N18" s="26">
        <f t="shared" si="1"/>
        <v>0</v>
      </c>
      <c r="O18" s="26">
        <f t="shared" si="1"/>
        <v>0</v>
      </c>
      <c r="P18" s="26">
        <f t="shared" si="1"/>
        <v>0</v>
      </c>
      <c r="Q18" s="26">
        <f t="shared" si="1"/>
        <v>0</v>
      </c>
      <c r="R18" s="26">
        <f t="shared" si="1"/>
        <v>0</v>
      </c>
      <c r="S18" s="26">
        <f t="shared" si="1"/>
        <v>0</v>
      </c>
      <c r="T18" s="26">
        <f t="shared" si="1"/>
        <v>0</v>
      </c>
      <c r="U18" s="26">
        <f t="shared" si="1"/>
        <v>0</v>
      </c>
      <c r="V18" s="26">
        <f t="shared" si="1"/>
        <v>0</v>
      </c>
      <c r="W18" s="26">
        <f t="shared" si="1"/>
        <v>0</v>
      </c>
      <c r="X18" s="26">
        <f t="shared" si="1"/>
        <v>0</v>
      </c>
      <c r="Y18" s="26">
        <f t="shared" si="1"/>
        <v>0</v>
      </c>
      <c r="Z18" s="26">
        <f t="shared" si="1"/>
        <v>0</v>
      </c>
      <c r="AA18" s="26">
        <f t="shared" si="1"/>
        <v>0</v>
      </c>
      <c r="AB18" s="26">
        <f t="shared" si="1"/>
        <v>0</v>
      </c>
      <c r="AC18" s="26">
        <f t="shared" si="1"/>
        <v>0</v>
      </c>
      <c r="AD18" s="26">
        <f t="shared" si="1"/>
        <v>0</v>
      </c>
      <c r="AE18" s="26">
        <f t="shared" si="1"/>
        <v>0</v>
      </c>
      <c r="AF18" s="26">
        <f t="shared" si="1"/>
        <v>0</v>
      </c>
      <c r="AG18" s="26">
        <f t="shared" si="1"/>
        <v>0</v>
      </c>
      <c r="AH18" s="26">
        <f t="shared" si="1"/>
        <v>0</v>
      </c>
    </row>
    <row r="19" spans="1:34" ht="12" customHeight="1">
      <c r="A19" s="1"/>
      <c r="B19" s="1"/>
      <c r="C19" s="1"/>
      <c r="D19" s="25"/>
      <c r="E19" s="79"/>
      <c r="F19" s="25"/>
      <c r="G19" s="25"/>
      <c r="H19" s="79"/>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row>
    <row r="20" spans="1:34" ht="12" customHeight="1">
      <c r="A20" s="16" t="s">
        <v>43</v>
      </c>
      <c r="B20" s="1"/>
      <c r="C20" s="1"/>
      <c r="D20" s="25"/>
      <c r="E20" s="79"/>
      <c r="F20" s="25"/>
      <c r="G20" s="25"/>
      <c r="H20" s="79"/>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row>
    <row r="21" spans="1:34" ht="12" customHeight="1">
      <c r="A21" s="1"/>
      <c r="B21" s="16" t="s">
        <v>44</v>
      </c>
      <c r="C21" s="5" t="s">
        <v>45</v>
      </c>
      <c r="D21" s="25">
        <f>Classification!BN21</f>
        <v>0</v>
      </c>
      <c r="E21" s="69"/>
      <c r="F21" s="25">
        <v>0</v>
      </c>
      <c r="G21" s="25">
        <f>D21-F21</f>
        <v>0</v>
      </c>
      <c r="H21" s="69"/>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row>
    <row r="22" spans="1:34" ht="12" customHeight="1">
      <c r="A22" s="1"/>
      <c r="B22" s="16" t="s">
        <v>48</v>
      </c>
      <c r="C22" s="5" t="s">
        <v>49</v>
      </c>
      <c r="D22" s="25">
        <f>Classification!BN22</f>
        <v>0</v>
      </c>
      <c r="E22" s="69"/>
      <c r="F22" s="25">
        <v>0</v>
      </c>
      <c r="G22" s="25">
        <f t="shared" ref="G22:G24" si="2">D22-F22</f>
        <v>0</v>
      </c>
      <c r="H22" s="69"/>
      <c r="I22" s="25">
        <v>0</v>
      </c>
      <c r="J22" s="25">
        <v>0</v>
      </c>
      <c r="K22" s="25">
        <v>0</v>
      </c>
      <c r="L22" s="25">
        <v>0</v>
      </c>
      <c r="M22" s="25">
        <v>0</v>
      </c>
      <c r="N22" s="25">
        <v>0</v>
      </c>
      <c r="O22" s="25">
        <v>0</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row>
    <row r="23" spans="1:34" ht="12" customHeight="1">
      <c r="A23" s="1"/>
      <c r="B23" s="16" t="s">
        <v>50</v>
      </c>
      <c r="C23" s="5" t="s">
        <v>51</v>
      </c>
      <c r="D23" s="25">
        <f>Classification!BN23</f>
        <v>0</v>
      </c>
      <c r="E23" s="69"/>
      <c r="F23" s="25">
        <v>0</v>
      </c>
      <c r="G23" s="25">
        <f t="shared" si="2"/>
        <v>0</v>
      </c>
      <c r="H23" s="69"/>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row>
    <row r="24" spans="1:34" ht="12" customHeight="1">
      <c r="A24" s="1"/>
      <c r="B24" s="16" t="s">
        <v>53</v>
      </c>
      <c r="C24" s="5" t="s">
        <v>54</v>
      </c>
      <c r="D24" s="25">
        <f>Classification!BN24</f>
        <v>0</v>
      </c>
      <c r="E24" s="69"/>
      <c r="F24" s="25">
        <v>0</v>
      </c>
      <c r="G24" s="25">
        <f t="shared" si="2"/>
        <v>0</v>
      </c>
      <c r="H24" s="69"/>
      <c r="I24" s="25">
        <v>0</v>
      </c>
      <c r="J24" s="25">
        <v>0</v>
      </c>
      <c r="K24" s="25">
        <v>0</v>
      </c>
      <c r="L24" s="25">
        <v>0</v>
      </c>
      <c r="M24" s="25">
        <v>0</v>
      </c>
      <c r="N24" s="25">
        <v>0</v>
      </c>
      <c r="O24" s="25">
        <v>0</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row>
    <row r="25" spans="1:34" ht="12" customHeight="1">
      <c r="A25" s="1"/>
      <c r="B25" s="16" t="s">
        <v>55</v>
      </c>
      <c r="C25" s="5" t="s">
        <v>56</v>
      </c>
      <c r="D25" s="25">
        <f>Classification!BN25</f>
        <v>0</v>
      </c>
      <c r="E25" s="69"/>
      <c r="F25" s="25">
        <v>0</v>
      </c>
      <c r="G25" s="25">
        <f>D25-F25</f>
        <v>0</v>
      </c>
      <c r="H25" s="69"/>
      <c r="I25" s="25">
        <v>0</v>
      </c>
      <c r="J25" s="25">
        <v>0</v>
      </c>
      <c r="K25" s="25">
        <v>0</v>
      </c>
      <c r="L25" s="25">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25">
        <v>0</v>
      </c>
      <c r="AH25" s="25">
        <v>0</v>
      </c>
    </row>
    <row r="26" spans="1:34" ht="12" customHeight="1">
      <c r="A26" s="1"/>
      <c r="B26" s="16" t="s">
        <v>59</v>
      </c>
      <c r="C26" s="5" t="s">
        <v>60</v>
      </c>
      <c r="D26" s="25">
        <f>Classification!BN26</f>
        <v>0</v>
      </c>
      <c r="E26" s="69"/>
      <c r="F26" s="25">
        <v>0</v>
      </c>
      <c r="G26" s="25">
        <f t="shared" ref="G26:G28" si="3">D26-F26</f>
        <v>0</v>
      </c>
      <c r="H26" s="69"/>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row>
    <row r="27" spans="1:34" ht="12" customHeight="1">
      <c r="A27" s="1"/>
      <c r="B27" s="16" t="s">
        <v>61</v>
      </c>
      <c r="C27" s="5" t="s">
        <v>62</v>
      </c>
      <c r="D27" s="25">
        <f>Classification!BN27</f>
        <v>0</v>
      </c>
      <c r="E27" s="69"/>
      <c r="F27" s="25">
        <v>0</v>
      </c>
      <c r="G27" s="25">
        <f t="shared" si="3"/>
        <v>0</v>
      </c>
      <c r="H27" s="69"/>
      <c r="I27" s="25">
        <v>0</v>
      </c>
      <c r="J27" s="25">
        <v>0</v>
      </c>
      <c r="K27" s="25">
        <v>0</v>
      </c>
      <c r="L27" s="25">
        <v>0</v>
      </c>
      <c r="M27" s="25">
        <v>0</v>
      </c>
      <c r="N27" s="25">
        <v>0</v>
      </c>
      <c r="O27" s="25">
        <v>0</v>
      </c>
      <c r="P27" s="25">
        <v>0</v>
      </c>
      <c r="Q27" s="25">
        <v>0</v>
      </c>
      <c r="R27" s="25">
        <v>0</v>
      </c>
      <c r="S27" s="25">
        <v>0</v>
      </c>
      <c r="T27" s="25">
        <v>0</v>
      </c>
      <c r="U27" s="25">
        <v>0</v>
      </c>
      <c r="V27" s="25">
        <v>0</v>
      </c>
      <c r="W27" s="25">
        <v>0</v>
      </c>
      <c r="X27" s="25">
        <v>0</v>
      </c>
      <c r="Y27" s="25">
        <v>0</v>
      </c>
      <c r="Z27" s="25">
        <v>0</v>
      </c>
      <c r="AA27" s="25">
        <v>0</v>
      </c>
      <c r="AB27" s="25">
        <v>0</v>
      </c>
      <c r="AC27" s="25">
        <v>0</v>
      </c>
      <c r="AD27" s="25">
        <v>0</v>
      </c>
      <c r="AE27" s="25">
        <v>0</v>
      </c>
      <c r="AF27" s="25">
        <v>0</v>
      </c>
      <c r="AG27" s="25">
        <v>0</v>
      </c>
      <c r="AH27" s="25">
        <v>0</v>
      </c>
    </row>
    <row r="28" spans="1:34" ht="12" customHeight="1">
      <c r="A28" s="1"/>
      <c r="B28" s="16" t="s">
        <v>16</v>
      </c>
      <c r="C28" s="5" t="s">
        <v>64</v>
      </c>
      <c r="D28" s="25">
        <f>Classification!BN28</f>
        <v>0</v>
      </c>
      <c r="E28" s="69"/>
      <c r="F28" s="25">
        <v>0</v>
      </c>
      <c r="G28" s="25">
        <f t="shared" si="3"/>
        <v>0</v>
      </c>
      <c r="H28" s="69"/>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0</v>
      </c>
      <c r="AG28" s="25">
        <v>0</v>
      </c>
      <c r="AH28" s="25">
        <v>0</v>
      </c>
    </row>
    <row r="29" spans="1:34" ht="12" customHeight="1">
      <c r="A29" s="1"/>
      <c r="B29" s="16" t="s">
        <v>42</v>
      </c>
      <c r="C29" s="1"/>
      <c r="D29" s="26">
        <f>SUM(D21:D28)</f>
        <v>0</v>
      </c>
      <c r="E29" s="79"/>
      <c r="F29" s="26">
        <f>SUM(F21:F28)</f>
        <v>0</v>
      </c>
      <c r="G29" s="26">
        <f>SUM(G21:G28)</f>
        <v>0</v>
      </c>
      <c r="H29" s="79"/>
      <c r="I29" s="26">
        <f>SUM(I21:I28)</f>
        <v>0</v>
      </c>
      <c r="J29" s="26">
        <f t="shared" ref="J29:AH29" si="4">SUM(J21:J28)</f>
        <v>0</v>
      </c>
      <c r="K29" s="26">
        <f t="shared" si="4"/>
        <v>0</v>
      </c>
      <c r="L29" s="26">
        <f t="shared" si="4"/>
        <v>0</v>
      </c>
      <c r="M29" s="26">
        <f t="shared" si="4"/>
        <v>0</v>
      </c>
      <c r="N29" s="26">
        <f t="shared" si="4"/>
        <v>0</v>
      </c>
      <c r="O29" s="26">
        <f t="shared" si="4"/>
        <v>0</v>
      </c>
      <c r="P29" s="26">
        <f t="shared" si="4"/>
        <v>0</v>
      </c>
      <c r="Q29" s="26">
        <f t="shared" si="4"/>
        <v>0</v>
      </c>
      <c r="R29" s="26">
        <f t="shared" si="4"/>
        <v>0</v>
      </c>
      <c r="S29" s="26">
        <f t="shared" si="4"/>
        <v>0</v>
      </c>
      <c r="T29" s="26">
        <f t="shared" si="4"/>
        <v>0</v>
      </c>
      <c r="U29" s="26">
        <f t="shared" si="4"/>
        <v>0</v>
      </c>
      <c r="V29" s="26">
        <f t="shared" si="4"/>
        <v>0</v>
      </c>
      <c r="W29" s="26">
        <f t="shared" si="4"/>
        <v>0</v>
      </c>
      <c r="X29" s="26">
        <f t="shared" si="4"/>
        <v>0</v>
      </c>
      <c r="Y29" s="26">
        <f t="shared" si="4"/>
        <v>0</v>
      </c>
      <c r="Z29" s="26">
        <f t="shared" si="4"/>
        <v>0</v>
      </c>
      <c r="AA29" s="26">
        <f t="shared" si="4"/>
        <v>0</v>
      </c>
      <c r="AB29" s="26">
        <f t="shared" si="4"/>
        <v>0</v>
      </c>
      <c r="AC29" s="26">
        <f t="shared" si="4"/>
        <v>0</v>
      </c>
      <c r="AD29" s="26">
        <f t="shared" si="4"/>
        <v>0</v>
      </c>
      <c r="AE29" s="26">
        <f t="shared" si="4"/>
        <v>0</v>
      </c>
      <c r="AF29" s="26">
        <f t="shared" si="4"/>
        <v>0</v>
      </c>
      <c r="AG29" s="26">
        <f t="shared" si="4"/>
        <v>0</v>
      </c>
      <c r="AH29" s="26">
        <f t="shared" si="4"/>
        <v>0</v>
      </c>
    </row>
    <row r="30" spans="1:34" ht="12" customHeight="1">
      <c r="A30" s="1"/>
      <c r="B30" s="1"/>
      <c r="C30" s="1"/>
      <c r="D30" s="25"/>
      <c r="E30" s="79"/>
      <c r="F30" s="25"/>
      <c r="G30" s="25"/>
      <c r="H30" s="7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row>
    <row r="31" spans="1:34" ht="12" customHeight="1">
      <c r="A31" s="16" t="s">
        <v>65</v>
      </c>
      <c r="B31" s="1"/>
      <c r="C31" s="1"/>
      <c r="D31" s="25"/>
      <c r="E31" s="79"/>
      <c r="F31" s="25"/>
      <c r="G31" s="25"/>
      <c r="H31" s="7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row>
    <row r="32" spans="1:34" ht="12" customHeight="1">
      <c r="A32" s="1"/>
      <c r="B32" s="16" t="s">
        <v>37</v>
      </c>
      <c r="C32" s="5" t="s">
        <v>66</v>
      </c>
      <c r="D32" s="25">
        <f>Classification!BN32</f>
        <v>0</v>
      </c>
      <c r="E32" s="69"/>
      <c r="F32" s="25">
        <v>0</v>
      </c>
      <c r="G32" s="25">
        <f>D32-F32</f>
        <v>0</v>
      </c>
      <c r="H32" s="69"/>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row>
    <row r="33" spans="1:34" ht="12" customHeight="1">
      <c r="A33" s="1"/>
      <c r="B33" s="16" t="s">
        <v>48</v>
      </c>
      <c r="C33" s="5" t="s">
        <v>69</v>
      </c>
      <c r="D33" s="25">
        <f>Classification!BN33</f>
        <v>0</v>
      </c>
      <c r="E33" s="69"/>
      <c r="F33" s="25">
        <v>0</v>
      </c>
      <c r="G33" s="25">
        <f t="shared" ref="G33:G34" si="5">D33-F33</f>
        <v>0</v>
      </c>
      <c r="H33" s="69"/>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25">
        <v>0</v>
      </c>
      <c r="AH33" s="25">
        <v>0</v>
      </c>
    </row>
    <row r="34" spans="1:34" ht="12" customHeight="1">
      <c r="A34" s="1"/>
      <c r="B34" s="16" t="s">
        <v>71</v>
      </c>
      <c r="C34" s="5" t="s">
        <v>72</v>
      </c>
      <c r="D34" s="25">
        <f>Classification!BN34</f>
        <v>0</v>
      </c>
      <c r="E34" s="69"/>
      <c r="F34" s="25">
        <v>0</v>
      </c>
      <c r="G34" s="25">
        <f t="shared" si="5"/>
        <v>0</v>
      </c>
      <c r="H34" s="69"/>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row>
    <row r="35" spans="1:34" ht="12" customHeight="1">
      <c r="A35" s="1"/>
      <c r="B35" s="16" t="s">
        <v>74</v>
      </c>
      <c r="C35" s="5" t="s">
        <v>75</v>
      </c>
      <c r="D35" s="25">
        <f>Classification!BN35</f>
        <v>0</v>
      </c>
      <c r="E35" s="69"/>
      <c r="F35" s="25">
        <v>0</v>
      </c>
      <c r="G35" s="25">
        <f>D35-F35</f>
        <v>0</v>
      </c>
      <c r="H35" s="69"/>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row>
    <row r="36" spans="1:34" ht="12" customHeight="1">
      <c r="A36" s="1"/>
      <c r="B36" s="16" t="s">
        <v>55</v>
      </c>
      <c r="C36" s="5" t="s">
        <v>77</v>
      </c>
      <c r="D36" s="25">
        <f>Classification!BN36</f>
        <v>0</v>
      </c>
      <c r="E36" s="69"/>
      <c r="F36" s="25">
        <v>0</v>
      </c>
      <c r="G36" s="25">
        <f t="shared" ref="G36:G38" si="6">D36-F36</f>
        <v>0</v>
      </c>
      <c r="H36" s="69"/>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row>
    <row r="37" spans="1:34" ht="12" customHeight="1">
      <c r="A37" s="1"/>
      <c r="B37" s="16" t="s">
        <v>39</v>
      </c>
      <c r="C37" s="5" t="s">
        <v>79</v>
      </c>
      <c r="D37" s="25">
        <f>Classification!BN37</f>
        <v>0</v>
      </c>
      <c r="E37" s="69"/>
      <c r="F37" s="25">
        <v>0</v>
      </c>
      <c r="G37" s="25">
        <f t="shared" si="6"/>
        <v>0</v>
      </c>
      <c r="H37" s="69"/>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0</v>
      </c>
      <c r="AE37" s="25">
        <v>0</v>
      </c>
      <c r="AF37" s="25">
        <v>0</v>
      </c>
      <c r="AG37" s="25">
        <v>0</v>
      </c>
      <c r="AH37" s="25">
        <v>0</v>
      </c>
    </row>
    <row r="38" spans="1:34" ht="12" customHeight="1">
      <c r="A38" s="1"/>
      <c r="B38" s="16" t="s">
        <v>16</v>
      </c>
      <c r="C38" s="5" t="s">
        <v>81</v>
      </c>
      <c r="D38" s="25">
        <f>Classification!BN38</f>
        <v>0</v>
      </c>
      <c r="E38" s="69"/>
      <c r="F38" s="25">
        <v>0</v>
      </c>
      <c r="G38" s="25">
        <f t="shared" si="6"/>
        <v>0</v>
      </c>
      <c r="H38" s="69"/>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row>
    <row r="39" spans="1:34" ht="12" customHeight="1">
      <c r="A39" s="1"/>
      <c r="B39" s="16" t="s">
        <v>42</v>
      </c>
      <c r="C39" s="1"/>
      <c r="D39" s="26">
        <f>SUM(D32:D38)</f>
        <v>0</v>
      </c>
      <c r="E39" s="79"/>
      <c r="F39" s="26">
        <f>SUM(F32:F38)</f>
        <v>0</v>
      </c>
      <c r="G39" s="26">
        <f>SUM(G32:G38)</f>
        <v>0</v>
      </c>
      <c r="H39" s="79"/>
      <c r="I39" s="26">
        <f>SUM(I32:I38)</f>
        <v>0</v>
      </c>
      <c r="J39" s="26">
        <f t="shared" ref="J39:AH39" si="7">SUM(J32:J38)</f>
        <v>0</v>
      </c>
      <c r="K39" s="26">
        <f t="shared" si="7"/>
        <v>0</v>
      </c>
      <c r="L39" s="26">
        <f t="shared" si="7"/>
        <v>0</v>
      </c>
      <c r="M39" s="26">
        <f t="shared" si="7"/>
        <v>0</v>
      </c>
      <c r="N39" s="26">
        <f t="shared" si="7"/>
        <v>0</v>
      </c>
      <c r="O39" s="26">
        <f t="shared" si="7"/>
        <v>0</v>
      </c>
      <c r="P39" s="26">
        <f t="shared" si="7"/>
        <v>0</v>
      </c>
      <c r="Q39" s="26">
        <f t="shared" si="7"/>
        <v>0</v>
      </c>
      <c r="R39" s="26">
        <f t="shared" si="7"/>
        <v>0</v>
      </c>
      <c r="S39" s="26">
        <f t="shared" si="7"/>
        <v>0</v>
      </c>
      <c r="T39" s="26">
        <f t="shared" si="7"/>
        <v>0</v>
      </c>
      <c r="U39" s="26">
        <f t="shared" si="7"/>
        <v>0</v>
      </c>
      <c r="V39" s="26">
        <f t="shared" si="7"/>
        <v>0</v>
      </c>
      <c r="W39" s="26">
        <f t="shared" si="7"/>
        <v>0</v>
      </c>
      <c r="X39" s="26">
        <f t="shared" si="7"/>
        <v>0</v>
      </c>
      <c r="Y39" s="26">
        <f t="shared" si="7"/>
        <v>0</v>
      </c>
      <c r="Z39" s="26">
        <f t="shared" si="7"/>
        <v>0</v>
      </c>
      <c r="AA39" s="26">
        <f t="shared" si="7"/>
        <v>0</v>
      </c>
      <c r="AB39" s="26">
        <f t="shared" si="7"/>
        <v>0</v>
      </c>
      <c r="AC39" s="26">
        <f t="shared" si="7"/>
        <v>0</v>
      </c>
      <c r="AD39" s="26">
        <f t="shared" si="7"/>
        <v>0</v>
      </c>
      <c r="AE39" s="26">
        <f t="shared" si="7"/>
        <v>0</v>
      </c>
      <c r="AF39" s="26">
        <f t="shared" si="7"/>
        <v>0</v>
      </c>
      <c r="AG39" s="26">
        <f t="shared" si="7"/>
        <v>0</v>
      </c>
      <c r="AH39" s="26">
        <f t="shared" si="7"/>
        <v>0</v>
      </c>
    </row>
    <row r="40" spans="1:34" ht="12" customHeight="1">
      <c r="A40" s="1"/>
      <c r="B40" s="1"/>
      <c r="C40" s="1"/>
      <c r="D40" s="25"/>
      <c r="E40" s="79"/>
      <c r="F40" s="25"/>
      <c r="G40" s="25"/>
      <c r="H40" s="7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row>
    <row r="41" spans="1:34" ht="12" customHeight="1">
      <c r="A41" s="16" t="s">
        <v>83</v>
      </c>
      <c r="B41" s="1"/>
      <c r="C41" s="1"/>
      <c r="D41" s="25"/>
      <c r="E41" s="79"/>
      <c r="F41" s="25"/>
      <c r="G41" s="25"/>
      <c r="H41" s="7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row>
    <row r="42" spans="1:34" ht="12" customHeight="1">
      <c r="A42" s="1"/>
      <c r="B42" s="16" t="s">
        <v>37</v>
      </c>
      <c r="C42" s="5" t="s">
        <v>84</v>
      </c>
      <c r="D42" s="25">
        <f>Classification!BN42</f>
        <v>0</v>
      </c>
      <c r="E42" s="69"/>
      <c r="F42" s="25">
        <v>0</v>
      </c>
      <c r="G42" s="25">
        <f>D42-F42</f>
        <v>0</v>
      </c>
      <c r="H42" s="69"/>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row>
    <row r="43" spans="1:34" ht="12" customHeight="1">
      <c r="A43" s="1"/>
      <c r="B43" s="16" t="s">
        <v>48</v>
      </c>
      <c r="C43" s="5" t="s">
        <v>86</v>
      </c>
      <c r="D43" s="25">
        <f>Classification!BN43</f>
        <v>0</v>
      </c>
      <c r="E43" s="69"/>
      <c r="F43" s="25">
        <v>0</v>
      </c>
      <c r="G43" s="25">
        <f t="shared" ref="G43:G45" si="8">D43-F43</f>
        <v>0</v>
      </c>
      <c r="H43" s="69"/>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0</v>
      </c>
    </row>
    <row r="44" spans="1:34" ht="12" customHeight="1">
      <c r="A44" s="1"/>
      <c r="B44" s="16" t="s">
        <v>71</v>
      </c>
      <c r="C44" s="5" t="s">
        <v>87</v>
      </c>
      <c r="D44" s="25">
        <f>Classification!BN44</f>
        <v>0</v>
      </c>
      <c r="E44" s="69"/>
      <c r="F44" s="25">
        <v>0</v>
      </c>
      <c r="G44" s="25">
        <f t="shared" si="8"/>
        <v>0</v>
      </c>
      <c r="H44" s="69"/>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row>
    <row r="45" spans="1:34" ht="12" customHeight="1">
      <c r="A45" s="1"/>
      <c r="B45" s="16" t="s">
        <v>106</v>
      </c>
      <c r="C45" s="5" t="s">
        <v>89</v>
      </c>
      <c r="D45" s="25">
        <f>Classification!BN45</f>
        <v>0</v>
      </c>
      <c r="E45" s="69"/>
      <c r="F45" s="25">
        <v>0</v>
      </c>
      <c r="G45" s="25">
        <f t="shared" si="8"/>
        <v>0</v>
      </c>
      <c r="H45" s="69"/>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row>
    <row r="46" spans="1:34" ht="12" customHeight="1">
      <c r="A46" s="1"/>
      <c r="B46" s="16" t="s">
        <v>39</v>
      </c>
      <c r="C46" s="5" t="s">
        <v>90</v>
      </c>
      <c r="D46" s="25">
        <f>Classification!BN46</f>
        <v>0</v>
      </c>
      <c r="E46" s="69"/>
      <c r="F46" s="25">
        <v>0</v>
      </c>
      <c r="G46" s="25">
        <f>D46-F46</f>
        <v>0</v>
      </c>
      <c r="H46" s="69"/>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row>
    <row r="47" spans="1:34" ht="12" customHeight="1">
      <c r="A47" s="1"/>
      <c r="B47" s="16" t="s">
        <v>91</v>
      </c>
      <c r="C47" s="5" t="s">
        <v>92</v>
      </c>
      <c r="D47" s="25">
        <f>Classification!BN47</f>
        <v>0</v>
      </c>
      <c r="E47" s="69"/>
      <c r="F47" s="25">
        <v>0</v>
      </c>
      <c r="G47" s="25">
        <f t="shared" ref="G47" si="9">D47-F47</f>
        <v>0</v>
      </c>
      <c r="H47" s="69"/>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row>
    <row r="48" spans="1:34" ht="12" customHeight="1">
      <c r="A48" s="1"/>
      <c r="B48" s="16" t="s">
        <v>93</v>
      </c>
      <c r="C48" s="5" t="s">
        <v>94</v>
      </c>
      <c r="D48" s="25">
        <f>Classification!BN48</f>
        <v>0</v>
      </c>
      <c r="E48" s="69"/>
      <c r="F48" s="25">
        <v>0</v>
      </c>
      <c r="G48" s="25">
        <f>D48-F48</f>
        <v>0</v>
      </c>
      <c r="H48" s="69"/>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row>
    <row r="49" spans="1:34" ht="12" customHeight="1">
      <c r="A49" s="1"/>
      <c r="B49" s="16" t="s">
        <v>95</v>
      </c>
      <c r="C49" s="5" t="s">
        <v>96</v>
      </c>
      <c r="D49" s="25">
        <f>Classification!BN49</f>
        <v>0</v>
      </c>
      <c r="E49" s="69"/>
      <c r="F49" s="25">
        <v>0</v>
      </c>
      <c r="G49" s="25">
        <f t="shared" ref="G49:G51" si="10">D49-F49</f>
        <v>0</v>
      </c>
      <c r="H49" s="69"/>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row>
    <row r="50" spans="1:34" ht="12" customHeight="1">
      <c r="A50" s="1"/>
      <c r="B50" s="16" t="s">
        <v>97</v>
      </c>
      <c r="C50" s="5" t="s">
        <v>98</v>
      </c>
      <c r="D50" s="25">
        <f>Classification!BN50</f>
        <v>0</v>
      </c>
      <c r="E50" s="69"/>
      <c r="F50" s="25">
        <v>0</v>
      </c>
      <c r="G50" s="25">
        <f t="shared" si="10"/>
        <v>0</v>
      </c>
      <c r="H50" s="69"/>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row>
    <row r="51" spans="1:34" ht="12" customHeight="1">
      <c r="A51" s="1"/>
      <c r="B51" s="16" t="s">
        <v>16</v>
      </c>
      <c r="C51" s="5" t="s">
        <v>99</v>
      </c>
      <c r="D51" s="25">
        <f>Classification!BN51</f>
        <v>0</v>
      </c>
      <c r="E51" s="69"/>
      <c r="F51" s="25">
        <v>0</v>
      </c>
      <c r="G51" s="25">
        <f t="shared" si="10"/>
        <v>0</v>
      </c>
      <c r="H51" s="69"/>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row>
    <row r="52" spans="1:34" ht="12" customHeight="1">
      <c r="A52" s="1"/>
      <c r="B52" s="16" t="s">
        <v>42</v>
      </c>
      <c r="C52" s="1"/>
      <c r="D52" s="26">
        <f>SUM(D42:D51)</f>
        <v>0</v>
      </c>
      <c r="E52" s="79"/>
      <c r="F52" s="26">
        <f>SUM(F42:F51)</f>
        <v>0</v>
      </c>
      <c r="G52" s="26">
        <f>SUM(G42:G51)</f>
        <v>0</v>
      </c>
      <c r="H52" s="79"/>
      <c r="I52" s="26">
        <f t="shared" ref="I52:AH52" si="11">SUM(I42:I51)</f>
        <v>0</v>
      </c>
      <c r="J52" s="26">
        <f t="shared" si="11"/>
        <v>0</v>
      </c>
      <c r="K52" s="26">
        <f t="shared" si="11"/>
        <v>0</v>
      </c>
      <c r="L52" s="26">
        <f t="shared" si="11"/>
        <v>0</v>
      </c>
      <c r="M52" s="26">
        <f t="shared" si="11"/>
        <v>0</v>
      </c>
      <c r="N52" s="26">
        <f t="shared" si="11"/>
        <v>0</v>
      </c>
      <c r="O52" s="26">
        <f t="shared" si="11"/>
        <v>0</v>
      </c>
      <c r="P52" s="26">
        <f t="shared" si="11"/>
        <v>0</v>
      </c>
      <c r="Q52" s="26">
        <f t="shared" si="11"/>
        <v>0</v>
      </c>
      <c r="R52" s="26">
        <f t="shared" si="11"/>
        <v>0</v>
      </c>
      <c r="S52" s="26">
        <f t="shared" si="11"/>
        <v>0</v>
      </c>
      <c r="T52" s="26">
        <f t="shared" si="11"/>
        <v>0</v>
      </c>
      <c r="U52" s="26">
        <f t="shared" si="11"/>
        <v>0</v>
      </c>
      <c r="V52" s="26">
        <f t="shared" si="11"/>
        <v>0</v>
      </c>
      <c r="W52" s="26">
        <f t="shared" si="11"/>
        <v>0</v>
      </c>
      <c r="X52" s="26">
        <f t="shared" si="11"/>
        <v>0</v>
      </c>
      <c r="Y52" s="26">
        <f t="shared" si="11"/>
        <v>0</v>
      </c>
      <c r="Z52" s="26">
        <f t="shared" si="11"/>
        <v>0</v>
      </c>
      <c r="AA52" s="26">
        <f t="shared" si="11"/>
        <v>0</v>
      </c>
      <c r="AB52" s="26">
        <f t="shared" si="11"/>
        <v>0</v>
      </c>
      <c r="AC52" s="26">
        <f t="shared" si="11"/>
        <v>0</v>
      </c>
      <c r="AD52" s="26">
        <f t="shared" si="11"/>
        <v>0</v>
      </c>
      <c r="AE52" s="26">
        <f t="shared" si="11"/>
        <v>0</v>
      </c>
      <c r="AF52" s="26">
        <f t="shared" si="11"/>
        <v>0</v>
      </c>
      <c r="AG52" s="26">
        <f t="shared" si="11"/>
        <v>0</v>
      </c>
      <c r="AH52" s="26">
        <f t="shared" si="11"/>
        <v>0</v>
      </c>
    </row>
    <row r="53" spans="1:34" ht="12" customHeight="1">
      <c r="A53" s="1"/>
      <c r="B53" s="1"/>
      <c r="C53" s="1"/>
      <c r="D53" s="25"/>
      <c r="E53" s="79"/>
      <c r="F53" s="25"/>
      <c r="G53" s="25"/>
      <c r="H53" s="7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row>
    <row r="54" spans="1:34" ht="12" customHeight="1">
      <c r="A54" s="16" t="s">
        <v>100</v>
      </c>
      <c r="B54" s="1"/>
      <c r="C54" s="1"/>
      <c r="D54" s="25"/>
      <c r="E54" s="79"/>
      <c r="F54" s="25"/>
      <c r="G54" s="25"/>
      <c r="H54" s="7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34" ht="12" customHeight="1">
      <c r="A55" s="1"/>
      <c r="B55" s="16" t="s">
        <v>37</v>
      </c>
      <c r="C55" s="5" t="s">
        <v>84</v>
      </c>
      <c r="D55" s="25">
        <f>Classification!BN55</f>
        <v>0</v>
      </c>
      <c r="E55" s="69"/>
      <c r="F55" s="25">
        <v>0</v>
      </c>
      <c r="G55" s="25">
        <f>D55-F55</f>
        <v>0</v>
      </c>
      <c r="H55" s="69"/>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row>
    <row r="56" spans="1:34" ht="12" customHeight="1">
      <c r="A56" s="1"/>
      <c r="B56" s="16" t="s">
        <v>48</v>
      </c>
      <c r="C56" s="5" t="s">
        <v>86</v>
      </c>
      <c r="D56" s="25">
        <f>Classification!BN56</f>
        <v>0</v>
      </c>
      <c r="E56" s="69"/>
      <c r="F56" s="25">
        <v>0</v>
      </c>
      <c r="G56" s="25">
        <f t="shared" ref="G56:G58" si="12">D56-F56</f>
        <v>0</v>
      </c>
      <c r="H56" s="69"/>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row>
    <row r="57" spans="1:34" ht="12" customHeight="1">
      <c r="A57" s="1"/>
      <c r="B57" s="16" t="s">
        <v>101</v>
      </c>
      <c r="C57" s="5" t="s">
        <v>87</v>
      </c>
      <c r="D57" s="25">
        <f>Classification!BN57</f>
        <v>0</v>
      </c>
      <c r="E57" s="69"/>
      <c r="F57" s="25">
        <v>0</v>
      </c>
      <c r="G57" s="25">
        <f t="shared" si="12"/>
        <v>0</v>
      </c>
      <c r="H57" s="69"/>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row>
    <row r="58" spans="1:34" ht="12" customHeight="1">
      <c r="A58" s="1"/>
      <c r="B58" s="16" t="s">
        <v>102</v>
      </c>
      <c r="C58" s="5" t="s">
        <v>103</v>
      </c>
      <c r="D58" s="25">
        <f>Classification!BN58</f>
        <v>0</v>
      </c>
      <c r="E58" s="69"/>
      <c r="F58" s="25">
        <v>0</v>
      </c>
      <c r="G58" s="25">
        <f t="shared" si="12"/>
        <v>0</v>
      </c>
      <c r="H58" s="69"/>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row>
    <row r="59" spans="1:34" ht="12" customHeight="1">
      <c r="A59" s="1"/>
      <c r="B59" s="16" t="s">
        <v>104</v>
      </c>
      <c r="C59" s="5" t="s">
        <v>105</v>
      </c>
      <c r="D59" s="25">
        <f>Classification!BN59</f>
        <v>0</v>
      </c>
      <c r="E59" s="69"/>
      <c r="F59" s="25">
        <v>0</v>
      </c>
      <c r="G59" s="25">
        <f>D59-F59</f>
        <v>0</v>
      </c>
      <c r="H59" s="69"/>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row>
    <row r="60" spans="1:34" ht="12" customHeight="1">
      <c r="A60" s="1"/>
      <c r="B60" s="16" t="s">
        <v>106</v>
      </c>
      <c r="C60" s="5" t="s">
        <v>89</v>
      </c>
      <c r="D60" s="25">
        <f>Classification!BN60</f>
        <v>0</v>
      </c>
      <c r="E60" s="69"/>
      <c r="F60" s="25">
        <v>0</v>
      </c>
      <c r="G60" s="25">
        <f t="shared" ref="G60:G62" si="13">D60-F60</f>
        <v>0</v>
      </c>
      <c r="H60" s="69"/>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row>
    <row r="61" spans="1:34" ht="12" customHeight="1">
      <c r="A61" s="1"/>
      <c r="B61" s="16" t="s">
        <v>107</v>
      </c>
      <c r="C61" s="5" t="s">
        <v>108</v>
      </c>
      <c r="D61" s="25">
        <f>Classification!BN61</f>
        <v>0</v>
      </c>
      <c r="E61" s="69"/>
      <c r="F61" s="25">
        <v>0</v>
      </c>
      <c r="G61" s="25">
        <f t="shared" si="13"/>
        <v>0</v>
      </c>
      <c r="H61" s="69"/>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row>
    <row r="62" spans="1:34" ht="12" customHeight="1">
      <c r="A62" s="1"/>
      <c r="B62" s="16" t="s">
        <v>39</v>
      </c>
      <c r="C62" s="5" t="s">
        <v>90</v>
      </c>
      <c r="D62" s="25">
        <f>Classification!BN62</f>
        <v>0</v>
      </c>
      <c r="E62" s="69"/>
      <c r="F62" s="25">
        <v>0</v>
      </c>
      <c r="G62" s="25">
        <f t="shared" si="13"/>
        <v>0</v>
      </c>
      <c r="H62" s="69"/>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row>
    <row r="63" spans="1:34" ht="12" customHeight="1">
      <c r="A63" s="1"/>
      <c r="B63" s="16" t="s">
        <v>91</v>
      </c>
      <c r="C63" s="5" t="s">
        <v>92</v>
      </c>
      <c r="D63" s="25">
        <f>Classification!BN63</f>
        <v>0</v>
      </c>
      <c r="E63" s="69"/>
      <c r="F63" s="25">
        <v>0</v>
      </c>
      <c r="G63" s="25">
        <f>D63-F63</f>
        <v>0</v>
      </c>
      <c r="H63" s="69"/>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row>
    <row r="64" spans="1:34" ht="12" customHeight="1">
      <c r="A64" s="1"/>
      <c r="B64" s="16" t="s">
        <v>93</v>
      </c>
      <c r="C64" s="5" t="s">
        <v>94</v>
      </c>
      <c r="D64" s="25">
        <f>Classification!BN64</f>
        <v>0</v>
      </c>
      <c r="E64" s="69"/>
      <c r="F64" s="25">
        <v>0</v>
      </c>
      <c r="G64" s="25">
        <f>D64-F64</f>
        <v>0</v>
      </c>
      <c r="H64" s="69"/>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row>
    <row r="65" spans="1:34" ht="12" customHeight="1">
      <c r="A65" s="1"/>
      <c r="B65" s="16" t="s">
        <v>95</v>
      </c>
      <c r="C65" s="5" t="s">
        <v>96</v>
      </c>
      <c r="D65" s="25">
        <f>Classification!BN65</f>
        <v>0</v>
      </c>
      <c r="E65" s="69"/>
      <c r="F65" s="25">
        <v>0</v>
      </c>
      <c r="G65" s="25">
        <f t="shared" ref="G65:G67" si="14">D65-F65</f>
        <v>0</v>
      </c>
      <c r="H65" s="69"/>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row>
    <row r="66" spans="1:34" ht="12" customHeight="1">
      <c r="A66" s="1"/>
      <c r="B66" s="16" t="s">
        <v>97</v>
      </c>
      <c r="C66" s="5" t="s">
        <v>98</v>
      </c>
      <c r="D66" s="25">
        <f>Classification!BN66</f>
        <v>0</v>
      </c>
      <c r="E66" s="69"/>
      <c r="F66" s="25">
        <v>0</v>
      </c>
      <c r="G66" s="25">
        <f t="shared" si="14"/>
        <v>0</v>
      </c>
      <c r="H66" s="69"/>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row>
    <row r="67" spans="1:34" ht="12" customHeight="1">
      <c r="A67" s="1"/>
      <c r="B67" s="16" t="s">
        <v>16</v>
      </c>
      <c r="C67" s="5" t="s">
        <v>99</v>
      </c>
      <c r="D67" s="25">
        <f>Classification!BN67</f>
        <v>0</v>
      </c>
      <c r="E67" s="69"/>
      <c r="F67" s="25">
        <v>0</v>
      </c>
      <c r="G67" s="25">
        <f t="shared" si="14"/>
        <v>0</v>
      </c>
      <c r="H67" s="69"/>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row>
    <row r="68" spans="1:34" ht="12" customHeight="1">
      <c r="A68" s="1"/>
      <c r="B68" s="16" t="s">
        <v>42</v>
      </c>
      <c r="C68" s="1"/>
      <c r="D68" s="26">
        <f>SUM(D55:D67)</f>
        <v>0</v>
      </c>
      <c r="E68" s="79"/>
      <c r="F68" s="26">
        <f>SUM(F55:F67)</f>
        <v>0</v>
      </c>
      <c r="G68" s="26">
        <f>SUM(G55:G67)</f>
        <v>0</v>
      </c>
      <c r="H68" s="79"/>
      <c r="I68" s="26">
        <f t="shared" ref="I68:AH68" si="15">SUM(I55:I67)</f>
        <v>0</v>
      </c>
      <c r="J68" s="26">
        <f t="shared" si="15"/>
        <v>0</v>
      </c>
      <c r="K68" s="26">
        <f t="shared" si="15"/>
        <v>0</v>
      </c>
      <c r="L68" s="26">
        <f t="shared" si="15"/>
        <v>0</v>
      </c>
      <c r="M68" s="26">
        <f t="shared" si="15"/>
        <v>0</v>
      </c>
      <c r="N68" s="26">
        <f t="shared" si="15"/>
        <v>0</v>
      </c>
      <c r="O68" s="26">
        <f t="shared" si="15"/>
        <v>0</v>
      </c>
      <c r="P68" s="26">
        <f t="shared" si="15"/>
        <v>0</v>
      </c>
      <c r="Q68" s="26">
        <f t="shared" si="15"/>
        <v>0</v>
      </c>
      <c r="R68" s="26">
        <f t="shared" si="15"/>
        <v>0</v>
      </c>
      <c r="S68" s="26">
        <f t="shared" si="15"/>
        <v>0</v>
      </c>
      <c r="T68" s="26">
        <f t="shared" si="15"/>
        <v>0</v>
      </c>
      <c r="U68" s="26">
        <f t="shared" si="15"/>
        <v>0</v>
      </c>
      <c r="V68" s="26">
        <f t="shared" si="15"/>
        <v>0</v>
      </c>
      <c r="W68" s="26">
        <f t="shared" si="15"/>
        <v>0</v>
      </c>
      <c r="X68" s="26">
        <f t="shared" si="15"/>
        <v>0</v>
      </c>
      <c r="Y68" s="26">
        <f t="shared" si="15"/>
        <v>0</v>
      </c>
      <c r="Z68" s="26">
        <f t="shared" si="15"/>
        <v>0</v>
      </c>
      <c r="AA68" s="26">
        <f t="shared" si="15"/>
        <v>0</v>
      </c>
      <c r="AB68" s="26">
        <f t="shared" si="15"/>
        <v>0</v>
      </c>
      <c r="AC68" s="26">
        <f t="shared" si="15"/>
        <v>0</v>
      </c>
      <c r="AD68" s="26">
        <f t="shared" si="15"/>
        <v>0</v>
      </c>
      <c r="AE68" s="26">
        <f t="shared" si="15"/>
        <v>0</v>
      </c>
      <c r="AF68" s="26">
        <f t="shared" si="15"/>
        <v>0</v>
      </c>
      <c r="AG68" s="26">
        <f t="shared" si="15"/>
        <v>0</v>
      </c>
      <c r="AH68" s="26">
        <f t="shared" si="15"/>
        <v>0</v>
      </c>
    </row>
    <row r="69" spans="1:34" ht="12" customHeight="1">
      <c r="A69" s="1"/>
      <c r="B69" s="1"/>
      <c r="C69" s="1"/>
      <c r="D69" s="25"/>
      <c r="E69" s="79"/>
      <c r="F69" s="25"/>
      <c r="G69" s="25"/>
      <c r="H69" s="79"/>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row>
    <row r="70" spans="1:34" ht="12" customHeight="1">
      <c r="A70" s="16" t="s">
        <v>109</v>
      </c>
      <c r="B70" s="1"/>
      <c r="C70" s="5" t="s">
        <v>110</v>
      </c>
      <c r="D70" s="30">
        <f>Classification!BN70</f>
        <v>0</v>
      </c>
      <c r="E70" s="69"/>
      <c r="F70" s="30">
        <v>0</v>
      </c>
      <c r="G70" s="30">
        <f t="shared" ref="G70" si="16">D70-F70</f>
        <v>0</v>
      </c>
      <c r="H70" s="69"/>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row>
    <row r="71" spans="1:34" ht="12" customHeight="1">
      <c r="A71" s="1"/>
      <c r="B71" s="1"/>
      <c r="C71" s="1"/>
      <c r="D71" s="25"/>
      <c r="E71" s="79"/>
      <c r="F71" s="25"/>
      <c r="G71" s="25"/>
      <c r="H71" s="7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row>
    <row r="72" spans="1:34" ht="12" customHeight="1">
      <c r="A72" s="16" t="s">
        <v>111</v>
      </c>
      <c r="B72" s="1"/>
      <c r="C72" s="1"/>
      <c r="D72" s="25"/>
      <c r="E72" s="79"/>
      <c r="F72" s="25"/>
      <c r="G72" s="25"/>
      <c r="H72" s="79"/>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row>
    <row r="73" spans="1:34" ht="12" customHeight="1">
      <c r="A73" s="1"/>
      <c r="B73" s="16" t="s">
        <v>37</v>
      </c>
      <c r="C73" s="5" t="s">
        <v>112</v>
      </c>
      <c r="D73" s="25">
        <f>Classification!BN73</f>
        <v>0</v>
      </c>
      <c r="E73" s="69"/>
      <c r="F73" s="25">
        <v>0</v>
      </c>
      <c r="G73" s="25">
        <f>D73-F73</f>
        <v>0</v>
      </c>
      <c r="H73" s="69"/>
      <c r="I73" s="25">
        <v>0</v>
      </c>
      <c r="J73" s="25">
        <v>0</v>
      </c>
      <c r="K73" s="25">
        <v>0</v>
      </c>
      <c r="L73" s="25">
        <v>0</v>
      </c>
      <c r="M73" s="25">
        <v>0</v>
      </c>
      <c r="N73" s="25">
        <v>0</v>
      </c>
      <c r="O73" s="25">
        <v>0</v>
      </c>
      <c r="P73" s="25">
        <v>0</v>
      </c>
      <c r="Q73" s="25">
        <v>0</v>
      </c>
      <c r="R73" s="25">
        <v>0</v>
      </c>
      <c r="S73" s="25">
        <v>0</v>
      </c>
      <c r="T73" s="25">
        <v>0</v>
      </c>
      <c r="U73" s="25">
        <v>0</v>
      </c>
      <c r="V73" s="25">
        <v>0</v>
      </c>
      <c r="W73" s="25">
        <v>0</v>
      </c>
      <c r="X73" s="25">
        <v>0</v>
      </c>
      <c r="Y73" s="25">
        <v>0</v>
      </c>
      <c r="Z73" s="25">
        <v>0</v>
      </c>
      <c r="AA73" s="25">
        <v>0</v>
      </c>
      <c r="AB73" s="25">
        <v>0</v>
      </c>
      <c r="AC73" s="25">
        <v>0</v>
      </c>
      <c r="AD73" s="25">
        <v>0</v>
      </c>
      <c r="AE73" s="25">
        <v>0</v>
      </c>
      <c r="AF73" s="25">
        <v>0</v>
      </c>
      <c r="AG73" s="25">
        <v>0</v>
      </c>
      <c r="AH73" s="25">
        <v>0</v>
      </c>
    </row>
    <row r="74" spans="1:34" ht="12" customHeight="1">
      <c r="A74" s="1"/>
      <c r="B74" s="16" t="s">
        <v>39</v>
      </c>
      <c r="C74" s="5" t="s">
        <v>114</v>
      </c>
      <c r="D74" s="25">
        <f>Classification!BN74</f>
        <v>0</v>
      </c>
      <c r="E74" s="69"/>
      <c r="F74" s="25">
        <v>0</v>
      </c>
      <c r="G74" s="25">
        <f t="shared" ref="G74:G79" si="17">D74-F74</f>
        <v>0</v>
      </c>
      <c r="H74" s="69"/>
      <c r="I74" s="25">
        <v>0</v>
      </c>
      <c r="J74" s="25">
        <v>0</v>
      </c>
      <c r="K74" s="25">
        <v>0</v>
      </c>
      <c r="L74" s="25">
        <v>0</v>
      </c>
      <c r="M74" s="25">
        <v>0</v>
      </c>
      <c r="N74" s="25">
        <v>0</v>
      </c>
      <c r="O74" s="25">
        <v>0</v>
      </c>
      <c r="P74" s="25">
        <v>0</v>
      </c>
      <c r="Q74" s="25">
        <v>0</v>
      </c>
      <c r="R74" s="25">
        <v>0</v>
      </c>
      <c r="S74" s="25">
        <v>0</v>
      </c>
      <c r="T74" s="25">
        <v>0</v>
      </c>
      <c r="U74" s="25">
        <v>0</v>
      </c>
      <c r="V74" s="25">
        <v>0</v>
      </c>
      <c r="W74" s="25">
        <v>0</v>
      </c>
      <c r="X74" s="25">
        <v>0</v>
      </c>
      <c r="Y74" s="25">
        <v>0</v>
      </c>
      <c r="Z74" s="25">
        <v>0</v>
      </c>
      <c r="AA74" s="25">
        <v>0</v>
      </c>
      <c r="AB74" s="25">
        <v>0</v>
      </c>
      <c r="AC74" s="25">
        <v>0</v>
      </c>
      <c r="AD74" s="25">
        <v>0</v>
      </c>
      <c r="AE74" s="25">
        <v>0</v>
      </c>
      <c r="AF74" s="25">
        <v>0</v>
      </c>
      <c r="AG74" s="25">
        <v>0</v>
      </c>
      <c r="AH74" s="25">
        <v>0</v>
      </c>
    </row>
    <row r="75" spans="1:34" ht="12" customHeight="1">
      <c r="A75" s="1"/>
      <c r="B75" s="16" t="s">
        <v>115</v>
      </c>
      <c r="C75" s="5" t="s">
        <v>116</v>
      </c>
      <c r="D75" s="25">
        <f>Classification!BN75</f>
        <v>0</v>
      </c>
      <c r="E75" s="69"/>
      <c r="F75" s="25">
        <v>0</v>
      </c>
      <c r="G75" s="25">
        <f t="shared" si="17"/>
        <v>0</v>
      </c>
      <c r="H75" s="69"/>
      <c r="I75" s="25">
        <v>0</v>
      </c>
      <c r="J75" s="25">
        <v>0</v>
      </c>
      <c r="K75" s="25">
        <v>0</v>
      </c>
      <c r="L75" s="25">
        <v>0</v>
      </c>
      <c r="M75" s="25">
        <v>0</v>
      </c>
      <c r="N75" s="25">
        <v>0</v>
      </c>
      <c r="O75" s="25">
        <v>0</v>
      </c>
      <c r="P75" s="25">
        <v>0</v>
      </c>
      <c r="Q75" s="25">
        <v>0</v>
      </c>
      <c r="R75" s="25">
        <v>0</v>
      </c>
      <c r="S75" s="25">
        <v>0</v>
      </c>
      <c r="T75" s="25">
        <v>0</v>
      </c>
      <c r="U75" s="25">
        <v>0</v>
      </c>
      <c r="V75" s="25">
        <v>0</v>
      </c>
      <c r="W75" s="25">
        <v>0</v>
      </c>
      <c r="X75" s="25">
        <v>0</v>
      </c>
      <c r="Y75" s="25">
        <v>0</v>
      </c>
      <c r="Z75" s="25">
        <v>0</v>
      </c>
      <c r="AA75" s="25">
        <v>0</v>
      </c>
      <c r="AB75" s="25">
        <v>0</v>
      </c>
      <c r="AC75" s="25">
        <v>0</v>
      </c>
      <c r="AD75" s="25">
        <v>0</v>
      </c>
      <c r="AE75" s="25">
        <v>0</v>
      </c>
      <c r="AF75" s="25">
        <v>0</v>
      </c>
      <c r="AG75" s="25">
        <v>0</v>
      </c>
      <c r="AH75" s="25">
        <v>0</v>
      </c>
    </row>
    <row r="76" spans="1:34" ht="12" customHeight="1">
      <c r="A76" s="1"/>
      <c r="B76" s="16" t="s">
        <v>117</v>
      </c>
      <c r="C76" s="5" t="s">
        <v>118</v>
      </c>
      <c r="D76" s="25">
        <f>Classification!BN76</f>
        <v>0</v>
      </c>
      <c r="E76" s="69"/>
      <c r="F76" s="25">
        <v>0</v>
      </c>
      <c r="G76" s="25">
        <f t="shared" si="17"/>
        <v>0</v>
      </c>
      <c r="H76" s="69"/>
      <c r="I76" s="25">
        <v>0</v>
      </c>
      <c r="J76" s="25">
        <v>0</v>
      </c>
      <c r="K76" s="25">
        <v>0</v>
      </c>
      <c r="L76" s="25">
        <v>0</v>
      </c>
      <c r="M76" s="25">
        <v>0</v>
      </c>
      <c r="N76" s="25">
        <v>0</v>
      </c>
      <c r="O76" s="25">
        <v>0</v>
      </c>
      <c r="P76" s="25">
        <v>0</v>
      </c>
      <c r="Q76" s="25">
        <v>0</v>
      </c>
      <c r="R76" s="25">
        <v>0</v>
      </c>
      <c r="S76" s="25">
        <v>0</v>
      </c>
      <c r="T76" s="25">
        <v>0</v>
      </c>
      <c r="U76" s="25">
        <v>0</v>
      </c>
      <c r="V76" s="25">
        <v>0</v>
      </c>
      <c r="W76" s="25">
        <v>0</v>
      </c>
      <c r="X76" s="25">
        <v>0</v>
      </c>
      <c r="Y76" s="25">
        <v>0</v>
      </c>
      <c r="Z76" s="25">
        <v>0</v>
      </c>
      <c r="AA76" s="25">
        <v>0</v>
      </c>
      <c r="AB76" s="25">
        <v>0</v>
      </c>
      <c r="AC76" s="25">
        <v>0</v>
      </c>
      <c r="AD76" s="25">
        <v>0</v>
      </c>
      <c r="AE76" s="25">
        <v>0</v>
      </c>
      <c r="AF76" s="25">
        <v>0</v>
      </c>
      <c r="AG76" s="25">
        <v>0</v>
      </c>
      <c r="AH76" s="25">
        <v>0</v>
      </c>
    </row>
    <row r="77" spans="1:34" ht="12" customHeight="1">
      <c r="A77" s="1"/>
      <c r="B77" s="16" t="s">
        <v>119</v>
      </c>
      <c r="C77" s="5" t="s">
        <v>120</v>
      </c>
      <c r="D77" s="25">
        <f>Classification!BN77</f>
        <v>0</v>
      </c>
      <c r="E77" s="69"/>
      <c r="F77" s="25">
        <v>0</v>
      </c>
      <c r="G77" s="25">
        <f t="shared" si="17"/>
        <v>0</v>
      </c>
      <c r="H77" s="69"/>
      <c r="I77" s="25">
        <v>0</v>
      </c>
      <c r="J77" s="25">
        <v>0</v>
      </c>
      <c r="K77" s="25">
        <v>0</v>
      </c>
      <c r="L77" s="25">
        <v>0</v>
      </c>
      <c r="M77" s="25">
        <v>0</v>
      </c>
      <c r="N77" s="25">
        <v>0</v>
      </c>
      <c r="O77" s="25">
        <v>0</v>
      </c>
      <c r="P77" s="25">
        <v>0</v>
      </c>
      <c r="Q77" s="25">
        <v>0</v>
      </c>
      <c r="R77" s="25">
        <v>0</v>
      </c>
      <c r="S77" s="25">
        <v>0</v>
      </c>
      <c r="T77" s="25">
        <v>0</v>
      </c>
      <c r="U77" s="25">
        <v>0</v>
      </c>
      <c r="V77" s="25">
        <v>0</v>
      </c>
      <c r="W77" s="25">
        <v>0</v>
      </c>
      <c r="X77" s="25">
        <v>0</v>
      </c>
      <c r="Y77" s="25">
        <v>0</v>
      </c>
      <c r="Z77" s="25">
        <v>0</v>
      </c>
      <c r="AA77" s="25">
        <v>0</v>
      </c>
      <c r="AB77" s="25">
        <v>0</v>
      </c>
      <c r="AC77" s="25">
        <v>0</v>
      </c>
      <c r="AD77" s="25">
        <v>0</v>
      </c>
      <c r="AE77" s="25">
        <v>0</v>
      </c>
      <c r="AF77" s="25">
        <v>0</v>
      </c>
      <c r="AG77" s="25">
        <v>0</v>
      </c>
      <c r="AH77" s="25">
        <v>0</v>
      </c>
    </row>
    <row r="78" spans="1:34" ht="12" customHeight="1">
      <c r="A78" s="1"/>
      <c r="B78" s="16" t="s">
        <v>121</v>
      </c>
      <c r="C78" s="5" t="s">
        <v>122</v>
      </c>
      <c r="D78" s="25">
        <f>Classification!BN78</f>
        <v>0</v>
      </c>
      <c r="E78" s="69"/>
      <c r="F78" s="25">
        <v>0</v>
      </c>
      <c r="G78" s="25">
        <f t="shared" si="17"/>
        <v>0</v>
      </c>
      <c r="H78" s="69"/>
      <c r="I78" s="25">
        <v>0</v>
      </c>
      <c r="J78" s="25">
        <v>0</v>
      </c>
      <c r="K78" s="25">
        <v>0</v>
      </c>
      <c r="L78" s="25">
        <v>0</v>
      </c>
      <c r="M78" s="25">
        <v>0</v>
      </c>
      <c r="N78" s="25">
        <v>0</v>
      </c>
      <c r="O78" s="25">
        <v>0</v>
      </c>
      <c r="P78" s="25">
        <v>0</v>
      </c>
      <c r="Q78" s="25">
        <v>0</v>
      </c>
      <c r="R78" s="25">
        <v>0</v>
      </c>
      <c r="S78" s="25">
        <v>0</v>
      </c>
      <c r="T78" s="25">
        <v>0</v>
      </c>
      <c r="U78" s="25">
        <v>0</v>
      </c>
      <c r="V78" s="25">
        <v>0</v>
      </c>
      <c r="W78" s="25">
        <v>0</v>
      </c>
      <c r="X78" s="25">
        <v>0</v>
      </c>
      <c r="Y78" s="25">
        <v>0</v>
      </c>
      <c r="Z78" s="25">
        <v>0</v>
      </c>
      <c r="AA78" s="25">
        <v>0</v>
      </c>
      <c r="AB78" s="25">
        <v>0</v>
      </c>
      <c r="AC78" s="25">
        <v>0</v>
      </c>
      <c r="AD78" s="25">
        <v>0</v>
      </c>
      <c r="AE78" s="25">
        <v>0</v>
      </c>
      <c r="AF78" s="25">
        <v>0</v>
      </c>
      <c r="AG78" s="25">
        <v>0</v>
      </c>
      <c r="AH78" s="25">
        <v>0</v>
      </c>
    </row>
    <row r="79" spans="1:34" ht="12" customHeight="1">
      <c r="A79" s="1"/>
      <c r="B79" s="16" t="s">
        <v>16</v>
      </c>
      <c r="C79" s="5" t="s">
        <v>123</v>
      </c>
      <c r="D79" s="25">
        <f>Classification!BN79</f>
        <v>0</v>
      </c>
      <c r="E79" s="69"/>
      <c r="F79" s="25">
        <v>0</v>
      </c>
      <c r="G79" s="25">
        <f t="shared" si="17"/>
        <v>0</v>
      </c>
      <c r="H79" s="69"/>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row>
    <row r="80" spans="1:34" ht="12" customHeight="1">
      <c r="A80" s="1"/>
      <c r="B80" s="16" t="s">
        <v>42</v>
      </c>
      <c r="C80" s="1"/>
      <c r="D80" s="26">
        <f>SUM(D73:D79)</f>
        <v>0</v>
      </c>
      <c r="E80" s="79"/>
      <c r="F80" s="26">
        <f t="shared" ref="F80:G80" si="18">SUM(F73:F79)</f>
        <v>0</v>
      </c>
      <c r="G80" s="26">
        <f t="shared" si="18"/>
        <v>0</v>
      </c>
      <c r="H80" s="79"/>
      <c r="I80" s="26">
        <f t="shared" ref="I80:AH80" si="19">SUM(I73:I79)</f>
        <v>0</v>
      </c>
      <c r="J80" s="26">
        <f t="shared" si="19"/>
        <v>0</v>
      </c>
      <c r="K80" s="26">
        <f t="shared" si="19"/>
        <v>0</v>
      </c>
      <c r="L80" s="26">
        <f t="shared" si="19"/>
        <v>0</v>
      </c>
      <c r="M80" s="26">
        <f t="shared" si="19"/>
        <v>0</v>
      </c>
      <c r="N80" s="26">
        <f t="shared" si="19"/>
        <v>0</v>
      </c>
      <c r="O80" s="26">
        <f t="shared" si="19"/>
        <v>0</v>
      </c>
      <c r="P80" s="26">
        <f t="shared" si="19"/>
        <v>0</v>
      </c>
      <c r="Q80" s="26">
        <f t="shared" si="19"/>
        <v>0</v>
      </c>
      <c r="R80" s="26">
        <f t="shared" si="19"/>
        <v>0</v>
      </c>
      <c r="S80" s="26">
        <f t="shared" si="19"/>
        <v>0</v>
      </c>
      <c r="T80" s="26">
        <f t="shared" si="19"/>
        <v>0</v>
      </c>
      <c r="U80" s="26">
        <f t="shared" si="19"/>
        <v>0</v>
      </c>
      <c r="V80" s="26">
        <f t="shared" si="19"/>
        <v>0</v>
      </c>
      <c r="W80" s="26">
        <f t="shared" si="19"/>
        <v>0</v>
      </c>
      <c r="X80" s="26">
        <f t="shared" si="19"/>
        <v>0</v>
      </c>
      <c r="Y80" s="26">
        <f t="shared" si="19"/>
        <v>0</v>
      </c>
      <c r="Z80" s="26">
        <f t="shared" si="19"/>
        <v>0</v>
      </c>
      <c r="AA80" s="26">
        <f t="shared" si="19"/>
        <v>0</v>
      </c>
      <c r="AB80" s="26">
        <f t="shared" si="19"/>
        <v>0</v>
      </c>
      <c r="AC80" s="26">
        <f t="shared" si="19"/>
        <v>0</v>
      </c>
      <c r="AD80" s="26">
        <f t="shared" si="19"/>
        <v>0</v>
      </c>
      <c r="AE80" s="26">
        <f t="shared" si="19"/>
        <v>0</v>
      </c>
      <c r="AF80" s="26">
        <f t="shared" si="19"/>
        <v>0</v>
      </c>
      <c r="AG80" s="26">
        <f t="shared" si="19"/>
        <v>0</v>
      </c>
      <c r="AH80" s="26">
        <f t="shared" si="19"/>
        <v>0</v>
      </c>
    </row>
    <row r="81" spans="1:34" ht="12" customHeight="1">
      <c r="A81" s="1"/>
      <c r="B81" s="1"/>
      <c r="C81" s="1"/>
      <c r="D81" s="25"/>
      <c r="E81" s="79"/>
      <c r="F81" s="25"/>
      <c r="G81" s="25"/>
      <c r="H81" s="79"/>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row>
    <row r="82" spans="1:34" ht="12" customHeight="1" thickBot="1">
      <c r="A82" s="16" t="s">
        <v>124</v>
      </c>
      <c r="B82" s="1"/>
      <c r="C82" s="1"/>
      <c r="D82" s="32">
        <f>SUM(D18, D29, D39, D52, D68, D70, D80)</f>
        <v>0</v>
      </c>
      <c r="E82" s="79"/>
      <c r="F82" s="32">
        <f>SUM(F18, F29, F39, F52, F68, F70, F80)</f>
        <v>0</v>
      </c>
      <c r="G82" s="32">
        <f>SUM(G18, G29, G39, G52, G68, G70, G80)</f>
        <v>0</v>
      </c>
      <c r="H82" s="79"/>
      <c r="I82" s="32">
        <f t="shared" ref="I82:AH82" si="20">SUM(I18, I29, I39, I52, I68, I70, I80)</f>
        <v>0</v>
      </c>
      <c r="J82" s="32">
        <f t="shared" si="20"/>
        <v>0</v>
      </c>
      <c r="K82" s="32">
        <f t="shared" si="20"/>
        <v>0</v>
      </c>
      <c r="L82" s="32">
        <f t="shared" si="20"/>
        <v>0</v>
      </c>
      <c r="M82" s="32">
        <f t="shared" si="20"/>
        <v>0</v>
      </c>
      <c r="N82" s="32">
        <f t="shared" si="20"/>
        <v>0</v>
      </c>
      <c r="O82" s="32">
        <f t="shared" si="20"/>
        <v>0</v>
      </c>
      <c r="P82" s="32">
        <f t="shared" si="20"/>
        <v>0</v>
      </c>
      <c r="Q82" s="32">
        <f t="shared" si="20"/>
        <v>0</v>
      </c>
      <c r="R82" s="32">
        <f t="shared" si="20"/>
        <v>0</v>
      </c>
      <c r="S82" s="32">
        <f t="shared" si="20"/>
        <v>0</v>
      </c>
      <c r="T82" s="32">
        <f t="shared" si="20"/>
        <v>0</v>
      </c>
      <c r="U82" s="32">
        <f t="shared" si="20"/>
        <v>0</v>
      </c>
      <c r="V82" s="32">
        <f t="shared" si="20"/>
        <v>0</v>
      </c>
      <c r="W82" s="32">
        <f t="shared" si="20"/>
        <v>0</v>
      </c>
      <c r="X82" s="32">
        <f t="shared" si="20"/>
        <v>0</v>
      </c>
      <c r="Y82" s="32">
        <f t="shared" si="20"/>
        <v>0</v>
      </c>
      <c r="Z82" s="32">
        <f t="shared" si="20"/>
        <v>0</v>
      </c>
      <c r="AA82" s="32">
        <f t="shared" si="20"/>
        <v>0</v>
      </c>
      <c r="AB82" s="32">
        <f t="shared" si="20"/>
        <v>0</v>
      </c>
      <c r="AC82" s="32">
        <f t="shared" si="20"/>
        <v>0</v>
      </c>
      <c r="AD82" s="32">
        <f t="shared" si="20"/>
        <v>0</v>
      </c>
      <c r="AE82" s="32">
        <f t="shared" si="20"/>
        <v>0</v>
      </c>
      <c r="AF82" s="32">
        <f t="shared" si="20"/>
        <v>0</v>
      </c>
      <c r="AG82" s="32">
        <f t="shared" si="20"/>
        <v>0</v>
      </c>
      <c r="AH82" s="32">
        <f t="shared" si="20"/>
        <v>0</v>
      </c>
    </row>
    <row r="83" spans="1:34" ht="12" customHeight="1" thickTop="1">
      <c r="A83" s="1"/>
      <c r="B83" s="1"/>
      <c r="C83" s="1"/>
      <c r="D83" s="25"/>
      <c r="E83" s="79"/>
      <c r="F83" s="25"/>
      <c r="G83" s="25"/>
      <c r="H83" s="79"/>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row>
    <row r="84" spans="1:34" ht="12" customHeight="1">
      <c r="A84" s="16" t="s">
        <v>125</v>
      </c>
      <c r="B84" s="1"/>
      <c r="C84" s="1"/>
      <c r="D84" s="33"/>
      <c r="E84" s="81"/>
      <c r="F84" s="33"/>
      <c r="G84" s="33"/>
      <c r="H84" s="81"/>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row>
    <row r="85" spans="1:34" ht="12" customHeight="1">
      <c r="A85" s="1"/>
      <c r="B85" s="1"/>
      <c r="C85" s="1"/>
      <c r="D85" s="33"/>
      <c r="E85" s="81"/>
      <c r="F85" s="33"/>
      <c r="G85" s="33"/>
      <c r="H85" s="81"/>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ht="12" customHeight="1">
      <c r="A86" s="16" t="s">
        <v>32</v>
      </c>
      <c r="B86" s="1"/>
      <c r="C86" s="1"/>
      <c r="D86" s="25"/>
      <c r="E86" s="79"/>
      <c r="F86" s="25"/>
      <c r="G86" s="25"/>
      <c r="H86" s="79"/>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row>
    <row r="87" spans="1:34" ht="12" customHeight="1">
      <c r="A87" s="1"/>
      <c r="B87" s="16" t="s">
        <v>34</v>
      </c>
      <c r="C87" s="5" t="s">
        <v>35</v>
      </c>
      <c r="D87" s="25">
        <f>Classification!BN87</f>
        <v>0</v>
      </c>
      <c r="E87" s="69"/>
      <c r="F87" s="25">
        <v>0</v>
      </c>
      <c r="G87" s="25">
        <f t="shared" ref="G87:G90" si="21">D87-F87</f>
        <v>0</v>
      </c>
      <c r="H87" s="69"/>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row>
    <row r="88" spans="1:34" ht="12" customHeight="1">
      <c r="A88" s="1"/>
      <c r="B88" s="16" t="s">
        <v>37</v>
      </c>
      <c r="C88" s="5" t="s">
        <v>38</v>
      </c>
      <c r="D88" s="25">
        <f>Classification!BN88</f>
        <v>0</v>
      </c>
      <c r="E88" s="69"/>
      <c r="F88" s="25">
        <v>0</v>
      </c>
      <c r="G88" s="25">
        <f t="shared" si="21"/>
        <v>0</v>
      </c>
      <c r="H88" s="69"/>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row>
    <row r="89" spans="1:34" ht="12" customHeight="1">
      <c r="A89" s="1"/>
      <c r="B89" s="16" t="s">
        <v>39</v>
      </c>
      <c r="C89" s="5" t="s">
        <v>40</v>
      </c>
      <c r="D89" s="25">
        <f>Classification!BN89</f>
        <v>0</v>
      </c>
      <c r="E89" s="69"/>
      <c r="F89" s="25">
        <v>0</v>
      </c>
      <c r="G89" s="25">
        <f t="shared" si="21"/>
        <v>0</v>
      </c>
      <c r="H89" s="69"/>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row>
    <row r="90" spans="1:34" ht="12" customHeight="1">
      <c r="A90" s="1"/>
      <c r="B90" s="16" t="s">
        <v>16</v>
      </c>
      <c r="C90" s="5" t="s">
        <v>41</v>
      </c>
      <c r="D90" s="25">
        <f>Classification!BN90</f>
        <v>0</v>
      </c>
      <c r="E90" s="69"/>
      <c r="F90" s="25">
        <v>0</v>
      </c>
      <c r="G90" s="25">
        <f t="shared" si="21"/>
        <v>0</v>
      </c>
      <c r="H90" s="69"/>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row>
    <row r="91" spans="1:34" ht="12" customHeight="1">
      <c r="A91" s="1"/>
      <c r="B91" s="16" t="s">
        <v>42</v>
      </c>
      <c r="C91" s="1"/>
      <c r="D91" s="26">
        <f>SUM(D87:D90)</f>
        <v>0</v>
      </c>
      <c r="E91" s="79"/>
      <c r="F91" s="26">
        <f>SUM(F87:F90)</f>
        <v>0</v>
      </c>
      <c r="G91" s="26">
        <f>SUM(G87:G90)</f>
        <v>0</v>
      </c>
      <c r="H91" s="79"/>
      <c r="I91" s="26">
        <f t="shared" ref="I91:AH91" si="22">SUM(I87:I90)</f>
        <v>0</v>
      </c>
      <c r="J91" s="26">
        <f t="shared" si="22"/>
        <v>0</v>
      </c>
      <c r="K91" s="26">
        <f t="shared" si="22"/>
        <v>0</v>
      </c>
      <c r="L91" s="26">
        <f t="shared" si="22"/>
        <v>0</v>
      </c>
      <c r="M91" s="26">
        <f t="shared" si="22"/>
        <v>0</v>
      </c>
      <c r="N91" s="26">
        <f t="shared" si="22"/>
        <v>0</v>
      </c>
      <c r="O91" s="26">
        <f t="shared" si="22"/>
        <v>0</v>
      </c>
      <c r="P91" s="26">
        <f t="shared" si="22"/>
        <v>0</v>
      </c>
      <c r="Q91" s="26">
        <f t="shared" si="22"/>
        <v>0</v>
      </c>
      <c r="R91" s="26">
        <f t="shared" si="22"/>
        <v>0</v>
      </c>
      <c r="S91" s="26">
        <f t="shared" si="22"/>
        <v>0</v>
      </c>
      <c r="T91" s="26">
        <f t="shared" si="22"/>
        <v>0</v>
      </c>
      <c r="U91" s="26">
        <f t="shared" si="22"/>
        <v>0</v>
      </c>
      <c r="V91" s="26">
        <f t="shared" si="22"/>
        <v>0</v>
      </c>
      <c r="W91" s="26">
        <f t="shared" si="22"/>
        <v>0</v>
      </c>
      <c r="X91" s="26">
        <f t="shared" si="22"/>
        <v>0</v>
      </c>
      <c r="Y91" s="26">
        <f t="shared" si="22"/>
        <v>0</v>
      </c>
      <c r="Z91" s="26">
        <f t="shared" si="22"/>
        <v>0</v>
      </c>
      <c r="AA91" s="26">
        <f t="shared" si="22"/>
        <v>0</v>
      </c>
      <c r="AB91" s="26">
        <f t="shared" si="22"/>
        <v>0</v>
      </c>
      <c r="AC91" s="26">
        <f t="shared" si="22"/>
        <v>0</v>
      </c>
      <c r="AD91" s="26">
        <f t="shared" si="22"/>
        <v>0</v>
      </c>
      <c r="AE91" s="26">
        <f t="shared" si="22"/>
        <v>0</v>
      </c>
      <c r="AF91" s="26">
        <f t="shared" si="22"/>
        <v>0</v>
      </c>
      <c r="AG91" s="26">
        <f t="shared" si="22"/>
        <v>0</v>
      </c>
      <c r="AH91" s="26">
        <f t="shared" si="22"/>
        <v>0</v>
      </c>
    </row>
    <row r="92" spans="1:34" ht="12" customHeight="1">
      <c r="A92" s="1"/>
      <c r="B92" s="1"/>
      <c r="C92" s="1"/>
      <c r="D92" s="25"/>
      <c r="E92" s="79"/>
      <c r="F92" s="25"/>
      <c r="G92" s="25"/>
      <c r="H92" s="79"/>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row>
    <row r="93" spans="1:34" ht="12" customHeight="1">
      <c r="A93" s="16" t="s">
        <v>43</v>
      </c>
      <c r="B93" s="1"/>
      <c r="C93" s="1"/>
      <c r="D93" s="25"/>
      <c r="E93" s="79"/>
      <c r="F93" s="25"/>
      <c r="G93" s="25"/>
      <c r="H93" s="79"/>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row>
    <row r="94" spans="1:34" ht="12" customHeight="1">
      <c r="A94" s="1"/>
      <c r="B94" s="16" t="s">
        <v>37</v>
      </c>
      <c r="C94" s="5" t="s">
        <v>45</v>
      </c>
      <c r="D94" s="25">
        <f>Classification!BN94</f>
        <v>0</v>
      </c>
      <c r="E94" s="69"/>
      <c r="F94" s="25">
        <v>0</v>
      </c>
      <c r="G94" s="25">
        <f t="shared" ref="G94:G101" si="23">D94-F94</f>
        <v>0</v>
      </c>
      <c r="H94" s="69"/>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row>
    <row r="95" spans="1:34" ht="12" customHeight="1">
      <c r="A95" s="1"/>
      <c r="B95" s="16" t="s">
        <v>48</v>
      </c>
      <c r="C95" s="5" t="s">
        <v>49</v>
      </c>
      <c r="D95" s="25">
        <f>Classification!BN95</f>
        <v>0</v>
      </c>
      <c r="E95" s="69"/>
      <c r="F95" s="25">
        <v>0</v>
      </c>
      <c r="G95" s="25">
        <f t="shared" si="23"/>
        <v>0</v>
      </c>
      <c r="H95" s="69"/>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row>
    <row r="96" spans="1:34" ht="12" customHeight="1">
      <c r="A96" s="1"/>
      <c r="B96" s="16" t="s">
        <v>39</v>
      </c>
      <c r="C96" s="5" t="s">
        <v>51</v>
      </c>
      <c r="D96" s="25">
        <f>Classification!BN96</f>
        <v>0</v>
      </c>
      <c r="E96" s="69"/>
      <c r="F96" s="25">
        <v>0</v>
      </c>
      <c r="G96" s="25">
        <f t="shared" si="23"/>
        <v>0</v>
      </c>
      <c r="H96" s="69"/>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row>
    <row r="97" spans="1:34" ht="12" customHeight="1">
      <c r="A97" s="1"/>
      <c r="B97" s="16" t="s">
        <v>53</v>
      </c>
      <c r="C97" s="5" t="s">
        <v>54</v>
      </c>
      <c r="D97" s="25">
        <f>Classification!BN97</f>
        <v>0</v>
      </c>
      <c r="E97" s="69"/>
      <c r="F97" s="25">
        <v>0</v>
      </c>
      <c r="G97" s="25">
        <f t="shared" si="23"/>
        <v>0</v>
      </c>
      <c r="H97" s="69"/>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row>
    <row r="98" spans="1:34" ht="12" customHeight="1">
      <c r="A98" s="1"/>
      <c r="B98" s="16" t="s">
        <v>55</v>
      </c>
      <c r="C98" s="5" t="s">
        <v>56</v>
      </c>
      <c r="D98" s="25">
        <f>Classification!BN98</f>
        <v>0</v>
      </c>
      <c r="E98" s="69"/>
      <c r="F98" s="25">
        <v>0</v>
      </c>
      <c r="G98" s="25">
        <f t="shared" si="23"/>
        <v>0</v>
      </c>
      <c r="H98" s="69"/>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row>
    <row r="99" spans="1:34" ht="12" customHeight="1">
      <c r="A99" s="1"/>
      <c r="B99" s="16" t="s">
        <v>59</v>
      </c>
      <c r="C99" s="5" t="s">
        <v>60</v>
      </c>
      <c r="D99" s="25">
        <f>Classification!BN99</f>
        <v>0</v>
      </c>
      <c r="E99" s="69"/>
      <c r="F99" s="25">
        <v>0</v>
      </c>
      <c r="G99" s="25">
        <f t="shared" si="23"/>
        <v>0</v>
      </c>
      <c r="H99" s="69"/>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row>
    <row r="100" spans="1:34" ht="12" customHeight="1">
      <c r="A100" s="1"/>
      <c r="B100" s="16" t="s">
        <v>61</v>
      </c>
      <c r="C100" s="5" t="s">
        <v>62</v>
      </c>
      <c r="D100" s="25">
        <f>Classification!BN100</f>
        <v>0</v>
      </c>
      <c r="E100" s="69"/>
      <c r="F100" s="25">
        <v>0</v>
      </c>
      <c r="G100" s="25">
        <f t="shared" si="23"/>
        <v>0</v>
      </c>
      <c r="H100" s="69"/>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row>
    <row r="101" spans="1:34" ht="12" customHeight="1">
      <c r="A101" s="1"/>
      <c r="B101" s="16" t="s">
        <v>16</v>
      </c>
      <c r="C101" s="5" t="s">
        <v>64</v>
      </c>
      <c r="D101" s="25">
        <f>Classification!BN101</f>
        <v>0</v>
      </c>
      <c r="E101" s="69"/>
      <c r="F101" s="25">
        <v>0</v>
      </c>
      <c r="G101" s="25">
        <f t="shared" si="23"/>
        <v>0</v>
      </c>
      <c r="H101" s="69"/>
      <c r="I101" s="25">
        <v>0</v>
      </c>
      <c r="J101" s="25">
        <v>0</v>
      </c>
      <c r="K101" s="25">
        <v>0</v>
      </c>
      <c r="L101" s="25">
        <v>0</v>
      </c>
      <c r="M101" s="25">
        <v>0</v>
      </c>
      <c r="N101" s="25">
        <v>0</v>
      </c>
      <c r="O101" s="25">
        <v>0</v>
      </c>
      <c r="P101" s="25">
        <v>0</v>
      </c>
      <c r="Q101" s="25">
        <v>0</v>
      </c>
      <c r="R101" s="25">
        <v>0</v>
      </c>
      <c r="S101" s="25">
        <v>0</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row>
    <row r="102" spans="1:34" ht="12" customHeight="1">
      <c r="A102" s="1"/>
      <c r="B102" s="16" t="s">
        <v>42</v>
      </c>
      <c r="C102" s="1"/>
      <c r="D102" s="26">
        <f>SUM(D94:D101)</f>
        <v>0</v>
      </c>
      <c r="E102" s="79"/>
      <c r="F102" s="26">
        <f>SUM(F94:F101)</f>
        <v>0</v>
      </c>
      <c r="G102" s="26">
        <f>SUM(G94:G101)</f>
        <v>0</v>
      </c>
      <c r="H102" s="79"/>
      <c r="I102" s="26">
        <f t="shared" ref="I102:AH102" si="24">SUM(I94:I101)</f>
        <v>0</v>
      </c>
      <c r="J102" s="26">
        <f t="shared" si="24"/>
        <v>0</v>
      </c>
      <c r="K102" s="26">
        <f t="shared" si="24"/>
        <v>0</v>
      </c>
      <c r="L102" s="26">
        <f t="shared" si="24"/>
        <v>0</v>
      </c>
      <c r="M102" s="26">
        <f t="shared" si="24"/>
        <v>0</v>
      </c>
      <c r="N102" s="26">
        <f t="shared" si="24"/>
        <v>0</v>
      </c>
      <c r="O102" s="26">
        <f t="shared" si="24"/>
        <v>0</v>
      </c>
      <c r="P102" s="26">
        <f t="shared" si="24"/>
        <v>0</v>
      </c>
      <c r="Q102" s="26">
        <f t="shared" si="24"/>
        <v>0</v>
      </c>
      <c r="R102" s="26">
        <f t="shared" si="24"/>
        <v>0</v>
      </c>
      <c r="S102" s="26">
        <f t="shared" si="24"/>
        <v>0</v>
      </c>
      <c r="T102" s="26">
        <f t="shared" si="24"/>
        <v>0</v>
      </c>
      <c r="U102" s="26">
        <f t="shared" si="24"/>
        <v>0</v>
      </c>
      <c r="V102" s="26">
        <f t="shared" si="24"/>
        <v>0</v>
      </c>
      <c r="W102" s="26">
        <f t="shared" si="24"/>
        <v>0</v>
      </c>
      <c r="X102" s="26">
        <f t="shared" si="24"/>
        <v>0</v>
      </c>
      <c r="Y102" s="26">
        <f t="shared" si="24"/>
        <v>0</v>
      </c>
      <c r="Z102" s="26">
        <f t="shared" si="24"/>
        <v>0</v>
      </c>
      <c r="AA102" s="26">
        <f t="shared" si="24"/>
        <v>0</v>
      </c>
      <c r="AB102" s="26">
        <f t="shared" si="24"/>
        <v>0</v>
      </c>
      <c r="AC102" s="26">
        <f t="shared" si="24"/>
        <v>0</v>
      </c>
      <c r="AD102" s="26">
        <f t="shared" si="24"/>
        <v>0</v>
      </c>
      <c r="AE102" s="26">
        <f t="shared" si="24"/>
        <v>0</v>
      </c>
      <c r="AF102" s="26">
        <f t="shared" si="24"/>
        <v>0</v>
      </c>
      <c r="AG102" s="26">
        <f t="shared" si="24"/>
        <v>0</v>
      </c>
      <c r="AH102" s="26">
        <f t="shared" si="24"/>
        <v>0</v>
      </c>
    </row>
    <row r="103" spans="1:34" ht="12" customHeight="1">
      <c r="A103" s="1"/>
      <c r="B103" s="1"/>
      <c r="C103" s="1"/>
      <c r="D103" s="25"/>
      <c r="E103" s="79"/>
      <c r="F103" s="25"/>
      <c r="G103" s="25"/>
      <c r="H103" s="79"/>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row>
    <row r="104" spans="1:34" ht="12" customHeight="1">
      <c r="A104" s="16" t="s">
        <v>65</v>
      </c>
      <c r="B104" s="1"/>
      <c r="C104" s="1"/>
      <c r="D104" s="25"/>
      <c r="E104" s="79"/>
      <c r="F104" s="25"/>
      <c r="G104" s="25"/>
      <c r="H104" s="79"/>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row>
    <row r="105" spans="1:34" ht="12" customHeight="1">
      <c r="A105" s="1"/>
      <c r="B105" s="16" t="s">
        <v>37</v>
      </c>
      <c r="C105" s="5" t="s">
        <v>66</v>
      </c>
      <c r="D105" s="25">
        <f>Classification!BN105</f>
        <v>0</v>
      </c>
      <c r="E105" s="69"/>
      <c r="F105" s="25">
        <v>0</v>
      </c>
      <c r="G105" s="25">
        <f t="shared" ref="G105:G111" si="25">D105-F105</f>
        <v>0</v>
      </c>
      <c r="H105" s="69"/>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row>
    <row r="106" spans="1:34" ht="12" customHeight="1">
      <c r="A106" s="1"/>
      <c r="B106" s="16" t="s">
        <v>48</v>
      </c>
      <c r="C106" s="5" t="s">
        <v>69</v>
      </c>
      <c r="D106" s="25">
        <f>Classification!BN106</f>
        <v>0</v>
      </c>
      <c r="E106" s="69"/>
      <c r="F106" s="25">
        <v>0</v>
      </c>
      <c r="G106" s="25">
        <f t="shared" si="25"/>
        <v>0</v>
      </c>
      <c r="H106" s="69"/>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row>
    <row r="107" spans="1:34" ht="12" customHeight="1">
      <c r="A107" s="1"/>
      <c r="B107" s="16" t="s">
        <v>71</v>
      </c>
      <c r="C107" s="5" t="s">
        <v>72</v>
      </c>
      <c r="D107" s="25">
        <f>Classification!BN107</f>
        <v>0</v>
      </c>
      <c r="E107" s="69"/>
      <c r="F107" s="25">
        <v>0</v>
      </c>
      <c r="G107" s="25">
        <f t="shared" si="25"/>
        <v>0</v>
      </c>
      <c r="H107" s="69"/>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row>
    <row r="108" spans="1:34" ht="12" customHeight="1">
      <c r="A108" s="1"/>
      <c r="B108" s="16" t="s">
        <v>74</v>
      </c>
      <c r="C108" s="5" t="s">
        <v>75</v>
      </c>
      <c r="D108" s="25">
        <f>Classification!BN108</f>
        <v>0</v>
      </c>
      <c r="E108" s="69"/>
      <c r="F108" s="25">
        <v>0</v>
      </c>
      <c r="G108" s="25">
        <f t="shared" si="25"/>
        <v>0</v>
      </c>
      <c r="H108" s="69"/>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row>
    <row r="109" spans="1:34" ht="12" customHeight="1">
      <c r="A109" s="1"/>
      <c r="B109" s="16" t="s">
        <v>55</v>
      </c>
      <c r="C109" s="5" t="s">
        <v>77</v>
      </c>
      <c r="D109" s="25">
        <f>Classification!BN109</f>
        <v>0</v>
      </c>
      <c r="E109" s="69"/>
      <c r="F109" s="25">
        <v>0</v>
      </c>
      <c r="G109" s="25">
        <f t="shared" si="25"/>
        <v>0</v>
      </c>
      <c r="H109" s="69"/>
      <c r="I109" s="25">
        <v>0</v>
      </c>
      <c r="J109" s="25">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row>
    <row r="110" spans="1:34" ht="12" customHeight="1">
      <c r="A110" s="1"/>
      <c r="B110" s="16" t="s">
        <v>39</v>
      </c>
      <c r="C110" s="5" t="s">
        <v>79</v>
      </c>
      <c r="D110" s="25">
        <f>Classification!BN110</f>
        <v>0</v>
      </c>
      <c r="E110" s="69"/>
      <c r="F110" s="25">
        <v>0</v>
      </c>
      <c r="G110" s="25">
        <f t="shared" si="25"/>
        <v>0</v>
      </c>
      <c r="H110" s="69"/>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row>
    <row r="111" spans="1:34" ht="12" customHeight="1">
      <c r="A111" s="1"/>
      <c r="B111" s="16" t="s">
        <v>16</v>
      </c>
      <c r="C111" s="5" t="s">
        <v>81</v>
      </c>
      <c r="D111" s="25">
        <f>Classification!BN111</f>
        <v>0</v>
      </c>
      <c r="E111" s="69"/>
      <c r="F111" s="25">
        <v>0</v>
      </c>
      <c r="G111" s="25">
        <f t="shared" si="25"/>
        <v>0</v>
      </c>
      <c r="H111" s="69"/>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row>
    <row r="112" spans="1:34" ht="12" customHeight="1">
      <c r="A112" s="1"/>
      <c r="B112" s="16" t="s">
        <v>42</v>
      </c>
      <c r="C112" s="1"/>
      <c r="D112" s="26">
        <f>SUM(D105:D111)</f>
        <v>0</v>
      </c>
      <c r="E112" s="79"/>
      <c r="F112" s="26">
        <f>SUM(F105:F111)</f>
        <v>0</v>
      </c>
      <c r="G112" s="26">
        <f>SUM(G105:G111)</f>
        <v>0</v>
      </c>
      <c r="H112" s="79"/>
      <c r="I112" s="26">
        <f t="shared" ref="I112:AH112" si="26">SUM(I105:I111)</f>
        <v>0</v>
      </c>
      <c r="J112" s="26">
        <f t="shared" si="26"/>
        <v>0</v>
      </c>
      <c r="K112" s="26">
        <f t="shared" si="26"/>
        <v>0</v>
      </c>
      <c r="L112" s="26">
        <f t="shared" si="26"/>
        <v>0</v>
      </c>
      <c r="M112" s="26">
        <f t="shared" si="26"/>
        <v>0</v>
      </c>
      <c r="N112" s="26">
        <f t="shared" si="26"/>
        <v>0</v>
      </c>
      <c r="O112" s="26">
        <f t="shared" si="26"/>
        <v>0</v>
      </c>
      <c r="P112" s="26">
        <f t="shared" si="26"/>
        <v>0</v>
      </c>
      <c r="Q112" s="26">
        <f t="shared" si="26"/>
        <v>0</v>
      </c>
      <c r="R112" s="26">
        <f t="shared" si="26"/>
        <v>0</v>
      </c>
      <c r="S112" s="26">
        <f t="shared" si="26"/>
        <v>0</v>
      </c>
      <c r="T112" s="26">
        <f t="shared" si="26"/>
        <v>0</v>
      </c>
      <c r="U112" s="26">
        <f t="shared" si="26"/>
        <v>0</v>
      </c>
      <c r="V112" s="26">
        <f t="shared" si="26"/>
        <v>0</v>
      </c>
      <c r="W112" s="26">
        <f t="shared" si="26"/>
        <v>0</v>
      </c>
      <c r="X112" s="26">
        <f t="shared" si="26"/>
        <v>0</v>
      </c>
      <c r="Y112" s="26">
        <f t="shared" si="26"/>
        <v>0</v>
      </c>
      <c r="Z112" s="26">
        <f t="shared" si="26"/>
        <v>0</v>
      </c>
      <c r="AA112" s="26">
        <f t="shared" si="26"/>
        <v>0</v>
      </c>
      <c r="AB112" s="26">
        <f t="shared" si="26"/>
        <v>0</v>
      </c>
      <c r="AC112" s="26">
        <f t="shared" si="26"/>
        <v>0</v>
      </c>
      <c r="AD112" s="26">
        <f t="shared" si="26"/>
        <v>0</v>
      </c>
      <c r="AE112" s="26">
        <f t="shared" si="26"/>
        <v>0</v>
      </c>
      <c r="AF112" s="26">
        <f t="shared" si="26"/>
        <v>0</v>
      </c>
      <c r="AG112" s="26">
        <f t="shared" si="26"/>
        <v>0</v>
      </c>
      <c r="AH112" s="26">
        <f t="shared" si="26"/>
        <v>0</v>
      </c>
    </row>
    <row r="113" spans="1:34" ht="12" customHeight="1">
      <c r="A113" s="1"/>
      <c r="B113" s="1"/>
      <c r="C113" s="1"/>
      <c r="D113" s="25"/>
      <c r="E113" s="79"/>
      <c r="F113" s="25"/>
      <c r="G113" s="25"/>
      <c r="H113" s="79"/>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row>
    <row r="114" spans="1:34" ht="12" customHeight="1">
      <c r="A114" s="16" t="s">
        <v>83</v>
      </c>
      <c r="B114" s="1"/>
      <c r="C114" s="1"/>
      <c r="D114" s="25"/>
      <c r="E114" s="79"/>
      <c r="F114" s="25"/>
      <c r="G114" s="25"/>
      <c r="H114" s="79"/>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row>
    <row r="115" spans="1:34" ht="12" customHeight="1">
      <c r="A115" s="1"/>
      <c r="B115" s="16" t="s">
        <v>37</v>
      </c>
      <c r="C115" s="5" t="s">
        <v>84</v>
      </c>
      <c r="D115" s="25">
        <f>Classification!BN115</f>
        <v>0</v>
      </c>
      <c r="E115" s="69"/>
      <c r="F115" s="25">
        <v>0</v>
      </c>
      <c r="G115" s="25">
        <f t="shared" ref="G115:G124" si="27">D115-F115</f>
        <v>0</v>
      </c>
      <c r="H115" s="69"/>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row>
    <row r="116" spans="1:34" ht="12" customHeight="1">
      <c r="A116" s="1"/>
      <c r="B116" s="16" t="s">
        <v>48</v>
      </c>
      <c r="C116" s="5" t="s">
        <v>86</v>
      </c>
      <c r="D116" s="25">
        <f>Classification!BN116</f>
        <v>0</v>
      </c>
      <c r="E116" s="69"/>
      <c r="F116" s="25">
        <v>0</v>
      </c>
      <c r="G116" s="25">
        <f t="shared" si="27"/>
        <v>0</v>
      </c>
      <c r="H116" s="69"/>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row>
    <row r="117" spans="1:34" ht="12" customHeight="1">
      <c r="A117" s="1"/>
      <c r="B117" s="16" t="s">
        <v>71</v>
      </c>
      <c r="C117" s="5" t="s">
        <v>87</v>
      </c>
      <c r="D117" s="25">
        <f>Classification!BN117</f>
        <v>0</v>
      </c>
      <c r="E117" s="69"/>
      <c r="F117" s="25">
        <v>0</v>
      </c>
      <c r="G117" s="25">
        <f t="shared" si="27"/>
        <v>0</v>
      </c>
      <c r="H117" s="69"/>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row>
    <row r="118" spans="1:34" ht="12" customHeight="1">
      <c r="A118" s="1"/>
      <c r="B118" s="16" t="s">
        <v>385</v>
      </c>
      <c r="C118" s="5" t="s">
        <v>89</v>
      </c>
      <c r="D118" s="25">
        <f>Classification!BN118</f>
        <v>0</v>
      </c>
      <c r="E118" s="69"/>
      <c r="F118" s="25">
        <v>0</v>
      </c>
      <c r="G118" s="25">
        <f t="shared" si="27"/>
        <v>0</v>
      </c>
      <c r="H118" s="69"/>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row>
    <row r="119" spans="1:34" ht="12" customHeight="1">
      <c r="A119" s="1"/>
      <c r="B119" s="16" t="s">
        <v>39</v>
      </c>
      <c r="C119" s="5" t="s">
        <v>90</v>
      </c>
      <c r="D119" s="25">
        <f>Classification!BN119</f>
        <v>0</v>
      </c>
      <c r="E119" s="69"/>
      <c r="F119" s="25">
        <v>0</v>
      </c>
      <c r="G119" s="25">
        <f t="shared" si="27"/>
        <v>0</v>
      </c>
      <c r="H119" s="69"/>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row>
    <row r="120" spans="1:34" ht="12" customHeight="1">
      <c r="A120" s="1"/>
      <c r="B120" s="16" t="s">
        <v>91</v>
      </c>
      <c r="C120" s="5" t="s">
        <v>92</v>
      </c>
      <c r="D120" s="25">
        <f>Classification!BN120</f>
        <v>0</v>
      </c>
      <c r="E120" s="69"/>
      <c r="F120" s="25">
        <v>0</v>
      </c>
      <c r="G120" s="25">
        <f t="shared" si="27"/>
        <v>0</v>
      </c>
      <c r="H120" s="69"/>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row>
    <row r="121" spans="1:34" ht="12" customHeight="1">
      <c r="A121" s="1"/>
      <c r="B121" s="16" t="s">
        <v>93</v>
      </c>
      <c r="C121" s="5" t="s">
        <v>94</v>
      </c>
      <c r="D121" s="25">
        <f>Classification!BN121</f>
        <v>0</v>
      </c>
      <c r="E121" s="69"/>
      <c r="F121" s="25">
        <v>0</v>
      </c>
      <c r="G121" s="25">
        <f t="shared" si="27"/>
        <v>0</v>
      </c>
      <c r="H121" s="69"/>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row>
    <row r="122" spans="1:34" ht="12" customHeight="1">
      <c r="A122" s="1"/>
      <c r="B122" s="16" t="s">
        <v>95</v>
      </c>
      <c r="C122" s="5" t="s">
        <v>96</v>
      </c>
      <c r="D122" s="25">
        <f>Classification!BN122</f>
        <v>0</v>
      </c>
      <c r="E122" s="69"/>
      <c r="F122" s="25">
        <v>0</v>
      </c>
      <c r="G122" s="25">
        <f t="shared" si="27"/>
        <v>0</v>
      </c>
      <c r="H122" s="69"/>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row>
    <row r="123" spans="1:34" ht="12" customHeight="1">
      <c r="A123" s="1"/>
      <c r="B123" s="16" t="s">
        <v>97</v>
      </c>
      <c r="C123" s="5" t="s">
        <v>98</v>
      </c>
      <c r="D123" s="25">
        <f>Classification!BN123</f>
        <v>0</v>
      </c>
      <c r="E123" s="69"/>
      <c r="F123" s="25">
        <v>0</v>
      </c>
      <c r="G123" s="25">
        <f t="shared" si="27"/>
        <v>0</v>
      </c>
      <c r="H123" s="69"/>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row>
    <row r="124" spans="1:34" ht="12" customHeight="1">
      <c r="A124" s="1"/>
      <c r="B124" s="16" t="s">
        <v>16</v>
      </c>
      <c r="C124" s="5" t="s">
        <v>99</v>
      </c>
      <c r="D124" s="25">
        <f>Classification!BN124</f>
        <v>0</v>
      </c>
      <c r="E124" s="69"/>
      <c r="F124" s="25">
        <v>0</v>
      </c>
      <c r="G124" s="25">
        <f t="shared" si="27"/>
        <v>0</v>
      </c>
      <c r="H124" s="69"/>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row>
    <row r="125" spans="1:34" ht="12" customHeight="1">
      <c r="A125" s="1"/>
      <c r="B125" s="16" t="s">
        <v>42</v>
      </c>
      <c r="C125" s="1"/>
      <c r="D125" s="26">
        <f>SUM(D115:D124)</f>
        <v>0</v>
      </c>
      <c r="E125" s="79"/>
      <c r="F125" s="26">
        <f>SUM(F115:F124)</f>
        <v>0</v>
      </c>
      <c r="G125" s="26">
        <f>SUM(G115:G124)</f>
        <v>0</v>
      </c>
      <c r="H125" s="79"/>
      <c r="I125" s="26">
        <f t="shared" ref="I125:AH125" si="28">SUM(I115:I124)</f>
        <v>0</v>
      </c>
      <c r="J125" s="26">
        <f t="shared" si="28"/>
        <v>0</v>
      </c>
      <c r="K125" s="26">
        <f t="shared" si="28"/>
        <v>0</v>
      </c>
      <c r="L125" s="26">
        <f t="shared" si="28"/>
        <v>0</v>
      </c>
      <c r="M125" s="26">
        <f t="shared" si="28"/>
        <v>0</v>
      </c>
      <c r="N125" s="26">
        <f t="shared" si="28"/>
        <v>0</v>
      </c>
      <c r="O125" s="26">
        <f t="shared" si="28"/>
        <v>0</v>
      </c>
      <c r="P125" s="26">
        <f t="shared" si="28"/>
        <v>0</v>
      </c>
      <c r="Q125" s="26">
        <f t="shared" si="28"/>
        <v>0</v>
      </c>
      <c r="R125" s="26">
        <f t="shared" si="28"/>
        <v>0</v>
      </c>
      <c r="S125" s="26">
        <f t="shared" si="28"/>
        <v>0</v>
      </c>
      <c r="T125" s="26">
        <f t="shared" si="28"/>
        <v>0</v>
      </c>
      <c r="U125" s="26">
        <f t="shared" si="28"/>
        <v>0</v>
      </c>
      <c r="V125" s="26">
        <f t="shared" si="28"/>
        <v>0</v>
      </c>
      <c r="W125" s="26">
        <f t="shared" si="28"/>
        <v>0</v>
      </c>
      <c r="X125" s="26">
        <f t="shared" si="28"/>
        <v>0</v>
      </c>
      <c r="Y125" s="26">
        <f t="shared" si="28"/>
        <v>0</v>
      </c>
      <c r="Z125" s="26">
        <f t="shared" si="28"/>
        <v>0</v>
      </c>
      <c r="AA125" s="26">
        <f t="shared" si="28"/>
        <v>0</v>
      </c>
      <c r="AB125" s="26">
        <f t="shared" si="28"/>
        <v>0</v>
      </c>
      <c r="AC125" s="26">
        <f t="shared" si="28"/>
        <v>0</v>
      </c>
      <c r="AD125" s="26">
        <f t="shared" si="28"/>
        <v>0</v>
      </c>
      <c r="AE125" s="26">
        <f t="shared" si="28"/>
        <v>0</v>
      </c>
      <c r="AF125" s="26">
        <f t="shared" si="28"/>
        <v>0</v>
      </c>
      <c r="AG125" s="26">
        <f t="shared" si="28"/>
        <v>0</v>
      </c>
      <c r="AH125" s="26">
        <f t="shared" si="28"/>
        <v>0</v>
      </c>
    </row>
    <row r="126" spans="1:34" ht="12" customHeight="1">
      <c r="A126" s="1"/>
      <c r="B126" s="1"/>
      <c r="C126" s="1"/>
      <c r="D126" s="25"/>
      <c r="E126" s="79"/>
      <c r="F126" s="25"/>
      <c r="G126" s="25"/>
      <c r="H126" s="79"/>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row>
    <row r="127" spans="1:34" ht="12" customHeight="1">
      <c r="A127" s="16" t="s">
        <v>100</v>
      </c>
      <c r="B127" s="1"/>
      <c r="C127" s="1"/>
      <c r="D127" s="25"/>
      <c r="E127" s="79"/>
      <c r="F127" s="25"/>
      <c r="G127" s="25"/>
      <c r="H127" s="79"/>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row>
    <row r="128" spans="1:34" ht="12" customHeight="1">
      <c r="A128" s="1"/>
      <c r="B128" s="16" t="s">
        <v>37</v>
      </c>
      <c r="C128" s="5" t="s">
        <v>84</v>
      </c>
      <c r="D128" s="25">
        <f>Classification!BN128</f>
        <v>0</v>
      </c>
      <c r="E128" s="69"/>
      <c r="F128" s="25">
        <v>0</v>
      </c>
      <c r="G128" s="25">
        <f t="shared" ref="G128:G140" si="29">D128-F128</f>
        <v>0</v>
      </c>
      <c r="H128" s="69"/>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row>
    <row r="129" spans="1:34" ht="12" customHeight="1">
      <c r="A129" s="1"/>
      <c r="B129" s="16" t="s">
        <v>48</v>
      </c>
      <c r="C129" s="5" t="s">
        <v>86</v>
      </c>
      <c r="D129" s="25">
        <f>Classification!BN129</f>
        <v>0</v>
      </c>
      <c r="E129" s="69"/>
      <c r="F129" s="25">
        <v>0</v>
      </c>
      <c r="G129" s="25">
        <f t="shared" si="29"/>
        <v>0</v>
      </c>
      <c r="H129" s="69"/>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row>
    <row r="130" spans="1:34" ht="12" customHeight="1">
      <c r="A130" s="1"/>
      <c r="B130" s="16" t="s">
        <v>134</v>
      </c>
      <c r="C130" s="5" t="s">
        <v>87</v>
      </c>
      <c r="D130" s="25">
        <f>Classification!BN130</f>
        <v>0</v>
      </c>
      <c r="E130" s="69"/>
      <c r="F130" s="25">
        <v>0</v>
      </c>
      <c r="G130" s="25">
        <f t="shared" si="29"/>
        <v>0</v>
      </c>
      <c r="H130" s="69"/>
      <c r="I130" s="25">
        <v>0</v>
      </c>
      <c r="J130" s="25">
        <v>0</v>
      </c>
      <c r="K130" s="25">
        <v>0</v>
      </c>
      <c r="L130" s="25">
        <v>0</v>
      </c>
      <c r="M130" s="25">
        <v>0</v>
      </c>
      <c r="N130" s="25">
        <v>0</v>
      </c>
      <c r="O130" s="25">
        <v>0</v>
      </c>
      <c r="P130" s="25">
        <v>0</v>
      </c>
      <c r="Q130" s="25">
        <v>0</v>
      </c>
      <c r="R130" s="25">
        <v>0</v>
      </c>
      <c r="S130" s="25">
        <v>0</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row>
    <row r="131" spans="1:34" ht="12" customHeight="1">
      <c r="A131" s="1"/>
      <c r="B131" s="16" t="s">
        <v>102</v>
      </c>
      <c r="C131" s="5" t="s">
        <v>103</v>
      </c>
      <c r="D131" s="25">
        <f>Classification!BN131</f>
        <v>0</v>
      </c>
      <c r="E131" s="69"/>
      <c r="F131" s="25">
        <v>0</v>
      </c>
      <c r="G131" s="25">
        <f t="shared" si="29"/>
        <v>0</v>
      </c>
      <c r="H131" s="69"/>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row>
    <row r="132" spans="1:34" ht="12" customHeight="1">
      <c r="A132" s="1"/>
      <c r="B132" s="16" t="s">
        <v>104</v>
      </c>
      <c r="C132" s="5" t="s">
        <v>105</v>
      </c>
      <c r="D132" s="25">
        <f>Classification!BN132</f>
        <v>0</v>
      </c>
      <c r="E132" s="69"/>
      <c r="F132" s="25">
        <v>0</v>
      </c>
      <c r="G132" s="25">
        <f t="shared" si="29"/>
        <v>0</v>
      </c>
      <c r="H132" s="69"/>
      <c r="I132" s="25">
        <v>0</v>
      </c>
      <c r="J132" s="25">
        <v>0</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0</v>
      </c>
      <c r="AF132" s="25">
        <v>0</v>
      </c>
      <c r="AG132" s="25">
        <v>0</v>
      </c>
      <c r="AH132" s="25">
        <v>0</v>
      </c>
    </row>
    <row r="133" spans="1:34" ht="12" customHeight="1">
      <c r="A133" s="1"/>
      <c r="B133" s="16" t="s">
        <v>106</v>
      </c>
      <c r="C133" s="5" t="s">
        <v>89</v>
      </c>
      <c r="D133" s="25">
        <f>Classification!BN133</f>
        <v>0</v>
      </c>
      <c r="E133" s="69"/>
      <c r="F133" s="25">
        <v>0</v>
      </c>
      <c r="G133" s="25">
        <f t="shared" si="29"/>
        <v>0</v>
      </c>
      <c r="H133" s="69"/>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0</v>
      </c>
      <c r="AH133" s="25">
        <v>0</v>
      </c>
    </row>
    <row r="134" spans="1:34" ht="12" customHeight="1">
      <c r="A134" s="1"/>
      <c r="B134" s="16" t="s">
        <v>107</v>
      </c>
      <c r="C134" s="5" t="s">
        <v>108</v>
      </c>
      <c r="D134" s="25">
        <f>Classification!BN134</f>
        <v>0</v>
      </c>
      <c r="E134" s="69"/>
      <c r="F134" s="25">
        <v>0</v>
      </c>
      <c r="G134" s="25">
        <f t="shared" si="29"/>
        <v>0</v>
      </c>
      <c r="H134" s="69"/>
      <c r="I134" s="25">
        <v>0</v>
      </c>
      <c r="J134" s="25">
        <v>0</v>
      </c>
      <c r="K134" s="25">
        <v>0</v>
      </c>
      <c r="L134" s="25">
        <v>0</v>
      </c>
      <c r="M134" s="25">
        <v>0</v>
      </c>
      <c r="N134" s="25">
        <v>0</v>
      </c>
      <c r="O134" s="25">
        <v>0</v>
      </c>
      <c r="P134" s="25">
        <v>0</v>
      </c>
      <c r="Q134" s="25">
        <v>0</v>
      </c>
      <c r="R134" s="25">
        <v>0</v>
      </c>
      <c r="S134" s="25">
        <v>0</v>
      </c>
      <c r="T134" s="25">
        <v>0</v>
      </c>
      <c r="U134" s="25">
        <v>0</v>
      </c>
      <c r="V134" s="25">
        <v>0</v>
      </c>
      <c r="W134" s="25">
        <v>0</v>
      </c>
      <c r="X134" s="25">
        <v>0</v>
      </c>
      <c r="Y134" s="25">
        <v>0</v>
      </c>
      <c r="Z134" s="25">
        <v>0</v>
      </c>
      <c r="AA134" s="25">
        <v>0</v>
      </c>
      <c r="AB134" s="25">
        <v>0</v>
      </c>
      <c r="AC134" s="25">
        <v>0</v>
      </c>
      <c r="AD134" s="25">
        <v>0</v>
      </c>
      <c r="AE134" s="25">
        <v>0</v>
      </c>
      <c r="AF134" s="25">
        <v>0</v>
      </c>
      <c r="AG134" s="25">
        <v>0</v>
      </c>
      <c r="AH134" s="25">
        <v>0</v>
      </c>
    </row>
    <row r="135" spans="1:34" ht="12" customHeight="1">
      <c r="A135" s="1"/>
      <c r="B135" s="16" t="s">
        <v>39</v>
      </c>
      <c r="C135" s="5" t="s">
        <v>90</v>
      </c>
      <c r="D135" s="25">
        <f>Classification!BN135</f>
        <v>0</v>
      </c>
      <c r="E135" s="69"/>
      <c r="F135" s="25">
        <v>0</v>
      </c>
      <c r="G135" s="25">
        <f t="shared" si="29"/>
        <v>0</v>
      </c>
      <c r="H135" s="69"/>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0</v>
      </c>
      <c r="AA135" s="25">
        <v>0</v>
      </c>
      <c r="AB135" s="25">
        <v>0</v>
      </c>
      <c r="AC135" s="25">
        <v>0</v>
      </c>
      <c r="AD135" s="25">
        <v>0</v>
      </c>
      <c r="AE135" s="25">
        <v>0</v>
      </c>
      <c r="AF135" s="25">
        <v>0</v>
      </c>
      <c r="AG135" s="25">
        <v>0</v>
      </c>
      <c r="AH135" s="25">
        <v>0</v>
      </c>
    </row>
    <row r="136" spans="1:34" ht="12" customHeight="1">
      <c r="A136" s="1"/>
      <c r="B136" s="16" t="s">
        <v>91</v>
      </c>
      <c r="C136" s="5" t="s">
        <v>92</v>
      </c>
      <c r="D136" s="25">
        <f>Classification!BN136</f>
        <v>0</v>
      </c>
      <c r="E136" s="69"/>
      <c r="F136" s="25">
        <v>0</v>
      </c>
      <c r="G136" s="25">
        <f t="shared" si="29"/>
        <v>0</v>
      </c>
      <c r="H136" s="69"/>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0</v>
      </c>
      <c r="AC136" s="25">
        <v>0</v>
      </c>
      <c r="AD136" s="25">
        <v>0</v>
      </c>
      <c r="AE136" s="25">
        <v>0</v>
      </c>
      <c r="AF136" s="25">
        <v>0</v>
      </c>
      <c r="AG136" s="25">
        <v>0</v>
      </c>
      <c r="AH136" s="25">
        <v>0</v>
      </c>
    </row>
    <row r="137" spans="1:34" ht="12" customHeight="1">
      <c r="A137" s="1"/>
      <c r="B137" s="16" t="s">
        <v>93</v>
      </c>
      <c r="C137" s="5" t="s">
        <v>94</v>
      </c>
      <c r="D137" s="25">
        <f>Classification!BN137</f>
        <v>0</v>
      </c>
      <c r="E137" s="69"/>
      <c r="F137" s="25">
        <v>0</v>
      </c>
      <c r="G137" s="25">
        <f t="shared" si="29"/>
        <v>0</v>
      </c>
      <c r="H137" s="69"/>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row>
    <row r="138" spans="1:34" ht="12" customHeight="1">
      <c r="A138" s="1"/>
      <c r="B138" s="16" t="s">
        <v>95</v>
      </c>
      <c r="C138" s="5" t="s">
        <v>96</v>
      </c>
      <c r="D138" s="25">
        <f>Classification!BN138</f>
        <v>0</v>
      </c>
      <c r="E138" s="69"/>
      <c r="F138" s="25">
        <v>0</v>
      </c>
      <c r="G138" s="25">
        <f t="shared" si="29"/>
        <v>0</v>
      </c>
      <c r="H138" s="69"/>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row>
    <row r="139" spans="1:34" ht="12" customHeight="1">
      <c r="A139" s="1"/>
      <c r="B139" s="16" t="s">
        <v>97</v>
      </c>
      <c r="C139" s="5" t="s">
        <v>98</v>
      </c>
      <c r="D139" s="25">
        <f>Classification!BN139</f>
        <v>0</v>
      </c>
      <c r="E139" s="69"/>
      <c r="F139" s="25">
        <v>0</v>
      </c>
      <c r="G139" s="25">
        <f t="shared" si="29"/>
        <v>0</v>
      </c>
      <c r="H139" s="69"/>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row>
    <row r="140" spans="1:34" ht="12" customHeight="1">
      <c r="A140" s="1"/>
      <c r="B140" s="16" t="s">
        <v>16</v>
      </c>
      <c r="C140" s="5" t="s">
        <v>99</v>
      </c>
      <c r="D140" s="25">
        <f>Classification!BN140</f>
        <v>0</v>
      </c>
      <c r="E140" s="69"/>
      <c r="F140" s="25">
        <v>0</v>
      </c>
      <c r="G140" s="25">
        <f t="shared" si="29"/>
        <v>0</v>
      </c>
      <c r="H140" s="69"/>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row>
    <row r="141" spans="1:34" ht="12" customHeight="1">
      <c r="A141" s="1"/>
      <c r="B141" s="16" t="s">
        <v>42</v>
      </c>
      <c r="C141" s="1"/>
      <c r="D141" s="26">
        <f>SUM(D128:D140)</f>
        <v>0</v>
      </c>
      <c r="E141" s="79"/>
      <c r="F141" s="26">
        <f>SUM(F128:F140)</f>
        <v>0</v>
      </c>
      <c r="G141" s="26">
        <f>SUM(G128:G140)</f>
        <v>0</v>
      </c>
      <c r="H141" s="79"/>
      <c r="I141" s="26">
        <f t="shared" ref="I141:AH141" si="30">SUM(I128:I140)</f>
        <v>0</v>
      </c>
      <c r="J141" s="26">
        <f t="shared" si="30"/>
        <v>0</v>
      </c>
      <c r="K141" s="26">
        <f t="shared" si="30"/>
        <v>0</v>
      </c>
      <c r="L141" s="26">
        <f t="shared" si="30"/>
        <v>0</v>
      </c>
      <c r="M141" s="26">
        <f t="shared" si="30"/>
        <v>0</v>
      </c>
      <c r="N141" s="26">
        <f t="shared" si="30"/>
        <v>0</v>
      </c>
      <c r="O141" s="26">
        <f t="shared" si="30"/>
        <v>0</v>
      </c>
      <c r="P141" s="26">
        <f t="shared" si="30"/>
        <v>0</v>
      </c>
      <c r="Q141" s="26">
        <f t="shared" si="30"/>
        <v>0</v>
      </c>
      <c r="R141" s="26">
        <f t="shared" si="30"/>
        <v>0</v>
      </c>
      <c r="S141" s="26">
        <f t="shared" si="30"/>
        <v>0</v>
      </c>
      <c r="T141" s="26">
        <f t="shared" si="30"/>
        <v>0</v>
      </c>
      <c r="U141" s="26">
        <f t="shared" si="30"/>
        <v>0</v>
      </c>
      <c r="V141" s="26">
        <f t="shared" si="30"/>
        <v>0</v>
      </c>
      <c r="W141" s="26">
        <f t="shared" si="30"/>
        <v>0</v>
      </c>
      <c r="X141" s="26">
        <f t="shared" si="30"/>
        <v>0</v>
      </c>
      <c r="Y141" s="26">
        <f t="shared" si="30"/>
        <v>0</v>
      </c>
      <c r="Z141" s="26">
        <f t="shared" si="30"/>
        <v>0</v>
      </c>
      <c r="AA141" s="26">
        <f t="shared" si="30"/>
        <v>0</v>
      </c>
      <c r="AB141" s="26">
        <f t="shared" si="30"/>
        <v>0</v>
      </c>
      <c r="AC141" s="26">
        <f t="shared" si="30"/>
        <v>0</v>
      </c>
      <c r="AD141" s="26">
        <f t="shared" si="30"/>
        <v>0</v>
      </c>
      <c r="AE141" s="26">
        <f t="shared" si="30"/>
        <v>0</v>
      </c>
      <c r="AF141" s="26">
        <f t="shared" si="30"/>
        <v>0</v>
      </c>
      <c r="AG141" s="26">
        <f t="shared" si="30"/>
        <v>0</v>
      </c>
      <c r="AH141" s="26">
        <f t="shared" si="30"/>
        <v>0</v>
      </c>
    </row>
    <row r="142" spans="1:34" ht="12" customHeight="1">
      <c r="A142" s="1"/>
      <c r="B142" s="1"/>
      <c r="C142" s="1"/>
      <c r="D142" s="25"/>
      <c r="E142" s="79"/>
      <c r="F142" s="25"/>
      <c r="G142" s="25"/>
      <c r="H142" s="79"/>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row>
    <row r="143" spans="1:34" ht="12" customHeight="1">
      <c r="A143" s="16" t="s">
        <v>109</v>
      </c>
      <c r="B143" s="1"/>
      <c r="C143" s="5" t="s">
        <v>110</v>
      </c>
      <c r="D143" s="30">
        <f>Classification!BN143</f>
        <v>0</v>
      </c>
      <c r="E143" s="69"/>
      <c r="F143" s="30">
        <v>0</v>
      </c>
      <c r="G143" s="30">
        <f t="shared" ref="G143" si="31">D143-F143</f>
        <v>0</v>
      </c>
      <c r="H143" s="69"/>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row>
    <row r="144" spans="1:34" ht="12" customHeight="1">
      <c r="A144" s="1"/>
      <c r="B144" s="1"/>
      <c r="C144" s="1"/>
      <c r="D144" s="25"/>
      <c r="E144" s="79"/>
      <c r="F144" s="25"/>
      <c r="G144" s="25"/>
      <c r="H144" s="79"/>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row>
    <row r="145" spans="1:34" ht="12" customHeight="1">
      <c r="A145" s="16" t="s">
        <v>111</v>
      </c>
      <c r="B145" s="1"/>
      <c r="C145" s="1"/>
      <c r="D145" s="25"/>
      <c r="E145" s="79"/>
      <c r="F145" s="25"/>
      <c r="G145" s="25"/>
      <c r="H145" s="79"/>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row>
    <row r="146" spans="1:34" ht="12" customHeight="1">
      <c r="A146" s="1"/>
      <c r="B146" s="16" t="s">
        <v>37</v>
      </c>
      <c r="C146" s="5" t="s">
        <v>112</v>
      </c>
      <c r="D146" s="25">
        <f>Classification!BN146</f>
        <v>0</v>
      </c>
      <c r="E146" s="69"/>
      <c r="F146" s="25">
        <v>0</v>
      </c>
      <c r="G146" s="25">
        <f t="shared" ref="G146:G152" si="32">D146-F146</f>
        <v>0</v>
      </c>
      <c r="H146" s="69"/>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row>
    <row r="147" spans="1:34" ht="12" customHeight="1">
      <c r="A147" s="1"/>
      <c r="B147" s="16" t="s">
        <v>39</v>
      </c>
      <c r="C147" s="5" t="s">
        <v>114</v>
      </c>
      <c r="D147" s="25">
        <f>Classification!BN147</f>
        <v>0</v>
      </c>
      <c r="E147" s="69"/>
      <c r="F147" s="25">
        <v>0</v>
      </c>
      <c r="G147" s="25">
        <f t="shared" si="32"/>
        <v>0</v>
      </c>
      <c r="H147" s="69"/>
      <c r="I147" s="25">
        <v>0</v>
      </c>
      <c r="J147" s="25">
        <v>0</v>
      </c>
      <c r="K147" s="25">
        <v>0</v>
      </c>
      <c r="L147" s="25">
        <v>0</v>
      </c>
      <c r="M147" s="25">
        <v>0</v>
      </c>
      <c r="N147" s="25">
        <v>0</v>
      </c>
      <c r="O147" s="25">
        <v>0</v>
      </c>
      <c r="P147" s="25">
        <v>0</v>
      </c>
      <c r="Q147" s="25">
        <v>0</v>
      </c>
      <c r="R147" s="25">
        <v>0</v>
      </c>
      <c r="S147" s="25">
        <v>0</v>
      </c>
      <c r="T147" s="25">
        <v>0</v>
      </c>
      <c r="U147" s="25">
        <v>0</v>
      </c>
      <c r="V147" s="25">
        <v>0</v>
      </c>
      <c r="W147" s="25">
        <v>0</v>
      </c>
      <c r="X147" s="25">
        <v>0</v>
      </c>
      <c r="Y147" s="25">
        <v>0</v>
      </c>
      <c r="Z147" s="25">
        <v>0</v>
      </c>
      <c r="AA147" s="25">
        <v>0</v>
      </c>
      <c r="AB147" s="25">
        <v>0</v>
      </c>
      <c r="AC147" s="25">
        <v>0</v>
      </c>
      <c r="AD147" s="25">
        <v>0</v>
      </c>
      <c r="AE147" s="25">
        <v>0</v>
      </c>
      <c r="AF147" s="25">
        <v>0</v>
      </c>
      <c r="AG147" s="25">
        <v>0</v>
      </c>
      <c r="AH147" s="25">
        <v>0</v>
      </c>
    </row>
    <row r="148" spans="1:34" ht="12" customHeight="1">
      <c r="A148" s="1"/>
      <c r="B148" s="16" t="s">
        <v>115</v>
      </c>
      <c r="C148" s="5" t="s">
        <v>116</v>
      </c>
      <c r="D148" s="25">
        <f>Classification!BN148</f>
        <v>0</v>
      </c>
      <c r="E148" s="69"/>
      <c r="F148" s="25">
        <v>0</v>
      </c>
      <c r="G148" s="25">
        <f t="shared" si="32"/>
        <v>0</v>
      </c>
      <c r="H148" s="69"/>
      <c r="I148" s="25">
        <v>0</v>
      </c>
      <c r="J148" s="25">
        <v>0</v>
      </c>
      <c r="K148" s="25">
        <v>0</v>
      </c>
      <c r="L148" s="25">
        <v>0</v>
      </c>
      <c r="M148" s="25">
        <v>0</v>
      </c>
      <c r="N148" s="25">
        <v>0</v>
      </c>
      <c r="O148" s="25">
        <v>0</v>
      </c>
      <c r="P148" s="25">
        <v>0</v>
      </c>
      <c r="Q148" s="25">
        <v>0</v>
      </c>
      <c r="R148" s="25">
        <v>0</v>
      </c>
      <c r="S148" s="25">
        <v>0</v>
      </c>
      <c r="T148" s="25">
        <v>0</v>
      </c>
      <c r="U148" s="25">
        <v>0</v>
      </c>
      <c r="V148" s="25">
        <v>0</v>
      </c>
      <c r="W148" s="25">
        <v>0</v>
      </c>
      <c r="X148" s="25">
        <v>0</v>
      </c>
      <c r="Y148" s="25">
        <v>0</v>
      </c>
      <c r="Z148" s="25">
        <v>0</v>
      </c>
      <c r="AA148" s="25">
        <v>0</v>
      </c>
      <c r="AB148" s="25">
        <v>0</v>
      </c>
      <c r="AC148" s="25">
        <v>0</v>
      </c>
      <c r="AD148" s="25">
        <v>0</v>
      </c>
      <c r="AE148" s="25">
        <v>0</v>
      </c>
      <c r="AF148" s="25">
        <v>0</v>
      </c>
      <c r="AG148" s="25">
        <v>0</v>
      </c>
      <c r="AH148" s="25">
        <v>0</v>
      </c>
    </row>
    <row r="149" spans="1:34" ht="12" customHeight="1">
      <c r="A149" s="1"/>
      <c r="B149" s="16" t="s">
        <v>117</v>
      </c>
      <c r="C149" s="5" t="s">
        <v>118</v>
      </c>
      <c r="D149" s="25">
        <f>Classification!BN149</f>
        <v>0</v>
      </c>
      <c r="E149" s="69"/>
      <c r="F149" s="25">
        <v>0</v>
      </c>
      <c r="G149" s="25">
        <f t="shared" si="32"/>
        <v>0</v>
      </c>
      <c r="H149" s="69"/>
      <c r="I149" s="25">
        <v>0</v>
      </c>
      <c r="J149" s="25">
        <v>0</v>
      </c>
      <c r="K149" s="25">
        <v>0</v>
      </c>
      <c r="L149" s="25">
        <v>0</v>
      </c>
      <c r="M149" s="25">
        <v>0</v>
      </c>
      <c r="N149" s="25">
        <v>0</v>
      </c>
      <c r="O149" s="25">
        <v>0</v>
      </c>
      <c r="P149" s="25">
        <v>0</v>
      </c>
      <c r="Q149" s="25">
        <v>0</v>
      </c>
      <c r="R149" s="25">
        <v>0</v>
      </c>
      <c r="S149" s="25">
        <v>0</v>
      </c>
      <c r="T149" s="25">
        <v>0</v>
      </c>
      <c r="U149" s="25">
        <v>0</v>
      </c>
      <c r="V149" s="25">
        <v>0</v>
      </c>
      <c r="W149" s="25">
        <v>0</v>
      </c>
      <c r="X149" s="25">
        <v>0</v>
      </c>
      <c r="Y149" s="25">
        <v>0</v>
      </c>
      <c r="Z149" s="25">
        <v>0</v>
      </c>
      <c r="AA149" s="25">
        <v>0</v>
      </c>
      <c r="AB149" s="25">
        <v>0</v>
      </c>
      <c r="AC149" s="25">
        <v>0</v>
      </c>
      <c r="AD149" s="25">
        <v>0</v>
      </c>
      <c r="AE149" s="25">
        <v>0</v>
      </c>
      <c r="AF149" s="25">
        <v>0</v>
      </c>
      <c r="AG149" s="25">
        <v>0</v>
      </c>
      <c r="AH149" s="25">
        <v>0</v>
      </c>
    </row>
    <row r="150" spans="1:34" ht="12" customHeight="1">
      <c r="A150" s="1"/>
      <c r="B150" s="16" t="s">
        <v>119</v>
      </c>
      <c r="C150" s="5" t="s">
        <v>120</v>
      </c>
      <c r="D150" s="25">
        <f>Classification!BN150</f>
        <v>0</v>
      </c>
      <c r="E150" s="69"/>
      <c r="F150" s="25">
        <v>0</v>
      </c>
      <c r="G150" s="25">
        <f t="shared" si="32"/>
        <v>0</v>
      </c>
      <c r="H150" s="69"/>
      <c r="I150" s="25">
        <v>0</v>
      </c>
      <c r="J150" s="25">
        <v>0</v>
      </c>
      <c r="K150" s="25">
        <v>0</v>
      </c>
      <c r="L150" s="25">
        <v>0</v>
      </c>
      <c r="M150" s="25">
        <v>0</v>
      </c>
      <c r="N150" s="25">
        <v>0</v>
      </c>
      <c r="O150" s="25">
        <v>0</v>
      </c>
      <c r="P150" s="25">
        <v>0</v>
      </c>
      <c r="Q150" s="25">
        <v>0</v>
      </c>
      <c r="R150" s="25">
        <v>0</v>
      </c>
      <c r="S150" s="25">
        <v>0</v>
      </c>
      <c r="T150" s="25">
        <v>0</v>
      </c>
      <c r="U150" s="25">
        <v>0</v>
      </c>
      <c r="V150" s="25">
        <v>0</v>
      </c>
      <c r="W150" s="25">
        <v>0</v>
      </c>
      <c r="X150" s="25">
        <v>0</v>
      </c>
      <c r="Y150" s="25">
        <v>0</v>
      </c>
      <c r="Z150" s="25">
        <v>0</v>
      </c>
      <c r="AA150" s="25">
        <v>0</v>
      </c>
      <c r="AB150" s="25">
        <v>0</v>
      </c>
      <c r="AC150" s="25">
        <v>0</v>
      </c>
      <c r="AD150" s="25">
        <v>0</v>
      </c>
      <c r="AE150" s="25">
        <v>0</v>
      </c>
      <c r="AF150" s="25">
        <v>0</v>
      </c>
      <c r="AG150" s="25">
        <v>0</v>
      </c>
      <c r="AH150" s="25">
        <v>0</v>
      </c>
    </row>
    <row r="151" spans="1:34" ht="12" customHeight="1">
      <c r="A151" s="1"/>
      <c r="B151" s="16" t="s">
        <v>121</v>
      </c>
      <c r="C151" s="5" t="s">
        <v>122</v>
      </c>
      <c r="D151" s="25">
        <f>Classification!BN151</f>
        <v>0</v>
      </c>
      <c r="E151" s="69"/>
      <c r="F151" s="25">
        <v>0</v>
      </c>
      <c r="G151" s="25">
        <f t="shared" si="32"/>
        <v>0</v>
      </c>
      <c r="H151" s="69"/>
      <c r="I151" s="25">
        <v>0</v>
      </c>
      <c r="J151" s="25">
        <v>0</v>
      </c>
      <c r="K151" s="25">
        <v>0</v>
      </c>
      <c r="L151" s="25">
        <v>0</v>
      </c>
      <c r="M151" s="25">
        <v>0</v>
      </c>
      <c r="N151" s="25">
        <v>0</v>
      </c>
      <c r="O151" s="25">
        <v>0</v>
      </c>
      <c r="P151" s="25">
        <v>0</v>
      </c>
      <c r="Q151" s="25">
        <v>0</v>
      </c>
      <c r="R151" s="25">
        <v>0</v>
      </c>
      <c r="S151" s="25">
        <v>0</v>
      </c>
      <c r="T151" s="25">
        <v>0</v>
      </c>
      <c r="U151" s="25">
        <v>0</v>
      </c>
      <c r="V151" s="25">
        <v>0</v>
      </c>
      <c r="W151" s="25">
        <v>0</v>
      </c>
      <c r="X151" s="25">
        <v>0</v>
      </c>
      <c r="Y151" s="25">
        <v>0</v>
      </c>
      <c r="Z151" s="25">
        <v>0</v>
      </c>
      <c r="AA151" s="25">
        <v>0</v>
      </c>
      <c r="AB151" s="25">
        <v>0</v>
      </c>
      <c r="AC151" s="25">
        <v>0</v>
      </c>
      <c r="AD151" s="25">
        <v>0</v>
      </c>
      <c r="AE151" s="25">
        <v>0</v>
      </c>
      <c r="AF151" s="25">
        <v>0</v>
      </c>
      <c r="AG151" s="25">
        <v>0</v>
      </c>
      <c r="AH151" s="25">
        <v>0</v>
      </c>
    </row>
    <row r="152" spans="1:34" ht="12" customHeight="1">
      <c r="A152" s="1"/>
      <c r="B152" s="16" t="s">
        <v>16</v>
      </c>
      <c r="C152" s="5" t="s">
        <v>123</v>
      </c>
      <c r="D152" s="25">
        <f>Classification!BN152</f>
        <v>0</v>
      </c>
      <c r="E152" s="69"/>
      <c r="F152" s="25">
        <v>0</v>
      </c>
      <c r="G152" s="25">
        <f t="shared" si="32"/>
        <v>0</v>
      </c>
      <c r="H152" s="69"/>
      <c r="I152" s="25">
        <v>0</v>
      </c>
      <c r="J152" s="25">
        <v>0</v>
      </c>
      <c r="K152" s="25">
        <v>0</v>
      </c>
      <c r="L152" s="25">
        <v>0</v>
      </c>
      <c r="M152" s="25">
        <v>0</v>
      </c>
      <c r="N152" s="25">
        <v>0</v>
      </c>
      <c r="O152" s="25">
        <v>0</v>
      </c>
      <c r="P152" s="25">
        <v>0</v>
      </c>
      <c r="Q152" s="25">
        <v>0</v>
      </c>
      <c r="R152" s="25">
        <v>0</v>
      </c>
      <c r="S152" s="25">
        <v>0</v>
      </c>
      <c r="T152" s="25">
        <v>0</v>
      </c>
      <c r="U152" s="25">
        <v>0</v>
      </c>
      <c r="V152" s="25">
        <v>0</v>
      </c>
      <c r="W152" s="25">
        <v>0</v>
      </c>
      <c r="X152" s="25">
        <v>0</v>
      </c>
      <c r="Y152" s="25">
        <v>0</v>
      </c>
      <c r="Z152" s="25">
        <v>0</v>
      </c>
      <c r="AA152" s="25">
        <v>0</v>
      </c>
      <c r="AB152" s="25">
        <v>0</v>
      </c>
      <c r="AC152" s="25">
        <v>0</v>
      </c>
      <c r="AD152" s="25">
        <v>0</v>
      </c>
      <c r="AE152" s="25">
        <v>0</v>
      </c>
      <c r="AF152" s="25">
        <v>0</v>
      </c>
      <c r="AG152" s="25">
        <v>0</v>
      </c>
      <c r="AH152" s="25">
        <v>0</v>
      </c>
    </row>
    <row r="153" spans="1:34" ht="12" customHeight="1">
      <c r="A153" s="1"/>
      <c r="B153" s="16" t="s">
        <v>42</v>
      </c>
      <c r="C153" s="1"/>
      <c r="D153" s="26">
        <f>SUM(D146:D152)</f>
        <v>0</v>
      </c>
      <c r="E153" s="79"/>
      <c r="F153" s="26">
        <f t="shared" ref="F153:G153" si="33">SUM(F146:F152)</f>
        <v>0</v>
      </c>
      <c r="G153" s="26">
        <f t="shared" si="33"/>
        <v>0</v>
      </c>
      <c r="H153" s="79"/>
      <c r="I153" s="26">
        <f t="shared" ref="I153:AH153" si="34">SUM(I146:I152)</f>
        <v>0</v>
      </c>
      <c r="J153" s="26">
        <f t="shared" si="34"/>
        <v>0</v>
      </c>
      <c r="K153" s="26">
        <f t="shared" si="34"/>
        <v>0</v>
      </c>
      <c r="L153" s="26">
        <f t="shared" si="34"/>
        <v>0</v>
      </c>
      <c r="M153" s="26">
        <f t="shared" si="34"/>
        <v>0</v>
      </c>
      <c r="N153" s="26">
        <f t="shared" si="34"/>
        <v>0</v>
      </c>
      <c r="O153" s="26">
        <f t="shared" si="34"/>
        <v>0</v>
      </c>
      <c r="P153" s="26">
        <f t="shared" si="34"/>
        <v>0</v>
      </c>
      <c r="Q153" s="26">
        <f t="shared" si="34"/>
        <v>0</v>
      </c>
      <c r="R153" s="26">
        <f t="shared" si="34"/>
        <v>0</v>
      </c>
      <c r="S153" s="26">
        <f t="shared" si="34"/>
        <v>0</v>
      </c>
      <c r="T153" s="26">
        <f t="shared" si="34"/>
        <v>0</v>
      </c>
      <c r="U153" s="26">
        <f t="shared" si="34"/>
        <v>0</v>
      </c>
      <c r="V153" s="26">
        <f t="shared" si="34"/>
        <v>0</v>
      </c>
      <c r="W153" s="26">
        <f t="shared" si="34"/>
        <v>0</v>
      </c>
      <c r="X153" s="26">
        <f t="shared" si="34"/>
        <v>0</v>
      </c>
      <c r="Y153" s="26">
        <f t="shared" si="34"/>
        <v>0</v>
      </c>
      <c r="Z153" s="26">
        <f t="shared" si="34"/>
        <v>0</v>
      </c>
      <c r="AA153" s="26">
        <f t="shared" si="34"/>
        <v>0</v>
      </c>
      <c r="AB153" s="26">
        <f t="shared" si="34"/>
        <v>0</v>
      </c>
      <c r="AC153" s="26">
        <f t="shared" si="34"/>
        <v>0</v>
      </c>
      <c r="AD153" s="26">
        <f t="shared" si="34"/>
        <v>0</v>
      </c>
      <c r="AE153" s="26">
        <f t="shared" si="34"/>
        <v>0</v>
      </c>
      <c r="AF153" s="26">
        <f t="shared" si="34"/>
        <v>0</v>
      </c>
      <c r="AG153" s="26">
        <f t="shared" si="34"/>
        <v>0</v>
      </c>
      <c r="AH153" s="26">
        <f t="shared" si="34"/>
        <v>0</v>
      </c>
    </row>
    <row r="154" spans="1:34" ht="12" customHeight="1">
      <c r="A154" s="1"/>
      <c r="B154" s="1"/>
      <c r="C154" s="1"/>
      <c r="D154" s="25"/>
      <c r="E154" s="79"/>
      <c r="F154" s="25"/>
      <c r="G154" s="25"/>
      <c r="H154" s="79"/>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row>
    <row r="155" spans="1:34" ht="12" customHeight="1" thickBot="1">
      <c r="A155" s="16" t="s">
        <v>135</v>
      </c>
      <c r="B155" s="1"/>
      <c r="C155" s="1"/>
      <c r="D155" s="32">
        <f>SUM(D91, D102, D112, D125, D141, D143, D153)</f>
        <v>0</v>
      </c>
      <c r="E155" s="79"/>
      <c r="F155" s="32">
        <f t="shared" ref="F155:G155" si="35">SUM(F91, F102, F112, F125, F141, F143, F153)</f>
        <v>0</v>
      </c>
      <c r="G155" s="32">
        <f t="shared" si="35"/>
        <v>0</v>
      </c>
      <c r="H155" s="79"/>
      <c r="I155" s="32">
        <f t="shared" ref="I155:AH155" si="36">SUM(I91, I102, I112, I125, I141, I143, I153)</f>
        <v>0</v>
      </c>
      <c r="J155" s="32">
        <f t="shared" si="36"/>
        <v>0</v>
      </c>
      <c r="K155" s="32">
        <f t="shared" si="36"/>
        <v>0</v>
      </c>
      <c r="L155" s="32">
        <f t="shared" si="36"/>
        <v>0</v>
      </c>
      <c r="M155" s="32">
        <f t="shared" si="36"/>
        <v>0</v>
      </c>
      <c r="N155" s="32">
        <f t="shared" si="36"/>
        <v>0</v>
      </c>
      <c r="O155" s="32">
        <f t="shared" si="36"/>
        <v>0</v>
      </c>
      <c r="P155" s="32">
        <f t="shared" si="36"/>
        <v>0</v>
      </c>
      <c r="Q155" s="32">
        <f t="shared" si="36"/>
        <v>0</v>
      </c>
      <c r="R155" s="32">
        <f t="shared" si="36"/>
        <v>0</v>
      </c>
      <c r="S155" s="32">
        <f t="shared" si="36"/>
        <v>0</v>
      </c>
      <c r="T155" s="32">
        <f t="shared" si="36"/>
        <v>0</v>
      </c>
      <c r="U155" s="32">
        <f t="shared" si="36"/>
        <v>0</v>
      </c>
      <c r="V155" s="32">
        <f t="shared" si="36"/>
        <v>0</v>
      </c>
      <c r="W155" s="32">
        <f t="shared" si="36"/>
        <v>0</v>
      </c>
      <c r="X155" s="32">
        <f t="shared" si="36"/>
        <v>0</v>
      </c>
      <c r="Y155" s="32">
        <f t="shared" si="36"/>
        <v>0</v>
      </c>
      <c r="Z155" s="32">
        <f t="shared" si="36"/>
        <v>0</v>
      </c>
      <c r="AA155" s="32">
        <f t="shared" si="36"/>
        <v>0</v>
      </c>
      <c r="AB155" s="32">
        <f t="shared" si="36"/>
        <v>0</v>
      </c>
      <c r="AC155" s="32">
        <f t="shared" si="36"/>
        <v>0</v>
      </c>
      <c r="AD155" s="32">
        <f t="shared" si="36"/>
        <v>0</v>
      </c>
      <c r="AE155" s="32">
        <f t="shared" si="36"/>
        <v>0</v>
      </c>
      <c r="AF155" s="32">
        <f t="shared" si="36"/>
        <v>0</v>
      </c>
      <c r="AG155" s="32">
        <f t="shared" si="36"/>
        <v>0</v>
      </c>
      <c r="AH155" s="32">
        <f t="shared" si="36"/>
        <v>0</v>
      </c>
    </row>
    <row r="156" spans="1:34" ht="12" customHeight="1" thickTop="1">
      <c r="A156" s="1"/>
      <c r="B156" s="16"/>
      <c r="C156" s="1"/>
      <c r="D156" s="25"/>
      <c r="E156" s="69"/>
      <c r="F156" s="25"/>
      <c r="G156" s="25"/>
      <c r="H156" s="69"/>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row>
    <row r="157" spans="1:34" ht="12" customHeight="1">
      <c r="A157" s="16" t="s">
        <v>136</v>
      </c>
      <c r="B157" s="1"/>
      <c r="C157" s="1"/>
      <c r="D157" s="25"/>
      <c r="E157" s="79"/>
      <c r="F157" s="25"/>
      <c r="G157" s="25"/>
      <c r="H157" s="79"/>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row>
    <row r="158" spans="1:34" ht="12" customHeight="1">
      <c r="A158" s="1"/>
      <c r="B158" s="16" t="s">
        <v>137</v>
      </c>
      <c r="C158" s="1"/>
      <c r="D158" s="25">
        <f>Classification!BN158</f>
        <v>0</v>
      </c>
      <c r="E158" s="69"/>
      <c r="F158" s="25">
        <v>0</v>
      </c>
      <c r="G158" s="25">
        <f t="shared" ref="G158:G166" si="37">D158-F158</f>
        <v>0</v>
      </c>
      <c r="H158" s="69"/>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row>
    <row r="159" spans="1:34" ht="12" customHeight="1">
      <c r="A159" s="1"/>
      <c r="B159" s="16" t="s">
        <v>139</v>
      </c>
      <c r="C159" s="1"/>
      <c r="D159" s="25">
        <f>Classification!BN159</f>
        <v>0</v>
      </c>
      <c r="E159" s="69"/>
      <c r="F159" s="25">
        <v>0</v>
      </c>
      <c r="G159" s="25">
        <f t="shared" si="37"/>
        <v>0</v>
      </c>
      <c r="H159" s="69"/>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0</v>
      </c>
      <c r="AC159" s="25">
        <v>0</v>
      </c>
      <c r="AD159" s="25">
        <v>0</v>
      </c>
      <c r="AE159" s="25">
        <v>0</v>
      </c>
      <c r="AF159" s="25">
        <v>0</v>
      </c>
      <c r="AG159" s="25">
        <v>0</v>
      </c>
      <c r="AH159" s="25">
        <v>0</v>
      </c>
    </row>
    <row r="160" spans="1:34" ht="12" customHeight="1">
      <c r="A160" s="1"/>
      <c r="B160" s="16" t="s">
        <v>141</v>
      </c>
      <c r="C160" s="1"/>
      <c r="D160" s="25">
        <f>Classification!BN160</f>
        <v>0</v>
      </c>
      <c r="E160" s="69"/>
      <c r="F160" s="25">
        <v>0</v>
      </c>
      <c r="G160" s="25">
        <f t="shared" si="37"/>
        <v>0</v>
      </c>
      <c r="H160" s="69"/>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row>
    <row r="161" spans="1:34" ht="12" customHeight="1">
      <c r="A161" s="1"/>
      <c r="B161" s="16" t="s">
        <v>142</v>
      </c>
      <c r="C161" s="1"/>
      <c r="D161" s="25">
        <f>Classification!BN161</f>
        <v>0</v>
      </c>
      <c r="E161" s="69"/>
      <c r="F161" s="25">
        <v>0</v>
      </c>
      <c r="G161" s="25">
        <f t="shared" si="37"/>
        <v>0</v>
      </c>
      <c r="H161" s="69"/>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row>
    <row r="162" spans="1:34" ht="12" customHeight="1">
      <c r="A162" s="1"/>
      <c r="B162" s="16" t="s">
        <v>143</v>
      </c>
      <c r="C162" s="1"/>
      <c r="D162" s="25">
        <f>Classification!BN162</f>
        <v>0</v>
      </c>
      <c r="E162" s="69"/>
      <c r="F162" s="25">
        <v>0</v>
      </c>
      <c r="G162" s="25">
        <f t="shared" si="37"/>
        <v>0</v>
      </c>
      <c r="H162" s="69"/>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0</v>
      </c>
      <c r="AC162" s="25">
        <v>0</v>
      </c>
      <c r="AD162" s="25">
        <v>0</v>
      </c>
      <c r="AE162" s="25">
        <v>0</v>
      </c>
      <c r="AF162" s="25">
        <v>0</v>
      </c>
      <c r="AG162" s="25">
        <v>0</v>
      </c>
      <c r="AH162" s="25">
        <v>0</v>
      </c>
    </row>
    <row r="163" spans="1:34" ht="12" customHeight="1">
      <c r="A163" s="1"/>
      <c r="B163" s="16" t="s">
        <v>145</v>
      </c>
      <c r="C163" s="1"/>
      <c r="D163" s="25">
        <f>Classification!BN163</f>
        <v>0</v>
      </c>
      <c r="E163" s="69"/>
      <c r="F163" s="25">
        <v>0</v>
      </c>
      <c r="G163" s="25">
        <f t="shared" si="37"/>
        <v>0</v>
      </c>
      <c r="H163" s="69"/>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row>
    <row r="164" spans="1:34" ht="12" customHeight="1">
      <c r="A164" s="1"/>
      <c r="B164" s="16" t="s">
        <v>146</v>
      </c>
      <c r="C164" s="1"/>
      <c r="D164" s="25">
        <f>Classification!BN164</f>
        <v>0</v>
      </c>
      <c r="E164" s="69"/>
      <c r="F164" s="25">
        <v>0</v>
      </c>
      <c r="G164" s="25">
        <f t="shared" si="37"/>
        <v>0</v>
      </c>
      <c r="H164" s="69"/>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row>
    <row r="165" spans="1:34" ht="12" customHeight="1">
      <c r="A165" s="1"/>
      <c r="B165" s="16" t="s">
        <v>147</v>
      </c>
      <c r="C165" s="1"/>
      <c r="D165" s="25">
        <f>Classification!BN165</f>
        <v>0</v>
      </c>
      <c r="E165" s="69"/>
      <c r="F165" s="25">
        <v>0</v>
      </c>
      <c r="G165" s="25">
        <f t="shared" si="37"/>
        <v>0</v>
      </c>
      <c r="H165" s="69"/>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row>
    <row r="166" spans="1:34" ht="12" customHeight="1">
      <c r="A166" s="1"/>
      <c r="B166" s="16" t="s">
        <v>148</v>
      </c>
      <c r="C166" s="1"/>
      <c r="D166" s="25">
        <f>Classification!BN166</f>
        <v>0</v>
      </c>
      <c r="E166" s="69"/>
      <c r="F166" s="25">
        <v>0</v>
      </c>
      <c r="G166" s="25">
        <f t="shared" si="37"/>
        <v>0</v>
      </c>
      <c r="H166" s="69"/>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row>
    <row r="167" spans="1:34" ht="12" customHeight="1" thickBot="1">
      <c r="A167" s="1"/>
      <c r="B167" s="16" t="s">
        <v>42</v>
      </c>
      <c r="C167" s="1"/>
      <c r="D167" s="38">
        <f>SUM(D158:D166)</f>
        <v>0</v>
      </c>
      <c r="E167" s="79"/>
      <c r="F167" s="38">
        <f t="shared" ref="F167:G167" si="38">SUM(F158:F166)</f>
        <v>0</v>
      </c>
      <c r="G167" s="38">
        <f t="shared" si="38"/>
        <v>0</v>
      </c>
      <c r="H167" s="79"/>
      <c r="I167" s="38">
        <f t="shared" ref="I167:AH167" si="39">SUM(I158:I166)</f>
        <v>0</v>
      </c>
      <c r="J167" s="38">
        <f t="shared" si="39"/>
        <v>0</v>
      </c>
      <c r="K167" s="38">
        <f t="shared" si="39"/>
        <v>0</v>
      </c>
      <c r="L167" s="38">
        <f t="shared" si="39"/>
        <v>0</v>
      </c>
      <c r="M167" s="38">
        <f t="shared" si="39"/>
        <v>0</v>
      </c>
      <c r="N167" s="38">
        <f t="shared" si="39"/>
        <v>0</v>
      </c>
      <c r="O167" s="38">
        <f t="shared" si="39"/>
        <v>0</v>
      </c>
      <c r="P167" s="38">
        <f t="shared" si="39"/>
        <v>0</v>
      </c>
      <c r="Q167" s="38">
        <f t="shared" si="39"/>
        <v>0</v>
      </c>
      <c r="R167" s="38">
        <f t="shared" si="39"/>
        <v>0</v>
      </c>
      <c r="S167" s="38">
        <f t="shared" si="39"/>
        <v>0</v>
      </c>
      <c r="T167" s="38">
        <f t="shared" si="39"/>
        <v>0</v>
      </c>
      <c r="U167" s="38">
        <f t="shared" si="39"/>
        <v>0</v>
      </c>
      <c r="V167" s="38">
        <f t="shared" si="39"/>
        <v>0</v>
      </c>
      <c r="W167" s="38">
        <f t="shared" si="39"/>
        <v>0</v>
      </c>
      <c r="X167" s="38">
        <f t="shared" si="39"/>
        <v>0</v>
      </c>
      <c r="Y167" s="38">
        <f t="shared" si="39"/>
        <v>0</v>
      </c>
      <c r="Z167" s="38">
        <f t="shared" si="39"/>
        <v>0</v>
      </c>
      <c r="AA167" s="38">
        <f t="shared" si="39"/>
        <v>0</v>
      </c>
      <c r="AB167" s="38">
        <f t="shared" si="39"/>
        <v>0</v>
      </c>
      <c r="AC167" s="38">
        <f t="shared" si="39"/>
        <v>0</v>
      </c>
      <c r="AD167" s="38">
        <f t="shared" si="39"/>
        <v>0</v>
      </c>
      <c r="AE167" s="38">
        <f t="shared" si="39"/>
        <v>0</v>
      </c>
      <c r="AF167" s="38">
        <f t="shared" si="39"/>
        <v>0</v>
      </c>
      <c r="AG167" s="38">
        <f t="shared" si="39"/>
        <v>0</v>
      </c>
      <c r="AH167" s="38">
        <f t="shared" si="39"/>
        <v>0</v>
      </c>
    </row>
    <row r="168" spans="1:34" ht="12" customHeight="1" thickTop="1">
      <c r="A168" s="1"/>
      <c r="B168" s="1"/>
      <c r="C168" s="1"/>
      <c r="D168" s="25"/>
      <c r="E168" s="79"/>
      <c r="F168" s="25"/>
      <c r="G168" s="25"/>
      <c r="H168" s="79"/>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row>
    <row r="169" spans="1:34" ht="12" customHeight="1" thickBot="1">
      <c r="A169" s="16" t="s">
        <v>149</v>
      </c>
      <c r="B169" s="1"/>
      <c r="C169" s="1"/>
      <c r="D169" s="32">
        <f>Classification!BN169</f>
        <v>0</v>
      </c>
      <c r="E169" s="69"/>
      <c r="F169" s="32">
        <v>0</v>
      </c>
      <c r="G169" s="32">
        <f t="shared" ref="G169" si="40">D169-F169</f>
        <v>0</v>
      </c>
      <c r="H169" s="69"/>
      <c r="I169" s="32">
        <v>0</v>
      </c>
      <c r="J169" s="32">
        <v>0</v>
      </c>
      <c r="K169" s="32">
        <v>0</v>
      </c>
      <c r="L169" s="32">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row>
    <row r="170" spans="1:34" ht="12" customHeight="1" thickTop="1">
      <c r="A170" s="1"/>
      <c r="B170" s="1"/>
      <c r="C170" s="1"/>
      <c r="D170" s="25"/>
      <c r="E170" s="79"/>
      <c r="F170" s="25"/>
      <c r="G170" s="25"/>
      <c r="H170" s="79"/>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row>
    <row r="171" spans="1:34" ht="12" customHeight="1" thickBot="1">
      <c r="A171" s="16" t="s">
        <v>150</v>
      </c>
      <c r="B171" s="1"/>
      <c r="C171" s="1"/>
      <c r="D171" s="40">
        <f>D82-D155+D167+D169</f>
        <v>0</v>
      </c>
      <c r="E171" s="79"/>
      <c r="F171" s="40">
        <f t="shared" ref="F171:G171" si="41">F82-F155+F167+F169</f>
        <v>0</v>
      </c>
      <c r="G171" s="40">
        <f t="shared" si="41"/>
        <v>0</v>
      </c>
      <c r="H171" s="79"/>
      <c r="I171" s="40">
        <f t="shared" ref="I171:AH171" si="42">I82-I155+I167+I169</f>
        <v>0</v>
      </c>
      <c r="J171" s="40">
        <f t="shared" si="42"/>
        <v>0</v>
      </c>
      <c r="K171" s="40">
        <f t="shared" si="42"/>
        <v>0</v>
      </c>
      <c r="L171" s="40">
        <f t="shared" si="42"/>
        <v>0</v>
      </c>
      <c r="M171" s="40">
        <f t="shared" si="42"/>
        <v>0</v>
      </c>
      <c r="N171" s="40">
        <f t="shared" si="42"/>
        <v>0</v>
      </c>
      <c r="O171" s="40">
        <f t="shared" si="42"/>
        <v>0</v>
      </c>
      <c r="P171" s="40">
        <f t="shared" si="42"/>
        <v>0</v>
      </c>
      <c r="Q171" s="40">
        <f t="shared" si="42"/>
        <v>0</v>
      </c>
      <c r="R171" s="40">
        <f t="shared" si="42"/>
        <v>0</v>
      </c>
      <c r="S171" s="40">
        <f t="shared" si="42"/>
        <v>0</v>
      </c>
      <c r="T171" s="40">
        <f t="shared" si="42"/>
        <v>0</v>
      </c>
      <c r="U171" s="40">
        <f t="shared" si="42"/>
        <v>0</v>
      </c>
      <c r="V171" s="40">
        <f t="shared" si="42"/>
        <v>0</v>
      </c>
      <c r="W171" s="40">
        <f t="shared" si="42"/>
        <v>0</v>
      </c>
      <c r="X171" s="40">
        <f t="shared" si="42"/>
        <v>0</v>
      </c>
      <c r="Y171" s="40">
        <f t="shared" si="42"/>
        <v>0</v>
      </c>
      <c r="Z171" s="40">
        <f t="shared" si="42"/>
        <v>0</v>
      </c>
      <c r="AA171" s="40">
        <f t="shared" si="42"/>
        <v>0</v>
      </c>
      <c r="AB171" s="40">
        <f t="shared" si="42"/>
        <v>0</v>
      </c>
      <c r="AC171" s="40">
        <f t="shared" si="42"/>
        <v>0</v>
      </c>
      <c r="AD171" s="40">
        <f t="shared" si="42"/>
        <v>0</v>
      </c>
      <c r="AE171" s="40">
        <f t="shared" si="42"/>
        <v>0</v>
      </c>
      <c r="AF171" s="40">
        <f t="shared" si="42"/>
        <v>0</v>
      </c>
      <c r="AG171" s="40">
        <f t="shared" si="42"/>
        <v>0</v>
      </c>
      <c r="AH171" s="40">
        <f t="shared" si="42"/>
        <v>0</v>
      </c>
    </row>
    <row r="172" spans="1:34" ht="12" customHeight="1">
      <c r="A172" s="1"/>
      <c r="B172" s="1"/>
      <c r="C172" s="1"/>
      <c r="D172" s="33"/>
      <c r="E172" s="5"/>
      <c r="F172" s="33"/>
      <c r="G172" s="33"/>
      <c r="H172" s="5"/>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row>
    <row r="173" spans="1:34" ht="12" customHeight="1">
      <c r="A173" s="16" t="s">
        <v>151</v>
      </c>
      <c r="B173" s="1"/>
      <c r="C173" s="1"/>
      <c r="D173" s="33"/>
      <c r="E173" s="5"/>
      <c r="F173" s="33"/>
      <c r="G173" s="33"/>
      <c r="H173" s="5"/>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row>
    <row r="174" spans="1:34" ht="12" customHeight="1">
      <c r="A174" s="1"/>
      <c r="B174" s="16" t="s">
        <v>152</v>
      </c>
      <c r="C174" s="1"/>
      <c r="D174" s="44">
        <v>5.9316239560111665E-2</v>
      </c>
      <c r="E174" s="87"/>
      <c r="F174" s="44"/>
      <c r="G174" s="44"/>
      <c r="H174" s="87"/>
      <c r="I174" s="44">
        <v>5.9316239560111665E-2</v>
      </c>
      <c r="J174" s="44">
        <v>5.9316239560111665E-2</v>
      </c>
      <c r="K174" s="44">
        <v>5.9316239560111665E-2</v>
      </c>
      <c r="L174" s="44">
        <v>5.9316239560111665E-2</v>
      </c>
      <c r="M174" s="44">
        <v>5.9316239560111665E-2</v>
      </c>
      <c r="N174" s="44">
        <v>5.9316239560111665E-2</v>
      </c>
      <c r="O174" s="44">
        <v>5.9316239560111665E-2</v>
      </c>
      <c r="P174" s="44">
        <v>5.9316239560111665E-2</v>
      </c>
      <c r="Q174" s="44">
        <v>5.9316239560111665E-2</v>
      </c>
      <c r="R174" s="44">
        <v>5.9316239560111665E-2</v>
      </c>
      <c r="S174" s="44">
        <v>5.9316239560111665E-2</v>
      </c>
      <c r="T174" s="44">
        <v>5.9316239560111665E-2</v>
      </c>
      <c r="U174" s="44">
        <v>5.9316239560111665E-2</v>
      </c>
      <c r="V174" s="44">
        <v>5.9316239560111665E-2</v>
      </c>
      <c r="W174" s="44">
        <v>5.9316239560111665E-2</v>
      </c>
      <c r="X174" s="44">
        <v>5.9316239560111665E-2</v>
      </c>
      <c r="Y174" s="44">
        <v>5.9316239560111665E-2</v>
      </c>
      <c r="Z174" s="44">
        <v>5.9316239560111665E-2</v>
      </c>
      <c r="AA174" s="44">
        <v>5.9316239560111665E-2</v>
      </c>
      <c r="AB174" s="44">
        <v>5.9316239560111665E-2</v>
      </c>
      <c r="AC174" s="44">
        <v>5.9316239560111665E-2</v>
      </c>
      <c r="AD174" s="44">
        <v>5.9316239560111665E-2</v>
      </c>
      <c r="AE174" s="44">
        <v>5.9316239560111665E-2</v>
      </c>
      <c r="AF174" s="44">
        <v>5.9316239560111665E-2</v>
      </c>
      <c r="AG174" s="44">
        <v>5.9316239560111665E-2</v>
      </c>
      <c r="AH174" s="44">
        <v>5.9316239560111665E-2</v>
      </c>
    </row>
    <row r="175" spans="1:34" ht="12" customHeight="1">
      <c r="A175" s="1"/>
      <c r="B175" s="16" t="s">
        <v>153</v>
      </c>
      <c r="C175" s="1"/>
      <c r="D175" s="25">
        <f>Classification!BN175</f>
        <v>0</v>
      </c>
      <c r="E175" s="69"/>
      <c r="F175" s="25">
        <v>0</v>
      </c>
      <c r="G175" s="25">
        <f t="shared" ref="G175:G177" si="43">D175-F175</f>
        <v>0</v>
      </c>
      <c r="H175" s="69"/>
      <c r="I175" s="25">
        <f>+I174*I171</f>
        <v>0</v>
      </c>
      <c r="J175" s="25">
        <f t="shared" ref="J175:AH175" si="44">+J174*J171</f>
        <v>0</v>
      </c>
      <c r="K175" s="25">
        <f t="shared" si="44"/>
        <v>0</v>
      </c>
      <c r="L175" s="25">
        <f t="shared" si="44"/>
        <v>0</v>
      </c>
      <c r="M175" s="25">
        <f t="shared" si="44"/>
        <v>0</v>
      </c>
      <c r="N175" s="25">
        <f t="shared" si="44"/>
        <v>0</v>
      </c>
      <c r="O175" s="25">
        <f t="shared" si="44"/>
        <v>0</v>
      </c>
      <c r="P175" s="25">
        <f t="shared" si="44"/>
        <v>0</v>
      </c>
      <c r="Q175" s="25">
        <f t="shared" si="44"/>
        <v>0</v>
      </c>
      <c r="R175" s="25">
        <f t="shared" si="44"/>
        <v>0</v>
      </c>
      <c r="S175" s="25">
        <f t="shared" si="44"/>
        <v>0</v>
      </c>
      <c r="T175" s="25">
        <f t="shared" si="44"/>
        <v>0</v>
      </c>
      <c r="U175" s="25">
        <f t="shared" si="44"/>
        <v>0</v>
      </c>
      <c r="V175" s="25">
        <f t="shared" si="44"/>
        <v>0</v>
      </c>
      <c r="W175" s="25">
        <f t="shared" si="44"/>
        <v>0</v>
      </c>
      <c r="X175" s="25">
        <f t="shared" si="44"/>
        <v>0</v>
      </c>
      <c r="Y175" s="25">
        <f t="shared" si="44"/>
        <v>0</v>
      </c>
      <c r="Z175" s="25">
        <f t="shared" si="44"/>
        <v>0</v>
      </c>
      <c r="AA175" s="25">
        <f t="shared" si="44"/>
        <v>0</v>
      </c>
      <c r="AB175" s="25">
        <f t="shared" si="44"/>
        <v>0</v>
      </c>
      <c r="AC175" s="25">
        <f t="shared" si="44"/>
        <v>0</v>
      </c>
      <c r="AD175" s="25">
        <f t="shared" si="44"/>
        <v>0</v>
      </c>
      <c r="AE175" s="25">
        <f t="shared" si="44"/>
        <v>0</v>
      </c>
      <c r="AF175" s="25">
        <f t="shared" si="44"/>
        <v>0</v>
      </c>
      <c r="AG175" s="25">
        <f t="shared" si="44"/>
        <v>0</v>
      </c>
      <c r="AH175" s="25">
        <f t="shared" si="44"/>
        <v>0</v>
      </c>
    </row>
    <row r="176" spans="1:34" ht="12" customHeight="1">
      <c r="A176" s="1"/>
      <c r="B176" s="16" t="s">
        <v>154</v>
      </c>
      <c r="C176" s="1"/>
      <c r="D176" s="25">
        <f>Classification!BN176</f>
        <v>0</v>
      </c>
      <c r="E176" s="69"/>
      <c r="F176" s="25">
        <v>0</v>
      </c>
      <c r="G176" s="25">
        <f t="shared" si="43"/>
        <v>0</v>
      </c>
      <c r="H176" s="69"/>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row>
    <row r="177" spans="1:34" ht="12" customHeight="1">
      <c r="A177" s="1"/>
      <c r="B177" s="16" t="s">
        <v>156</v>
      </c>
      <c r="C177" s="1"/>
      <c r="D177" s="25">
        <f>Classification!BN177</f>
        <v>0</v>
      </c>
      <c r="E177" s="69"/>
      <c r="F177" s="25">
        <v>0</v>
      </c>
      <c r="G177" s="25">
        <f t="shared" si="43"/>
        <v>0</v>
      </c>
      <c r="H177" s="69"/>
      <c r="I177" s="25">
        <v>0</v>
      </c>
      <c r="J177" s="25">
        <v>0</v>
      </c>
      <c r="K177" s="25">
        <v>0</v>
      </c>
      <c r="L177" s="25">
        <v>0</v>
      </c>
      <c r="M177" s="25">
        <v>0</v>
      </c>
      <c r="N177" s="25">
        <v>0</v>
      </c>
      <c r="O177" s="25">
        <v>0</v>
      </c>
      <c r="P177" s="25">
        <v>0</v>
      </c>
      <c r="Q177" s="25">
        <v>0</v>
      </c>
      <c r="R177" s="25">
        <v>0</v>
      </c>
      <c r="S177" s="25">
        <v>0</v>
      </c>
      <c r="T177" s="25">
        <v>0</v>
      </c>
      <c r="U177" s="25">
        <v>0</v>
      </c>
      <c r="V177" s="25">
        <v>0</v>
      </c>
      <c r="W177" s="25">
        <v>0</v>
      </c>
      <c r="X177" s="25">
        <v>0</v>
      </c>
      <c r="Y177" s="25">
        <v>0</v>
      </c>
      <c r="Z177" s="25">
        <v>0</v>
      </c>
      <c r="AA177" s="25">
        <v>0</v>
      </c>
      <c r="AB177" s="25">
        <v>0</v>
      </c>
      <c r="AC177" s="25">
        <v>0</v>
      </c>
      <c r="AD177" s="25">
        <v>0</v>
      </c>
      <c r="AE177" s="25">
        <v>0</v>
      </c>
      <c r="AF177" s="25">
        <v>0</v>
      </c>
      <c r="AG177" s="25">
        <v>0</v>
      </c>
      <c r="AH177" s="25">
        <v>0</v>
      </c>
    </row>
    <row r="178" spans="1:34" ht="12" customHeight="1" thickBot="1">
      <c r="A178" s="1"/>
      <c r="B178" s="16" t="s">
        <v>42</v>
      </c>
      <c r="C178" s="1"/>
      <c r="D178" s="47">
        <f>SUM(D175:D177)</f>
        <v>0</v>
      </c>
      <c r="E178" s="69"/>
      <c r="F178" s="47">
        <f t="shared" ref="F178:G178" si="45">SUM(F175:F177)</f>
        <v>0</v>
      </c>
      <c r="G178" s="47">
        <f t="shared" si="45"/>
        <v>0</v>
      </c>
      <c r="H178" s="69"/>
      <c r="I178" s="47">
        <f t="shared" ref="I178:AH178" si="46">SUM(I175:I177)</f>
        <v>0</v>
      </c>
      <c r="J178" s="47">
        <f t="shared" si="46"/>
        <v>0</v>
      </c>
      <c r="K178" s="47">
        <f t="shared" si="46"/>
        <v>0</v>
      </c>
      <c r="L178" s="47">
        <f t="shared" si="46"/>
        <v>0</v>
      </c>
      <c r="M178" s="47">
        <f t="shared" si="46"/>
        <v>0</v>
      </c>
      <c r="N178" s="47">
        <f t="shared" si="46"/>
        <v>0</v>
      </c>
      <c r="O178" s="47">
        <f t="shared" si="46"/>
        <v>0</v>
      </c>
      <c r="P178" s="47">
        <f t="shared" si="46"/>
        <v>0</v>
      </c>
      <c r="Q178" s="47">
        <f t="shared" si="46"/>
        <v>0</v>
      </c>
      <c r="R178" s="47">
        <f t="shared" si="46"/>
        <v>0</v>
      </c>
      <c r="S178" s="47">
        <f t="shared" si="46"/>
        <v>0</v>
      </c>
      <c r="T178" s="47">
        <f t="shared" si="46"/>
        <v>0</v>
      </c>
      <c r="U178" s="47">
        <f t="shared" si="46"/>
        <v>0</v>
      </c>
      <c r="V178" s="47">
        <f t="shared" si="46"/>
        <v>0</v>
      </c>
      <c r="W178" s="47">
        <f t="shared" si="46"/>
        <v>0</v>
      </c>
      <c r="X178" s="47">
        <f t="shared" si="46"/>
        <v>0</v>
      </c>
      <c r="Y178" s="47">
        <f t="shared" si="46"/>
        <v>0</v>
      </c>
      <c r="Z178" s="47">
        <f t="shared" si="46"/>
        <v>0</v>
      </c>
      <c r="AA178" s="47">
        <f t="shared" si="46"/>
        <v>0</v>
      </c>
      <c r="AB178" s="47">
        <f t="shared" si="46"/>
        <v>0</v>
      </c>
      <c r="AC178" s="47">
        <f t="shared" si="46"/>
        <v>0</v>
      </c>
      <c r="AD178" s="47">
        <f t="shared" si="46"/>
        <v>0</v>
      </c>
      <c r="AE178" s="47">
        <f t="shared" si="46"/>
        <v>0</v>
      </c>
      <c r="AF178" s="47">
        <f t="shared" si="46"/>
        <v>0</v>
      </c>
      <c r="AG178" s="47">
        <f t="shared" si="46"/>
        <v>0</v>
      </c>
      <c r="AH178" s="47">
        <f t="shared" si="46"/>
        <v>0</v>
      </c>
    </row>
    <row r="179" spans="1:34" ht="12" customHeight="1">
      <c r="A179" s="1"/>
      <c r="B179" s="1"/>
      <c r="C179" s="1"/>
      <c r="D179" s="25"/>
      <c r="E179" s="69"/>
      <c r="F179" s="25"/>
      <c r="G179" s="25"/>
      <c r="H179" s="69"/>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row>
    <row r="180" spans="1:34" ht="12" customHeight="1" thickBot="1">
      <c r="A180" s="16" t="s">
        <v>158</v>
      </c>
      <c r="B180" s="1"/>
      <c r="C180" s="1"/>
      <c r="D180" s="40">
        <f>Classification!BN180</f>
        <v>0</v>
      </c>
      <c r="E180" s="69"/>
      <c r="F180" s="40">
        <v>0</v>
      </c>
      <c r="G180" s="40">
        <f t="shared" ref="G180" si="47">D180-F180</f>
        <v>0</v>
      </c>
      <c r="H180" s="69"/>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v>0</v>
      </c>
      <c r="AC180" s="40">
        <v>0</v>
      </c>
      <c r="AD180" s="40">
        <v>0</v>
      </c>
      <c r="AE180" s="40">
        <v>0</v>
      </c>
      <c r="AF180" s="40">
        <v>0</v>
      </c>
      <c r="AG180" s="40">
        <v>0</v>
      </c>
      <c r="AH180" s="40">
        <v>0</v>
      </c>
    </row>
    <row r="181" spans="1:34" ht="12" customHeight="1">
      <c r="A181" s="1"/>
      <c r="B181" s="1"/>
      <c r="C181" s="1"/>
      <c r="D181" s="25"/>
      <c r="E181" s="69"/>
      <c r="F181" s="25"/>
      <c r="G181" s="25"/>
      <c r="H181" s="69"/>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row>
    <row r="182" spans="1:34" ht="12" customHeight="1">
      <c r="A182" s="16" t="s">
        <v>159</v>
      </c>
      <c r="B182" s="1"/>
      <c r="C182" s="1"/>
      <c r="D182" s="25"/>
      <c r="E182" s="69"/>
      <c r="F182" s="25"/>
      <c r="G182" s="25"/>
      <c r="H182" s="69"/>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row>
    <row r="183" spans="1:34" ht="12" customHeight="1">
      <c r="A183" s="1"/>
      <c r="B183" s="1"/>
      <c r="C183" s="1"/>
      <c r="D183" s="25"/>
      <c r="E183" s="69"/>
      <c r="F183" s="25"/>
      <c r="G183" s="25"/>
      <c r="H183" s="69"/>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row>
    <row r="184" spans="1:34" ht="12" customHeight="1">
      <c r="A184" s="1"/>
      <c r="B184" s="16" t="s">
        <v>160</v>
      </c>
      <c r="C184" s="1"/>
      <c r="D184" s="25">
        <f>Classification!BN184</f>
        <v>0</v>
      </c>
      <c r="E184" s="69"/>
      <c r="F184" s="25">
        <v>0</v>
      </c>
      <c r="G184" s="25">
        <f t="shared" ref="G184:G190" si="48">D184-F184</f>
        <v>0</v>
      </c>
      <c r="H184" s="69"/>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row>
    <row r="185" spans="1:34" ht="12" customHeight="1">
      <c r="A185" s="1"/>
      <c r="B185" s="16" t="s">
        <v>161</v>
      </c>
      <c r="C185" s="1"/>
      <c r="D185" s="25">
        <f>Classification!BN185</f>
        <v>0</v>
      </c>
      <c r="E185" s="69"/>
      <c r="F185" s="25">
        <v>0</v>
      </c>
      <c r="G185" s="25">
        <f t="shared" si="48"/>
        <v>0</v>
      </c>
      <c r="H185" s="69"/>
      <c r="I185" s="25">
        <v>0</v>
      </c>
      <c r="J185" s="25">
        <v>0</v>
      </c>
      <c r="K185" s="25">
        <v>0</v>
      </c>
      <c r="L185" s="25">
        <v>0</v>
      </c>
      <c r="M185" s="25">
        <v>0</v>
      </c>
      <c r="N185" s="25">
        <v>0</v>
      </c>
      <c r="O185" s="25">
        <v>0</v>
      </c>
      <c r="P185" s="25">
        <v>0</v>
      </c>
      <c r="Q185" s="25">
        <v>0</v>
      </c>
      <c r="R185" s="25">
        <v>0</v>
      </c>
      <c r="S185" s="25">
        <v>0</v>
      </c>
      <c r="T185" s="25">
        <v>0</v>
      </c>
      <c r="U185" s="25">
        <v>0</v>
      </c>
      <c r="V185" s="25">
        <v>0</v>
      </c>
      <c r="W185" s="25">
        <v>0</v>
      </c>
      <c r="X185" s="25">
        <v>0</v>
      </c>
      <c r="Y185" s="25">
        <v>0</v>
      </c>
      <c r="Z185" s="25">
        <v>0</v>
      </c>
      <c r="AA185" s="25">
        <v>0</v>
      </c>
      <c r="AB185" s="25">
        <v>0</v>
      </c>
      <c r="AC185" s="25">
        <v>0</v>
      </c>
      <c r="AD185" s="25">
        <v>0</v>
      </c>
      <c r="AE185" s="25">
        <v>0</v>
      </c>
      <c r="AF185" s="25">
        <v>0</v>
      </c>
      <c r="AG185" s="25">
        <v>0</v>
      </c>
      <c r="AH185" s="25">
        <v>0</v>
      </c>
    </row>
    <row r="186" spans="1:34" ht="12" customHeight="1">
      <c r="A186" s="1"/>
      <c r="B186" s="16" t="s">
        <v>164</v>
      </c>
      <c r="C186" s="1"/>
      <c r="D186" s="25">
        <f>Classification!BN186</f>
        <v>0</v>
      </c>
      <c r="E186" s="69"/>
      <c r="F186" s="25">
        <v>0</v>
      </c>
      <c r="G186" s="25">
        <f t="shared" si="48"/>
        <v>0</v>
      </c>
      <c r="H186" s="69"/>
      <c r="I186" s="25">
        <v>0</v>
      </c>
      <c r="J186" s="25">
        <v>0</v>
      </c>
      <c r="K186" s="25">
        <v>0</v>
      </c>
      <c r="L186" s="25">
        <v>0</v>
      </c>
      <c r="M186" s="25">
        <v>0</v>
      </c>
      <c r="N186" s="25">
        <v>0</v>
      </c>
      <c r="O186" s="25">
        <v>0</v>
      </c>
      <c r="P186" s="25">
        <v>0</v>
      </c>
      <c r="Q186" s="25">
        <v>0</v>
      </c>
      <c r="R186" s="25">
        <v>0</v>
      </c>
      <c r="S186" s="25">
        <v>0</v>
      </c>
      <c r="T186" s="25">
        <v>0</v>
      </c>
      <c r="U186" s="25">
        <v>0</v>
      </c>
      <c r="V186" s="25">
        <v>0</v>
      </c>
      <c r="W186" s="25">
        <v>0</v>
      </c>
      <c r="X186" s="25">
        <v>0</v>
      </c>
      <c r="Y186" s="25">
        <v>0</v>
      </c>
      <c r="Z186" s="25">
        <v>0</v>
      </c>
      <c r="AA186" s="25">
        <v>0</v>
      </c>
      <c r="AB186" s="25">
        <v>0</v>
      </c>
      <c r="AC186" s="25">
        <v>0</v>
      </c>
      <c r="AD186" s="25">
        <v>0</v>
      </c>
      <c r="AE186" s="25">
        <v>0</v>
      </c>
      <c r="AF186" s="25">
        <v>0</v>
      </c>
      <c r="AG186" s="25">
        <v>0</v>
      </c>
      <c r="AH186" s="25">
        <v>0</v>
      </c>
    </row>
    <row r="187" spans="1:34" ht="12" customHeight="1">
      <c r="A187" s="1"/>
      <c r="B187" s="16" t="s">
        <v>166</v>
      </c>
      <c r="C187" s="1"/>
      <c r="D187" s="25">
        <f>Classification!BN187</f>
        <v>0</v>
      </c>
      <c r="E187" s="69"/>
      <c r="F187" s="25">
        <v>0</v>
      </c>
      <c r="G187" s="25">
        <f t="shared" si="48"/>
        <v>0</v>
      </c>
      <c r="H187" s="69"/>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row>
    <row r="188" spans="1:34" ht="12" customHeight="1">
      <c r="A188" s="1"/>
      <c r="B188" s="16" t="s">
        <v>167</v>
      </c>
      <c r="C188" s="1"/>
      <c r="D188" s="25">
        <f>Classification!BN188</f>
        <v>0</v>
      </c>
      <c r="E188" s="69"/>
      <c r="F188" s="25">
        <v>0</v>
      </c>
      <c r="G188" s="25">
        <f t="shared" si="48"/>
        <v>0</v>
      </c>
      <c r="H188" s="69"/>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row>
    <row r="189" spans="1:34" ht="12" customHeight="1">
      <c r="A189" s="1"/>
      <c r="B189" s="16" t="s">
        <v>168</v>
      </c>
      <c r="C189" s="1"/>
      <c r="D189" s="25">
        <f>Classification!BN189</f>
        <v>0</v>
      </c>
      <c r="E189" s="69"/>
      <c r="F189" s="84">
        <v>0</v>
      </c>
      <c r="G189" s="25">
        <f t="shared" si="48"/>
        <v>0</v>
      </c>
      <c r="H189" s="69"/>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row>
    <row r="190" spans="1:34" ht="12" customHeight="1">
      <c r="A190" s="1"/>
      <c r="B190" s="16" t="s">
        <v>169</v>
      </c>
      <c r="C190" s="1"/>
      <c r="D190" s="25">
        <f>Classification!BN190</f>
        <v>0</v>
      </c>
      <c r="E190" s="69"/>
      <c r="F190" s="25">
        <v>0</v>
      </c>
      <c r="G190" s="25">
        <f t="shared" si="48"/>
        <v>0</v>
      </c>
      <c r="H190" s="69"/>
      <c r="I190" s="25">
        <v>0</v>
      </c>
      <c r="J190" s="25">
        <v>0</v>
      </c>
      <c r="K190" s="25">
        <v>0</v>
      </c>
      <c r="L190" s="25">
        <v>0</v>
      </c>
      <c r="M190" s="25">
        <v>0</v>
      </c>
      <c r="N190" s="25">
        <v>0</v>
      </c>
      <c r="O190" s="25">
        <v>0</v>
      </c>
      <c r="P190" s="25">
        <v>0</v>
      </c>
      <c r="Q190" s="25">
        <v>0</v>
      </c>
      <c r="R190" s="25">
        <v>0</v>
      </c>
      <c r="S190" s="25">
        <v>0</v>
      </c>
      <c r="T190" s="25">
        <v>0</v>
      </c>
      <c r="U190" s="25">
        <v>0</v>
      </c>
      <c r="V190" s="25">
        <v>0</v>
      </c>
      <c r="W190" s="25">
        <v>0</v>
      </c>
      <c r="X190" s="25">
        <v>0</v>
      </c>
      <c r="Y190" s="25">
        <v>0</v>
      </c>
      <c r="Z190" s="25">
        <v>0</v>
      </c>
      <c r="AA190" s="25">
        <v>0</v>
      </c>
      <c r="AB190" s="25">
        <v>0</v>
      </c>
      <c r="AC190" s="25">
        <v>0</v>
      </c>
      <c r="AD190" s="25">
        <v>0</v>
      </c>
      <c r="AE190" s="25">
        <v>0</v>
      </c>
      <c r="AF190" s="25">
        <v>0</v>
      </c>
      <c r="AG190" s="25">
        <v>0</v>
      </c>
      <c r="AH190" s="25">
        <v>0</v>
      </c>
    </row>
    <row r="191" spans="1:34" ht="12" customHeight="1" thickBot="1">
      <c r="A191" s="1"/>
      <c r="B191" s="16" t="s">
        <v>42</v>
      </c>
      <c r="C191" s="1"/>
      <c r="D191" s="47">
        <f>SUM(D184:D190)</f>
        <v>0</v>
      </c>
      <c r="E191" s="69"/>
      <c r="F191" s="47">
        <f t="shared" ref="F191:G191" si="49">SUM(F184:F190)</f>
        <v>0</v>
      </c>
      <c r="G191" s="47">
        <f t="shared" si="49"/>
        <v>0</v>
      </c>
      <c r="H191" s="69"/>
      <c r="I191" s="47">
        <f t="shared" ref="I191:AH191" si="50">SUM(I184:I190)</f>
        <v>0</v>
      </c>
      <c r="J191" s="47">
        <f t="shared" si="50"/>
        <v>0</v>
      </c>
      <c r="K191" s="47">
        <f t="shared" si="50"/>
        <v>0</v>
      </c>
      <c r="L191" s="47">
        <f t="shared" si="50"/>
        <v>0</v>
      </c>
      <c r="M191" s="47">
        <f t="shared" si="50"/>
        <v>0</v>
      </c>
      <c r="N191" s="47">
        <f t="shared" si="50"/>
        <v>0</v>
      </c>
      <c r="O191" s="47">
        <f t="shared" si="50"/>
        <v>0</v>
      </c>
      <c r="P191" s="47">
        <f t="shared" si="50"/>
        <v>0</v>
      </c>
      <c r="Q191" s="47">
        <f t="shared" si="50"/>
        <v>0</v>
      </c>
      <c r="R191" s="47">
        <f t="shared" si="50"/>
        <v>0</v>
      </c>
      <c r="S191" s="47">
        <f t="shared" si="50"/>
        <v>0</v>
      </c>
      <c r="T191" s="47">
        <f t="shared" si="50"/>
        <v>0</v>
      </c>
      <c r="U191" s="47">
        <f t="shared" si="50"/>
        <v>0</v>
      </c>
      <c r="V191" s="47">
        <f t="shared" si="50"/>
        <v>0</v>
      </c>
      <c r="W191" s="47">
        <f t="shared" si="50"/>
        <v>0</v>
      </c>
      <c r="X191" s="47">
        <f t="shared" si="50"/>
        <v>0</v>
      </c>
      <c r="Y191" s="47">
        <f t="shared" si="50"/>
        <v>0</v>
      </c>
      <c r="Z191" s="47">
        <f t="shared" si="50"/>
        <v>0</v>
      </c>
      <c r="AA191" s="47">
        <f t="shared" si="50"/>
        <v>0</v>
      </c>
      <c r="AB191" s="47">
        <f t="shared" si="50"/>
        <v>0</v>
      </c>
      <c r="AC191" s="47">
        <f t="shared" si="50"/>
        <v>0</v>
      </c>
      <c r="AD191" s="47">
        <f t="shared" si="50"/>
        <v>0</v>
      </c>
      <c r="AE191" s="47">
        <f t="shared" si="50"/>
        <v>0</v>
      </c>
      <c r="AF191" s="47">
        <f t="shared" si="50"/>
        <v>0</v>
      </c>
      <c r="AG191" s="47">
        <f t="shared" si="50"/>
        <v>0</v>
      </c>
      <c r="AH191" s="47">
        <f t="shared" si="50"/>
        <v>0</v>
      </c>
    </row>
    <row r="192" spans="1:34" ht="12" customHeight="1">
      <c r="A192" s="1"/>
      <c r="B192" s="1"/>
      <c r="C192" s="1"/>
      <c r="D192" s="25"/>
      <c r="E192" s="79"/>
      <c r="F192" s="25"/>
      <c r="G192" s="25"/>
      <c r="H192" s="79"/>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row>
    <row r="193" spans="1:34" ht="12" customHeight="1">
      <c r="A193" s="16" t="s">
        <v>170</v>
      </c>
      <c r="B193" s="1"/>
      <c r="C193" s="1"/>
      <c r="D193" s="25"/>
      <c r="E193" s="69"/>
      <c r="F193" s="25"/>
      <c r="G193" s="25"/>
      <c r="H193" s="69"/>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row>
    <row r="194" spans="1:34" ht="12" customHeight="1">
      <c r="A194" s="1"/>
      <c r="B194" s="1"/>
      <c r="C194" s="1"/>
      <c r="D194" s="25"/>
      <c r="E194" s="79"/>
      <c r="F194" s="25"/>
      <c r="G194" s="25"/>
      <c r="H194" s="79"/>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row>
    <row r="195" spans="1:34" ht="12" customHeight="1">
      <c r="A195" s="16" t="s">
        <v>171</v>
      </c>
      <c r="B195" s="1"/>
      <c r="C195" s="1"/>
      <c r="D195" s="25"/>
      <c r="E195" s="79"/>
      <c r="F195" s="25"/>
      <c r="G195" s="25"/>
      <c r="H195" s="79"/>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row>
    <row r="196" spans="1:34" ht="12" customHeight="1">
      <c r="A196" s="1"/>
      <c r="B196" s="16" t="s">
        <v>172</v>
      </c>
      <c r="C196" s="1"/>
      <c r="D196" s="25">
        <f>Classification!BN196</f>
        <v>0</v>
      </c>
      <c r="E196" s="69"/>
      <c r="F196" s="25">
        <v>0</v>
      </c>
      <c r="G196" s="25">
        <f t="shared" ref="G196:G206" si="51">D196-F196</f>
        <v>0</v>
      </c>
      <c r="H196" s="69"/>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row>
    <row r="197" spans="1:34" ht="12" customHeight="1">
      <c r="A197" s="1"/>
      <c r="B197" s="16" t="s">
        <v>173</v>
      </c>
      <c r="C197" s="1"/>
      <c r="D197" s="25">
        <f>Classification!BN197</f>
        <v>0</v>
      </c>
      <c r="E197" s="69"/>
      <c r="F197" s="25">
        <v>0</v>
      </c>
      <c r="G197" s="25">
        <f t="shared" si="51"/>
        <v>0</v>
      </c>
      <c r="H197" s="69"/>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row>
    <row r="198" spans="1:34" ht="12" customHeight="1">
      <c r="A198" s="1"/>
      <c r="B198" s="16" t="s">
        <v>174</v>
      </c>
      <c r="C198" s="1"/>
      <c r="D198" s="25">
        <f>Classification!BN198</f>
        <v>0</v>
      </c>
      <c r="E198" s="69"/>
      <c r="F198" s="25">
        <v>0</v>
      </c>
      <c r="G198" s="25">
        <f t="shared" si="51"/>
        <v>0</v>
      </c>
      <c r="H198" s="69"/>
      <c r="I198" s="25">
        <v>0</v>
      </c>
      <c r="J198" s="25">
        <v>0</v>
      </c>
      <c r="K198" s="25">
        <v>0</v>
      </c>
      <c r="L198" s="25">
        <v>0</v>
      </c>
      <c r="M198" s="25">
        <v>0</v>
      </c>
      <c r="N198" s="25">
        <v>0</v>
      </c>
      <c r="O198" s="25">
        <v>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row>
    <row r="199" spans="1:34" ht="12" customHeight="1">
      <c r="A199" s="1"/>
      <c r="B199" s="16" t="s">
        <v>175</v>
      </c>
      <c r="C199" s="1"/>
      <c r="D199" s="25">
        <f>Classification!BN199</f>
        <v>0</v>
      </c>
      <c r="E199" s="69"/>
      <c r="F199" s="25">
        <v>0</v>
      </c>
      <c r="G199" s="25">
        <f t="shared" si="51"/>
        <v>0</v>
      </c>
      <c r="H199" s="69"/>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row>
    <row r="200" spans="1:34" ht="12" customHeight="1">
      <c r="A200" s="1"/>
      <c r="B200" s="16" t="s">
        <v>176</v>
      </c>
      <c r="C200" s="1"/>
      <c r="D200" s="25">
        <f>Classification!BN200</f>
        <v>0</v>
      </c>
      <c r="E200" s="69"/>
      <c r="F200" s="25">
        <v>0</v>
      </c>
      <c r="G200" s="25">
        <f t="shared" si="51"/>
        <v>0</v>
      </c>
      <c r="H200" s="69"/>
      <c r="I200" s="25">
        <v>0</v>
      </c>
      <c r="J200" s="25">
        <v>0</v>
      </c>
      <c r="K200" s="25">
        <v>0</v>
      </c>
      <c r="L200" s="25">
        <v>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row>
    <row r="201" spans="1:34" ht="12" customHeight="1">
      <c r="A201" s="1"/>
      <c r="B201" s="16" t="s">
        <v>177</v>
      </c>
      <c r="C201" s="1"/>
      <c r="D201" s="25">
        <f>Classification!BN201</f>
        <v>213.29883019258295</v>
      </c>
      <c r="E201" s="69"/>
      <c r="F201" s="25">
        <v>0</v>
      </c>
      <c r="G201" s="25">
        <f t="shared" si="51"/>
        <v>213.29883019258295</v>
      </c>
      <c r="H201" s="69" t="s">
        <v>449</v>
      </c>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153.28516983506339</v>
      </c>
      <c r="Z201" s="25">
        <v>9.998021528042921</v>
      </c>
      <c r="AA201" s="25">
        <v>50.015638829476657</v>
      </c>
      <c r="AB201" s="25">
        <v>0</v>
      </c>
      <c r="AC201" s="25">
        <v>0</v>
      </c>
      <c r="AD201" s="25">
        <v>0</v>
      </c>
      <c r="AE201" s="25">
        <v>0</v>
      </c>
      <c r="AF201" s="25">
        <v>0</v>
      </c>
      <c r="AG201" s="25">
        <v>0</v>
      </c>
      <c r="AH201" s="25">
        <v>0</v>
      </c>
    </row>
    <row r="202" spans="1:34" ht="12" customHeight="1">
      <c r="A202" s="1"/>
      <c r="B202" s="16" t="s">
        <v>179</v>
      </c>
      <c r="C202" s="1"/>
      <c r="D202" s="25">
        <f>Classification!BN202</f>
        <v>0</v>
      </c>
      <c r="E202" s="69"/>
      <c r="F202" s="25">
        <v>0</v>
      </c>
      <c r="G202" s="25">
        <f t="shared" si="51"/>
        <v>0</v>
      </c>
      <c r="H202" s="69"/>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row>
    <row r="203" spans="1:34" ht="12" customHeight="1">
      <c r="A203" s="1"/>
      <c r="B203" s="16" t="s">
        <v>181</v>
      </c>
      <c r="C203" s="1"/>
      <c r="D203" s="25">
        <f>Classification!BN203</f>
        <v>0</v>
      </c>
      <c r="E203" s="69"/>
      <c r="F203" s="25">
        <v>0</v>
      </c>
      <c r="G203" s="25">
        <f t="shared" si="51"/>
        <v>0</v>
      </c>
      <c r="H203" s="69"/>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row>
    <row r="204" spans="1:34" ht="12" customHeight="1">
      <c r="A204" s="1"/>
      <c r="B204" s="16" t="s">
        <v>183</v>
      </c>
      <c r="C204" s="1"/>
      <c r="D204" s="25">
        <f>Classification!BN204</f>
        <v>0</v>
      </c>
      <c r="E204" s="69"/>
      <c r="F204" s="25">
        <v>0</v>
      </c>
      <c r="G204" s="25">
        <f t="shared" si="51"/>
        <v>0</v>
      </c>
      <c r="H204" s="69"/>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row>
    <row r="205" spans="1:34" ht="12" customHeight="1">
      <c r="A205" s="1"/>
      <c r="B205" s="16" t="s">
        <v>184</v>
      </c>
      <c r="C205" s="1"/>
      <c r="D205" s="25">
        <f>Classification!BN205</f>
        <v>0</v>
      </c>
      <c r="E205" s="69"/>
      <c r="F205" s="25">
        <v>0</v>
      </c>
      <c r="G205" s="25">
        <f t="shared" si="51"/>
        <v>0</v>
      </c>
      <c r="H205" s="69"/>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row>
    <row r="206" spans="1:34" ht="12" customHeight="1">
      <c r="A206" s="1"/>
      <c r="B206" s="16" t="s">
        <v>185</v>
      </c>
      <c r="C206" s="1"/>
      <c r="D206" s="25">
        <f>Classification!BN206</f>
        <v>0</v>
      </c>
      <c r="E206" s="69"/>
      <c r="F206" s="25">
        <v>0</v>
      </c>
      <c r="G206" s="25">
        <f t="shared" si="51"/>
        <v>0</v>
      </c>
      <c r="H206" s="69"/>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row>
    <row r="207" spans="1:34" ht="12" customHeight="1" thickBot="1">
      <c r="A207" s="1"/>
      <c r="B207" s="16" t="s">
        <v>187</v>
      </c>
      <c r="C207" s="1"/>
      <c r="D207" s="38">
        <f>SUM(D196:D206)</f>
        <v>213.29883019258295</v>
      </c>
      <c r="E207" s="79"/>
      <c r="F207" s="38">
        <f t="shared" ref="F207:G207" si="52">SUM(F196:F206)</f>
        <v>0</v>
      </c>
      <c r="G207" s="38">
        <f t="shared" si="52"/>
        <v>213.29883019258295</v>
      </c>
      <c r="H207" s="79"/>
      <c r="I207" s="38">
        <f t="shared" ref="I207:AH207" si="53">SUM(I196:I206)</f>
        <v>0</v>
      </c>
      <c r="J207" s="38">
        <f t="shared" si="53"/>
        <v>0</v>
      </c>
      <c r="K207" s="38">
        <f t="shared" si="53"/>
        <v>0</v>
      </c>
      <c r="L207" s="38">
        <f t="shared" si="53"/>
        <v>0</v>
      </c>
      <c r="M207" s="38">
        <f t="shared" si="53"/>
        <v>0</v>
      </c>
      <c r="N207" s="38">
        <f t="shared" si="53"/>
        <v>0</v>
      </c>
      <c r="O207" s="38">
        <f t="shared" si="53"/>
        <v>0</v>
      </c>
      <c r="P207" s="38">
        <f t="shared" si="53"/>
        <v>0</v>
      </c>
      <c r="Q207" s="38">
        <f t="shared" si="53"/>
        <v>0</v>
      </c>
      <c r="R207" s="38">
        <f t="shared" si="53"/>
        <v>0</v>
      </c>
      <c r="S207" s="38">
        <f t="shared" si="53"/>
        <v>0</v>
      </c>
      <c r="T207" s="38">
        <f t="shared" si="53"/>
        <v>0</v>
      </c>
      <c r="U207" s="38">
        <f t="shared" si="53"/>
        <v>0</v>
      </c>
      <c r="V207" s="38">
        <f t="shared" si="53"/>
        <v>0</v>
      </c>
      <c r="W207" s="38">
        <f t="shared" si="53"/>
        <v>0</v>
      </c>
      <c r="X207" s="38">
        <f t="shared" si="53"/>
        <v>0</v>
      </c>
      <c r="Y207" s="38">
        <f t="shared" si="53"/>
        <v>153.28516983506339</v>
      </c>
      <c r="Z207" s="38">
        <f t="shared" si="53"/>
        <v>9.998021528042921</v>
      </c>
      <c r="AA207" s="38">
        <f t="shared" si="53"/>
        <v>50.015638829476657</v>
      </c>
      <c r="AB207" s="38">
        <f t="shared" si="53"/>
        <v>0</v>
      </c>
      <c r="AC207" s="38">
        <f t="shared" si="53"/>
        <v>0</v>
      </c>
      <c r="AD207" s="38">
        <f t="shared" si="53"/>
        <v>0</v>
      </c>
      <c r="AE207" s="38">
        <f t="shared" si="53"/>
        <v>0</v>
      </c>
      <c r="AF207" s="38">
        <f t="shared" si="53"/>
        <v>0</v>
      </c>
      <c r="AG207" s="38">
        <f t="shared" si="53"/>
        <v>0</v>
      </c>
      <c r="AH207" s="38">
        <f t="shared" si="53"/>
        <v>0</v>
      </c>
    </row>
    <row r="208" spans="1:34" ht="12" customHeight="1" thickTop="1">
      <c r="A208" s="1"/>
      <c r="B208" s="1"/>
      <c r="C208" s="1"/>
      <c r="D208" s="25"/>
      <c r="E208" s="79"/>
      <c r="F208" s="25"/>
      <c r="G208" s="25"/>
      <c r="H208" s="79"/>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row>
    <row r="209" spans="1:34" ht="12" customHeight="1">
      <c r="A209" s="16" t="s">
        <v>188</v>
      </c>
      <c r="B209" s="1"/>
      <c r="C209" s="1"/>
      <c r="D209" s="25"/>
      <c r="E209" s="79"/>
      <c r="F209" s="25"/>
      <c r="G209" s="25"/>
      <c r="H209" s="79"/>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row>
    <row r="210" spans="1:34" ht="12" customHeight="1">
      <c r="A210" s="1"/>
      <c r="B210" s="16" t="s">
        <v>189</v>
      </c>
      <c r="C210" s="1"/>
      <c r="D210" s="25"/>
      <c r="E210" s="79"/>
      <c r="F210" s="25"/>
      <c r="G210" s="25"/>
      <c r="H210" s="79"/>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row>
    <row r="211" spans="1:34" ht="12" customHeight="1">
      <c r="A211" s="1"/>
      <c r="B211" s="16" t="s">
        <v>190</v>
      </c>
      <c r="C211" s="5" t="s">
        <v>191</v>
      </c>
      <c r="D211" s="25">
        <f>Classification!BN211</f>
        <v>0</v>
      </c>
      <c r="E211" s="69"/>
      <c r="F211" s="25">
        <v>0</v>
      </c>
      <c r="G211" s="25">
        <f t="shared" ref="G211:G212" si="54">D211-F211</f>
        <v>0</v>
      </c>
      <c r="H211" s="69"/>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row>
    <row r="212" spans="1:34" ht="12" customHeight="1">
      <c r="A212" s="1"/>
      <c r="B212" s="16" t="s">
        <v>16</v>
      </c>
      <c r="C212" s="5" t="s">
        <v>192</v>
      </c>
      <c r="D212" s="25">
        <f>Classification!BN212</f>
        <v>0</v>
      </c>
      <c r="E212" s="69"/>
      <c r="F212" s="25">
        <v>0</v>
      </c>
      <c r="G212" s="25">
        <f t="shared" si="54"/>
        <v>0</v>
      </c>
      <c r="H212" s="69"/>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row>
    <row r="213" spans="1:34" ht="12" customHeight="1">
      <c r="A213" s="1"/>
      <c r="B213" s="1"/>
      <c r="C213" s="1"/>
      <c r="D213" s="25"/>
      <c r="E213" s="79"/>
      <c r="F213" s="25"/>
      <c r="G213" s="25"/>
      <c r="H213" s="79"/>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row>
    <row r="214" spans="1:34" ht="12" customHeight="1">
      <c r="A214" s="1"/>
      <c r="B214" s="16" t="s">
        <v>193</v>
      </c>
      <c r="C214" s="1"/>
      <c r="D214" s="25"/>
      <c r="E214" s="79"/>
      <c r="F214" s="25"/>
      <c r="G214" s="25"/>
      <c r="H214" s="79"/>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row>
    <row r="215" spans="1:34" ht="12" customHeight="1">
      <c r="A215" s="1"/>
      <c r="B215" s="16" t="s">
        <v>16</v>
      </c>
      <c r="C215" s="5" t="s">
        <v>194</v>
      </c>
      <c r="D215" s="25">
        <f>Classification!BN215</f>
        <v>0</v>
      </c>
      <c r="E215" s="69"/>
      <c r="F215" s="25">
        <v>0</v>
      </c>
      <c r="G215" s="25">
        <f t="shared" ref="G215" si="55">D215-F215</f>
        <v>0</v>
      </c>
      <c r="H215" s="69"/>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row>
    <row r="216" spans="1:34" ht="12" customHeight="1">
      <c r="A216" s="1"/>
      <c r="B216" s="16" t="s">
        <v>42</v>
      </c>
      <c r="C216" s="1"/>
      <c r="D216" s="26">
        <f>SUM(D211,D212,D215)</f>
        <v>0</v>
      </c>
      <c r="E216" s="79"/>
      <c r="F216" s="26">
        <f t="shared" ref="F216:G216" si="56">SUM(F211,F212,F215)</f>
        <v>0</v>
      </c>
      <c r="G216" s="26">
        <f t="shared" si="56"/>
        <v>0</v>
      </c>
      <c r="H216" s="79"/>
      <c r="I216" s="26">
        <f t="shared" ref="I216:AH216" si="57">SUM(I211,I212,I215)</f>
        <v>0</v>
      </c>
      <c r="J216" s="26">
        <f t="shared" si="57"/>
        <v>0</v>
      </c>
      <c r="K216" s="26">
        <f t="shared" si="57"/>
        <v>0</v>
      </c>
      <c r="L216" s="26">
        <f t="shared" si="57"/>
        <v>0</v>
      </c>
      <c r="M216" s="26">
        <f t="shared" si="57"/>
        <v>0</v>
      </c>
      <c r="N216" s="26">
        <f t="shared" si="57"/>
        <v>0</v>
      </c>
      <c r="O216" s="26">
        <f t="shared" si="57"/>
        <v>0</v>
      </c>
      <c r="P216" s="26">
        <f t="shared" si="57"/>
        <v>0</v>
      </c>
      <c r="Q216" s="26">
        <f t="shared" si="57"/>
        <v>0</v>
      </c>
      <c r="R216" s="26">
        <f t="shared" si="57"/>
        <v>0</v>
      </c>
      <c r="S216" s="26">
        <f t="shared" si="57"/>
        <v>0</v>
      </c>
      <c r="T216" s="26">
        <f t="shared" si="57"/>
        <v>0</v>
      </c>
      <c r="U216" s="26">
        <f t="shared" si="57"/>
        <v>0</v>
      </c>
      <c r="V216" s="26">
        <f t="shared" si="57"/>
        <v>0</v>
      </c>
      <c r="W216" s="26">
        <f t="shared" si="57"/>
        <v>0</v>
      </c>
      <c r="X216" s="26">
        <f t="shared" si="57"/>
        <v>0</v>
      </c>
      <c r="Y216" s="26">
        <f t="shared" si="57"/>
        <v>0</v>
      </c>
      <c r="Z216" s="26">
        <f t="shared" si="57"/>
        <v>0</v>
      </c>
      <c r="AA216" s="26">
        <f t="shared" si="57"/>
        <v>0</v>
      </c>
      <c r="AB216" s="26">
        <f t="shared" si="57"/>
        <v>0</v>
      </c>
      <c r="AC216" s="26">
        <f t="shared" si="57"/>
        <v>0</v>
      </c>
      <c r="AD216" s="26">
        <f t="shared" si="57"/>
        <v>0</v>
      </c>
      <c r="AE216" s="26">
        <f t="shared" si="57"/>
        <v>0</v>
      </c>
      <c r="AF216" s="26">
        <f t="shared" si="57"/>
        <v>0</v>
      </c>
      <c r="AG216" s="26">
        <f t="shared" si="57"/>
        <v>0</v>
      </c>
      <c r="AH216" s="26">
        <f t="shared" si="57"/>
        <v>0</v>
      </c>
    </row>
    <row r="217" spans="1:34" ht="12" customHeight="1">
      <c r="A217" s="1"/>
      <c r="B217" s="1"/>
      <c r="C217" s="1"/>
      <c r="D217" s="25"/>
      <c r="E217" s="79"/>
      <c r="F217" s="25"/>
      <c r="G217" s="25"/>
      <c r="H217" s="79"/>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row>
    <row r="218" spans="1:34" ht="12" customHeight="1">
      <c r="A218" s="16" t="s">
        <v>195</v>
      </c>
      <c r="B218" s="1"/>
      <c r="C218" s="1"/>
      <c r="D218" s="25"/>
      <c r="E218" s="79"/>
      <c r="F218" s="25"/>
      <c r="G218" s="25"/>
      <c r="H218" s="79"/>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row>
    <row r="219" spans="1:34" ht="12" customHeight="1">
      <c r="A219" s="1"/>
      <c r="B219" s="16" t="s">
        <v>189</v>
      </c>
      <c r="C219" s="1"/>
      <c r="D219" s="25"/>
      <c r="E219" s="79"/>
      <c r="F219" s="25"/>
      <c r="G219" s="25"/>
      <c r="H219" s="79"/>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row>
    <row r="220" spans="1:34" ht="12" customHeight="1">
      <c r="A220" s="1"/>
      <c r="B220" s="16" t="s">
        <v>196</v>
      </c>
      <c r="C220" s="5" t="s">
        <v>197</v>
      </c>
      <c r="D220" s="25">
        <f>Classification!BN220</f>
        <v>0</v>
      </c>
      <c r="E220" s="69"/>
      <c r="F220" s="25">
        <v>0</v>
      </c>
      <c r="G220" s="25">
        <f t="shared" ref="G220:G226" si="58">D220-F220</f>
        <v>0</v>
      </c>
      <c r="H220" s="69"/>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row>
    <row r="221" spans="1:34" ht="12" customHeight="1">
      <c r="A221" s="1"/>
      <c r="B221" s="16" t="s">
        <v>198</v>
      </c>
      <c r="C221" s="5" t="s">
        <v>199</v>
      </c>
      <c r="D221" s="25">
        <f>Classification!BN221</f>
        <v>0</v>
      </c>
      <c r="E221" s="69"/>
      <c r="F221" s="25">
        <v>0</v>
      </c>
      <c r="G221" s="25">
        <f t="shared" si="58"/>
        <v>0</v>
      </c>
      <c r="H221" s="69"/>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row>
    <row r="222" spans="1:34" ht="12" customHeight="1">
      <c r="A222" s="1"/>
      <c r="B222" s="16" t="s">
        <v>200</v>
      </c>
      <c r="C222" s="5" t="s">
        <v>201</v>
      </c>
      <c r="D222" s="25">
        <f>Classification!BN222</f>
        <v>0</v>
      </c>
      <c r="E222" s="69"/>
      <c r="F222" s="25">
        <v>0</v>
      </c>
      <c r="G222" s="25">
        <f t="shared" si="58"/>
        <v>0</v>
      </c>
      <c r="H222" s="69"/>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row>
    <row r="223" spans="1:34" ht="12" customHeight="1">
      <c r="A223" s="1"/>
      <c r="B223" s="16" t="s">
        <v>203</v>
      </c>
      <c r="C223" s="5" t="s">
        <v>204</v>
      </c>
      <c r="D223" s="25">
        <f>Classification!BN223</f>
        <v>0</v>
      </c>
      <c r="E223" s="69"/>
      <c r="F223" s="25">
        <v>0</v>
      </c>
      <c r="G223" s="25">
        <f t="shared" si="58"/>
        <v>0</v>
      </c>
      <c r="H223" s="69"/>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row>
    <row r="224" spans="1:34" ht="12" customHeight="1">
      <c r="A224" s="1"/>
      <c r="B224" s="16" t="s">
        <v>206</v>
      </c>
      <c r="C224" s="5" t="s">
        <v>207</v>
      </c>
      <c r="D224" s="25">
        <f>Classification!BN224</f>
        <v>0</v>
      </c>
      <c r="E224" s="69"/>
      <c r="F224" s="25">
        <v>0</v>
      </c>
      <c r="G224" s="25">
        <f t="shared" si="58"/>
        <v>0</v>
      </c>
      <c r="H224" s="69"/>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row>
    <row r="225" spans="1:34" ht="12" customHeight="1">
      <c r="A225" s="1"/>
      <c r="B225" s="16" t="s">
        <v>209</v>
      </c>
      <c r="C225" s="5" t="s">
        <v>210</v>
      </c>
      <c r="D225" s="25">
        <f>Classification!BN225</f>
        <v>0</v>
      </c>
      <c r="E225" s="69"/>
      <c r="F225" s="25">
        <v>0</v>
      </c>
      <c r="G225" s="25">
        <f t="shared" si="58"/>
        <v>0</v>
      </c>
      <c r="H225" s="69"/>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row>
    <row r="226" spans="1:34" ht="12" customHeight="1">
      <c r="A226" s="1"/>
      <c r="B226" s="16" t="s">
        <v>16</v>
      </c>
      <c r="C226" s="5" t="s">
        <v>211</v>
      </c>
      <c r="D226" s="25">
        <f>Classification!BN226</f>
        <v>0</v>
      </c>
      <c r="E226" s="69"/>
      <c r="F226" s="25">
        <v>0</v>
      </c>
      <c r="G226" s="25">
        <f t="shared" si="58"/>
        <v>0</v>
      </c>
      <c r="H226" s="69"/>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row>
    <row r="227" spans="1:34" ht="12" customHeight="1">
      <c r="A227" s="1"/>
      <c r="B227" s="1"/>
      <c r="C227" s="1"/>
      <c r="D227" s="25"/>
      <c r="E227" s="79"/>
      <c r="F227" s="25"/>
      <c r="G227" s="25"/>
      <c r="H227" s="79"/>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row>
    <row r="228" spans="1:34" ht="12" customHeight="1">
      <c r="A228" s="1"/>
      <c r="B228" s="16" t="s">
        <v>193</v>
      </c>
      <c r="C228" s="1"/>
      <c r="D228" s="25"/>
      <c r="E228" s="79"/>
      <c r="F228" s="25"/>
      <c r="G228" s="25"/>
      <c r="H228" s="79"/>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row>
    <row r="229" spans="1:34" ht="12" customHeight="1">
      <c r="A229" s="1"/>
      <c r="B229" s="16" t="s">
        <v>196</v>
      </c>
      <c r="C229" s="5" t="s">
        <v>212</v>
      </c>
      <c r="D229" s="25">
        <f>Classification!BN229</f>
        <v>0</v>
      </c>
      <c r="E229" s="69"/>
      <c r="F229" s="25">
        <v>0</v>
      </c>
      <c r="G229" s="25">
        <f t="shared" ref="G229:G234" si="59">D229-F229</f>
        <v>0</v>
      </c>
      <c r="H229" s="69"/>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row>
    <row r="230" spans="1:34" ht="12" customHeight="1">
      <c r="A230" s="1"/>
      <c r="B230" s="16" t="s">
        <v>198</v>
      </c>
      <c r="C230" s="5" t="s">
        <v>213</v>
      </c>
      <c r="D230" s="25">
        <f>Classification!BN230</f>
        <v>0</v>
      </c>
      <c r="E230" s="69"/>
      <c r="F230" s="25">
        <v>0</v>
      </c>
      <c r="G230" s="25">
        <f t="shared" si="59"/>
        <v>0</v>
      </c>
      <c r="H230" s="69"/>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row>
    <row r="231" spans="1:34" ht="12" customHeight="1">
      <c r="A231" s="1"/>
      <c r="B231" s="16" t="s">
        <v>200</v>
      </c>
      <c r="C231" s="5" t="s">
        <v>214</v>
      </c>
      <c r="D231" s="25">
        <f>Classification!BN231</f>
        <v>0</v>
      </c>
      <c r="E231" s="69"/>
      <c r="F231" s="25">
        <v>0</v>
      </c>
      <c r="G231" s="25">
        <f t="shared" si="59"/>
        <v>0</v>
      </c>
      <c r="H231" s="69"/>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row>
    <row r="232" spans="1:34" ht="12" customHeight="1">
      <c r="A232" s="1"/>
      <c r="B232" s="16" t="s">
        <v>215</v>
      </c>
      <c r="C232" s="5" t="s">
        <v>216</v>
      </c>
      <c r="D232" s="25">
        <f>Classification!BN232</f>
        <v>0</v>
      </c>
      <c r="E232" s="69"/>
      <c r="F232" s="25">
        <v>0</v>
      </c>
      <c r="G232" s="25">
        <f t="shared" si="59"/>
        <v>0</v>
      </c>
      <c r="H232" s="69"/>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row>
    <row r="233" spans="1:34" ht="12" customHeight="1">
      <c r="A233" s="1"/>
      <c r="B233" s="16" t="s">
        <v>206</v>
      </c>
      <c r="C233" s="5" t="s">
        <v>217</v>
      </c>
      <c r="D233" s="25">
        <f>Classification!BN233</f>
        <v>0</v>
      </c>
      <c r="E233" s="69"/>
      <c r="F233" s="25">
        <v>0</v>
      </c>
      <c r="G233" s="25">
        <f t="shared" si="59"/>
        <v>0</v>
      </c>
      <c r="H233" s="69"/>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row>
    <row r="234" spans="1:34" ht="12" customHeight="1">
      <c r="A234" s="1"/>
      <c r="B234" s="16" t="s">
        <v>16</v>
      </c>
      <c r="C234" s="5" t="s">
        <v>218</v>
      </c>
      <c r="D234" s="25">
        <f>Classification!BN234</f>
        <v>0</v>
      </c>
      <c r="E234" s="69"/>
      <c r="F234" s="25">
        <v>0</v>
      </c>
      <c r="G234" s="25">
        <f t="shared" si="59"/>
        <v>0</v>
      </c>
      <c r="H234" s="69"/>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row>
    <row r="235" spans="1:34" ht="12" customHeight="1">
      <c r="A235" s="1"/>
      <c r="B235" s="16" t="s">
        <v>42</v>
      </c>
      <c r="C235" s="1"/>
      <c r="D235" s="26">
        <f>SUM(D220:D226,D229:D234)</f>
        <v>0</v>
      </c>
      <c r="E235" s="79"/>
      <c r="F235" s="26">
        <f t="shared" ref="F235:G235" si="60">SUM(F220:F226,F229:F234)</f>
        <v>0</v>
      </c>
      <c r="G235" s="26">
        <f t="shared" si="60"/>
        <v>0</v>
      </c>
      <c r="H235" s="79"/>
      <c r="I235" s="26">
        <f t="shared" ref="I235:AH235" si="61">SUM(I220:I226,I229:I234)</f>
        <v>0</v>
      </c>
      <c r="J235" s="26">
        <f t="shared" si="61"/>
        <v>0</v>
      </c>
      <c r="K235" s="26">
        <f t="shared" si="61"/>
        <v>0</v>
      </c>
      <c r="L235" s="26">
        <f t="shared" si="61"/>
        <v>0</v>
      </c>
      <c r="M235" s="26">
        <f t="shared" si="61"/>
        <v>0</v>
      </c>
      <c r="N235" s="26">
        <f t="shared" si="61"/>
        <v>0</v>
      </c>
      <c r="O235" s="26">
        <f t="shared" si="61"/>
        <v>0</v>
      </c>
      <c r="P235" s="26">
        <f t="shared" si="61"/>
        <v>0</v>
      </c>
      <c r="Q235" s="26">
        <f t="shared" si="61"/>
        <v>0</v>
      </c>
      <c r="R235" s="26">
        <f t="shared" si="61"/>
        <v>0</v>
      </c>
      <c r="S235" s="26">
        <f t="shared" si="61"/>
        <v>0</v>
      </c>
      <c r="T235" s="26">
        <f t="shared" si="61"/>
        <v>0</v>
      </c>
      <c r="U235" s="26">
        <f t="shared" si="61"/>
        <v>0</v>
      </c>
      <c r="V235" s="26">
        <f t="shared" si="61"/>
        <v>0</v>
      </c>
      <c r="W235" s="26">
        <f t="shared" si="61"/>
        <v>0</v>
      </c>
      <c r="X235" s="26">
        <f t="shared" si="61"/>
        <v>0</v>
      </c>
      <c r="Y235" s="26">
        <f t="shared" si="61"/>
        <v>0</v>
      </c>
      <c r="Z235" s="26">
        <f t="shared" si="61"/>
        <v>0</v>
      </c>
      <c r="AA235" s="26">
        <f t="shared" si="61"/>
        <v>0</v>
      </c>
      <c r="AB235" s="26">
        <f t="shared" si="61"/>
        <v>0</v>
      </c>
      <c r="AC235" s="26">
        <f t="shared" si="61"/>
        <v>0</v>
      </c>
      <c r="AD235" s="26">
        <f t="shared" si="61"/>
        <v>0</v>
      </c>
      <c r="AE235" s="26">
        <f t="shared" si="61"/>
        <v>0</v>
      </c>
      <c r="AF235" s="26">
        <f t="shared" si="61"/>
        <v>0</v>
      </c>
      <c r="AG235" s="26">
        <f t="shared" si="61"/>
        <v>0</v>
      </c>
      <c r="AH235" s="26">
        <f t="shared" si="61"/>
        <v>0</v>
      </c>
    </row>
    <row r="236" spans="1:34" ht="12" customHeight="1">
      <c r="A236" s="1"/>
      <c r="B236" s="1"/>
      <c r="C236" s="1"/>
      <c r="D236" s="25"/>
      <c r="E236" s="79"/>
      <c r="F236" s="25"/>
      <c r="G236" s="25"/>
      <c r="H236" s="79"/>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row>
    <row r="237" spans="1:34" ht="12" customHeight="1">
      <c r="A237" s="16" t="s">
        <v>219</v>
      </c>
      <c r="B237" s="1"/>
      <c r="C237" s="1"/>
      <c r="D237" s="25"/>
      <c r="E237" s="79"/>
      <c r="F237" s="25"/>
      <c r="G237" s="25"/>
      <c r="H237" s="79"/>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row>
    <row r="238" spans="1:34" ht="12" customHeight="1">
      <c r="A238" s="1"/>
      <c r="B238" s="16" t="s">
        <v>189</v>
      </c>
      <c r="C238" s="1"/>
      <c r="D238" s="25"/>
      <c r="E238" s="79"/>
      <c r="F238" s="25"/>
      <c r="G238" s="25"/>
      <c r="H238" s="79"/>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row>
    <row r="239" spans="1:34" ht="12" customHeight="1">
      <c r="A239" s="1"/>
      <c r="B239" s="16" t="s">
        <v>198</v>
      </c>
      <c r="C239" s="5" t="s">
        <v>220</v>
      </c>
      <c r="D239" s="25">
        <f>Classification!BN239</f>
        <v>0</v>
      </c>
      <c r="E239" s="69"/>
      <c r="F239" s="25">
        <v>0</v>
      </c>
      <c r="G239" s="25">
        <f t="shared" ref="G239:G242" si="62">D239-F239</f>
        <v>0</v>
      </c>
      <c r="H239" s="69"/>
      <c r="I239" s="25">
        <v>0</v>
      </c>
      <c r="J239" s="25">
        <v>0</v>
      </c>
      <c r="K239" s="25">
        <v>0</v>
      </c>
      <c r="L239" s="25">
        <v>0</v>
      </c>
      <c r="M239" s="25">
        <v>0</v>
      </c>
      <c r="N239" s="25">
        <v>0</v>
      </c>
      <c r="O239" s="25">
        <v>0</v>
      </c>
      <c r="P239" s="25">
        <v>0</v>
      </c>
      <c r="Q239" s="25">
        <v>0</v>
      </c>
      <c r="R239" s="25">
        <v>0</v>
      </c>
      <c r="S239" s="25">
        <v>0</v>
      </c>
      <c r="T239" s="25">
        <v>0</v>
      </c>
      <c r="U239" s="25">
        <v>0</v>
      </c>
      <c r="V239" s="25">
        <v>0</v>
      </c>
      <c r="W239" s="25">
        <v>0</v>
      </c>
      <c r="X239" s="25">
        <v>0</v>
      </c>
      <c r="Y239" s="25">
        <v>0</v>
      </c>
      <c r="Z239" s="25">
        <v>0</v>
      </c>
      <c r="AA239" s="25">
        <v>0</v>
      </c>
      <c r="AB239" s="25">
        <v>0</v>
      </c>
      <c r="AC239" s="25">
        <v>0</v>
      </c>
      <c r="AD239" s="25">
        <v>0</v>
      </c>
      <c r="AE239" s="25">
        <v>0</v>
      </c>
      <c r="AF239" s="25">
        <v>0</v>
      </c>
      <c r="AG239" s="25">
        <v>0</v>
      </c>
      <c r="AH239" s="25">
        <v>0</v>
      </c>
    </row>
    <row r="240" spans="1:34" ht="12" customHeight="1">
      <c r="A240" s="1"/>
      <c r="B240" s="16" t="s">
        <v>222</v>
      </c>
      <c r="C240" s="5" t="s">
        <v>223</v>
      </c>
      <c r="D240" s="25">
        <f>Classification!BN240</f>
        <v>0</v>
      </c>
      <c r="E240" s="69"/>
      <c r="F240" s="25">
        <v>0</v>
      </c>
      <c r="G240" s="25">
        <f t="shared" si="62"/>
        <v>0</v>
      </c>
      <c r="H240" s="69"/>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row>
    <row r="241" spans="1:34" ht="12" customHeight="1">
      <c r="A241" s="1"/>
      <c r="B241" s="16" t="s">
        <v>225</v>
      </c>
      <c r="C241" s="5" t="s">
        <v>226</v>
      </c>
      <c r="D241" s="25">
        <f>Classification!BN241</f>
        <v>0</v>
      </c>
      <c r="E241" s="69"/>
      <c r="F241" s="25">
        <v>0</v>
      </c>
      <c r="G241" s="25">
        <f t="shared" si="62"/>
        <v>0</v>
      </c>
      <c r="H241" s="69"/>
      <c r="I241" s="25">
        <v>0</v>
      </c>
      <c r="J241" s="25">
        <v>0</v>
      </c>
      <c r="K241" s="25">
        <v>0</v>
      </c>
      <c r="L241" s="25">
        <v>0</v>
      </c>
      <c r="M241" s="25">
        <v>0</v>
      </c>
      <c r="N241" s="25">
        <v>0</v>
      </c>
      <c r="O241" s="25">
        <v>0</v>
      </c>
      <c r="P241" s="25">
        <v>0</v>
      </c>
      <c r="Q241" s="25">
        <v>0</v>
      </c>
      <c r="R241" s="25">
        <v>0</v>
      </c>
      <c r="S241" s="25">
        <v>0</v>
      </c>
      <c r="T241" s="25">
        <v>0</v>
      </c>
      <c r="U241" s="25">
        <v>0</v>
      </c>
      <c r="V241" s="25">
        <v>0</v>
      </c>
      <c r="W241" s="25">
        <v>0</v>
      </c>
      <c r="X241" s="25">
        <v>0</v>
      </c>
      <c r="Y241" s="25">
        <v>0</v>
      </c>
      <c r="Z241" s="25">
        <v>0</v>
      </c>
      <c r="AA241" s="25">
        <v>0</v>
      </c>
      <c r="AB241" s="25">
        <v>0</v>
      </c>
      <c r="AC241" s="25">
        <v>0</v>
      </c>
      <c r="AD241" s="25">
        <v>0</v>
      </c>
      <c r="AE241" s="25">
        <v>0</v>
      </c>
      <c r="AF241" s="25">
        <v>0</v>
      </c>
      <c r="AG241" s="25">
        <v>0</v>
      </c>
      <c r="AH241" s="25">
        <v>0</v>
      </c>
    </row>
    <row r="242" spans="1:34" ht="12" customHeight="1">
      <c r="A242" s="1"/>
      <c r="B242" s="16" t="s">
        <v>16</v>
      </c>
      <c r="C242" s="5" t="s">
        <v>228</v>
      </c>
      <c r="D242" s="25">
        <f>Classification!BN242</f>
        <v>0</v>
      </c>
      <c r="E242" s="69"/>
      <c r="F242" s="25">
        <v>0</v>
      </c>
      <c r="G242" s="25">
        <f t="shared" si="62"/>
        <v>0</v>
      </c>
      <c r="H242" s="69"/>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row>
    <row r="243" spans="1:34" ht="12" customHeight="1">
      <c r="A243" s="1"/>
      <c r="B243" s="1"/>
      <c r="C243" s="1"/>
      <c r="D243" s="25"/>
      <c r="E243" s="79"/>
      <c r="F243" s="25"/>
      <c r="G243" s="25"/>
      <c r="H243" s="81"/>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row>
    <row r="244" spans="1:34" ht="12" customHeight="1">
      <c r="A244" s="1"/>
      <c r="B244" s="16" t="s">
        <v>193</v>
      </c>
      <c r="C244" s="1"/>
      <c r="D244" s="25"/>
      <c r="E244" s="79"/>
      <c r="F244" s="25"/>
      <c r="G244" s="25"/>
      <c r="H244" s="79"/>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row>
    <row r="245" spans="1:34" ht="12" customHeight="1">
      <c r="A245" s="1"/>
      <c r="B245" s="16" t="s">
        <v>198</v>
      </c>
      <c r="C245" s="5" t="s">
        <v>229</v>
      </c>
      <c r="D245" s="25">
        <f>Classification!BN245</f>
        <v>0</v>
      </c>
      <c r="E245" s="69"/>
      <c r="F245" s="25">
        <v>0</v>
      </c>
      <c r="G245" s="25">
        <f t="shared" ref="G245:G248" si="63">D245-F245</f>
        <v>0</v>
      </c>
      <c r="H245" s="69"/>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row>
    <row r="246" spans="1:34" ht="12" customHeight="1">
      <c r="A246" s="1"/>
      <c r="B246" s="16" t="s">
        <v>222</v>
      </c>
      <c r="C246" s="5" t="s">
        <v>231</v>
      </c>
      <c r="D246" s="25">
        <f>Classification!BN246</f>
        <v>0</v>
      </c>
      <c r="E246" s="69"/>
      <c r="F246" s="25">
        <v>0</v>
      </c>
      <c r="G246" s="25">
        <f t="shared" si="63"/>
        <v>0</v>
      </c>
      <c r="H246" s="69"/>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row>
    <row r="247" spans="1:34" ht="12" customHeight="1">
      <c r="A247" s="1"/>
      <c r="B247" s="16" t="s">
        <v>225</v>
      </c>
      <c r="C247" s="5" t="s">
        <v>233</v>
      </c>
      <c r="D247" s="25">
        <f>Classification!BN247</f>
        <v>0</v>
      </c>
      <c r="E247" s="69"/>
      <c r="F247" s="25">
        <v>0</v>
      </c>
      <c r="G247" s="25">
        <f t="shared" si="63"/>
        <v>0</v>
      </c>
      <c r="H247" s="69"/>
      <c r="I247" s="25">
        <v>0</v>
      </c>
      <c r="J247" s="25">
        <v>0</v>
      </c>
      <c r="K247" s="25">
        <v>0</v>
      </c>
      <c r="L247" s="25">
        <v>0</v>
      </c>
      <c r="M247" s="25">
        <v>0</v>
      </c>
      <c r="N247" s="25">
        <v>0</v>
      </c>
      <c r="O247" s="25">
        <v>0</v>
      </c>
      <c r="P247" s="25">
        <v>0</v>
      </c>
      <c r="Q247" s="25">
        <v>0</v>
      </c>
      <c r="R247" s="25">
        <v>0</v>
      </c>
      <c r="S247" s="25">
        <v>0</v>
      </c>
      <c r="T247" s="25">
        <v>0</v>
      </c>
      <c r="U247" s="25">
        <v>0</v>
      </c>
      <c r="V247" s="25">
        <v>0</v>
      </c>
      <c r="W247" s="25">
        <v>0</v>
      </c>
      <c r="X247" s="25">
        <v>0</v>
      </c>
      <c r="Y247" s="25">
        <v>0</v>
      </c>
      <c r="Z247" s="25">
        <v>0</v>
      </c>
      <c r="AA247" s="25">
        <v>0</v>
      </c>
      <c r="AB247" s="25">
        <v>0</v>
      </c>
      <c r="AC247" s="25">
        <v>0</v>
      </c>
      <c r="AD247" s="25">
        <v>0</v>
      </c>
      <c r="AE247" s="25">
        <v>0</v>
      </c>
      <c r="AF247" s="25">
        <v>0</v>
      </c>
      <c r="AG247" s="25">
        <v>0</v>
      </c>
      <c r="AH247" s="25">
        <v>0</v>
      </c>
    </row>
    <row r="248" spans="1:34" ht="12" customHeight="1">
      <c r="A248" s="1"/>
      <c r="B248" s="16" t="s">
        <v>16</v>
      </c>
      <c r="C248" s="5" t="s">
        <v>235</v>
      </c>
      <c r="D248" s="25">
        <f>Classification!BN248</f>
        <v>0</v>
      </c>
      <c r="E248" s="69"/>
      <c r="F248" s="25">
        <v>0</v>
      </c>
      <c r="G248" s="25">
        <f t="shared" si="63"/>
        <v>0</v>
      </c>
      <c r="H248" s="69"/>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row>
    <row r="249" spans="1:34" ht="12" customHeight="1">
      <c r="A249" s="1"/>
      <c r="B249" s="16" t="s">
        <v>42</v>
      </c>
      <c r="C249" s="1"/>
      <c r="D249" s="26">
        <f>SUM(D239:D242,D245:D248)</f>
        <v>0</v>
      </c>
      <c r="E249" s="79"/>
      <c r="F249" s="26">
        <f t="shared" ref="F249:G249" si="64">SUM(F239:F242,F245:F248)</f>
        <v>0</v>
      </c>
      <c r="G249" s="26">
        <f t="shared" si="64"/>
        <v>0</v>
      </c>
      <c r="H249" s="79"/>
      <c r="I249" s="26">
        <f t="shared" ref="I249:AH249" si="65">SUM(I239:I242,I245:I248)</f>
        <v>0</v>
      </c>
      <c r="J249" s="26">
        <f t="shared" si="65"/>
        <v>0</v>
      </c>
      <c r="K249" s="26">
        <f t="shared" si="65"/>
        <v>0</v>
      </c>
      <c r="L249" s="26">
        <f t="shared" si="65"/>
        <v>0</v>
      </c>
      <c r="M249" s="26">
        <f t="shared" si="65"/>
        <v>0</v>
      </c>
      <c r="N249" s="26">
        <f t="shared" si="65"/>
        <v>0</v>
      </c>
      <c r="O249" s="26">
        <f t="shared" si="65"/>
        <v>0</v>
      </c>
      <c r="P249" s="26">
        <f t="shared" si="65"/>
        <v>0</v>
      </c>
      <c r="Q249" s="26">
        <f t="shared" si="65"/>
        <v>0</v>
      </c>
      <c r="R249" s="26">
        <f t="shared" si="65"/>
        <v>0</v>
      </c>
      <c r="S249" s="26">
        <f t="shared" si="65"/>
        <v>0</v>
      </c>
      <c r="T249" s="26">
        <f t="shared" si="65"/>
        <v>0</v>
      </c>
      <c r="U249" s="26">
        <f t="shared" si="65"/>
        <v>0</v>
      </c>
      <c r="V249" s="26">
        <f t="shared" si="65"/>
        <v>0</v>
      </c>
      <c r="W249" s="26">
        <f t="shared" si="65"/>
        <v>0</v>
      </c>
      <c r="X249" s="26">
        <f t="shared" si="65"/>
        <v>0</v>
      </c>
      <c r="Y249" s="26">
        <f t="shared" si="65"/>
        <v>0</v>
      </c>
      <c r="Z249" s="26">
        <f t="shared" si="65"/>
        <v>0</v>
      </c>
      <c r="AA249" s="26">
        <f t="shared" si="65"/>
        <v>0</v>
      </c>
      <c r="AB249" s="26">
        <f t="shared" si="65"/>
        <v>0</v>
      </c>
      <c r="AC249" s="26">
        <f t="shared" si="65"/>
        <v>0</v>
      </c>
      <c r="AD249" s="26">
        <f t="shared" si="65"/>
        <v>0</v>
      </c>
      <c r="AE249" s="26">
        <f t="shared" si="65"/>
        <v>0</v>
      </c>
      <c r="AF249" s="26">
        <f t="shared" si="65"/>
        <v>0</v>
      </c>
      <c r="AG249" s="26">
        <f t="shared" si="65"/>
        <v>0</v>
      </c>
      <c r="AH249" s="26">
        <f t="shared" si="65"/>
        <v>0</v>
      </c>
    </row>
    <row r="250" spans="1:34" ht="12" customHeight="1">
      <c r="A250" s="1"/>
      <c r="B250" s="1"/>
      <c r="C250" s="1"/>
      <c r="D250" s="25"/>
      <c r="E250" s="79"/>
      <c r="F250" s="25"/>
      <c r="G250" s="25"/>
      <c r="H250" s="79"/>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row>
    <row r="251" spans="1:34" ht="12" customHeight="1">
      <c r="A251" s="16" t="s">
        <v>236</v>
      </c>
      <c r="B251" s="1"/>
      <c r="C251" s="1"/>
      <c r="D251" s="25"/>
      <c r="E251" s="79"/>
      <c r="F251" s="25"/>
      <c r="G251" s="25"/>
      <c r="H251" s="79"/>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row>
    <row r="252" spans="1:34" ht="12" customHeight="1">
      <c r="A252" s="1"/>
      <c r="B252" s="16" t="s">
        <v>189</v>
      </c>
      <c r="C252" s="1"/>
      <c r="D252" s="25"/>
      <c r="E252" s="79"/>
      <c r="F252" s="25"/>
      <c r="G252" s="25"/>
      <c r="H252" s="79"/>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row>
    <row r="253" spans="1:34" ht="12" customHeight="1">
      <c r="A253" s="1"/>
      <c r="B253" s="16" t="s">
        <v>237</v>
      </c>
      <c r="C253" s="5" t="s">
        <v>238</v>
      </c>
      <c r="D253" s="25">
        <f>Classification!BN253</f>
        <v>0</v>
      </c>
      <c r="E253" s="69"/>
      <c r="F253" s="25">
        <v>0</v>
      </c>
      <c r="G253" s="25">
        <f t="shared" ref="G253:G258" si="66">D253-F253</f>
        <v>0</v>
      </c>
      <c r="H253" s="69"/>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row>
    <row r="254" spans="1:34" ht="12" customHeight="1">
      <c r="A254" s="1"/>
      <c r="B254" s="16" t="s">
        <v>239</v>
      </c>
      <c r="C254" s="1"/>
      <c r="D254" s="25">
        <f>Classification!BN254</f>
        <v>0</v>
      </c>
      <c r="E254" s="69"/>
      <c r="F254" s="25">
        <v>0</v>
      </c>
      <c r="G254" s="25">
        <f t="shared" si="66"/>
        <v>0</v>
      </c>
      <c r="H254" s="69"/>
      <c r="I254" s="25">
        <v>0</v>
      </c>
      <c r="J254" s="25">
        <v>0</v>
      </c>
      <c r="K254" s="25">
        <v>0</v>
      </c>
      <c r="L254" s="25">
        <v>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row>
    <row r="255" spans="1:34" ht="12" customHeight="1">
      <c r="A255" s="1"/>
      <c r="B255" s="16" t="s">
        <v>240</v>
      </c>
      <c r="C255" s="5" t="s">
        <v>241</v>
      </c>
      <c r="D255" s="25">
        <f>Classification!BN255</f>
        <v>0</v>
      </c>
      <c r="E255" s="69"/>
      <c r="F255" s="25">
        <v>0</v>
      </c>
      <c r="G255" s="25">
        <f t="shared" si="66"/>
        <v>0</v>
      </c>
      <c r="H255" s="69"/>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row>
    <row r="256" spans="1:34" ht="12" customHeight="1">
      <c r="A256" s="1"/>
      <c r="B256" s="16" t="s">
        <v>242</v>
      </c>
      <c r="C256" s="5" t="s">
        <v>243</v>
      </c>
      <c r="D256" s="25">
        <f>Classification!BN256</f>
        <v>0</v>
      </c>
      <c r="E256" s="69"/>
      <c r="F256" s="25">
        <v>0</v>
      </c>
      <c r="G256" s="25">
        <f t="shared" si="66"/>
        <v>0</v>
      </c>
      <c r="H256" s="69"/>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row>
    <row r="257" spans="1:34" ht="12" customHeight="1">
      <c r="A257" s="1"/>
      <c r="B257" s="16" t="s">
        <v>55</v>
      </c>
      <c r="C257" s="5" t="s">
        <v>244</v>
      </c>
      <c r="D257" s="25">
        <f>Classification!BN257</f>
        <v>0</v>
      </c>
      <c r="E257" s="69"/>
      <c r="F257" s="25">
        <v>0</v>
      </c>
      <c r="G257" s="25">
        <f t="shared" si="66"/>
        <v>0</v>
      </c>
      <c r="H257" s="69"/>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row>
    <row r="258" spans="1:34" ht="12" customHeight="1">
      <c r="A258" s="1"/>
      <c r="B258" s="16" t="s">
        <v>252</v>
      </c>
      <c r="C258" s="5" t="s">
        <v>245</v>
      </c>
      <c r="D258" s="25">
        <f>Classification!BN258</f>
        <v>0</v>
      </c>
      <c r="E258" s="69"/>
      <c r="F258" s="25">
        <v>0</v>
      </c>
      <c r="G258" s="25">
        <f t="shared" si="66"/>
        <v>0</v>
      </c>
      <c r="H258" s="69"/>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row>
    <row r="259" spans="1:34" ht="12" customHeight="1">
      <c r="A259" s="1"/>
      <c r="B259" s="1"/>
      <c r="C259" s="1"/>
      <c r="D259" s="25"/>
      <c r="E259" s="79"/>
      <c r="F259" s="25"/>
      <c r="G259" s="25"/>
      <c r="H259" s="79"/>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row>
    <row r="260" spans="1:34" ht="12" customHeight="1">
      <c r="A260" s="1"/>
      <c r="B260" s="16" t="s">
        <v>193</v>
      </c>
      <c r="C260" s="1"/>
      <c r="D260" s="25"/>
      <c r="E260" s="79"/>
      <c r="F260" s="25"/>
      <c r="G260" s="25"/>
      <c r="H260" s="79"/>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row>
    <row r="261" spans="1:34" ht="12" customHeight="1">
      <c r="A261" s="1"/>
      <c r="B261" s="16" t="s">
        <v>246</v>
      </c>
      <c r="C261" s="5" t="s">
        <v>247</v>
      </c>
      <c r="D261" s="25">
        <f>Classification!BN261</f>
        <v>0</v>
      </c>
      <c r="E261" s="69"/>
      <c r="F261" s="25">
        <v>0</v>
      </c>
      <c r="G261" s="25">
        <f t="shared" ref="G261:G265" si="67">D261-F261</f>
        <v>0</v>
      </c>
      <c r="H261" s="69"/>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row>
    <row r="262" spans="1:34" ht="12" customHeight="1">
      <c r="A262" s="1"/>
      <c r="B262" s="16" t="s">
        <v>242</v>
      </c>
      <c r="C262" s="5" t="s">
        <v>248</v>
      </c>
      <c r="D262" s="25">
        <f>Classification!BN262</f>
        <v>0</v>
      </c>
      <c r="E262" s="69"/>
      <c r="F262" s="25">
        <v>0</v>
      </c>
      <c r="G262" s="25">
        <f t="shared" si="67"/>
        <v>0</v>
      </c>
      <c r="H262" s="69"/>
      <c r="I262" s="25">
        <v>0</v>
      </c>
      <c r="J262" s="25">
        <v>0</v>
      </c>
      <c r="K262" s="25">
        <v>0</v>
      </c>
      <c r="L262" s="25">
        <v>0</v>
      </c>
      <c r="M262" s="25">
        <v>0</v>
      </c>
      <c r="N262" s="25">
        <v>0</v>
      </c>
      <c r="O262" s="25">
        <v>0</v>
      </c>
      <c r="P262" s="25">
        <v>0</v>
      </c>
      <c r="Q262" s="25">
        <v>0</v>
      </c>
      <c r="R262" s="25">
        <v>0</v>
      </c>
      <c r="S262" s="25">
        <v>0</v>
      </c>
      <c r="T262" s="25">
        <v>0</v>
      </c>
      <c r="U262" s="25">
        <v>0</v>
      </c>
      <c r="V262" s="25">
        <v>0</v>
      </c>
      <c r="W262" s="25">
        <v>0</v>
      </c>
      <c r="X262" s="25">
        <v>0</v>
      </c>
      <c r="Y262" s="25">
        <v>0</v>
      </c>
      <c r="Z262" s="25">
        <v>0</v>
      </c>
      <c r="AA262" s="25">
        <v>0</v>
      </c>
      <c r="AB262" s="25">
        <v>0</v>
      </c>
      <c r="AC262" s="25">
        <v>0</v>
      </c>
      <c r="AD262" s="25">
        <v>0</v>
      </c>
      <c r="AE262" s="25">
        <v>0</v>
      </c>
      <c r="AF262" s="25">
        <v>0</v>
      </c>
      <c r="AG262" s="25">
        <v>0</v>
      </c>
      <c r="AH262" s="25">
        <v>0</v>
      </c>
    </row>
    <row r="263" spans="1:34" ht="12" customHeight="1">
      <c r="A263" s="1"/>
      <c r="B263" s="16" t="s">
        <v>55</v>
      </c>
      <c r="C263" s="5" t="s">
        <v>249</v>
      </c>
      <c r="D263" s="25">
        <f>Classification!BN263</f>
        <v>0</v>
      </c>
      <c r="E263" s="69"/>
      <c r="F263" s="25">
        <v>0</v>
      </c>
      <c r="G263" s="25">
        <f t="shared" si="67"/>
        <v>0</v>
      </c>
      <c r="H263" s="69"/>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row>
    <row r="264" spans="1:34" ht="12" customHeight="1">
      <c r="A264" s="1"/>
      <c r="B264" s="16" t="s">
        <v>250</v>
      </c>
      <c r="C264" s="5" t="s">
        <v>251</v>
      </c>
      <c r="D264" s="25">
        <f>Classification!BN264</f>
        <v>0</v>
      </c>
      <c r="E264" s="69"/>
      <c r="F264" s="25">
        <v>0</v>
      </c>
      <c r="G264" s="25">
        <f t="shared" si="67"/>
        <v>0</v>
      </c>
      <c r="H264" s="69"/>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row>
    <row r="265" spans="1:34" ht="12" customHeight="1">
      <c r="A265" s="1"/>
      <c r="B265" s="16" t="s">
        <v>253</v>
      </c>
      <c r="C265" s="5" t="s">
        <v>254</v>
      </c>
      <c r="D265" s="25">
        <f>Classification!BN265</f>
        <v>0</v>
      </c>
      <c r="E265" s="69"/>
      <c r="F265" s="25">
        <v>0</v>
      </c>
      <c r="G265" s="25">
        <f t="shared" si="67"/>
        <v>0</v>
      </c>
      <c r="H265" s="69"/>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0</v>
      </c>
      <c r="AC265" s="25">
        <v>0</v>
      </c>
      <c r="AD265" s="25">
        <v>0</v>
      </c>
      <c r="AE265" s="25">
        <v>0</v>
      </c>
      <c r="AF265" s="25">
        <v>0</v>
      </c>
      <c r="AG265" s="25">
        <v>0</v>
      </c>
      <c r="AH265" s="25">
        <v>0</v>
      </c>
    </row>
    <row r="266" spans="1:34" ht="12" customHeight="1">
      <c r="A266" s="1"/>
      <c r="B266" s="16" t="s">
        <v>42</v>
      </c>
      <c r="C266" s="1"/>
      <c r="D266" s="26">
        <f>SUM(D253:D258,D261:D265)</f>
        <v>0</v>
      </c>
      <c r="E266" s="79"/>
      <c r="F266" s="26">
        <f t="shared" ref="F266:G266" si="68">SUM(F253:F258,F261:F265)</f>
        <v>0</v>
      </c>
      <c r="G266" s="26">
        <f t="shared" si="68"/>
        <v>0</v>
      </c>
      <c r="H266" s="79"/>
      <c r="I266" s="26">
        <f t="shared" ref="I266:AH266" si="69">SUM(I253:I258,I261:I265)</f>
        <v>0</v>
      </c>
      <c r="J266" s="26">
        <f t="shared" si="69"/>
        <v>0</v>
      </c>
      <c r="K266" s="26">
        <f t="shared" si="69"/>
        <v>0</v>
      </c>
      <c r="L266" s="26">
        <f t="shared" si="69"/>
        <v>0</v>
      </c>
      <c r="M266" s="26">
        <f t="shared" si="69"/>
        <v>0</v>
      </c>
      <c r="N266" s="26">
        <f t="shared" si="69"/>
        <v>0</v>
      </c>
      <c r="O266" s="26">
        <f t="shared" si="69"/>
        <v>0</v>
      </c>
      <c r="P266" s="26">
        <f t="shared" si="69"/>
        <v>0</v>
      </c>
      <c r="Q266" s="26">
        <f t="shared" si="69"/>
        <v>0</v>
      </c>
      <c r="R266" s="26">
        <f t="shared" si="69"/>
        <v>0</v>
      </c>
      <c r="S266" s="26">
        <f t="shared" si="69"/>
        <v>0</v>
      </c>
      <c r="T266" s="26">
        <f t="shared" si="69"/>
        <v>0</v>
      </c>
      <c r="U266" s="26">
        <f t="shared" si="69"/>
        <v>0</v>
      </c>
      <c r="V266" s="26">
        <f t="shared" si="69"/>
        <v>0</v>
      </c>
      <c r="W266" s="26">
        <f t="shared" si="69"/>
        <v>0</v>
      </c>
      <c r="X266" s="26">
        <f t="shared" si="69"/>
        <v>0</v>
      </c>
      <c r="Y266" s="26">
        <f t="shared" si="69"/>
        <v>0</v>
      </c>
      <c r="Z266" s="26">
        <f t="shared" si="69"/>
        <v>0</v>
      </c>
      <c r="AA266" s="26">
        <f t="shared" si="69"/>
        <v>0</v>
      </c>
      <c r="AB266" s="26">
        <f t="shared" si="69"/>
        <v>0</v>
      </c>
      <c r="AC266" s="26">
        <f t="shared" si="69"/>
        <v>0</v>
      </c>
      <c r="AD266" s="26">
        <f t="shared" si="69"/>
        <v>0</v>
      </c>
      <c r="AE266" s="26">
        <f t="shared" si="69"/>
        <v>0</v>
      </c>
      <c r="AF266" s="26">
        <f t="shared" si="69"/>
        <v>0</v>
      </c>
      <c r="AG266" s="26">
        <f t="shared" si="69"/>
        <v>0</v>
      </c>
      <c r="AH266" s="26">
        <f t="shared" si="69"/>
        <v>0</v>
      </c>
    </row>
    <row r="267" spans="1:34" ht="12" customHeight="1">
      <c r="A267" s="1"/>
      <c r="B267" s="1"/>
      <c r="C267" s="1"/>
      <c r="D267" s="25"/>
      <c r="E267" s="79"/>
      <c r="F267" s="25"/>
      <c r="G267" s="25"/>
      <c r="H267" s="79"/>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row>
    <row r="268" spans="1:34" ht="12" customHeight="1">
      <c r="A268" s="16" t="s">
        <v>255</v>
      </c>
      <c r="B268" s="1"/>
      <c r="C268" s="1"/>
      <c r="D268" s="25"/>
      <c r="E268" s="79"/>
      <c r="F268" s="25"/>
      <c r="G268" s="25"/>
      <c r="H268" s="79"/>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row>
    <row r="269" spans="1:34" ht="12" customHeight="1">
      <c r="A269" s="1"/>
      <c r="B269" s="16" t="s">
        <v>189</v>
      </c>
      <c r="C269" s="1"/>
      <c r="D269" s="25"/>
      <c r="E269" s="79"/>
      <c r="F269" s="25"/>
      <c r="G269" s="25"/>
      <c r="H269" s="79"/>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row>
    <row r="270" spans="1:34" ht="12" customHeight="1">
      <c r="A270" s="1"/>
      <c r="B270" s="16" t="s">
        <v>237</v>
      </c>
      <c r="C270" s="5" t="s">
        <v>238</v>
      </c>
      <c r="D270" s="25">
        <f>Classification!BN270</f>
        <v>0</v>
      </c>
      <c r="E270" s="69"/>
      <c r="F270" s="25">
        <v>0</v>
      </c>
      <c r="G270" s="25">
        <f t="shared" ref="G270:G275" si="70">D270-F270</f>
        <v>0</v>
      </c>
      <c r="H270" s="69"/>
      <c r="I270" s="25">
        <v>0</v>
      </c>
      <c r="J270" s="25">
        <v>0</v>
      </c>
      <c r="K270" s="25">
        <v>0</v>
      </c>
      <c r="L270" s="25">
        <v>0</v>
      </c>
      <c r="M270" s="25">
        <v>0</v>
      </c>
      <c r="N270" s="25">
        <v>0</v>
      </c>
      <c r="O270" s="25">
        <v>0</v>
      </c>
      <c r="P270" s="25">
        <v>0</v>
      </c>
      <c r="Q270" s="25">
        <v>0</v>
      </c>
      <c r="R270" s="25">
        <v>0</v>
      </c>
      <c r="S270" s="25">
        <v>0</v>
      </c>
      <c r="T270" s="25">
        <v>0</v>
      </c>
      <c r="U270" s="25">
        <v>0</v>
      </c>
      <c r="V270" s="25">
        <v>0</v>
      </c>
      <c r="W270" s="25">
        <v>0</v>
      </c>
      <c r="X270" s="25">
        <v>0</v>
      </c>
      <c r="Y270" s="25">
        <v>0</v>
      </c>
      <c r="Z270" s="25">
        <v>0</v>
      </c>
      <c r="AA270" s="25">
        <v>0</v>
      </c>
      <c r="AB270" s="25">
        <v>0</v>
      </c>
      <c r="AC270" s="25">
        <v>0</v>
      </c>
      <c r="AD270" s="25">
        <v>0</v>
      </c>
      <c r="AE270" s="25">
        <v>0</v>
      </c>
      <c r="AF270" s="25">
        <v>0</v>
      </c>
      <c r="AG270" s="25">
        <v>0</v>
      </c>
      <c r="AH270" s="25">
        <v>0</v>
      </c>
    </row>
    <row r="271" spans="1:34" ht="12" customHeight="1">
      <c r="A271" s="1"/>
      <c r="B271" s="16" t="s">
        <v>239</v>
      </c>
      <c r="C271" s="1"/>
      <c r="D271" s="25">
        <f>Classification!BN271</f>
        <v>0</v>
      </c>
      <c r="E271" s="69"/>
      <c r="F271" s="25">
        <v>0</v>
      </c>
      <c r="G271" s="25">
        <f t="shared" si="70"/>
        <v>0</v>
      </c>
      <c r="H271" s="69"/>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row>
    <row r="272" spans="1:34" ht="12" customHeight="1">
      <c r="A272" s="1"/>
      <c r="B272" s="16" t="s">
        <v>240</v>
      </c>
      <c r="C272" s="5" t="s">
        <v>241</v>
      </c>
      <c r="D272" s="25">
        <f>Classification!BN272</f>
        <v>0</v>
      </c>
      <c r="E272" s="69"/>
      <c r="F272" s="25">
        <v>0</v>
      </c>
      <c r="G272" s="25">
        <f t="shared" si="70"/>
        <v>0</v>
      </c>
      <c r="H272" s="69"/>
      <c r="I272" s="25">
        <v>0</v>
      </c>
      <c r="J272" s="25">
        <v>0</v>
      </c>
      <c r="K272" s="25">
        <v>0</v>
      </c>
      <c r="L272" s="25">
        <v>0</v>
      </c>
      <c r="M272" s="25">
        <v>0</v>
      </c>
      <c r="N272" s="25">
        <v>0</v>
      </c>
      <c r="O272" s="25">
        <v>0</v>
      </c>
      <c r="P272" s="25">
        <v>0</v>
      </c>
      <c r="Q272" s="25">
        <v>0</v>
      </c>
      <c r="R272" s="25">
        <v>0</v>
      </c>
      <c r="S272" s="25">
        <v>0</v>
      </c>
      <c r="T272" s="25">
        <v>0</v>
      </c>
      <c r="U272" s="25">
        <v>0</v>
      </c>
      <c r="V272" s="25">
        <v>0</v>
      </c>
      <c r="W272" s="25">
        <v>0</v>
      </c>
      <c r="X272" s="25">
        <v>0</v>
      </c>
      <c r="Y272" s="25">
        <v>0</v>
      </c>
      <c r="Z272" s="25">
        <v>0</v>
      </c>
      <c r="AA272" s="25">
        <v>0</v>
      </c>
      <c r="AB272" s="25">
        <v>0</v>
      </c>
      <c r="AC272" s="25">
        <v>0</v>
      </c>
      <c r="AD272" s="25">
        <v>0</v>
      </c>
      <c r="AE272" s="25">
        <v>0</v>
      </c>
      <c r="AF272" s="25">
        <v>0</v>
      </c>
      <c r="AG272" s="25">
        <v>0</v>
      </c>
      <c r="AH272" s="25">
        <v>0</v>
      </c>
    </row>
    <row r="273" spans="1:34" ht="12" customHeight="1">
      <c r="A273" s="1"/>
      <c r="B273" s="16" t="s">
        <v>242</v>
      </c>
      <c r="C273" s="5" t="s">
        <v>243</v>
      </c>
      <c r="D273" s="25">
        <f>Classification!BN273</f>
        <v>0</v>
      </c>
      <c r="E273" s="69"/>
      <c r="F273" s="25">
        <v>0</v>
      </c>
      <c r="G273" s="25">
        <f t="shared" si="70"/>
        <v>0</v>
      </c>
      <c r="H273" s="69"/>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row>
    <row r="274" spans="1:34" ht="12" customHeight="1">
      <c r="A274" s="1"/>
      <c r="B274" s="16" t="s">
        <v>55</v>
      </c>
      <c r="C274" s="5" t="s">
        <v>244</v>
      </c>
      <c r="D274" s="25">
        <f>Classification!BN274</f>
        <v>0</v>
      </c>
      <c r="E274" s="69"/>
      <c r="F274" s="25">
        <v>0</v>
      </c>
      <c r="G274" s="25">
        <f t="shared" si="70"/>
        <v>0</v>
      </c>
      <c r="H274" s="69"/>
      <c r="I274" s="25">
        <v>0</v>
      </c>
      <c r="J274" s="25">
        <v>0</v>
      </c>
      <c r="K274" s="25">
        <v>0</v>
      </c>
      <c r="L274" s="25">
        <v>0</v>
      </c>
      <c r="M274" s="25">
        <v>0</v>
      </c>
      <c r="N274" s="25">
        <v>0</v>
      </c>
      <c r="O274" s="25">
        <v>0</v>
      </c>
      <c r="P274" s="25">
        <v>0</v>
      </c>
      <c r="Q274" s="25">
        <v>0</v>
      </c>
      <c r="R274" s="25">
        <v>0</v>
      </c>
      <c r="S274" s="25">
        <v>0</v>
      </c>
      <c r="T274" s="25">
        <v>0</v>
      </c>
      <c r="U274" s="25">
        <v>0</v>
      </c>
      <c r="V274" s="25">
        <v>0</v>
      </c>
      <c r="W274" s="25">
        <v>0</v>
      </c>
      <c r="X274" s="25">
        <v>0</v>
      </c>
      <c r="Y274" s="25">
        <v>0</v>
      </c>
      <c r="Z274" s="25">
        <v>0</v>
      </c>
      <c r="AA274" s="25">
        <v>0</v>
      </c>
      <c r="AB274" s="25">
        <v>0</v>
      </c>
      <c r="AC274" s="25">
        <v>0</v>
      </c>
      <c r="AD274" s="25">
        <v>0</v>
      </c>
      <c r="AE274" s="25">
        <v>0</v>
      </c>
      <c r="AF274" s="25">
        <v>0</v>
      </c>
      <c r="AG274" s="25">
        <v>0</v>
      </c>
      <c r="AH274" s="25">
        <v>0</v>
      </c>
    </row>
    <row r="275" spans="1:34" ht="12" customHeight="1">
      <c r="A275" s="1"/>
      <c r="B275" s="16" t="s">
        <v>252</v>
      </c>
      <c r="C275" s="5" t="s">
        <v>245</v>
      </c>
      <c r="D275" s="25">
        <f>Classification!BN275</f>
        <v>0</v>
      </c>
      <c r="E275" s="69"/>
      <c r="F275" s="25">
        <v>0</v>
      </c>
      <c r="G275" s="25">
        <f t="shared" si="70"/>
        <v>0</v>
      </c>
      <c r="H275" s="69"/>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row>
    <row r="276" spans="1:34" ht="12" customHeight="1">
      <c r="A276" s="1"/>
      <c r="B276" s="1"/>
      <c r="C276" s="1"/>
      <c r="D276" s="25"/>
      <c r="E276" s="79"/>
      <c r="F276" s="25"/>
      <c r="G276" s="25"/>
      <c r="H276" s="79"/>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row>
    <row r="277" spans="1:34" ht="12" customHeight="1">
      <c r="A277" s="1"/>
      <c r="B277" s="16" t="s">
        <v>193</v>
      </c>
      <c r="C277" s="1"/>
      <c r="D277" s="25"/>
      <c r="E277" s="79"/>
      <c r="F277" s="25"/>
      <c r="G277" s="25"/>
      <c r="H277" s="79"/>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row>
    <row r="278" spans="1:34" ht="12" customHeight="1">
      <c r="A278" s="1"/>
      <c r="B278" s="16" t="s">
        <v>246</v>
      </c>
      <c r="C278" s="5" t="s">
        <v>247</v>
      </c>
      <c r="D278" s="25">
        <f>Classification!BN278</f>
        <v>0</v>
      </c>
      <c r="E278" s="69"/>
      <c r="F278" s="25">
        <v>0</v>
      </c>
      <c r="G278" s="25">
        <f t="shared" ref="G278:G282" si="71">D278-F278</f>
        <v>0</v>
      </c>
      <c r="H278" s="69"/>
      <c r="I278" s="25">
        <v>0</v>
      </c>
      <c r="J278" s="25">
        <v>0</v>
      </c>
      <c r="K278" s="25">
        <v>0</v>
      </c>
      <c r="L278" s="25">
        <v>0</v>
      </c>
      <c r="M278" s="25">
        <v>0</v>
      </c>
      <c r="N278" s="25">
        <v>0</v>
      </c>
      <c r="O278" s="25">
        <v>0</v>
      </c>
      <c r="P278" s="25">
        <v>0</v>
      </c>
      <c r="Q278" s="25">
        <v>0</v>
      </c>
      <c r="R278" s="25">
        <v>0</v>
      </c>
      <c r="S278" s="25">
        <v>0</v>
      </c>
      <c r="T278" s="25">
        <v>0</v>
      </c>
      <c r="U278" s="25">
        <v>0</v>
      </c>
      <c r="V278" s="25">
        <v>0</v>
      </c>
      <c r="W278" s="25">
        <v>0</v>
      </c>
      <c r="X278" s="25">
        <v>0</v>
      </c>
      <c r="Y278" s="25">
        <v>0</v>
      </c>
      <c r="Z278" s="25">
        <v>0</v>
      </c>
      <c r="AA278" s="25">
        <v>0</v>
      </c>
      <c r="AB278" s="25">
        <v>0</v>
      </c>
      <c r="AC278" s="25">
        <v>0</v>
      </c>
      <c r="AD278" s="25">
        <v>0</v>
      </c>
      <c r="AE278" s="25">
        <v>0</v>
      </c>
      <c r="AF278" s="25">
        <v>0</v>
      </c>
      <c r="AG278" s="25">
        <v>0</v>
      </c>
      <c r="AH278" s="25">
        <v>0</v>
      </c>
    </row>
    <row r="279" spans="1:34" ht="12" customHeight="1">
      <c r="A279" s="1"/>
      <c r="B279" s="16" t="s">
        <v>242</v>
      </c>
      <c r="C279" s="5" t="s">
        <v>248</v>
      </c>
      <c r="D279" s="25">
        <f>Classification!BN279</f>
        <v>0</v>
      </c>
      <c r="E279" s="69"/>
      <c r="F279" s="25">
        <v>0</v>
      </c>
      <c r="G279" s="25">
        <f t="shared" si="71"/>
        <v>0</v>
      </c>
      <c r="H279" s="69"/>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row>
    <row r="280" spans="1:34" ht="12" customHeight="1">
      <c r="A280" s="1"/>
      <c r="B280" s="16" t="s">
        <v>55</v>
      </c>
      <c r="C280" s="5" t="s">
        <v>249</v>
      </c>
      <c r="D280" s="25">
        <f>Classification!BN280</f>
        <v>0</v>
      </c>
      <c r="E280" s="69"/>
      <c r="F280" s="25">
        <v>0</v>
      </c>
      <c r="G280" s="25">
        <f t="shared" si="71"/>
        <v>0</v>
      </c>
      <c r="H280" s="69"/>
      <c r="I280" s="25">
        <v>0</v>
      </c>
      <c r="J280" s="25">
        <v>0</v>
      </c>
      <c r="K280" s="25">
        <v>0</v>
      </c>
      <c r="L280" s="25">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0</v>
      </c>
      <c r="AE280" s="25">
        <v>0</v>
      </c>
      <c r="AF280" s="25">
        <v>0</v>
      </c>
      <c r="AG280" s="25">
        <v>0</v>
      </c>
      <c r="AH280" s="25">
        <v>0</v>
      </c>
    </row>
    <row r="281" spans="1:34" ht="12" customHeight="1">
      <c r="A281" s="1"/>
      <c r="B281" s="16" t="s">
        <v>250</v>
      </c>
      <c r="C281" s="5" t="s">
        <v>251</v>
      </c>
      <c r="D281" s="25">
        <f>Classification!BN281</f>
        <v>0</v>
      </c>
      <c r="E281" s="69"/>
      <c r="F281" s="25">
        <v>0</v>
      </c>
      <c r="G281" s="25">
        <f t="shared" si="71"/>
        <v>0</v>
      </c>
      <c r="H281" s="69"/>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row>
    <row r="282" spans="1:34" ht="12" customHeight="1">
      <c r="A282" s="1"/>
      <c r="B282" s="16" t="s">
        <v>253</v>
      </c>
      <c r="C282" s="5" t="s">
        <v>254</v>
      </c>
      <c r="D282" s="25">
        <f>Classification!BN282</f>
        <v>0</v>
      </c>
      <c r="E282" s="69"/>
      <c r="F282" s="25">
        <v>0</v>
      </c>
      <c r="G282" s="25">
        <f t="shared" si="71"/>
        <v>0</v>
      </c>
      <c r="H282" s="69"/>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row>
    <row r="283" spans="1:34" ht="12" customHeight="1">
      <c r="A283" s="1"/>
      <c r="B283" s="16" t="s">
        <v>42</v>
      </c>
      <c r="C283" s="1"/>
      <c r="D283" s="26">
        <f>SUM(D270:D275,D278:D282)</f>
        <v>0</v>
      </c>
      <c r="E283" s="79"/>
      <c r="F283" s="26">
        <f t="shared" ref="F283:G283" si="72">SUM(F270:F275,F278:F282)</f>
        <v>0</v>
      </c>
      <c r="G283" s="26">
        <f t="shared" si="72"/>
        <v>0</v>
      </c>
      <c r="H283" s="79"/>
      <c r="I283" s="26">
        <f t="shared" ref="I283:AH283" si="73">SUM(I270:I275,I278:I282)</f>
        <v>0</v>
      </c>
      <c r="J283" s="26">
        <f t="shared" si="73"/>
        <v>0</v>
      </c>
      <c r="K283" s="26">
        <f t="shared" si="73"/>
        <v>0</v>
      </c>
      <c r="L283" s="26">
        <f t="shared" si="73"/>
        <v>0</v>
      </c>
      <c r="M283" s="26">
        <f t="shared" si="73"/>
        <v>0</v>
      </c>
      <c r="N283" s="26">
        <f t="shared" si="73"/>
        <v>0</v>
      </c>
      <c r="O283" s="26">
        <f t="shared" si="73"/>
        <v>0</v>
      </c>
      <c r="P283" s="26">
        <f t="shared" si="73"/>
        <v>0</v>
      </c>
      <c r="Q283" s="26">
        <f t="shared" si="73"/>
        <v>0</v>
      </c>
      <c r="R283" s="26">
        <f t="shared" si="73"/>
        <v>0</v>
      </c>
      <c r="S283" s="26">
        <f t="shared" si="73"/>
        <v>0</v>
      </c>
      <c r="T283" s="26">
        <f t="shared" si="73"/>
        <v>0</v>
      </c>
      <c r="U283" s="26">
        <f t="shared" si="73"/>
        <v>0</v>
      </c>
      <c r="V283" s="26">
        <f t="shared" si="73"/>
        <v>0</v>
      </c>
      <c r="W283" s="26">
        <f t="shared" si="73"/>
        <v>0</v>
      </c>
      <c r="X283" s="26">
        <f t="shared" si="73"/>
        <v>0</v>
      </c>
      <c r="Y283" s="26">
        <f t="shared" si="73"/>
        <v>0</v>
      </c>
      <c r="Z283" s="26">
        <f t="shared" si="73"/>
        <v>0</v>
      </c>
      <c r="AA283" s="26">
        <f t="shared" si="73"/>
        <v>0</v>
      </c>
      <c r="AB283" s="26">
        <f t="shared" si="73"/>
        <v>0</v>
      </c>
      <c r="AC283" s="26">
        <f t="shared" si="73"/>
        <v>0</v>
      </c>
      <c r="AD283" s="26">
        <f t="shared" si="73"/>
        <v>0</v>
      </c>
      <c r="AE283" s="26">
        <f t="shared" si="73"/>
        <v>0</v>
      </c>
      <c r="AF283" s="26">
        <f t="shared" si="73"/>
        <v>0</v>
      </c>
      <c r="AG283" s="26">
        <f t="shared" si="73"/>
        <v>0</v>
      </c>
      <c r="AH283" s="26">
        <f t="shared" si="73"/>
        <v>0</v>
      </c>
    </row>
    <row r="284" spans="1:34" ht="12" customHeight="1">
      <c r="A284" s="1"/>
      <c r="B284" s="1"/>
      <c r="C284" s="1"/>
      <c r="D284" s="25"/>
      <c r="E284" s="79"/>
      <c r="F284" s="25"/>
      <c r="G284" s="25"/>
      <c r="H284" s="79"/>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row>
    <row r="285" spans="1:34" ht="12" customHeight="1">
      <c r="A285" s="16" t="s">
        <v>256</v>
      </c>
      <c r="B285" s="1"/>
      <c r="C285" s="1"/>
      <c r="D285" s="25"/>
      <c r="E285" s="79"/>
      <c r="F285" s="25"/>
      <c r="G285" s="25"/>
      <c r="H285" s="79"/>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row>
    <row r="286" spans="1:34" ht="12" customHeight="1">
      <c r="A286" s="1"/>
      <c r="B286" s="16" t="s">
        <v>257</v>
      </c>
      <c r="C286" s="5" t="s">
        <v>258</v>
      </c>
      <c r="D286" s="25">
        <f>Classification!BN286</f>
        <v>0</v>
      </c>
      <c r="E286" s="69"/>
      <c r="F286" s="25">
        <v>0</v>
      </c>
      <c r="G286" s="25">
        <f t="shared" ref="G286:G288" si="74">D286-F286</f>
        <v>0</v>
      </c>
      <c r="H286" s="69"/>
      <c r="I286" s="25">
        <v>0</v>
      </c>
      <c r="J286" s="25">
        <v>0</v>
      </c>
      <c r="K286" s="25">
        <v>0</v>
      </c>
      <c r="L286" s="25">
        <v>0</v>
      </c>
      <c r="M286" s="25">
        <v>0</v>
      </c>
      <c r="N286" s="25">
        <v>0</v>
      </c>
      <c r="O286" s="25">
        <v>0</v>
      </c>
      <c r="P286" s="25">
        <v>0</v>
      </c>
      <c r="Q286" s="25">
        <v>0</v>
      </c>
      <c r="R286" s="25">
        <v>0</v>
      </c>
      <c r="S286" s="25">
        <v>0</v>
      </c>
      <c r="T286" s="25">
        <v>0</v>
      </c>
      <c r="U286" s="25">
        <v>0</v>
      </c>
      <c r="V286" s="25">
        <v>0</v>
      </c>
      <c r="W286" s="25">
        <v>0</v>
      </c>
      <c r="X286" s="25">
        <v>0</v>
      </c>
      <c r="Y286" s="25">
        <v>0</v>
      </c>
      <c r="Z286" s="25">
        <v>0</v>
      </c>
      <c r="AA286" s="25">
        <v>0</v>
      </c>
      <c r="AB286" s="25">
        <v>0</v>
      </c>
      <c r="AC286" s="25">
        <v>0</v>
      </c>
      <c r="AD286" s="25">
        <v>0</v>
      </c>
      <c r="AE286" s="25">
        <v>0</v>
      </c>
      <c r="AF286" s="25">
        <v>0</v>
      </c>
      <c r="AG286" s="25">
        <v>0</v>
      </c>
      <c r="AH286" s="25">
        <v>0</v>
      </c>
    </row>
    <row r="287" spans="1:34" ht="12" customHeight="1">
      <c r="A287" s="1"/>
      <c r="B287" s="16" t="s">
        <v>148</v>
      </c>
      <c r="C287" s="5" t="s">
        <v>261</v>
      </c>
      <c r="D287" s="25">
        <f>Classification!BN287</f>
        <v>0</v>
      </c>
      <c r="E287" s="69"/>
      <c r="F287" s="25">
        <v>0</v>
      </c>
      <c r="G287" s="25">
        <f t="shared" si="74"/>
        <v>0</v>
      </c>
      <c r="H287" s="69"/>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row>
    <row r="288" spans="1:34" ht="12" customHeight="1">
      <c r="A288" s="1"/>
      <c r="B288" s="16" t="s">
        <v>262</v>
      </c>
      <c r="C288" s="5" t="s">
        <v>263</v>
      </c>
      <c r="D288" s="25">
        <f>Classification!BN288</f>
        <v>0</v>
      </c>
      <c r="E288" s="69"/>
      <c r="F288" s="25">
        <v>0</v>
      </c>
      <c r="G288" s="25">
        <f t="shared" si="74"/>
        <v>0</v>
      </c>
      <c r="H288" s="69"/>
      <c r="I288" s="25">
        <v>0</v>
      </c>
      <c r="J288" s="25">
        <v>0</v>
      </c>
      <c r="K288" s="25">
        <v>0</v>
      </c>
      <c r="L288" s="25">
        <v>0</v>
      </c>
      <c r="M288" s="25">
        <v>0</v>
      </c>
      <c r="N288" s="25">
        <v>0</v>
      </c>
      <c r="O288" s="25">
        <v>0</v>
      </c>
      <c r="P288" s="25">
        <v>0</v>
      </c>
      <c r="Q288" s="25">
        <v>0</v>
      </c>
      <c r="R288" s="25">
        <v>0</v>
      </c>
      <c r="S288" s="25">
        <v>0</v>
      </c>
      <c r="T288" s="25">
        <v>0</v>
      </c>
      <c r="U288" s="25">
        <v>0</v>
      </c>
      <c r="V288" s="25">
        <v>0</v>
      </c>
      <c r="W288" s="25">
        <v>0</v>
      </c>
      <c r="X288" s="25">
        <v>0</v>
      </c>
      <c r="Y288" s="25">
        <v>0</v>
      </c>
      <c r="Z288" s="25">
        <v>0</v>
      </c>
      <c r="AA288" s="25">
        <v>0</v>
      </c>
      <c r="AB288" s="25">
        <v>0</v>
      </c>
      <c r="AC288" s="25">
        <v>0</v>
      </c>
      <c r="AD288" s="25">
        <v>0</v>
      </c>
      <c r="AE288" s="25">
        <v>0</v>
      </c>
      <c r="AF288" s="25">
        <v>0</v>
      </c>
      <c r="AG288" s="25">
        <v>0</v>
      </c>
      <c r="AH288" s="25">
        <v>0</v>
      </c>
    </row>
    <row r="289" spans="1:34" ht="12" customHeight="1">
      <c r="A289" s="1"/>
      <c r="B289" s="16" t="s">
        <v>42</v>
      </c>
      <c r="C289" s="1"/>
      <c r="D289" s="26">
        <f>SUM(D286:D288)</f>
        <v>0</v>
      </c>
      <c r="E289" s="79"/>
      <c r="F289" s="26">
        <f>SUM(F286:F288)</f>
        <v>0</v>
      </c>
      <c r="G289" s="26">
        <f>SUM(G286:G288)</f>
        <v>0</v>
      </c>
      <c r="H289" s="79"/>
      <c r="I289" s="26">
        <f t="shared" ref="I289:AH289" si="75">SUM(I286:I288)</f>
        <v>0</v>
      </c>
      <c r="J289" s="26">
        <f t="shared" si="75"/>
        <v>0</v>
      </c>
      <c r="K289" s="26">
        <f t="shared" si="75"/>
        <v>0</v>
      </c>
      <c r="L289" s="26">
        <f t="shared" si="75"/>
        <v>0</v>
      </c>
      <c r="M289" s="26">
        <f t="shared" si="75"/>
        <v>0</v>
      </c>
      <c r="N289" s="26">
        <f t="shared" si="75"/>
        <v>0</v>
      </c>
      <c r="O289" s="26">
        <f t="shared" si="75"/>
        <v>0</v>
      </c>
      <c r="P289" s="26">
        <f t="shared" si="75"/>
        <v>0</v>
      </c>
      <c r="Q289" s="26">
        <f t="shared" si="75"/>
        <v>0</v>
      </c>
      <c r="R289" s="26">
        <f t="shared" si="75"/>
        <v>0</v>
      </c>
      <c r="S289" s="26">
        <f t="shared" si="75"/>
        <v>0</v>
      </c>
      <c r="T289" s="26">
        <f t="shared" si="75"/>
        <v>0</v>
      </c>
      <c r="U289" s="26">
        <f t="shared" si="75"/>
        <v>0</v>
      </c>
      <c r="V289" s="26">
        <f t="shared" si="75"/>
        <v>0</v>
      </c>
      <c r="W289" s="26">
        <f t="shared" si="75"/>
        <v>0</v>
      </c>
      <c r="X289" s="26">
        <f t="shared" si="75"/>
        <v>0</v>
      </c>
      <c r="Y289" s="26">
        <f t="shared" si="75"/>
        <v>0</v>
      </c>
      <c r="Z289" s="26">
        <f t="shared" si="75"/>
        <v>0</v>
      </c>
      <c r="AA289" s="26">
        <f t="shared" si="75"/>
        <v>0</v>
      </c>
      <c r="AB289" s="26">
        <f t="shared" si="75"/>
        <v>0</v>
      </c>
      <c r="AC289" s="26">
        <f t="shared" si="75"/>
        <v>0</v>
      </c>
      <c r="AD289" s="26">
        <f t="shared" si="75"/>
        <v>0</v>
      </c>
      <c r="AE289" s="26">
        <f t="shared" si="75"/>
        <v>0</v>
      </c>
      <c r="AF289" s="26">
        <f t="shared" si="75"/>
        <v>0</v>
      </c>
      <c r="AG289" s="26">
        <f t="shared" si="75"/>
        <v>0</v>
      </c>
      <c r="AH289" s="26">
        <f t="shared" si="75"/>
        <v>0</v>
      </c>
    </row>
    <row r="290" spans="1:34" ht="12" customHeight="1">
      <c r="A290" s="1"/>
      <c r="B290" s="1"/>
      <c r="C290" s="1"/>
      <c r="D290" s="25"/>
      <c r="E290" s="79"/>
      <c r="F290" s="25"/>
      <c r="G290" s="25"/>
      <c r="H290" s="79"/>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row>
    <row r="291" spans="1:34" ht="12" customHeight="1">
      <c r="A291" s="16" t="s">
        <v>265</v>
      </c>
      <c r="B291" s="1"/>
      <c r="C291" s="1"/>
      <c r="D291" s="25"/>
      <c r="E291" s="79"/>
      <c r="F291" s="25"/>
      <c r="G291" s="25"/>
      <c r="H291" s="79"/>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row>
    <row r="292" spans="1:34" ht="12" customHeight="1">
      <c r="A292" s="1"/>
      <c r="B292" s="16" t="s">
        <v>266</v>
      </c>
      <c r="C292" s="5" t="s">
        <v>267</v>
      </c>
      <c r="D292" s="25">
        <f>Classification!BN292</f>
        <v>0</v>
      </c>
      <c r="E292" s="69"/>
      <c r="F292" s="25">
        <v>0</v>
      </c>
      <c r="G292" s="25">
        <f t="shared" ref="G292:G294" si="76">D292-F292</f>
        <v>0</v>
      </c>
      <c r="H292" s="69"/>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row>
    <row r="293" spans="1:34" ht="12" customHeight="1">
      <c r="A293" s="1"/>
      <c r="B293" s="16" t="s">
        <v>269</v>
      </c>
      <c r="C293" s="1"/>
      <c r="D293" s="25">
        <f>Classification!BN293</f>
        <v>0</v>
      </c>
      <c r="E293" s="69"/>
      <c r="F293" s="25">
        <v>0</v>
      </c>
      <c r="G293" s="25">
        <f t="shared" si="76"/>
        <v>0</v>
      </c>
      <c r="H293" s="69"/>
      <c r="I293" s="25">
        <v>0</v>
      </c>
      <c r="J293" s="25">
        <v>0</v>
      </c>
      <c r="K293" s="25">
        <v>0</v>
      </c>
      <c r="L293" s="25">
        <v>0</v>
      </c>
      <c r="M293" s="25">
        <v>0</v>
      </c>
      <c r="N293" s="25">
        <v>0</v>
      </c>
      <c r="O293" s="25">
        <v>0</v>
      </c>
      <c r="P293" s="25">
        <v>0</v>
      </c>
      <c r="Q293" s="25">
        <v>0</v>
      </c>
      <c r="R293" s="25">
        <v>0</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row>
    <row r="294" spans="1:34" ht="12" customHeight="1">
      <c r="A294" s="1"/>
      <c r="B294" s="16" t="s">
        <v>16</v>
      </c>
      <c r="C294" s="5" t="s">
        <v>270</v>
      </c>
      <c r="D294" s="25">
        <f>Classification!BN294</f>
        <v>0</v>
      </c>
      <c r="E294" s="69"/>
      <c r="F294" s="25">
        <v>0</v>
      </c>
      <c r="G294" s="25">
        <f t="shared" si="76"/>
        <v>0</v>
      </c>
      <c r="H294" s="69"/>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row>
    <row r="295" spans="1:34" ht="12" customHeight="1">
      <c r="A295" s="1"/>
      <c r="B295" s="16" t="s">
        <v>42</v>
      </c>
      <c r="C295" s="1"/>
      <c r="D295" s="26">
        <f>SUM(D292:D294)</f>
        <v>0</v>
      </c>
      <c r="E295" s="79"/>
      <c r="F295" s="26">
        <f>SUM(F292:F294)</f>
        <v>0</v>
      </c>
      <c r="G295" s="26">
        <f>SUM(G292:G294)</f>
        <v>0</v>
      </c>
      <c r="H295" s="79"/>
      <c r="I295" s="26">
        <f t="shared" ref="I295" si="77">SUM(I292:I294)</f>
        <v>0</v>
      </c>
      <c r="J295" s="26">
        <f t="shared" ref="J295" si="78">SUM(J292:J294)</f>
        <v>0</v>
      </c>
      <c r="K295" s="26">
        <f t="shared" ref="K295" si="79">SUM(K292:K294)</f>
        <v>0</v>
      </c>
      <c r="L295" s="26">
        <f t="shared" ref="L295" si="80">SUM(L292:L294)</f>
        <v>0</v>
      </c>
      <c r="M295" s="26">
        <f t="shared" ref="M295" si="81">SUM(M292:M294)</f>
        <v>0</v>
      </c>
      <c r="N295" s="26">
        <f t="shared" ref="N295" si="82">SUM(N292:N294)</f>
        <v>0</v>
      </c>
      <c r="O295" s="26">
        <f t="shared" ref="O295" si="83">SUM(O292:O294)</f>
        <v>0</v>
      </c>
      <c r="P295" s="26">
        <f t="shared" ref="P295" si="84">SUM(P292:P294)</f>
        <v>0</v>
      </c>
      <c r="Q295" s="26">
        <f t="shared" ref="Q295" si="85">SUM(Q292:Q294)</f>
        <v>0</v>
      </c>
      <c r="R295" s="26">
        <f t="shared" ref="R295" si="86">SUM(R292:R294)</f>
        <v>0</v>
      </c>
      <c r="S295" s="26">
        <f t="shared" ref="S295" si="87">SUM(S292:S294)</f>
        <v>0</v>
      </c>
      <c r="T295" s="26">
        <f t="shared" ref="T295" si="88">SUM(T292:T294)</f>
        <v>0</v>
      </c>
      <c r="U295" s="26">
        <f t="shared" ref="U295" si="89">SUM(U292:U294)</f>
        <v>0</v>
      </c>
      <c r="V295" s="26">
        <f t="shared" ref="V295" si="90">SUM(V292:V294)</f>
        <v>0</v>
      </c>
      <c r="W295" s="26">
        <f t="shared" ref="W295" si="91">SUM(W292:W294)</f>
        <v>0</v>
      </c>
      <c r="X295" s="26">
        <f t="shared" ref="X295" si="92">SUM(X292:X294)</f>
        <v>0</v>
      </c>
      <c r="Y295" s="26">
        <f t="shared" ref="Y295" si="93">SUM(Y292:Y294)</f>
        <v>0</v>
      </c>
      <c r="Z295" s="26">
        <f t="shared" ref="Z295" si="94">SUM(Z292:Z294)</f>
        <v>0</v>
      </c>
      <c r="AA295" s="26">
        <f t="shared" ref="AA295" si="95">SUM(AA292:AA294)</f>
        <v>0</v>
      </c>
      <c r="AB295" s="26">
        <f t="shared" ref="AB295" si="96">SUM(AB292:AB294)</f>
        <v>0</v>
      </c>
      <c r="AC295" s="26">
        <f t="shared" ref="AC295" si="97">SUM(AC292:AC294)</f>
        <v>0</v>
      </c>
      <c r="AD295" s="26">
        <f t="shared" ref="AD295" si="98">SUM(AD292:AD294)</f>
        <v>0</v>
      </c>
      <c r="AE295" s="26">
        <f t="shared" ref="AE295" si="99">SUM(AE292:AE294)</f>
        <v>0</v>
      </c>
      <c r="AF295" s="26">
        <f t="shared" ref="AF295" si="100">SUM(AF292:AF294)</f>
        <v>0</v>
      </c>
      <c r="AG295" s="26">
        <f t="shared" ref="AG295" si="101">SUM(AG292:AG294)</f>
        <v>0</v>
      </c>
      <c r="AH295" s="26">
        <f t="shared" ref="AH295" si="102">SUM(AH292:AH294)</f>
        <v>0</v>
      </c>
    </row>
    <row r="296" spans="1:34" ht="12" customHeight="1">
      <c r="A296" s="1"/>
      <c r="B296" s="1"/>
      <c r="C296" s="1"/>
      <c r="D296" s="25"/>
      <c r="E296" s="79"/>
      <c r="F296" s="25"/>
      <c r="G296" s="25"/>
      <c r="H296" s="79"/>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row>
    <row r="297" spans="1:34" ht="12" customHeight="1">
      <c r="A297" s="16" t="s">
        <v>271</v>
      </c>
      <c r="B297" s="1"/>
      <c r="C297" s="1"/>
      <c r="D297" s="25"/>
      <c r="E297" s="79"/>
      <c r="F297" s="25"/>
      <c r="G297" s="25"/>
      <c r="H297" s="79"/>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row>
    <row r="298" spans="1:34" ht="12" customHeight="1">
      <c r="A298" s="1"/>
      <c r="B298" s="16" t="s">
        <v>190</v>
      </c>
      <c r="C298" s="5" t="s">
        <v>272</v>
      </c>
      <c r="D298" s="25">
        <f>Classification!BN298</f>
        <v>0</v>
      </c>
      <c r="E298" s="69"/>
      <c r="F298" s="25">
        <v>0</v>
      </c>
      <c r="G298" s="25">
        <f t="shared" ref="G298:G304" si="103">D298-F298</f>
        <v>0</v>
      </c>
      <c r="H298" s="69"/>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row>
    <row r="299" spans="1:34" ht="12" customHeight="1">
      <c r="A299" s="1"/>
      <c r="B299" s="16" t="s">
        <v>273</v>
      </c>
      <c r="C299" s="5" t="s">
        <v>274</v>
      </c>
      <c r="D299" s="25">
        <f>Classification!BN299</f>
        <v>0</v>
      </c>
      <c r="E299" s="69"/>
      <c r="F299" s="25">
        <v>0</v>
      </c>
      <c r="G299" s="25">
        <f t="shared" si="103"/>
        <v>0</v>
      </c>
      <c r="H299" s="69"/>
      <c r="I299" s="25">
        <v>0</v>
      </c>
      <c r="J299" s="25">
        <v>0</v>
      </c>
      <c r="K299" s="25">
        <v>0</v>
      </c>
      <c r="L299" s="25">
        <v>0</v>
      </c>
      <c r="M299" s="25">
        <v>0</v>
      </c>
      <c r="N299" s="25">
        <v>0</v>
      </c>
      <c r="O299" s="25">
        <v>0</v>
      </c>
      <c r="P299" s="25">
        <v>0</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25">
        <v>0</v>
      </c>
      <c r="AH299" s="25">
        <v>0</v>
      </c>
    </row>
    <row r="300" spans="1:34" ht="12" customHeight="1">
      <c r="A300" s="1"/>
      <c r="B300" s="16" t="s">
        <v>275</v>
      </c>
      <c r="C300" s="5" t="s">
        <v>276</v>
      </c>
      <c r="D300" s="25">
        <f>Classification!BN300</f>
        <v>0</v>
      </c>
      <c r="E300" s="69"/>
      <c r="F300" s="25">
        <v>0</v>
      </c>
      <c r="G300" s="25">
        <f t="shared" si="103"/>
        <v>0</v>
      </c>
      <c r="H300" s="69"/>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row>
    <row r="301" spans="1:34" ht="12" customHeight="1">
      <c r="A301" s="1"/>
      <c r="B301" s="16" t="s">
        <v>390</v>
      </c>
      <c r="C301" s="5" t="s">
        <v>278</v>
      </c>
      <c r="D301" s="25">
        <f>Classification!BN301</f>
        <v>0</v>
      </c>
      <c r="E301" s="69"/>
      <c r="F301" s="25">
        <v>0</v>
      </c>
      <c r="G301" s="25">
        <f t="shared" si="103"/>
        <v>0</v>
      </c>
      <c r="H301" s="69"/>
      <c r="I301" s="25">
        <v>0</v>
      </c>
      <c r="J301" s="25">
        <v>0</v>
      </c>
      <c r="K301" s="25">
        <v>0</v>
      </c>
      <c r="L301" s="25">
        <v>0</v>
      </c>
      <c r="M301" s="25">
        <v>0</v>
      </c>
      <c r="N301" s="25">
        <v>0</v>
      </c>
      <c r="O301" s="25">
        <v>0</v>
      </c>
      <c r="P301" s="25">
        <v>0</v>
      </c>
      <c r="Q301" s="25">
        <v>0</v>
      </c>
      <c r="R301" s="25">
        <v>0</v>
      </c>
      <c r="S301" s="25">
        <v>0</v>
      </c>
      <c r="T301" s="25">
        <v>0</v>
      </c>
      <c r="U301" s="25">
        <v>0</v>
      </c>
      <c r="V301" s="25">
        <v>0</v>
      </c>
      <c r="W301" s="25">
        <v>0</v>
      </c>
      <c r="X301" s="25">
        <v>0</v>
      </c>
      <c r="Y301" s="25">
        <v>0</v>
      </c>
      <c r="Z301" s="25">
        <v>0</v>
      </c>
      <c r="AA301" s="25">
        <v>0</v>
      </c>
      <c r="AB301" s="25">
        <v>0</v>
      </c>
      <c r="AC301" s="25">
        <v>0</v>
      </c>
      <c r="AD301" s="25">
        <v>0</v>
      </c>
      <c r="AE301" s="25">
        <v>0</v>
      </c>
      <c r="AF301" s="25">
        <v>0</v>
      </c>
      <c r="AG301" s="25">
        <v>0</v>
      </c>
      <c r="AH301" s="25">
        <v>0</v>
      </c>
    </row>
    <row r="302" spans="1:34" ht="12" customHeight="1">
      <c r="A302" s="1"/>
      <c r="B302" s="16" t="s">
        <v>280</v>
      </c>
      <c r="C302" s="5" t="s">
        <v>281</v>
      </c>
      <c r="D302" s="25">
        <f>Classification!BN302</f>
        <v>0</v>
      </c>
      <c r="E302" s="69"/>
      <c r="F302" s="25">
        <v>0</v>
      </c>
      <c r="G302" s="25">
        <f t="shared" si="103"/>
        <v>0</v>
      </c>
      <c r="H302" s="69"/>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row>
    <row r="303" spans="1:34" ht="12" customHeight="1">
      <c r="A303" s="1"/>
      <c r="B303" s="16" t="s">
        <v>282</v>
      </c>
      <c r="C303" s="5" t="s">
        <v>283</v>
      </c>
      <c r="D303" s="25">
        <f>Classification!BN303</f>
        <v>0</v>
      </c>
      <c r="E303" s="69"/>
      <c r="F303" s="25">
        <v>0</v>
      </c>
      <c r="G303" s="25">
        <f t="shared" si="103"/>
        <v>0</v>
      </c>
      <c r="H303" s="69"/>
      <c r="I303" s="25">
        <v>0</v>
      </c>
      <c r="J303" s="25">
        <v>0</v>
      </c>
      <c r="K303" s="25">
        <v>0</v>
      </c>
      <c r="L303" s="25">
        <v>0</v>
      </c>
      <c r="M303" s="25">
        <v>0</v>
      </c>
      <c r="N303" s="25">
        <v>0</v>
      </c>
      <c r="O303" s="25">
        <v>0</v>
      </c>
      <c r="P303" s="25">
        <v>0</v>
      </c>
      <c r="Q303" s="25">
        <v>0</v>
      </c>
      <c r="R303" s="25">
        <v>0</v>
      </c>
      <c r="S303" s="25">
        <v>0</v>
      </c>
      <c r="T303" s="25">
        <v>0</v>
      </c>
      <c r="U303" s="25">
        <v>0</v>
      </c>
      <c r="V303" s="25">
        <v>0</v>
      </c>
      <c r="W303" s="25">
        <v>0</v>
      </c>
      <c r="X303" s="25">
        <v>0</v>
      </c>
      <c r="Y303" s="25">
        <v>0</v>
      </c>
      <c r="Z303" s="25">
        <v>0</v>
      </c>
      <c r="AA303" s="25">
        <v>0</v>
      </c>
      <c r="AB303" s="25">
        <v>0</v>
      </c>
      <c r="AC303" s="25">
        <v>0</v>
      </c>
      <c r="AD303" s="25">
        <v>0</v>
      </c>
      <c r="AE303" s="25">
        <v>0</v>
      </c>
      <c r="AF303" s="25">
        <v>0</v>
      </c>
      <c r="AG303" s="25">
        <v>0</v>
      </c>
      <c r="AH303" s="25">
        <v>0</v>
      </c>
    </row>
    <row r="304" spans="1:34" ht="12" customHeight="1">
      <c r="A304" s="1"/>
      <c r="B304" s="16" t="s">
        <v>16</v>
      </c>
      <c r="C304" s="5" t="s">
        <v>285</v>
      </c>
      <c r="D304" s="25">
        <f>Classification!BN304</f>
        <v>0</v>
      </c>
      <c r="E304" s="69"/>
      <c r="F304" s="25">
        <v>0</v>
      </c>
      <c r="G304" s="25">
        <f t="shared" si="103"/>
        <v>0</v>
      </c>
      <c r="H304" s="69"/>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row>
    <row r="305" spans="1:34" ht="12" customHeight="1">
      <c r="A305" s="1"/>
      <c r="B305" s="16" t="s">
        <v>42</v>
      </c>
      <c r="C305" s="1"/>
      <c r="D305" s="26">
        <f>SUM(D298:D304)</f>
        <v>0</v>
      </c>
      <c r="E305" s="79"/>
      <c r="F305" s="26">
        <f t="shared" ref="F305:G305" si="104">SUM(F298:F304)</f>
        <v>0</v>
      </c>
      <c r="G305" s="26">
        <f t="shared" si="104"/>
        <v>0</v>
      </c>
      <c r="H305" s="79"/>
      <c r="I305" s="26">
        <f t="shared" ref="I305:AH305" si="105">SUM(I298:I304)</f>
        <v>0</v>
      </c>
      <c r="J305" s="26">
        <f t="shared" si="105"/>
        <v>0</v>
      </c>
      <c r="K305" s="26">
        <f t="shared" si="105"/>
        <v>0</v>
      </c>
      <c r="L305" s="26">
        <f t="shared" si="105"/>
        <v>0</v>
      </c>
      <c r="M305" s="26">
        <f t="shared" si="105"/>
        <v>0</v>
      </c>
      <c r="N305" s="26">
        <f t="shared" si="105"/>
        <v>0</v>
      </c>
      <c r="O305" s="26">
        <f t="shared" si="105"/>
        <v>0</v>
      </c>
      <c r="P305" s="26">
        <f t="shared" si="105"/>
        <v>0</v>
      </c>
      <c r="Q305" s="26">
        <f t="shared" si="105"/>
        <v>0</v>
      </c>
      <c r="R305" s="26">
        <f t="shared" si="105"/>
        <v>0</v>
      </c>
      <c r="S305" s="26">
        <f t="shared" si="105"/>
        <v>0</v>
      </c>
      <c r="T305" s="26">
        <f t="shared" si="105"/>
        <v>0</v>
      </c>
      <c r="U305" s="26">
        <f t="shared" si="105"/>
        <v>0</v>
      </c>
      <c r="V305" s="26">
        <f t="shared" si="105"/>
        <v>0</v>
      </c>
      <c r="W305" s="26">
        <f t="shared" si="105"/>
        <v>0</v>
      </c>
      <c r="X305" s="26">
        <f t="shared" si="105"/>
        <v>0</v>
      </c>
      <c r="Y305" s="26">
        <f t="shared" si="105"/>
        <v>0</v>
      </c>
      <c r="Z305" s="26">
        <f t="shared" si="105"/>
        <v>0</v>
      </c>
      <c r="AA305" s="26">
        <f t="shared" si="105"/>
        <v>0</v>
      </c>
      <c r="AB305" s="26">
        <f t="shared" si="105"/>
        <v>0</v>
      </c>
      <c r="AC305" s="26">
        <f t="shared" si="105"/>
        <v>0</v>
      </c>
      <c r="AD305" s="26">
        <f t="shared" si="105"/>
        <v>0</v>
      </c>
      <c r="AE305" s="26">
        <f t="shared" si="105"/>
        <v>0</v>
      </c>
      <c r="AF305" s="26">
        <f t="shared" si="105"/>
        <v>0</v>
      </c>
      <c r="AG305" s="26">
        <f t="shared" si="105"/>
        <v>0</v>
      </c>
      <c r="AH305" s="26">
        <f t="shared" si="105"/>
        <v>0</v>
      </c>
    </row>
    <row r="306" spans="1:34" ht="12" customHeight="1">
      <c r="A306" s="1"/>
      <c r="B306" s="1"/>
      <c r="C306" s="1"/>
      <c r="D306" s="25"/>
      <c r="E306" s="79"/>
      <c r="F306" s="25"/>
      <c r="G306" s="25"/>
      <c r="H306" s="79"/>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row>
    <row r="307" spans="1:34" ht="12" customHeight="1">
      <c r="A307" s="16" t="s">
        <v>286</v>
      </c>
      <c r="B307" s="1"/>
      <c r="C307" s="1"/>
      <c r="D307" s="25"/>
      <c r="E307" s="79"/>
      <c r="F307" s="25"/>
      <c r="G307" s="25"/>
      <c r="H307" s="79"/>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row>
    <row r="308" spans="1:34" ht="12" customHeight="1">
      <c r="A308" s="1"/>
      <c r="B308" s="16" t="s">
        <v>287</v>
      </c>
      <c r="C308" s="5" t="s">
        <v>288</v>
      </c>
      <c r="D308" s="25">
        <f>Classification!BN308</f>
        <v>0</v>
      </c>
      <c r="E308" s="69"/>
      <c r="F308" s="25">
        <v>0</v>
      </c>
      <c r="G308" s="25">
        <f t="shared" ref="G308:G312" si="106">D308-F308</f>
        <v>0</v>
      </c>
      <c r="H308" s="69"/>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row>
    <row r="309" spans="1:34" ht="12" customHeight="1">
      <c r="A309" s="1"/>
      <c r="B309" s="16" t="s">
        <v>291</v>
      </c>
      <c r="C309" s="5" t="s">
        <v>292</v>
      </c>
      <c r="D309" s="25">
        <f>Classification!BN309</f>
        <v>0</v>
      </c>
      <c r="E309" s="69"/>
      <c r="F309" s="25">
        <v>0</v>
      </c>
      <c r="G309" s="25">
        <f t="shared" si="106"/>
        <v>0</v>
      </c>
      <c r="H309" s="69"/>
      <c r="I309" s="25">
        <v>0</v>
      </c>
      <c r="J309" s="25">
        <v>0</v>
      </c>
      <c r="K309" s="25">
        <v>0</v>
      </c>
      <c r="L309" s="25">
        <v>0</v>
      </c>
      <c r="M309" s="25">
        <v>0</v>
      </c>
      <c r="N309" s="25">
        <v>0</v>
      </c>
      <c r="O309" s="25">
        <v>0</v>
      </c>
      <c r="P309" s="25">
        <v>0</v>
      </c>
      <c r="Q309" s="25">
        <v>0</v>
      </c>
      <c r="R309" s="25">
        <v>0</v>
      </c>
      <c r="S309" s="25">
        <v>0</v>
      </c>
      <c r="T309" s="25">
        <v>0</v>
      </c>
      <c r="U309" s="25">
        <v>0</v>
      </c>
      <c r="V309" s="25">
        <v>0</v>
      </c>
      <c r="W309" s="25">
        <v>0</v>
      </c>
      <c r="X309" s="25">
        <v>0</v>
      </c>
      <c r="Y309" s="25">
        <v>0</v>
      </c>
      <c r="Z309" s="25">
        <v>0</v>
      </c>
      <c r="AA309" s="25">
        <v>0</v>
      </c>
      <c r="AB309" s="25">
        <v>0</v>
      </c>
      <c r="AC309" s="25">
        <v>0</v>
      </c>
      <c r="AD309" s="25">
        <v>0</v>
      </c>
      <c r="AE309" s="25">
        <v>0</v>
      </c>
      <c r="AF309" s="25">
        <v>0</v>
      </c>
      <c r="AG309" s="25">
        <v>0</v>
      </c>
      <c r="AH309" s="25">
        <v>0</v>
      </c>
    </row>
    <row r="310" spans="1:34" ht="12" customHeight="1">
      <c r="A310" s="1"/>
      <c r="B310" s="16" t="s">
        <v>293</v>
      </c>
      <c r="C310" s="5" t="s">
        <v>294</v>
      </c>
      <c r="D310" s="25">
        <f>Classification!BN310</f>
        <v>0</v>
      </c>
      <c r="E310" s="69"/>
      <c r="F310" s="25">
        <v>0</v>
      </c>
      <c r="G310" s="25">
        <f t="shared" si="106"/>
        <v>0</v>
      </c>
      <c r="H310" s="69"/>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0</v>
      </c>
      <c r="Z310" s="25">
        <v>0</v>
      </c>
      <c r="AA310" s="25">
        <v>0</v>
      </c>
      <c r="AB310" s="25">
        <v>0</v>
      </c>
      <c r="AC310" s="25">
        <v>0</v>
      </c>
      <c r="AD310" s="25">
        <v>0</v>
      </c>
      <c r="AE310" s="25">
        <v>0</v>
      </c>
      <c r="AF310" s="25">
        <v>0</v>
      </c>
      <c r="AG310" s="25">
        <v>0</v>
      </c>
      <c r="AH310" s="25">
        <v>0</v>
      </c>
    </row>
    <row r="311" spans="1:34" ht="12" customHeight="1">
      <c r="A311" s="1"/>
      <c r="B311" s="16" t="s">
        <v>295</v>
      </c>
      <c r="C311" s="5" t="s">
        <v>296</v>
      </c>
      <c r="D311" s="25">
        <f>Classification!BN311</f>
        <v>0</v>
      </c>
      <c r="E311" s="69"/>
      <c r="F311" s="25">
        <v>0</v>
      </c>
      <c r="G311" s="25">
        <f t="shared" si="106"/>
        <v>0</v>
      </c>
      <c r="H311" s="69"/>
      <c r="I311" s="25">
        <v>0</v>
      </c>
      <c r="J311" s="25">
        <v>0</v>
      </c>
      <c r="K311" s="25">
        <v>0</v>
      </c>
      <c r="L311" s="25">
        <v>0</v>
      </c>
      <c r="M311" s="25">
        <v>0</v>
      </c>
      <c r="N311" s="25">
        <v>0</v>
      </c>
      <c r="O311" s="25">
        <v>0</v>
      </c>
      <c r="P311" s="25">
        <v>0</v>
      </c>
      <c r="Q311" s="25">
        <v>0</v>
      </c>
      <c r="R311" s="25">
        <v>0</v>
      </c>
      <c r="S311" s="25">
        <v>0</v>
      </c>
      <c r="T311" s="25">
        <v>0</v>
      </c>
      <c r="U311" s="25">
        <v>0</v>
      </c>
      <c r="V311" s="25">
        <v>0</v>
      </c>
      <c r="W311" s="25">
        <v>0</v>
      </c>
      <c r="X311" s="25">
        <v>0</v>
      </c>
      <c r="Y311" s="25">
        <v>0</v>
      </c>
      <c r="Z311" s="25">
        <v>0</v>
      </c>
      <c r="AA311" s="25">
        <v>0</v>
      </c>
      <c r="AB311" s="25">
        <v>0</v>
      </c>
      <c r="AC311" s="25">
        <v>0</v>
      </c>
      <c r="AD311" s="25">
        <v>0</v>
      </c>
      <c r="AE311" s="25">
        <v>0</v>
      </c>
      <c r="AF311" s="25">
        <v>0</v>
      </c>
      <c r="AG311" s="25">
        <v>0</v>
      </c>
      <c r="AH311" s="25">
        <v>0</v>
      </c>
    </row>
    <row r="312" spans="1:34" ht="12" customHeight="1">
      <c r="A312" s="1"/>
      <c r="B312" s="16" t="s">
        <v>299</v>
      </c>
      <c r="C312" s="5" t="s">
        <v>300</v>
      </c>
      <c r="D312" s="25">
        <f>Classification!BN312</f>
        <v>0</v>
      </c>
      <c r="E312" s="69"/>
      <c r="F312" s="25">
        <v>0</v>
      </c>
      <c r="G312" s="25">
        <f t="shared" si="106"/>
        <v>0</v>
      </c>
      <c r="H312" s="69"/>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0</v>
      </c>
      <c r="AB312" s="25">
        <v>0</v>
      </c>
      <c r="AC312" s="25">
        <v>0</v>
      </c>
      <c r="AD312" s="25">
        <v>0</v>
      </c>
      <c r="AE312" s="25">
        <v>0</v>
      </c>
      <c r="AF312" s="25">
        <v>0</v>
      </c>
      <c r="AG312" s="25">
        <v>0</v>
      </c>
      <c r="AH312" s="25">
        <v>0</v>
      </c>
    </row>
    <row r="313" spans="1:34" ht="12" customHeight="1">
      <c r="A313" s="1"/>
      <c r="B313" s="16" t="s">
        <v>42</v>
      </c>
      <c r="C313" s="1"/>
      <c r="D313" s="26">
        <f>SUM(D308:D312)</f>
        <v>0</v>
      </c>
      <c r="E313" s="79"/>
      <c r="F313" s="26">
        <f>SUM(F308:F312)</f>
        <v>0</v>
      </c>
      <c r="G313" s="26">
        <f>SUM(G308:G312)</f>
        <v>0</v>
      </c>
      <c r="H313" s="79"/>
      <c r="I313" s="26">
        <f t="shared" ref="I313:AH313" si="107">SUM(I308:I312)</f>
        <v>0</v>
      </c>
      <c r="J313" s="26">
        <f t="shared" si="107"/>
        <v>0</v>
      </c>
      <c r="K313" s="26">
        <f t="shared" si="107"/>
        <v>0</v>
      </c>
      <c r="L313" s="26">
        <f t="shared" si="107"/>
        <v>0</v>
      </c>
      <c r="M313" s="26">
        <f t="shared" si="107"/>
        <v>0</v>
      </c>
      <c r="N313" s="26">
        <f t="shared" si="107"/>
        <v>0</v>
      </c>
      <c r="O313" s="26">
        <f t="shared" si="107"/>
        <v>0</v>
      </c>
      <c r="P313" s="26">
        <f t="shared" si="107"/>
        <v>0</v>
      </c>
      <c r="Q313" s="26">
        <f t="shared" si="107"/>
        <v>0</v>
      </c>
      <c r="R313" s="26">
        <f t="shared" si="107"/>
        <v>0</v>
      </c>
      <c r="S313" s="26">
        <f t="shared" si="107"/>
        <v>0</v>
      </c>
      <c r="T313" s="26">
        <f t="shared" si="107"/>
        <v>0</v>
      </c>
      <c r="U313" s="26">
        <f t="shared" si="107"/>
        <v>0</v>
      </c>
      <c r="V313" s="26">
        <f t="shared" si="107"/>
        <v>0</v>
      </c>
      <c r="W313" s="26">
        <f t="shared" si="107"/>
        <v>0</v>
      </c>
      <c r="X313" s="26">
        <f t="shared" si="107"/>
        <v>0</v>
      </c>
      <c r="Y313" s="26">
        <f t="shared" si="107"/>
        <v>0</v>
      </c>
      <c r="Z313" s="26">
        <f t="shared" si="107"/>
        <v>0</v>
      </c>
      <c r="AA313" s="26">
        <f t="shared" si="107"/>
        <v>0</v>
      </c>
      <c r="AB313" s="26">
        <f t="shared" si="107"/>
        <v>0</v>
      </c>
      <c r="AC313" s="26">
        <f t="shared" si="107"/>
        <v>0</v>
      </c>
      <c r="AD313" s="26">
        <f t="shared" si="107"/>
        <v>0</v>
      </c>
      <c r="AE313" s="26">
        <f t="shared" si="107"/>
        <v>0</v>
      </c>
      <c r="AF313" s="26">
        <f t="shared" si="107"/>
        <v>0</v>
      </c>
      <c r="AG313" s="26">
        <f t="shared" si="107"/>
        <v>0</v>
      </c>
      <c r="AH313" s="26">
        <f t="shared" si="107"/>
        <v>0</v>
      </c>
    </row>
    <row r="314" spans="1:34" ht="12" customHeight="1">
      <c r="A314" s="1"/>
      <c r="B314" s="1"/>
      <c r="C314" s="1"/>
      <c r="D314" s="25"/>
      <c r="E314" s="79"/>
      <c r="F314" s="25"/>
      <c r="G314" s="25"/>
      <c r="H314" s="79"/>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row>
    <row r="315" spans="1:34" ht="12" customHeight="1">
      <c r="A315" s="16" t="s">
        <v>301</v>
      </c>
      <c r="B315" s="1"/>
      <c r="C315" s="1"/>
      <c r="D315" s="25">
        <f>SUM(D216, D235,D249,D266,D283,D289,D295,D305,D313)</f>
        <v>0</v>
      </c>
      <c r="E315" s="79"/>
      <c r="F315" s="25">
        <f t="shared" ref="F315:G315" si="108">SUM(F216, F235,F249,F266,F283,F289,F295,F305,F313)</f>
        <v>0</v>
      </c>
      <c r="G315" s="25">
        <f t="shared" si="108"/>
        <v>0</v>
      </c>
      <c r="H315" s="79"/>
      <c r="I315" s="25">
        <f t="shared" ref="I315:AH315" si="109">SUM(I216, I235,I249,I266,I283,I289,I295,I305,I313)</f>
        <v>0</v>
      </c>
      <c r="J315" s="25">
        <f t="shared" si="109"/>
        <v>0</v>
      </c>
      <c r="K315" s="25">
        <f t="shared" si="109"/>
        <v>0</v>
      </c>
      <c r="L315" s="25">
        <f t="shared" si="109"/>
        <v>0</v>
      </c>
      <c r="M315" s="25">
        <f t="shared" si="109"/>
        <v>0</v>
      </c>
      <c r="N315" s="25">
        <f t="shared" si="109"/>
        <v>0</v>
      </c>
      <c r="O315" s="25">
        <f t="shared" si="109"/>
        <v>0</v>
      </c>
      <c r="P315" s="25">
        <f t="shared" si="109"/>
        <v>0</v>
      </c>
      <c r="Q315" s="25">
        <f t="shared" si="109"/>
        <v>0</v>
      </c>
      <c r="R315" s="25">
        <f t="shared" si="109"/>
        <v>0</v>
      </c>
      <c r="S315" s="25">
        <f t="shared" si="109"/>
        <v>0</v>
      </c>
      <c r="T315" s="25">
        <f t="shared" si="109"/>
        <v>0</v>
      </c>
      <c r="U315" s="25">
        <f t="shared" si="109"/>
        <v>0</v>
      </c>
      <c r="V315" s="25">
        <f t="shared" si="109"/>
        <v>0</v>
      </c>
      <c r="W315" s="25">
        <f t="shared" si="109"/>
        <v>0</v>
      </c>
      <c r="X315" s="25">
        <f t="shared" si="109"/>
        <v>0</v>
      </c>
      <c r="Y315" s="25">
        <f t="shared" si="109"/>
        <v>0</v>
      </c>
      <c r="Z315" s="25">
        <f t="shared" si="109"/>
        <v>0</v>
      </c>
      <c r="AA315" s="25">
        <f t="shared" si="109"/>
        <v>0</v>
      </c>
      <c r="AB315" s="25">
        <f t="shared" si="109"/>
        <v>0</v>
      </c>
      <c r="AC315" s="25">
        <f t="shared" si="109"/>
        <v>0</v>
      </c>
      <c r="AD315" s="25">
        <f t="shared" si="109"/>
        <v>0</v>
      </c>
      <c r="AE315" s="25">
        <f t="shared" si="109"/>
        <v>0</v>
      </c>
      <c r="AF315" s="25">
        <f t="shared" si="109"/>
        <v>0</v>
      </c>
      <c r="AG315" s="25">
        <f t="shared" si="109"/>
        <v>0</v>
      </c>
      <c r="AH315" s="25">
        <f t="shared" si="109"/>
        <v>0</v>
      </c>
    </row>
    <row r="316" spans="1:34" ht="12" customHeight="1">
      <c r="A316" s="1"/>
      <c r="B316" s="1"/>
      <c r="C316" s="1"/>
      <c r="D316" s="25"/>
      <c r="E316" s="79"/>
      <c r="F316" s="25"/>
      <c r="G316" s="25"/>
      <c r="H316" s="79"/>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row>
    <row r="317" spans="1:34" ht="12" customHeight="1">
      <c r="A317" s="16" t="s">
        <v>187</v>
      </c>
      <c r="B317" s="1"/>
      <c r="C317" s="1"/>
      <c r="D317" s="30">
        <f>D207</f>
        <v>213.29883019258295</v>
      </c>
      <c r="E317" s="79"/>
      <c r="F317" s="30">
        <f t="shared" ref="F317:G317" si="110">F207</f>
        <v>0</v>
      </c>
      <c r="G317" s="30">
        <f t="shared" si="110"/>
        <v>213.29883019258295</v>
      </c>
      <c r="H317" s="79"/>
      <c r="I317" s="30">
        <f t="shared" ref="I317:AH317" si="111">I207</f>
        <v>0</v>
      </c>
      <c r="J317" s="30">
        <f t="shared" si="111"/>
        <v>0</v>
      </c>
      <c r="K317" s="30">
        <f t="shared" si="111"/>
        <v>0</v>
      </c>
      <c r="L317" s="30">
        <f t="shared" si="111"/>
        <v>0</v>
      </c>
      <c r="M317" s="30">
        <f t="shared" si="111"/>
        <v>0</v>
      </c>
      <c r="N317" s="30">
        <f t="shared" si="111"/>
        <v>0</v>
      </c>
      <c r="O317" s="30">
        <f t="shared" si="111"/>
        <v>0</v>
      </c>
      <c r="P317" s="30">
        <f t="shared" si="111"/>
        <v>0</v>
      </c>
      <c r="Q317" s="30">
        <f t="shared" si="111"/>
        <v>0</v>
      </c>
      <c r="R317" s="30">
        <f t="shared" si="111"/>
        <v>0</v>
      </c>
      <c r="S317" s="30">
        <f t="shared" si="111"/>
        <v>0</v>
      </c>
      <c r="T317" s="30">
        <f t="shared" si="111"/>
        <v>0</v>
      </c>
      <c r="U317" s="30">
        <f t="shared" si="111"/>
        <v>0</v>
      </c>
      <c r="V317" s="30">
        <f t="shared" si="111"/>
        <v>0</v>
      </c>
      <c r="W317" s="30">
        <f t="shared" si="111"/>
        <v>0</v>
      </c>
      <c r="X317" s="30">
        <f t="shared" si="111"/>
        <v>0</v>
      </c>
      <c r="Y317" s="30">
        <f t="shared" si="111"/>
        <v>153.28516983506339</v>
      </c>
      <c r="Z317" s="30">
        <f t="shared" si="111"/>
        <v>9.998021528042921</v>
      </c>
      <c r="AA317" s="30">
        <f t="shared" si="111"/>
        <v>50.015638829476657</v>
      </c>
      <c r="AB317" s="30">
        <f t="shared" si="111"/>
        <v>0</v>
      </c>
      <c r="AC317" s="30">
        <f t="shared" si="111"/>
        <v>0</v>
      </c>
      <c r="AD317" s="30">
        <f t="shared" si="111"/>
        <v>0</v>
      </c>
      <c r="AE317" s="30">
        <f t="shared" si="111"/>
        <v>0</v>
      </c>
      <c r="AF317" s="30">
        <f t="shared" si="111"/>
        <v>0</v>
      </c>
      <c r="AG317" s="30">
        <f t="shared" si="111"/>
        <v>0</v>
      </c>
      <c r="AH317" s="30">
        <f t="shared" si="111"/>
        <v>0</v>
      </c>
    </row>
    <row r="318" spans="1:34" ht="12" customHeight="1">
      <c r="A318" s="1"/>
      <c r="B318" s="1"/>
      <c r="C318" s="1"/>
      <c r="D318" s="25"/>
      <c r="E318" s="79"/>
      <c r="F318" s="25"/>
      <c r="G318" s="25"/>
      <c r="H318" s="79"/>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row>
    <row r="319" spans="1:34" ht="12" customHeight="1" thickBot="1">
      <c r="A319" s="16" t="s">
        <v>302</v>
      </c>
      <c r="B319" s="1"/>
      <c r="C319" s="1"/>
      <c r="D319" s="40">
        <f>D315+D317</f>
        <v>213.29883019258295</v>
      </c>
      <c r="E319" s="79"/>
      <c r="F319" s="40">
        <f t="shared" ref="F319:G319" si="112">F315+F317</f>
        <v>0</v>
      </c>
      <c r="G319" s="40">
        <f t="shared" si="112"/>
        <v>213.29883019258295</v>
      </c>
      <c r="H319" s="79"/>
      <c r="I319" s="40">
        <f t="shared" ref="I319:AH319" si="113">I315+I317</f>
        <v>0</v>
      </c>
      <c r="J319" s="40">
        <f t="shared" si="113"/>
        <v>0</v>
      </c>
      <c r="K319" s="40">
        <f t="shared" si="113"/>
        <v>0</v>
      </c>
      <c r="L319" s="40">
        <f t="shared" si="113"/>
        <v>0</v>
      </c>
      <c r="M319" s="40">
        <f t="shared" si="113"/>
        <v>0</v>
      </c>
      <c r="N319" s="40">
        <f t="shared" si="113"/>
        <v>0</v>
      </c>
      <c r="O319" s="40">
        <f t="shared" si="113"/>
        <v>0</v>
      </c>
      <c r="P319" s="40">
        <f t="shared" si="113"/>
        <v>0</v>
      </c>
      <c r="Q319" s="40">
        <f t="shared" si="113"/>
        <v>0</v>
      </c>
      <c r="R319" s="40">
        <f t="shared" si="113"/>
        <v>0</v>
      </c>
      <c r="S319" s="40">
        <f t="shared" si="113"/>
        <v>0</v>
      </c>
      <c r="T319" s="40">
        <f t="shared" si="113"/>
        <v>0</v>
      </c>
      <c r="U319" s="40">
        <f t="shared" si="113"/>
        <v>0</v>
      </c>
      <c r="V319" s="40">
        <f t="shared" si="113"/>
        <v>0</v>
      </c>
      <c r="W319" s="40">
        <f t="shared" si="113"/>
        <v>0</v>
      </c>
      <c r="X319" s="40">
        <f t="shared" si="113"/>
        <v>0</v>
      </c>
      <c r="Y319" s="40">
        <f t="shared" si="113"/>
        <v>153.28516983506339</v>
      </c>
      <c r="Z319" s="40">
        <f t="shared" si="113"/>
        <v>9.998021528042921</v>
      </c>
      <c r="AA319" s="40">
        <f t="shared" si="113"/>
        <v>50.015638829476657</v>
      </c>
      <c r="AB319" s="40">
        <f t="shared" si="113"/>
        <v>0</v>
      </c>
      <c r="AC319" s="40">
        <f t="shared" si="113"/>
        <v>0</v>
      </c>
      <c r="AD319" s="40">
        <f t="shared" si="113"/>
        <v>0</v>
      </c>
      <c r="AE319" s="40">
        <f t="shared" si="113"/>
        <v>0</v>
      </c>
      <c r="AF319" s="40">
        <f t="shared" si="113"/>
        <v>0</v>
      </c>
      <c r="AG319" s="40">
        <f t="shared" si="113"/>
        <v>0</v>
      </c>
      <c r="AH319" s="40">
        <f t="shared" si="113"/>
        <v>0</v>
      </c>
    </row>
    <row r="320" spans="1:34" ht="12" customHeight="1">
      <c r="A320" s="1"/>
      <c r="B320" s="1"/>
      <c r="C320" s="1"/>
      <c r="D320" s="25"/>
      <c r="E320" s="79"/>
      <c r="F320" s="25"/>
      <c r="G320" s="25"/>
      <c r="H320" s="79"/>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row>
    <row r="321" spans="1:34" ht="12" customHeight="1">
      <c r="A321" s="16" t="s">
        <v>303</v>
      </c>
      <c r="B321" s="1"/>
      <c r="C321" s="1"/>
      <c r="D321" s="25"/>
      <c r="E321" s="69"/>
      <c r="F321" s="25"/>
      <c r="G321" s="25"/>
      <c r="H321" s="69"/>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row>
    <row r="322" spans="1:34" ht="12" customHeight="1">
      <c r="A322" s="1"/>
      <c r="B322" s="16" t="s">
        <v>304</v>
      </c>
      <c r="C322" s="1"/>
      <c r="D322" s="25">
        <f>Classification!BN322</f>
        <v>0</v>
      </c>
      <c r="E322" s="69"/>
      <c r="F322" s="25">
        <v>0</v>
      </c>
      <c r="G322" s="25">
        <f t="shared" ref="G322:G327" si="114">D322-F322</f>
        <v>0</v>
      </c>
      <c r="H322" s="69"/>
      <c r="I322" s="25">
        <v>0</v>
      </c>
      <c r="J322" s="25">
        <v>0</v>
      </c>
      <c r="K322" s="25">
        <v>0</v>
      </c>
      <c r="L322" s="25">
        <v>0</v>
      </c>
      <c r="M322" s="25">
        <v>0</v>
      </c>
      <c r="N322" s="25">
        <v>0</v>
      </c>
      <c r="O322" s="25">
        <v>0</v>
      </c>
      <c r="P322" s="25">
        <v>0</v>
      </c>
      <c r="Q322" s="25">
        <v>0</v>
      </c>
      <c r="R322" s="25">
        <v>0</v>
      </c>
      <c r="S322" s="25">
        <v>0</v>
      </c>
      <c r="T322" s="25">
        <v>0</v>
      </c>
      <c r="U322" s="25">
        <v>0</v>
      </c>
      <c r="V322" s="25">
        <v>0</v>
      </c>
      <c r="W322" s="25">
        <v>0</v>
      </c>
      <c r="X322" s="25">
        <v>0</v>
      </c>
      <c r="Y322" s="25">
        <v>0</v>
      </c>
      <c r="Z322" s="25">
        <v>0</v>
      </c>
      <c r="AA322" s="25">
        <v>0</v>
      </c>
      <c r="AB322" s="25">
        <v>0</v>
      </c>
      <c r="AC322" s="25">
        <v>0</v>
      </c>
      <c r="AD322" s="25">
        <v>0</v>
      </c>
      <c r="AE322" s="25">
        <v>0</v>
      </c>
      <c r="AF322" s="25">
        <v>0</v>
      </c>
      <c r="AG322" s="25">
        <v>0</v>
      </c>
      <c r="AH322" s="25">
        <v>0</v>
      </c>
    </row>
    <row r="323" spans="1:34" ht="12" customHeight="1">
      <c r="A323" s="1"/>
      <c r="B323" s="16" t="s">
        <v>305</v>
      </c>
      <c r="C323" s="1"/>
      <c r="D323" s="25">
        <f>Classification!BN323</f>
        <v>0</v>
      </c>
      <c r="E323" s="69"/>
      <c r="F323" s="25">
        <v>0</v>
      </c>
      <c r="G323" s="25">
        <f t="shared" si="114"/>
        <v>0</v>
      </c>
      <c r="H323" s="69"/>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row>
    <row r="324" spans="1:34" ht="12" customHeight="1">
      <c r="A324" s="1"/>
      <c r="B324" s="16" t="s">
        <v>306</v>
      </c>
      <c r="C324" s="1"/>
      <c r="D324" s="25">
        <f>Classification!BN324</f>
        <v>0</v>
      </c>
      <c r="E324" s="69"/>
      <c r="F324" s="25">
        <v>0</v>
      </c>
      <c r="G324" s="25">
        <f t="shared" si="114"/>
        <v>0</v>
      </c>
      <c r="H324" s="69"/>
      <c r="I324" s="25">
        <v>0</v>
      </c>
      <c r="J324" s="25">
        <v>0</v>
      </c>
      <c r="K324" s="25">
        <v>0</v>
      </c>
      <c r="L324" s="25">
        <v>0</v>
      </c>
      <c r="M324" s="25">
        <v>0</v>
      </c>
      <c r="N324" s="25">
        <v>0</v>
      </c>
      <c r="O324" s="25">
        <v>0</v>
      </c>
      <c r="P324" s="25">
        <v>0</v>
      </c>
      <c r="Q324" s="25">
        <v>0</v>
      </c>
      <c r="R324" s="25">
        <v>0</v>
      </c>
      <c r="S324" s="25">
        <v>0</v>
      </c>
      <c r="T324" s="25">
        <v>0</v>
      </c>
      <c r="U324" s="25">
        <v>0</v>
      </c>
      <c r="V324" s="25">
        <v>0</v>
      </c>
      <c r="W324" s="25">
        <v>0</v>
      </c>
      <c r="X324" s="25">
        <v>0</v>
      </c>
      <c r="Y324" s="25">
        <v>0</v>
      </c>
      <c r="Z324" s="25">
        <v>0</v>
      </c>
      <c r="AA324" s="25">
        <v>0</v>
      </c>
      <c r="AB324" s="25">
        <v>0</v>
      </c>
      <c r="AC324" s="25">
        <v>0</v>
      </c>
      <c r="AD324" s="25">
        <v>0</v>
      </c>
      <c r="AE324" s="25">
        <v>0</v>
      </c>
      <c r="AF324" s="25">
        <v>0</v>
      </c>
      <c r="AG324" s="25">
        <v>0</v>
      </c>
      <c r="AH324" s="25">
        <v>0</v>
      </c>
    </row>
    <row r="325" spans="1:34" ht="12" customHeight="1">
      <c r="A325" s="1"/>
      <c r="B325" s="16" t="s">
        <v>307</v>
      </c>
      <c r="C325" s="1"/>
      <c r="D325" s="25">
        <f>Classification!BN325</f>
        <v>0</v>
      </c>
      <c r="E325" s="69"/>
      <c r="F325" s="25">
        <v>0</v>
      </c>
      <c r="G325" s="25">
        <f t="shared" si="114"/>
        <v>0</v>
      </c>
      <c r="H325" s="69"/>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row>
    <row r="326" spans="1:34" ht="12" customHeight="1">
      <c r="A326" s="1"/>
      <c r="B326" s="16" t="s">
        <v>308</v>
      </c>
      <c r="C326" s="1"/>
      <c r="D326" s="25">
        <f>Classification!BN326</f>
        <v>0</v>
      </c>
      <c r="E326" s="69"/>
      <c r="F326" s="25">
        <v>0</v>
      </c>
      <c r="G326" s="25">
        <f t="shared" si="114"/>
        <v>0</v>
      </c>
      <c r="H326" s="69"/>
      <c r="I326" s="25">
        <v>0</v>
      </c>
      <c r="J326" s="25">
        <v>0</v>
      </c>
      <c r="K326" s="25">
        <v>0</v>
      </c>
      <c r="L326" s="25">
        <v>0</v>
      </c>
      <c r="M326" s="25">
        <v>0</v>
      </c>
      <c r="N326" s="25">
        <v>0</v>
      </c>
      <c r="O326" s="25">
        <v>0</v>
      </c>
      <c r="P326" s="25">
        <v>0</v>
      </c>
      <c r="Q326" s="25">
        <v>0</v>
      </c>
      <c r="R326" s="25">
        <v>0</v>
      </c>
      <c r="S326" s="25">
        <v>0</v>
      </c>
      <c r="T326" s="25">
        <v>0</v>
      </c>
      <c r="U326" s="25">
        <v>0</v>
      </c>
      <c r="V326" s="25">
        <v>0</v>
      </c>
      <c r="W326" s="25">
        <v>0</v>
      </c>
      <c r="X326" s="25">
        <v>0</v>
      </c>
      <c r="Y326" s="25">
        <v>0</v>
      </c>
      <c r="Z326" s="25">
        <v>0</v>
      </c>
      <c r="AA326" s="25">
        <v>0</v>
      </c>
      <c r="AB326" s="25">
        <v>0</v>
      </c>
      <c r="AC326" s="25">
        <v>0</v>
      </c>
      <c r="AD326" s="25">
        <v>0</v>
      </c>
      <c r="AE326" s="25">
        <v>0</v>
      </c>
      <c r="AF326" s="25">
        <v>0</v>
      </c>
      <c r="AG326" s="25">
        <v>0</v>
      </c>
      <c r="AH326" s="25">
        <v>0</v>
      </c>
    </row>
    <row r="327" spans="1:34" ht="12" customHeight="1">
      <c r="A327" s="1"/>
      <c r="B327" s="16" t="s">
        <v>309</v>
      </c>
      <c r="C327" s="1"/>
      <c r="D327" s="25">
        <f>Classification!BN327</f>
        <v>0</v>
      </c>
      <c r="E327" s="69"/>
      <c r="F327" s="25">
        <v>0</v>
      </c>
      <c r="G327" s="25">
        <f t="shared" si="114"/>
        <v>0</v>
      </c>
      <c r="H327" s="69"/>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row>
    <row r="328" spans="1:34" ht="12" customHeight="1" thickBot="1">
      <c r="A328" s="1"/>
      <c r="B328" s="16" t="s">
        <v>42</v>
      </c>
      <c r="C328" s="1"/>
      <c r="D328" s="47">
        <f>SUM(D322:D327)</f>
        <v>0</v>
      </c>
      <c r="E328" s="79"/>
      <c r="F328" s="47">
        <f t="shared" ref="F328:G328" si="115">SUM(F322:F327)</f>
        <v>0</v>
      </c>
      <c r="G328" s="47">
        <f t="shared" si="115"/>
        <v>0</v>
      </c>
      <c r="H328" s="79"/>
      <c r="I328" s="47">
        <f t="shared" ref="I328:AH328" si="116">SUM(I322:I327)</f>
        <v>0</v>
      </c>
      <c r="J328" s="47">
        <f t="shared" si="116"/>
        <v>0</v>
      </c>
      <c r="K328" s="47">
        <f t="shared" si="116"/>
        <v>0</v>
      </c>
      <c r="L328" s="47">
        <f t="shared" si="116"/>
        <v>0</v>
      </c>
      <c r="M328" s="47">
        <f t="shared" si="116"/>
        <v>0</v>
      </c>
      <c r="N328" s="47">
        <f t="shared" si="116"/>
        <v>0</v>
      </c>
      <c r="O328" s="47">
        <f t="shared" si="116"/>
        <v>0</v>
      </c>
      <c r="P328" s="47">
        <f t="shared" si="116"/>
        <v>0</v>
      </c>
      <c r="Q328" s="47">
        <f t="shared" si="116"/>
        <v>0</v>
      </c>
      <c r="R328" s="47">
        <f t="shared" si="116"/>
        <v>0</v>
      </c>
      <c r="S328" s="47">
        <f t="shared" si="116"/>
        <v>0</v>
      </c>
      <c r="T328" s="47">
        <f t="shared" si="116"/>
        <v>0</v>
      </c>
      <c r="U328" s="47">
        <f t="shared" si="116"/>
        <v>0</v>
      </c>
      <c r="V328" s="47">
        <f t="shared" si="116"/>
        <v>0</v>
      </c>
      <c r="W328" s="47">
        <f t="shared" si="116"/>
        <v>0</v>
      </c>
      <c r="X328" s="47">
        <f t="shared" si="116"/>
        <v>0</v>
      </c>
      <c r="Y328" s="47">
        <f t="shared" si="116"/>
        <v>0</v>
      </c>
      <c r="Z328" s="47">
        <f t="shared" si="116"/>
        <v>0</v>
      </c>
      <c r="AA328" s="47">
        <f t="shared" si="116"/>
        <v>0</v>
      </c>
      <c r="AB328" s="47">
        <f t="shared" si="116"/>
        <v>0</v>
      </c>
      <c r="AC328" s="47">
        <f t="shared" si="116"/>
        <v>0</v>
      </c>
      <c r="AD328" s="47">
        <f t="shared" si="116"/>
        <v>0</v>
      </c>
      <c r="AE328" s="47">
        <f t="shared" si="116"/>
        <v>0</v>
      </c>
      <c r="AF328" s="47">
        <f t="shared" si="116"/>
        <v>0</v>
      </c>
      <c r="AG328" s="47">
        <f t="shared" si="116"/>
        <v>0</v>
      </c>
      <c r="AH328" s="47">
        <f t="shared" si="116"/>
        <v>0</v>
      </c>
    </row>
    <row r="329" spans="1:34" ht="12" customHeight="1">
      <c r="A329" s="1"/>
      <c r="B329" s="16"/>
      <c r="C329" s="1"/>
      <c r="D329" s="144"/>
      <c r="E329" s="79"/>
      <c r="F329" s="144"/>
      <c r="G329" s="144"/>
      <c r="H329" s="79"/>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row>
    <row r="330" spans="1:34" ht="12" customHeight="1">
      <c r="A330" s="1"/>
      <c r="B330" s="1"/>
      <c r="C330" s="1"/>
      <c r="D330" s="25"/>
      <c r="E330" s="79"/>
      <c r="F330" s="25"/>
      <c r="G330" s="25"/>
      <c r="H330" s="79"/>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c r="AG330" s="25"/>
      <c r="AH330" s="25"/>
    </row>
    <row r="331" spans="1:34" ht="12" customHeight="1">
      <c r="A331" s="58" t="s">
        <v>311</v>
      </c>
      <c r="B331" s="1"/>
      <c r="C331" s="1"/>
      <c r="D331" s="1"/>
      <c r="E331" s="5"/>
      <c r="F331" s="1"/>
      <c r="G331" s="1"/>
      <c r="H331" s="5"/>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12" customHeight="1">
      <c r="A332" s="1"/>
      <c r="B332" s="1"/>
      <c r="C332" s="1"/>
      <c r="D332" s="1"/>
      <c r="E332" s="5"/>
      <c r="F332" s="1"/>
      <c r="G332" s="1"/>
      <c r="H332" s="5"/>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12" customHeight="1">
      <c r="A333" s="16" t="s">
        <v>312</v>
      </c>
      <c r="B333" s="1"/>
      <c r="C333" s="1"/>
      <c r="D333" s="59">
        <f>D174</f>
        <v>5.9316239560111665E-2</v>
      </c>
      <c r="E333" s="5"/>
      <c r="F333" s="59"/>
      <c r="G333" s="59"/>
      <c r="H333" s="5"/>
      <c r="I333" s="59">
        <f t="shared" ref="I333:AH333" si="117">I174</f>
        <v>5.9316239560111665E-2</v>
      </c>
      <c r="J333" s="59">
        <f t="shared" si="117"/>
        <v>5.9316239560111665E-2</v>
      </c>
      <c r="K333" s="59">
        <f t="shared" si="117"/>
        <v>5.9316239560111665E-2</v>
      </c>
      <c r="L333" s="59">
        <f t="shared" si="117"/>
        <v>5.9316239560111665E-2</v>
      </c>
      <c r="M333" s="59">
        <f t="shared" si="117"/>
        <v>5.9316239560111665E-2</v>
      </c>
      <c r="N333" s="59">
        <f t="shared" si="117"/>
        <v>5.9316239560111665E-2</v>
      </c>
      <c r="O333" s="59">
        <f t="shared" si="117"/>
        <v>5.9316239560111665E-2</v>
      </c>
      <c r="P333" s="59">
        <f t="shared" si="117"/>
        <v>5.9316239560111665E-2</v>
      </c>
      <c r="Q333" s="59">
        <f t="shared" si="117"/>
        <v>5.9316239560111665E-2</v>
      </c>
      <c r="R333" s="59">
        <f t="shared" si="117"/>
        <v>5.9316239560111665E-2</v>
      </c>
      <c r="S333" s="59">
        <f t="shared" si="117"/>
        <v>5.9316239560111665E-2</v>
      </c>
      <c r="T333" s="59">
        <f t="shared" si="117"/>
        <v>5.9316239560111665E-2</v>
      </c>
      <c r="U333" s="59">
        <f t="shared" si="117"/>
        <v>5.9316239560111665E-2</v>
      </c>
      <c r="V333" s="59">
        <f t="shared" si="117"/>
        <v>5.9316239560111665E-2</v>
      </c>
      <c r="W333" s="59">
        <f t="shared" si="117"/>
        <v>5.9316239560111665E-2</v>
      </c>
      <c r="X333" s="59">
        <f t="shared" si="117"/>
        <v>5.9316239560111665E-2</v>
      </c>
      <c r="Y333" s="59">
        <f t="shared" si="117"/>
        <v>5.9316239560111665E-2</v>
      </c>
      <c r="Z333" s="59">
        <f t="shared" si="117"/>
        <v>5.9316239560111665E-2</v>
      </c>
      <c r="AA333" s="59">
        <f t="shared" si="117"/>
        <v>5.9316239560111665E-2</v>
      </c>
      <c r="AB333" s="59">
        <f t="shared" si="117"/>
        <v>5.9316239560111665E-2</v>
      </c>
      <c r="AC333" s="59">
        <f t="shared" si="117"/>
        <v>5.9316239560111665E-2</v>
      </c>
      <c r="AD333" s="59">
        <f t="shared" si="117"/>
        <v>5.9316239560111665E-2</v>
      </c>
      <c r="AE333" s="59">
        <f t="shared" si="117"/>
        <v>5.9316239560111665E-2</v>
      </c>
      <c r="AF333" s="59">
        <f t="shared" si="117"/>
        <v>5.9316239560111665E-2</v>
      </c>
      <c r="AG333" s="59">
        <f t="shared" si="117"/>
        <v>5.9316239560111665E-2</v>
      </c>
      <c r="AH333" s="59">
        <f t="shared" si="117"/>
        <v>5.9316239560111665E-2</v>
      </c>
    </row>
    <row r="334" spans="1:34" ht="12" customHeight="1">
      <c r="A334" s="1"/>
      <c r="B334" s="1"/>
      <c r="C334" s="1"/>
      <c r="D334" s="1"/>
      <c r="E334" s="5"/>
      <c r="F334" s="1"/>
      <c r="G334" s="1"/>
      <c r="H334" s="5"/>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12" customHeight="1">
      <c r="A335" s="16" t="s">
        <v>313</v>
      </c>
      <c r="B335" s="1"/>
      <c r="C335" s="1"/>
      <c r="D335" s="33">
        <f>D171</f>
        <v>0</v>
      </c>
      <c r="E335" s="81"/>
      <c r="F335" s="33"/>
      <c r="G335" s="33"/>
      <c r="H335" s="81"/>
      <c r="I335" s="33">
        <f t="shared" ref="I335:AH335" si="118">I171</f>
        <v>0</v>
      </c>
      <c r="J335" s="33">
        <f t="shared" si="118"/>
        <v>0</v>
      </c>
      <c r="K335" s="33">
        <f t="shared" si="118"/>
        <v>0</v>
      </c>
      <c r="L335" s="33">
        <f t="shared" si="118"/>
        <v>0</v>
      </c>
      <c r="M335" s="33">
        <f t="shared" si="118"/>
        <v>0</v>
      </c>
      <c r="N335" s="33">
        <f t="shared" si="118"/>
        <v>0</v>
      </c>
      <c r="O335" s="33">
        <f t="shared" si="118"/>
        <v>0</v>
      </c>
      <c r="P335" s="33">
        <f t="shared" si="118"/>
        <v>0</v>
      </c>
      <c r="Q335" s="33">
        <f t="shared" si="118"/>
        <v>0</v>
      </c>
      <c r="R335" s="33">
        <f t="shared" si="118"/>
        <v>0</v>
      </c>
      <c r="S335" s="33">
        <f t="shared" si="118"/>
        <v>0</v>
      </c>
      <c r="T335" s="33">
        <f t="shared" si="118"/>
        <v>0</v>
      </c>
      <c r="U335" s="33">
        <f t="shared" si="118"/>
        <v>0</v>
      </c>
      <c r="V335" s="33">
        <f t="shared" si="118"/>
        <v>0</v>
      </c>
      <c r="W335" s="33">
        <f t="shared" si="118"/>
        <v>0</v>
      </c>
      <c r="X335" s="33">
        <f t="shared" si="118"/>
        <v>0</v>
      </c>
      <c r="Y335" s="33">
        <f t="shared" si="118"/>
        <v>0</v>
      </c>
      <c r="Z335" s="33">
        <f t="shared" si="118"/>
        <v>0</v>
      </c>
      <c r="AA335" s="33">
        <f t="shared" si="118"/>
        <v>0</v>
      </c>
      <c r="AB335" s="33">
        <f t="shared" si="118"/>
        <v>0</v>
      </c>
      <c r="AC335" s="33">
        <f t="shared" si="118"/>
        <v>0</v>
      </c>
      <c r="AD335" s="33">
        <f t="shared" si="118"/>
        <v>0</v>
      </c>
      <c r="AE335" s="33">
        <f t="shared" si="118"/>
        <v>0</v>
      </c>
      <c r="AF335" s="33">
        <f t="shared" si="118"/>
        <v>0</v>
      </c>
      <c r="AG335" s="33">
        <f t="shared" si="118"/>
        <v>0</v>
      </c>
      <c r="AH335" s="33">
        <f t="shared" si="118"/>
        <v>0</v>
      </c>
    </row>
    <row r="336" spans="1:34" ht="12" customHeight="1">
      <c r="A336" s="1"/>
      <c r="B336" s="1"/>
      <c r="C336" s="1"/>
      <c r="D336" s="27"/>
      <c r="E336" s="81"/>
      <c r="F336" s="27"/>
      <c r="G336" s="27"/>
      <c r="H336" s="81"/>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row>
    <row r="337" spans="1:34" ht="12" customHeight="1">
      <c r="A337" s="16" t="s">
        <v>314</v>
      </c>
      <c r="B337" s="1"/>
      <c r="C337" s="1"/>
      <c r="D337" s="61">
        <f>D175</f>
        <v>0</v>
      </c>
      <c r="E337" s="81"/>
      <c r="F337" s="27"/>
      <c r="G337" s="27"/>
      <c r="H337" s="81"/>
      <c r="I337" s="61">
        <f t="shared" ref="I337:AH337" si="119">I175</f>
        <v>0</v>
      </c>
      <c r="J337" s="61">
        <f t="shared" si="119"/>
        <v>0</v>
      </c>
      <c r="K337" s="61">
        <f t="shared" si="119"/>
        <v>0</v>
      </c>
      <c r="L337" s="61">
        <f t="shared" si="119"/>
        <v>0</v>
      </c>
      <c r="M337" s="61">
        <f t="shared" si="119"/>
        <v>0</v>
      </c>
      <c r="N337" s="61">
        <f t="shared" si="119"/>
        <v>0</v>
      </c>
      <c r="O337" s="61">
        <f t="shared" si="119"/>
        <v>0</v>
      </c>
      <c r="P337" s="61">
        <f t="shared" si="119"/>
        <v>0</v>
      </c>
      <c r="Q337" s="61">
        <f t="shared" si="119"/>
        <v>0</v>
      </c>
      <c r="R337" s="61">
        <f t="shared" si="119"/>
        <v>0</v>
      </c>
      <c r="S337" s="61">
        <f t="shared" si="119"/>
        <v>0</v>
      </c>
      <c r="T337" s="61">
        <f t="shared" si="119"/>
        <v>0</v>
      </c>
      <c r="U337" s="61">
        <f t="shared" si="119"/>
        <v>0</v>
      </c>
      <c r="V337" s="61">
        <f t="shared" si="119"/>
        <v>0</v>
      </c>
      <c r="W337" s="61">
        <f t="shared" si="119"/>
        <v>0</v>
      </c>
      <c r="X337" s="61">
        <f t="shared" si="119"/>
        <v>0</v>
      </c>
      <c r="Y337" s="61">
        <f t="shared" si="119"/>
        <v>0</v>
      </c>
      <c r="Z337" s="61">
        <f t="shared" si="119"/>
        <v>0</v>
      </c>
      <c r="AA337" s="61">
        <f t="shared" si="119"/>
        <v>0</v>
      </c>
      <c r="AB337" s="61">
        <f t="shared" si="119"/>
        <v>0</v>
      </c>
      <c r="AC337" s="61">
        <f t="shared" si="119"/>
        <v>0</v>
      </c>
      <c r="AD337" s="61">
        <f t="shared" si="119"/>
        <v>0</v>
      </c>
      <c r="AE337" s="61">
        <f t="shared" si="119"/>
        <v>0</v>
      </c>
      <c r="AF337" s="61">
        <f t="shared" si="119"/>
        <v>0</v>
      </c>
      <c r="AG337" s="61">
        <f t="shared" si="119"/>
        <v>0</v>
      </c>
      <c r="AH337" s="61">
        <f t="shared" si="119"/>
        <v>0</v>
      </c>
    </row>
    <row r="338" spans="1:34" ht="12" customHeight="1">
      <c r="A338" s="16"/>
      <c r="B338" s="1"/>
      <c r="C338" s="1"/>
      <c r="D338" s="27"/>
      <c r="E338" s="81"/>
      <c r="F338" s="27"/>
      <c r="G338" s="27"/>
      <c r="H338" s="81"/>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row>
    <row r="339" spans="1:34" ht="12" customHeight="1">
      <c r="A339" s="62" t="s">
        <v>315</v>
      </c>
      <c r="B339" s="1"/>
      <c r="C339" s="1"/>
      <c r="D339" s="27"/>
      <c r="E339" s="81"/>
      <c r="F339" s="27"/>
      <c r="G339" s="27"/>
      <c r="H339" s="81"/>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row>
    <row r="340" spans="1:34" ht="12" customHeight="1">
      <c r="A340" s="16" t="s">
        <v>187</v>
      </c>
      <c r="B340" s="1"/>
      <c r="C340" s="1"/>
      <c r="D340" s="27">
        <f>D207</f>
        <v>213.29883019258295</v>
      </c>
      <c r="E340" s="81"/>
      <c r="F340" s="27"/>
      <c r="G340" s="27"/>
      <c r="H340" s="81"/>
      <c r="I340" s="27">
        <f t="shared" ref="I340:AH340" si="120">I207</f>
        <v>0</v>
      </c>
      <c r="J340" s="27">
        <f t="shared" si="120"/>
        <v>0</v>
      </c>
      <c r="K340" s="27">
        <f t="shared" si="120"/>
        <v>0</v>
      </c>
      <c r="L340" s="27">
        <f t="shared" si="120"/>
        <v>0</v>
      </c>
      <c r="M340" s="27">
        <f t="shared" si="120"/>
        <v>0</v>
      </c>
      <c r="N340" s="27">
        <f t="shared" si="120"/>
        <v>0</v>
      </c>
      <c r="O340" s="27">
        <f t="shared" si="120"/>
        <v>0</v>
      </c>
      <c r="P340" s="27">
        <f t="shared" si="120"/>
        <v>0</v>
      </c>
      <c r="Q340" s="27">
        <f t="shared" si="120"/>
        <v>0</v>
      </c>
      <c r="R340" s="27">
        <f t="shared" si="120"/>
        <v>0</v>
      </c>
      <c r="S340" s="27">
        <f t="shared" si="120"/>
        <v>0</v>
      </c>
      <c r="T340" s="27">
        <f t="shared" si="120"/>
        <v>0</v>
      </c>
      <c r="U340" s="27">
        <f t="shared" si="120"/>
        <v>0</v>
      </c>
      <c r="V340" s="27">
        <f t="shared" si="120"/>
        <v>0</v>
      </c>
      <c r="W340" s="27">
        <f t="shared" si="120"/>
        <v>0</v>
      </c>
      <c r="X340" s="27">
        <f t="shared" si="120"/>
        <v>0</v>
      </c>
      <c r="Y340" s="27">
        <f t="shared" si="120"/>
        <v>153.28516983506339</v>
      </c>
      <c r="Z340" s="27">
        <f t="shared" si="120"/>
        <v>9.998021528042921</v>
      </c>
      <c r="AA340" s="27">
        <f t="shared" si="120"/>
        <v>50.015638829476657</v>
      </c>
      <c r="AB340" s="27">
        <f t="shared" si="120"/>
        <v>0</v>
      </c>
      <c r="AC340" s="27">
        <f t="shared" si="120"/>
        <v>0</v>
      </c>
      <c r="AD340" s="27">
        <f t="shared" si="120"/>
        <v>0</v>
      </c>
      <c r="AE340" s="27">
        <f t="shared" si="120"/>
        <v>0</v>
      </c>
      <c r="AF340" s="27">
        <f t="shared" si="120"/>
        <v>0</v>
      </c>
      <c r="AG340" s="27">
        <f t="shared" si="120"/>
        <v>0</v>
      </c>
      <c r="AH340" s="27">
        <f t="shared" si="120"/>
        <v>0</v>
      </c>
    </row>
    <row r="341" spans="1:34" ht="12" customHeight="1">
      <c r="A341" s="16" t="s">
        <v>316</v>
      </c>
      <c r="B341" s="1"/>
      <c r="C341" s="1"/>
      <c r="D341" s="27">
        <f>D216</f>
        <v>0</v>
      </c>
      <c r="E341" s="81"/>
      <c r="F341" s="27"/>
      <c r="G341" s="27"/>
      <c r="H341" s="81"/>
      <c r="I341" s="27">
        <f t="shared" ref="I341:AH341" si="121">I216</f>
        <v>0</v>
      </c>
      <c r="J341" s="27">
        <f t="shared" si="121"/>
        <v>0</v>
      </c>
      <c r="K341" s="27">
        <f t="shared" si="121"/>
        <v>0</v>
      </c>
      <c r="L341" s="27">
        <f t="shared" si="121"/>
        <v>0</v>
      </c>
      <c r="M341" s="27">
        <f t="shared" si="121"/>
        <v>0</v>
      </c>
      <c r="N341" s="27">
        <f t="shared" si="121"/>
        <v>0</v>
      </c>
      <c r="O341" s="27">
        <f t="shared" si="121"/>
        <v>0</v>
      </c>
      <c r="P341" s="27">
        <f t="shared" si="121"/>
        <v>0</v>
      </c>
      <c r="Q341" s="27">
        <f t="shared" si="121"/>
        <v>0</v>
      </c>
      <c r="R341" s="27">
        <f t="shared" si="121"/>
        <v>0</v>
      </c>
      <c r="S341" s="27">
        <f t="shared" si="121"/>
        <v>0</v>
      </c>
      <c r="T341" s="27">
        <f t="shared" si="121"/>
        <v>0</v>
      </c>
      <c r="U341" s="27">
        <f t="shared" si="121"/>
        <v>0</v>
      </c>
      <c r="V341" s="27">
        <f t="shared" si="121"/>
        <v>0</v>
      </c>
      <c r="W341" s="27">
        <f t="shared" si="121"/>
        <v>0</v>
      </c>
      <c r="X341" s="27">
        <f t="shared" si="121"/>
        <v>0</v>
      </c>
      <c r="Y341" s="27">
        <f t="shared" si="121"/>
        <v>0</v>
      </c>
      <c r="Z341" s="27">
        <f t="shared" si="121"/>
        <v>0</v>
      </c>
      <c r="AA341" s="27">
        <f t="shared" si="121"/>
        <v>0</v>
      </c>
      <c r="AB341" s="27">
        <f t="shared" si="121"/>
        <v>0</v>
      </c>
      <c r="AC341" s="27">
        <f t="shared" si="121"/>
        <v>0</v>
      </c>
      <c r="AD341" s="27">
        <f t="shared" si="121"/>
        <v>0</v>
      </c>
      <c r="AE341" s="27">
        <f t="shared" si="121"/>
        <v>0</v>
      </c>
      <c r="AF341" s="27">
        <f t="shared" si="121"/>
        <v>0</v>
      </c>
      <c r="AG341" s="27">
        <f t="shared" si="121"/>
        <v>0</v>
      </c>
      <c r="AH341" s="27">
        <f t="shared" si="121"/>
        <v>0</v>
      </c>
    </row>
    <row r="342" spans="1:34" ht="12" customHeight="1">
      <c r="A342" s="16" t="s">
        <v>317</v>
      </c>
      <c r="B342" s="1"/>
      <c r="C342" s="1"/>
      <c r="D342" s="27">
        <f>D235</f>
        <v>0</v>
      </c>
      <c r="E342" s="81"/>
      <c r="F342" s="27"/>
      <c r="G342" s="27"/>
      <c r="H342" s="81"/>
      <c r="I342" s="27">
        <f t="shared" ref="I342:AH342" si="122">I235</f>
        <v>0</v>
      </c>
      <c r="J342" s="27">
        <f t="shared" si="122"/>
        <v>0</v>
      </c>
      <c r="K342" s="27">
        <f t="shared" si="122"/>
        <v>0</v>
      </c>
      <c r="L342" s="27">
        <f t="shared" si="122"/>
        <v>0</v>
      </c>
      <c r="M342" s="27">
        <f t="shared" si="122"/>
        <v>0</v>
      </c>
      <c r="N342" s="27">
        <f t="shared" si="122"/>
        <v>0</v>
      </c>
      <c r="O342" s="27">
        <f t="shared" si="122"/>
        <v>0</v>
      </c>
      <c r="P342" s="27">
        <f t="shared" si="122"/>
        <v>0</v>
      </c>
      <c r="Q342" s="27">
        <f t="shared" si="122"/>
        <v>0</v>
      </c>
      <c r="R342" s="27">
        <f t="shared" si="122"/>
        <v>0</v>
      </c>
      <c r="S342" s="27">
        <f t="shared" si="122"/>
        <v>0</v>
      </c>
      <c r="T342" s="27">
        <f t="shared" si="122"/>
        <v>0</v>
      </c>
      <c r="U342" s="27">
        <f t="shared" si="122"/>
        <v>0</v>
      </c>
      <c r="V342" s="27">
        <f t="shared" si="122"/>
        <v>0</v>
      </c>
      <c r="W342" s="27">
        <f t="shared" si="122"/>
        <v>0</v>
      </c>
      <c r="X342" s="27">
        <f t="shared" si="122"/>
        <v>0</v>
      </c>
      <c r="Y342" s="27">
        <f t="shared" si="122"/>
        <v>0</v>
      </c>
      <c r="Z342" s="27">
        <f t="shared" si="122"/>
        <v>0</v>
      </c>
      <c r="AA342" s="27">
        <f t="shared" si="122"/>
        <v>0</v>
      </c>
      <c r="AB342" s="27">
        <f t="shared" si="122"/>
        <v>0</v>
      </c>
      <c r="AC342" s="27">
        <f t="shared" si="122"/>
        <v>0</v>
      </c>
      <c r="AD342" s="27">
        <f t="shared" si="122"/>
        <v>0</v>
      </c>
      <c r="AE342" s="27">
        <f t="shared" si="122"/>
        <v>0</v>
      </c>
      <c r="AF342" s="27">
        <f t="shared" si="122"/>
        <v>0</v>
      </c>
      <c r="AG342" s="27">
        <f t="shared" si="122"/>
        <v>0</v>
      </c>
      <c r="AH342" s="27">
        <f t="shared" si="122"/>
        <v>0</v>
      </c>
    </row>
    <row r="343" spans="1:34" ht="12" customHeight="1">
      <c r="A343" s="16" t="s">
        <v>318</v>
      </c>
      <c r="B343" s="1"/>
      <c r="C343" s="1"/>
      <c r="D343" s="27">
        <f>D249</f>
        <v>0</v>
      </c>
      <c r="E343" s="81"/>
      <c r="F343" s="27"/>
      <c r="G343" s="27"/>
      <c r="H343" s="81"/>
      <c r="I343" s="27">
        <f t="shared" ref="I343:AH343" si="123">I249</f>
        <v>0</v>
      </c>
      <c r="J343" s="27">
        <f t="shared" si="123"/>
        <v>0</v>
      </c>
      <c r="K343" s="27">
        <f t="shared" si="123"/>
        <v>0</v>
      </c>
      <c r="L343" s="27">
        <f t="shared" si="123"/>
        <v>0</v>
      </c>
      <c r="M343" s="27">
        <f t="shared" si="123"/>
        <v>0</v>
      </c>
      <c r="N343" s="27">
        <f t="shared" si="123"/>
        <v>0</v>
      </c>
      <c r="O343" s="27">
        <f t="shared" si="123"/>
        <v>0</v>
      </c>
      <c r="P343" s="27">
        <f t="shared" si="123"/>
        <v>0</v>
      </c>
      <c r="Q343" s="27">
        <f t="shared" si="123"/>
        <v>0</v>
      </c>
      <c r="R343" s="27">
        <f t="shared" si="123"/>
        <v>0</v>
      </c>
      <c r="S343" s="27">
        <f t="shared" si="123"/>
        <v>0</v>
      </c>
      <c r="T343" s="27">
        <f t="shared" si="123"/>
        <v>0</v>
      </c>
      <c r="U343" s="27">
        <f t="shared" si="123"/>
        <v>0</v>
      </c>
      <c r="V343" s="27">
        <f t="shared" si="123"/>
        <v>0</v>
      </c>
      <c r="W343" s="27">
        <f t="shared" si="123"/>
        <v>0</v>
      </c>
      <c r="X343" s="27">
        <f t="shared" si="123"/>
        <v>0</v>
      </c>
      <c r="Y343" s="27">
        <f t="shared" si="123"/>
        <v>0</v>
      </c>
      <c r="Z343" s="27">
        <f t="shared" si="123"/>
        <v>0</v>
      </c>
      <c r="AA343" s="27">
        <f t="shared" si="123"/>
        <v>0</v>
      </c>
      <c r="AB343" s="27">
        <f t="shared" si="123"/>
        <v>0</v>
      </c>
      <c r="AC343" s="27">
        <f t="shared" si="123"/>
        <v>0</v>
      </c>
      <c r="AD343" s="27">
        <f t="shared" si="123"/>
        <v>0</v>
      </c>
      <c r="AE343" s="27">
        <f t="shared" si="123"/>
        <v>0</v>
      </c>
      <c r="AF343" s="27">
        <f t="shared" si="123"/>
        <v>0</v>
      </c>
      <c r="AG343" s="27">
        <f t="shared" si="123"/>
        <v>0</v>
      </c>
      <c r="AH343" s="27">
        <f t="shared" si="123"/>
        <v>0</v>
      </c>
    </row>
    <row r="344" spans="1:34" ht="12" customHeight="1">
      <c r="A344" s="16" t="s">
        <v>319</v>
      </c>
      <c r="B344" s="1"/>
      <c r="C344" s="1"/>
      <c r="D344" s="27">
        <f>D266</f>
        <v>0</v>
      </c>
      <c r="E344" s="81"/>
      <c r="F344" s="27"/>
      <c r="G344" s="27"/>
      <c r="H344" s="81"/>
      <c r="I344" s="27">
        <f t="shared" ref="I344:AH344" si="124">I266</f>
        <v>0</v>
      </c>
      <c r="J344" s="27">
        <f t="shared" si="124"/>
        <v>0</v>
      </c>
      <c r="K344" s="27">
        <f t="shared" si="124"/>
        <v>0</v>
      </c>
      <c r="L344" s="27">
        <f t="shared" si="124"/>
        <v>0</v>
      </c>
      <c r="M344" s="27">
        <f t="shared" si="124"/>
        <v>0</v>
      </c>
      <c r="N344" s="27">
        <f t="shared" si="124"/>
        <v>0</v>
      </c>
      <c r="O344" s="27">
        <f t="shared" si="124"/>
        <v>0</v>
      </c>
      <c r="P344" s="27">
        <f t="shared" si="124"/>
        <v>0</v>
      </c>
      <c r="Q344" s="27">
        <f t="shared" si="124"/>
        <v>0</v>
      </c>
      <c r="R344" s="27">
        <f t="shared" si="124"/>
        <v>0</v>
      </c>
      <c r="S344" s="27">
        <f t="shared" si="124"/>
        <v>0</v>
      </c>
      <c r="T344" s="27">
        <f t="shared" si="124"/>
        <v>0</v>
      </c>
      <c r="U344" s="27">
        <f t="shared" si="124"/>
        <v>0</v>
      </c>
      <c r="V344" s="27">
        <f t="shared" si="124"/>
        <v>0</v>
      </c>
      <c r="W344" s="27">
        <f t="shared" si="124"/>
        <v>0</v>
      </c>
      <c r="X344" s="27">
        <f t="shared" si="124"/>
        <v>0</v>
      </c>
      <c r="Y344" s="27">
        <f t="shared" si="124"/>
        <v>0</v>
      </c>
      <c r="Z344" s="27">
        <f t="shared" si="124"/>
        <v>0</v>
      </c>
      <c r="AA344" s="27">
        <f t="shared" si="124"/>
        <v>0</v>
      </c>
      <c r="AB344" s="27">
        <f t="shared" si="124"/>
        <v>0</v>
      </c>
      <c r="AC344" s="27">
        <f t="shared" si="124"/>
        <v>0</v>
      </c>
      <c r="AD344" s="27">
        <f t="shared" si="124"/>
        <v>0</v>
      </c>
      <c r="AE344" s="27">
        <f t="shared" si="124"/>
        <v>0</v>
      </c>
      <c r="AF344" s="27">
        <f t="shared" si="124"/>
        <v>0</v>
      </c>
      <c r="AG344" s="27">
        <f t="shared" si="124"/>
        <v>0</v>
      </c>
      <c r="AH344" s="27">
        <f t="shared" si="124"/>
        <v>0</v>
      </c>
    </row>
    <row r="345" spans="1:34" ht="12" customHeight="1">
      <c r="A345" s="16" t="s">
        <v>320</v>
      </c>
      <c r="B345" s="1"/>
      <c r="C345" s="1"/>
      <c r="D345" s="27">
        <f>D283</f>
        <v>0</v>
      </c>
      <c r="E345" s="81"/>
      <c r="F345" s="27"/>
      <c r="G345" s="27"/>
      <c r="H345" s="81"/>
      <c r="I345" s="27">
        <f t="shared" ref="I345:AH345" si="125">I283</f>
        <v>0</v>
      </c>
      <c r="J345" s="27">
        <f t="shared" si="125"/>
        <v>0</v>
      </c>
      <c r="K345" s="27">
        <f t="shared" si="125"/>
        <v>0</v>
      </c>
      <c r="L345" s="27">
        <f t="shared" si="125"/>
        <v>0</v>
      </c>
      <c r="M345" s="27">
        <f t="shared" si="125"/>
        <v>0</v>
      </c>
      <c r="N345" s="27">
        <f t="shared" si="125"/>
        <v>0</v>
      </c>
      <c r="O345" s="27">
        <f t="shared" si="125"/>
        <v>0</v>
      </c>
      <c r="P345" s="27">
        <f t="shared" si="125"/>
        <v>0</v>
      </c>
      <c r="Q345" s="27">
        <f t="shared" si="125"/>
        <v>0</v>
      </c>
      <c r="R345" s="27">
        <f t="shared" si="125"/>
        <v>0</v>
      </c>
      <c r="S345" s="27">
        <f t="shared" si="125"/>
        <v>0</v>
      </c>
      <c r="T345" s="27">
        <f t="shared" si="125"/>
        <v>0</v>
      </c>
      <c r="U345" s="27">
        <f t="shared" si="125"/>
        <v>0</v>
      </c>
      <c r="V345" s="27">
        <f t="shared" si="125"/>
        <v>0</v>
      </c>
      <c r="W345" s="27">
        <f t="shared" si="125"/>
        <v>0</v>
      </c>
      <c r="X345" s="27">
        <f t="shared" si="125"/>
        <v>0</v>
      </c>
      <c r="Y345" s="27">
        <f t="shared" si="125"/>
        <v>0</v>
      </c>
      <c r="Z345" s="27">
        <f t="shared" si="125"/>
        <v>0</v>
      </c>
      <c r="AA345" s="27">
        <f t="shared" si="125"/>
        <v>0</v>
      </c>
      <c r="AB345" s="27">
        <f t="shared" si="125"/>
        <v>0</v>
      </c>
      <c r="AC345" s="27">
        <f t="shared" si="125"/>
        <v>0</v>
      </c>
      <c r="AD345" s="27">
        <f t="shared" si="125"/>
        <v>0</v>
      </c>
      <c r="AE345" s="27">
        <f t="shared" si="125"/>
        <v>0</v>
      </c>
      <c r="AF345" s="27">
        <f t="shared" si="125"/>
        <v>0</v>
      </c>
      <c r="AG345" s="27">
        <f t="shared" si="125"/>
        <v>0</v>
      </c>
      <c r="AH345" s="27">
        <f t="shared" si="125"/>
        <v>0</v>
      </c>
    </row>
    <row r="346" spans="1:34" ht="12" customHeight="1">
      <c r="A346" s="16" t="s">
        <v>321</v>
      </c>
      <c r="B346" s="1"/>
      <c r="C346" s="1"/>
      <c r="D346" s="27">
        <f>D289</f>
        <v>0</v>
      </c>
      <c r="E346" s="81"/>
      <c r="F346" s="27"/>
      <c r="G346" s="27"/>
      <c r="H346" s="81"/>
      <c r="I346" s="27">
        <f t="shared" ref="I346:AH346" si="126">I289</f>
        <v>0</v>
      </c>
      <c r="J346" s="27">
        <f t="shared" si="126"/>
        <v>0</v>
      </c>
      <c r="K346" s="27">
        <f t="shared" si="126"/>
        <v>0</v>
      </c>
      <c r="L346" s="27">
        <f t="shared" si="126"/>
        <v>0</v>
      </c>
      <c r="M346" s="27">
        <f t="shared" si="126"/>
        <v>0</v>
      </c>
      <c r="N346" s="27">
        <f t="shared" si="126"/>
        <v>0</v>
      </c>
      <c r="O346" s="27">
        <f t="shared" si="126"/>
        <v>0</v>
      </c>
      <c r="P346" s="27">
        <f t="shared" si="126"/>
        <v>0</v>
      </c>
      <c r="Q346" s="27">
        <f t="shared" si="126"/>
        <v>0</v>
      </c>
      <c r="R346" s="27">
        <f t="shared" si="126"/>
        <v>0</v>
      </c>
      <c r="S346" s="27">
        <f t="shared" si="126"/>
        <v>0</v>
      </c>
      <c r="T346" s="27">
        <f t="shared" si="126"/>
        <v>0</v>
      </c>
      <c r="U346" s="27">
        <f t="shared" si="126"/>
        <v>0</v>
      </c>
      <c r="V346" s="27">
        <f t="shared" si="126"/>
        <v>0</v>
      </c>
      <c r="W346" s="27">
        <f t="shared" si="126"/>
        <v>0</v>
      </c>
      <c r="X346" s="27">
        <f t="shared" si="126"/>
        <v>0</v>
      </c>
      <c r="Y346" s="27">
        <f t="shared" si="126"/>
        <v>0</v>
      </c>
      <c r="Z346" s="27">
        <f t="shared" si="126"/>
        <v>0</v>
      </c>
      <c r="AA346" s="27">
        <f t="shared" si="126"/>
        <v>0</v>
      </c>
      <c r="AB346" s="27">
        <f t="shared" si="126"/>
        <v>0</v>
      </c>
      <c r="AC346" s="27">
        <f t="shared" si="126"/>
        <v>0</v>
      </c>
      <c r="AD346" s="27">
        <f t="shared" si="126"/>
        <v>0</v>
      </c>
      <c r="AE346" s="27">
        <f t="shared" si="126"/>
        <v>0</v>
      </c>
      <c r="AF346" s="27">
        <f t="shared" si="126"/>
        <v>0</v>
      </c>
      <c r="AG346" s="27">
        <f t="shared" si="126"/>
        <v>0</v>
      </c>
      <c r="AH346" s="27">
        <f t="shared" si="126"/>
        <v>0</v>
      </c>
    </row>
    <row r="347" spans="1:34" ht="12" customHeight="1">
      <c r="A347" s="16" t="s">
        <v>322</v>
      </c>
      <c r="B347" s="1"/>
      <c r="C347" s="1"/>
      <c r="D347" s="27">
        <f>D295</f>
        <v>0</v>
      </c>
      <c r="E347" s="81"/>
      <c r="F347" s="27"/>
      <c r="G347" s="27"/>
      <c r="H347" s="81"/>
      <c r="I347" s="27">
        <f t="shared" ref="I347:AH347" si="127">I295</f>
        <v>0</v>
      </c>
      <c r="J347" s="27">
        <f t="shared" si="127"/>
        <v>0</v>
      </c>
      <c r="K347" s="27">
        <f t="shared" si="127"/>
        <v>0</v>
      </c>
      <c r="L347" s="27">
        <f t="shared" si="127"/>
        <v>0</v>
      </c>
      <c r="M347" s="27">
        <f t="shared" si="127"/>
        <v>0</v>
      </c>
      <c r="N347" s="27">
        <f t="shared" si="127"/>
        <v>0</v>
      </c>
      <c r="O347" s="27">
        <f t="shared" si="127"/>
        <v>0</v>
      </c>
      <c r="P347" s="27">
        <f t="shared" si="127"/>
        <v>0</v>
      </c>
      <c r="Q347" s="27">
        <f t="shared" si="127"/>
        <v>0</v>
      </c>
      <c r="R347" s="27">
        <f t="shared" si="127"/>
        <v>0</v>
      </c>
      <c r="S347" s="27">
        <f t="shared" si="127"/>
        <v>0</v>
      </c>
      <c r="T347" s="27">
        <f t="shared" si="127"/>
        <v>0</v>
      </c>
      <c r="U347" s="27">
        <f t="shared" si="127"/>
        <v>0</v>
      </c>
      <c r="V347" s="27">
        <f t="shared" si="127"/>
        <v>0</v>
      </c>
      <c r="W347" s="27">
        <f t="shared" si="127"/>
        <v>0</v>
      </c>
      <c r="X347" s="27">
        <f t="shared" si="127"/>
        <v>0</v>
      </c>
      <c r="Y347" s="27">
        <f t="shared" si="127"/>
        <v>0</v>
      </c>
      <c r="Z347" s="27">
        <f t="shared" si="127"/>
        <v>0</v>
      </c>
      <c r="AA347" s="27">
        <f t="shared" si="127"/>
        <v>0</v>
      </c>
      <c r="AB347" s="27">
        <f t="shared" si="127"/>
        <v>0</v>
      </c>
      <c r="AC347" s="27">
        <f t="shared" si="127"/>
        <v>0</v>
      </c>
      <c r="AD347" s="27">
        <f t="shared" si="127"/>
        <v>0</v>
      </c>
      <c r="AE347" s="27">
        <f t="shared" si="127"/>
        <v>0</v>
      </c>
      <c r="AF347" s="27">
        <f t="shared" si="127"/>
        <v>0</v>
      </c>
      <c r="AG347" s="27">
        <f t="shared" si="127"/>
        <v>0</v>
      </c>
      <c r="AH347" s="27">
        <f t="shared" si="127"/>
        <v>0</v>
      </c>
    </row>
    <row r="348" spans="1:34" ht="12" customHeight="1">
      <c r="A348" s="16" t="s">
        <v>323</v>
      </c>
      <c r="B348" s="1"/>
      <c r="C348" s="1"/>
      <c r="D348" s="27">
        <f>D305</f>
        <v>0</v>
      </c>
      <c r="E348" s="81"/>
      <c r="F348" s="27"/>
      <c r="G348" s="27"/>
      <c r="H348" s="81"/>
      <c r="I348" s="27">
        <f t="shared" ref="I348:AH348" si="128">I305</f>
        <v>0</v>
      </c>
      <c r="J348" s="27">
        <f t="shared" si="128"/>
        <v>0</v>
      </c>
      <c r="K348" s="27">
        <f t="shared" si="128"/>
        <v>0</v>
      </c>
      <c r="L348" s="27">
        <f t="shared" si="128"/>
        <v>0</v>
      </c>
      <c r="M348" s="27">
        <f t="shared" si="128"/>
        <v>0</v>
      </c>
      <c r="N348" s="27">
        <f t="shared" si="128"/>
        <v>0</v>
      </c>
      <c r="O348" s="27">
        <f t="shared" si="128"/>
        <v>0</v>
      </c>
      <c r="P348" s="27">
        <f t="shared" si="128"/>
        <v>0</v>
      </c>
      <c r="Q348" s="27">
        <f t="shared" si="128"/>
        <v>0</v>
      </c>
      <c r="R348" s="27">
        <f t="shared" si="128"/>
        <v>0</v>
      </c>
      <c r="S348" s="27">
        <f t="shared" si="128"/>
        <v>0</v>
      </c>
      <c r="T348" s="27">
        <f t="shared" si="128"/>
        <v>0</v>
      </c>
      <c r="U348" s="27">
        <f t="shared" si="128"/>
        <v>0</v>
      </c>
      <c r="V348" s="27">
        <f t="shared" si="128"/>
        <v>0</v>
      </c>
      <c r="W348" s="27">
        <f t="shared" si="128"/>
        <v>0</v>
      </c>
      <c r="X348" s="27">
        <f t="shared" si="128"/>
        <v>0</v>
      </c>
      <c r="Y348" s="27">
        <f t="shared" si="128"/>
        <v>0</v>
      </c>
      <c r="Z348" s="27">
        <f t="shared" si="128"/>
        <v>0</v>
      </c>
      <c r="AA348" s="27">
        <f t="shared" si="128"/>
        <v>0</v>
      </c>
      <c r="AB348" s="27">
        <f t="shared" si="128"/>
        <v>0</v>
      </c>
      <c r="AC348" s="27">
        <f t="shared" si="128"/>
        <v>0</v>
      </c>
      <c r="AD348" s="27">
        <f t="shared" si="128"/>
        <v>0</v>
      </c>
      <c r="AE348" s="27">
        <f t="shared" si="128"/>
        <v>0</v>
      </c>
      <c r="AF348" s="27">
        <f t="shared" si="128"/>
        <v>0</v>
      </c>
      <c r="AG348" s="27">
        <f t="shared" si="128"/>
        <v>0</v>
      </c>
      <c r="AH348" s="27">
        <f t="shared" si="128"/>
        <v>0</v>
      </c>
    </row>
    <row r="349" spans="1:34" ht="12" customHeight="1">
      <c r="A349" s="16" t="s">
        <v>324</v>
      </c>
      <c r="B349" s="1"/>
      <c r="C349" s="1"/>
      <c r="D349" s="27">
        <f>D313</f>
        <v>0</v>
      </c>
      <c r="E349" s="81"/>
      <c r="F349" s="27"/>
      <c r="G349" s="27"/>
      <c r="H349" s="81"/>
      <c r="I349" s="27">
        <f t="shared" ref="I349:AH349" si="129">I313</f>
        <v>0</v>
      </c>
      <c r="J349" s="27">
        <f t="shared" si="129"/>
        <v>0</v>
      </c>
      <c r="K349" s="27">
        <f t="shared" si="129"/>
        <v>0</v>
      </c>
      <c r="L349" s="27">
        <f t="shared" si="129"/>
        <v>0</v>
      </c>
      <c r="M349" s="27">
        <f t="shared" si="129"/>
        <v>0</v>
      </c>
      <c r="N349" s="27">
        <f t="shared" si="129"/>
        <v>0</v>
      </c>
      <c r="O349" s="27">
        <f t="shared" si="129"/>
        <v>0</v>
      </c>
      <c r="P349" s="27">
        <f t="shared" si="129"/>
        <v>0</v>
      </c>
      <c r="Q349" s="27">
        <f t="shared" si="129"/>
        <v>0</v>
      </c>
      <c r="R349" s="27">
        <f t="shared" si="129"/>
        <v>0</v>
      </c>
      <c r="S349" s="27">
        <f t="shared" si="129"/>
        <v>0</v>
      </c>
      <c r="T349" s="27">
        <f t="shared" si="129"/>
        <v>0</v>
      </c>
      <c r="U349" s="27">
        <f t="shared" si="129"/>
        <v>0</v>
      </c>
      <c r="V349" s="27">
        <f t="shared" si="129"/>
        <v>0</v>
      </c>
      <c r="W349" s="27">
        <f t="shared" si="129"/>
        <v>0</v>
      </c>
      <c r="X349" s="27">
        <f t="shared" si="129"/>
        <v>0</v>
      </c>
      <c r="Y349" s="27">
        <f t="shared" si="129"/>
        <v>0</v>
      </c>
      <c r="Z349" s="27">
        <f t="shared" si="129"/>
        <v>0</v>
      </c>
      <c r="AA349" s="27">
        <f t="shared" si="129"/>
        <v>0</v>
      </c>
      <c r="AB349" s="27">
        <f t="shared" si="129"/>
        <v>0</v>
      </c>
      <c r="AC349" s="27">
        <f t="shared" si="129"/>
        <v>0</v>
      </c>
      <c r="AD349" s="27">
        <f t="shared" si="129"/>
        <v>0</v>
      </c>
      <c r="AE349" s="27">
        <f t="shared" si="129"/>
        <v>0</v>
      </c>
      <c r="AF349" s="27">
        <f t="shared" si="129"/>
        <v>0</v>
      </c>
      <c r="AG349" s="27">
        <f t="shared" si="129"/>
        <v>0</v>
      </c>
      <c r="AH349" s="27">
        <f t="shared" si="129"/>
        <v>0</v>
      </c>
    </row>
    <row r="350" spans="1:34" ht="12" customHeight="1">
      <c r="A350" s="1" t="s">
        <v>302</v>
      </c>
      <c r="B350" s="1"/>
      <c r="C350" s="1"/>
      <c r="D350" s="63">
        <f>SUM(D340:D349)</f>
        <v>213.29883019258295</v>
      </c>
      <c r="E350" s="81"/>
      <c r="F350" s="27"/>
      <c r="G350" s="27"/>
      <c r="H350" s="81"/>
      <c r="I350" s="63">
        <f t="shared" ref="I350:AH350" si="130">SUM(I340:I349)</f>
        <v>0</v>
      </c>
      <c r="J350" s="63">
        <f t="shared" si="130"/>
        <v>0</v>
      </c>
      <c r="K350" s="63">
        <f t="shared" si="130"/>
        <v>0</v>
      </c>
      <c r="L350" s="63">
        <f t="shared" si="130"/>
        <v>0</v>
      </c>
      <c r="M350" s="63">
        <f t="shared" si="130"/>
        <v>0</v>
      </c>
      <c r="N350" s="63">
        <f t="shared" si="130"/>
        <v>0</v>
      </c>
      <c r="O350" s="63">
        <f t="shared" si="130"/>
        <v>0</v>
      </c>
      <c r="P350" s="63">
        <f t="shared" si="130"/>
        <v>0</v>
      </c>
      <c r="Q350" s="63">
        <f t="shared" si="130"/>
        <v>0</v>
      </c>
      <c r="R350" s="63">
        <f t="shared" si="130"/>
        <v>0</v>
      </c>
      <c r="S350" s="63">
        <f t="shared" si="130"/>
        <v>0</v>
      </c>
      <c r="T350" s="63">
        <f t="shared" si="130"/>
        <v>0</v>
      </c>
      <c r="U350" s="63">
        <f t="shared" si="130"/>
        <v>0</v>
      </c>
      <c r="V350" s="63">
        <f t="shared" si="130"/>
        <v>0</v>
      </c>
      <c r="W350" s="63">
        <f t="shared" si="130"/>
        <v>0</v>
      </c>
      <c r="X350" s="63">
        <f t="shared" si="130"/>
        <v>0</v>
      </c>
      <c r="Y350" s="63">
        <f t="shared" si="130"/>
        <v>153.28516983506339</v>
      </c>
      <c r="Z350" s="63">
        <f t="shared" si="130"/>
        <v>9.998021528042921</v>
      </c>
      <c r="AA350" s="63">
        <f t="shared" si="130"/>
        <v>50.015638829476657</v>
      </c>
      <c r="AB350" s="63">
        <f t="shared" si="130"/>
        <v>0</v>
      </c>
      <c r="AC350" s="63">
        <f t="shared" si="130"/>
        <v>0</v>
      </c>
      <c r="AD350" s="63">
        <f t="shared" si="130"/>
        <v>0</v>
      </c>
      <c r="AE350" s="63">
        <f t="shared" si="130"/>
        <v>0</v>
      </c>
      <c r="AF350" s="63">
        <f t="shared" si="130"/>
        <v>0</v>
      </c>
      <c r="AG350" s="63">
        <f t="shared" si="130"/>
        <v>0</v>
      </c>
      <c r="AH350" s="63">
        <f t="shared" si="130"/>
        <v>0</v>
      </c>
    </row>
    <row r="351" spans="1:34" ht="12" customHeight="1">
      <c r="A351" s="16"/>
      <c r="B351" s="1"/>
      <c r="C351" s="1"/>
      <c r="D351" s="27"/>
      <c r="E351" s="81"/>
      <c r="F351" s="27"/>
      <c r="G351" s="27"/>
      <c r="H351" s="81"/>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row>
    <row r="352" spans="1:34" ht="12" customHeight="1">
      <c r="A352" s="1" t="s">
        <v>325</v>
      </c>
      <c r="B352" s="1"/>
      <c r="C352" s="1"/>
      <c r="D352" s="61">
        <f>D191</f>
        <v>0</v>
      </c>
      <c r="E352" s="81"/>
      <c r="F352" s="27"/>
      <c r="G352" s="27"/>
      <c r="H352" s="81"/>
      <c r="I352" s="61">
        <f t="shared" ref="I352:AH352" si="131">I191</f>
        <v>0</v>
      </c>
      <c r="J352" s="61">
        <f t="shared" si="131"/>
        <v>0</v>
      </c>
      <c r="K352" s="61">
        <f t="shared" si="131"/>
        <v>0</v>
      </c>
      <c r="L352" s="61">
        <f t="shared" si="131"/>
        <v>0</v>
      </c>
      <c r="M352" s="61">
        <f t="shared" si="131"/>
        <v>0</v>
      </c>
      <c r="N352" s="61">
        <f t="shared" si="131"/>
        <v>0</v>
      </c>
      <c r="O352" s="61">
        <f t="shared" si="131"/>
        <v>0</v>
      </c>
      <c r="P352" s="61">
        <f t="shared" si="131"/>
        <v>0</v>
      </c>
      <c r="Q352" s="61">
        <f t="shared" si="131"/>
        <v>0</v>
      </c>
      <c r="R352" s="61">
        <f t="shared" si="131"/>
        <v>0</v>
      </c>
      <c r="S352" s="61">
        <f t="shared" si="131"/>
        <v>0</v>
      </c>
      <c r="T352" s="61">
        <f t="shared" si="131"/>
        <v>0</v>
      </c>
      <c r="U352" s="61">
        <f t="shared" si="131"/>
        <v>0</v>
      </c>
      <c r="V352" s="61">
        <f t="shared" si="131"/>
        <v>0</v>
      </c>
      <c r="W352" s="61">
        <f t="shared" si="131"/>
        <v>0</v>
      </c>
      <c r="X352" s="61">
        <f t="shared" si="131"/>
        <v>0</v>
      </c>
      <c r="Y352" s="61">
        <f t="shared" si="131"/>
        <v>0</v>
      </c>
      <c r="Z352" s="61">
        <f t="shared" si="131"/>
        <v>0</v>
      </c>
      <c r="AA352" s="61">
        <f t="shared" si="131"/>
        <v>0</v>
      </c>
      <c r="AB352" s="61">
        <f t="shared" si="131"/>
        <v>0</v>
      </c>
      <c r="AC352" s="61">
        <f t="shared" si="131"/>
        <v>0</v>
      </c>
      <c r="AD352" s="61">
        <f t="shared" si="131"/>
        <v>0</v>
      </c>
      <c r="AE352" s="61">
        <f t="shared" si="131"/>
        <v>0</v>
      </c>
      <c r="AF352" s="61">
        <f t="shared" si="131"/>
        <v>0</v>
      </c>
      <c r="AG352" s="61">
        <f t="shared" si="131"/>
        <v>0</v>
      </c>
      <c r="AH352" s="61">
        <f t="shared" si="131"/>
        <v>0</v>
      </c>
    </row>
    <row r="353" spans="1:34" ht="12" customHeight="1">
      <c r="A353" s="1"/>
      <c r="B353" s="1"/>
      <c r="C353" s="1"/>
      <c r="D353" s="27"/>
      <c r="E353" s="81"/>
      <c r="F353" s="27"/>
      <c r="G353" s="27"/>
      <c r="H353" s="81"/>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row>
    <row r="354" spans="1:34" ht="12" customHeight="1">
      <c r="A354" s="1" t="s">
        <v>326</v>
      </c>
      <c r="B354" s="1"/>
      <c r="C354" s="1"/>
      <c r="D354" s="61">
        <v>0</v>
      </c>
      <c r="E354" s="81"/>
      <c r="F354" s="27"/>
      <c r="G354" s="27"/>
      <c r="H354" s="81"/>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row>
    <row r="355" spans="1:34" ht="12" customHeight="1">
      <c r="A355" s="1"/>
      <c r="B355" s="1"/>
      <c r="C355" s="1"/>
      <c r="D355" s="27"/>
      <c r="E355" s="81"/>
      <c r="F355" s="27"/>
      <c r="G355" s="27"/>
      <c r="H355" s="81"/>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row>
    <row r="356" spans="1:34" ht="12" customHeight="1">
      <c r="A356" s="10" t="s">
        <v>327</v>
      </c>
      <c r="B356" s="1"/>
      <c r="C356" s="1"/>
      <c r="D356" s="27"/>
      <c r="E356" s="81"/>
      <c r="F356" s="27"/>
      <c r="G356" s="27"/>
      <c r="H356" s="81"/>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row>
    <row r="357" spans="1:34" ht="12" customHeight="1">
      <c r="A357" s="1" t="s">
        <v>328</v>
      </c>
      <c r="B357" s="1"/>
      <c r="C357" s="1"/>
      <c r="D357" s="27">
        <f>D177</f>
        <v>0</v>
      </c>
      <c r="E357" s="81"/>
      <c r="F357" s="27"/>
      <c r="G357" s="27"/>
      <c r="H357" s="81"/>
      <c r="I357" s="27">
        <f t="shared" ref="I357:AH357" si="132">I177</f>
        <v>0</v>
      </c>
      <c r="J357" s="27">
        <f t="shared" si="132"/>
        <v>0</v>
      </c>
      <c r="K357" s="27">
        <f t="shared" si="132"/>
        <v>0</v>
      </c>
      <c r="L357" s="27">
        <f t="shared" si="132"/>
        <v>0</v>
      </c>
      <c r="M357" s="27">
        <f t="shared" si="132"/>
        <v>0</v>
      </c>
      <c r="N357" s="27">
        <f t="shared" si="132"/>
        <v>0</v>
      </c>
      <c r="O357" s="27">
        <f t="shared" si="132"/>
        <v>0</v>
      </c>
      <c r="P357" s="27">
        <f t="shared" si="132"/>
        <v>0</v>
      </c>
      <c r="Q357" s="27">
        <f t="shared" si="132"/>
        <v>0</v>
      </c>
      <c r="R357" s="27">
        <f t="shared" si="132"/>
        <v>0</v>
      </c>
      <c r="S357" s="27">
        <f t="shared" si="132"/>
        <v>0</v>
      </c>
      <c r="T357" s="27">
        <f t="shared" si="132"/>
        <v>0</v>
      </c>
      <c r="U357" s="27">
        <f t="shared" si="132"/>
        <v>0</v>
      </c>
      <c r="V357" s="27">
        <f t="shared" si="132"/>
        <v>0</v>
      </c>
      <c r="W357" s="27">
        <f t="shared" si="132"/>
        <v>0</v>
      </c>
      <c r="X357" s="27">
        <f t="shared" si="132"/>
        <v>0</v>
      </c>
      <c r="Y357" s="27">
        <f t="shared" si="132"/>
        <v>0</v>
      </c>
      <c r="Z357" s="27">
        <f t="shared" si="132"/>
        <v>0</v>
      </c>
      <c r="AA357" s="27">
        <f t="shared" si="132"/>
        <v>0</v>
      </c>
      <c r="AB357" s="27">
        <f t="shared" si="132"/>
        <v>0</v>
      </c>
      <c r="AC357" s="27">
        <f t="shared" si="132"/>
        <v>0</v>
      </c>
      <c r="AD357" s="27">
        <f t="shared" si="132"/>
        <v>0</v>
      </c>
      <c r="AE357" s="27">
        <f t="shared" si="132"/>
        <v>0</v>
      </c>
      <c r="AF357" s="27">
        <f t="shared" si="132"/>
        <v>0</v>
      </c>
      <c r="AG357" s="27">
        <f t="shared" si="132"/>
        <v>0</v>
      </c>
      <c r="AH357" s="27">
        <f t="shared" si="132"/>
        <v>0</v>
      </c>
    </row>
    <row r="358" spans="1:34" ht="12" customHeight="1">
      <c r="A358" s="1" t="s">
        <v>329</v>
      </c>
      <c r="B358" s="1"/>
      <c r="C358" s="10"/>
      <c r="D358" s="27">
        <f>D176</f>
        <v>0</v>
      </c>
      <c r="E358" s="81"/>
      <c r="F358" s="27"/>
      <c r="G358" s="27"/>
      <c r="H358" s="81"/>
      <c r="I358" s="27">
        <f t="shared" ref="I358:AH358" si="133">I176</f>
        <v>0</v>
      </c>
      <c r="J358" s="27">
        <f t="shared" si="133"/>
        <v>0</v>
      </c>
      <c r="K358" s="27">
        <f t="shared" si="133"/>
        <v>0</v>
      </c>
      <c r="L358" s="27">
        <f t="shared" si="133"/>
        <v>0</v>
      </c>
      <c r="M358" s="27">
        <f t="shared" si="133"/>
        <v>0</v>
      </c>
      <c r="N358" s="27">
        <f t="shared" si="133"/>
        <v>0</v>
      </c>
      <c r="O358" s="27">
        <f t="shared" si="133"/>
        <v>0</v>
      </c>
      <c r="P358" s="27">
        <f t="shared" si="133"/>
        <v>0</v>
      </c>
      <c r="Q358" s="27">
        <f t="shared" si="133"/>
        <v>0</v>
      </c>
      <c r="R358" s="27">
        <f t="shared" si="133"/>
        <v>0</v>
      </c>
      <c r="S358" s="27">
        <f t="shared" si="133"/>
        <v>0</v>
      </c>
      <c r="T358" s="27">
        <f t="shared" si="133"/>
        <v>0</v>
      </c>
      <c r="U358" s="27">
        <f t="shared" si="133"/>
        <v>0</v>
      </c>
      <c r="V358" s="27">
        <f t="shared" si="133"/>
        <v>0</v>
      </c>
      <c r="W358" s="27">
        <f t="shared" si="133"/>
        <v>0</v>
      </c>
      <c r="X358" s="27">
        <f t="shared" si="133"/>
        <v>0</v>
      </c>
      <c r="Y358" s="27">
        <f t="shared" si="133"/>
        <v>0</v>
      </c>
      <c r="Z358" s="27">
        <f t="shared" si="133"/>
        <v>0</v>
      </c>
      <c r="AA358" s="27">
        <f t="shared" si="133"/>
        <v>0</v>
      </c>
      <c r="AB358" s="27">
        <f t="shared" si="133"/>
        <v>0</v>
      </c>
      <c r="AC358" s="27">
        <f t="shared" si="133"/>
        <v>0</v>
      </c>
      <c r="AD358" s="27">
        <f t="shared" si="133"/>
        <v>0</v>
      </c>
      <c r="AE358" s="27">
        <f t="shared" si="133"/>
        <v>0</v>
      </c>
      <c r="AF358" s="27">
        <f t="shared" si="133"/>
        <v>0</v>
      </c>
      <c r="AG358" s="27">
        <f t="shared" si="133"/>
        <v>0</v>
      </c>
      <c r="AH358" s="27">
        <f t="shared" si="133"/>
        <v>0</v>
      </c>
    </row>
    <row r="359" spans="1:34" ht="12" customHeight="1">
      <c r="A359" s="1" t="s">
        <v>330</v>
      </c>
      <c r="B359" s="1"/>
      <c r="C359" s="1"/>
      <c r="D359" s="63">
        <f>SUM(D357:D358)</f>
        <v>0</v>
      </c>
      <c r="E359" s="81"/>
      <c r="F359" s="27"/>
      <c r="G359" s="27"/>
      <c r="H359" s="81"/>
      <c r="I359" s="63">
        <f t="shared" ref="I359:AH359" si="134">SUM(I357:I358)</f>
        <v>0</v>
      </c>
      <c r="J359" s="63">
        <f t="shared" si="134"/>
        <v>0</v>
      </c>
      <c r="K359" s="63">
        <f t="shared" si="134"/>
        <v>0</v>
      </c>
      <c r="L359" s="63">
        <f t="shared" si="134"/>
        <v>0</v>
      </c>
      <c r="M359" s="63">
        <f t="shared" si="134"/>
        <v>0</v>
      </c>
      <c r="N359" s="63">
        <f t="shared" si="134"/>
        <v>0</v>
      </c>
      <c r="O359" s="63">
        <f t="shared" si="134"/>
        <v>0</v>
      </c>
      <c r="P359" s="63">
        <f t="shared" si="134"/>
        <v>0</v>
      </c>
      <c r="Q359" s="63">
        <f t="shared" si="134"/>
        <v>0</v>
      </c>
      <c r="R359" s="63">
        <f t="shared" si="134"/>
        <v>0</v>
      </c>
      <c r="S359" s="63">
        <f t="shared" si="134"/>
        <v>0</v>
      </c>
      <c r="T359" s="63">
        <f t="shared" si="134"/>
        <v>0</v>
      </c>
      <c r="U359" s="63">
        <f t="shared" si="134"/>
        <v>0</v>
      </c>
      <c r="V359" s="63">
        <f t="shared" si="134"/>
        <v>0</v>
      </c>
      <c r="W359" s="63">
        <f t="shared" si="134"/>
        <v>0</v>
      </c>
      <c r="X359" s="63">
        <f t="shared" si="134"/>
        <v>0</v>
      </c>
      <c r="Y359" s="63">
        <f t="shared" si="134"/>
        <v>0</v>
      </c>
      <c r="Z359" s="63">
        <f t="shared" si="134"/>
        <v>0</v>
      </c>
      <c r="AA359" s="63">
        <f t="shared" si="134"/>
        <v>0</v>
      </c>
      <c r="AB359" s="63">
        <f t="shared" si="134"/>
        <v>0</v>
      </c>
      <c r="AC359" s="63">
        <f t="shared" si="134"/>
        <v>0</v>
      </c>
      <c r="AD359" s="63">
        <f t="shared" si="134"/>
        <v>0</v>
      </c>
      <c r="AE359" s="63">
        <f t="shared" si="134"/>
        <v>0</v>
      </c>
      <c r="AF359" s="63">
        <f t="shared" si="134"/>
        <v>0</v>
      </c>
      <c r="AG359" s="63">
        <f t="shared" si="134"/>
        <v>0</v>
      </c>
      <c r="AH359" s="63">
        <f t="shared" si="134"/>
        <v>0</v>
      </c>
    </row>
    <row r="360" spans="1:34" ht="12" customHeight="1">
      <c r="A360" s="1"/>
      <c r="B360" s="1"/>
      <c r="C360" s="1"/>
      <c r="D360" s="27"/>
      <c r="E360" s="81"/>
      <c r="F360" s="27"/>
      <c r="G360" s="27"/>
      <c r="H360" s="81"/>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row>
    <row r="361" spans="1:34" ht="12" customHeight="1" thickBot="1">
      <c r="A361" s="1" t="s">
        <v>331</v>
      </c>
      <c r="B361" s="1"/>
      <c r="C361" s="1"/>
      <c r="D361" s="66">
        <f>SUM(D337,D350,D352,D354,D359)</f>
        <v>213.29883019258295</v>
      </c>
      <c r="E361" s="81"/>
      <c r="F361" s="27"/>
      <c r="G361" s="27"/>
      <c r="H361" s="81"/>
      <c r="I361" s="66">
        <f t="shared" ref="I361:AH361" si="135">SUM(I337,I350,I352,I354,I359)</f>
        <v>0</v>
      </c>
      <c r="J361" s="66">
        <f t="shared" si="135"/>
        <v>0</v>
      </c>
      <c r="K361" s="66">
        <f t="shared" si="135"/>
        <v>0</v>
      </c>
      <c r="L361" s="66">
        <f t="shared" si="135"/>
        <v>0</v>
      </c>
      <c r="M361" s="66">
        <f t="shared" si="135"/>
        <v>0</v>
      </c>
      <c r="N361" s="66">
        <f t="shared" si="135"/>
        <v>0</v>
      </c>
      <c r="O361" s="66">
        <f t="shared" si="135"/>
        <v>0</v>
      </c>
      <c r="P361" s="66">
        <f t="shared" si="135"/>
        <v>0</v>
      </c>
      <c r="Q361" s="66">
        <f t="shared" si="135"/>
        <v>0</v>
      </c>
      <c r="R361" s="66">
        <f t="shared" si="135"/>
        <v>0</v>
      </c>
      <c r="S361" s="66">
        <f t="shared" si="135"/>
        <v>0</v>
      </c>
      <c r="T361" s="66">
        <f t="shared" si="135"/>
        <v>0</v>
      </c>
      <c r="U361" s="66">
        <f t="shared" si="135"/>
        <v>0</v>
      </c>
      <c r="V361" s="66">
        <f t="shared" si="135"/>
        <v>0</v>
      </c>
      <c r="W361" s="66">
        <f t="shared" si="135"/>
        <v>0</v>
      </c>
      <c r="X361" s="66">
        <f t="shared" si="135"/>
        <v>0</v>
      </c>
      <c r="Y361" s="66">
        <f t="shared" si="135"/>
        <v>153.28516983506339</v>
      </c>
      <c r="Z361" s="66">
        <f t="shared" si="135"/>
        <v>9.998021528042921</v>
      </c>
      <c r="AA361" s="66">
        <f t="shared" si="135"/>
        <v>50.015638829476657</v>
      </c>
      <c r="AB361" s="66">
        <f t="shared" si="135"/>
        <v>0</v>
      </c>
      <c r="AC361" s="66">
        <f t="shared" si="135"/>
        <v>0</v>
      </c>
      <c r="AD361" s="66">
        <f t="shared" si="135"/>
        <v>0</v>
      </c>
      <c r="AE361" s="66">
        <f t="shared" si="135"/>
        <v>0</v>
      </c>
      <c r="AF361" s="66">
        <f t="shared" si="135"/>
        <v>0</v>
      </c>
      <c r="AG361" s="66">
        <f t="shared" si="135"/>
        <v>0</v>
      </c>
      <c r="AH361" s="66">
        <f t="shared" si="135"/>
        <v>0</v>
      </c>
    </row>
    <row r="362" spans="1:34" ht="12" customHeight="1"/>
    <row r="363" spans="1:34" ht="12" customHeight="1">
      <c r="A363" s="1" t="s">
        <v>332</v>
      </c>
      <c r="B363" s="1"/>
      <c r="D363" s="27">
        <f>D328</f>
        <v>0</v>
      </c>
      <c r="I363" s="27">
        <f t="shared" ref="I363:AH363" si="136">I328</f>
        <v>0</v>
      </c>
      <c r="J363" s="27">
        <f t="shared" si="136"/>
        <v>0</v>
      </c>
      <c r="K363" s="27">
        <f t="shared" si="136"/>
        <v>0</v>
      </c>
      <c r="L363" s="27">
        <f t="shared" si="136"/>
        <v>0</v>
      </c>
      <c r="M363" s="27">
        <f t="shared" si="136"/>
        <v>0</v>
      </c>
      <c r="N363" s="27">
        <f t="shared" si="136"/>
        <v>0</v>
      </c>
      <c r="O363" s="27">
        <f t="shared" si="136"/>
        <v>0</v>
      </c>
      <c r="P363" s="27">
        <f t="shared" si="136"/>
        <v>0</v>
      </c>
      <c r="Q363" s="27">
        <f t="shared" si="136"/>
        <v>0</v>
      </c>
      <c r="R363" s="27">
        <f t="shared" si="136"/>
        <v>0</v>
      </c>
      <c r="S363" s="27">
        <f t="shared" si="136"/>
        <v>0</v>
      </c>
      <c r="T363" s="27">
        <f t="shared" si="136"/>
        <v>0</v>
      </c>
      <c r="U363" s="27">
        <f t="shared" si="136"/>
        <v>0</v>
      </c>
      <c r="V363" s="27">
        <f t="shared" si="136"/>
        <v>0</v>
      </c>
      <c r="W363" s="27">
        <f t="shared" si="136"/>
        <v>0</v>
      </c>
      <c r="X363" s="27">
        <f t="shared" si="136"/>
        <v>0</v>
      </c>
      <c r="Y363" s="27">
        <f t="shared" si="136"/>
        <v>0</v>
      </c>
      <c r="Z363" s="27">
        <f t="shared" si="136"/>
        <v>0</v>
      </c>
      <c r="AA363" s="27">
        <f t="shared" si="136"/>
        <v>0</v>
      </c>
      <c r="AB363" s="27">
        <f t="shared" si="136"/>
        <v>0</v>
      </c>
      <c r="AC363" s="27">
        <f t="shared" si="136"/>
        <v>0</v>
      </c>
      <c r="AD363" s="27">
        <f t="shared" si="136"/>
        <v>0</v>
      </c>
      <c r="AE363" s="27">
        <f t="shared" si="136"/>
        <v>0</v>
      </c>
      <c r="AF363" s="27">
        <f t="shared" si="136"/>
        <v>0</v>
      </c>
      <c r="AG363" s="27">
        <f t="shared" si="136"/>
        <v>0</v>
      </c>
      <c r="AH363" s="27">
        <f t="shared" si="136"/>
        <v>0</v>
      </c>
    </row>
    <row r="364" spans="1:34" ht="12" customHeight="1">
      <c r="A364" s="1"/>
      <c r="B364" s="1"/>
    </row>
    <row r="365" spans="1:34" ht="12" customHeight="1" thickBot="1">
      <c r="A365" s="1" t="s">
        <v>333</v>
      </c>
      <c r="B365" s="1"/>
      <c r="D365" s="48">
        <f>D361-D363</f>
        <v>213.29883019258295</v>
      </c>
      <c r="I365" s="48">
        <f t="shared" ref="I365:AH365" si="137">I361-I363</f>
        <v>0</v>
      </c>
      <c r="J365" s="48">
        <f t="shared" si="137"/>
        <v>0</v>
      </c>
      <c r="K365" s="48">
        <f t="shared" si="137"/>
        <v>0</v>
      </c>
      <c r="L365" s="48">
        <f t="shared" si="137"/>
        <v>0</v>
      </c>
      <c r="M365" s="48">
        <f t="shared" si="137"/>
        <v>0</v>
      </c>
      <c r="N365" s="48">
        <f t="shared" si="137"/>
        <v>0</v>
      </c>
      <c r="O365" s="48">
        <f t="shared" si="137"/>
        <v>0</v>
      </c>
      <c r="P365" s="48">
        <f t="shared" si="137"/>
        <v>0</v>
      </c>
      <c r="Q365" s="48">
        <f t="shared" si="137"/>
        <v>0</v>
      </c>
      <c r="R365" s="48">
        <f t="shared" si="137"/>
        <v>0</v>
      </c>
      <c r="S365" s="48">
        <f t="shared" si="137"/>
        <v>0</v>
      </c>
      <c r="T365" s="48">
        <f t="shared" si="137"/>
        <v>0</v>
      </c>
      <c r="U365" s="48">
        <f t="shared" si="137"/>
        <v>0</v>
      </c>
      <c r="V365" s="48">
        <f t="shared" si="137"/>
        <v>0</v>
      </c>
      <c r="W365" s="48">
        <f t="shared" si="137"/>
        <v>0</v>
      </c>
      <c r="X365" s="48">
        <f t="shared" si="137"/>
        <v>0</v>
      </c>
      <c r="Y365" s="48">
        <f t="shared" si="137"/>
        <v>153.28516983506339</v>
      </c>
      <c r="Z365" s="48">
        <f t="shared" si="137"/>
        <v>9.998021528042921</v>
      </c>
      <c r="AA365" s="48">
        <f t="shared" si="137"/>
        <v>50.015638829476657</v>
      </c>
      <c r="AB365" s="48">
        <f t="shared" si="137"/>
        <v>0</v>
      </c>
      <c r="AC365" s="48">
        <f t="shared" si="137"/>
        <v>0</v>
      </c>
      <c r="AD365" s="48">
        <f t="shared" si="137"/>
        <v>0</v>
      </c>
      <c r="AE365" s="48">
        <f t="shared" si="137"/>
        <v>0</v>
      </c>
      <c r="AF365" s="48">
        <f t="shared" si="137"/>
        <v>0</v>
      </c>
      <c r="AG365" s="48">
        <f t="shared" si="137"/>
        <v>0</v>
      </c>
      <c r="AH365" s="48">
        <f t="shared" si="137"/>
        <v>0</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2.16/Schedule 5.17
Page &amp;P of &amp;N</oddHeader>
  </headerFooter>
  <ignoredErrors>
    <ignoredError sqref="C330:C362 C14:C294 C366:C458 C296:C328" numberStoredAsText="1"/>
    <ignoredError sqref="D337:AH365" unlocked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177C-CF75-4DF0-A9D5-44CBCDA1440A}">
  <dimension ref="A1:AH365"/>
  <sheetViews>
    <sheetView workbookViewId="0">
      <pane xSplit="2" ySplit="9" topLeftCell="C10" activePane="bottomRight" state="frozen"/>
      <selection activeCell="D4" sqref="D4"/>
      <selection pane="topRight" activeCell="D4" sqref="D4"/>
      <selection pane="bottomLeft" activeCell="D4" sqref="D4"/>
      <selection pane="bottomRight" sqref="A1:B1"/>
    </sheetView>
  </sheetViews>
  <sheetFormatPr defaultRowHeight="15"/>
  <cols>
    <col min="1" max="1" width="3.5703125" customWidth="1"/>
    <col min="2" max="2" width="34.42578125" customWidth="1"/>
    <col min="3" max="3" width="9.42578125" customWidth="1"/>
    <col min="4" max="4" width="13.5703125" style="172" customWidth="1"/>
    <col min="5" max="5" width="22.42578125" customWidth="1"/>
    <col min="6" max="7" width="13.5703125" customWidth="1"/>
    <col min="8" max="8" width="22.42578125" customWidth="1"/>
    <col min="9" max="34" width="13.5703125" customWidth="1"/>
  </cols>
  <sheetData>
    <row r="1" spans="1:34" s="248" customFormat="1" ht="12" customHeight="1">
      <c r="A1" s="295" t="s">
        <v>1169</v>
      </c>
      <c r="B1" s="295"/>
      <c r="C1" s="249"/>
    </row>
    <row r="2" spans="1:34" s="248" customFormat="1" ht="12" customHeight="1">
      <c r="A2" s="296" t="s">
        <v>1050</v>
      </c>
      <c r="B2" s="296"/>
      <c r="C2" s="249"/>
    </row>
    <row r="3" spans="1:34" s="248" customFormat="1" ht="12" customHeight="1">
      <c r="A3" s="305" t="s">
        <v>1174</v>
      </c>
      <c r="B3" s="305"/>
      <c r="C3" s="249"/>
    </row>
    <row r="4" spans="1:34" ht="12" customHeight="1">
      <c r="A4" s="267" t="s">
        <v>1182</v>
      </c>
      <c r="C4" s="249"/>
    </row>
    <row r="5" spans="1:34" ht="12" customHeight="1">
      <c r="A5" s="1"/>
      <c r="B5" s="1"/>
      <c r="C5" s="250"/>
      <c r="E5" s="69"/>
      <c r="F5" s="5"/>
      <c r="G5" s="5"/>
      <c r="H5" s="69"/>
      <c r="I5" s="5"/>
      <c r="J5" s="5"/>
      <c r="K5" s="5"/>
      <c r="L5" s="5"/>
      <c r="M5" s="5"/>
      <c r="N5" s="5"/>
      <c r="O5" s="5" t="s">
        <v>334</v>
      </c>
      <c r="P5" s="5" t="s">
        <v>334</v>
      </c>
      <c r="Q5" s="5"/>
      <c r="R5" s="5"/>
      <c r="S5" s="5" t="s">
        <v>335</v>
      </c>
      <c r="T5" s="5" t="s">
        <v>335</v>
      </c>
      <c r="U5" s="5" t="s">
        <v>335</v>
      </c>
      <c r="V5" s="5" t="s">
        <v>335</v>
      </c>
      <c r="W5" s="7" t="s">
        <v>336</v>
      </c>
      <c r="X5" s="5"/>
      <c r="Y5" s="5"/>
      <c r="Z5" s="5"/>
      <c r="AA5" s="5" t="s">
        <v>6</v>
      </c>
      <c r="AB5" s="5" t="s">
        <v>337</v>
      </c>
      <c r="AC5" s="1"/>
      <c r="AD5" s="5" t="s">
        <v>338</v>
      </c>
      <c r="AE5" s="5" t="s">
        <v>339</v>
      </c>
      <c r="AF5" s="1"/>
      <c r="AG5" s="5" t="s">
        <v>340</v>
      </c>
      <c r="AH5" s="5" t="s">
        <v>339</v>
      </c>
    </row>
    <row r="6" spans="1:34" ht="12" customHeight="1">
      <c r="A6" s="1"/>
      <c r="B6" s="70"/>
      <c r="C6" s="1"/>
      <c r="D6" s="7"/>
      <c r="E6" s="69" t="s">
        <v>2</v>
      </c>
      <c r="F6" s="7" t="s">
        <v>3</v>
      </c>
      <c r="G6" s="7" t="s">
        <v>4</v>
      </c>
      <c r="H6" s="69"/>
      <c r="I6" s="7"/>
      <c r="J6" s="7"/>
      <c r="K6" s="7"/>
      <c r="L6" s="7"/>
      <c r="M6" s="7" t="s">
        <v>341</v>
      </c>
      <c r="N6" s="7" t="s">
        <v>341</v>
      </c>
      <c r="O6" s="7" t="s">
        <v>340</v>
      </c>
      <c r="P6" s="7" t="s">
        <v>340</v>
      </c>
      <c r="Q6" s="7" t="s">
        <v>339</v>
      </c>
      <c r="R6" s="7" t="s">
        <v>338</v>
      </c>
      <c r="S6" s="7" t="s">
        <v>310</v>
      </c>
      <c r="T6" s="7" t="s">
        <v>310</v>
      </c>
      <c r="U6" s="7" t="s">
        <v>310</v>
      </c>
      <c r="V6" s="7" t="s">
        <v>310</v>
      </c>
      <c r="W6" s="8" t="s">
        <v>342</v>
      </c>
      <c r="X6" s="7"/>
      <c r="Y6" s="7" t="s">
        <v>343</v>
      </c>
      <c r="Z6" s="7" t="s">
        <v>341</v>
      </c>
      <c r="AA6" s="7" t="s">
        <v>344</v>
      </c>
      <c r="AB6" s="7" t="s">
        <v>22</v>
      </c>
      <c r="AC6" s="5" t="s">
        <v>345</v>
      </c>
      <c r="AD6" s="5" t="s">
        <v>346</v>
      </c>
      <c r="AE6" s="5" t="s">
        <v>346</v>
      </c>
      <c r="AF6" s="5" t="s">
        <v>347</v>
      </c>
      <c r="AG6" s="5" t="s">
        <v>348</v>
      </c>
      <c r="AH6" s="5" t="s">
        <v>346</v>
      </c>
    </row>
    <row r="7" spans="1:34" ht="12" customHeight="1">
      <c r="A7" s="1"/>
      <c r="B7" s="5" t="s">
        <v>7</v>
      </c>
      <c r="C7" s="5" t="s">
        <v>7</v>
      </c>
      <c r="D7" s="8" t="s">
        <v>7</v>
      </c>
      <c r="E7" s="69" t="s">
        <v>8</v>
      </c>
      <c r="F7" s="8" t="s">
        <v>2</v>
      </c>
      <c r="G7" s="8" t="s">
        <v>9</v>
      </c>
      <c r="H7" s="69" t="s">
        <v>10</v>
      </c>
      <c r="I7" s="7" t="s">
        <v>349</v>
      </c>
      <c r="J7" s="7" t="s">
        <v>349</v>
      </c>
      <c r="K7" s="7" t="s">
        <v>343</v>
      </c>
      <c r="L7" s="8"/>
      <c r="M7" s="8" t="s">
        <v>350</v>
      </c>
      <c r="N7" s="8" t="s">
        <v>350</v>
      </c>
      <c r="O7" s="7" t="s">
        <v>351</v>
      </c>
      <c r="P7" s="8" t="s">
        <v>351</v>
      </c>
      <c r="Q7" s="8" t="s">
        <v>352</v>
      </c>
      <c r="R7" s="8" t="s">
        <v>352</v>
      </c>
      <c r="S7" s="8" t="s">
        <v>353</v>
      </c>
      <c r="T7" s="8" t="s">
        <v>353</v>
      </c>
      <c r="U7" s="8" t="s">
        <v>353</v>
      </c>
      <c r="V7" s="8" t="s">
        <v>353</v>
      </c>
      <c r="W7" s="71" t="s">
        <v>310</v>
      </c>
      <c r="X7" s="8" t="s">
        <v>354</v>
      </c>
      <c r="Y7" s="8" t="s">
        <v>310</v>
      </c>
      <c r="Z7" s="8" t="s">
        <v>355</v>
      </c>
      <c r="AA7" s="8" t="s">
        <v>356</v>
      </c>
      <c r="AB7" s="8" t="s">
        <v>310</v>
      </c>
      <c r="AC7" s="5" t="s">
        <v>310</v>
      </c>
      <c r="AD7" s="7" t="s">
        <v>357</v>
      </c>
      <c r="AE7" s="7" t="s">
        <v>357</v>
      </c>
      <c r="AF7" s="5" t="s">
        <v>346</v>
      </c>
      <c r="AG7" s="5" t="s">
        <v>20</v>
      </c>
      <c r="AH7" s="5" t="s">
        <v>341</v>
      </c>
    </row>
    <row r="8" spans="1:34" ht="12" customHeight="1">
      <c r="A8" s="10"/>
      <c r="B8" s="11" t="s">
        <v>17</v>
      </c>
      <c r="C8" s="11" t="s">
        <v>18</v>
      </c>
      <c r="D8" s="12" t="s">
        <v>19</v>
      </c>
      <c r="E8" s="12" t="s">
        <v>20</v>
      </c>
      <c r="F8" s="12" t="s">
        <v>8</v>
      </c>
      <c r="G8" s="12" t="s">
        <v>21</v>
      </c>
      <c r="H8" s="12" t="s">
        <v>20</v>
      </c>
      <c r="I8" s="12" t="s">
        <v>358</v>
      </c>
      <c r="J8" s="12" t="s">
        <v>340</v>
      </c>
      <c r="K8" s="12" t="s">
        <v>359</v>
      </c>
      <c r="L8" s="12" t="s">
        <v>341</v>
      </c>
      <c r="M8" s="12" t="s">
        <v>343</v>
      </c>
      <c r="N8" s="12" t="s">
        <v>341</v>
      </c>
      <c r="O8" s="12" t="s">
        <v>343</v>
      </c>
      <c r="P8" s="12" t="s">
        <v>341</v>
      </c>
      <c r="Q8" s="12" t="s">
        <v>360</v>
      </c>
      <c r="R8" s="12" t="s">
        <v>360</v>
      </c>
      <c r="S8" s="12" t="s">
        <v>343</v>
      </c>
      <c r="T8" s="12" t="s">
        <v>341</v>
      </c>
      <c r="U8" s="12" t="s">
        <v>343</v>
      </c>
      <c r="V8" s="12" t="s">
        <v>341</v>
      </c>
      <c r="W8" s="12" t="s">
        <v>360</v>
      </c>
      <c r="X8" s="86" t="s">
        <v>361</v>
      </c>
      <c r="Y8" s="12" t="s">
        <v>360</v>
      </c>
      <c r="Z8" s="12" t="s">
        <v>362</v>
      </c>
      <c r="AA8" s="12" t="s">
        <v>360</v>
      </c>
      <c r="AB8" s="12" t="s">
        <v>360</v>
      </c>
      <c r="AC8" s="11" t="s">
        <v>360</v>
      </c>
      <c r="AD8" s="12" t="s">
        <v>363</v>
      </c>
      <c r="AE8" s="12" t="s">
        <v>363</v>
      </c>
      <c r="AF8" s="12" t="s">
        <v>363</v>
      </c>
      <c r="AG8" s="11" t="s">
        <v>363</v>
      </c>
      <c r="AH8" s="11" t="s">
        <v>360</v>
      </c>
    </row>
    <row r="9" spans="1:34" ht="12" customHeight="1">
      <c r="A9" s="1"/>
      <c r="B9" s="1"/>
      <c r="C9" s="1"/>
      <c r="D9" s="14"/>
      <c r="E9" s="69"/>
      <c r="F9" s="14"/>
      <c r="G9" s="14"/>
      <c r="H9" s="69"/>
      <c r="I9" s="7" t="s">
        <v>364</v>
      </c>
      <c r="J9" s="7" t="s">
        <v>365</v>
      </c>
      <c r="K9" s="7" t="s">
        <v>366</v>
      </c>
      <c r="L9" s="7" t="s">
        <v>366</v>
      </c>
      <c r="M9" s="5" t="s">
        <v>367</v>
      </c>
      <c r="N9" s="5" t="s">
        <v>367</v>
      </c>
      <c r="O9" s="7" t="s">
        <v>368</v>
      </c>
      <c r="P9" s="7" t="s">
        <v>368</v>
      </c>
      <c r="Q9" s="7" t="s">
        <v>369</v>
      </c>
      <c r="R9" s="7" t="s">
        <v>370</v>
      </c>
      <c r="S9" s="7" t="s">
        <v>371</v>
      </c>
      <c r="T9" s="7" t="s">
        <v>371</v>
      </c>
      <c r="U9" s="7" t="s">
        <v>372</v>
      </c>
      <c r="V9" s="7" t="s">
        <v>372</v>
      </c>
      <c r="W9" s="5" t="s">
        <v>373</v>
      </c>
      <c r="X9" s="5"/>
      <c r="Y9" s="7" t="s">
        <v>374</v>
      </c>
      <c r="Z9" s="7" t="s">
        <v>374</v>
      </c>
      <c r="AA9" s="7" t="s">
        <v>375</v>
      </c>
      <c r="AB9" s="7" t="s">
        <v>376</v>
      </c>
      <c r="AC9" s="7" t="s">
        <v>377</v>
      </c>
      <c r="AD9" s="7" t="s">
        <v>378</v>
      </c>
      <c r="AE9" s="7" t="s">
        <v>379</v>
      </c>
      <c r="AF9" s="7" t="s">
        <v>380</v>
      </c>
      <c r="AG9" s="5" t="s">
        <v>381</v>
      </c>
      <c r="AH9" s="5" t="s">
        <v>382</v>
      </c>
    </row>
    <row r="10" spans="1:34" ht="12" customHeight="1">
      <c r="A10" s="73"/>
      <c r="B10" s="73"/>
      <c r="C10" s="73"/>
      <c r="D10" s="74"/>
      <c r="E10" s="69"/>
      <c r="F10" s="74"/>
      <c r="G10" s="74"/>
      <c r="H10" s="69"/>
      <c r="I10" s="76">
        <v>2</v>
      </c>
      <c r="J10" s="76">
        <v>3</v>
      </c>
      <c r="K10" s="76">
        <v>4</v>
      </c>
      <c r="L10" s="76">
        <v>5</v>
      </c>
      <c r="M10" s="76">
        <v>6</v>
      </c>
      <c r="N10" s="76">
        <v>7</v>
      </c>
      <c r="O10" s="76">
        <v>8</v>
      </c>
      <c r="P10" s="76">
        <v>9</v>
      </c>
      <c r="Q10" s="76">
        <v>10</v>
      </c>
      <c r="R10" s="76">
        <v>11</v>
      </c>
      <c r="S10" s="76">
        <v>12</v>
      </c>
      <c r="T10" s="76">
        <v>13</v>
      </c>
      <c r="U10" s="76">
        <v>14</v>
      </c>
      <c r="V10" s="76">
        <v>15</v>
      </c>
      <c r="W10" s="76">
        <v>16</v>
      </c>
      <c r="X10" s="76">
        <v>17</v>
      </c>
      <c r="Y10" s="76">
        <v>18</v>
      </c>
      <c r="Z10" s="76">
        <v>19</v>
      </c>
      <c r="AA10" s="76">
        <v>20</v>
      </c>
      <c r="AB10" s="76">
        <v>21</v>
      </c>
      <c r="AC10" s="76">
        <v>22</v>
      </c>
      <c r="AD10" s="76">
        <v>23</v>
      </c>
      <c r="AE10" s="76">
        <v>24</v>
      </c>
      <c r="AF10" s="76">
        <v>25</v>
      </c>
      <c r="AG10" s="76">
        <v>26</v>
      </c>
      <c r="AH10" s="76">
        <v>27</v>
      </c>
    </row>
    <row r="11" spans="1:34" ht="12" customHeight="1">
      <c r="A11" s="16" t="s">
        <v>31</v>
      </c>
      <c r="B11" s="1"/>
      <c r="C11" s="1"/>
      <c r="D11" s="1"/>
      <c r="E11" s="69"/>
      <c r="F11" s="1"/>
      <c r="G11" s="1"/>
      <c r="H11" s="69"/>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34" ht="12" customHeight="1">
      <c r="A12" s="1"/>
      <c r="B12" s="1"/>
      <c r="C12" s="1"/>
      <c r="D12" s="1"/>
      <c r="E12" s="69"/>
      <c r="F12" s="1"/>
      <c r="G12" s="1"/>
      <c r="H12" s="69"/>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ht="12" customHeight="1">
      <c r="A13" s="16" t="s">
        <v>32</v>
      </c>
      <c r="B13" s="1"/>
      <c r="C13" s="1"/>
      <c r="D13" s="25"/>
      <c r="E13" s="69"/>
      <c r="F13" s="25"/>
      <c r="G13" s="25"/>
      <c r="H13" s="69"/>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row>
    <row r="14" spans="1:34" ht="12" customHeight="1">
      <c r="A14" s="1"/>
      <c r="B14" s="16" t="s">
        <v>34</v>
      </c>
      <c r="C14" s="5" t="s">
        <v>35</v>
      </c>
      <c r="D14" s="25">
        <f>Classification!BU14</f>
        <v>0</v>
      </c>
      <c r="E14" s="69"/>
      <c r="F14" s="25">
        <v>0</v>
      </c>
      <c r="G14" s="25">
        <f>D14-F14</f>
        <v>0</v>
      </c>
      <c r="H14" s="69"/>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row>
    <row r="15" spans="1:34" ht="12" customHeight="1">
      <c r="A15" s="1"/>
      <c r="B15" s="16" t="s">
        <v>37</v>
      </c>
      <c r="C15" s="5" t="s">
        <v>38</v>
      </c>
      <c r="D15" s="25">
        <f>Classification!BU15</f>
        <v>0</v>
      </c>
      <c r="E15" s="69"/>
      <c r="F15" s="25">
        <v>0</v>
      </c>
      <c r="G15" s="25">
        <f t="shared" ref="G15:G17" si="0">D15-F15</f>
        <v>0</v>
      </c>
      <c r="H15" s="69"/>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row>
    <row r="16" spans="1:34" ht="12" customHeight="1">
      <c r="A16" s="1"/>
      <c r="B16" s="16" t="s">
        <v>39</v>
      </c>
      <c r="C16" s="5" t="s">
        <v>40</v>
      </c>
      <c r="D16" s="25">
        <f>Classification!BU16</f>
        <v>0</v>
      </c>
      <c r="E16" s="69"/>
      <c r="F16" s="25">
        <v>0</v>
      </c>
      <c r="G16" s="25">
        <f t="shared" si="0"/>
        <v>0</v>
      </c>
      <c r="H16" s="69"/>
      <c r="I16" s="25">
        <v>0</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row>
    <row r="17" spans="1:34" ht="12" customHeight="1">
      <c r="A17" s="1"/>
      <c r="B17" s="16" t="s">
        <v>16</v>
      </c>
      <c r="C17" s="5" t="s">
        <v>41</v>
      </c>
      <c r="D17" s="25">
        <f>Classification!BU17</f>
        <v>0</v>
      </c>
      <c r="E17" s="69"/>
      <c r="F17" s="25">
        <v>0</v>
      </c>
      <c r="G17" s="25">
        <f t="shared" si="0"/>
        <v>0</v>
      </c>
      <c r="H17" s="69"/>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row>
    <row r="18" spans="1:34" ht="12" customHeight="1">
      <c r="A18" s="1"/>
      <c r="B18" s="16" t="s">
        <v>42</v>
      </c>
      <c r="C18" s="1"/>
      <c r="D18" s="26">
        <f>SUM(D14:D17)</f>
        <v>0</v>
      </c>
      <c r="E18" s="69"/>
      <c r="F18" s="26">
        <f>SUM(F14:F17)</f>
        <v>0</v>
      </c>
      <c r="G18" s="26">
        <f>SUM(G14:G17)</f>
        <v>0</v>
      </c>
      <c r="H18" s="69"/>
      <c r="I18" s="26">
        <f t="shared" ref="I18:AH18" si="1">SUM(I14:I17)</f>
        <v>0</v>
      </c>
      <c r="J18" s="26">
        <f t="shared" si="1"/>
        <v>0</v>
      </c>
      <c r="K18" s="26">
        <f t="shared" si="1"/>
        <v>0</v>
      </c>
      <c r="L18" s="26">
        <f t="shared" si="1"/>
        <v>0</v>
      </c>
      <c r="M18" s="26">
        <f t="shared" si="1"/>
        <v>0</v>
      </c>
      <c r="N18" s="26">
        <f t="shared" si="1"/>
        <v>0</v>
      </c>
      <c r="O18" s="26">
        <f t="shared" si="1"/>
        <v>0</v>
      </c>
      <c r="P18" s="26">
        <f t="shared" si="1"/>
        <v>0</v>
      </c>
      <c r="Q18" s="26">
        <f t="shared" si="1"/>
        <v>0</v>
      </c>
      <c r="R18" s="26">
        <f t="shared" si="1"/>
        <v>0</v>
      </c>
      <c r="S18" s="26">
        <f t="shared" si="1"/>
        <v>0</v>
      </c>
      <c r="T18" s="26">
        <f t="shared" si="1"/>
        <v>0</v>
      </c>
      <c r="U18" s="26">
        <f t="shared" si="1"/>
        <v>0</v>
      </c>
      <c r="V18" s="26">
        <f t="shared" si="1"/>
        <v>0</v>
      </c>
      <c r="W18" s="26">
        <f t="shared" si="1"/>
        <v>0</v>
      </c>
      <c r="X18" s="26">
        <f t="shared" si="1"/>
        <v>0</v>
      </c>
      <c r="Y18" s="26">
        <f t="shared" si="1"/>
        <v>0</v>
      </c>
      <c r="Z18" s="26">
        <f t="shared" si="1"/>
        <v>0</v>
      </c>
      <c r="AA18" s="26">
        <f t="shared" si="1"/>
        <v>0</v>
      </c>
      <c r="AB18" s="26">
        <f t="shared" si="1"/>
        <v>0</v>
      </c>
      <c r="AC18" s="26">
        <f t="shared" si="1"/>
        <v>0</v>
      </c>
      <c r="AD18" s="26">
        <f t="shared" si="1"/>
        <v>0</v>
      </c>
      <c r="AE18" s="26">
        <f t="shared" si="1"/>
        <v>0</v>
      </c>
      <c r="AF18" s="26">
        <f t="shared" si="1"/>
        <v>0</v>
      </c>
      <c r="AG18" s="26">
        <f t="shared" si="1"/>
        <v>0</v>
      </c>
      <c r="AH18" s="26">
        <f t="shared" si="1"/>
        <v>0</v>
      </c>
    </row>
    <row r="19" spans="1:34" ht="12" customHeight="1">
      <c r="A19" s="1"/>
      <c r="B19" s="1"/>
      <c r="C19" s="1"/>
      <c r="D19" s="25"/>
      <c r="E19" s="69"/>
      <c r="F19" s="25"/>
      <c r="G19" s="25"/>
      <c r="H19" s="69"/>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row>
    <row r="20" spans="1:34" ht="12" customHeight="1">
      <c r="A20" s="16" t="s">
        <v>43</v>
      </c>
      <c r="B20" s="1"/>
      <c r="C20" s="1"/>
      <c r="D20" s="25"/>
      <c r="E20" s="69"/>
      <c r="F20" s="25"/>
      <c r="G20" s="25"/>
      <c r="H20" s="69"/>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row>
    <row r="21" spans="1:34" ht="12" customHeight="1">
      <c r="A21" s="1"/>
      <c r="B21" s="16" t="s">
        <v>44</v>
      </c>
      <c r="C21" s="5" t="s">
        <v>45</v>
      </c>
      <c r="D21" s="25">
        <f>Classification!BU21</f>
        <v>0</v>
      </c>
      <c r="E21" s="69"/>
      <c r="F21" s="25">
        <v>0</v>
      </c>
      <c r="G21" s="25">
        <f>D21-F21</f>
        <v>0</v>
      </c>
      <c r="H21" s="69"/>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row>
    <row r="22" spans="1:34" ht="12" customHeight="1">
      <c r="A22" s="1"/>
      <c r="B22" s="16" t="s">
        <v>48</v>
      </c>
      <c r="C22" s="5" t="s">
        <v>49</v>
      </c>
      <c r="D22" s="25">
        <f>Classification!BU22</f>
        <v>0</v>
      </c>
      <c r="E22" s="69"/>
      <c r="F22" s="25">
        <v>0</v>
      </c>
      <c r="G22" s="25">
        <f t="shared" ref="G22:G24" si="2">D22-F22</f>
        <v>0</v>
      </c>
      <c r="H22" s="69"/>
      <c r="I22" s="25">
        <v>0</v>
      </c>
      <c r="J22" s="25">
        <v>0</v>
      </c>
      <c r="K22" s="25">
        <v>0</v>
      </c>
      <c r="L22" s="25">
        <v>0</v>
      </c>
      <c r="M22" s="25">
        <v>0</v>
      </c>
      <c r="N22" s="25">
        <v>0</v>
      </c>
      <c r="O22" s="25">
        <v>0</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row>
    <row r="23" spans="1:34" ht="12" customHeight="1">
      <c r="A23" s="1"/>
      <c r="B23" s="16" t="s">
        <v>50</v>
      </c>
      <c r="C23" s="5" t="s">
        <v>51</v>
      </c>
      <c r="D23" s="25">
        <f>Classification!BU23</f>
        <v>0</v>
      </c>
      <c r="E23" s="69"/>
      <c r="F23" s="25">
        <v>0</v>
      </c>
      <c r="G23" s="25">
        <f t="shared" si="2"/>
        <v>0</v>
      </c>
      <c r="H23" s="69"/>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row>
    <row r="24" spans="1:34" ht="12" customHeight="1">
      <c r="A24" s="1"/>
      <c r="B24" s="16" t="s">
        <v>53</v>
      </c>
      <c r="C24" s="5" t="s">
        <v>54</v>
      </c>
      <c r="D24" s="25">
        <f>Classification!BU24</f>
        <v>0</v>
      </c>
      <c r="E24" s="69"/>
      <c r="F24" s="25">
        <v>0</v>
      </c>
      <c r="G24" s="25">
        <f t="shared" si="2"/>
        <v>0</v>
      </c>
      <c r="H24" s="69"/>
      <c r="I24" s="25">
        <v>0</v>
      </c>
      <c r="J24" s="25">
        <v>0</v>
      </c>
      <c r="K24" s="25">
        <v>0</v>
      </c>
      <c r="L24" s="25">
        <v>0</v>
      </c>
      <c r="M24" s="25">
        <v>0</v>
      </c>
      <c r="N24" s="25">
        <v>0</v>
      </c>
      <c r="O24" s="25">
        <v>0</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row>
    <row r="25" spans="1:34" ht="12" customHeight="1">
      <c r="A25" s="1"/>
      <c r="B25" s="16" t="s">
        <v>55</v>
      </c>
      <c r="C25" s="5" t="s">
        <v>56</v>
      </c>
      <c r="D25" s="25">
        <f>Classification!BU25</f>
        <v>0</v>
      </c>
      <c r="E25" s="69"/>
      <c r="F25" s="25">
        <v>0</v>
      </c>
      <c r="G25" s="25">
        <f>D25-F25</f>
        <v>0</v>
      </c>
      <c r="H25" s="69"/>
      <c r="I25" s="25">
        <v>0</v>
      </c>
      <c r="J25" s="25">
        <v>0</v>
      </c>
      <c r="K25" s="25">
        <v>0</v>
      </c>
      <c r="L25" s="25">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25">
        <v>0</v>
      </c>
      <c r="AH25" s="25">
        <v>0</v>
      </c>
    </row>
    <row r="26" spans="1:34" ht="12" customHeight="1">
      <c r="A26" s="1"/>
      <c r="B26" s="16" t="s">
        <v>59</v>
      </c>
      <c r="C26" s="5" t="s">
        <v>60</v>
      </c>
      <c r="D26" s="25">
        <f>Classification!BU26</f>
        <v>0</v>
      </c>
      <c r="E26" s="69"/>
      <c r="F26" s="25">
        <v>0</v>
      </c>
      <c r="G26" s="25">
        <f t="shared" ref="G26:G28" si="3">D26-F26</f>
        <v>0</v>
      </c>
      <c r="H26" s="69"/>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row>
    <row r="27" spans="1:34" ht="12" customHeight="1">
      <c r="A27" s="1"/>
      <c r="B27" s="16" t="s">
        <v>61</v>
      </c>
      <c r="C27" s="5" t="s">
        <v>62</v>
      </c>
      <c r="D27" s="25">
        <f>Classification!BU27</f>
        <v>0</v>
      </c>
      <c r="E27" s="69"/>
      <c r="F27" s="25">
        <v>0</v>
      </c>
      <c r="G27" s="25">
        <f t="shared" si="3"/>
        <v>0</v>
      </c>
      <c r="H27" s="69"/>
      <c r="I27" s="25">
        <v>0</v>
      </c>
      <c r="J27" s="25">
        <v>0</v>
      </c>
      <c r="K27" s="25">
        <v>0</v>
      </c>
      <c r="L27" s="25">
        <v>0</v>
      </c>
      <c r="M27" s="25">
        <v>0</v>
      </c>
      <c r="N27" s="25">
        <v>0</v>
      </c>
      <c r="O27" s="25">
        <v>0</v>
      </c>
      <c r="P27" s="25">
        <v>0</v>
      </c>
      <c r="Q27" s="25">
        <v>0</v>
      </c>
      <c r="R27" s="25">
        <v>0</v>
      </c>
      <c r="S27" s="25">
        <v>0</v>
      </c>
      <c r="T27" s="25">
        <v>0</v>
      </c>
      <c r="U27" s="25">
        <v>0</v>
      </c>
      <c r="V27" s="25">
        <v>0</v>
      </c>
      <c r="W27" s="25">
        <v>0</v>
      </c>
      <c r="X27" s="25">
        <v>0</v>
      </c>
      <c r="Y27" s="25">
        <v>0</v>
      </c>
      <c r="Z27" s="25">
        <v>0</v>
      </c>
      <c r="AA27" s="25">
        <v>0</v>
      </c>
      <c r="AB27" s="25">
        <v>0</v>
      </c>
      <c r="AC27" s="25">
        <v>0</v>
      </c>
      <c r="AD27" s="25">
        <v>0</v>
      </c>
      <c r="AE27" s="25">
        <v>0</v>
      </c>
      <c r="AF27" s="25">
        <v>0</v>
      </c>
      <c r="AG27" s="25">
        <v>0</v>
      </c>
      <c r="AH27" s="25">
        <v>0</v>
      </c>
    </row>
    <row r="28" spans="1:34" ht="12" customHeight="1">
      <c r="A28" s="1"/>
      <c r="B28" s="16" t="s">
        <v>16</v>
      </c>
      <c r="C28" s="5" t="s">
        <v>64</v>
      </c>
      <c r="D28" s="25">
        <f>Classification!BU28</f>
        <v>0</v>
      </c>
      <c r="E28" s="69"/>
      <c r="F28" s="25">
        <v>0</v>
      </c>
      <c r="G28" s="25">
        <f t="shared" si="3"/>
        <v>0</v>
      </c>
      <c r="H28" s="69"/>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0</v>
      </c>
      <c r="AG28" s="25">
        <v>0</v>
      </c>
      <c r="AH28" s="25">
        <v>0</v>
      </c>
    </row>
    <row r="29" spans="1:34" ht="12" customHeight="1">
      <c r="A29" s="1"/>
      <c r="B29" s="16" t="s">
        <v>42</v>
      </c>
      <c r="C29" s="1"/>
      <c r="D29" s="26">
        <f>SUM(D21:D28)</f>
        <v>0</v>
      </c>
      <c r="E29" s="69"/>
      <c r="F29" s="26">
        <f>SUM(F21:F28)</f>
        <v>0</v>
      </c>
      <c r="G29" s="26">
        <f>SUM(G21:G28)</f>
        <v>0</v>
      </c>
      <c r="H29" s="69"/>
      <c r="I29" s="26">
        <f>SUM(I21:I28)</f>
        <v>0</v>
      </c>
      <c r="J29" s="26">
        <f t="shared" ref="J29:AH29" si="4">SUM(J21:J28)</f>
        <v>0</v>
      </c>
      <c r="K29" s="26">
        <f t="shared" si="4"/>
        <v>0</v>
      </c>
      <c r="L29" s="26">
        <f t="shared" si="4"/>
        <v>0</v>
      </c>
      <c r="M29" s="26">
        <f t="shared" si="4"/>
        <v>0</v>
      </c>
      <c r="N29" s="26">
        <f t="shared" si="4"/>
        <v>0</v>
      </c>
      <c r="O29" s="26">
        <f t="shared" si="4"/>
        <v>0</v>
      </c>
      <c r="P29" s="26">
        <f t="shared" si="4"/>
        <v>0</v>
      </c>
      <c r="Q29" s="26">
        <f t="shared" si="4"/>
        <v>0</v>
      </c>
      <c r="R29" s="26">
        <f t="shared" si="4"/>
        <v>0</v>
      </c>
      <c r="S29" s="26">
        <f t="shared" si="4"/>
        <v>0</v>
      </c>
      <c r="T29" s="26">
        <f t="shared" si="4"/>
        <v>0</v>
      </c>
      <c r="U29" s="26">
        <f t="shared" si="4"/>
        <v>0</v>
      </c>
      <c r="V29" s="26">
        <f t="shared" si="4"/>
        <v>0</v>
      </c>
      <c r="W29" s="26">
        <f t="shared" si="4"/>
        <v>0</v>
      </c>
      <c r="X29" s="26">
        <f t="shared" si="4"/>
        <v>0</v>
      </c>
      <c r="Y29" s="26">
        <f t="shared" si="4"/>
        <v>0</v>
      </c>
      <c r="Z29" s="26">
        <f t="shared" si="4"/>
        <v>0</v>
      </c>
      <c r="AA29" s="26">
        <f t="shared" si="4"/>
        <v>0</v>
      </c>
      <c r="AB29" s="26">
        <f t="shared" si="4"/>
        <v>0</v>
      </c>
      <c r="AC29" s="26">
        <f t="shared" si="4"/>
        <v>0</v>
      </c>
      <c r="AD29" s="26">
        <f t="shared" si="4"/>
        <v>0</v>
      </c>
      <c r="AE29" s="26">
        <f t="shared" si="4"/>
        <v>0</v>
      </c>
      <c r="AF29" s="26">
        <f t="shared" si="4"/>
        <v>0</v>
      </c>
      <c r="AG29" s="26">
        <f t="shared" si="4"/>
        <v>0</v>
      </c>
      <c r="AH29" s="26">
        <f t="shared" si="4"/>
        <v>0</v>
      </c>
    </row>
    <row r="30" spans="1:34" ht="12" customHeight="1">
      <c r="A30" s="1"/>
      <c r="B30" s="1"/>
      <c r="C30" s="1"/>
      <c r="D30" s="25"/>
      <c r="E30" s="69"/>
      <c r="F30" s="25"/>
      <c r="G30" s="25"/>
      <c r="H30" s="6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row>
    <row r="31" spans="1:34" ht="12" customHeight="1">
      <c r="A31" s="16" t="s">
        <v>65</v>
      </c>
      <c r="B31" s="1"/>
      <c r="C31" s="1"/>
      <c r="D31" s="25"/>
      <c r="E31" s="69"/>
      <c r="F31" s="25"/>
      <c r="G31" s="25"/>
      <c r="H31" s="6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row>
    <row r="32" spans="1:34" ht="12" customHeight="1">
      <c r="A32" s="1"/>
      <c r="B32" s="16" t="s">
        <v>37</v>
      </c>
      <c r="C32" s="5" t="s">
        <v>66</v>
      </c>
      <c r="D32" s="25">
        <f>Classification!BU32</f>
        <v>5548.590755335048</v>
      </c>
      <c r="E32" s="69" t="s">
        <v>450</v>
      </c>
      <c r="F32" s="25">
        <v>2.2238784615384612</v>
      </c>
      <c r="G32" s="25">
        <f>D32-F32</f>
        <v>5546.3668768735097</v>
      </c>
      <c r="H32" s="69" t="s">
        <v>68</v>
      </c>
      <c r="I32" s="25">
        <v>2195.5269197038233</v>
      </c>
      <c r="J32" s="25">
        <v>746.99578439029415</v>
      </c>
      <c r="K32" s="25">
        <v>412.55585752341074</v>
      </c>
      <c r="L32" s="25">
        <v>0</v>
      </c>
      <c r="M32" s="25">
        <v>1.8258591359208793</v>
      </c>
      <c r="N32" s="25">
        <v>0</v>
      </c>
      <c r="O32" s="25">
        <v>189.3503972264709</v>
      </c>
      <c r="P32" s="25">
        <v>0</v>
      </c>
      <c r="Q32" s="25">
        <v>31.697046059158012</v>
      </c>
      <c r="R32" s="25">
        <v>0.28578167724540299</v>
      </c>
      <c r="S32" s="25">
        <v>154.29312404165162</v>
      </c>
      <c r="T32" s="25">
        <v>0</v>
      </c>
      <c r="U32" s="25">
        <v>1635.365306784942</v>
      </c>
      <c r="V32" s="25">
        <v>0</v>
      </c>
      <c r="W32" s="25">
        <v>178.47080033059279</v>
      </c>
      <c r="X32" s="25">
        <v>0</v>
      </c>
      <c r="Y32" s="25">
        <v>0</v>
      </c>
      <c r="Z32" s="25">
        <v>0</v>
      </c>
      <c r="AA32" s="25">
        <v>0</v>
      </c>
      <c r="AB32" s="25">
        <v>2.2238784615384612</v>
      </c>
      <c r="AC32" s="25">
        <v>0</v>
      </c>
      <c r="AD32" s="25">
        <v>0</v>
      </c>
      <c r="AE32" s="25">
        <v>0</v>
      </c>
      <c r="AF32" s="25">
        <v>0</v>
      </c>
      <c r="AG32" s="25">
        <v>0</v>
      </c>
      <c r="AH32" s="25">
        <v>0</v>
      </c>
    </row>
    <row r="33" spans="1:34" ht="12" customHeight="1">
      <c r="A33" s="1"/>
      <c r="B33" s="16" t="s">
        <v>48</v>
      </c>
      <c r="C33" s="5" t="s">
        <v>69</v>
      </c>
      <c r="D33" s="25">
        <f>Classification!BU33</f>
        <v>24315.289390000005</v>
      </c>
      <c r="E33" s="69"/>
      <c r="F33" s="25">
        <v>0</v>
      </c>
      <c r="G33" s="25">
        <f t="shared" ref="G33:G34" si="5">D33-F33</f>
        <v>24315.289390000005</v>
      </c>
      <c r="H33" s="69" t="s">
        <v>68</v>
      </c>
      <c r="I33" s="25">
        <v>9625.1967461313798</v>
      </c>
      <c r="J33" s="25">
        <v>3274.8318086016666</v>
      </c>
      <c r="K33" s="25">
        <v>1808.6461440279004</v>
      </c>
      <c r="L33" s="25">
        <v>0</v>
      </c>
      <c r="M33" s="25">
        <v>8.0045720488504273</v>
      </c>
      <c r="N33" s="25">
        <v>0</v>
      </c>
      <c r="O33" s="25">
        <v>830.11272187396901</v>
      </c>
      <c r="P33" s="25">
        <v>0</v>
      </c>
      <c r="Q33" s="25">
        <v>138.95994708720806</v>
      </c>
      <c r="R33" s="25">
        <v>1.2528677490766049</v>
      </c>
      <c r="S33" s="25">
        <v>676.42152876745001</v>
      </c>
      <c r="T33" s="25">
        <v>0</v>
      </c>
      <c r="U33" s="25">
        <v>7169.446517980291</v>
      </c>
      <c r="V33" s="25">
        <v>0</v>
      </c>
      <c r="W33" s="25">
        <v>782.41653573221436</v>
      </c>
      <c r="X33" s="25">
        <v>0</v>
      </c>
      <c r="Y33" s="25">
        <v>0</v>
      </c>
      <c r="Z33" s="25">
        <v>0</v>
      </c>
      <c r="AA33" s="25">
        <v>0</v>
      </c>
      <c r="AB33" s="25">
        <v>0</v>
      </c>
      <c r="AC33" s="25">
        <v>0</v>
      </c>
      <c r="AD33" s="25">
        <v>0</v>
      </c>
      <c r="AE33" s="25">
        <v>0</v>
      </c>
      <c r="AF33" s="25">
        <v>0</v>
      </c>
      <c r="AG33" s="25">
        <v>0</v>
      </c>
      <c r="AH33" s="25">
        <v>0</v>
      </c>
    </row>
    <row r="34" spans="1:34" ht="12" customHeight="1">
      <c r="A34" s="1"/>
      <c r="B34" s="16" t="s">
        <v>71</v>
      </c>
      <c r="C34" s="5" t="s">
        <v>72</v>
      </c>
      <c r="D34" s="25">
        <f>Classification!BU34</f>
        <v>423275.72813230497</v>
      </c>
      <c r="E34" s="69" t="s">
        <v>451</v>
      </c>
      <c r="F34" s="25">
        <v>52.832490274931381</v>
      </c>
      <c r="G34" s="25">
        <f t="shared" si="5"/>
        <v>423222.89564203005</v>
      </c>
      <c r="H34" s="69" t="s">
        <v>68</v>
      </c>
      <c r="I34" s="25">
        <v>167532.59945560398</v>
      </c>
      <c r="J34" s="25">
        <v>57000.506082688386</v>
      </c>
      <c r="K34" s="25">
        <v>31480.622993616777</v>
      </c>
      <c r="L34" s="25">
        <v>0</v>
      </c>
      <c r="M34" s="25">
        <v>139.32460792685364</v>
      </c>
      <c r="N34" s="25">
        <v>0</v>
      </c>
      <c r="O34" s="25">
        <v>14448.633706382067</v>
      </c>
      <c r="P34" s="25">
        <v>0</v>
      </c>
      <c r="Q34" s="25">
        <v>2418.6852248074956</v>
      </c>
      <c r="R34" s="25">
        <v>21.806950685060837</v>
      </c>
      <c r="S34" s="25">
        <v>11773.541885020883</v>
      </c>
      <c r="T34" s="25">
        <v>0</v>
      </c>
      <c r="U34" s="25">
        <v>124788.72312900274</v>
      </c>
      <c r="V34" s="25">
        <v>0</v>
      </c>
      <c r="W34" s="25">
        <v>13618.451606295834</v>
      </c>
      <c r="X34" s="25">
        <v>0</v>
      </c>
      <c r="Y34" s="25">
        <v>0</v>
      </c>
      <c r="Z34" s="25">
        <v>0</v>
      </c>
      <c r="AA34" s="25">
        <v>0</v>
      </c>
      <c r="AB34" s="25">
        <v>52.832490274931381</v>
      </c>
      <c r="AC34" s="25">
        <v>0</v>
      </c>
      <c r="AD34" s="25">
        <v>0</v>
      </c>
      <c r="AE34" s="25">
        <v>0</v>
      </c>
      <c r="AF34" s="25">
        <v>0</v>
      </c>
      <c r="AG34" s="25">
        <v>0</v>
      </c>
      <c r="AH34" s="25">
        <v>0</v>
      </c>
    </row>
    <row r="35" spans="1:34" ht="12" customHeight="1">
      <c r="A35" s="1"/>
      <c r="B35" s="16" t="s">
        <v>74</v>
      </c>
      <c r="C35" s="5" t="s">
        <v>75</v>
      </c>
      <c r="D35" s="25">
        <f>Classification!BU35</f>
        <v>0.94614709645975381</v>
      </c>
      <c r="E35" s="69"/>
      <c r="F35" s="25">
        <v>0</v>
      </c>
      <c r="G35" s="25">
        <f>D35-F35</f>
        <v>0.94614709645975381</v>
      </c>
      <c r="H35" s="69" t="s">
        <v>68</v>
      </c>
      <c r="I35" s="25">
        <v>0.3745319172697732</v>
      </c>
      <c r="J35" s="25">
        <v>0.1274289833612591</v>
      </c>
      <c r="K35" s="25">
        <v>7.0377336261475909E-2</v>
      </c>
      <c r="L35" s="25">
        <v>0</v>
      </c>
      <c r="M35" s="25">
        <v>3.1147079851484067E-4</v>
      </c>
      <c r="N35" s="25">
        <v>0</v>
      </c>
      <c r="O35" s="25">
        <v>3.2301023810079307E-2</v>
      </c>
      <c r="P35" s="25">
        <v>0</v>
      </c>
      <c r="Q35" s="25">
        <v>5.4071554877251201E-3</v>
      </c>
      <c r="R35" s="25">
        <v>4.8751103226614608E-5</v>
      </c>
      <c r="S35" s="25">
        <v>2.632065179900335E-2</v>
      </c>
      <c r="T35" s="25">
        <v>0</v>
      </c>
      <c r="U35" s="25">
        <v>0.27897471822812397</v>
      </c>
      <c r="V35" s="25">
        <v>0</v>
      </c>
      <c r="W35" s="25">
        <v>3.0445088340572433E-2</v>
      </c>
      <c r="X35" s="25">
        <v>0</v>
      </c>
      <c r="Y35" s="25">
        <v>0</v>
      </c>
      <c r="Z35" s="25">
        <v>0</v>
      </c>
      <c r="AA35" s="25">
        <v>0</v>
      </c>
      <c r="AB35" s="25">
        <v>0</v>
      </c>
      <c r="AC35" s="25">
        <v>0</v>
      </c>
      <c r="AD35" s="25">
        <v>0</v>
      </c>
      <c r="AE35" s="25">
        <v>0</v>
      </c>
      <c r="AF35" s="25">
        <v>0</v>
      </c>
      <c r="AG35" s="25">
        <v>0</v>
      </c>
      <c r="AH35" s="25">
        <v>0</v>
      </c>
    </row>
    <row r="36" spans="1:34" ht="12" customHeight="1">
      <c r="A36" s="1"/>
      <c r="B36" s="16" t="s">
        <v>55</v>
      </c>
      <c r="C36" s="5" t="s">
        <v>77</v>
      </c>
      <c r="D36" s="25">
        <f>Classification!BU36</f>
        <v>162964.58089786302</v>
      </c>
      <c r="E36" s="69" t="s">
        <v>452</v>
      </c>
      <c r="F36" s="25">
        <v>678.33296706926046</v>
      </c>
      <c r="G36" s="25">
        <f t="shared" ref="G36:G38" si="6">D36-F36</f>
        <v>162286.24793079376</v>
      </c>
      <c r="H36" s="69" t="s">
        <v>68</v>
      </c>
      <c r="I36" s="25">
        <v>64240.940770696958</v>
      </c>
      <c r="J36" s="25">
        <v>21857.036463688975</v>
      </c>
      <c r="K36" s="25">
        <v>12071.351150338331</v>
      </c>
      <c r="L36" s="25">
        <v>0</v>
      </c>
      <c r="M36" s="25">
        <v>53.424491202390826</v>
      </c>
      <c r="N36" s="25">
        <v>0</v>
      </c>
      <c r="O36" s="25">
        <v>5540.3773663474776</v>
      </c>
      <c r="P36" s="25">
        <v>0</v>
      </c>
      <c r="Q36" s="25">
        <v>927.45301376997611</v>
      </c>
      <c r="R36" s="25">
        <v>8.3619488499594361</v>
      </c>
      <c r="S36" s="25">
        <v>4514.604377623692</v>
      </c>
      <c r="T36" s="25">
        <v>0</v>
      </c>
      <c r="U36" s="25">
        <v>47850.657110501917</v>
      </c>
      <c r="V36" s="25">
        <v>0</v>
      </c>
      <c r="W36" s="25">
        <v>5222.0412377740922</v>
      </c>
      <c r="X36" s="25">
        <v>0</v>
      </c>
      <c r="Y36" s="25">
        <v>0</v>
      </c>
      <c r="Z36" s="25">
        <v>0</v>
      </c>
      <c r="AA36" s="25">
        <v>0</v>
      </c>
      <c r="AB36" s="25">
        <v>669.21646706926049</v>
      </c>
      <c r="AC36" s="25">
        <v>9.1165000000000003</v>
      </c>
      <c r="AD36" s="25">
        <v>0</v>
      </c>
      <c r="AE36" s="25">
        <v>0</v>
      </c>
      <c r="AF36" s="25">
        <v>0</v>
      </c>
      <c r="AG36" s="25">
        <v>0</v>
      </c>
      <c r="AH36" s="25">
        <v>0</v>
      </c>
    </row>
    <row r="37" spans="1:34" ht="12" customHeight="1">
      <c r="A37" s="1"/>
      <c r="B37" s="16" t="s">
        <v>39</v>
      </c>
      <c r="C37" s="5" t="s">
        <v>79</v>
      </c>
      <c r="D37" s="25">
        <f>Classification!BU37</f>
        <v>8331.6160459560924</v>
      </c>
      <c r="E37" s="69"/>
      <c r="F37" s="25">
        <v>0</v>
      </c>
      <c r="G37" s="25">
        <f t="shared" si="6"/>
        <v>8331.6160459560924</v>
      </c>
      <c r="H37" s="69" t="s">
        <v>68</v>
      </c>
      <c r="I37" s="25">
        <v>3298.0665937923495</v>
      </c>
      <c r="J37" s="25">
        <v>1122.1187133217602</v>
      </c>
      <c r="K37" s="25">
        <v>619.73127250695109</v>
      </c>
      <c r="L37" s="25">
        <v>0</v>
      </c>
      <c r="M37" s="25">
        <v>2.7427607318809639</v>
      </c>
      <c r="N37" s="25">
        <v>0</v>
      </c>
      <c r="O37" s="25">
        <v>284.43751429756048</v>
      </c>
      <c r="P37" s="25">
        <v>0</v>
      </c>
      <c r="Q37" s="25">
        <v>47.614523780791899</v>
      </c>
      <c r="R37" s="25">
        <v>0.42929421378634602</v>
      </c>
      <c r="S37" s="25">
        <v>231.77533989074337</v>
      </c>
      <c r="T37" s="25">
        <v>0</v>
      </c>
      <c r="U37" s="25">
        <v>2456.605582263589</v>
      </c>
      <c r="V37" s="25">
        <v>0</v>
      </c>
      <c r="W37" s="25">
        <v>268.09445115667995</v>
      </c>
      <c r="X37" s="25">
        <v>0</v>
      </c>
      <c r="Y37" s="25">
        <v>0</v>
      </c>
      <c r="Z37" s="25">
        <v>0</v>
      </c>
      <c r="AA37" s="25">
        <v>0</v>
      </c>
      <c r="AB37" s="25">
        <v>0</v>
      </c>
      <c r="AC37" s="25">
        <v>0</v>
      </c>
      <c r="AD37" s="25">
        <v>0</v>
      </c>
      <c r="AE37" s="25">
        <v>0</v>
      </c>
      <c r="AF37" s="25">
        <v>0</v>
      </c>
      <c r="AG37" s="25">
        <v>0</v>
      </c>
      <c r="AH37" s="25">
        <v>0</v>
      </c>
    </row>
    <row r="38" spans="1:34" ht="12" customHeight="1">
      <c r="A38" s="1"/>
      <c r="B38" s="16" t="s">
        <v>16</v>
      </c>
      <c r="C38" s="5" t="s">
        <v>81</v>
      </c>
      <c r="D38" s="25">
        <f>Classification!BU38</f>
        <v>706.01467158037133</v>
      </c>
      <c r="E38" s="69"/>
      <c r="F38" s="25">
        <v>0</v>
      </c>
      <c r="G38" s="25">
        <f t="shared" si="6"/>
        <v>706.01467158037133</v>
      </c>
      <c r="H38" s="69" t="s">
        <v>68</v>
      </c>
      <c r="I38" s="25">
        <v>279.47560115863394</v>
      </c>
      <c r="J38" s="25">
        <v>95.087468084247149</v>
      </c>
      <c r="K38" s="25">
        <v>52.51554661348667</v>
      </c>
      <c r="L38" s="25">
        <v>0</v>
      </c>
      <c r="M38" s="25">
        <v>0.23241941379216105</v>
      </c>
      <c r="N38" s="25">
        <v>0</v>
      </c>
      <c r="O38" s="25">
        <v>24.10301400523608</v>
      </c>
      <c r="P38" s="25">
        <v>0</v>
      </c>
      <c r="Q38" s="25">
        <v>4.0348177573386863</v>
      </c>
      <c r="R38" s="25">
        <v>3.6378058192543611E-2</v>
      </c>
      <c r="S38" s="25">
        <v>19.640462254956688</v>
      </c>
      <c r="T38" s="25">
        <v>0</v>
      </c>
      <c r="U38" s="25">
        <v>208.17084870421488</v>
      </c>
      <c r="V38" s="25">
        <v>0</v>
      </c>
      <c r="W38" s="25">
        <v>22.718115530272577</v>
      </c>
      <c r="X38" s="25">
        <v>0</v>
      </c>
      <c r="Y38" s="25">
        <v>0</v>
      </c>
      <c r="Z38" s="25">
        <v>0</v>
      </c>
      <c r="AA38" s="25">
        <v>0</v>
      </c>
      <c r="AB38" s="25">
        <v>0</v>
      </c>
      <c r="AC38" s="25">
        <v>0</v>
      </c>
      <c r="AD38" s="25">
        <v>0</v>
      </c>
      <c r="AE38" s="25">
        <v>0</v>
      </c>
      <c r="AF38" s="25">
        <v>0</v>
      </c>
      <c r="AG38" s="25">
        <v>0</v>
      </c>
      <c r="AH38" s="25">
        <v>0</v>
      </c>
    </row>
    <row r="39" spans="1:34" ht="12" customHeight="1">
      <c r="A39" s="1"/>
      <c r="B39" s="16" t="s">
        <v>42</v>
      </c>
      <c r="C39" s="1"/>
      <c r="D39" s="26">
        <f>SUM(D32:D38)</f>
        <v>625142.76604013587</v>
      </c>
      <c r="E39" s="69"/>
      <c r="F39" s="26">
        <f>SUM(F32:F38)</f>
        <v>733.3893358057303</v>
      </c>
      <c r="G39" s="26">
        <f>SUM(G32:G38)</f>
        <v>624409.37670433032</v>
      </c>
      <c r="H39" s="69"/>
      <c r="I39" s="26">
        <f>SUM(I32:I38)</f>
        <v>247172.18061900439</v>
      </c>
      <c r="J39" s="26">
        <f t="shared" ref="J39:AH39" si="7">SUM(J32:J38)</f>
        <v>84096.703749758701</v>
      </c>
      <c r="K39" s="26">
        <f t="shared" si="7"/>
        <v>46445.493341963112</v>
      </c>
      <c r="L39" s="26">
        <f t="shared" si="7"/>
        <v>0</v>
      </c>
      <c r="M39" s="26">
        <f t="shared" si="7"/>
        <v>205.55502193048741</v>
      </c>
      <c r="N39" s="26">
        <f t="shared" si="7"/>
        <v>0</v>
      </c>
      <c r="O39" s="26">
        <f t="shared" si="7"/>
        <v>21317.047021156588</v>
      </c>
      <c r="P39" s="26">
        <f t="shared" si="7"/>
        <v>0</v>
      </c>
      <c r="Q39" s="26">
        <f t="shared" si="7"/>
        <v>3568.4499804174561</v>
      </c>
      <c r="R39" s="26">
        <f t="shared" si="7"/>
        <v>32.173269984424401</v>
      </c>
      <c r="S39" s="26">
        <f t="shared" si="7"/>
        <v>17370.303038251175</v>
      </c>
      <c r="T39" s="26">
        <f t="shared" si="7"/>
        <v>0</v>
      </c>
      <c r="U39" s="26">
        <f t="shared" si="7"/>
        <v>184109.24746995594</v>
      </c>
      <c r="V39" s="26">
        <f t="shared" si="7"/>
        <v>0</v>
      </c>
      <c r="W39" s="26">
        <f t="shared" si="7"/>
        <v>20092.22319190803</v>
      </c>
      <c r="X39" s="26">
        <f t="shared" si="7"/>
        <v>0</v>
      </c>
      <c r="Y39" s="26">
        <f t="shared" si="7"/>
        <v>0</v>
      </c>
      <c r="Z39" s="26">
        <f t="shared" si="7"/>
        <v>0</v>
      </c>
      <c r="AA39" s="26">
        <f t="shared" si="7"/>
        <v>0</v>
      </c>
      <c r="AB39" s="26">
        <f t="shared" si="7"/>
        <v>724.27283580573032</v>
      </c>
      <c r="AC39" s="26">
        <f t="shared" si="7"/>
        <v>9.1165000000000003</v>
      </c>
      <c r="AD39" s="26">
        <f t="shared" si="7"/>
        <v>0</v>
      </c>
      <c r="AE39" s="26">
        <f t="shared" si="7"/>
        <v>0</v>
      </c>
      <c r="AF39" s="26">
        <f t="shared" si="7"/>
        <v>0</v>
      </c>
      <c r="AG39" s="26">
        <f t="shared" si="7"/>
        <v>0</v>
      </c>
      <c r="AH39" s="26">
        <f t="shared" si="7"/>
        <v>0</v>
      </c>
    </row>
    <row r="40" spans="1:34" ht="12" customHeight="1">
      <c r="A40" s="1"/>
      <c r="B40" s="1"/>
      <c r="C40" s="1"/>
      <c r="D40" s="25"/>
      <c r="E40" s="69"/>
      <c r="F40" s="25"/>
      <c r="G40" s="25"/>
      <c r="H40" s="6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row>
    <row r="41" spans="1:34" ht="12" customHeight="1">
      <c r="A41" s="16" t="s">
        <v>83</v>
      </c>
      <c r="B41" s="1"/>
      <c r="C41" s="1"/>
      <c r="D41" s="25"/>
      <c r="E41" s="69"/>
      <c r="F41" s="25"/>
      <c r="G41" s="25"/>
      <c r="H41" s="6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row>
    <row r="42" spans="1:34" ht="12" customHeight="1">
      <c r="A42" s="1"/>
      <c r="B42" s="16" t="s">
        <v>37</v>
      </c>
      <c r="C42" s="5" t="s">
        <v>84</v>
      </c>
      <c r="D42" s="25">
        <f>Classification!BU42</f>
        <v>0</v>
      </c>
      <c r="E42" s="69"/>
      <c r="F42" s="25">
        <v>0</v>
      </c>
      <c r="G42" s="25">
        <f>D42-F42</f>
        <v>0</v>
      </c>
      <c r="H42" s="69"/>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row>
    <row r="43" spans="1:34" ht="12" customHeight="1">
      <c r="A43" s="1"/>
      <c r="B43" s="16" t="s">
        <v>48</v>
      </c>
      <c r="C43" s="5" t="s">
        <v>86</v>
      </c>
      <c r="D43" s="25">
        <f>Classification!BU43</f>
        <v>0</v>
      </c>
      <c r="E43" s="69"/>
      <c r="F43" s="25">
        <v>0</v>
      </c>
      <c r="G43" s="25">
        <f t="shared" ref="G43:G45" si="8">D43-F43</f>
        <v>0</v>
      </c>
      <c r="H43" s="69"/>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0</v>
      </c>
    </row>
    <row r="44" spans="1:34" ht="12" customHeight="1">
      <c r="A44" s="1"/>
      <c r="B44" s="16" t="s">
        <v>71</v>
      </c>
      <c r="C44" s="5" t="s">
        <v>87</v>
      </c>
      <c r="D44" s="25">
        <f>Classification!BU44</f>
        <v>0</v>
      </c>
      <c r="E44" s="69"/>
      <c r="F44" s="25">
        <v>0</v>
      </c>
      <c r="G44" s="25">
        <f t="shared" si="8"/>
        <v>0</v>
      </c>
      <c r="H44" s="69"/>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row>
    <row r="45" spans="1:34" ht="12" customHeight="1">
      <c r="A45" s="1"/>
      <c r="B45" s="16" t="s">
        <v>106</v>
      </c>
      <c r="C45" s="5" t="s">
        <v>89</v>
      </c>
      <c r="D45" s="25">
        <f>Classification!BU45</f>
        <v>0</v>
      </c>
      <c r="E45" s="69"/>
      <c r="F45" s="25">
        <v>0</v>
      </c>
      <c r="G45" s="25">
        <f t="shared" si="8"/>
        <v>0</v>
      </c>
      <c r="H45" s="69"/>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row>
    <row r="46" spans="1:34" ht="12" customHeight="1">
      <c r="A46" s="1"/>
      <c r="B46" s="16" t="s">
        <v>39</v>
      </c>
      <c r="C46" s="5" t="s">
        <v>90</v>
      </c>
      <c r="D46" s="25">
        <f>Classification!BU46</f>
        <v>0</v>
      </c>
      <c r="E46" s="69"/>
      <c r="F46" s="25">
        <v>0</v>
      </c>
      <c r="G46" s="25">
        <f>D46-F46</f>
        <v>0</v>
      </c>
      <c r="H46" s="69"/>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row>
    <row r="47" spans="1:34" ht="12" customHeight="1">
      <c r="A47" s="1"/>
      <c r="B47" s="16" t="s">
        <v>91</v>
      </c>
      <c r="C47" s="5" t="s">
        <v>92</v>
      </c>
      <c r="D47" s="25">
        <f>Classification!BU47</f>
        <v>0</v>
      </c>
      <c r="E47" s="69"/>
      <c r="F47" s="25">
        <v>0</v>
      </c>
      <c r="G47" s="25">
        <f t="shared" ref="G47" si="9">D47-F47</f>
        <v>0</v>
      </c>
      <c r="H47" s="69"/>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row>
    <row r="48" spans="1:34" ht="12" customHeight="1">
      <c r="A48" s="1"/>
      <c r="B48" s="16" t="s">
        <v>93</v>
      </c>
      <c r="C48" s="5" t="s">
        <v>94</v>
      </c>
      <c r="D48" s="25">
        <f>Classification!BU48</f>
        <v>0</v>
      </c>
      <c r="E48" s="69"/>
      <c r="F48" s="25">
        <v>0</v>
      </c>
      <c r="G48" s="25">
        <f>D48-F48</f>
        <v>0</v>
      </c>
      <c r="H48" s="69"/>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row>
    <row r="49" spans="1:34" ht="12" customHeight="1">
      <c r="A49" s="1"/>
      <c r="B49" s="16" t="s">
        <v>95</v>
      </c>
      <c r="C49" s="5" t="s">
        <v>96</v>
      </c>
      <c r="D49" s="25">
        <f>Classification!BU49</f>
        <v>0</v>
      </c>
      <c r="E49" s="69"/>
      <c r="F49" s="25">
        <v>0</v>
      </c>
      <c r="G49" s="25">
        <f t="shared" ref="G49:G51" si="10">D49-F49</f>
        <v>0</v>
      </c>
      <c r="H49" s="69"/>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row>
    <row r="50" spans="1:34" ht="12" customHeight="1">
      <c r="A50" s="1"/>
      <c r="B50" s="16" t="s">
        <v>97</v>
      </c>
      <c r="C50" s="5" t="s">
        <v>98</v>
      </c>
      <c r="D50" s="25">
        <f>Classification!BU50</f>
        <v>0</v>
      </c>
      <c r="E50" s="69"/>
      <c r="F50" s="25">
        <v>0</v>
      </c>
      <c r="G50" s="25">
        <f t="shared" si="10"/>
        <v>0</v>
      </c>
      <c r="H50" s="69"/>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row>
    <row r="51" spans="1:34" ht="12" customHeight="1">
      <c r="A51" s="1"/>
      <c r="B51" s="16" t="s">
        <v>16</v>
      </c>
      <c r="C51" s="5" t="s">
        <v>99</v>
      </c>
      <c r="D51" s="25">
        <f>Classification!BU51</f>
        <v>0</v>
      </c>
      <c r="E51" s="69"/>
      <c r="F51" s="25">
        <v>0</v>
      </c>
      <c r="G51" s="25">
        <f t="shared" si="10"/>
        <v>0</v>
      </c>
      <c r="H51" s="69"/>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row>
    <row r="52" spans="1:34" ht="12" customHeight="1">
      <c r="A52" s="1"/>
      <c r="B52" s="16" t="s">
        <v>42</v>
      </c>
      <c r="C52" s="1"/>
      <c r="D52" s="26">
        <f>SUM(D42:D51)</f>
        <v>0</v>
      </c>
      <c r="E52" s="69"/>
      <c r="F52" s="26">
        <f>SUM(F42:F51)</f>
        <v>0</v>
      </c>
      <c r="G52" s="26">
        <f>SUM(G42:G51)</f>
        <v>0</v>
      </c>
      <c r="H52" s="69"/>
      <c r="I52" s="26">
        <f t="shared" ref="I52:AH52" si="11">SUM(I42:I51)</f>
        <v>0</v>
      </c>
      <c r="J52" s="26">
        <f t="shared" si="11"/>
        <v>0</v>
      </c>
      <c r="K52" s="26">
        <f t="shared" si="11"/>
        <v>0</v>
      </c>
      <c r="L52" s="26">
        <f t="shared" si="11"/>
        <v>0</v>
      </c>
      <c r="M52" s="26">
        <f t="shared" si="11"/>
        <v>0</v>
      </c>
      <c r="N52" s="26">
        <f t="shared" si="11"/>
        <v>0</v>
      </c>
      <c r="O52" s="26">
        <f t="shared" si="11"/>
        <v>0</v>
      </c>
      <c r="P52" s="26">
        <f t="shared" si="11"/>
        <v>0</v>
      </c>
      <c r="Q52" s="26">
        <f t="shared" si="11"/>
        <v>0</v>
      </c>
      <c r="R52" s="26">
        <f t="shared" si="11"/>
        <v>0</v>
      </c>
      <c r="S52" s="26">
        <f t="shared" si="11"/>
        <v>0</v>
      </c>
      <c r="T52" s="26">
        <f t="shared" si="11"/>
        <v>0</v>
      </c>
      <c r="U52" s="26">
        <f t="shared" si="11"/>
        <v>0</v>
      </c>
      <c r="V52" s="26">
        <f t="shared" si="11"/>
        <v>0</v>
      </c>
      <c r="W52" s="26">
        <f t="shared" si="11"/>
        <v>0</v>
      </c>
      <c r="X52" s="26">
        <f t="shared" si="11"/>
        <v>0</v>
      </c>
      <c r="Y52" s="26">
        <f t="shared" si="11"/>
        <v>0</v>
      </c>
      <c r="Z52" s="26">
        <f t="shared" si="11"/>
        <v>0</v>
      </c>
      <c r="AA52" s="26">
        <f t="shared" si="11"/>
        <v>0</v>
      </c>
      <c r="AB52" s="26">
        <f t="shared" si="11"/>
        <v>0</v>
      </c>
      <c r="AC52" s="26">
        <f t="shared" si="11"/>
        <v>0</v>
      </c>
      <c r="AD52" s="26">
        <f t="shared" si="11"/>
        <v>0</v>
      </c>
      <c r="AE52" s="26">
        <f t="shared" si="11"/>
        <v>0</v>
      </c>
      <c r="AF52" s="26">
        <f t="shared" si="11"/>
        <v>0</v>
      </c>
      <c r="AG52" s="26">
        <f t="shared" si="11"/>
        <v>0</v>
      </c>
      <c r="AH52" s="26">
        <f t="shared" si="11"/>
        <v>0</v>
      </c>
    </row>
    <row r="53" spans="1:34" ht="12" customHeight="1">
      <c r="A53" s="1"/>
      <c r="B53" s="1"/>
      <c r="C53" s="1"/>
      <c r="D53" s="25"/>
      <c r="E53" s="69"/>
      <c r="F53" s="25"/>
      <c r="G53" s="25"/>
      <c r="H53" s="6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row>
    <row r="54" spans="1:34" ht="12" customHeight="1">
      <c r="A54" s="16" t="s">
        <v>100</v>
      </c>
      <c r="B54" s="1"/>
      <c r="C54" s="1"/>
      <c r="D54" s="25"/>
      <c r="E54" s="69"/>
      <c r="F54" s="25"/>
      <c r="G54" s="25"/>
      <c r="H54" s="6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34" ht="12" customHeight="1">
      <c r="A55" s="1"/>
      <c r="B55" s="16" t="s">
        <v>37</v>
      </c>
      <c r="C55" s="5" t="s">
        <v>84</v>
      </c>
      <c r="D55" s="25">
        <f>Classification!BU55</f>
        <v>0</v>
      </c>
      <c r="E55" s="69"/>
      <c r="F55" s="25">
        <v>0</v>
      </c>
      <c r="G55" s="25">
        <f>D55-F55</f>
        <v>0</v>
      </c>
      <c r="H55" s="69"/>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row>
    <row r="56" spans="1:34" ht="12" customHeight="1">
      <c r="A56" s="1"/>
      <c r="B56" s="16" t="s">
        <v>48</v>
      </c>
      <c r="C56" s="5" t="s">
        <v>86</v>
      </c>
      <c r="D56" s="25">
        <f>Classification!BU56</f>
        <v>0</v>
      </c>
      <c r="E56" s="69"/>
      <c r="F56" s="25">
        <v>0</v>
      </c>
      <c r="G56" s="25">
        <f t="shared" ref="G56:G58" si="12">D56-F56</f>
        <v>0</v>
      </c>
      <c r="H56" s="69"/>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row>
    <row r="57" spans="1:34" ht="12" customHeight="1">
      <c r="A57" s="1"/>
      <c r="B57" s="16" t="s">
        <v>101</v>
      </c>
      <c r="C57" s="5" t="s">
        <v>87</v>
      </c>
      <c r="D57" s="25">
        <f>Classification!BU57</f>
        <v>0</v>
      </c>
      <c r="E57" s="69"/>
      <c r="F57" s="25">
        <v>0</v>
      </c>
      <c r="G57" s="25">
        <f t="shared" si="12"/>
        <v>0</v>
      </c>
      <c r="H57" s="69"/>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row>
    <row r="58" spans="1:34" ht="12" customHeight="1">
      <c r="A58" s="1"/>
      <c r="B58" s="16" t="s">
        <v>102</v>
      </c>
      <c r="C58" s="5" t="s">
        <v>103</v>
      </c>
      <c r="D58" s="25">
        <f>Classification!BU58</f>
        <v>0</v>
      </c>
      <c r="E58" s="69"/>
      <c r="F58" s="25">
        <v>0</v>
      </c>
      <c r="G58" s="25">
        <f t="shared" si="12"/>
        <v>0</v>
      </c>
      <c r="H58" s="69"/>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row>
    <row r="59" spans="1:34" ht="12" customHeight="1">
      <c r="A59" s="1"/>
      <c r="B59" s="16" t="s">
        <v>104</v>
      </c>
      <c r="C59" s="5" t="s">
        <v>105</v>
      </c>
      <c r="D59" s="25">
        <f>Classification!BU59</f>
        <v>0</v>
      </c>
      <c r="E59" s="69"/>
      <c r="F59" s="25">
        <v>0</v>
      </c>
      <c r="G59" s="25">
        <f>D59-F59</f>
        <v>0</v>
      </c>
      <c r="H59" s="69"/>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row>
    <row r="60" spans="1:34" ht="12" customHeight="1">
      <c r="A60" s="1"/>
      <c r="B60" s="16" t="s">
        <v>106</v>
      </c>
      <c r="C60" s="5" t="s">
        <v>89</v>
      </c>
      <c r="D60" s="25">
        <f>Classification!BU60</f>
        <v>0</v>
      </c>
      <c r="E60" s="69"/>
      <c r="F60" s="25">
        <v>0</v>
      </c>
      <c r="G60" s="25">
        <f t="shared" ref="G60:G62" si="13">D60-F60</f>
        <v>0</v>
      </c>
      <c r="H60" s="69"/>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row>
    <row r="61" spans="1:34" ht="12" customHeight="1">
      <c r="A61" s="1"/>
      <c r="B61" s="16" t="s">
        <v>107</v>
      </c>
      <c r="C61" s="5" t="s">
        <v>108</v>
      </c>
      <c r="D61" s="25">
        <f>Classification!BU61</f>
        <v>0</v>
      </c>
      <c r="E61" s="69"/>
      <c r="F61" s="25">
        <v>0</v>
      </c>
      <c r="G61" s="25">
        <f t="shared" si="13"/>
        <v>0</v>
      </c>
      <c r="H61" s="69"/>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row>
    <row r="62" spans="1:34" ht="12" customHeight="1">
      <c r="A62" s="1"/>
      <c r="B62" s="16" t="s">
        <v>39</v>
      </c>
      <c r="C62" s="5" t="s">
        <v>90</v>
      </c>
      <c r="D62" s="25">
        <f>Classification!BU62</f>
        <v>0</v>
      </c>
      <c r="E62" s="69"/>
      <c r="F62" s="25">
        <v>0</v>
      </c>
      <c r="G62" s="25">
        <f t="shared" si="13"/>
        <v>0</v>
      </c>
      <c r="H62" s="69"/>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row>
    <row r="63" spans="1:34" ht="12" customHeight="1">
      <c r="A63" s="1"/>
      <c r="B63" s="16" t="s">
        <v>91</v>
      </c>
      <c r="C63" s="5" t="s">
        <v>92</v>
      </c>
      <c r="D63" s="25">
        <f>Classification!BU63</f>
        <v>0</v>
      </c>
      <c r="E63" s="69"/>
      <c r="F63" s="25">
        <v>0</v>
      </c>
      <c r="G63" s="25">
        <f>D63-F63</f>
        <v>0</v>
      </c>
      <c r="H63" s="69"/>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row>
    <row r="64" spans="1:34" ht="12" customHeight="1">
      <c r="A64" s="1"/>
      <c r="B64" s="16" t="s">
        <v>93</v>
      </c>
      <c r="C64" s="5" t="s">
        <v>94</v>
      </c>
      <c r="D64" s="25">
        <f>Classification!BU64</f>
        <v>0</v>
      </c>
      <c r="E64" s="69"/>
      <c r="F64" s="25">
        <v>0</v>
      </c>
      <c r="G64" s="25">
        <f>D64-F64</f>
        <v>0</v>
      </c>
      <c r="H64" s="69"/>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row>
    <row r="65" spans="1:34" ht="12" customHeight="1">
      <c r="A65" s="1"/>
      <c r="B65" s="16" t="s">
        <v>95</v>
      </c>
      <c r="C65" s="5" t="s">
        <v>96</v>
      </c>
      <c r="D65" s="25">
        <f>Classification!BU65</f>
        <v>0</v>
      </c>
      <c r="E65" s="69"/>
      <c r="F65" s="25">
        <v>0</v>
      </c>
      <c r="G65" s="25">
        <f t="shared" ref="G65:G67" si="14">D65-F65</f>
        <v>0</v>
      </c>
      <c r="H65" s="69"/>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row>
    <row r="66" spans="1:34" ht="12" customHeight="1">
      <c r="A66" s="1"/>
      <c r="B66" s="16" t="s">
        <v>97</v>
      </c>
      <c r="C66" s="5" t="s">
        <v>98</v>
      </c>
      <c r="D66" s="25">
        <f>Classification!BU66</f>
        <v>0</v>
      </c>
      <c r="E66" s="69"/>
      <c r="F66" s="25">
        <v>0</v>
      </c>
      <c r="G66" s="25">
        <f t="shared" si="14"/>
        <v>0</v>
      </c>
      <c r="H66" s="69"/>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row>
    <row r="67" spans="1:34" ht="12" customHeight="1">
      <c r="A67" s="1"/>
      <c r="B67" s="16" t="s">
        <v>16</v>
      </c>
      <c r="C67" s="5" t="s">
        <v>99</v>
      </c>
      <c r="D67" s="25">
        <f>Classification!BU67</f>
        <v>0</v>
      </c>
      <c r="E67" s="69"/>
      <c r="F67" s="25">
        <v>0</v>
      </c>
      <c r="G67" s="25">
        <f t="shared" si="14"/>
        <v>0</v>
      </c>
      <c r="H67" s="69"/>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row>
    <row r="68" spans="1:34" ht="12" customHeight="1">
      <c r="A68" s="1"/>
      <c r="B68" s="16" t="s">
        <v>42</v>
      </c>
      <c r="C68" s="1"/>
      <c r="D68" s="26">
        <f>SUM(D55:D67)</f>
        <v>0</v>
      </c>
      <c r="E68" s="69"/>
      <c r="F68" s="26">
        <f>SUM(F55:F67)</f>
        <v>0</v>
      </c>
      <c r="G68" s="26">
        <f>SUM(G55:G67)</f>
        <v>0</v>
      </c>
      <c r="H68" s="69"/>
      <c r="I68" s="26">
        <f t="shared" ref="I68:AH68" si="15">SUM(I55:I67)</f>
        <v>0</v>
      </c>
      <c r="J68" s="26">
        <f t="shared" si="15"/>
        <v>0</v>
      </c>
      <c r="K68" s="26">
        <f t="shared" si="15"/>
        <v>0</v>
      </c>
      <c r="L68" s="26">
        <f t="shared" si="15"/>
        <v>0</v>
      </c>
      <c r="M68" s="26">
        <f t="shared" si="15"/>
        <v>0</v>
      </c>
      <c r="N68" s="26">
        <f t="shared" si="15"/>
        <v>0</v>
      </c>
      <c r="O68" s="26">
        <f t="shared" si="15"/>
        <v>0</v>
      </c>
      <c r="P68" s="26">
        <f t="shared" si="15"/>
        <v>0</v>
      </c>
      <c r="Q68" s="26">
        <f t="shared" si="15"/>
        <v>0</v>
      </c>
      <c r="R68" s="26">
        <f t="shared" si="15"/>
        <v>0</v>
      </c>
      <c r="S68" s="26">
        <f t="shared" si="15"/>
        <v>0</v>
      </c>
      <c r="T68" s="26">
        <f t="shared" si="15"/>
        <v>0</v>
      </c>
      <c r="U68" s="26">
        <f t="shared" si="15"/>
        <v>0</v>
      </c>
      <c r="V68" s="26">
        <f t="shared" si="15"/>
        <v>0</v>
      </c>
      <c r="W68" s="26">
        <f t="shared" si="15"/>
        <v>0</v>
      </c>
      <c r="X68" s="26">
        <f t="shared" si="15"/>
        <v>0</v>
      </c>
      <c r="Y68" s="26">
        <f t="shared" si="15"/>
        <v>0</v>
      </c>
      <c r="Z68" s="26">
        <f t="shared" si="15"/>
        <v>0</v>
      </c>
      <c r="AA68" s="26">
        <f t="shared" si="15"/>
        <v>0</v>
      </c>
      <c r="AB68" s="26">
        <f t="shared" si="15"/>
        <v>0</v>
      </c>
      <c r="AC68" s="26">
        <f t="shared" si="15"/>
        <v>0</v>
      </c>
      <c r="AD68" s="26">
        <f t="shared" si="15"/>
        <v>0</v>
      </c>
      <c r="AE68" s="26">
        <f t="shared" si="15"/>
        <v>0</v>
      </c>
      <c r="AF68" s="26">
        <f t="shared" si="15"/>
        <v>0</v>
      </c>
      <c r="AG68" s="26">
        <f t="shared" si="15"/>
        <v>0</v>
      </c>
      <c r="AH68" s="26">
        <f t="shared" si="15"/>
        <v>0</v>
      </c>
    </row>
    <row r="69" spans="1:34" ht="12" customHeight="1">
      <c r="A69" s="1"/>
      <c r="B69" s="1"/>
      <c r="C69" s="1"/>
      <c r="D69" s="25"/>
      <c r="E69" s="69"/>
      <c r="F69" s="25"/>
      <c r="G69" s="25"/>
      <c r="H69" s="69"/>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row>
    <row r="70" spans="1:34" ht="12" customHeight="1">
      <c r="A70" s="16" t="s">
        <v>109</v>
      </c>
      <c r="B70" s="1"/>
      <c r="C70" s="5" t="s">
        <v>110</v>
      </c>
      <c r="D70" s="30">
        <f>Classification!BU70</f>
        <v>0</v>
      </c>
      <c r="E70" s="69"/>
      <c r="F70" s="30">
        <v>0</v>
      </c>
      <c r="G70" s="30">
        <f t="shared" ref="G70" si="16">D70-F70</f>
        <v>0</v>
      </c>
      <c r="H70" s="69"/>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row>
    <row r="71" spans="1:34" ht="12" customHeight="1">
      <c r="A71" s="1"/>
      <c r="B71" s="1"/>
      <c r="C71" s="1"/>
      <c r="D71" s="25"/>
      <c r="E71" s="69"/>
      <c r="F71" s="25"/>
      <c r="G71" s="25"/>
      <c r="H71" s="6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row>
    <row r="72" spans="1:34" ht="12" customHeight="1">
      <c r="A72" s="16" t="s">
        <v>111</v>
      </c>
      <c r="B72" s="1"/>
      <c r="C72" s="1"/>
      <c r="D72" s="25"/>
      <c r="E72" s="69"/>
      <c r="F72" s="25"/>
      <c r="G72" s="25"/>
      <c r="H72" s="69"/>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row>
    <row r="73" spans="1:34" ht="12" customHeight="1">
      <c r="A73" s="1"/>
      <c r="B73" s="16" t="s">
        <v>37</v>
      </c>
      <c r="C73" s="5" t="s">
        <v>112</v>
      </c>
      <c r="D73" s="25">
        <f>Classification!BU73</f>
        <v>27.135781727485995</v>
      </c>
      <c r="E73" s="69"/>
      <c r="F73" s="25">
        <v>0</v>
      </c>
      <c r="G73" s="25">
        <f>D73-F73</f>
        <v>27.135781727485995</v>
      </c>
      <c r="H73" s="42" t="s">
        <v>453</v>
      </c>
      <c r="I73" s="25">
        <v>10.729085749275749</v>
      </c>
      <c r="J73" s="25">
        <v>3.6504138269241242</v>
      </c>
      <c r="K73" s="25">
        <v>2.0160751079890091</v>
      </c>
      <c r="L73" s="25">
        <v>0</v>
      </c>
      <c r="M73" s="25">
        <v>8.9225957830825903E-3</v>
      </c>
      <c r="N73" s="25">
        <v>0</v>
      </c>
      <c r="O73" s="25">
        <v>0.92531621009515475</v>
      </c>
      <c r="P73" s="25">
        <v>0</v>
      </c>
      <c r="Q73" s="25">
        <v>0.15489690521003777</v>
      </c>
      <c r="R73" s="25">
        <v>1.3965559215968998E-3</v>
      </c>
      <c r="S73" s="25">
        <v>0.75399857023380834</v>
      </c>
      <c r="T73" s="25">
        <v>0</v>
      </c>
      <c r="U73" s="25">
        <v>7.9916918578494327</v>
      </c>
      <c r="V73" s="25">
        <v>0</v>
      </c>
      <c r="W73" s="25">
        <v>0.8721498713152247</v>
      </c>
      <c r="X73" s="25">
        <v>0</v>
      </c>
      <c r="Y73" s="25">
        <v>0</v>
      </c>
      <c r="Z73" s="25">
        <v>0</v>
      </c>
      <c r="AA73" s="25">
        <v>0</v>
      </c>
      <c r="AB73" s="25">
        <v>3.1438753915469249E-2</v>
      </c>
      <c r="AC73" s="25">
        <v>3.9572297330677794E-4</v>
      </c>
      <c r="AD73" s="25">
        <v>0</v>
      </c>
      <c r="AE73" s="25">
        <v>0</v>
      </c>
      <c r="AF73" s="25">
        <v>0</v>
      </c>
      <c r="AG73" s="25">
        <v>0</v>
      </c>
      <c r="AH73" s="25">
        <v>0</v>
      </c>
    </row>
    <row r="74" spans="1:34" ht="12" customHeight="1">
      <c r="A74" s="1"/>
      <c r="B74" s="16" t="s">
        <v>39</v>
      </c>
      <c r="C74" s="5" t="s">
        <v>114</v>
      </c>
      <c r="D74" s="25">
        <f>Classification!BU74</f>
        <v>3244.2898604898069</v>
      </c>
      <c r="E74" s="69"/>
      <c r="F74" s="25">
        <v>0</v>
      </c>
      <c r="G74" s="25">
        <f t="shared" ref="G74:G79" si="17">D74-F74</f>
        <v>3244.2898604898069</v>
      </c>
      <c r="H74" s="42" t="s">
        <v>453</v>
      </c>
      <c r="I74" s="25">
        <v>1282.7441073290879</v>
      </c>
      <c r="J74" s="25">
        <v>436.43484032324312</v>
      </c>
      <c r="K74" s="25">
        <v>241.03716990800706</v>
      </c>
      <c r="L74" s="25">
        <v>0</v>
      </c>
      <c r="M74" s="25">
        <v>1.0667644410989228</v>
      </c>
      <c r="N74" s="25">
        <v>0</v>
      </c>
      <c r="O74" s="25">
        <v>110.62861679484358</v>
      </c>
      <c r="P74" s="25">
        <v>0</v>
      </c>
      <c r="Q74" s="25">
        <v>18.519107503181313</v>
      </c>
      <c r="R74" s="25">
        <v>0.1669689217559748</v>
      </c>
      <c r="S74" s="25">
        <v>90.146285107961191</v>
      </c>
      <c r="T74" s="25">
        <v>0</v>
      </c>
      <c r="U74" s="25">
        <v>955.46777030262876</v>
      </c>
      <c r="V74" s="25">
        <v>0</v>
      </c>
      <c r="W74" s="25">
        <v>104.27217512106714</v>
      </c>
      <c r="X74" s="25">
        <v>0</v>
      </c>
      <c r="Y74" s="25">
        <v>0</v>
      </c>
      <c r="Z74" s="25">
        <v>0</v>
      </c>
      <c r="AA74" s="25">
        <v>0</v>
      </c>
      <c r="AB74" s="25">
        <v>3.7587430345180848</v>
      </c>
      <c r="AC74" s="25">
        <v>4.7311702413999339E-2</v>
      </c>
      <c r="AD74" s="25">
        <v>0</v>
      </c>
      <c r="AE74" s="25">
        <v>0</v>
      </c>
      <c r="AF74" s="25">
        <v>0</v>
      </c>
      <c r="AG74" s="25">
        <v>0</v>
      </c>
      <c r="AH74" s="25">
        <v>0</v>
      </c>
    </row>
    <row r="75" spans="1:34" ht="12" customHeight="1">
      <c r="A75" s="1"/>
      <c r="B75" s="16" t="s">
        <v>115</v>
      </c>
      <c r="C75" s="5" t="s">
        <v>116</v>
      </c>
      <c r="D75" s="25">
        <f>Classification!BU75</f>
        <v>7588.4925234097818</v>
      </c>
      <c r="E75" s="69"/>
      <c r="F75" s="25">
        <v>0</v>
      </c>
      <c r="G75" s="25">
        <f t="shared" si="17"/>
        <v>7588.4925234097818</v>
      </c>
      <c r="H75" s="42" t="s">
        <v>453</v>
      </c>
      <c r="I75" s="25">
        <v>3000.3774281885935</v>
      </c>
      <c r="J75" s="25">
        <v>1020.8343474736442</v>
      </c>
      <c r="K75" s="25">
        <v>563.79326150426493</v>
      </c>
      <c r="L75" s="25">
        <v>0</v>
      </c>
      <c r="M75" s="25">
        <v>2.4951944288653745</v>
      </c>
      <c r="N75" s="25">
        <v>0</v>
      </c>
      <c r="O75" s="25">
        <v>258.76369483708589</v>
      </c>
      <c r="P75" s="25">
        <v>0</v>
      </c>
      <c r="Q75" s="25">
        <v>43.316754935977436</v>
      </c>
      <c r="R75" s="25">
        <v>0.39054537938102601</v>
      </c>
      <c r="S75" s="25">
        <v>210.85489890587391</v>
      </c>
      <c r="T75" s="25">
        <v>0</v>
      </c>
      <c r="U75" s="25">
        <v>2234.8681354279051</v>
      </c>
      <c r="V75" s="25">
        <v>0</v>
      </c>
      <c r="W75" s="25">
        <v>243.89578469614045</v>
      </c>
      <c r="X75" s="25">
        <v>0</v>
      </c>
      <c r="Y75" s="25">
        <v>0</v>
      </c>
      <c r="Z75" s="25">
        <v>0</v>
      </c>
      <c r="AA75" s="25">
        <v>0</v>
      </c>
      <c r="AB75" s="25">
        <v>8.7918141230921929</v>
      </c>
      <c r="AC75" s="25">
        <v>0.11066350895792608</v>
      </c>
      <c r="AD75" s="25">
        <v>0</v>
      </c>
      <c r="AE75" s="25">
        <v>0</v>
      </c>
      <c r="AF75" s="25">
        <v>0</v>
      </c>
      <c r="AG75" s="25">
        <v>0</v>
      </c>
      <c r="AH75" s="25">
        <v>0</v>
      </c>
    </row>
    <row r="76" spans="1:34" ht="12" customHeight="1">
      <c r="A76" s="1"/>
      <c r="B76" s="16" t="s">
        <v>117</v>
      </c>
      <c r="C76" s="5" t="s">
        <v>118</v>
      </c>
      <c r="D76" s="25">
        <f>Classification!BU76</f>
        <v>3368.2610112525008</v>
      </c>
      <c r="E76" s="69"/>
      <c r="F76" s="25">
        <v>0</v>
      </c>
      <c r="G76" s="25">
        <f t="shared" si="17"/>
        <v>3368.2610112525008</v>
      </c>
      <c r="H76" s="42" t="s">
        <v>453</v>
      </c>
      <c r="I76" s="25">
        <v>1331.7604622042477</v>
      </c>
      <c r="J76" s="25">
        <v>453.11193506952958</v>
      </c>
      <c r="K76" s="25">
        <v>250.24770799647715</v>
      </c>
      <c r="L76" s="25">
        <v>0</v>
      </c>
      <c r="M76" s="25">
        <v>1.1075277578932454</v>
      </c>
      <c r="N76" s="25">
        <v>0</v>
      </c>
      <c r="O76" s="25">
        <v>114.8559693191557</v>
      </c>
      <c r="P76" s="25">
        <v>0</v>
      </c>
      <c r="Q76" s="25">
        <v>19.226761617638527</v>
      </c>
      <c r="R76" s="25">
        <v>0.17334915603275097</v>
      </c>
      <c r="S76" s="25">
        <v>93.590964585561451</v>
      </c>
      <c r="T76" s="25">
        <v>0</v>
      </c>
      <c r="U76" s="25">
        <v>991.97820682176246</v>
      </c>
      <c r="V76" s="25">
        <v>0</v>
      </c>
      <c r="W76" s="25">
        <v>108.25663461703098</v>
      </c>
      <c r="X76" s="25">
        <v>0</v>
      </c>
      <c r="Y76" s="25">
        <v>0</v>
      </c>
      <c r="Z76" s="25">
        <v>0</v>
      </c>
      <c r="AA76" s="25">
        <v>0</v>
      </c>
      <c r="AB76" s="25">
        <v>3.9023725249299299</v>
      </c>
      <c r="AC76" s="25">
        <v>4.9119582241333913E-2</v>
      </c>
      <c r="AD76" s="25">
        <v>0</v>
      </c>
      <c r="AE76" s="25">
        <v>0</v>
      </c>
      <c r="AF76" s="25">
        <v>0</v>
      </c>
      <c r="AG76" s="25">
        <v>0</v>
      </c>
      <c r="AH76" s="25">
        <v>0</v>
      </c>
    </row>
    <row r="77" spans="1:34" ht="12" customHeight="1">
      <c r="A77" s="1"/>
      <c r="B77" s="16" t="s">
        <v>119</v>
      </c>
      <c r="C77" s="5" t="s">
        <v>120</v>
      </c>
      <c r="D77" s="25">
        <f>Classification!BU77</f>
        <v>2548.4682781695519</v>
      </c>
      <c r="E77" s="69"/>
      <c r="F77" s="25">
        <v>0</v>
      </c>
      <c r="G77" s="25">
        <f t="shared" si="17"/>
        <v>2548.4682781695519</v>
      </c>
      <c r="H77" s="42" t="s">
        <v>453</v>
      </c>
      <c r="I77" s="25">
        <v>1007.6265707169448</v>
      </c>
      <c r="J77" s="25">
        <v>342.83013968544049</v>
      </c>
      <c r="K77" s="25">
        <v>189.3405360757686</v>
      </c>
      <c r="L77" s="25">
        <v>0</v>
      </c>
      <c r="M77" s="25">
        <v>0.83796931079685733</v>
      </c>
      <c r="N77" s="25">
        <v>0</v>
      </c>
      <c r="O77" s="25">
        <v>86.901458464894759</v>
      </c>
      <c r="P77" s="25">
        <v>0</v>
      </c>
      <c r="Q77" s="25">
        <v>14.547207568174562</v>
      </c>
      <c r="R77" s="25">
        <v>0.13115813285284983</v>
      </c>
      <c r="S77" s="25">
        <v>70.81209074141826</v>
      </c>
      <c r="T77" s="25">
        <v>0</v>
      </c>
      <c r="U77" s="25">
        <v>750.54307973024959</v>
      </c>
      <c r="V77" s="25">
        <v>0</v>
      </c>
      <c r="W77" s="25">
        <v>81.908319545671148</v>
      </c>
      <c r="X77" s="25">
        <v>0</v>
      </c>
      <c r="Y77" s="25">
        <v>0</v>
      </c>
      <c r="Z77" s="25">
        <v>0</v>
      </c>
      <c r="AA77" s="25">
        <v>0</v>
      </c>
      <c r="AB77" s="25">
        <v>2.9525837089704137</v>
      </c>
      <c r="AC77" s="25">
        <v>3.7164488369751184E-2</v>
      </c>
      <c r="AD77" s="25">
        <v>0</v>
      </c>
      <c r="AE77" s="25">
        <v>0</v>
      </c>
      <c r="AF77" s="25">
        <v>0</v>
      </c>
      <c r="AG77" s="25">
        <v>0</v>
      </c>
      <c r="AH77" s="25">
        <v>0</v>
      </c>
    </row>
    <row r="78" spans="1:34" ht="12" customHeight="1">
      <c r="A78" s="1"/>
      <c r="B78" s="16" t="s">
        <v>121</v>
      </c>
      <c r="C78" s="5" t="s">
        <v>122</v>
      </c>
      <c r="D78" s="25">
        <f>Classification!BU78</f>
        <v>669.68885375224977</v>
      </c>
      <c r="E78" s="69"/>
      <c r="F78" s="25">
        <v>0</v>
      </c>
      <c r="G78" s="25">
        <f t="shared" si="17"/>
        <v>669.68885375224977</v>
      </c>
      <c r="H78" s="42" t="s">
        <v>453</v>
      </c>
      <c r="I78" s="25">
        <v>264.78504320972604</v>
      </c>
      <c r="J78" s="25">
        <v>90.089221531362341</v>
      </c>
      <c r="K78" s="25">
        <v>49.755081379506933</v>
      </c>
      <c r="L78" s="25">
        <v>0</v>
      </c>
      <c r="M78" s="25">
        <v>0.22020235136306232</v>
      </c>
      <c r="N78" s="25">
        <v>0</v>
      </c>
      <c r="O78" s="25">
        <v>22.836045717058841</v>
      </c>
      <c r="P78" s="25">
        <v>0</v>
      </c>
      <c r="Q78" s="25">
        <v>3.8227286739563349</v>
      </c>
      <c r="R78" s="25">
        <v>3.4465855589773421E-2</v>
      </c>
      <c r="S78" s="25">
        <v>18.608066769613387</v>
      </c>
      <c r="T78" s="25">
        <v>0</v>
      </c>
      <c r="U78" s="25">
        <v>197.22840541584085</v>
      </c>
      <c r="V78" s="25">
        <v>0</v>
      </c>
      <c r="W78" s="25">
        <v>21.523944048741296</v>
      </c>
      <c r="X78" s="25">
        <v>0</v>
      </c>
      <c r="Y78" s="25">
        <v>0</v>
      </c>
      <c r="Z78" s="25">
        <v>0</v>
      </c>
      <c r="AA78" s="25">
        <v>0</v>
      </c>
      <c r="AB78" s="25">
        <v>0.77588268082668688</v>
      </c>
      <c r="AC78" s="25">
        <v>9.7661186642291117E-3</v>
      </c>
      <c r="AD78" s="25">
        <v>0</v>
      </c>
      <c r="AE78" s="25">
        <v>0</v>
      </c>
      <c r="AF78" s="25">
        <v>0</v>
      </c>
      <c r="AG78" s="25">
        <v>0</v>
      </c>
      <c r="AH78" s="25">
        <v>0</v>
      </c>
    </row>
    <row r="79" spans="1:34" ht="12" customHeight="1">
      <c r="A79" s="1"/>
      <c r="B79" s="16" t="s">
        <v>16</v>
      </c>
      <c r="C79" s="5" t="s">
        <v>123</v>
      </c>
      <c r="D79" s="25">
        <f>Classification!BU79</f>
        <v>0</v>
      </c>
      <c r="E79" s="69"/>
      <c r="F79" s="25">
        <v>0</v>
      </c>
      <c r="G79" s="25">
        <f t="shared" si="17"/>
        <v>0</v>
      </c>
      <c r="H79" s="42"/>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row>
    <row r="80" spans="1:34" ht="12" customHeight="1">
      <c r="A80" s="1"/>
      <c r="B80" s="16" t="s">
        <v>42</v>
      </c>
      <c r="C80" s="1"/>
      <c r="D80" s="26">
        <f>SUM(D73:D79)</f>
        <v>17446.336308801376</v>
      </c>
      <c r="E80" s="69"/>
      <c r="F80" s="26">
        <f t="shared" ref="F80:G80" si="18">SUM(F73:F79)</f>
        <v>0</v>
      </c>
      <c r="G80" s="26">
        <f t="shared" si="18"/>
        <v>17446.336308801376</v>
      </c>
      <c r="H80" s="69"/>
      <c r="I80" s="26">
        <f t="shared" ref="I80:AH80" si="19">SUM(I73:I79)</f>
        <v>6898.0226973978761</v>
      </c>
      <c r="J80" s="26">
        <f t="shared" si="19"/>
        <v>2346.9508979101442</v>
      </c>
      <c r="K80" s="26">
        <f t="shared" si="19"/>
        <v>1296.1898319720135</v>
      </c>
      <c r="L80" s="26">
        <f t="shared" si="19"/>
        <v>0</v>
      </c>
      <c r="M80" s="26">
        <f t="shared" si="19"/>
        <v>5.7365808858005449</v>
      </c>
      <c r="N80" s="26">
        <f t="shared" si="19"/>
        <v>0</v>
      </c>
      <c r="O80" s="26">
        <f t="shared" si="19"/>
        <v>594.91110134313396</v>
      </c>
      <c r="P80" s="26">
        <f t="shared" si="19"/>
        <v>0</v>
      </c>
      <c r="Q80" s="26">
        <f t="shared" si="19"/>
        <v>99.587457204138204</v>
      </c>
      <c r="R80" s="26">
        <f t="shared" si="19"/>
        <v>0.89788400153397185</v>
      </c>
      <c r="S80" s="26">
        <f t="shared" si="19"/>
        <v>484.76630468066202</v>
      </c>
      <c r="T80" s="26">
        <f t="shared" si="19"/>
        <v>0</v>
      </c>
      <c r="U80" s="26">
        <f t="shared" si="19"/>
        <v>5138.0772895562368</v>
      </c>
      <c r="V80" s="26">
        <f t="shared" si="19"/>
        <v>0</v>
      </c>
      <c r="W80" s="26">
        <f t="shared" si="19"/>
        <v>560.72900789996629</v>
      </c>
      <c r="X80" s="26">
        <f t="shared" si="19"/>
        <v>0</v>
      </c>
      <c r="Y80" s="26">
        <f t="shared" si="19"/>
        <v>0</v>
      </c>
      <c r="Z80" s="26">
        <f t="shared" si="19"/>
        <v>0</v>
      </c>
      <c r="AA80" s="26">
        <f t="shared" si="19"/>
        <v>0</v>
      </c>
      <c r="AB80" s="26">
        <f t="shared" si="19"/>
        <v>20.212834826252777</v>
      </c>
      <c r="AC80" s="26">
        <f t="shared" si="19"/>
        <v>0.25442112362054642</v>
      </c>
      <c r="AD80" s="26">
        <f t="shared" si="19"/>
        <v>0</v>
      </c>
      <c r="AE80" s="26">
        <f t="shared" si="19"/>
        <v>0</v>
      </c>
      <c r="AF80" s="26">
        <f t="shared" si="19"/>
        <v>0</v>
      </c>
      <c r="AG80" s="26">
        <f t="shared" si="19"/>
        <v>0</v>
      </c>
      <c r="AH80" s="26">
        <f t="shared" si="19"/>
        <v>0</v>
      </c>
    </row>
    <row r="81" spans="1:34" ht="12" customHeight="1">
      <c r="A81" s="1"/>
      <c r="B81" s="1"/>
      <c r="C81" s="1"/>
      <c r="D81" s="25"/>
      <c r="E81" s="69"/>
      <c r="F81" s="25"/>
      <c r="G81" s="25"/>
      <c r="H81" s="69"/>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row>
    <row r="82" spans="1:34" ht="12" customHeight="1" thickBot="1">
      <c r="A82" s="16" t="s">
        <v>124</v>
      </c>
      <c r="B82" s="1"/>
      <c r="C82" s="1"/>
      <c r="D82" s="32">
        <f>SUM(D18, D29, D39, D52, D68, D70, D80)</f>
        <v>642589.1023489373</v>
      </c>
      <c r="E82" s="69"/>
      <c r="F82" s="32">
        <f>SUM(F18, F29, F39, F52, F68, F70, F80)</f>
        <v>733.3893358057303</v>
      </c>
      <c r="G82" s="32">
        <f>SUM(G18, G29, G39, G52, G68, G70, G80)</f>
        <v>641855.71301313175</v>
      </c>
      <c r="H82" s="69"/>
      <c r="I82" s="32">
        <f t="shared" ref="I82:AH82" si="20">SUM(I18, I29, I39, I52, I68, I70, I80)</f>
        <v>254070.20331640227</v>
      </c>
      <c r="J82" s="32">
        <f t="shared" si="20"/>
        <v>86443.654647668838</v>
      </c>
      <c r="K82" s="32">
        <f t="shared" si="20"/>
        <v>47741.683173935126</v>
      </c>
      <c r="L82" s="32">
        <f t="shared" si="20"/>
        <v>0</v>
      </c>
      <c r="M82" s="32">
        <f t="shared" si="20"/>
        <v>211.29160281628796</v>
      </c>
      <c r="N82" s="32">
        <f t="shared" si="20"/>
        <v>0</v>
      </c>
      <c r="O82" s="32">
        <f t="shared" si="20"/>
        <v>21911.958122499724</v>
      </c>
      <c r="P82" s="32">
        <f t="shared" si="20"/>
        <v>0</v>
      </c>
      <c r="Q82" s="32">
        <f t="shared" si="20"/>
        <v>3668.0374376215941</v>
      </c>
      <c r="R82" s="32">
        <f t="shared" si="20"/>
        <v>33.071153985958375</v>
      </c>
      <c r="S82" s="32">
        <f t="shared" si="20"/>
        <v>17855.069342931838</v>
      </c>
      <c r="T82" s="32">
        <f t="shared" si="20"/>
        <v>0</v>
      </c>
      <c r="U82" s="32">
        <f t="shared" si="20"/>
        <v>189247.32475951218</v>
      </c>
      <c r="V82" s="32">
        <f t="shared" si="20"/>
        <v>0</v>
      </c>
      <c r="W82" s="32">
        <f t="shared" si="20"/>
        <v>20652.952199807994</v>
      </c>
      <c r="X82" s="32">
        <f t="shared" si="20"/>
        <v>0</v>
      </c>
      <c r="Y82" s="32">
        <f t="shared" si="20"/>
        <v>0</v>
      </c>
      <c r="Z82" s="32">
        <f t="shared" si="20"/>
        <v>0</v>
      </c>
      <c r="AA82" s="32">
        <f t="shared" si="20"/>
        <v>0</v>
      </c>
      <c r="AB82" s="32">
        <f t="shared" si="20"/>
        <v>744.48567063198311</v>
      </c>
      <c r="AC82" s="32">
        <f t="shared" si="20"/>
        <v>9.3709211236205459</v>
      </c>
      <c r="AD82" s="32">
        <f t="shared" si="20"/>
        <v>0</v>
      </c>
      <c r="AE82" s="32">
        <f t="shared" si="20"/>
        <v>0</v>
      </c>
      <c r="AF82" s="32">
        <f t="shared" si="20"/>
        <v>0</v>
      </c>
      <c r="AG82" s="32">
        <f t="shared" si="20"/>
        <v>0</v>
      </c>
      <c r="AH82" s="32">
        <f t="shared" si="20"/>
        <v>0</v>
      </c>
    </row>
    <row r="83" spans="1:34" ht="12" customHeight="1" thickTop="1">
      <c r="A83" s="1"/>
      <c r="B83" s="1"/>
      <c r="C83" s="1"/>
      <c r="D83" s="25"/>
      <c r="E83" s="69"/>
      <c r="F83" s="25"/>
      <c r="G83" s="25"/>
      <c r="H83" s="69"/>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row>
    <row r="84" spans="1:34" ht="12" customHeight="1">
      <c r="A84" s="16" t="s">
        <v>125</v>
      </c>
      <c r="B84" s="1"/>
      <c r="C84" s="1"/>
      <c r="D84" s="33"/>
      <c r="E84" s="69"/>
      <c r="F84" s="33"/>
      <c r="G84" s="33"/>
      <c r="H84" s="69"/>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row>
    <row r="85" spans="1:34" ht="12" customHeight="1">
      <c r="A85" s="1"/>
      <c r="B85" s="1"/>
      <c r="C85" s="1"/>
      <c r="D85" s="33"/>
      <c r="E85" s="69"/>
      <c r="F85" s="33"/>
      <c r="G85" s="33"/>
      <c r="H85" s="69"/>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ht="12" customHeight="1">
      <c r="A86" s="16" t="s">
        <v>32</v>
      </c>
      <c r="B86" s="1"/>
      <c r="C86" s="1"/>
      <c r="D86" s="25"/>
      <c r="E86" s="69"/>
      <c r="F86" s="25"/>
      <c r="G86" s="25"/>
      <c r="H86" s="69"/>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row>
    <row r="87" spans="1:34" ht="12" customHeight="1">
      <c r="A87" s="1"/>
      <c r="B87" s="16" t="s">
        <v>34</v>
      </c>
      <c r="C87" s="5" t="s">
        <v>35</v>
      </c>
      <c r="D87" s="25">
        <f>Classification!BU87</f>
        <v>0</v>
      </c>
      <c r="E87" s="69"/>
      <c r="F87" s="25">
        <v>0</v>
      </c>
      <c r="G87" s="25">
        <f t="shared" ref="G87:G90" si="21">D87-F87</f>
        <v>0</v>
      </c>
      <c r="H87" s="69"/>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row>
    <row r="88" spans="1:34" ht="12" customHeight="1">
      <c r="A88" s="1"/>
      <c r="B88" s="16" t="s">
        <v>37</v>
      </c>
      <c r="C88" s="5" t="s">
        <v>38</v>
      </c>
      <c r="D88" s="25">
        <f>Classification!BU88</f>
        <v>0</v>
      </c>
      <c r="E88" s="69"/>
      <c r="F88" s="25">
        <v>0</v>
      </c>
      <c r="G88" s="25">
        <f t="shared" si="21"/>
        <v>0</v>
      </c>
      <c r="H88" s="69"/>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row>
    <row r="89" spans="1:34" ht="12" customHeight="1">
      <c r="A89" s="1"/>
      <c r="B89" s="16" t="s">
        <v>39</v>
      </c>
      <c r="C89" s="5" t="s">
        <v>40</v>
      </c>
      <c r="D89" s="25">
        <f>Classification!BU89</f>
        <v>0</v>
      </c>
      <c r="E89" s="69"/>
      <c r="F89" s="25">
        <v>0</v>
      </c>
      <c r="G89" s="25">
        <f t="shared" si="21"/>
        <v>0</v>
      </c>
      <c r="H89" s="69"/>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row>
    <row r="90" spans="1:34" ht="12" customHeight="1">
      <c r="A90" s="1"/>
      <c r="B90" s="16" t="s">
        <v>16</v>
      </c>
      <c r="C90" s="5" t="s">
        <v>41</v>
      </c>
      <c r="D90" s="25">
        <f>Classification!BU90</f>
        <v>0</v>
      </c>
      <c r="E90" s="69"/>
      <c r="F90" s="25">
        <v>0</v>
      </c>
      <c r="G90" s="25">
        <f t="shared" si="21"/>
        <v>0</v>
      </c>
      <c r="H90" s="69"/>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row>
    <row r="91" spans="1:34" ht="12" customHeight="1">
      <c r="A91" s="1"/>
      <c r="B91" s="16" t="s">
        <v>42</v>
      </c>
      <c r="C91" s="1"/>
      <c r="D91" s="26">
        <f>SUM(D87:D90)</f>
        <v>0</v>
      </c>
      <c r="E91" s="69"/>
      <c r="F91" s="26">
        <f>SUM(F87:F90)</f>
        <v>0</v>
      </c>
      <c r="G91" s="26">
        <f>SUM(G87:G90)</f>
        <v>0</v>
      </c>
      <c r="H91" s="69"/>
      <c r="I91" s="26">
        <f t="shared" ref="I91:AH91" si="22">SUM(I87:I90)</f>
        <v>0</v>
      </c>
      <c r="J91" s="26">
        <f t="shared" si="22"/>
        <v>0</v>
      </c>
      <c r="K91" s="26">
        <f t="shared" si="22"/>
        <v>0</v>
      </c>
      <c r="L91" s="26">
        <f t="shared" si="22"/>
        <v>0</v>
      </c>
      <c r="M91" s="26">
        <f t="shared" si="22"/>
        <v>0</v>
      </c>
      <c r="N91" s="26">
        <f t="shared" si="22"/>
        <v>0</v>
      </c>
      <c r="O91" s="26">
        <f t="shared" si="22"/>
        <v>0</v>
      </c>
      <c r="P91" s="26">
        <f t="shared" si="22"/>
        <v>0</v>
      </c>
      <c r="Q91" s="26">
        <f t="shared" si="22"/>
        <v>0</v>
      </c>
      <c r="R91" s="26">
        <f t="shared" si="22"/>
        <v>0</v>
      </c>
      <c r="S91" s="26">
        <f t="shared" si="22"/>
        <v>0</v>
      </c>
      <c r="T91" s="26">
        <f t="shared" si="22"/>
        <v>0</v>
      </c>
      <c r="U91" s="26">
        <f t="shared" si="22"/>
        <v>0</v>
      </c>
      <c r="V91" s="26">
        <f t="shared" si="22"/>
        <v>0</v>
      </c>
      <c r="W91" s="26">
        <f t="shared" si="22"/>
        <v>0</v>
      </c>
      <c r="X91" s="26">
        <f t="shared" si="22"/>
        <v>0</v>
      </c>
      <c r="Y91" s="26">
        <f t="shared" si="22"/>
        <v>0</v>
      </c>
      <c r="Z91" s="26">
        <f t="shared" si="22"/>
        <v>0</v>
      </c>
      <c r="AA91" s="26">
        <f t="shared" si="22"/>
        <v>0</v>
      </c>
      <c r="AB91" s="26">
        <f t="shared" si="22"/>
        <v>0</v>
      </c>
      <c r="AC91" s="26">
        <f t="shared" si="22"/>
        <v>0</v>
      </c>
      <c r="AD91" s="26">
        <f t="shared" si="22"/>
        <v>0</v>
      </c>
      <c r="AE91" s="26">
        <f t="shared" si="22"/>
        <v>0</v>
      </c>
      <c r="AF91" s="26">
        <f t="shared" si="22"/>
        <v>0</v>
      </c>
      <c r="AG91" s="26">
        <f t="shared" si="22"/>
        <v>0</v>
      </c>
      <c r="AH91" s="26">
        <f t="shared" si="22"/>
        <v>0</v>
      </c>
    </row>
    <row r="92" spans="1:34" ht="12" customHeight="1">
      <c r="A92" s="1"/>
      <c r="B92" s="1"/>
      <c r="C92" s="1"/>
      <c r="D92" s="25"/>
      <c r="E92" s="69"/>
      <c r="F92" s="25"/>
      <c r="G92" s="25"/>
      <c r="H92" s="69"/>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row>
    <row r="93" spans="1:34" ht="12" customHeight="1">
      <c r="A93" s="16" t="s">
        <v>43</v>
      </c>
      <c r="B93" s="1"/>
      <c r="C93" s="1"/>
      <c r="D93" s="25"/>
      <c r="E93" s="69"/>
      <c r="F93" s="25"/>
      <c r="G93" s="25"/>
      <c r="H93" s="69"/>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row>
    <row r="94" spans="1:34" ht="12" customHeight="1">
      <c r="A94" s="1"/>
      <c r="B94" s="16" t="s">
        <v>37</v>
      </c>
      <c r="C94" s="5" t="s">
        <v>45</v>
      </c>
      <c r="D94" s="25">
        <f>Classification!BU94</f>
        <v>0</v>
      </c>
      <c r="E94" s="69"/>
      <c r="F94" s="25">
        <v>0</v>
      </c>
      <c r="G94" s="25">
        <f t="shared" ref="G94:G101" si="23">D94-F94</f>
        <v>0</v>
      </c>
      <c r="H94" s="69"/>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row>
    <row r="95" spans="1:34" ht="12" customHeight="1">
      <c r="A95" s="1"/>
      <c r="B95" s="16" t="s">
        <v>48</v>
      </c>
      <c r="C95" s="5" t="s">
        <v>49</v>
      </c>
      <c r="D95" s="25">
        <f>Classification!BU95</f>
        <v>0</v>
      </c>
      <c r="E95" s="69"/>
      <c r="F95" s="25">
        <v>0</v>
      </c>
      <c r="G95" s="25">
        <f t="shared" si="23"/>
        <v>0</v>
      </c>
      <c r="H95" s="69"/>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row>
    <row r="96" spans="1:34" ht="12" customHeight="1">
      <c r="A96" s="1"/>
      <c r="B96" s="16" t="s">
        <v>39</v>
      </c>
      <c r="C96" s="5" t="s">
        <v>51</v>
      </c>
      <c r="D96" s="25">
        <f>Classification!BU96</f>
        <v>0</v>
      </c>
      <c r="E96" s="69"/>
      <c r="F96" s="25">
        <v>0</v>
      </c>
      <c r="G96" s="25">
        <f t="shared" si="23"/>
        <v>0</v>
      </c>
      <c r="H96" s="69"/>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row>
    <row r="97" spans="1:34" ht="12" customHeight="1">
      <c r="A97" s="1"/>
      <c r="B97" s="16" t="s">
        <v>53</v>
      </c>
      <c r="C97" s="5" t="s">
        <v>54</v>
      </c>
      <c r="D97" s="25">
        <f>Classification!BU97</f>
        <v>0</v>
      </c>
      <c r="E97" s="69"/>
      <c r="F97" s="25">
        <v>0</v>
      </c>
      <c r="G97" s="25">
        <f t="shared" si="23"/>
        <v>0</v>
      </c>
      <c r="H97" s="69"/>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row>
    <row r="98" spans="1:34" ht="12" customHeight="1">
      <c r="A98" s="1"/>
      <c r="B98" s="16" t="s">
        <v>55</v>
      </c>
      <c r="C98" s="5" t="s">
        <v>56</v>
      </c>
      <c r="D98" s="25">
        <f>Classification!BU98</f>
        <v>0</v>
      </c>
      <c r="E98" s="69"/>
      <c r="F98" s="25">
        <v>0</v>
      </c>
      <c r="G98" s="25">
        <f t="shared" si="23"/>
        <v>0</v>
      </c>
      <c r="H98" s="69"/>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row>
    <row r="99" spans="1:34" ht="12" customHeight="1">
      <c r="A99" s="1"/>
      <c r="B99" s="16" t="s">
        <v>59</v>
      </c>
      <c r="C99" s="5" t="s">
        <v>60</v>
      </c>
      <c r="D99" s="25">
        <f>Classification!BU99</f>
        <v>0</v>
      </c>
      <c r="E99" s="69"/>
      <c r="F99" s="25">
        <v>0</v>
      </c>
      <c r="G99" s="25">
        <f t="shared" si="23"/>
        <v>0</v>
      </c>
      <c r="H99" s="69"/>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row>
    <row r="100" spans="1:34" ht="12" customHeight="1">
      <c r="A100" s="1"/>
      <c r="B100" s="16" t="s">
        <v>61</v>
      </c>
      <c r="C100" s="5" t="s">
        <v>62</v>
      </c>
      <c r="D100" s="25">
        <f>Classification!BU100</f>
        <v>0</v>
      </c>
      <c r="E100" s="69"/>
      <c r="F100" s="25">
        <v>0</v>
      </c>
      <c r="G100" s="25">
        <f t="shared" si="23"/>
        <v>0</v>
      </c>
      <c r="H100" s="69"/>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row>
    <row r="101" spans="1:34" ht="12" customHeight="1">
      <c r="A101" s="1"/>
      <c r="B101" s="16" t="s">
        <v>16</v>
      </c>
      <c r="C101" s="5" t="s">
        <v>64</v>
      </c>
      <c r="D101" s="25">
        <f>Classification!BU101</f>
        <v>0</v>
      </c>
      <c r="E101" s="69"/>
      <c r="F101" s="25">
        <v>0</v>
      </c>
      <c r="G101" s="25">
        <f t="shared" si="23"/>
        <v>0</v>
      </c>
      <c r="H101" s="69"/>
      <c r="I101" s="25">
        <v>0</v>
      </c>
      <c r="J101" s="25">
        <v>0</v>
      </c>
      <c r="K101" s="25">
        <v>0</v>
      </c>
      <c r="L101" s="25">
        <v>0</v>
      </c>
      <c r="M101" s="25">
        <v>0</v>
      </c>
      <c r="N101" s="25">
        <v>0</v>
      </c>
      <c r="O101" s="25">
        <v>0</v>
      </c>
      <c r="P101" s="25">
        <v>0</v>
      </c>
      <c r="Q101" s="25">
        <v>0</v>
      </c>
      <c r="R101" s="25">
        <v>0</v>
      </c>
      <c r="S101" s="25">
        <v>0</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row>
    <row r="102" spans="1:34" ht="12" customHeight="1">
      <c r="A102" s="1"/>
      <c r="B102" s="16" t="s">
        <v>42</v>
      </c>
      <c r="C102" s="1"/>
      <c r="D102" s="26">
        <f>SUM(D94:D101)</f>
        <v>0</v>
      </c>
      <c r="E102" s="69"/>
      <c r="F102" s="26">
        <f>SUM(F94:F101)</f>
        <v>0</v>
      </c>
      <c r="G102" s="26">
        <f>SUM(G94:G101)</f>
        <v>0</v>
      </c>
      <c r="H102" s="69"/>
      <c r="I102" s="26">
        <f t="shared" ref="I102:AH102" si="24">SUM(I94:I101)</f>
        <v>0</v>
      </c>
      <c r="J102" s="26">
        <f t="shared" si="24"/>
        <v>0</v>
      </c>
      <c r="K102" s="26">
        <f t="shared" si="24"/>
        <v>0</v>
      </c>
      <c r="L102" s="26">
        <f t="shared" si="24"/>
        <v>0</v>
      </c>
      <c r="M102" s="26">
        <f t="shared" si="24"/>
        <v>0</v>
      </c>
      <c r="N102" s="26">
        <f t="shared" si="24"/>
        <v>0</v>
      </c>
      <c r="O102" s="26">
        <f t="shared" si="24"/>
        <v>0</v>
      </c>
      <c r="P102" s="26">
        <f t="shared" si="24"/>
        <v>0</v>
      </c>
      <c r="Q102" s="26">
        <f t="shared" si="24"/>
        <v>0</v>
      </c>
      <c r="R102" s="26">
        <f t="shared" si="24"/>
        <v>0</v>
      </c>
      <c r="S102" s="26">
        <f t="shared" si="24"/>
        <v>0</v>
      </c>
      <c r="T102" s="26">
        <f t="shared" si="24"/>
        <v>0</v>
      </c>
      <c r="U102" s="26">
        <f t="shared" si="24"/>
        <v>0</v>
      </c>
      <c r="V102" s="26">
        <f t="shared" si="24"/>
        <v>0</v>
      </c>
      <c r="W102" s="26">
        <f t="shared" si="24"/>
        <v>0</v>
      </c>
      <c r="X102" s="26">
        <f t="shared" si="24"/>
        <v>0</v>
      </c>
      <c r="Y102" s="26">
        <f t="shared" si="24"/>
        <v>0</v>
      </c>
      <c r="Z102" s="26">
        <f t="shared" si="24"/>
        <v>0</v>
      </c>
      <c r="AA102" s="26">
        <f t="shared" si="24"/>
        <v>0</v>
      </c>
      <c r="AB102" s="26">
        <f t="shared" si="24"/>
        <v>0</v>
      </c>
      <c r="AC102" s="26">
        <f t="shared" si="24"/>
        <v>0</v>
      </c>
      <c r="AD102" s="26">
        <f t="shared" si="24"/>
        <v>0</v>
      </c>
      <c r="AE102" s="26">
        <f t="shared" si="24"/>
        <v>0</v>
      </c>
      <c r="AF102" s="26">
        <f t="shared" si="24"/>
        <v>0</v>
      </c>
      <c r="AG102" s="26">
        <f t="shared" si="24"/>
        <v>0</v>
      </c>
      <c r="AH102" s="26">
        <f t="shared" si="24"/>
        <v>0</v>
      </c>
    </row>
    <row r="103" spans="1:34" ht="12" customHeight="1">
      <c r="A103" s="1"/>
      <c r="B103" s="1"/>
      <c r="C103" s="1"/>
      <c r="D103" s="25"/>
      <c r="E103" s="69"/>
      <c r="F103" s="25"/>
      <c r="G103" s="25"/>
      <c r="H103" s="69"/>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row>
    <row r="104" spans="1:34" ht="12" customHeight="1">
      <c r="A104" s="16" t="s">
        <v>65</v>
      </c>
      <c r="B104" s="1"/>
      <c r="C104" s="1"/>
      <c r="D104" s="25"/>
      <c r="E104" s="69"/>
      <c r="F104" s="25"/>
      <c r="G104" s="25"/>
      <c r="H104" s="69"/>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row>
    <row r="105" spans="1:34" ht="12" customHeight="1">
      <c r="A105" s="1"/>
      <c r="B105" s="16" t="s">
        <v>37</v>
      </c>
      <c r="C105" s="5" t="s">
        <v>66</v>
      </c>
      <c r="D105" s="25">
        <f>Classification!BU105</f>
        <v>0</v>
      </c>
      <c r="E105" s="69"/>
      <c r="F105" s="25">
        <v>0</v>
      </c>
      <c r="G105" s="25">
        <f t="shared" ref="G105:G111" si="25">D105-F105</f>
        <v>0</v>
      </c>
      <c r="H105" s="69"/>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row>
    <row r="106" spans="1:34" ht="12" customHeight="1">
      <c r="A106" s="1"/>
      <c r="B106" s="16" t="s">
        <v>48</v>
      </c>
      <c r="C106" s="5" t="s">
        <v>69</v>
      </c>
      <c r="D106" s="25">
        <f>Classification!BU106</f>
        <v>4724.9469210770658</v>
      </c>
      <c r="E106" s="69"/>
      <c r="F106" s="25">
        <v>0</v>
      </c>
      <c r="G106" s="25">
        <f t="shared" si="25"/>
        <v>4724.9469210770658</v>
      </c>
      <c r="H106" s="69" t="s">
        <v>68</v>
      </c>
      <c r="I106" s="25">
        <v>1870.368186902934</v>
      </c>
      <c r="J106" s="25">
        <v>636.36530180312525</v>
      </c>
      <c r="K106" s="25">
        <v>351.45611028824914</v>
      </c>
      <c r="L106" s="25">
        <v>0</v>
      </c>
      <c r="M106" s="25">
        <v>1.5554484032713114</v>
      </c>
      <c r="N106" s="25">
        <v>0</v>
      </c>
      <c r="O106" s="25">
        <v>161.30750025037278</v>
      </c>
      <c r="P106" s="25">
        <v>0</v>
      </c>
      <c r="Q106" s="25">
        <v>27.002696271127355</v>
      </c>
      <c r="R106" s="25">
        <v>0.24345725516846325</v>
      </c>
      <c r="S106" s="25">
        <v>131.44222832134693</v>
      </c>
      <c r="T106" s="25">
        <v>0</v>
      </c>
      <c r="U106" s="25">
        <v>1393.1668140001379</v>
      </c>
      <c r="V106" s="25">
        <v>0</v>
      </c>
      <c r="W106" s="25">
        <v>152.03917758133286</v>
      </c>
      <c r="X106" s="25">
        <v>0</v>
      </c>
      <c r="Y106" s="25">
        <v>0</v>
      </c>
      <c r="Z106" s="25">
        <v>0</v>
      </c>
      <c r="AA106" s="25">
        <v>0</v>
      </c>
      <c r="AB106" s="25">
        <v>0</v>
      </c>
      <c r="AC106" s="25">
        <v>0</v>
      </c>
      <c r="AD106" s="25">
        <v>0</v>
      </c>
      <c r="AE106" s="25">
        <v>0</v>
      </c>
      <c r="AF106" s="25">
        <v>0</v>
      </c>
      <c r="AG106" s="25">
        <v>0</v>
      </c>
      <c r="AH106" s="25">
        <v>0</v>
      </c>
    </row>
    <row r="107" spans="1:34" ht="12" customHeight="1">
      <c r="A107" s="1"/>
      <c r="B107" s="16" t="s">
        <v>71</v>
      </c>
      <c r="C107" s="5" t="s">
        <v>72</v>
      </c>
      <c r="D107" s="25">
        <f>Classification!BU107</f>
        <v>118769.06986535003</v>
      </c>
      <c r="E107" s="69" t="s">
        <v>454</v>
      </c>
      <c r="F107" s="25">
        <v>14.824534721873757</v>
      </c>
      <c r="G107" s="25">
        <f t="shared" si="25"/>
        <v>118754.24533062815</v>
      </c>
      <c r="H107" s="69" t="s">
        <v>68</v>
      </c>
      <c r="I107" s="25">
        <v>47008.81644516794</v>
      </c>
      <c r="J107" s="25">
        <v>15994.059284162478</v>
      </c>
      <c r="K107" s="25">
        <v>8833.3066680471802</v>
      </c>
      <c r="L107" s="25">
        <v>0</v>
      </c>
      <c r="M107" s="25">
        <v>39.093793933902766</v>
      </c>
      <c r="N107" s="25">
        <v>0</v>
      </c>
      <c r="O107" s="25">
        <v>4054.2149527547444</v>
      </c>
      <c r="P107" s="25">
        <v>0</v>
      </c>
      <c r="Q107" s="25">
        <v>678.67107739676419</v>
      </c>
      <c r="R107" s="25">
        <v>6.1189221997030483</v>
      </c>
      <c r="S107" s="25">
        <v>3303.5974561423177</v>
      </c>
      <c r="T107" s="25">
        <v>0</v>
      </c>
      <c r="U107" s="25">
        <v>35015.09675764748</v>
      </c>
      <c r="V107" s="25">
        <v>0</v>
      </c>
      <c r="W107" s="25">
        <v>3821.2699731756534</v>
      </c>
      <c r="X107" s="25">
        <v>0</v>
      </c>
      <c r="Y107" s="25">
        <v>0</v>
      </c>
      <c r="Z107" s="25">
        <v>0</v>
      </c>
      <c r="AA107" s="25">
        <v>0</v>
      </c>
      <c r="AB107" s="25">
        <v>14.824534721873757</v>
      </c>
      <c r="AC107" s="25">
        <v>0</v>
      </c>
      <c r="AD107" s="25">
        <v>0</v>
      </c>
      <c r="AE107" s="25">
        <v>0</v>
      </c>
      <c r="AF107" s="25">
        <v>0</v>
      </c>
      <c r="AG107" s="25">
        <v>0</v>
      </c>
      <c r="AH107" s="25">
        <v>0</v>
      </c>
    </row>
    <row r="108" spans="1:34" ht="12" customHeight="1">
      <c r="A108" s="1"/>
      <c r="B108" s="16" t="s">
        <v>74</v>
      </c>
      <c r="C108" s="5" t="s">
        <v>75</v>
      </c>
      <c r="D108" s="25">
        <f>Classification!BU108</f>
        <v>436.73665618366795</v>
      </c>
      <c r="E108" s="69"/>
      <c r="F108" s="25">
        <v>0</v>
      </c>
      <c r="G108" s="25">
        <f t="shared" si="25"/>
        <v>436.73665618366795</v>
      </c>
      <c r="H108" s="69" t="s">
        <v>68</v>
      </c>
      <c r="I108" s="25">
        <v>172.88201569766878</v>
      </c>
      <c r="J108" s="25">
        <v>58.820566381612174</v>
      </c>
      <c r="K108" s="25">
        <v>32.485818140708126</v>
      </c>
      <c r="L108" s="25">
        <v>0</v>
      </c>
      <c r="M108" s="25">
        <v>0.14377332610459986</v>
      </c>
      <c r="N108" s="25">
        <v>0</v>
      </c>
      <c r="O108" s="25">
        <v>14.909987234446001</v>
      </c>
      <c r="P108" s="25">
        <v>0</v>
      </c>
      <c r="Q108" s="25">
        <v>2.4959152926753081</v>
      </c>
      <c r="R108" s="25">
        <v>2.2503259681421174E-2</v>
      </c>
      <c r="S108" s="25">
        <v>12.149478129017687</v>
      </c>
      <c r="T108" s="25">
        <v>0</v>
      </c>
      <c r="U108" s="25">
        <v>128.77330179907651</v>
      </c>
      <c r="V108" s="25">
        <v>0</v>
      </c>
      <c r="W108" s="25">
        <v>14.053296922677363</v>
      </c>
      <c r="X108" s="25">
        <v>0</v>
      </c>
      <c r="Y108" s="25">
        <v>0</v>
      </c>
      <c r="Z108" s="25">
        <v>0</v>
      </c>
      <c r="AA108" s="25">
        <v>0</v>
      </c>
      <c r="AB108" s="25">
        <v>0</v>
      </c>
      <c r="AC108" s="25">
        <v>0</v>
      </c>
      <c r="AD108" s="25">
        <v>0</v>
      </c>
      <c r="AE108" s="25">
        <v>0</v>
      </c>
      <c r="AF108" s="25">
        <v>0</v>
      </c>
      <c r="AG108" s="25">
        <v>0</v>
      </c>
      <c r="AH108" s="25">
        <v>0</v>
      </c>
    </row>
    <row r="109" spans="1:34" ht="12" customHeight="1">
      <c r="A109" s="1"/>
      <c r="B109" s="16" t="s">
        <v>55</v>
      </c>
      <c r="C109" s="5" t="s">
        <v>77</v>
      </c>
      <c r="D109" s="25">
        <f>Classification!BU109</f>
        <v>58786.019563323578</v>
      </c>
      <c r="E109" s="69" t="s">
        <v>455</v>
      </c>
      <c r="F109" s="25">
        <v>244.69424492659053</v>
      </c>
      <c r="G109" s="25">
        <f t="shared" si="25"/>
        <v>58541.325318396986</v>
      </c>
      <c r="H109" s="69" t="s">
        <v>68</v>
      </c>
      <c r="I109" s="25">
        <v>23173.558205751346</v>
      </c>
      <c r="J109" s="25">
        <v>7884.4627837013986</v>
      </c>
      <c r="K109" s="25">
        <v>4354.4841521378903</v>
      </c>
      <c r="L109" s="25">
        <v>0</v>
      </c>
      <c r="M109" s="25">
        <v>19.271753209691092</v>
      </c>
      <c r="N109" s="25">
        <v>0</v>
      </c>
      <c r="O109" s="25">
        <v>1998.5737419251011</v>
      </c>
      <c r="P109" s="25">
        <v>0</v>
      </c>
      <c r="Q109" s="25">
        <v>334.55902326233746</v>
      </c>
      <c r="R109" s="25">
        <v>3.0163958694147905</v>
      </c>
      <c r="S109" s="25">
        <v>1628.5478709633696</v>
      </c>
      <c r="T109" s="25">
        <v>0</v>
      </c>
      <c r="U109" s="25">
        <v>17261.110662928968</v>
      </c>
      <c r="V109" s="25">
        <v>0</v>
      </c>
      <c r="W109" s="25">
        <v>1883.7407286474713</v>
      </c>
      <c r="X109" s="25">
        <v>0</v>
      </c>
      <c r="Y109" s="25">
        <v>0</v>
      </c>
      <c r="Z109" s="25">
        <v>0</v>
      </c>
      <c r="AA109" s="25">
        <v>0</v>
      </c>
      <c r="AB109" s="25">
        <v>241.40566071770084</v>
      </c>
      <c r="AC109" s="25">
        <v>3.2885842088896937</v>
      </c>
      <c r="AD109" s="25">
        <v>0</v>
      </c>
      <c r="AE109" s="25">
        <v>0</v>
      </c>
      <c r="AF109" s="25">
        <v>0</v>
      </c>
      <c r="AG109" s="25">
        <v>0</v>
      </c>
      <c r="AH109" s="25">
        <v>0</v>
      </c>
    </row>
    <row r="110" spans="1:34" ht="12" customHeight="1">
      <c r="A110" s="1"/>
      <c r="B110" s="16" t="s">
        <v>39</v>
      </c>
      <c r="C110" s="5" t="s">
        <v>79</v>
      </c>
      <c r="D110" s="25">
        <f>Classification!BU110</f>
        <v>3282.710581993575</v>
      </c>
      <c r="E110" s="69"/>
      <c r="F110" s="25">
        <v>0</v>
      </c>
      <c r="G110" s="25">
        <f t="shared" si="25"/>
        <v>3282.710581993575</v>
      </c>
      <c r="H110" s="69" t="s">
        <v>68</v>
      </c>
      <c r="I110" s="25">
        <v>1299.4595583670164</v>
      </c>
      <c r="J110" s="25">
        <v>442.12202700606417</v>
      </c>
      <c r="K110" s="25">
        <v>244.17812763207516</v>
      </c>
      <c r="L110" s="25">
        <v>0</v>
      </c>
      <c r="M110" s="25">
        <v>1.0806654589888591</v>
      </c>
      <c r="N110" s="25">
        <v>0</v>
      </c>
      <c r="O110" s="25">
        <v>112.07021938483977</v>
      </c>
      <c r="P110" s="25">
        <v>0</v>
      </c>
      <c r="Q110" s="25">
        <v>18.760430174606491</v>
      </c>
      <c r="R110" s="25">
        <v>0.16914469541224908</v>
      </c>
      <c r="S110" s="25">
        <v>91.320982232948012</v>
      </c>
      <c r="T110" s="25">
        <v>0</v>
      </c>
      <c r="U110" s="25">
        <v>967.91848018432677</v>
      </c>
      <c r="V110" s="25">
        <v>0</v>
      </c>
      <c r="W110" s="25">
        <v>105.63094685729725</v>
      </c>
      <c r="X110" s="25">
        <v>0</v>
      </c>
      <c r="Y110" s="25">
        <v>0</v>
      </c>
      <c r="Z110" s="25">
        <v>0</v>
      </c>
      <c r="AA110" s="25">
        <v>0</v>
      </c>
      <c r="AB110" s="25">
        <v>0</v>
      </c>
      <c r="AC110" s="25">
        <v>0</v>
      </c>
      <c r="AD110" s="25">
        <v>0</v>
      </c>
      <c r="AE110" s="25">
        <v>0</v>
      </c>
      <c r="AF110" s="25">
        <v>0</v>
      </c>
      <c r="AG110" s="25">
        <v>0</v>
      </c>
      <c r="AH110" s="25">
        <v>0</v>
      </c>
    </row>
    <row r="111" spans="1:34" ht="12" customHeight="1">
      <c r="A111" s="1"/>
      <c r="B111" s="16" t="s">
        <v>16</v>
      </c>
      <c r="C111" s="5" t="s">
        <v>81</v>
      </c>
      <c r="D111" s="25">
        <f>Classification!BU111</f>
        <v>0</v>
      </c>
      <c r="E111" s="69"/>
      <c r="F111" s="25">
        <v>0</v>
      </c>
      <c r="G111" s="25">
        <f t="shared" si="25"/>
        <v>0</v>
      </c>
      <c r="H111" s="69"/>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row>
    <row r="112" spans="1:34" ht="12" customHeight="1">
      <c r="A112" s="1"/>
      <c r="B112" s="16" t="s">
        <v>42</v>
      </c>
      <c r="C112" s="1"/>
      <c r="D112" s="26">
        <f>SUM(D105:D111)</f>
        <v>185999.48358792791</v>
      </c>
      <c r="E112" s="69"/>
      <c r="F112" s="26">
        <f>SUM(F105:F111)</f>
        <v>259.51877964846426</v>
      </c>
      <c r="G112" s="26">
        <f>SUM(G105:G111)</f>
        <v>185739.96480827944</v>
      </c>
      <c r="H112" s="69"/>
      <c r="I112" s="26">
        <f t="shared" ref="I112:AH112" si="26">SUM(I105:I111)</f>
        <v>73525.084411886899</v>
      </c>
      <c r="J112" s="26">
        <f t="shared" si="26"/>
        <v>25015.829963054679</v>
      </c>
      <c r="K112" s="26">
        <f t="shared" si="26"/>
        <v>13815.910876246102</v>
      </c>
      <c r="L112" s="26">
        <f t="shared" si="26"/>
        <v>0</v>
      </c>
      <c r="M112" s="26">
        <f t="shared" si="26"/>
        <v>61.145434331958633</v>
      </c>
      <c r="N112" s="26">
        <f t="shared" si="26"/>
        <v>0</v>
      </c>
      <c r="O112" s="26">
        <f t="shared" si="26"/>
        <v>6341.0764015495042</v>
      </c>
      <c r="P112" s="26">
        <f t="shared" si="26"/>
        <v>0</v>
      </c>
      <c r="Q112" s="26">
        <f t="shared" si="26"/>
        <v>1061.4891423975107</v>
      </c>
      <c r="R112" s="26">
        <f t="shared" si="26"/>
        <v>9.5704232793799733</v>
      </c>
      <c r="S112" s="26">
        <f t="shared" si="26"/>
        <v>5167.0580157889999</v>
      </c>
      <c r="T112" s="26">
        <f t="shared" si="26"/>
        <v>0</v>
      </c>
      <c r="U112" s="26">
        <f t="shared" si="26"/>
        <v>54766.066016559991</v>
      </c>
      <c r="V112" s="26">
        <f t="shared" si="26"/>
        <v>0</v>
      </c>
      <c r="W112" s="26">
        <f t="shared" si="26"/>
        <v>5976.7341231844321</v>
      </c>
      <c r="X112" s="26">
        <f t="shared" si="26"/>
        <v>0</v>
      </c>
      <c r="Y112" s="26">
        <f t="shared" si="26"/>
        <v>0</v>
      </c>
      <c r="Z112" s="26">
        <f t="shared" si="26"/>
        <v>0</v>
      </c>
      <c r="AA112" s="26">
        <f t="shared" si="26"/>
        <v>0</v>
      </c>
      <c r="AB112" s="26">
        <f t="shared" si="26"/>
        <v>256.23019543957457</v>
      </c>
      <c r="AC112" s="26">
        <f t="shared" si="26"/>
        <v>3.2885842088896937</v>
      </c>
      <c r="AD112" s="26">
        <f t="shared" si="26"/>
        <v>0</v>
      </c>
      <c r="AE112" s="26">
        <f t="shared" si="26"/>
        <v>0</v>
      </c>
      <c r="AF112" s="26">
        <f t="shared" si="26"/>
        <v>0</v>
      </c>
      <c r="AG112" s="26">
        <f t="shared" si="26"/>
        <v>0</v>
      </c>
      <c r="AH112" s="26">
        <f t="shared" si="26"/>
        <v>0</v>
      </c>
    </row>
    <row r="113" spans="1:34" ht="12" customHeight="1">
      <c r="A113" s="1"/>
      <c r="B113" s="1"/>
      <c r="C113" s="1"/>
      <c r="D113" s="25"/>
      <c r="E113" s="69"/>
      <c r="F113" s="25"/>
      <c r="G113" s="25"/>
      <c r="H113" s="69"/>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row>
    <row r="114" spans="1:34" ht="12" customHeight="1">
      <c r="A114" s="16" t="s">
        <v>83</v>
      </c>
      <c r="B114" s="1"/>
      <c r="C114" s="1"/>
      <c r="D114" s="25"/>
      <c r="E114" s="69"/>
      <c r="F114" s="25"/>
      <c r="G114" s="25"/>
      <c r="H114" s="69"/>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row>
    <row r="115" spans="1:34" ht="12" customHeight="1">
      <c r="A115" s="1"/>
      <c r="B115" s="16" t="s">
        <v>37</v>
      </c>
      <c r="C115" s="5" t="s">
        <v>84</v>
      </c>
      <c r="D115" s="25">
        <f>Classification!BU115</f>
        <v>0</v>
      </c>
      <c r="E115" s="69"/>
      <c r="F115" s="25">
        <v>0</v>
      </c>
      <c r="G115" s="25">
        <f t="shared" ref="G115:G124" si="27">D115-F115</f>
        <v>0</v>
      </c>
      <c r="H115" s="69"/>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row>
    <row r="116" spans="1:34" ht="12" customHeight="1">
      <c r="A116" s="1"/>
      <c r="B116" s="16" t="s">
        <v>48</v>
      </c>
      <c r="C116" s="5" t="s">
        <v>86</v>
      </c>
      <c r="D116" s="25">
        <f>Classification!BU116</f>
        <v>0</v>
      </c>
      <c r="E116" s="69"/>
      <c r="F116" s="25">
        <v>0</v>
      </c>
      <c r="G116" s="25">
        <f t="shared" si="27"/>
        <v>0</v>
      </c>
      <c r="H116" s="69"/>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row>
    <row r="117" spans="1:34" ht="12" customHeight="1">
      <c r="A117" s="1"/>
      <c r="B117" s="16" t="s">
        <v>71</v>
      </c>
      <c r="C117" s="5" t="s">
        <v>87</v>
      </c>
      <c r="D117" s="25">
        <f>Classification!BU117</f>
        <v>0</v>
      </c>
      <c r="E117" s="69"/>
      <c r="F117" s="25">
        <v>0</v>
      </c>
      <c r="G117" s="25">
        <f t="shared" si="27"/>
        <v>0</v>
      </c>
      <c r="H117" s="69"/>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row>
    <row r="118" spans="1:34" ht="12" customHeight="1">
      <c r="A118" s="1"/>
      <c r="B118" s="16" t="s">
        <v>385</v>
      </c>
      <c r="C118" s="5" t="s">
        <v>89</v>
      </c>
      <c r="D118" s="25">
        <f>Classification!BU118</f>
        <v>0</v>
      </c>
      <c r="E118" s="69"/>
      <c r="F118" s="25">
        <v>0</v>
      </c>
      <c r="G118" s="25">
        <f t="shared" si="27"/>
        <v>0</v>
      </c>
      <c r="H118" s="69"/>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row>
    <row r="119" spans="1:34" ht="12" customHeight="1">
      <c r="A119" s="1"/>
      <c r="B119" s="16" t="s">
        <v>39</v>
      </c>
      <c r="C119" s="5" t="s">
        <v>90</v>
      </c>
      <c r="D119" s="25">
        <f>Classification!BU119</f>
        <v>0</v>
      </c>
      <c r="E119" s="69"/>
      <c r="F119" s="25">
        <v>0</v>
      </c>
      <c r="G119" s="25">
        <f t="shared" si="27"/>
        <v>0</v>
      </c>
      <c r="H119" s="69"/>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row>
    <row r="120" spans="1:34" ht="12" customHeight="1">
      <c r="A120" s="1"/>
      <c r="B120" s="16" t="s">
        <v>91</v>
      </c>
      <c r="C120" s="5" t="s">
        <v>92</v>
      </c>
      <c r="D120" s="25">
        <f>Classification!BU120</f>
        <v>0</v>
      </c>
      <c r="E120" s="69"/>
      <c r="F120" s="25">
        <v>0</v>
      </c>
      <c r="G120" s="25">
        <f t="shared" si="27"/>
        <v>0</v>
      </c>
      <c r="H120" s="69"/>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row>
    <row r="121" spans="1:34" ht="12" customHeight="1">
      <c r="A121" s="1"/>
      <c r="B121" s="16" t="s">
        <v>93</v>
      </c>
      <c r="C121" s="5" t="s">
        <v>94</v>
      </c>
      <c r="D121" s="25">
        <f>Classification!BU121</f>
        <v>0</v>
      </c>
      <c r="E121" s="69"/>
      <c r="F121" s="25">
        <v>0</v>
      </c>
      <c r="G121" s="25">
        <f t="shared" si="27"/>
        <v>0</v>
      </c>
      <c r="H121" s="69"/>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row>
    <row r="122" spans="1:34" ht="12" customHeight="1">
      <c r="A122" s="1"/>
      <c r="B122" s="16" t="s">
        <v>95</v>
      </c>
      <c r="C122" s="5" t="s">
        <v>96</v>
      </c>
      <c r="D122" s="25">
        <f>Classification!BU122</f>
        <v>0</v>
      </c>
      <c r="E122" s="69"/>
      <c r="F122" s="25">
        <v>0</v>
      </c>
      <c r="G122" s="25">
        <f t="shared" si="27"/>
        <v>0</v>
      </c>
      <c r="H122" s="69"/>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row>
    <row r="123" spans="1:34" ht="12" customHeight="1">
      <c r="A123" s="1"/>
      <c r="B123" s="16" t="s">
        <v>97</v>
      </c>
      <c r="C123" s="5" t="s">
        <v>98</v>
      </c>
      <c r="D123" s="25">
        <f>Classification!BU123</f>
        <v>0</v>
      </c>
      <c r="E123" s="69"/>
      <c r="F123" s="25">
        <v>0</v>
      </c>
      <c r="G123" s="25">
        <f t="shared" si="27"/>
        <v>0</v>
      </c>
      <c r="H123" s="69"/>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row>
    <row r="124" spans="1:34" ht="12" customHeight="1">
      <c r="A124" s="1"/>
      <c r="B124" s="16" t="s">
        <v>16</v>
      </c>
      <c r="C124" s="5" t="s">
        <v>99</v>
      </c>
      <c r="D124" s="25">
        <f>Classification!BU124</f>
        <v>0</v>
      </c>
      <c r="E124" s="69"/>
      <c r="F124" s="25">
        <v>0</v>
      </c>
      <c r="G124" s="25">
        <f t="shared" si="27"/>
        <v>0</v>
      </c>
      <c r="H124" s="69"/>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row>
    <row r="125" spans="1:34" ht="12" customHeight="1">
      <c r="A125" s="1"/>
      <c r="B125" s="16" t="s">
        <v>42</v>
      </c>
      <c r="C125" s="1"/>
      <c r="D125" s="26">
        <f>SUM(D115:D124)</f>
        <v>0</v>
      </c>
      <c r="E125" s="69"/>
      <c r="F125" s="26">
        <f>SUM(F115:F124)</f>
        <v>0</v>
      </c>
      <c r="G125" s="26">
        <f>SUM(G115:G124)</f>
        <v>0</v>
      </c>
      <c r="H125" s="69"/>
      <c r="I125" s="26">
        <f t="shared" ref="I125:AH125" si="28">SUM(I115:I124)</f>
        <v>0</v>
      </c>
      <c r="J125" s="26">
        <f t="shared" si="28"/>
        <v>0</v>
      </c>
      <c r="K125" s="26">
        <f t="shared" si="28"/>
        <v>0</v>
      </c>
      <c r="L125" s="26">
        <f t="shared" si="28"/>
        <v>0</v>
      </c>
      <c r="M125" s="26">
        <f t="shared" si="28"/>
        <v>0</v>
      </c>
      <c r="N125" s="26">
        <f t="shared" si="28"/>
        <v>0</v>
      </c>
      <c r="O125" s="26">
        <f t="shared" si="28"/>
        <v>0</v>
      </c>
      <c r="P125" s="26">
        <f t="shared" si="28"/>
        <v>0</v>
      </c>
      <c r="Q125" s="26">
        <f t="shared" si="28"/>
        <v>0</v>
      </c>
      <c r="R125" s="26">
        <f t="shared" si="28"/>
        <v>0</v>
      </c>
      <c r="S125" s="26">
        <f t="shared" si="28"/>
        <v>0</v>
      </c>
      <c r="T125" s="26">
        <f t="shared" si="28"/>
        <v>0</v>
      </c>
      <c r="U125" s="26">
        <f t="shared" si="28"/>
        <v>0</v>
      </c>
      <c r="V125" s="26">
        <f t="shared" si="28"/>
        <v>0</v>
      </c>
      <c r="W125" s="26">
        <f t="shared" si="28"/>
        <v>0</v>
      </c>
      <c r="X125" s="26">
        <f t="shared" si="28"/>
        <v>0</v>
      </c>
      <c r="Y125" s="26">
        <f t="shared" si="28"/>
        <v>0</v>
      </c>
      <c r="Z125" s="26">
        <f t="shared" si="28"/>
        <v>0</v>
      </c>
      <c r="AA125" s="26">
        <f t="shared" si="28"/>
        <v>0</v>
      </c>
      <c r="AB125" s="26">
        <f t="shared" si="28"/>
        <v>0</v>
      </c>
      <c r="AC125" s="26">
        <f t="shared" si="28"/>
        <v>0</v>
      </c>
      <c r="AD125" s="26">
        <f t="shared" si="28"/>
        <v>0</v>
      </c>
      <c r="AE125" s="26">
        <f t="shared" si="28"/>
        <v>0</v>
      </c>
      <c r="AF125" s="26">
        <f t="shared" si="28"/>
        <v>0</v>
      </c>
      <c r="AG125" s="26">
        <f t="shared" si="28"/>
        <v>0</v>
      </c>
      <c r="AH125" s="26">
        <f t="shared" si="28"/>
        <v>0</v>
      </c>
    </row>
    <row r="126" spans="1:34" ht="12" customHeight="1">
      <c r="A126" s="1"/>
      <c r="B126" s="1"/>
      <c r="C126" s="1"/>
      <c r="D126" s="25"/>
      <c r="E126" s="69"/>
      <c r="F126" s="25"/>
      <c r="G126" s="25"/>
      <c r="H126" s="69"/>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row>
    <row r="127" spans="1:34" ht="12" customHeight="1">
      <c r="A127" s="16" t="s">
        <v>100</v>
      </c>
      <c r="B127" s="1"/>
      <c r="C127" s="1"/>
      <c r="D127" s="25"/>
      <c r="E127" s="69"/>
      <c r="F127" s="25"/>
      <c r="G127" s="25"/>
      <c r="H127" s="69"/>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row>
    <row r="128" spans="1:34" ht="12" customHeight="1">
      <c r="A128" s="1"/>
      <c r="B128" s="16" t="s">
        <v>37</v>
      </c>
      <c r="C128" s="5" t="s">
        <v>84</v>
      </c>
      <c r="D128" s="25">
        <f>Classification!BU128</f>
        <v>0</v>
      </c>
      <c r="E128" s="69"/>
      <c r="F128" s="25">
        <v>0</v>
      </c>
      <c r="G128" s="25">
        <f t="shared" ref="G128:G140" si="29">D128-F128</f>
        <v>0</v>
      </c>
      <c r="H128" s="69"/>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row>
    <row r="129" spans="1:34" ht="12" customHeight="1">
      <c r="A129" s="1"/>
      <c r="B129" s="16" t="s">
        <v>48</v>
      </c>
      <c r="C129" s="5" t="s">
        <v>86</v>
      </c>
      <c r="D129" s="25">
        <f>Classification!BU129</f>
        <v>0</v>
      </c>
      <c r="E129" s="69"/>
      <c r="F129" s="25">
        <v>0</v>
      </c>
      <c r="G129" s="25">
        <f t="shared" si="29"/>
        <v>0</v>
      </c>
      <c r="H129" s="69"/>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row>
    <row r="130" spans="1:34" ht="12" customHeight="1">
      <c r="A130" s="1"/>
      <c r="B130" s="16" t="s">
        <v>134</v>
      </c>
      <c r="C130" s="5" t="s">
        <v>87</v>
      </c>
      <c r="D130" s="25">
        <f>Classification!BU130</f>
        <v>0</v>
      </c>
      <c r="E130" s="69"/>
      <c r="F130" s="25">
        <v>0</v>
      </c>
      <c r="G130" s="25">
        <f t="shared" si="29"/>
        <v>0</v>
      </c>
      <c r="H130" s="69"/>
      <c r="I130" s="25">
        <v>0</v>
      </c>
      <c r="J130" s="25">
        <v>0</v>
      </c>
      <c r="K130" s="25">
        <v>0</v>
      </c>
      <c r="L130" s="25">
        <v>0</v>
      </c>
      <c r="M130" s="25">
        <v>0</v>
      </c>
      <c r="N130" s="25">
        <v>0</v>
      </c>
      <c r="O130" s="25">
        <v>0</v>
      </c>
      <c r="P130" s="25">
        <v>0</v>
      </c>
      <c r="Q130" s="25">
        <v>0</v>
      </c>
      <c r="R130" s="25">
        <v>0</v>
      </c>
      <c r="S130" s="25">
        <v>0</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row>
    <row r="131" spans="1:34" ht="12" customHeight="1">
      <c r="A131" s="1"/>
      <c r="B131" s="16" t="s">
        <v>102</v>
      </c>
      <c r="C131" s="5" t="s">
        <v>103</v>
      </c>
      <c r="D131" s="25">
        <f>Classification!BU131</f>
        <v>0</v>
      </c>
      <c r="E131" s="69"/>
      <c r="F131" s="25">
        <v>0</v>
      </c>
      <c r="G131" s="25">
        <f t="shared" si="29"/>
        <v>0</v>
      </c>
      <c r="H131" s="69"/>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row>
    <row r="132" spans="1:34" ht="12" customHeight="1">
      <c r="A132" s="1"/>
      <c r="B132" s="16" t="s">
        <v>104</v>
      </c>
      <c r="C132" s="5" t="s">
        <v>105</v>
      </c>
      <c r="D132" s="25">
        <f>Classification!BU132</f>
        <v>0</v>
      </c>
      <c r="E132" s="69"/>
      <c r="F132" s="25">
        <v>0</v>
      </c>
      <c r="G132" s="25">
        <f t="shared" si="29"/>
        <v>0</v>
      </c>
      <c r="H132" s="69"/>
      <c r="I132" s="25">
        <v>0</v>
      </c>
      <c r="J132" s="25">
        <v>0</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0</v>
      </c>
      <c r="AF132" s="25">
        <v>0</v>
      </c>
      <c r="AG132" s="25">
        <v>0</v>
      </c>
      <c r="AH132" s="25">
        <v>0</v>
      </c>
    </row>
    <row r="133" spans="1:34" ht="12" customHeight="1">
      <c r="A133" s="1"/>
      <c r="B133" s="16" t="s">
        <v>106</v>
      </c>
      <c r="C133" s="5" t="s">
        <v>89</v>
      </c>
      <c r="D133" s="25">
        <f>Classification!BU133</f>
        <v>0</v>
      </c>
      <c r="E133" s="69"/>
      <c r="F133" s="25">
        <v>0</v>
      </c>
      <c r="G133" s="25">
        <f t="shared" si="29"/>
        <v>0</v>
      </c>
      <c r="H133" s="69"/>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0</v>
      </c>
      <c r="AH133" s="25">
        <v>0</v>
      </c>
    </row>
    <row r="134" spans="1:34" ht="12" customHeight="1">
      <c r="A134" s="1"/>
      <c r="B134" s="16" t="s">
        <v>107</v>
      </c>
      <c r="C134" s="5" t="s">
        <v>108</v>
      </c>
      <c r="D134" s="25">
        <f>Classification!BU134</f>
        <v>0</v>
      </c>
      <c r="E134" s="69"/>
      <c r="F134" s="25">
        <v>0</v>
      </c>
      <c r="G134" s="25">
        <f t="shared" si="29"/>
        <v>0</v>
      </c>
      <c r="H134" s="69"/>
      <c r="I134" s="25">
        <v>0</v>
      </c>
      <c r="J134" s="25">
        <v>0</v>
      </c>
      <c r="K134" s="25">
        <v>0</v>
      </c>
      <c r="L134" s="25">
        <v>0</v>
      </c>
      <c r="M134" s="25">
        <v>0</v>
      </c>
      <c r="N134" s="25">
        <v>0</v>
      </c>
      <c r="O134" s="25">
        <v>0</v>
      </c>
      <c r="P134" s="25">
        <v>0</v>
      </c>
      <c r="Q134" s="25">
        <v>0</v>
      </c>
      <c r="R134" s="25">
        <v>0</v>
      </c>
      <c r="S134" s="25">
        <v>0</v>
      </c>
      <c r="T134" s="25">
        <v>0</v>
      </c>
      <c r="U134" s="25">
        <v>0</v>
      </c>
      <c r="V134" s="25">
        <v>0</v>
      </c>
      <c r="W134" s="25">
        <v>0</v>
      </c>
      <c r="X134" s="25">
        <v>0</v>
      </c>
      <c r="Y134" s="25">
        <v>0</v>
      </c>
      <c r="Z134" s="25">
        <v>0</v>
      </c>
      <c r="AA134" s="25">
        <v>0</v>
      </c>
      <c r="AB134" s="25">
        <v>0</v>
      </c>
      <c r="AC134" s="25">
        <v>0</v>
      </c>
      <c r="AD134" s="25">
        <v>0</v>
      </c>
      <c r="AE134" s="25">
        <v>0</v>
      </c>
      <c r="AF134" s="25">
        <v>0</v>
      </c>
      <c r="AG134" s="25">
        <v>0</v>
      </c>
      <c r="AH134" s="25">
        <v>0</v>
      </c>
    </row>
    <row r="135" spans="1:34" ht="12" customHeight="1">
      <c r="A135" s="1"/>
      <c r="B135" s="16" t="s">
        <v>39</v>
      </c>
      <c r="C135" s="5" t="s">
        <v>90</v>
      </c>
      <c r="D135" s="25">
        <f>Classification!BU135</f>
        <v>0</v>
      </c>
      <c r="E135" s="69"/>
      <c r="F135" s="25">
        <v>0</v>
      </c>
      <c r="G135" s="25">
        <f t="shared" si="29"/>
        <v>0</v>
      </c>
      <c r="H135" s="69"/>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0</v>
      </c>
      <c r="AA135" s="25">
        <v>0</v>
      </c>
      <c r="AB135" s="25">
        <v>0</v>
      </c>
      <c r="AC135" s="25">
        <v>0</v>
      </c>
      <c r="AD135" s="25">
        <v>0</v>
      </c>
      <c r="AE135" s="25">
        <v>0</v>
      </c>
      <c r="AF135" s="25">
        <v>0</v>
      </c>
      <c r="AG135" s="25">
        <v>0</v>
      </c>
      <c r="AH135" s="25">
        <v>0</v>
      </c>
    </row>
    <row r="136" spans="1:34" ht="12" customHeight="1">
      <c r="A136" s="1"/>
      <c r="B136" s="16" t="s">
        <v>91</v>
      </c>
      <c r="C136" s="5" t="s">
        <v>92</v>
      </c>
      <c r="D136" s="25">
        <f>Classification!BU136</f>
        <v>0</v>
      </c>
      <c r="E136" s="69"/>
      <c r="F136" s="25">
        <v>0</v>
      </c>
      <c r="G136" s="25">
        <f t="shared" si="29"/>
        <v>0</v>
      </c>
      <c r="H136" s="69"/>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0</v>
      </c>
      <c r="AC136" s="25">
        <v>0</v>
      </c>
      <c r="AD136" s="25">
        <v>0</v>
      </c>
      <c r="AE136" s="25">
        <v>0</v>
      </c>
      <c r="AF136" s="25">
        <v>0</v>
      </c>
      <c r="AG136" s="25">
        <v>0</v>
      </c>
      <c r="AH136" s="25">
        <v>0</v>
      </c>
    </row>
    <row r="137" spans="1:34" ht="12" customHeight="1">
      <c r="A137" s="1"/>
      <c r="B137" s="16" t="s">
        <v>93</v>
      </c>
      <c r="C137" s="5" t="s">
        <v>94</v>
      </c>
      <c r="D137" s="25">
        <f>Classification!BU137</f>
        <v>0</v>
      </c>
      <c r="E137" s="69"/>
      <c r="F137" s="25">
        <v>0</v>
      </c>
      <c r="G137" s="25">
        <f t="shared" si="29"/>
        <v>0</v>
      </c>
      <c r="H137" s="69"/>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row>
    <row r="138" spans="1:34" ht="12" customHeight="1">
      <c r="A138" s="1"/>
      <c r="B138" s="16" t="s">
        <v>95</v>
      </c>
      <c r="C138" s="5" t="s">
        <v>96</v>
      </c>
      <c r="D138" s="25">
        <f>Classification!BU138</f>
        <v>0</v>
      </c>
      <c r="E138" s="69"/>
      <c r="F138" s="25">
        <v>0</v>
      </c>
      <c r="G138" s="25">
        <f t="shared" si="29"/>
        <v>0</v>
      </c>
      <c r="H138" s="69"/>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row>
    <row r="139" spans="1:34" ht="12" customHeight="1">
      <c r="A139" s="1"/>
      <c r="B139" s="16" t="s">
        <v>97</v>
      </c>
      <c r="C139" s="5" t="s">
        <v>98</v>
      </c>
      <c r="D139" s="25">
        <f>Classification!BU139</f>
        <v>0</v>
      </c>
      <c r="E139" s="69"/>
      <c r="F139" s="25">
        <v>0</v>
      </c>
      <c r="G139" s="25">
        <f t="shared" si="29"/>
        <v>0</v>
      </c>
      <c r="H139" s="69"/>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row>
    <row r="140" spans="1:34" ht="12" customHeight="1">
      <c r="A140" s="1"/>
      <c r="B140" s="16" t="s">
        <v>16</v>
      </c>
      <c r="C140" s="5" t="s">
        <v>99</v>
      </c>
      <c r="D140" s="25">
        <f>Classification!BU140</f>
        <v>0</v>
      </c>
      <c r="E140" s="69"/>
      <c r="F140" s="25">
        <v>0</v>
      </c>
      <c r="G140" s="25">
        <f t="shared" si="29"/>
        <v>0</v>
      </c>
      <c r="H140" s="69"/>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row>
    <row r="141" spans="1:34" ht="12" customHeight="1">
      <c r="A141" s="1"/>
      <c r="B141" s="16" t="s">
        <v>42</v>
      </c>
      <c r="C141" s="1"/>
      <c r="D141" s="26">
        <f>SUM(D128:D140)</f>
        <v>0</v>
      </c>
      <c r="E141" s="69"/>
      <c r="F141" s="26">
        <f>SUM(F128:F140)</f>
        <v>0</v>
      </c>
      <c r="G141" s="26">
        <f>SUM(G128:G140)</f>
        <v>0</v>
      </c>
      <c r="H141" s="69"/>
      <c r="I141" s="26">
        <f t="shared" ref="I141:AH141" si="30">SUM(I128:I140)</f>
        <v>0</v>
      </c>
      <c r="J141" s="26">
        <f t="shared" si="30"/>
        <v>0</v>
      </c>
      <c r="K141" s="26">
        <f t="shared" si="30"/>
        <v>0</v>
      </c>
      <c r="L141" s="26">
        <f t="shared" si="30"/>
        <v>0</v>
      </c>
      <c r="M141" s="26">
        <f t="shared" si="30"/>
        <v>0</v>
      </c>
      <c r="N141" s="26">
        <f t="shared" si="30"/>
        <v>0</v>
      </c>
      <c r="O141" s="26">
        <f t="shared" si="30"/>
        <v>0</v>
      </c>
      <c r="P141" s="26">
        <f t="shared" si="30"/>
        <v>0</v>
      </c>
      <c r="Q141" s="26">
        <f t="shared" si="30"/>
        <v>0</v>
      </c>
      <c r="R141" s="26">
        <f t="shared" si="30"/>
        <v>0</v>
      </c>
      <c r="S141" s="26">
        <f t="shared" si="30"/>
        <v>0</v>
      </c>
      <c r="T141" s="26">
        <f t="shared" si="30"/>
        <v>0</v>
      </c>
      <c r="U141" s="26">
        <f t="shared" si="30"/>
        <v>0</v>
      </c>
      <c r="V141" s="26">
        <f t="shared" si="30"/>
        <v>0</v>
      </c>
      <c r="W141" s="26">
        <f t="shared" si="30"/>
        <v>0</v>
      </c>
      <c r="X141" s="26">
        <f t="shared" si="30"/>
        <v>0</v>
      </c>
      <c r="Y141" s="26">
        <f t="shared" si="30"/>
        <v>0</v>
      </c>
      <c r="Z141" s="26">
        <f t="shared" si="30"/>
        <v>0</v>
      </c>
      <c r="AA141" s="26">
        <f t="shared" si="30"/>
        <v>0</v>
      </c>
      <c r="AB141" s="26">
        <f t="shared" si="30"/>
        <v>0</v>
      </c>
      <c r="AC141" s="26">
        <f t="shared" si="30"/>
        <v>0</v>
      </c>
      <c r="AD141" s="26">
        <f t="shared" si="30"/>
        <v>0</v>
      </c>
      <c r="AE141" s="26">
        <f t="shared" si="30"/>
        <v>0</v>
      </c>
      <c r="AF141" s="26">
        <f t="shared" si="30"/>
        <v>0</v>
      </c>
      <c r="AG141" s="26">
        <f t="shared" si="30"/>
        <v>0</v>
      </c>
      <c r="AH141" s="26">
        <f t="shared" si="30"/>
        <v>0</v>
      </c>
    </row>
    <row r="142" spans="1:34" ht="12" customHeight="1">
      <c r="A142" s="1"/>
      <c r="B142" s="1"/>
      <c r="C142" s="1"/>
      <c r="D142" s="25"/>
      <c r="E142" s="69"/>
      <c r="F142" s="25"/>
      <c r="G142" s="25"/>
      <c r="H142" s="69"/>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row>
    <row r="143" spans="1:34" ht="12" customHeight="1">
      <c r="A143" s="16" t="s">
        <v>109</v>
      </c>
      <c r="B143" s="1"/>
      <c r="C143" s="5" t="s">
        <v>110</v>
      </c>
      <c r="D143" s="30">
        <f>Classification!BU143</f>
        <v>0</v>
      </c>
      <c r="E143" s="69"/>
      <c r="F143" s="30">
        <v>0</v>
      </c>
      <c r="G143" s="30">
        <f t="shared" ref="G143" si="31">D143-F143</f>
        <v>0</v>
      </c>
      <c r="H143" s="69"/>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row>
    <row r="144" spans="1:34" ht="12" customHeight="1">
      <c r="A144" s="1"/>
      <c r="B144" s="1"/>
      <c r="C144" s="1"/>
      <c r="D144" s="25"/>
      <c r="E144" s="69"/>
      <c r="F144" s="25"/>
      <c r="G144" s="25"/>
      <c r="H144" s="69"/>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row>
    <row r="145" spans="1:34" ht="12" customHeight="1">
      <c r="A145" s="16" t="s">
        <v>111</v>
      </c>
      <c r="B145" s="1"/>
      <c r="C145" s="1"/>
      <c r="D145" s="25"/>
      <c r="E145" s="69"/>
      <c r="F145" s="25"/>
      <c r="G145" s="25"/>
      <c r="H145" s="69"/>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row>
    <row r="146" spans="1:34" ht="12" customHeight="1">
      <c r="A146" s="1"/>
      <c r="B146" s="16" t="s">
        <v>37</v>
      </c>
      <c r="C146" s="5" t="s">
        <v>112</v>
      </c>
      <c r="D146" s="25">
        <f>Classification!BU146</f>
        <v>0</v>
      </c>
      <c r="E146" s="69"/>
      <c r="F146" s="25">
        <v>0</v>
      </c>
      <c r="G146" s="25">
        <f t="shared" ref="G146:G152" si="32">D146-F146</f>
        <v>0</v>
      </c>
      <c r="H146" s="69"/>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row>
    <row r="147" spans="1:34" ht="12" customHeight="1">
      <c r="A147" s="1"/>
      <c r="B147" s="135" t="s">
        <v>39</v>
      </c>
      <c r="C147" s="145" t="s">
        <v>114</v>
      </c>
      <c r="D147" s="25">
        <f>Classification!BU147</f>
        <v>743.76011530734388</v>
      </c>
      <c r="E147" s="131"/>
      <c r="F147" s="146">
        <v>0</v>
      </c>
      <c r="G147" s="25">
        <f t="shared" si="32"/>
        <v>743.76011530734388</v>
      </c>
      <c r="H147" s="147" t="s">
        <v>453</v>
      </c>
      <c r="I147" s="25">
        <v>294.07172176436166</v>
      </c>
      <c r="J147" s="25">
        <v>100.0535837183027</v>
      </c>
      <c r="K147" s="25">
        <v>55.258266367441443</v>
      </c>
      <c r="L147" s="25">
        <v>0</v>
      </c>
      <c r="M147" s="25">
        <v>0.24455793959104591</v>
      </c>
      <c r="N147" s="25">
        <v>0</v>
      </c>
      <c r="O147" s="25">
        <v>25.361837666133326</v>
      </c>
      <c r="P147" s="25">
        <v>0</v>
      </c>
      <c r="Q147" s="25">
        <v>4.2455434391659859</v>
      </c>
      <c r="R147" s="25">
        <v>3.8277968319149473E-2</v>
      </c>
      <c r="S147" s="25">
        <v>20.666221049774958</v>
      </c>
      <c r="T147" s="25">
        <v>0</v>
      </c>
      <c r="U147" s="25">
        <v>219.04294917268743</v>
      </c>
      <c r="V147" s="25">
        <v>0</v>
      </c>
      <c r="W147" s="25">
        <v>23.904610354293006</v>
      </c>
      <c r="X147" s="25">
        <v>0</v>
      </c>
      <c r="Y147" s="25">
        <v>0</v>
      </c>
      <c r="Z147" s="25">
        <v>0</v>
      </c>
      <c r="AA147" s="25">
        <v>0</v>
      </c>
      <c r="AB147" s="25">
        <v>0.86169956230168043</v>
      </c>
      <c r="AC147" s="25">
        <v>1.0846304971501618E-2</v>
      </c>
      <c r="AD147" s="25">
        <v>0</v>
      </c>
      <c r="AE147" s="25">
        <v>0</v>
      </c>
      <c r="AF147" s="25">
        <v>0</v>
      </c>
      <c r="AG147" s="25">
        <v>0</v>
      </c>
      <c r="AH147" s="25">
        <v>0</v>
      </c>
    </row>
    <row r="148" spans="1:34" ht="12" customHeight="1">
      <c r="A148" s="1"/>
      <c r="B148" s="135" t="s">
        <v>115</v>
      </c>
      <c r="C148" s="145" t="s">
        <v>116</v>
      </c>
      <c r="D148" s="25">
        <f>Classification!BU148</f>
        <v>3673.6096472680733</v>
      </c>
      <c r="E148" s="131"/>
      <c r="F148" s="146">
        <v>0</v>
      </c>
      <c r="G148" s="25">
        <f t="shared" si="32"/>
        <v>3673.6096472680733</v>
      </c>
      <c r="H148" s="147" t="s">
        <v>453</v>
      </c>
      <c r="I148" s="25">
        <v>1452.4907854407836</v>
      </c>
      <c r="J148" s="25">
        <v>494.18865414612185</v>
      </c>
      <c r="K148" s="25">
        <v>272.93383476856275</v>
      </c>
      <c r="L148" s="25">
        <v>0</v>
      </c>
      <c r="M148" s="25">
        <v>1.2079303362837881</v>
      </c>
      <c r="N148" s="25">
        <v>0</v>
      </c>
      <c r="O148" s="25">
        <v>125.26820086911191</v>
      </c>
      <c r="P148" s="25">
        <v>0</v>
      </c>
      <c r="Q148" s="25">
        <v>20.969757607358272</v>
      </c>
      <c r="R148" s="25">
        <v>0.18906406891278582</v>
      </c>
      <c r="S148" s="25">
        <v>102.07542386116734</v>
      </c>
      <c r="T148" s="25">
        <v>0</v>
      </c>
      <c r="U148" s="25">
        <v>1081.9056772280908</v>
      </c>
      <c r="V148" s="25">
        <v>0</v>
      </c>
      <c r="W148" s="25">
        <v>118.0706055680692</v>
      </c>
      <c r="X148" s="25">
        <v>0</v>
      </c>
      <c r="Y148" s="25">
        <v>0</v>
      </c>
      <c r="Z148" s="25">
        <v>0</v>
      </c>
      <c r="AA148" s="25">
        <v>0</v>
      </c>
      <c r="AB148" s="25">
        <v>4.2561408711867141</v>
      </c>
      <c r="AC148" s="25">
        <v>5.3572502424460919E-2</v>
      </c>
      <c r="AD148" s="25">
        <v>0</v>
      </c>
      <c r="AE148" s="25">
        <v>0</v>
      </c>
      <c r="AF148" s="25">
        <v>0</v>
      </c>
      <c r="AG148" s="25">
        <v>0</v>
      </c>
      <c r="AH148" s="25">
        <v>0</v>
      </c>
    </row>
    <row r="149" spans="1:34" ht="12" customHeight="1">
      <c r="A149" s="1"/>
      <c r="B149" s="135" t="s">
        <v>117</v>
      </c>
      <c r="C149" s="145" t="s">
        <v>118</v>
      </c>
      <c r="D149" s="25">
        <f>Classification!BU149</f>
        <v>2009.4105866522232</v>
      </c>
      <c r="E149" s="131"/>
      <c r="F149" s="146">
        <v>0</v>
      </c>
      <c r="G149" s="25">
        <f t="shared" si="32"/>
        <v>2009.4105866522232</v>
      </c>
      <c r="H149" s="147" t="s">
        <v>453</v>
      </c>
      <c r="I149" s="25">
        <v>794.49115216963924</v>
      </c>
      <c r="J149" s="25">
        <v>270.31394426544728</v>
      </c>
      <c r="K149" s="25">
        <v>149.29080378678506</v>
      </c>
      <c r="L149" s="25">
        <v>0</v>
      </c>
      <c r="M149" s="25">
        <v>0.66072017408601458</v>
      </c>
      <c r="N149" s="25">
        <v>0</v>
      </c>
      <c r="O149" s="25">
        <v>68.519868240345559</v>
      </c>
      <c r="P149" s="25">
        <v>0</v>
      </c>
      <c r="Q149" s="25">
        <v>11.470149793158431</v>
      </c>
      <c r="R149" s="25">
        <v>0.10341527220003362</v>
      </c>
      <c r="S149" s="25">
        <v>55.833759445883516</v>
      </c>
      <c r="T149" s="25">
        <v>0</v>
      </c>
      <c r="U149" s="25">
        <v>591.78653431454973</v>
      </c>
      <c r="V149" s="25">
        <v>0</v>
      </c>
      <c r="W149" s="25">
        <v>64.58288919655709</v>
      </c>
      <c r="X149" s="25">
        <v>0</v>
      </c>
      <c r="Y149" s="25">
        <v>0</v>
      </c>
      <c r="Z149" s="25">
        <v>0</v>
      </c>
      <c r="AA149" s="25">
        <v>0</v>
      </c>
      <c r="AB149" s="25">
        <v>2.3280466206326116</v>
      </c>
      <c r="AC149" s="25">
        <v>2.9303372938716647E-2</v>
      </c>
      <c r="AD149" s="25">
        <v>0</v>
      </c>
      <c r="AE149" s="25">
        <v>0</v>
      </c>
      <c r="AF149" s="25">
        <v>0</v>
      </c>
      <c r="AG149" s="25">
        <v>0</v>
      </c>
      <c r="AH149" s="25">
        <v>0</v>
      </c>
    </row>
    <row r="150" spans="1:34" ht="12" customHeight="1">
      <c r="A150" s="1"/>
      <c r="B150" s="135" t="s">
        <v>119</v>
      </c>
      <c r="C150" s="145" t="s">
        <v>120</v>
      </c>
      <c r="D150" s="25">
        <f>Classification!BU150</f>
        <v>1087.0908030141165</v>
      </c>
      <c r="E150" s="131"/>
      <c r="F150" s="146">
        <v>0</v>
      </c>
      <c r="G150" s="25">
        <f t="shared" si="32"/>
        <v>1087.0908030141165</v>
      </c>
      <c r="H150" s="147" t="s">
        <v>453</v>
      </c>
      <c r="I150" s="25">
        <v>429.81958507476753</v>
      </c>
      <c r="J150" s="25">
        <v>146.23980021276608</v>
      </c>
      <c r="K150" s="25">
        <v>80.766300749707227</v>
      </c>
      <c r="L150" s="25">
        <v>0</v>
      </c>
      <c r="M150" s="25">
        <v>0.35744950752521598</v>
      </c>
      <c r="N150" s="25">
        <v>0</v>
      </c>
      <c r="O150" s="25">
        <v>37.069237657356155</v>
      </c>
      <c r="P150" s="25">
        <v>0</v>
      </c>
      <c r="Q150" s="25">
        <v>6.205349186554713</v>
      </c>
      <c r="R150" s="25">
        <v>5.5947645566632662E-2</v>
      </c>
      <c r="S150" s="25">
        <v>30.206054847379725</v>
      </c>
      <c r="T150" s="25">
        <v>0</v>
      </c>
      <c r="U150" s="25">
        <v>320.15641953631643</v>
      </c>
      <c r="V150" s="25">
        <v>0</v>
      </c>
      <c r="W150" s="25">
        <v>34.939332630184879</v>
      </c>
      <c r="X150" s="25">
        <v>0</v>
      </c>
      <c r="Y150" s="25">
        <v>0</v>
      </c>
      <c r="Z150" s="25">
        <v>0</v>
      </c>
      <c r="AA150" s="25">
        <v>0</v>
      </c>
      <c r="AB150" s="25">
        <v>1.2594728459623776</v>
      </c>
      <c r="AC150" s="25">
        <v>1.5853120029612425E-2</v>
      </c>
      <c r="AD150" s="25">
        <v>0</v>
      </c>
      <c r="AE150" s="25">
        <v>0</v>
      </c>
      <c r="AF150" s="25">
        <v>0</v>
      </c>
      <c r="AG150" s="25">
        <v>0</v>
      </c>
      <c r="AH150" s="25">
        <v>0</v>
      </c>
    </row>
    <row r="151" spans="1:34" ht="12" customHeight="1">
      <c r="A151" s="1"/>
      <c r="B151" s="135" t="s">
        <v>121</v>
      </c>
      <c r="C151" s="145" t="s">
        <v>122</v>
      </c>
      <c r="D151" s="25">
        <f>Classification!BU151</f>
        <v>393.95543569142484</v>
      </c>
      <c r="E151" s="131"/>
      <c r="F151" s="146">
        <v>0</v>
      </c>
      <c r="G151" s="25">
        <f t="shared" si="32"/>
        <v>393.95543569142484</v>
      </c>
      <c r="H151" s="147" t="s">
        <v>453</v>
      </c>
      <c r="I151" s="25">
        <v>155.76413804380113</v>
      </c>
      <c r="J151" s="25">
        <v>52.996459953952034</v>
      </c>
      <c r="K151" s="25">
        <v>29.269241458776634</v>
      </c>
      <c r="L151" s="25">
        <v>0</v>
      </c>
      <c r="M151" s="25">
        <v>0.1295376394357676</v>
      </c>
      <c r="N151" s="25">
        <v>0</v>
      </c>
      <c r="O151" s="25">
        <v>13.433677878206719</v>
      </c>
      <c r="P151" s="25">
        <v>0</v>
      </c>
      <c r="Q151" s="25">
        <v>2.2487827471527653</v>
      </c>
      <c r="R151" s="25">
        <v>2.0275103996833251E-2</v>
      </c>
      <c r="S151" s="25">
        <v>10.946500020903983</v>
      </c>
      <c r="T151" s="25">
        <v>0</v>
      </c>
      <c r="U151" s="25">
        <v>116.02283948878032</v>
      </c>
      <c r="V151" s="25">
        <v>0</v>
      </c>
      <c r="W151" s="25">
        <v>12.661812583574363</v>
      </c>
      <c r="X151" s="25">
        <v>0</v>
      </c>
      <c r="Y151" s="25">
        <v>0</v>
      </c>
      <c r="Z151" s="25">
        <v>0</v>
      </c>
      <c r="AA151" s="25">
        <v>0</v>
      </c>
      <c r="AB151" s="25">
        <v>0.45642569360066981</v>
      </c>
      <c r="AC151" s="25">
        <v>5.7450792436271906E-3</v>
      </c>
      <c r="AD151" s="25">
        <v>0</v>
      </c>
      <c r="AE151" s="25">
        <v>0</v>
      </c>
      <c r="AF151" s="25">
        <v>0</v>
      </c>
      <c r="AG151" s="25">
        <v>0</v>
      </c>
      <c r="AH151" s="25">
        <v>0</v>
      </c>
    </row>
    <row r="152" spans="1:34" ht="12" customHeight="1">
      <c r="A152" s="1"/>
      <c r="B152" s="16" t="s">
        <v>16</v>
      </c>
      <c r="C152" s="5" t="s">
        <v>123</v>
      </c>
      <c r="D152" s="25">
        <f>Classification!BU152</f>
        <v>0</v>
      </c>
      <c r="E152" s="69"/>
      <c r="F152" s="25">
        <v>0</v>
      </c>
      <c r="G152" s="25">
        <f t="shared" si="32"/>
        <v>0</v>
      </c>
      <c r="H152" s="147" t="s">
        <v>453</v>
      </c>
      <c r="I152" s="25">
        <v>0</v>
      </c>
      <c r="J152" s="25">
        <v>0</v>
      </c>
      <c r="K152" s="25">
        <v>0</v>
      </c>
      <c r="L152" s="25">
        <v>0</v>
      </c>
      <c r="M152" s="25">
        <v>0</v>
      </c>
      <c r="N152" s="25">
        <v>0</v>
      </c>
      <c r="O152" s="25">
        <v>0</v>
      </c>
      <c r="P152" s="25">
        <v>0</v>
      </c>
      <c r="Q152" s="25">
        <v>0</v>
      </c>
      <c r="R152" s="25">
        <v>0</v>
      </c>
      <c r="S152" s="25">
        <v>0</v>
      </c>
      <c r="T152" s="25">
        <v>0</v>
      </c>
      <c r="U152" s="25">
        <v>0</v>
      </c>
      <c r="V152" s="25">
        <v>0</v>
      </c>
      <c r="W152" s="25">
        <v>0</v>
      </c>
      <c r="X152" s="25">
        <v>0</v>
      </c>
      <c r="Y152" s="25">
        <v>0</v>
      </c>
      <c r="Z152" s="25">
        <v>0</v>
      </c>
      <c r="AA152" s="25">
        <v>0</v>
      </c>
      <c r="AB152" s="25">
        <v>0</v>
      </c>
      <c r="AC152" s="25">
        <v>0</v>
      </c>
      <c r="AD152" s="25">
        <v>0</v>
      </c>
      <c r="AE152" s="25">
        <v>0</v>
      </c>
      <c r="AF152" s="25">
        <v>0</v>
      </c>
      <c r="AG152" s="25">
        <v>0</v>
      </c>
      <c r="AH152" s="25">
        <v>0</v>
      </c>
    </row>
    <row r="153" spans="1:34" ht="12" customHeight="1">
      <c r="A153" s="1"/>
      <c r="B153" s="16" t="s">
        <v>42</v>
      </c>
      <c r="C153" s="1"/>
      <c r="D153" s="26">
        <f>SUM(D146:D152)</f>
        <v>7907.8265879331821</v>
      </c>
      <c r="E153" s="69"/>
      <c r="F153" s="26">
        <f t="shared" ref="F153:G153" si="33">SUM(F146:F152)</f>
        <v>0</v>
      </c>
      <c r="G153" s="26">
        <f t="shared" si="33"/>
        <v>7907.8265879331821</v>
      </c>
      <c r="H153" s="69"/>
      <c r="I153" s="26">
        <f t="shared" ref="I153:AH153" si="34">SUM(I146:I152)</f>
        <v>3126.6373824933535</v>
      </c>
      <c r="J153" s="26">
        <f t="shared" si="34"/>
        <v>1063.79244229659</v>
      </c>
      <c r="K153" s="26">
        <f t="shared" si="34"/>
        <v>587.51844713127298</v>
      </c>
      <c r="L153" s="26">
        <f t="shared" si="34"/>
        <v>0</v>
      </c>
      <c r="M153" s="26">
        <f t="shared" si="34"/>
        <v>2.6001955969218322</v>
      </c>
      <c r="N153" s="26">
        <f t="shared" si="34"/>
        <v>0</v>
      </c>
      <c r="O153" s="26">
        <f t="shared" si="34"/>
        <v>269.65282231115367</v>
      </c>
      <c r="P153" s="26">
        <f t="shared" si="34"/>
        <v>0</v>
      </c>
      <c r="Q153" s="26">
        <f t="shared" si="34"/>
        <v>45.139582773390167</v>
      </c>
      <c r="R153" s="26">
        <f t="shared" si="34"/>
        <v>0.40698005899543482</v>
      </c>
      <c r="S153" s="26">
        <f t="shared" si="34"/>
        <v>219.72795922510952</v>
      </c>
      <c r="T153" s="26">
        <f t="shared" si="34"/>
        <v>0</v>
      </c>
      <c r="U153" s="26">
        <f t="shared" si="34"/>
        <v>2328.9144197404248</v>
      </c>
      <c r="V153" s="26">
        <f t="shared" si="34"/>
        <v>0</v>
      </c>
      <c r="W153" s="26">
        <f t="shared" si="34"/>
        <v>254.15925033267854</v>
      </c>
      <c r="X153" s="26">
        <f t="shared" si="34"/>
        <v>0</v>
      </c>
      <c r="Y153" s="26">
        <f t="shared" si="34"/>
        <v>0</v>
      </c>
      <c r="Z153" s="26">
        <f t="shared" si="34"/>
        <v>0</v>
      </c>
      <c r="AA153" s="26">
        <f t="shared" si="34"/>
        <v>0</v>
      </c>
      <c r="AB153" s="26">
        <f t="shared" si="34"/>
        <v>9.1617855936840531</v>
      </c>
      <c r="AC153" s="26">
        <f t="shared" si="34"/>
        <v>0.1153203796079188</v>
      </c>
      <c r="AD153" s="26">
        <f t="shared" si="34"/>
        <v>0</v>
      </c>
      <c r="AE153" s="26">
        <f t="shared" si="34"/>
        <v>0</v>
      </c>
      <c r="AF153" s="26">
        <f t="shared" si="34"/>
        <v>0</v>
      </c>
      <c r="AG153" s="26">
        <f t="shared" si="34"/>
        <v>0</v>
      </c>
      <c r="AH153" s="26">
        <f t="shared" si="34"/>
        <v>0</v>
      </c>
    </row>
    <row r="154" spans="1:34" ht="12" customHeight="1">
      <c r="A154" s="1"/>
      <c r="B154" s="1"/>
      <c r="C154" s="1"/>
      <c r="D154" s="25"/>
      <c r="E154" s="69"/>
      <c r="F154" s="25"/>
      <c r="G154" s="25"/>
      <c r="H154" s="69"/>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row>
    <row r="155" spans="1:34" ht="12" customHeight="1" thickBot="1">
      <c r="A155" s="16" t="s">
        <v>135</v>
      </c>
      <c r="B155" s="1"/>
      <c r="C155" s="1"/>
      <c r="D155" s="32">
        <f>SUM(D91, D102, D112, D125, D141, D143, D153)</f>
        <v>193907.31017586109</v>
      </c>
      <c r="E155" s="69"/>
      <c r="F155" s="32">
        <f t="shared" ref="F155:G155" si="35">SUM(F91, F102, F112, F125, F141, F143, F153)</f>
        <v>259.51877964846426</v>
      </c>
      <c r="G155" s="32">
        <f t="shared" si="35"/>
        <v>193647.79139621262</v>
      </c>
      <c r="H155" s="69"/>
      <c r="I155" s="32">
        <f t="shared" ref="I155:AH155" si="36">SUM(I91, I102, I112, I125, I141, I143, I153)</f>
        <v>76651.721794380253</v>
      </c>
      <c r="J155" s="32">
        <f t="shared" si="36"/>
        <v>26079.622405351271</v>
      </c>
      <c r="K155" s="32">
        <f t="shared" si="36"/>
        <v>14403.429323377375</v>
      </c>
      <c r="L155" s="32">
        <f t="shared" si="36"/>
        <v>0</v>
      </c>
      <c r="M155" s="32">
        <f t="shared" si="36"/>
        <v>63.745629928880462</v>
      </c>
      <c r="N155" s="32">
        <f t="shared" si="36"/>
        <v>0</v>
      </c>
      <c r="O155" s="32">
        <f t="shared" si="36"/>
        <v>6610.7292238606578</v>
      </c>
      <c r="P155" s="32">
        <f t="shared" si="36"/>
        <v>0</v>
      </c>
      <c r="Q155" s="32">
        <f t="shared" si="36"/>
        <v>1106.6287251709009</v>
      </c>
      <c r="R155" s="32">
        <f t="shared" si="36"/>
        <v>9.9774033383754084</v>
      </c>
      <c r="S155" s="32">
        <f t="shared" si="36"/>
        <v>5386.7859750141097</v>
      </c>
      <c r="T155" s="32">
        <f t="shared" si="36"/>
        <v>0</v>
      </c>
      <c r="U155" s="32">
        <f t="shared" si="36"/>
        <v>57094.980436300415</v>
      </c>
      <c r="V155" s="32">
        <f t="shared" si="36"/>
        <v>0</v>
      </c>
      <c r="W155" s="32">
        <f t="shared" si="36"/>
        <v>6230.8933735171104</v>
      </c>
      <c r="X155" s="32">
        <f t="shared" si="36"/>
        <v>0</v>
      </c>
      <c r="Y155" s="32">
        <f t="shared" si="36"/>
        <v>0</v>
      </c>
      <c r="Z155" s="32">
        <f t="shared" si="36"/>
        <v>0</v>
      </c>
      <c r="AA155" s="32">
        <f t="shared" si="36"/>
        <v>0</v>
      </c>
      <c r="AB155" s="32">
        <f t="shared" si="36"/>
        <v>265.39198103325862</v>
      </c>
      <c r="AC155" s="32">
        <f t="shared" si="36"/>
        <v>3.4039045884976127</v>
      </c>
      <c r="AD155" s="32">
        <f t="shared" si="36"/>
        <v>0</v>
      </c>
      <c r="AE155" s="32">
        <f t="shared" si="36"/>
        <v>0</v>
      </c>
      <c r="AF155" s="32">
        <f t="shared" si="36"/>
        <v>0</v>
      </c>
      <c r="AG155" s="32">
        <f t="shared" si="36"/>
        <v>0</v>
      </c>
      <c r="AH155" s="32">
        <f t="shared" si="36"/>
        <v>0</v>
      </c>
    </row>
    <row r="156" spans="1:34" ht="12" customHeight="1" thickTop="1">
      <c r="A156" s="1"/>
      <c r="B156" s="16"/>
      <c r="C156" s="1"/>
      <c r="D156" s="25"/>
      <c r="E156" s="69"/>
      <c r="F156" s="25"/>
      <c r="G156" s="25"/>
      <c r="H156" s="69"/>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row>
    <row r="157" spans="1:34" ht="12" customHeight="1">
      <c r="A157" s="16" t="s">
        <v>136</v>
      </c>
      <c r="B157" s="1"/>
      <c r="C157" s="1"/>
      <c r="D157" s="25"/>
      <c r="E157" s="69"/>
      <c r="F157" s="25"/>
      <c r="G157" s="25"/>
      <c r="H157" s="69"/>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row>
    <row r="158" spans="1:34" ht="12" customHeight="1">
      <c r="A158" s="1"/>
      <c r="B158" s="16" t="s">
        <v>137</v>
      </c>
      <c r="C158" s="1"/>
      <c r="D158" s="25">
        <f>Classification!BU158</f>
        <v>545.99779811811584</v>
      </c>
      <c r="E158" s="69"/>
      <c r="F158" s="25">
        <v>0</v>
      </c>
      <c r="G158" s="25">
        <f t="shared" ref="G158:G166" si="37">D158-F158</f>
        <v>545.99779811811584</v>
      </c>
      <c r="H158" s="69" t="s">
        <v>456</v>
      </c>
      <c r="I158" s="25">
        <v>215.89933433072446</v>
      </c>
      <c r="J158" s="25">
        <v>73.456577166213037</v>
      </c>
      <c r="K158" s="25">
        <v>40.569092646589453</v>
      </c>
      <c r="L158" s="25">
        <v>0</v>
      </c>
      <c r="M158" s="25">
        <v>0.1795476832869658</v>
      </c>
      <c r="N158" s="25">
        <v>0</v>
      </c>
      <c r="O158" s="25">
        <v>18.619960588762957</v>
      </c>
      <c r="P158" s="25">
        <v>0</v>
      </c>
      <c r="Q158" s="25">
        <v>3.1169607090701028</v>
      </c>
      <c r="R158" s="25">
        <v>2.8102626903578939E-2</v>
      </c>
      <c r="S158" s="25">
        <v>15.172568586357505</v>
      </c>
      <c r="T158" s="25">
        <v>0</v>
      </c>
      <c r="U158" s="25">
        <v>160.81528217839374</v>
      </c>
      <c r="V158" s="25">
        <v>0</v>
      </c>
      <c r="W158" s="25">
        <v>17.550104552598498</v>
      </c>
      <c r="X158" s="25">
        <v>0</v>
      </c>
      <c r="Y158" s="25">
        <v>0</v>
      </c>
      <c r="Z158" s="25">
        <v>0</v>
      </c>
      <c r="AA158" s="25">
        <v>0</v>
      </c>
      <c r="AB158" s="25">
        <v>0.58300582768529896</v>
      </c>
      <c r="AC158" s="25">
        <v>7.2612215301457225E-3</v>
      </c>
      <c r="AD158" s="25">
        <v>0</v>
      </c>
      <c r="AE158" s="25">
        <v>0</v>
      </c>
      <c r="AF158" s="25">
        <v>0</v>
      </c>
      <c r="AG158" s="25">
        <v>0</v>
      </c>
      <c r="AH158" s="25">
        <v>0</v>
      </c>
    </row>
    <row r="159" spans="1:34" ht="12" customHeight="1">
      <c r="A159" s="1"/>
      <c r="B159" s="16" t="s">
        <v>139</v>
      </c>
      <c r="C159" s="1"/>
      <c r="D159" s="25">
        <f>Classification!BU159</f>
        <v>0</v>
      </c>
      <c r="E159" s="69"/>
      <c r="F159" s="25">
        <v>0</v>
      </c>
      <c r="G159" s="25">
        <f t="shared" si="37"/>
        <v>0</v>
      </c>
      <c r="H159" s="69"/>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0</v>
      </c>
      <c r="AC159" s="25">
        <v>0</v>
      </c>
      <c r="AD159" s="25">
        <v>0</v>
      </c>
      <c r="AE159" s="25">
        <v>0</v>
      </c>
      <c r="AF159" s="25">
        <v>0</v>
      </c>
      <c r="AG159" s="25">
        <v>0</v>
      </c>
      <c r="AH159" s="25">
        <v>0</v>
      </c>
    </row>
    <row r="160" spans="1:34" ht="12" customHeight="1">
      <c r="A160" s="1"/>
      <c r="B160" s="16" t="s">
        <v>141</v>
      </c>
      <c r="C160" s="1"/>
      <c r="D160" s="25">
        <f>Classification!BU160</f>
        <v>0</v>
      </c>
      <c r="E160" s="69"/>
      <c r="F160" s="25">
        <v>0</v>
      </c>
      <c r="G160" s="25">
        <f t="shared" si="37"/>
        <v>0</v>
      </c>
      <c r="H160" s="69"/>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row>
    <row r="161" spans="1:34" ht="12" customHeight="1">
      <c r="A161" s="1"/>
      <c r="B161" s="16" t="s">
        <v>142</v>
      </c>
      <c r="C161" s="1"/>
      <c r="D161" s="25">
        <f>Classification!BU161</f>
        <v>0</v>
      </c>
      <c r="E161" s="69"/>
      <c r="F161" s="25">
        <v>0</v>
      </c>
      <c r="G161" s="25">
        <f t="shared" si="37"/>
        <v>0</v>
      </c>
      <c r="H161" s="69"/>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row>
    <row r="162" spans="1:34" ht="12" customHeight="1">
      <c r="A162" s="1"/>
      <c r="B162" s="16" t="s">
        <v>143</v>
      </c>
      <c r="C162" s="1"/>
      <c r="D162" s="25">
        <f>Classification!BU162</f>
        <v>2796.0520069903237</v>
      </c>
      <c r="E162" s="69"/>
      <c r="F162" s="25">
        <v>0</v>
      </c>
      <c r="G162" s="25">
        <f t="shared" si="37"/>
        <v>2796.0520069903237</v>
      </c>
      <c r="H162" s="69" t="s">
        <v>456</v>
      </c>
      <c r="I162" s="25">
        <v>1105.6194166788669</v>
      </c>
      <c r="J162" s="25">
        <v>376.17076610956923</v>
      </c>
      <c r="K162" s="25">
        <v>207.75412155001726</v>
      </c>
      <c r="L162" s="25">
        <v>0</v>
      </c>
      <c r="M162" s="25">
        <v>0.91946279258873598</v>
      </c>
      <c r="N162" s="25">
        <v>0</v>
      </c>
      <c r="O162" s="25">
        <v>95.352725512326558</v>
      </c>
      <c r="P162" s="25">
        <v>0</v>
      </c>
      <c r="Q162" s="25">
        <v>15.961940279510221</v>
      </c>
      <c r="R162" s="25">
        <v>0.14391341251975837</v>
      </c>
      <c r="S162" s="25">
        <v>77.698648224046138</v>
      </c>
      <c r="T162" s="25">
        <v>0</v>
      </c>
      <c r="U162" s="25">
        <v>823.53425973403034</v>
      </c>
      <c r="V162" s="25">
        <v>0</v>
      </c>
      <c r="W162" s="25">
        <v>89.873998075295361</v>
      </c>
      <c r="X162" s="25">
        <v>0</v>
      </c>
      <c r="Y162" s="25">
        <v>0</v>
      </c>
      <c r="Z162" s="25">
        <v>0</v>
      </c>
      <c r="AA162" s="25">
        <v>0</v>
      </c>
      <c r="AB162" s="25">
        <v>2.9855699422324258</v>
      </c>
      <c r="AC162" s="25">
        <v>3.7184679320214395E-2</v>
      </c>
      <c r="AD162" s="25">
        <v>0</v>
      </c>
      <c r="AE162" s="25">
        <v>0</v>
      </c>
      <c r="AF162" s="25">
        <v>0</v>
      </c>
      <c r="AG162" s="25">
        <v>0</v>
      </c>
      <c r="AH162" s="25">
        <v>0</v>
      </c>
    </row>
    <row r="163" spans="1:34" ht="12" customHeight="1">
      <c r="A163" s="1"/>
      <c r="B163" s="16" t="s">
        <v>145</v>
      </c>
      <c r="C163" s="1"/>
      <c r="D163" s="25">
        <f>Classification!BU163</f>
        <v>0</v>
      </c>
      <c r="E163" s="69"/>
      <c r="F163" s="25">
        <v>0</v>
      </c>
      <c r="G163" s="25">
        <f t="shared" si="37"/>
        <v>0</v>
      </c>
      <c r="H163" s="69"/>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row>
    <row r="164" spans="1:34" ht="12" customHeight="1">
      <c r="A164" s="1"/>
      <c r="B164" s="16" t="s">
        <v>146</v>
      </c>
      <c r="C164" s="1"/>
      <c r="D164" s="25">
        <f>Classification!BU164</f>
        <v>-245.71796919789728</v>
      </c>
      <c r="E164" s="69"/>
      <c r="F164" s="25">
        <v>0</v>
      </c>
      <c r="G164" s="25">
        <f t="shared" si="37"/>
        <v>-245.71796919789728</v>
      </c>
      <c r="H164" s="69" t="s">
        <v>456</v>
      </c>
      <c r="I164" s="25">
        <v>-97.162197660451156</v>
      </c>
      <c r="J164" s="25">
        <v>-33.058010540924975</v>
      </c>
      <c r="K164" s="25">
        <v>-18.257500472858698</v>
      </c>
      <c r="L164" s="25">
        <v>0</v>
      </c>
      <c r="M164" s="25">
        <v>-8.080269236162084E-2</v>
      </c>
      <c r="N164" s="25">
        <v>0</v>
      </c>
      <c r="O164" s="25">
        <v>-8.3796288523235951</v>
      </c>
      <c r="P164" s="25">
        <v>0</v>
      </c>
      <c r="Q164" s="25">
        <v>-1.402740557090411</v>
      </c>
      <c r="R164" s="25">
        <v>-1.2647157984288756E-2</v>
      </c>
      <c r="S164" s="25">
        <v>-6.8281827388414866</v>
      </c>
      <c r="T164" s="25">
        <v>0</v>
      </c>
      <c r="U164" s="25">
        <v>-72.372461370830251</v>
      </c>
      <c r="V164" s="25">
        <v>0</v>
      </c>
      <c r="W164" s="25">
        <v>-7.8981564847673207</v>
      </c>
      <c r="X164" s="25">
        <v>0</v>
      </c>
      <c r="Y164" s="25">
        <v>0</v>
      </c>
      <c r="Z164" s="25">
        <v>0</v>
      </c>
      <c r="AA164" s="25">
        <v>0</v>
      </c>
      <c r="AB164" s="25">
        <v>-0.26237286762533885</v>
      </c>
      <c r="AC164" s="25">
        <v>-3.2678018380899697E-3</v>
      </c>
      <c r="AD164" s="25">
        <v>0</v>
      </c>
      <c r="AE164" s="25">
        <v>0</v>
      </c>
      <c r="AF164" s="25">
        <v>0</v>
      </c>
      <c r="AG164" s="25">
        <v>0</v>
      </c>
      <c r="AH164" s="25">
        <v>0</v>
      </c>
    </row>
    <row r="165" spans="1:34" ht="12" customHeight="1">
      <c r="A165" s="1"/>
      <c r="B165" s="16" t="s">
        <v>147</v>
      </c>
      <c r="C165" s="1"/>
      <c r="D165" s="25">
        <f>Classification!BU165</f>
        <v>0</v>
      </c>
      <c r="E165" s="69"/>
      <c r="F165" s="25">
        <v>0</v>
      </c>
      <c r="G165" s="25">
        <f t="shared" si="37"/>
        <v>0</v>
      </c>
      <c r="H165" s="69"/>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row>
    <row r="166" spans="1:34" ht="12" customHeight="1">
      <c r="A166" s="1"/>
      <c r="B166" s="16" t="s">
        <v>148</v>
      </c>
      <c r="C166" s="1"/>
      <c r="D166" s="25">
        <f>Classification!BU166</f>
        <v>0</v>
      </c>
      <c r="E166" s="69"/>
      <c r="F166" s="25">
        <v>0</v>
      </c>
      <c r="G166" s="25">
        <f t="shared" si="37"/>
        <v>0</v>
      </c>
      <c r="H166" s="82" t="s">
        <v>456</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row>
    <row r="167" spans="1:34" ht="12" customHeight="1" thickBot="1">
      <c r="A167" s="1"/>
      <c r="B167" s="16" t="s">
        <v>42</v>
      </c>
      <c r="C167" s="1"/>
      <c r="D167" s="38">
        <f>SUM(D158:D166)</f>
        <v>3096.3318359105424</v>
      </c>
      <c r="E167" s="69"/>
      <c r="F167" s="38">
        <f t="shared" ref="F167:G167" si="38">SUM(F158:F166)</f>
        <v>0</v>
      </c>
      <c r="G167" s="38">
        <f t="shared" si="38"/>
        <v>3096.3318359105424</v>
      </c>
      <c r="H167" s="69"/>
      <c r="I167" s="38">
        <f t="shared" ref="I167:AH167" si="39">SUM(I158:I166)</f>
        <v>1224.3565533491403</v>
      </c>
      <c r="J167" s="38">
        <f t="shared" si="39"/>
        <v>416.56933273485731</v>
      </c>
      <c r="K167" s="38">
        <f t="shared" si="39"/>
        <v>230.06571372374802</v>
      </c>
      <c r="L167" s="38">
        <f t="shared" si="39"/>
        <v>0</v>
      </c>
      <c r="M167" s="38">
        <f t="shared" si="39"/>
        <v>1.018207783514081</v>
      </c>
      <c r="N167" s="38">
        <f t="shared" si="39"/>
        <v>0</v>
      </c>
      <c r="O167" s="38">
        <f t="shared" si="39"/>
        <v>105.59305724876593</v>
      </c>
      <c r="P167" s="38">
        <f t="shared" si="39"/>
        <v>0</v>
      </c>
      <c r="Q167" s="38">
        <f t="shared" si="39"/>
        <v>17.676160431489912</v>
      </c>
      <c r="R167" s="38">
        <f t="shared" si="39"/>
        <v>0.15936888143904857</v>
      </c>
      <c r="S167" s="38">
        <f t="shared" si="39"/>
        <v>86.043034071562147</v>
      </c>
      <c r="T167" s="38">
        <f t="shared" si="39"/>
        <v>0</v>
      </c>
      <c r="U167" s="38">
        <f t="shared" si="39"/>
        <v>911.97708054159386</v>
      </c>
      <c r="V167" s="38">
        <f t="shared" si="39"/>
        <v>0</v>
      </c>
      <c r="W167" s="38">
        <f t="shared" si="39"/>
        <v>99.525946143126532</v>
      </c>
      <c r="X167" s="38">
        <f t="shared" si="39"/>
        <v>0</v>
      </c>
      <c r="Y167" s="38">
        <f t="shared" si="39"/>
        <v>0</v>
      </c>
      <c r="Z167" s="38">
        <f t="shared" si="39"/>
        <v>0</v>
      </c>
      <c r="AA167" s="38">
        <f t="shared" si="39"/>
        <v>0</v>
      </c>
      <c r="AB167" s="38">
        <f t="shared" si="39"/>
        <v>3.306202902292386</v>
      </c>
      <c r="AC167" s="38">
        <f t="shared" si="39"/>
        <v>4.1178099012270153E-2</v>
      </c>
      <c r="AD167" s="38">
        <f t="shared" si="39"/>
        <v>0</v>
      </c>
      <c r="AE167" s="38">
        <f t="shared" si="39"/>
        <v>0</v>
      </c>
      <c r="AF167" s="38">
        <f t="shared" si="39"/>
        <v>0</v>
      </c>
      <c r="AG167" s="38">
        <f t="shared" si="39"/>
        <v>0</v>
      </c>
      <c r="AH167" s="38">
        <f t="shared" si="39"/>
        <v>0</v>
      </c>
    </row>
    <row r="168" spans="1:34" ht="12" customHeight="1" thickTop="1">
      <c r="A168" s="1"/>
      <c r="B168" s="1"/>
      <c r="C168" s="1"/>
      <c r="D168" s="25"/>
      <c r="E168" s="69"/>
      <c r="F168" s="25"/>
      <c r="G168" s="25"/>
      <c r="H168" s="69"/>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row>
    <row r="169" spans="1:34" ht="12" customHeight="1" thickBot="1">
      <c r="A169" s="16" t="s">
        <v>149</v>
      </c>
      <c r="B169" s="1"/>
      <c r="C169" s="1"/>
      <c r="D169" s="32">
        <f>Classification!BU169</f>
        <v>0</v>
      </c>
      <c r="E169" s="69"/>
      <c r="F169" s="32">
        <v>0</v>
      </c>
      <c r="G169" s="32">
        <f t="shared" ref="G169" si="40">D169-F169</f>
        <v>0</v>
      </c>
      <c r="H169" s="69"/>
      <c r="I169" s="32">
        <v>0</v>
      </c>
      <c r="J169" s="32">
        <v>0</v>
      </c>
      <c r="K169" s="32">
        <v>0</v>
      </c>
      <c r="L169" s="32">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row>
    <row r="170" spans="1:34" ht="12" customHeight="1" thickTop="1">
      <c r="A170" s="1"/>
      <c r="B170" s="1"/>
      <c r="C170" s="1"/>
      <c r="D170" s="25"/>
      <c r="E170" s="69"/>
      <c r="F170" s="25"/>
      <c r="G170" s="25"/>
      <c r="H170" s="69"/>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row>
    <row r="171" spans="1:34" ht="12" customHeight="1" thickBot="1">
      <c r="A171" s="16" t="s">
        <v>150</v>
      </c>
      <c r="B171" s="1"/>
      <c r="C171" s="1"/>
      <c r="D171" s="40">
        <f>D82-D155+D167+D169</f>
        <v>451778.12400898675</v>
      </c>
      <c r="E171" s="69"/>
      <c r="F171" s="40">
        <f t="shared" ref="F171:G171" si="41">F82-F155+F167+F169</f>
        <v>473.87055615726604</v>
      </c>
      <c r="G171" s="40">
        <f t="shared" si="41"/>
        <v>451304.25345282967</v>
      </c>
      <c r="H171" s="69"/>
      <c r="I171" s="40">
        <f t="shared" ref="I171:AH171" si="42">I82-I155+I167+I169</f>
        <v>178642.83807537117</v>
      </c>
      <c r="J171" s="40">
        <f t="shared" si="42"/>
        <v>60780.601575052424</v>
      </c>
      <c r="K171" s="40">
        <f t="shared" si="42"/>
        <v>33568.319564281504</v>
      </c>
      <c r="L171" s="40">
        <f t="shared" si="42"/>
        <v>0</v>
      </c>
      <c r="M171" s="40">
        <f t="shared" si="42"/>
        <v>148.56418067092159</v>
      </c>
      <c r="N171" s="40">
        <f t="shared" si="42"/>
        <v>0</v>
      </c>
      <c r="O171" s="40">
        <f t="shared" si="42"/>
        <v>15406.821955887832</v>
      </c>
      <c r="P171" s="40">
        <f t="shared" si="42"/>
        <v>0</v>
      </c>
      <c r="Q171" s="40">
        <f t="shared" si="42"/>
        <v>2579.0848728821829</v>
      </c>
      <c r="R171" s="40">
        <f t="shared" si="42"/>
        <v>23.253119529022012</v>
      </c>
      <c r="S171" s="40">
        <f t="shared" si="42"/>
        <v>12554.32640198929</v>
      </c>
      <c r="T171" s="40">
        <f t="shared" si="42"/>
        <v>0</v>
      </c>
      <c r="U171" s="40">
        <f t="shared" si="42"/>
        <v>133064.32140375336</v>
      </c>
      <c r="V171" s="40">
        <f t="shared" si="42"/>
        <v>0</v>
      </c>
      <c r="W171" s="40">
        <f t="shared" si="42"/>
        <v>14521.584772434011</v>
      </c>
      <c r="X171" s="40">
        <f t="shared" si="42"/>
        <v>0</v>
      </c>
      <c r="Y171" s="40">
        <f t="shared" si="42"/>
        <v>0</v>
      </c>
      <c r="Z171" s="40">
        <f t="shared" si="42"/>
        <v>0</v>
      </c>
      <c r="AA171" s="40">
        <f t="shared" si="42"/>
        <v>0</v>
      </c>
      <c r="AB171" s="40">
        <f t="shared" si="42"/>
        <v>482.39989250101689</v>
      </c>
      <c r="AC171" s="40">
        <f t="shared" si="42"/>
        <v>6.0081946341352035</v>
      </c>
      <c r="AD171" s="40">
        <f t="shared" si="42"/>
        <v>0</v>
      </c>
      <c r="AE171" s="40">
        <f t="shared" si="42"/>
        <v>0</v>
      </c>
      <c r="AF171" s="40">
        <f t="shared" si="42"/>
        <v>0</v>
      </c>
      <c r="AG171" s="40">
        <f t="shared" si="42"/>
        <v>0</v>
      </c>
      <c r="AH171" s="40">
        <f t="shared" si="42"/>
        <v>0</v>
      </c>
    </row>
    <row r="172" spans="1:34" ht="12" customHeight="1">
      <c r="A172" s="1"/>
      <c r="B172" s="1"/>
      <c r="C172" s="1"/>
      <c r="D172" s="33"/>
      <c r="E172" s="69"/>
      <c r="F172" s="33"/>
      <c r="G172" s="33"/>
      <c r="H172" s="69"/>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row>
    <row r="173" spans="1:34" ht="12" customHeight="1">
      <c r="A173" s="16" t="s">
        <v>151</v>
      </c>
      <c r="B173" s="1"/>
      <c r="C173" s="1"/>
      <c r="D173" s="33"/>
      <c r="E173" s="69"/>
      <c r="F173" s="33"/>
      <c r="G173" s="33"/>
      <c r="H173" s="69"/>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row>
    <row r="174" spans="1:34" ht="12" customHeight="1">
      <c r="A174" s="1"/>
      <c r="B174" s="16" t="s">
        <v>152</v>
      </c>
      <c r="C174" s="1"/>
      <c r="D174" s="44">
        <v>5.9316239560111665E-2</v>
      </c>
      <c r="E174" s="69"/>
      <c r="F174" s="44"/>
      <c r="G174" s="44"/>
      <c r="H174" s="69"/>
      <c r="I174" s="44">
        <v>5.9316239560111665E-2</v>
      </c>
      <c r="J174" s="44">
        <v>5.9316239560111665E-2</v>
      </c>
      <c r="K174" s="44">
        <v>5.9316239560111665E-2</v>
      </c>
      <c r="L174" s="44">
        <v>5.9316239560111665E-2</v>
      </c>
      <c r="M174" s="44">
        <v>5.9316239560111665E-2</v>
      </c>
      <c r="N174" s="44">
        <v>5.9316239560111665E-2</v>
      </c>
      <c r="O174" s="44">
        <v>5.9316239560111665E-2</v>
      </c>
      <c r="P174" s="44">
        <v>5.9316239560111665E-2</v>
      </c>
      <c r="Q174" s="44">
        <v>5.9316239560111665E-2</v>
      </c>
      <c r="R174" s="44">
        <v>5.9316239560111665E-2</v>
      </c>
      <c r="S174" s="44">
        <v>5.9316239560111665E-2</v>
      </c>
      <c r="T174" s="44">
        <v>5.9316239560111665E-2</v>
      </c>
      <c r="U174" s="44">
        <v>5.9316239560111665E-2</v>
      </c>
      <c r="V174" s="44">
        <v>5.9316239560111665E-2</v>
      </c>
      <c r="W174" s="44">
        <v>5.9316239560111665E-2</v>
      </c>
      <c r="X174" s="44">
        <v>5.9316239560111665E-2</v>
      </c>
      <c r="Y174" s="44">
        <v>5.9316239560111665E-2</v>
      </c>
      <c r="Z174" s="44">
        <v>5.9316239560111665E-2</v>
      </c>
      <c r="AA174" s="44">
        <v>5.9316239560111665E-2</v>
      </c>
      <c r="AB174" s="44">
        <v>5.9316239560111665E-2</v>
      </c>
      <c r="AC174" s="44">
        <v>5.9316239560111665E-2</v>
      </c>
      <c r="AD174" s="44">
        <v>5.9316239560111665E-2</v>
      </c>
      <c r="AE174" s="44">
        <v>5.9316239560111665E-2</v>
      </c>
      <c r="AF174" s="44">
        <v>5.9316239560111665E-2</v>
      </c>
      <c r="AG174" s="44">
        <v>5.9316239560111665E-2</v>
      </c>
      <c r="AH174" s="44">
        <v>5.9316239560111665E-2</v>
      </c>
    </row>
    <row r="175" spans="1:34" ht="12" customHeight="1">
      <c r="A175" s="1"/>
      <c r="B175" s="16" t="s">
        <v>153</v>
      </c>
      <c r="C175" s="1"/>
      <c r="D175" s="25">
        <f>Classification!BU175</f>
        <v>26797.779431734893</v>
      </c>
      <c r="E175" s="69"/>
      <c r="F175" s="25">
        <v>0</v>
      </c>
      <c r="G175" s="25">
        <f t="shared" ref="G175:G177" si="43">D175-F175</f>
        <v>26797.779431734893</v>
      </c>
      <c r="H175" s="69"/>
      <c r="I175" s="25">
        <f>+I174*I171</f>
        <v>10596.421378976953</v>
      </c>
      <c r="J175" s="25">
        <f t="shared" ref="J175:AH175" si="44">+J174*J171</f>
        <v>3605.2767236335098</v>
      </c>
      <c r="K175" s="25">
        <f t="shared" si="44"/>
        <v>1991.146484905305</v>
      </c>
      <c r="L175" s="25">
        <f t="shared" si="44"/>
        <v>0</v>
      </c>
      <c r="M175" s="25">
        <f t="shared" si="44"/>
        <v>8.8122685307280957</v>
      </c>
      <c r="N175" s="25">
        <f t="shared" si="44"/>
        <v>0</v>
      </c>
      <c r="O175" s="25">
        <f t="shared" si="44"/>
        <v>913.87474199543078</v>
      </c>
      <c r="P175" s="25">
        <f t="shared" si="44"/>
        <v>0</v>
      </c>
      <c r="Q175" s="25">
        <f t="shared" si="44"/>
        <v>152.98161616573969</v>
      </c>
      <c r="R175" s="25">
        <f t="shared" si="44"/>
        <v>1.3792876085033805</v>
      </c>
      <c r="S175" s="25">
        <f t="shared" si="44"/>
        <v>744.67543237623147</v>
      </c>
      <c r="T175" s="25">
        <f t="shared" si="44"/>
        <v>0</v>
      </c>
      <c r="U175" s="25">
        <f t="shared" si="44"/>
        <v>7892.8751652887286</v>
      </c>
      <c r="V175" s="25">
        <f t="shared" si="44"/>
        <v>0</v>
      </c>
      <c r="W175" s="25">
        <f t="shared" si="44"/>
        <v>861.36580115416541</v>
      </c>
      <c r="X175" s="25">
        <f t="shared" si="44"/>
        <v>0</v>
      </c>
      <c r="Y175" s="25">
        <f t="shared" si="44"/>
        <v>0</v>
      </c>
      <c r="Z175" s="25">
        <f t="shared" si="44"/>
        <v>0</v>
      </c>
      <c r="AA175" s="25">
        <f t="shared" si="44"/>
        <v>0</v>
      </c>
      <c r="AB175" s="25">
        <f t="shared" si="44"/>
        <v>28.614147587362432</v>
      </c>
      <c r="AC175" s="25">
        <f t="shared" si="44"/>
        <v>0.35638351224214121</v>
      </c>
      <c r="AD175" s="25">
        <f t="shared" si="44"/>
        <v>0</v>
      </c>
      <c r="AE175" s="25">
        <f t="shared" si="44"/>
        <v>0</v>
      </c>
      <c r="AF175" s="25">
        <f t="shared" si="44"/>
        <v>0</v>
      </c>
      <c r="AG175" s="25">
        <f t="shared" si="44"/>
        <v>0</v>
      </c>
      <c r="AH175" s="25">
        <f t="shared" si="44"/>
        <v>0</v>
      </c>
    </row>
    <row r="176" spans="1:34" ht="12" customHeight="1">
      <c r="A176" s="1"/>
      <c r="B176" s="16" t="s">
        <v>154</v>
      </c>
      <c r="C176" s="1"/>
      <c r="D176" s="25">
        <f>Classification!BU176</f>
        <v>1119.625938922228</v>
      </c>
      <c r="E176" s="69"/>
      <c r="F176" s="25">
        <v>0</v>
      </c>
      <c r="G176" s="25">
        <f t="shared" si="43"/>
        <v>1119.625938922228</v>
      </c>
      <c r="H176" s="69" t="s">
        <v>456</v>
      </c>
      <c r="I176" s="25">
        <v>442.72430355191398</v>
      </c>
      <c r="J176" s="25">
        <v>150.63044111753456</v>
      </c>
      <c r="K176" s="25">
        <v>83.191193448429203</v>
      </c>
      <c r="L176" s="25">
        <v>0</v>
      </c>
      <c r="M176" s="25">
        <v>0.36818141790013564</v>
      </c>
      <c r="N176" s="25">
        <v>0</v>
      </c>
      <c r="O176" s="25">
        <v>38.182188515673616</v>
      </c>
      <c r="P176" s="25">
        <v>0</v>
      </c>
      <c r="Q176" s="25">
        <v>6.3916559233474262</v>
      </c>
      <c r="R176" s="25">
        <v>5.7627393629697252E-2</v>
      </c>
      <c r="S176" s="25">
        <v>31.112948454945034</v>
      </c>
      <c r="T176" s="25">
        <v>0</v>
      </c>
      <c r="U176" s="25">
        <v>329.76865826677977</v>
      </c>
      <c r="V176" s="25">
        <v>0</v>
      </c>
      <c r="W176" s="25">
        <v>35.988336135442751</v>
      </c>
      <c r="X176" s="25">
        <v>0</v>
      </c>
      <c r="Y176" s="25">
        <v>0</v>
      </c>
      <c r="Z176" s="25">
        <v>0</v>
      </c>
      <c r="AA176" s="25">
        <v>0</v>
      </c>
      <c r="AB176" s="25">
        <v>1.1955147978052363</v>
      </c>
      <c r="AC176" s="25">
        <v>1.488989882639228E-2</v>
      </c>
      <c r="AD176" s="25">
        <v>0</v>
      </c>
      <c r="AE176" s="25">
        <v>0</v>
      </c>
      <c r="AF176" s="25">
        <v>0</v>
      </c>
      <c r="AG176" s="25">
        <v>0</v>
      </c>
      <c r="AH176" s="25">
        <v>0</v>
      </c>
    </row>
    <row r="177" spans="1:34" ht="12" customHeight="1">
      <c r="A177" s="1"/>
      <c r="B177" s="16" t="s">
        <v>156</v>
      </c>
      <c r="C177" s="1"/>
      <c r="D177" s="25">
        <f>Classification!BU177</f>
        <v>7347.1950039265193</v>
      </c>
      <c r="E177" s="69"/>
      <c r="F177" s="25">
        <v>0</v>
      </c>
      <c r="G177" s="25">
        <f t="shared" si="43"/>
        <v>7347.1950039265193</v>
      </c>
      <c r="H177" s="69" t="s">
        <v>457</v>
      </c>
      <c r="I177" s="25">
        <v>2907.998637452823</v>
      </c>
      <c r="J177" s="25">
        <v>989.40382087549949</v>
      </c>
      <c r="K177" s="25">
        <v>546.43459881289039</v>
      </c>
      <c r="L177" s="25">
        <v>0</v>
      </c>
      <c r="M177" s="25">
        <v>2.4183697461359168</v>
      </c>
      <c r="N177" s="25">
        <v>0</v>
      </c>
      <c r="O177" s="25">
        <v>250.7966047667538</v>
      </c>
      <c r="P177" s="25">
        <v>0</v>
      </c>
      <c r="Q177" s="25">
        <v>41.983072912513094</v>
      </c>
      <c r="R177" s="25">
        <v>0.37852085555422094</v>
      </c>
      <c r="S177" s="25">
        <v>204.36287546954333</v>
      </c>
      <c r="T177" s="25">
        <v>0</v>
      </c>
      <c r="U177" s="25">
        <v>2166.0586537056747</v>
      </c>
      <c r="V177" s="25">
        <v>0</v>
      </c>
      <c r="W177" s="25">
        <v>236.38646355403873</v>
      </c>
      <c r="X177" s="25">
        <v>0</v>
      </c>
      <c r="Y177" s="25">
        <v>0</v>
      </c>
      <c r="Z177" s="25">
        <v>0</v>
      </c>
      <c r="AA177" s="25">
        <v>0</v>
      </c>
      <c r="AB177" s="25">
        <v>0.97271984970294978</v>
      </c>
      <c r="AC177" s="25">
        <v>6.6592539021685388E-4</v>
      </c>
      <c r="AD177" s="25">
        <v>0</v>
      </c>
      <c r="AE177" s="25">
        <v>0</v>
      </c>
      <c r="AF177" s="25">
        <v>0</v>
      </c>
      <c r="AG177" s="25">
        <v>0</v>
      </c>
      <c r="AH177" s="25">
        <v>0</v>
      </c>
    </row>
    <row r="178" spans="1:34" ht="12" customHeight="1" thickBot="1">
      <c r="A178" s="1"/>
      <c r="B178" s="16" t="s">
        <v>42</v>
      </c>
      <c r="C178" s="1"/>
      <c r="D178" s="47">
        <f>SUM(D175:D177)</f>
        <v>35264.600374583642</v>
      </c>
      <c r="E178" s="69"/>
      <c r="F178" s="47">
        <f t="shared" ref="F178:G178" si="45">SUM(F175:F177)</f>
        <v>0</v>
      </c>
      <c r="G178" s="47">
        <f t="shared" si="45"/>
        <v>35264.600374583642</v>
      </c>
      <c r="H178" s="69"/>
      <c r="I178" s="47">
        <f t="shared" ref="I178:AH178" si="46">SUM(I175:I177)</f>
        <v>13947.144319981689</v>
      </c>
      <c r="J178" s="47">
        <f t="shared" si="46"/>
        <v>4745.3109856265437</v>
      </c>
      <c r="K178" s="47">
        <f t="shared" si="46"/>
        <v>2620.7722771666245</v>
      </c>
      <c r="L178" s="47">
        <f t="shared" si="46"/>
        <v>0</v>
      </c>
      <c r="M178" s="47">
        <f t="shared" si="46"/>
        <v>11.598819694764149</v>
      </c>
      <c r="N178" s="47">
        <f t="shared" si="46"/>
        <v>0</v>
      </c>
      <c r="O178" s="47">
        <f t="shared" si="46"/>
        <v>1202.8535352778581</v>
      </c>
      <c r="P178" s="47">
        <f t="shared" si="46"/>
        <v>0</v>
      </c>
      <c r="Q178" s="47">
        <f t="shared" si="46"/>
        <v>201.35634500160023</v>
      </c>
      <c r="R178" s="47">
        <f t="shared" si="46"/>
        <v>1.8154358576872986</v>
      </c>
      <c r="S178" s="47">
        <f t="shared" si="46"/>
        <v>980.15125630071975</v>
      </c>
      <c r="T178" s="47">
        <f t="shared" si="46"/>
        <v>0</v>
      </c>
      <c r="U178" s="47">
        <f t="shared" si="46"/>
        <v>10388.702477261184</v>
      </c>
      <c r="V178" s="47">
        <f t="shared" si="46"/>
        <v>0</v>
      </c>
      <c r="W178" s="47">
        <f t="shared" si="46"/>
        <v>1133.7406008436469</v>
      </c>
      <c r="X178" s="47">
        <f t="shared" si="46"/>
        <v>0</v>
      </c>
      <c r="Y178" s="47">
        <f t="shared" si="46"/>
        <v>0</v>
      </c>
      <c r="Z178" s="47">
        <f t="shared" si="46"/>
        <v>0</v>
      </c>
      <c r="AA178" s="47">
        <f t="shared" si="46"/>
        <v>0</v>
      </c>
      <c r="AB178" s="47">
        <f t="shared" si="46"/>
        <v>30.782382234870621</v>
      </c>
      <c r="AC178" s="47">
        <f t="shared" si="46"/>
        <v>0.37193933645875038</v>
      </c>
      <c r="AD178" s="47">
        <f t="shared" si="46"/>
        <v>0</v>
      </c>
      <c r="AE178" s="47">
        <f t="shared" si="46"/>
        <v>0</v>
      </c>
      <c r="AF178" s="47">
        <f t="shared" si="46"/>
        <v>0</v>
      </c>
      <c r="AG178" s="47">
        <f t="shared" si="46"/>
        <v>0</v>
      </c>
      <c r="AH178" s="47">
        <f t="shared" si="46"/>
        <v>0</v>
      </c>
    </row>
    <row r="179" spans="1:34" ht="12" customHeight="1">
      <c r="A179" s="1"/>
      <c r="B179" s="1"/>
      <c r="C179" s="1"/>
      <c r="D179" s="25"/>
      <c r="E179" s="69"/>
      <c r="F179" s="25"/>
      <c r="G179" s="25"/>
      <c r="H179" s="69"/>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row>
    <row r="180" spans="1:34" ht="12" customHeight="1" thickBot="1">
      <c r="A180" s="16" t="s">
        <v>158</v>
      </c>
      <c r="B180" s="1"/>
      <c r="C180" s="1"/>
      <c r="D180" s="40">
        <f>Classification!BU180</f>
        <v>0</v>
      </c>
      <c r="E180" s="69"/>
      <c r="F180" s="40">
        <v>0</v>
      </c>
      <c r="G180" s="40">
        <f t="shared" ref="G180" si="47">D180-F180</f>
        <v>0</v>
      </c>
      <c r="H180" s="69"/>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v>0</v>
      </c>
      <c r="AC180" s="40">
        <v>0</v>
      </c>
      <c r="AD180" s="40">
        <v>0</v>
      </c>
      <c r="AE180" s="40">
        <v>0</v>
      </c>
      <c r="AF180" s="40">
        <v>0</v>
      </c>
      <c r="AG180" s="40">
        <v>0</v>
      </c>
      <c r="AH180" s="40">
        <v>0</v>
      </c>
    </row>
    <row r="181" spans="1:34" ht="12" customHeight="1">
      <c r="A181" s="1"/>
      <c r="B181" s="1"/>
      <c r="C181" s="1"/>
      <c r="D181" s="25"/>
      <c r="E181" s="69"/>
      <c r="F181" s="25"/>
      <c r="G181" s="25"/>
      <c r="H181" s="69"/>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row>
    <row r="182" spans="1:34" ht="12" customHeight="1">
      <c r="A182" s="16" t="s">
        <v>159</v>
      </c>
      <c r="B182" s="1"/>
      <c r="C182" s="1"/>
      <c r="D182" s="25"/>
      <c r="E182" s="69"/>
      <c r="F182" s="25"/>
      <c r="G182" s="25"/>
      <c r="H182" s="69"/>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row>
    <row r="183" spans="1:34" ht="12" customHeight="1">
      <c r="A183" s="1"/>
      <c r="B183" s="1"/>
      <c r="C183" s="1"/>
      <c r="D183" s="25"/>
      <c r="E183" s="69"/>
      <c r="F183" s="25"/>
      <c r="G183" s="25"/>
      <c r="H183" s="69"/>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row>
    <row r="184" spans="1:34" ht="12" customHeight="1">
      <c r="A184" s="1"/>
      <c r="B184" s="16" t="s">
        <v>160</v>
      </c>
      <c r="C184" s="1"/>
      <c r="D184" s="25">
        <f>Classification!BU184</f>
        <v>0</v>
      </c>
      <c r="E184" s="69"/>
      <c r="F184" s="25">
        <v>0</v>
      </c>
      <c r="G184" s="25">
        <f t="shared" ref="G184:G190" si="48">D184-F184</f>
        <v>0</v>
      </c>
      <c r="H184" s="69"/>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row>
    <row r="185" spans="1:34" ht="12" customHeight="1">
      <c r="A185" s="1"/>
      <c r="B185" s="16" t="s">
        <v>161</v>
      </c>
      <c r="C185" s="1"/>
      <c r="D185" s="25">
        <f>Classification!BU185</f>
        <v>0</v>
      </c>
      <c r="E185" s="69"/>
      <c r="F185" s="25">
        <v>0</v>
      </c>
      <c r="G185" s="25">
        <f t="shared" si="48"/>
        <v>0</v>
      </c>
      <c r="H185" s="69"/>
      <c r="I185" s="25">
        <v>0</v>
      </c>
      <c r="J185" s="25">
        <v>0</v>
      </c>
      <c r="K185" s="25">
        <v>0</v>
      </c>
      <c r="L185" s="25">
        <v>0</v>
      </c>
      <c r="M185" s="25">
        <v>0</v>
      </c>
      <c r="N185" s="25">
        <v>0</v>
      </c>
      <c r="O185" s="25">
        <v>0</v>
      </c>
      <c r="P185" s="25">
        <v>0</v>
      </c>
      <c r="Q185" s="25">
        <v>0</v>
      </c>
      <c r="R185" s="25">
        <v>0</v>
      </c>
      <c r="S185" s="25">
        <v>0</v>
      </c>
      <c r="T185" s="25">
        <v>0</v>
      </c>
      <c r="U185" s="25">
        <v>0</v>
      </c>
      <c r="V185" s="25">
        <v>0</v>
      </c>
      <c r="W185" s="25">
        <v>0</v>
      </c>
      <c r="X185" s="25">
        <v>0</v>
      </c>
      <c r="Y185" s="25">
        <v>0</v>
      </c>
      <c r="Z185" s="25">
        <v>0</v>
      </c>
      <c r="AA185" s="25">
        <v>0</v>
      </c>
      <c r="AB185" s="25">
        <v>0</v>
      </c>
      <c r="AC185" s="25">
        <v>0</v>
      </c>
      <c r="AD185" s="25">
        <v>0</v>
      </c>
      <c r="AE185" s="25">
        <v>0</v>
      </c>
      <c r="AF185" s="25">
        <v>0</v>
      </c>
      <c r="AG185" s="25">
        <v>0</v>
      </c>
      <c r="AH185" s="25">
        <v>0</v>
      </c>
    </row>
    <row r="186" spans="1:34" ht="12" customHeight="1">
      <c r="A186" s="1"/>
      <c r="B186" s="16" t="s">
        <v>164</v>
      </c>
      <c r="C186" s="1"/>
      <c r="D186" s="25">
        <f>Classification!BU186</f>
        <v>14894.868538735387</v>
      </c>
      <c r="E186" s="69"/>
      <c r="F186" s="25">
        <v>0</v>
      </c>
      <c r="G186" s="25">
        <f t="shared" si="48"/>
        <v>14894.868538735387</v>
      </c>
      <c r="H186" s="147" t="s">
        <v>453</v>
      </c>
      <c r="I186" s="25">
        <v>5889.2101720589362</v>
      </c>
      <c r="J186" s="25">
        <v>2003.7172545850269</v>
      </c>
      <c r="K186" s="25">
        <v>1106.6264461913884</v>
      </c>
      <c r="L186" s="25">
        <v>0</v>
      </c>
      <c r="M186" s="25">
        <v>4.8976253032973727</v>
      </c>
      <c r="N186" s="25">
        <v>0</v>
      </c>
      <c r="O186" s="25">
        <v>507.90736174620116</v>
      </c>
      <c r="P186" s="25">
        <v>0</v>
      </c>
      <c r="Q186" s="25">
        <v>85.023127888131697</v>
      </c>
      <c r="R186" s="25">
        <v>0.76657149840309513</v>
      </c>
      <c r="S186" s="25">
        <v>413.87086964409667</v>
      </c>
      <c r="T186" s="25">
        <v>0</v>
      </c>
      <c r="U186" s="25">
        <v>4386.650836897682</v>
      </c>
      <c r="V186" s="25">
        <v>0</v>
      </c>
      <c r="W186" s="25">
        <v>478.7242840384821</v>
      </c>
      <c r="X186" s="25">
        <v>0</v>
      </c>
      <c r="Y186" s="25">
        <v>0</v>
      </c>
      <c r="Z186" s="25">
        <v>0</v>
      </c>
      <c r="AA186" s="25">
        <v>0</v>
      </c>
      <c r="AB186" s="25">
        <v>17.256775990287661</v>
      </c>
      <c r="AC186" s="25">
        <v>0.21721289345394601</v>
      </c>
      <c r="AD186" s="25">
        <v>0</v>
      </c>
      <c r="AE186" s="25">
        <v>0</v>
      </c>
      <c r="AF186" s="25">
        <v>0</v>
      </c>
      <c r="AG186" s="25">
        <v>0</v>
      </c>
      <c r="AH186" s="25">
        <v>0</v>
      </c>
    </row>
    <row r="187" spans="1:34" ht="12" customHeight="1">
      <c r="A187" s="1"/>
      <c r="B187" s="16" t="s">
        <v>166</v>
      </c>
      <c r="C187" s="1"/>
      <c r="D187" s="25">
        <f>Classification!BU187</f>
        <v>0</v>
      </c>
      <c r="E187" s="69"/>
      <c r="F187" s="25">
        <v>0</v>
      </c>
      <c r="G187" s="25">
        <f t="shared" si="48"/>
        <v>0</v>
      </c>
      <c r="H187" s="69"/>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row>
    <row r="188" spans="1:34" ht="12" customHeight="1">
      <c r="A188" s="1"/>
      <c r="B188" s="16" t="s">
        <v>167</v>
      </c>
      <c r="C188" s="1"/>
      <c r="D188" s="25">
        <f>Classification!BU188</f>
        <v>0</v>
      </c>
      <c r="E188" s="69"/>
      <c r="F188" s="25">
        <v>0</v>
      </c>
      <c r="G188" s="25">
        <f t="shared" si="48"/>
        <v>0</v>
      </c>
      <c r="H188" s="69"/>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row>
    <row r="189" spans="1:34" ht="12" customHeight="1">
      <c r="A189" s="1"/>
      <c r="B189" s="16" t="s">
        <v>168</v>
      </c>
      <c r="C189" s="1"/>
      <c r="D189" s="25">
        <f>Classification!BU189</f>
        <v>0</v>
      </c>
      <c r="E189" s="69"/>
      <c r="F189" s="84">
        <v>0</v>
      </c>
      <c r="G189" s="25">
        <f t="shared" si="48"/>
        <v>0</v>
      </c>
      <c r="H189" s="69"/>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row>
    <row r="190" spans="1:34" ht="12" customHeight="1">
      <c r="A190" s="1"/>
      <c r="B190" s="135" t="s">
        <v>169</v>
      </c>
      <c r="C190" s="136"/>
      <c r="D190" s="25">
        <f>Classification!BU190</f>
        <v>2088.3048485749559</v>
      </c>
      <c r="E190" s="131"/>
      <c r="F190" s="146">
        <v>0</v>
      </c>
      <c r="G190" s="25">
        <f t="shared" si="48"/>
        <v>2088.3048485749559</v>
      </c>
      <c r="H190" s="147" t="s">
        <v>453</v>
      </c>
      <c r="I190" s="25">
        <v>825.68477355838411</v>
      </c>
      <c r="J190" s="25">
        <v>280.92711574065868</v>
      </c>
      <c r="K190" s="25">
        <v>155.15231753357634</v>
      </c>
      <c r="L190" s="25">
        <v>0</v>
      </c>
      <c r="M190" s="25">
        <v>0.68666162717590884</v>
      </c>
      <c r="N190" s="25">
        <v>0</v>
      </c>
      <c r="O190" s="25">
        <v>71.210122023108454</v>
      </c>
      <c r="P190" s="25">
        <v>0</v>
      </c>
      <c r="Q190" s="25">
        <v>11.920495286551136</v>
      </c>
      <c r="R190" s="25">
        <v>0.10747560293878684</v>
      </c>
      <c r="S190" s="25">
        <v>58.025926278841865</v>
      </c>
      <c r="T190" s="25">
        <v>0</v>
      </c>
      <c r="U190" s="25">
        <v>615.02148796249674</v>
      </c>
      <c r="V190" s="25">
        <v>0</v>
      </c>
      <c r="W190" s="25">
        <v>67.118567773073849</v>
      </c>
      <c r="X190" s="25">
        <v>0</v>
      </c>
      <c r="Y190" s="25">
        <v>0</v>
      </c>
      <c r="Z190" s="25">
        <v>0</v>
      </c>
      <c r="AA190" s="25">
        <v>0</v>
      </c>
      <c r="AB190" s="25">
        <v>2.4194512947577365</v>
      </c>
      <c r="AC190" s="25">
        <v>3.0453893392427562E-2</v>
      </c>
      <c r="AD190" s="25">
        <v>0</v>
      </c>
      <c r="AE190" s="25">
        <v>0</v>
      </c>
      <c r="AF190" s="25">
        <v>0</v>
      </c>
      <c r="AG190" s="25">
        <v>0</v>
      </c>
      <c r="AH190" s="25">
        <v>0</v>
      </c>
    </row>
    <row r="191" spans="1:34" ht="12" customHeight="1" thickBot="1">
      <c r="A191" s="1"/>
      <c r="B191" s="16" t="s">
        <v>42</v>
      </c>
      <c r="C191" s="1"/>
      <c r="D191" s="47">
        <f>SUM(D184:D190)</f>
        <v>16983.173387310344</v>
      </c>
      <c r="E191" s="69"/>
      <c r="F191" s="47">
        <f t="shared" ref="F191:G191" si="49">SUM(F184:F190)</f>
        <v>0</v>
      </c>
      <c r="G191" s="47">
        <f t="shared" si="49"/>
        <v>16983.173387310344</v>
      </c>
      <c r="H191" s="69"/>
      <c r="I191" s="47">
        <f t="shared" ref="I191:AH191" si="50">SUM(I184:I190)</f>
        <v>6714.8949456173204</v>
      </c>
      <c r="J191" s="47">
        <f t="shared" si="50"/>
        <v>2284.6443703256855</v>
      </c>
      <c r="K191" s="47">
        <f t="shared" si="50"/>
        <v>1261.7787637249646</v>
      </c>
      <c r="L191" s="47">
        <f t="shared" si="50"/>
        <v>0</v>
      </c>
      <c r="M191" s="47">
        <f t="shared" si="50"/>
        <v>5.5842869304732812</v>
      </c>
      <c r="N191" s="47">
        <f t="shared" si="50"/>
        <v>0</v>
      </c>
      <c r="O191" s="47">
        <f t="shared" si="50"/>
        <v>579.11748376930962</v>
      </c>
      <c r="P191" s="47">
        <f t="shared" si="50"/>
        <v>0</v>
      </c>
      <c r="Q191" s="47">
        <f t="shared" si="50"/>
        <v>96.943623174682827</v>
      </c>
      <c r="R191" s="47">
        <f t="shared" si="50"/>
        <v>0.87404710134188202</v>
      </c>
      <c r="S191" s="47">
        <f t="shared" si="50"/>
        <v>471.89679592293851</v>
      </c>
      <c r="T191" s="47">
        <f t="shared" si="50"/>
        <v>0</v>
      </c>
      <c r="U191" s="47">
        <f t="shared" si="50"/>
        <v>5001.6723248601784</v>
      </c>
      <c r="V191" s="47">
        <f t="shared" si="50"/>
        <v>0</v>
      </c>
      <c r="W191" s="47">
        <f t="shared" si="50"/>
        <v>545.84285181155599</v>
      </c>
      <c r="X191" s="47">
        <f t="shared" si="50"/>
        <v>0</v>
      </c>
      <c r="Y191" s="47">
        <f t="shared" si="50"/>
        <v>0</v>
      </c>
      <c r="Z191" s="47">
        <f t="shared" si="50"/>
        <v>0</v>
      </c>
      <c r="AA191" s="47">
        <f t="shared" si="50"/>
        <v>0</v>
      </c>
      <c r="AB191" s="47">
        <f t="shared" si="50"/>
        <v>19.676227285045396</v>
      </c>
      <c r="AC191" s="47">
        <f t="shared" si="50"/>
        <v>0.24766678684637358</v>
      </c>
      <c r="AD191" s="47">
        <f t="shared" si="50"/>
        <v>0</v>
      </c>
      <c r="AE191" s="47">
        <f t="shared" si="50"/>
        <v>0</v>
      </c>
      <c r="AF191" s="47">
        <f t="shared" si="50"/>
        <v>0</v>
      </c>
      <c r="AG191" s="47">
        <f t="shared" si="50"/>
        <v>0</v>
      </c>
      <c r="AH191" s="47">
        <f t="shared" si="50"/>
        <v>0</v>
      </c>
    </row>
    <row r="192" spans="1:34" ht="12" customHeight="1">
      <c r="A192" s="1"/>
      <c r="B192" s="1"/>
      <c r="C192" s="1"/>
      <c r="D192" s="25"/>
      <c r="E192" s="69"/>
      <c r="F192" s="25"/>
      <c r="G192" s="25"/>
      <c r="H192" s="69"/>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row>
    <row r="193" spans="1:34" ht="12" customHeight="1">
      <c r="A193" s="16" t="s">
        <v>170</v>
      </c>
      <c r="B193" s="1"/>
      <c r="C193" s="1"/>
      <c r="D193" s="25"/>
      <c r="E193" s="69"/>
      <c r="F193" s="25"/>
      <c r="G193" s="25"/>
      <c r="H193" s="69"/>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row>
    <row r="194" spans="1:34" ht="12" customHeight="1">
      <c r="A194" s="1"/>
      <c r="B194" s="1"/>
      <c r="C194" s="1"/>
      <c r="D194" s="25"/>
      <c r="E194" s="69"/>
      <c r="F194" s="25"/>
      <c r="G194" s="25"/>
      <c r="H194" s="69"/>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row>
    <row r="195" spans="1:34" ht="12" customHeight="1">
      <c r="A195" s="16" t="s">
        <v>171</v>
      </c>
      <c r="B195" s="1"/>
      <c r="C195" s="1"/>
      <c r="D195" s="25"/>
      <c r="E195" s="69"/>
      <c r="F195" s="25"/>
      <c r="G195" s="25"/>
      <c r="H195" s="69"/>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row>
    <row r="196" spans="1:34" ht="12" customHeight="1">
      <c r="A196" s="1"/>
      <c r="B196" s="16" t="s">
        <v>172</v>
      </c>
      <c r="C196" s="1"/>
      <c r="D196" s="25">
        <f>Classification!BU196</f>
        <v>0</v>
      </c>
      <c r="E196" s="69"/>
      <c r="F196" s="25">
        <v>0</v>
      </c>
      <c r="G196" s="25">
        <f t="shared" ref="G196:G206" si="51">D196-F196</f>
        <v>0</v>
      </c>
      <c r="H196" s="69"/>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row>
    <row r="197" spans="1:34" ht="12" customHeight="1">
      <c r="A197" s="1"/>
      <c r="B197" s="16" t="s">
        <v>173</v>
      </c>
      <c r="C197" s="1"/>
      <c r="D197" s="25">
        <f>Classification!BU197</f>
        <v>0</v>
      </c>
      <c r="E197" s="69"/>
      <c r="F197" s="25">
        <v>0</v>
      </c>
      <c r="G197" s="25">
        <f t="shared" si="51"/>
        <v>0</v>
      </c>
      <c r="H197" s="69"/>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row>
    <row r="198" spans="1:34" ht="12" customHeight="1">
      <c r="A198" s="1"/>
      <c r="B198" s="16" t="s">
        <v>174</v>
      </c>
      <c r="C198" s="1"/>
      <c r="D198" s="25">
        <f>Classification!BU198</f>
        <v>0</v>
      </c>
      <c r="E198" s="69"/>
      <c r="F198" s="25">
        <v>0</v>
      </c>
      <c r="G198" s="25">
        <f t="shared" si="51"/>
        <v>0</v>
      </c>
      <c r="H198" s="69"/>
      <c r="I198" s="25">
        <v>0</v>
      </c>
      <c r="J198" s="25">
        <v>0</v>
      </c>
      <c r="K198" s="25">
        <v>0</v>
      </c>
      <c r="L198" s="25">
        <v>0</v>
      </c>
      <c r="M198" s="25">
        <v>0</v>
      </c>
      <c r="N198" s="25">
        <v>0</v>
      </c>
      <c r="O198" s="25">
        <v>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row>
    <row r="199" spans="1:34" ht="12" customHeight="1">
      <c r="A199" s="1"/>
      <c r="B199" s="16" t="s">
        <v>175</v>
      </c>
      <c r="C199" s="1"/>
      <c r="D199" s="25">
        <f>Classification!BU199</f>
        <v>0</v>
      </c>
      <c r="E199" s="69"/>
      <c r="F199" s="25">
        <v>0</v>
      </c>
      <c r="G199" s="25">
        <f t="shared" si="51"/>
        <v>0</v>
      </c>
      <c r="H199" s="69"/>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row>
    <row r="200" spans="1:34" ht="12" customHeight="1">
      <c r="A200" s="1"/>
      <c r="B200" s="16" t="s">
        <v>176</v>
      </c>
      <c r="C200" s="1"/>
      <c r="D200" s="25">
        <f>Classification!BU200</f>
        <v>0</v>
      </c>
      <c r="E200" s="69"/>
      <c r="F200" s="25">
        <v>0</v>
      </c>
      <c r="G200" s="25">
        <f t="shared" si="51"/>
        <v>0</v>
      </c>
      <c r="H200" s="69"/>
      <c r="I200" s="25">
        <v>0</v>
      </c>
      <c r="J200" s="25">
        <v>0</v>
      </c>
      <c r="K200" s="25">
        <v>0</v>
      </c>
      <c r="L200" s="25">
        <v>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row>
    <row r="201" spans="1:34" ht="12" customHeight="1">
      <c r="A201" s="1"/>
      <c r="B201" s="16" t="s">
        <v>177</v>
      </c>
      <c r="C201" s="1"/>
      <c r="D201" s="25">
        <f>Classification!BU201</f>
        <v>0</v>
      </c>
      <c r="E201" s="69"/>
      <c r="F201" s="25">
        <v>0</v>
      </c>
      <c r="G201" s="25">
        <f t="shared" si="51"/>
        <v>0</v>
      </c>
      <c r="H201" s="69"/>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0</v>
      </c>
      <c r="Z201" s="25">
        <v>0</v>
      </c>
      <c r="AA201" s="25">
        <v>0</v>
      </c>
      <c r="AB201" s="25">
        <v>0</v>
      </c>
      <c r="AC201" s="25">
        <v>0</v>
      </c>
      <c r="AD201" s="25">
        <v>0</v>
      </c>
      <c r="AE201" s="25">
        <v>0</v>
      </c>
      <c r="AF201" s="25">
        <v>0</v>
      </c>
      <c r="AG201" s="25">
        <v>0</v>
      </c>
      <c r="AH201" s="25">
        <v>0</v>
      </c>
    </row>
    <row r="202" spans="1:34" ht="12" customHeight="1">
      <c r="A202" s="1"/>
      <c r="B202" s="16" t="s">
        <v>179</v>
      </c>
      <c r="C202" s="1"/>
      <c r="D202" s="25">
        <f>Classification!BU202</f>
        <v>0</v>
      </c>
      <c r="E202" s="69"/>
      <c r="F202" s="25">
        <v>0</v>
      </c>
      <c r="G202" s="25">
        <f t="shared" si="51"/>
        <v>0</v>
      </c>
      <c r="H202" s="69"/>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row>
    <row r="203" spans="1:34" ht="12" customHeight="1">
      <c r="A203" s="1"/>
      <c r="B203" s="16" t="s">
        <v>181</v>
      </c>
      <c r="C203" s="1"/>
      <c r="D203" s="25">
        <f>Classification!BU203</f>
        <v>0</v>
      </c>
      <c r="E203" s="69"/>
      <c r="F203" s="25">
        <v>0</v>
      </c>
      <c r="G203" s="25">
        <f t="shared" si="51"/>
        <v>0</v>
      </c>
      <c r="H203" s="69" t="s">
        <v>68</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row>
    <row r="204" spans="1:34" ht="12" customHeight="1">
      <c r="A204" s="1"/>
      <c r="B204" s="16" t="s">
        <v>183</v>
      </c>
      <c r="C204" s="1"/>
      <c r="D204" s="25">
        <f>Classification!BU204</f>
        <v>0</v>
      </c>
      <c r="E204" s="69"/>
      <c r="F204" s="25">
        <v>0</v>
      </c>
      <c r="G204" s="25">
        <f t="shared" si="51"/>
        <v>0</v>
      </c>
      <c r="H204" s="69"/>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row>
    <row r="205" spans="1:34" ht="12" customHeight="1">
      <c r="A205" s="1"/>
      <c r="B205" s="16" t="s">
        <v>184</v>
      </c>
      <c r="C205" s="1"/>
      <c r="D205" s="25">
        <f>Classification!BU205</f>
        <v>0</v>
      </c>
      <c r="E205" s="69"/>
      <c r="F205" s="25">
        <v>0</v>
      </c>
      <c r="G205" s="25">
        <f t="shared" si="51"/>
        <v>0</v>
      </c>
      <c r="H205" s="69"/>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row>
    <row r="206" spans="1:34" ht="12" customHeight="1">
      <c r="A206" s="1"/>
      <c r="B206" s="16" t="s">
        <v>185</v>
      </c>
      <c r="C206" s="1"/>
      <c r="D206" s="25">
        <f>Classification!BU206</f>
        <v>0</v>
      </c>
      <c r="E206" s="69"/>
      <c r="F206" s="25">
        <v>0</v>
      </c>
      <c r="G206" s="25">
        <f t="shared" si="51"/>
        <v>0</v>
      </c>
      <c r="H206" s="69"/>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row>
    <row r="207" spans="1:34" ht="12" customHeight="1" thickBot="1">
      <c r="A207" s="1"/>
      <c r="B207" s="16" t="s">
        <v>187</v>
      </c>
      <c r="C207" s="1"/>
      <c r="D207" s="38">
        <f>SUM(D196:D206)</f>
        <v>0</v>
      </c>
      <c r="E207" s="69"/>
      <c r="F207" s="38">
        <f t="shared" ref="F207:G207" si="52">SUM(F196:F206)</f>
        <v>0</v>
      </c>
      <c r="G207" s="38">
        <f t="shared" si="52"/>
        <v>0</v>
      </c>
      <c r="H207" s="69"/>
      <c r="I207" s="38">
        <f t="shared" ref="I207:AH207" si="53">SUM(I196:I206)</f>
        <v>0</v>
      </c>
      <c r="J207" s="38">
        <f t="shared" si="53"/>
        <v>0</v>
      </c>
      <c r="K207" s="38">
        <f t="shared" si="53"/>
        <v>0</v>
      </c>
      <c r="L207" s="38">
        <f t="shared" si="53"/>
        <v>0</v>
      </c>
      <c r="M207" s="38">
        <f t="shared" si="53"/>
        <v>0</v>
      </c>
      <c r="N207" s="38">
        <f t="shared" si="53"/>
        <v>0</v>
      </c>
      <c r="O207" s="38">
        <f t="shared" si="53"/>
        <v>0</v>
      </c>
      <c r="P207" s="38">
        <f t="shared" si="53"/>
        <v>0</v>
      </c>
      <c r="Q207" s="38">
        <f t="shared" si="53"/>
        <v>0</v>
      </c>
      <c r="R207" s="38">
        <f t="shared" si="53"/>
        <v>0</v>
      </c>
      <c r="S207" s="38">
        <f t="shared" si="53"/>
        <v>0</v>
      </c>
      <c r="T207" s="38">
        <f t="shared" si="53"/>
        <v>0</v>
      </c>
      <c r="U207" s="38">
        <f t="shared" si="53"/>
        <v>0</v>
      </c>
      <c r="V207" s="38">
        <f t="shared" si="53"/>
        <v>0</v>
      </c>
      <c r="W207" s="38">
        <f t="shared" si="53"/>
        <v>0</v>
      </c>
      <c r="X207" s="38">
        <f t="shared" si="53"/>
        <v>0</v>
      </c>
      <c r="Y207" s="38">
        <f t="shared" si="53"/>
        <v>0</v>
      </c>
      <c r="Z207" s="38">
        <f t="shared" si="53"/>
        <v>0</v>
      </c>
      <c r="AA207" s="38">
        <f t="shared" si="53"/>
        <v>0</v>
      </c>
      <c r="AB207" s="38">
        <f t="shared" si="53"/>
        <v>0</v>
      </c>
      <c r="AC207" s="38">
        <f t="shared" si="53"/>
        <v>0</v>
      </c>
      <c r="AD207" s="38">
        <f t="shared" si="53"/>
        <v>0</v>
      </c>
      <c r="AE207" s="38">
        <f t="shared" si="53"/>
        <v>0</v>
      </c>
      <c r="AF207" s="38">
        <f t="shared" si="53"/>
        <v>0</v>
      </c>
      <c r="AG207" s="38">
        <f t="shared" si="53"/>
        <v>0</v>
      </c>
      <c r="AH207" s="38">
        <f t="shared" si="53"/>
        <v>0</v>
      </c>
    </row>
    <row r="208" spans="1:34" ht="12" customHeight="1" thickTop="1">
      <c r="A208" s="1"/>
      <c r="B208" s="1"/>
      <c r="C208" s="1"/>
      <c r="D208" s="25"/>
      <c r="E208" s="69"/>
      <c r="F208" s="25"/>
      <c r="G208" s="25"/>
      <c r="H208" s="69"/>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row>
    <row r="209" spans="1:34" ht="12" customHeight="1">
      <c r="A209" s="16" t="s">
        <v>188</v>
      </c>
      <c r="B209" s="1"/>
      <c r="C209" s="1"/>
      <c r="D209" s="25"/>
      <c r="E209" s="69"/>
      <c r="F209" s="25"/>
      <c r="G209" s="25"/>
      <c r="H209" s="69"/>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row>
    <row r="210" spans="1:34" ht="12" customHeight="1">
      <c r="A210" s="1"/>
      <c r="B210" s="16" t="s">
        <v>189</v>
      </c>
      <c r="C210" s="1"/>
      <c r="D210" s="25"/>
      <c r="E210" s="69"/>
      <c r="F210" s="25"/>
      <c r="G210" s="25"/>
      <c r="H210" s="69"/>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row>
    <row r="211" spans="1:34" ht="12" customHeight="1">
      <c r="A211" s="1"/>
      <c r="B211" s="16" t="s">
        <v>190</v>
      </c>
      <c r="C211" s="5" t="s">
        <v>191</v>
      </c>
      <c r="D211" s="25">
        <f>Classification!BU211</f>
        <v>0</v>
      </c>
      <c r="E211" s="69"/>
      <c r="F211" s="25">
        <v>0</v>
      </c>
      <c r="G211" s="25">
        <f t="shared" ref="G211:G212" si="54">D211-F211</f>
        <v>0</v>
      </c>
      <c r="H211" s="69"/>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row>
    <row r="212" spans="1:34" ht="12" customHeight="1">
      <c r="A212" s="1"/>
      <c r="B212" s="16" t="s">
        <v>16</v>
      </c>
      <c r="C212" s="5" t="s">
        <v>192</v>
      </c>
      <c r="D212" s="25">
        <f>Classification!BU212</f>
        <v>0</v>
      </c>
      <c r="E212" s="69"/>
      <c r="F212" s="25">
        <v>0</v>
      </c>
      <c r="G212" s="25">
        <f t="shared" si="54"/>
        <v>0</v>
      </c>
      <c r="H212" s="69"/>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row>
    <row r="213" spans="1:34" ht="12" customHeight="1">
      <c r="A213" s="1"/>
      <c r="B213" s="1"/>
      <c r="C213" s="1"/>
      <c r="D213" s="25"/>
      <c r="E213" s="69"/>
      <c r="F213" s="25"/>
      <c r="G213" s="25"/>
      <c r="H213" s="69"/>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row>
    <row r="214" spans="1:34" ht="12" customHeight="1">
      <c r="A214" s="1"/>
      <c r="B214" s="16" t="s">
        <v>193</v>
      </c>
      <c r="C214" s="1"/>
      <c r="D214" s="25"/>
      <c r="E214" s="69"/>
      <c r="F214" s="25"/>
      <c r="G214" s="25"/>
      <c r="H214" s="69"/>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row>
    <row r="215" spans="1:34" ht="12" customHeight="1">
      <c r="A215" s="1"/>
      <c r="B215" s="16" t="s">
        <v>16</v>
      </c>
      <c r="C215" s="5" t="s">
        <v>194</v>
      </c>
      <c r="D215" s="25">
        <f>Classification!BU215</f>
        <v>0</v>
      </c>
      <c r="E215" s="69"/>
      <c r="F215" s="25">
        <v>0</v>
      </c>
      <c r="G215" s="25">
        <f t="shared" ref="G215" si="55">D215-F215</f>
        <v>0</v>
      </c>
      <c r="H215" s="69"/>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row>
    <row r="216" spans="1:34" ht="12" customHeight="1">
      <c r="A216" s="1"/>
      <c r="B216" s="16" t="s">
        <v>42</v>
      </c>
      <c r="C216" s="1"/>
      <c r="D216" s="26">
        <f>SUM(D211,D212,D215)</f>
        <v>0</v>
      </c>
      <c r="E216" s="69"/>
      <c r="F216" s="26">
        <f t="shared" ref="F216:G216" si="56">SUM(F211,F212,F215)</f>
        <v>0</v>
      </c>
      <c r="G216" s="26">
        <f t="shared" si="56"/>
        <v>0</v>
      </c>
      <c r="H216" s="69"/>
      <c r="I216" s="26">
        <f t="shared" ref="I216:AH216" si="57">SUM(I211,I212,I215)</f>
        <v>0</v>
      </c>
      <c r="J216" s="26">
        <f t="shared" si="57"/>
        <v>0</v>
      </c>
      <c r="K216" s="26">
        <f t="shared" si="57"/>
        <v>0</v>
      </c>
      <c r="L216" s="26">
        <f t="shared" si="57"/>
        <v>0</v>
      </c>
      <c r="M216" s="26">
        <f t="shared" si="57"/>
        <v>0</v>
      </c>
      <c r="N216" s="26">
        <f t="shared" si="57"/>
        <v>0</v>
      </c>
      <c r="O216" s="26">
        <f t="shared" si="57"/>
        <v>0</v>
      </c>
      <c r="P216" s="26">
        <f t="shared" si="57"/>
        <v>0</v>
      </c>
      <c r="Q216" s="26">
        <f t="shared" si="57"/>
        <v>0</v>
      </c>
      <c r="R216" s="26">
        <f t="shared" si="57"/>
        <v>0</v>
      </c>
      <c r="S216" s="26">
        <f t="shared" si="57"/>
        <v>0</v>
      </c>
      <c r="T216" s="26">
        <f t="shared" si="57"/>
        <v>0</v>
      </c>
      <c r="U216" s="26">
        <f t="shared" si="57"/>
        <v>0</v>
      </c>
      <c r="V216" s="26">
        <f t="shared" si="57"/>
        <v>0</v>
      </c>
      <c r="W216" s="26">
        <f t="shared" si="57"/>
        <v>0</v>
      </c>
      <c r="X216" s="26">
        <f t="shared" si="57"/>
        <v>0</v>
      </c>
      <c r="Y216" s="26">
        <f t="shared" si="57"/>
        <v>0</v>
      </c>
      <c r="Z216" s="26">
        <f t="shared" si="57"/>
        <v>0</v>
      </c>
      <c r="AA216" s="26">
        <f t="shared" si="57"/>
        <v>0</v>
      </c>
      <c r="AB216" s="26">
        <f t="shared" si="57"/>
        <v>0</v>
      </c>
      <c r="AC216" s="26">
        <f t="shared" si="57"/>
        <v>0</v>
      </c>
      <c r="AD216" s="26">
        <f t="shared" si="57"/>
        <v>0</v>
      </c>
      <c r="AE216" s="26">
        <f t="shared" si="57"/>
        <v>0</v>
      </c>
      <c r="AF216" s="26">
        <f t="shared" si="57"/>
        <v>0</v>
      </c>
      <c r="AG216" s="26">
        <f t="shared" si="57"/>
        <v>0</v>
      </c>
      <c r="AH216" s="26">
        <f t="shared" si="57"/>
        <v>0</v>
      </c>
    </row>
    <row r="217" spans="1:34" ht="12" customHeight="1">
      <c r="A217" s="1"/>
      <c r="B217" s="1"/>
      <c r="C217" s="1"/>
      <c r="D217" s="25"/>
      <c r="E217" s="69"/>
      <c r="F217" s="25"/>
      <c r="G217" s="25"/>
      <c r="H217" s="69"/>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row>
    <row r="218" spans="1:34" ht="12" customHeight="1">
      <c r="A218" s="16" t="s">
        <v>195</v>
      </c>
      <c r="B218" s="1"/>
      <c r="C218" s="1"/>
      <c r="D218" s="25"/>
      <c r="E218" s="69"/>
      <c r="F218" s="25"/>
      <c r="G218" s="25"/>
      <c r="H218" s="69"/>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row>
    <row r="219" spans="1:34" ht="12" customHeight="1">
      <c r="A219" s="1"/>
      <c r="B219" s="16" t="s">
        <v>189</v>
      </c>
      <c r="C219" s="1"/>
      <c r="D219" s="25"/>
      <c r="E219" s="69"/>
      <c r="F219" s="25"/>
      <c r="G219" s="25"/>
      <c r="H219" s="69"/>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row>
    <row r="220" spans="1:34" ht="12" customHeight="1">
      <c r="A220" s="1"/>
      <c r="B220" s="16" t="s">
        <v>196</v>
      </c>
      <c r="C220" s="5" t="s">
        <v>197</v>
      </c>
      <c r="D220" s="25">
        <f>Classification!BU220</f>
        <v>0</v>
      </c>
      <c r="E220" s="69"/>
      <c r="F220" s="25">
        <v>0</v>
      </c>
      <c r="G220" s="25">
        <f t="shared" ref="G220:G226" si="58">D220-F220</f>
        <v>0</v>
      </c>
      <c r="H220" s="69"/>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row>
    <row r="221" spans="1:34" ht="12" customHeight="1">
      <c r="A221" s="1"/>
      <c r="B221" s="16" t="s">
        <v>198</v>
      </c>
      <c r="C221" s="5" t="s">
        <v>199</v>
      </c>
      <c r="D221" s="25">
        <f>Classification!BU221</f>
        <v>0</v>
      </c>
      <c r="E221" s="69"/>
      <c r="F221" s="25">
        <v>0</v>
      </c>
      <c r="G221" s="25">
        <f t="shared" si="58"/>
        <v>0</v>
      </c>
      <c r="H221" s="69"/>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row>
    <row r="222" spans="1:34" ht="12" customHeight="1">
      <c r="A222" s="1"/>
      <c r="B222" s="16" t="s">
        <v>200</v>
      </c>
      <c r="C222" s="5" t="s">
        <v>201</v>
      </c>
      <c r="D222" s="25">
        <f>Classification!BU222</f>
        <v>0</v>
      </c>
      <c r="E222" s="69"/>
      <c r="F222" s="25">
        <v>0</v>
      </c>
      <c r="G222" s="25">
        <f t="shared" si="58"/>
        <v>0</v>
      </c>
      <c r="H222" s="69"/>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row>
    <row r="223" spans="1:34" ht="12" customHeight="1">
      <c r="A223" s="1"/>
      <c r="B223" s="16" t="s">
        <v>203</v>
      </c>
      <c r="C223" s="5" t="s">
        <v>204</v>
      </c>
      <c r="D223" s="25">
        <f>Classification!BU223</f>
        <v>0</v>
      </c>
      <c r="E223" s="69"/>
      <c r="F223" s="25">
        <v>0</v>
      </c>
      <c r="G223" s="25">
        <f t="shared" si="58"/>
        <v>0</v>
      </c>
      <c r="H223" s="69"/>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row>
    <row r="224" spans="1:34" ht="12" customHeight="1">
      <c r="A224" s="1"/>
      <c r="B224" s="16" t="s">
        <v>206</v>
      </c>
      <c r="C224" s="5" t="s">
        <v>207</v>
      </c>
      <c r="D224" s="25">
        <f>Classification!BU224</f>
        <v>0</v>
      </c>
      <c r="E224" s="69"/>
      <c r="F224" s="25">
        <v>0</v>
      </c>
      <c r="G224" s="25">
        <f t="shared" si="58"/>
        <v>0</v>
      </c>
      <c r="H224" s="69"/>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row>
    <row r="225" spans="1:34" ht="12" customHeight="1">
      <c r="A225" s="1"/>
      <c r="B225" s="16" t="s">
        <v>209</v>
      </c>
      <c r="C225" s="5" t="s">
        <v>210</v>
      </c>
      <c r="D225" s="25">
        <f>Classification!BU225</f>
        <v>0</v>
      </c>
      <c r="E225" s="69"/>
      <c r="F225" s="25">
        <v>0</v>
      </c>
      <c r="G225" s="25">
        <f t="shared" si="58"/>
        <v>0</v>
      </c>
      <c r="H225" s="69"/>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row>
    <row r="226" spans="1:34" ht="12" customHeight="1">
      <c r="A226" s="1"/>
      <c r="B226" s="16" t="s">
        <v>16</v>
      </c>
      <c r="C226" s="5" t="s">
        <v>211</v>
      </c>
      <c r="D226" s="25">
        <f>Classification!BU226</f>
        <v>0</v>
      </c>
      <c r="E226" s="69"/>
      <c r="F226" s="25">
        <v>0</v>
      </c>
      <c r="G226" s="25">
        <f t="shared" si="58"/>
        <v>0</v>
      </c>
      <c r="H226" s="69"/>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row>
    <row r="227" spans="1:34" ht="12" customHeight="1">
      <c r="A227" s="1"/>
      <c r="B227" s="1"/>
      <c r="C227" s="1"/>
      <c r="D227" s="25"/>
      <c r="E227" s="69"/>
      <c r="F227" s="25"/>
      <c r="G227" s="25"/>
      <c r="H227" s="69"/>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row>
    <row r="228" spans="1:34" ht="12" customHeight="1">
      <c r="A228" s="1"/>
      <c r="B228" s="16" t="s">
        <v>193</v>
      </c>
      <c r="C228" s="1"/>
      <c r="D228" s="25"/>
      <c r="E228" s="69"/>
      <c r="F228" s="25"/>
      <c r="G228" s="25"/>
      <c r="H228" s="69"/>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row>
    <row r="229" spans="1:34" ht="12" customHeight="1">
      <c r="A229" s="1"/>
      <c r="B229" s="16" t="s">
        <v>196</v>
      </c>
      <c r="C229" s="5" t="s">
        <v>212</v>
      </c>
      <c r="D229" s="25">
        <f>Classification!BU229</f>
        <v>0</v>
      </c>
      <c r="E229" s="69"/>
      <c r="F229" s="25">
        <v>0</v>
      </c>
      <c r="G229" s="25">
        <f t="shared" ref="G229:G234" si="59">D229-F229</f>
        <v>0</v>
      </c>
      <c r="H229" s="69"/>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row>
    <row r="230" spans="1:34" ht="12" customHeight="1">
      <c r="A230" s="1"/>
      <c r="B230" s="16" t="s">
        <v>198</v>
      </c>
      <c r="C230" s="5" t="s">
        <v>213</v>
      </c>
      <c r="D230" s="25">
        <f>Classification!BU230</f>
        <v>0</v>
      </c>
      <c r="E230" s="69"/>
      <c r="F230" s="25">
        <v>0</v>
      </c>
      <c r="G230" s="25">
        <f t="shared" si="59"/>
        <v>0</v>
      </c>
      <c r="H230" s="69"/>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row>
    <row r="231" spans="1:34" ht="12" customHeight="1">
      <c r="A231" s="1"/>
      <c r="B231" s="16" t="s">
        <v>200</v>
      </c>
      <c r="C231" s="5" t="s">
        <v>214</v>
      </c>
      <c r="D231" s="25">
        <f>Classification!BU231</f>
        <v>0</v>
      </c>
      <c r="E231" s="69"/>
      <c r="F231" s="25">
        <v>0</v>
      </c>
      <c r="G231" s="25">
        <f t="shared" si="59"/>
        <v>0</v>
      </c>
      <c r="H231" s="69"/>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row>
    <row r="232" spans="1:34" ht="12" customHeight="1">
      <c r="A232" s="1"/>
      <c r="B232" s="16" t="s">
        <v>215</v>
      </c>
      <c r="C232" s="5" t="s">
        <v>216</v>
      </c>
      <c r="D232" s="25">
        <f>Classification!BU232</f>
        <v>0</v>
      </c>
      <c r="E232" s="69"/>
      <c r="F232" s="25">
        <v>0</v>
      </c>
      <c r="G232" s="25">
        <f t="shared" si="59"/>
        <v>0</v>
      </c>
      <c r="H232" s="69"/>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row>
    <row r="233" spans="1:34" ht="12" customHeight="1">
      <c r="A233" s="1"/>
      <c r="B233" s="16" t="s">
        <v>206</v>
      </c>
      <c r="C233" s="5" t="s">
        <v>217</v>
      </c>
      <c r="D233" s="25">
        <f>Classification!BU233</f>
        <v>0</v>
      </c>
      <c r="E233" s="69"/>
      <c r="F233" s="25">
        <v>0</v>
      </c>
      <c r="G233" s="25">
        <f t="shared" si="59"/>
        <v>0</v>
      </c>
      <c r="H233" s="69"/>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row>
    <row r="234" spans="1:34" ht="12" customHeight="1">
      <c r="A234" s="1"/>
      <c r="B234" s="16" t="s">
        <v>16</v>
      </c>
      <c r="C234" s="5" t="s">
        <v>218</v>
      </c>
      <c r="D234" s="25">
        <f>Classification!BU234</f>
        <v>0</v>
      </c>
      <c r="E234" s="69"/>
      <c r="F234" s="25">
        <v>0</v>
      </c>
      <c r="G234" s="25">
        <f t="shared" si="59"/>
        <v>0</v>
      </c>
      <c r="H234" s="69"/>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row>
    <row r="235" spans="1:34" ht="12" customHeight="1">
      <c r="A235" s="1"/>
      <c r="B235" s="16" t="s">
        <v>42</v>
      </c>
      <c r="C235" s="1"/>
      <c r="D235" s="26">
        <f>SUM(D220:D226,D229:D234)</f>
        <v>0</v>
      </c>
      <c r="E235" s="69"/>
      <c r="F235" s="26">
        <f t="shared" ref="F235:G235" si="60">SUM(F220:F226,F229:F234)</f>
        <v>0</v>
      </c>
      <c r="G235" s="26">
        <f t="shared" si="60"/>
        <v>0</v>
      </c>
      <c r="H235" s="69"/>
      <c r="I235" s="26">
        <f t="shared" ref="I235:AH235" si="61">SUM(I220:I226,I229:I234)</f>
        <v>0</v>
      </c>
      <c r="J235" s="26">
        <f t="shared" si="61"/>
        <v>0</v>
      </c>
      <c r="K235" s="26">
        <f t="shared" si="61"/>
        <v>0</v>
      </c>
      <c r="L235" s="26">
        <f t="shared" si="61"/>
        <v>0</v>
      </c>
      <c r="M235" s="26">
        <f t="shared" si="61"/>
        <v>0</v>
      </c>
      <c r="N235" s="26">
        <f t="shared" si="61"/>
        <v>0</v>
      </c>
      <c r="O235" s="26">
        <f t="shared" si="61"/>
        <v>0</v>
      </c>
      <c r="P235" s="26">
        <f t="shared" si="61"/>
        <v>0</v>
      </c>
      <c r="Q235" s="26">
        <f t="shared" si="61"/>
        <v>0</v>
      </c>
      <c r="R235" s="26">
        <f t="shared" si="61"/>
        <v>0</v>
      </c>
      <c r="S235" s="26">
        <f t="shared" si="61"/>
        <v>0</v>
      </c>
      <c r="T235" s="26">
        <f t="shared" si="61"/>
        <v>0</v>
      </c>
      <c r="U235" s="26">
        <f t="shared" si="61"/>
        <v>0</v>
      </c>
      <c r="V235" s="26">
        <f t="shared" si="61"/>
        <v>0</v>
      </c>
      <c r="W235" s="26">
        <f t="shared" si="61"/>
        <v>0</v>
      </c>
      <c r="X235" s="26">
        <f t="shared" si="61"/>
        <v>0</v>
      </c>
      <c r="Y235" s="26">
        <f t="shared" si="61"/>
        <v>0</v>
      </c>
      <c r="Z235" s="26">
        <f t="shared" si="61"/>
        <v>0</v>
      </c>
      <c r="AA235" s="26">
        <f t="shared" si="61"/>
        <v>0</v>
      </c>
      <c r="AB235" s="26">
        <f t="shared" si="61"/>
        <v>0</v>
      </c>
      <c r="AC235" s="26">
        <f t="shared" si="61"/>
        <v>0</v>
      </c>
      <c r="AD235" s="26">
        <f t="shared" si="61"/>
        <v>0</v>
      </c>
      <c r="AE235" s="26">
        <f t="shared" si="61"/>
        <v>0</v>
      </c>
      <c r="AF235" s="26">
        <f t="shared" si="61"/>
        <v>0</v>
      </c>
      <c r="AG235" s="26">
        <f t="shared" si="61"/>
        <v>0</v>
      </c>
      <c r="AH235" s="26">
        <f t="shared" si="61"/>
        <v>0</v>
      </c>
    </row>
    <row r="236" spans="1:34" ht="12" customHeight="1">
      <c r="A236" s="1"/>
      <c r="B236" s="1"/>
      <c r="C236" s="1"/>
      <c r="D236" s="25"/>
      <c r="E236" s="69"/>
      <c r="F236" s="25"/>
      <c r="G236" s="25"/>
      <c r="H236" s="69"/>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row>
    <row r="237" spans="1:34" ht="12" customHeight="1">
      <c r="A237" s="16" t="s">
        <v>219</v>
      </c>
      <c r="B237" s="1"/>
      <c r="C237" s="1"/>
      <c r="D237" s="25"/>
      <c r="E237" s="69"/>
      <c r="F237" s="25"/>
      <c r="G237" s="25"/>
      <c r="H237" s="69"/>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row>
    <row r="238" spans="1:34" ht="12" customHeight="1">
      <c r="A238" s="1"/>
      <c r="B238" s="16" t="s">
        <v>189</v>
      </c>
      <c r="C238" s="1"/>
      <c r="D238" s="25"/>
      <c r="E238" s="69"/>
      <c r="F238" s="25"/>
      <c r="G238" s="25"/>
      <c r="H238" s="69"/>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row>
    <row r="239" spans="1:34" ht="12" customHeight="1">
      <c r="A239" s="1"/>
      <c r="B239" s="16" t="s">
        <v>198</v>
      </c>
      <c r="C239" s="5" t="s">
        <v>220</v>
      </c>
      <c r="D239" s="25">
        <f>Classification!BU239</f>
        <v>72.98525742220113</v>
      </c>
      <c r="E239" s="69"/>
      <c r="F239" s="25">
        <v>0</v>
      </c>
      <c r="G239" s="25">
        <f t="shared" ref="G239:G242" si="62">D239-F239</f>
        <v>72.98525742220113</v>
      </c>
      <c r="H239" s="69" t="s">
        <v>68</v>
      </c>
      <c r="I239" s="25">
        <v>28.891182456773194</v>
      </c>
      <c r="J239" s="25">
        <v>9.8298004490747726</v>
      </c>
      <c r="K239" s="25">
        <v>5.4288683260268513</v>
      </c>
      <c r="L239" s="25">
        <v>0</v>
      </c>
      <c r="M239" s="25">
        <v>2.4026683054003507E-2</v>
      </c>
      <c r="N239" s="25">
        <v>0</v>
      </c>
      <c r="O239" s="25">
        <v>2.4916828964549564</v>
      </c>
      <c r="P239" s="25">
        <v>0</v>
      </c>
      <c r="Q239" s="25">
        <v>0.41710494770859585</v>
      </c>
      <c r="R239" s="25">
        <v>3.7606328148385524E-3</v>
      </c>
      <c r="S239" s="25">
        <v>2.0303603469887044</v>
      </c>
      <c r="T239" s="25">
        <v>0</v>
      </c>
      <c r="U239" s="25">
        <v>21.519953610122137</v>
      </c>
      <c r="V239" s="25">
        <v>0</v>
      </c>
      <c r="W239" s="25">
        <v>2.3485170731830833</v>
      </c>
      <c r="X239" s="25">
        <v>0</v>
      </c>
      <c r="Y239" s="25">
        <v>0</v>
      </c>
      <c r="Z239" s="25">
        <v>0</v>
      </c>
      <c r="AA239" s="25">
        <v>0</v>
      </c>
      <c r="AB239" s="25">
        <v>0</v>
      </c>
      <c r="AC239" s="25">
        <v>0</v>
      </c>
      <c r="AD239" s="25">
        <v>0</v>
      </c>
      <c r="AE239" s="25">
        <v>0</v>
      </c>
      <c r="AF239" s="25">
        <v>0</v>
      </c>
      <c r="AG239" s="25">
        <v>0</v>
      </c>
      <c r="AH239" s="25">
        <v>0</v>
      </c>
    </row>
    <row r="240" spans="1:34" ht="12" customHeight="1">
      <c r="A240" s="1"/>
      <c r="B240" s="16" t="s">
        <v>222</v>
      </c>
      <c r="C240" s="5" t="s">
        <v>223</v>
      </c>
      <c r="D240" s="25">
        <f>Classification!BU240</f>
        <v>0</v>
      </c>
      <c r="E240" s="69"/>
      <c r="F240" s="25">
        <v>0</v>
      </c>
      <c r="G240" s="25">
        <f t="shared" si="62"/>
        <v>0</v>
      </c>
      <c r="H240" s="82" t="s">
        <v>68</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row>
    <row r="241" spans="1:34" ht="12" customHeight="1">
      <c r="A241" s="1"/>
      <c r="B241" s="16" t="s">
        <v>225</v>
      </c>
      <c r="C241" s="5" t="s">
        <v>226</v>
      </c>
      <c r="D241" s="25">
        <f>Classification!BU241</f>
        <v>3184.3385468919028</v>
      </c>
      <c r="E241" s="69" t="s">
        <v>458</v>
      </c>
      <c r="F241" s="25">
        <v>124.81051979758284</v>
      </c>
      <c r="G241" s="25">
        <f t="shared" si="62"/>
        <v>3059.5280270943199</v>
      </c>
      <c r="H241" s="69" t="s">
        <v>68</v>
      </c>
      <c r="I241" s="25">
        <v>1211.1128409270395</v>
      </c>
      <c r="J241" s="25">
        <v>412.06335411979143</v>
      </c>
      <c r="K241" s="25">
        <v>227.57712153840134</v>
      </c>
      <c r="L241" s="25">
        <v>0</v>
      </c>
      <c r="M241" s="25">
        <v>1.007193956672612</v>
      </c>
      <c r="N241" s="25">
        <v>0</v>
      </c>
      <c r="O241" s="25">
        <v>104.45087029338292</v>
      </c>
      <c r="P241" s="25">
        <v>0</v>
      </c>
      <c r="Q241" s="25">
        <v>17.484959604540272</v>
      </c>
      <c r="R241" s="25">
        <v>0.15764500808774648</v>
      </c>
      <c r="S241" s="25">
        <v>85.112317283179152</v>
      </c>
      <c r="T241" s="25">
        <v>0</v>
      </c>
      <c r="U241" s="25">
        <v>902.11233798992339</v>
      </c>
      <c r="V241" s="25">
        <v>0</v>
      </c>
      <c r="W241" s="25">
        <v>98.449386373301706</v>
      </c>
      <c r="X241" s="25">
        <v>0</v>
      </c>
      <c r="Y241" s="25">
        <v>0</v>
      </c>
      <c r="Z241" s="25">
        <v>0</v>
      </c>
      <c r="AA241" s="25">
        <v>0</v>
      </c>
      <c r="AB241" s="25">
        <v>66.375409205216016</v>
      </c>
      <c r="AC241" s="25">
        <v>58.435110592366826</v>
      </c>
      <c r="AD241" s="25">
        <v>0</v>
      </c>
      <c r="AE241" s="25">
        <v>0</v>
      </c>
      <c r="AF241" s="25">
        <v>0</v>
      </c>
      <c r="AG241" s="25">
        <v>0</v>
      </c>
      <c r="AH241" s="25">
        <v>0</v>
      </c>
    </row>
    <row r="242" spans="1:34" ht="12" customHeight="1">
      <c r="A242" s="1"/>
      <c r="B242" s="16" t="s">
        <v>16</v>
      </c>
      <c r="C242" s="5" t="s">
        <v>228</v>
      </c>
      <c r="D242" s="25">
        <f>Classification!BU242</f>
        <v>0</v>
      </c>
      <c r="E242" s="69"/>
      <c r="F242" s="25">
        <v>0</v>
      </c>
      <c r="G242" s="25">
        <f t="shared" si="62"/>
        <v>0</v>
      </c>
      <c r="H242" s="82" t="s">
        <v>68</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row>
    <row r="243" spans="1:34" ht="12" customHeight="1">
      <c r="A243" s="1"/>
      <c r="B243" s="1"/>
      <c r="C243" s="1"/>
      <c r="D243" s="25"/>
      <c r="E243" s="69"/>
      <c r="F243" s="25"/>
      <c r="G243" s="25"/>
      <c r="H243" s="69"/>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row>
    <row r="244" spans="1:34" ht="12" customHeight="1">
      <c r="A244" s="1"/>
      <c r="B244" s="16" t="s">
        <v>193</v>
      </c>
      <c r="C244" s="1"/>
      <c r="D244" s="25"/>
      <c r="E244" s="69"/>
      <c r="F244" s="25"/>
      <c r="G244" s="25"/>
      <c r="H244" s="69"/>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row>
    <row r="245" spans="1:34" ht="12" customHeight="1">
      <c r="A245" s="1"/>
      <c r="B245" s="16" t="s">
        <v>198</v>
      </c>
      <c r="C245" s="5" t="s">
        <v>229</v>
      </c>
      <c r="D245" s="25">
        <f>Classification!BU245</f>
        <v>250.58797868261217</v>
      </c>
      <c r="E245" s="69"/>
      <c r="F245" s="25">
        <v>0</v>
      </c>
      <c r="G245" s="25">
        <f t="shared" ref="G245:G248" si="63">D245-F245</f>
        <v>250.58797868261217</v>
      </c>
      <c r="H245" s="69" t="s">
        <v>68</v>
      </c>
      <c r="I245" s="25">
        <v>99.195142543829618</v>
      </c>
      <c r="J245" s="25">
        <v>33.749690175618944</v>
      </c>
      <c r="K245" s="25">
        <v>18.639505955065754</v>
      </c>
      <c r="L245" s="25">
        <v>0</v>
      </c>
      <c r="M245" s="25">
        <v>8.2493343910835668E-2</v>
      </c>
      <c r="N245" s="25">
        <v>0</v>
      </c>
      <c r="O245" s="25">
        <v>8.5549575707977734</v>
      </c>
      <c r="P245" s="25">
        <v>0</v>
      </c>
      <c r="Q245" s="25">
        <v>1.4320903897095751</v>
      </c>
      <c r="R245" s="25">
        <v>1.2911777102963796E-2</v>
      </c>
      <c r="S245" s="25">
        <v>6.9710502273910082</v>
      </c>
      <c r="T245" s="25">
        <v>0</v>
      </c>
      <c r="U245" s="25">
        <v>73.886725442496285</v>
      </c>
      <c r="V245" s="25">
        <v>0</v>
      </c>
      <c r="W245" s="25">
        <v>8.0634112566894416</v>
      </c>
      <c r="X245" s="25">
        <v>0</v>
      </c>
      <c r="Y245" s="25">
        <v>0</v>
      </c>
      <c r="Z245" s="25">
        <v>0</v>
      </c>
      <c r="AA245" s="25">
        <v>0</v>
      </c>
      <c r="AB245" s="25">
        <v>0</v>
      </c>
      <c r="AC245" s="25">
        <v>0</v>
      </c>
      <c r="AD245" s="25">
        <v>0</v>
      </c>
      <c r="AE245" s="25">
        <v>0</v>
      </c>
      <c r="AF245" s="25">
        <v>0</v>
      </c>
      <c r="AG245" s="25">
        <v>0</v>
      </c>
      <c r="AH245" s="25">
        <v>0</v>
      </c>
    </row>
    <row r="246" spans="1:34" ht="12" customHeight="1">
      <c r="A246" s="1"/>
      <c r="B246" s="16" t="s">
        <v>222</v>
      </c>
      <c r="C246" s="5" t="s">
        <v>231</v>
      </c>
      <c r="D246" s="25">
        <f>Classification!BU246</f>
        <v>0</v>
      </c>
      <c r="E246" s="69"/>
      <c r="F246" s="25">
        <v>0</v>
      </c>
      <c r="G246" s="25">
        <f t="shared" si="63"/>
        <v>0</v>
      </c>
      <c r="H246" s="82" t="s">
        <v>68</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row>
    <row r="247" spans="1:34" ht="12" customHeight="1">
      <c r="A247" s="1"/>
      <c r="B247" s="16" t="s">
        <v>225</v>
      </c>
      <c r="C247" s="5" t="s">
        <v>233</v>
      </c>
      <c r="D247" s="25">
        <f>Classification!BU247</f>
        <v>15.191882043146279</v>
      </c>
      <c r="E247" s="69"/>
      <c r="F247" s="25">
        <v>0</v>
      </c>
      <c r="G247" s="25">
        <f t="shared" si="63"/>
        <v>15.191882043146279</v>
      </c>
      <c r="H247" s="69" t="s">
        <v>68</v>
      </c>
      <c r="I247" s="25">
        <v>6.0136999097136092</v>
      </c>
      <c r="J247" s="25">
        <v>2.046073059195447</v>
      </c>
      <c r="K247" s="25">
        <v>1.1300189949276691</v>
      </c>
      <c r="L247" s="25">
        <v>0</v>
      </c>
      <c r="M247" s="25">
        <v>5.0011543116576249E-3</v>
      </c>
      <c r="N247" s="25">
        <v>0</v>
      </c>
      <c r="O247" s="25">
        <v>0.51864381916058411</v>
      </c>
      <c r="P247" s="25">
        <v>0</v>
      </c>
      <c r="Q247" s="25">
        <v>8.6820398927224637E-2</v>
      </c>
      <c r="R247" s="25">
        <v>7.8277575702889756E-4</v>
      </c>
      <c r="S247" s="25">
        <v>0.4226195259969216</v>
      </c>
      <c r="T247" s="25">
        <v>0</v>
      </c>
      <c r="U247" s="25">
        <v>4.4793785535037127</v>
      </c>
      <c r="V247" s="25">
        <v>0</v>
      </c>
      <c r="W247" s="25">
        <v>0.488843851652425</v>
      </c>
      <c r="X247" s="25">
        <v>0</v>
      </c>
      <c r="Y247" s="25">
        <v>0</v>
      </c>
      <c r="Z247" s="25">
        <v>0</v>
      </c>
      <c r="AA247" s="25">
        <v>0</v>
      </c>
      <c r="AB247" s="25">
        <v>0</v>
      </c>
      <c r="AC247" s="25">
        <v>0</v>
      </c>
      <c r="AD247" s="25">
        <v>0</v>
      </c>
      <c r="AE247" s="25">
        <v>0</v>
      </c>
      <c r="AF247" s="25">
        <v>0</v>
      </c>
      <c r="AG247" s="25">
        <v>0</v>
      </c>
      <c r="AH247" s="25">
        <v>0</v>
      </c>
    </row>
    <row r="248" spans="1:34" ht="12" customHeight="1">
      <c r="A248" s="1"/>
      <c r="B248" s="16" t="s">
        <v>16</v>
      </c>
      <c r="C248" s="5" t="s">
        <v>235</v>
      </c>
      <c r="D248" s="25">
        <f>Classification!BU248</f>
        <v>0</v>
      </c>
      <c r="E248" s="69"/>
      <c r="F248" s="25">
        <v>0</v>
      </c>
      <c r="G248" s="25">
        <f t="shared" si="63"/>
        <v>0</v>
      </c>
      <c r="H248" s="82" t="s">
        <v>68</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row>
    <row r="249" spans="1:34" ht="12" customHeight="1">
      <c r="A249" s="1"/>
      <c r="B249" s="16" t="s">
        <v>42</v>
      </c>
      <c r="C249" s="1"/>
      <c r="D249" s="26">
        <f>SUM(D239:D242,D245:D248)</f>
        <v>3523.1036650398619</v>
      </c>
      <c r="E249" s="69"/>
      <c r="F249" s="26">
        <f t="shared" ref="F249:G249" si="64">SUM(F239:F242,F245:F248)</f>
        <v>124.81051979758284</v>
      </c>
      <c r="G249" s="26">
        <f t="shared" si="64"/>
        <v>3398.293145242279</v>
      </c>
      <c r="H249" s="69"/>
      <c r="I249" s="26">
        <f t="shared" ref="I249:AH249" si="65">SUM(I239:I242,I245:I248)</f>
        <v>1345.2128658373558</v>
      </c>
      <c r="J249" s="26">
        <f t="shared" si="65"/>
        <v>457.68891780368057</v>
      </c>
      <c r="K249" s="26">
        <f t="shared" si="65"/>
        <v>252.7755148144216</v>
      </c>
      <c r="L249" s="26">
        <f t="shared" si="65"/>
        <v>0</v>
      </c>
      <c r="M249" s="26">
        <f t="shared" si="65"/>
        <v>1.1187151379491089</v>
      </c>
      <c r="N249" s="26">
        <f t="shared" si="65"/>
        <v>0</v>
      </c>
      <c r="O249" s="26">
        <f t="shared" si="65"/>
        <v>116.01615457979624</v>
      </c>
      <c r="P249" s="26">
        <f t="shared" si="65"/>
        <v>0</v>
      </c>
      <c r="Q249" s="26">
        <f t="shared" si="65"/>
        <v>19.420975340885665</v>
      </c>
      <c r="R249" s="26">
        <f t="shared" si="65"/>
        <v>0.17510019376257771</v>
      </c>
      <c r="S249" s="26">
        <f t="shared" si="65"/>
        <v>94.536347383555778</v>
      </c>
      <c r="T249" s="26">
        <f t="shared" si="65"/>
        <v>0</v>
      </c>
      <c r="U249" s="26">
        <f t="shared" si="65"/>
        <v>1001.9983955960455</v>
      </c>
      <c r="V249" s="26">
        <f t="shared" si="65"/>
        <v>0</v>
      </c>
      <c r="W249" s="26">
        <f t="shared" si="65"/>
        <v>109.35015855482665</v>
      </c>
      <c r="X249" s="26">
        <f t="shared" si="65"/>
        <v>0</v>
      </c>
      <c r="Y249" s="26">
        <f t="shared" si="65"/>
        <v>0</v>
      </c>
      <c r="Z249" s="26">
        <f t="shared" si="65"/>
        <v>0</v>
      </c>
      <c r="AA249" s="26">
        <f t="shared" si="65"/>
        <v>0</v>
      </c>
      <c r="AB249" s="26">
        <f t="shared" si="65"/>
        <v>66.375409205216016</v>
      </c>
      <c r="AC249" s="26">
        <f t="shared" si="65"/>
        <v>58.435110592366826</v>
      </c>
      <c r="AD249" s="26">
        <f t="shared" si="65"/>
        <v>0</v>
      </c>
      <c r="AE249" s="26">
        <f t="shared" si="65"/>
        <v>0</v>
      </c>
      <c r="AF249" s="26">
        <f t="shared" si="65"/>
        <v>0</v>
      </c>
      <c r="AG249" s="26">
        <f t="shared" si="65"/>
        <v>0</v>
      </c>
      <c r="AH249" s="26">
        <f t="shared" si="65"/>
        <v>0</v>
      </c>
    </row>
    <row r="250" spans="1:34" ht="12" customHeight="1">
      <c r="A250" s="1"/>
      <c r="B250" s="1"/>
      <c r="C250" s="1"/>
      <c r="D250" s="25"/>
      <c r="E250" s="69"/>
      <c r="F250" s="25"/>
      <c r="G250" s="25"/>
      <c r="H250" s="69"/>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row>
    <row r="251" spans="1:34" ht="12" customHeight="1">
      <c r="A251" s="16" t="s">
        <v>236</v>
      </c>
      <c r="B251" s="1"/>
      <c r="C251" s="1"/>
      <c r="D251" s="25"/>
      <c r="E251" s="69"/>
      <c r="F251" s="25"/>
      <c r="G251" s="25"/>
      <c r="H251" s="69"/>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row>
    <row r="252" spans="1:34" ht="12" customHeight="1">
      <c r="A252" s="1"/>
      <c r="B252" s="16" t="s">
        <v>189</v>
      </c>
      <c r="C252" s="1"/>
      <c r="D252" s="25"/>
      <c r="E252" s="69"/>
      <c r="F252" s="25"/>
      <c r="G252" s="25"/>
      <c r="H252" s="69"/>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row>
    <row r="253" spans="1:34" ht="12" customHeight="1">
      <c r="A253" s="1"/>
      <c r="B253" s="16" t="s">
        <v>237</v>
      </c>
      <c r="C253" s="5" t="s">
        <v>238</v>
      </c>
      <c r="D253" s="25">
        <f>Classification!BU253</f>
        <v>0</v>
      </c>
      <c r="E253" s="69"/>
      <c r="F253" s="25">
        <v>0</v>
      </c>
      <c r="G253" s="25">
        <f t="shared" ref="G253:G258" si="66">D253-F253</f>
        <v>0</v>
      </c>
      <c r="H253" s="69"/>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row>
    <row r="254" spans="1:34" ht="12" customHeight="1">
      <c r="A254" s="1"/>
      <c r="B254" s="16" t="s">
        <v>239</v>
      </c>
      <c r="C254" s="1"/>
      <c r="D254" s="25">
        <f>Classification!BU254</f>
        <v>0</v>
      </c>
      <c r="E254" s="69"/>
      <c r="F254" s="25">
        <v>0</v>
      </c>
      <c r="G254" s="25">
        <f t="shared" si="66"/>
        <v>0</v>
      </c>
      <c r="H254" s="69"/>
      <c r="I254" s="25">
        <v>0</v>
      </c>
      <c r="J254" s="25">
        <v>0</v>
      </c>
      <c r="K254" s="25">
        <v>0</v>
      </c>
      <c r="L254" s="25">
        <v>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row>
    <row r="255" spans="1:34" ht="12" customHeight="1">
      <c r="A255" s="1"/>
      <c r="B255" s="16" t="s">
        <v>240</v>
      </c>
      <c r="C255" s="5" t="s">
        <v>241</v>
      </c>
      <c r="D255" s="25">
        <f>Classification!BU255</f>
        <v>0</v>
      </c>
      <c r="E255" s="69"/>
      <c r="F255" s="25">
        <v>0</v>
      </c>
      <c r="G255" s="25">
        <f t="shared" si="66"/>
        <v>0</v>
      </c>
      <c r="H255" s="69"/>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row>
    <row r="256" spans="1:34" ht="12" customHeight="1">
      <c r="A256" s="1"/>
      <c r="B256" s="16" t="s">
        <v>242</v>
      </c>
      <c r="C256" s="5" t="s">
        <v>243</v>
      </c>
      <c r="D256" s="25">
        <f>Classification!BU256</f>
        <v>0</v>
      </c>
      <c r="E256" s="69"/>
      <c r="F256" s="25">
        <v>0</v>
      </c>
      <c r="G256" s="25">
        <f t="shared" si="66"/>
        <v>0</v>
      </c>
      <c r="H256" s="69"/>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row>
    <row r="257" spans="1:34" ht="12" customHeight="1">
      <c r="A257" s="1"/>
      <c r="B257" s="16" t="s">
        <v>55</v>
      </c>
      <c r="C257" s="5" t="s">
        <v>244</v>
      </c>
      <c r="D257" s="25">
        <f>Classification!BU257</f>
        <v>0</v>
      </c>
      <c r="E257" s="69"/>
      <c r="F257" s="25">
        <v>0</v>
      </c>
      <c r="G257" s="25">
        <f t="shared" si="66"/>
        <v>0</v>
      </c>
      <c r="H257" s="69"/>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row>
    <row r="258" spans="1:34" ht="12" customHeight="1">
      <c r="A258" s="1"/>
      <c r="B258" s="16" t="s">
        <v>252</v>
      </c>
      <c r="C258" s="5" t="s">
        <v>245</v>
      </c>
      <c r="D258" s="25">
        <f>Classification!BU258</f>
        <v>0</v>
      </c>
      <c r="E258" s="69"/>
      <c r="F258" s="25">
        <v>0</v>
      </c>
      <c r="G258" s="25">
        <f t="shared" si="66"/>
        <v>0</v>
      </c>
      <c r="H258" s="69"/>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row>
    <row r="259" spans="1:34" ht="12" customHeight="1">
      <c r="A259" s="1"/>
      <c r="B259" s="1"/>
      <c r="C259" s="1"/>
      <c r="D259" s="25"/>
      <c r="E259" s="69"/>
      <c r="F259" s="25"/>
      <c r="G259" s="25"/>
      <c r="H259" s="69"/>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row>
    <row r="260" spans="1:34" ht="12" customHeight="1">
      <c r="A260" s="1"/>
      <c r="B260" s="16" t="s">
        <v>193</v>
      </c>
      <c r="C260" s="1"/>
      <c r="D260" s="25"/>
      <c r="E260" s="69"/>
      <c r="F260" s="25"/>
      <c r="G260" s="25"/>
      <c r="H260" s="69"/>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row>
    <row r="261" spans="1:34" ht="12" customHeight="1">
      <c r="A261" s="1"/>
      <c r="B261" s="16" t="s">
        <v>246</v>
      </c>
      <c r="C261" s="5" t="s">
        <v>247</v>
      </c>
      <c r="D261" s="25">
        <f>Classification!BU261</f>
        <v>0</v>
      </c>
      <c r="E261" s="69"/>
      <c r="F261" s="25">
        <v>0</v>
      </c>
      <c r="G261" s="25">
        <f t="shared" ref="G261:G265" si="67">D261-F261</f>
        <v>0</v>
      </c>
      <c r="H261" s="69"/>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row>
    <row r="262" spans="1:34" ht="12" customHeight="1">
      <c r="A262" s="1"/>
      <c r="B262" s="16" t="s">
        <v>242</v>
      </c>
      <c r="C262" s="5" t="s">
        <v>248</v>
      </c>
      <c r="D262" s="25">
        <f>Classification!BU262</f>
        <v>0</v>
      </c>
      <c r="E262" s="69"/>
      <c r="F262" s="25">
        <v>0</v>
      </c>
      <c r="G262" s="25">
        <f t="shared" si="67"/>
        <v>0</v>
      </c>
      <c r="H262" s="69"/>
      <c r="I262" s="25">
        <v>0</v>
      </c>
      <c r="J262" s="25">
        <v>0</v>
      </c>
      <c r="K262" s="25">
        <v>0</v>
      </c>
      <c r="L262" s="25">
        <v>0</v>
      </c>
      <c r="M262" s="25">
        <v>0</v>
      </c>
      <c r="N262" s="25">
        <v>0</v>
      </c>
      <c r="O262" s="25">
        <v>0</v>
      </c>
      <c r="P262" s="25">
        <v>0</v>
      </c>
      <c r="Q262" s="25">
        <v>0</v>
      </c>
      <c r="R262" s="25">
        <v>0</v>
      </c>
      <c r="S262" s="25">
        <v>0</v>
      </c>
      <c r="T262" s="25">
        <v>0</v>
      </c>
      <c r="U262" s="25">
        <v>0</v>
      </c>
      <c r="V262" s="25">
        <v>0</v>
      </c>
      <c r="W262" s="25">
        <v>0</v>
      </c>
      <c r="X262" s="25">
        <v>0</v>
      </c>
      <c r="Y262" s="25">
        <v>0</v>
      </c>
      <c r="Z262" s="25">
        <v>0</v>
      </c>
      <c r="AA262" s="25">
        <v>0</v>
      </c>
      <c r="AB262" s="25">
        <v>0</v>
      </c>
      <c r="AC262" s="25">
        <v>0</v>
      </c>
      <c r="AD262" s="25">
        <v>0</v>
      </c>
      <c r="AE262" s="25">
        <v>0</v>
      </c>
      <c r="AF262" s="25">
        <v>0</v>
      </c>
      <c r="AG262" s="25">
        <v>0</v>
      </c>
      <c r="AH262" s="25">
        <v>0</v>
      </c>
    </row>
    <row r="263" spans="1:34" ht="12" customHeight="1">
      <c r="A263" s="1"/>
      <c r="B263" s="16" t="s">
        <v>55</v>
      </c>
      <c r="C263" s="5" t="s">
        <v>249</v>
      </c>
      <c r="D263" s="25">
        <f>Classification!BU263</f>
        <v>0</v>
      </c>
      <c r="E263" s="69"/>
      <c r="F263" s="25">
        <v>0</v>
      </c>
      <c r="G263" s="25">
        <f t="shared" si="67"/>
        <v>0</v>
      </c>
      <c r="H263" s="69"/>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row>
    <row r="264" spans="1:34" ht="12" customHeight="1">
      <c r="A264" s="1"/>
      <c r="B264" s="16" t="s">
        <v>250</v>
      </c>
      <c r="C264" s="5" t="s">
        <v>251</v>
      </c>
      <c r="D264" s="25">
        <f>Classification!BU264</f>
        <v>0</v>
      </c>
      <c r="E264" s="69"/>
      <c r="F264" s="25">
        <v>0</v>
      </c>
      <c r="G264" s="25">
        <f t="shared" si="67"/>
        <v>0</v>
      </c>
      <c r="H264" s="69"/>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row>
    <row r="265" spans="1:34" ht="12" customHeight="1">
      <c r="A265" s="1"/>
      <c r="B265" s="16" t="s">
        <v>253</v>
      </c>
      <c r="C265" s="5" t="s">
        <v>254</v>
      </c>
      <c r="D265" s="25">
        <f>Classification!BU265</f>
        <v>0</v>
      </c>
      <c r="E265" s="69"/>
      <c r="F265" s="25">
        <v>0</v>
      </c>
      <c r="G265" s="25">
        <f t="shared" si="67"/>
        <v>0</v>
      </c>
      <c r="H265" s="69"/>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0</v>
      </c>
      <c r="AC265" s="25">
        <v>0</v>
      </c>
      <c r="AD265" s="25">
        <v>0</v>
      </c>
      <c r="AE265" s="25">
        <v>0</v>
      </c>
      <c r="AF265" s="25">
        <v>0</v>
      </c>
      <c r="AG265" s="25">
        <v>0</v>
      </c>
      <c r="AH265" s="25">
        <v>0</v>
      </c>
    </row>
    <row r="266" spans="1:34" ht="12" customHeight="1">
      <c r="A266" s="1"/>
      <c r="B266" s="16" t="s">
        <v>42</v>
      </c>
      <c r="C266" s="1"/>
      <c r="D266" s="26">
        <f>SUM(D253:D258,D261:D265)</f>
        <v>0</v>
      </c>
      <c r="E266" s="69"/>
      <c r="F266" s="26">
        <f t="shared" ref="F266:G266" si="68">SUM(F253:F258,F261:F265)</f>
        <v>0</v>
      </c>
      <c r="G266" s="26">
        <f t="shared" si="68"/>
        <v>0</v>
      </c>
      <c r="H266" s="69"/>
      <c r="I266" s="26">
        <f t="shared" ref="I266:AH266" si="69">SUM(I253:I258,I261:I265)</f>
        <v>0</v>
      </c>
      <c r="J266" s="26">
        <f t="shared" si="69"/>
        <v>0</v>
      </c>
      <c r="K266" s="26">
        <f t="shared" si="69"/>
        <v>0</v>
      </c>
      <c r="L266" s="26">
        <f t="shared" si="69"/>
        <v>0</v>
      </c>
      <c r="M266" s="26">
        <f t="shared" si="69"/>
        <v>0</v>
      </c>
      <c r="N266" s="26">
        <f t="shared" si="69"/>
        <v>0</v>
      </c>
      <c r="O266" s="26">
        <f t="shared" si="69"/>
        <v>0</v>
      </c>
      <c r="P266" s="26">
        <f t="shared" si="69"/>
        <v>0</v>
      </c>
      <c r="Q266" s="26">
        <f t="shared" si="69"/>
        <v>0</v>
      </c>
      <c r="R266" s="26">
        <f t="shared" si="69"/>
        <v>0</v>
      </c>
      <c r="S266" s="26">
        <f t="shared" si="69"/>
        <v>0</v>
      </c>
      <c r="T266" s="26">
        <f t="shared" si="69"/>
        <v>0</v>
      </c>
      <c r="U266" s="26">
        <f t="shared" si="69"/>
        <v>0</v>
      </c>
      <c r="V266" s="26">
        <f t="shared" si="69"/>
        <v>0</v>
      </c>
      <c r="W266" s="26">
        <f t="shared" si="69"/>
        <v>0</v>
      </c>
      <c r="X266" s="26">
        <f t="shared" si="69"/>
        <v>0</v>
      </c>
      <c r="Y266" s="26">
        <f t="shared" si="69"/>
        <v>0</v>
      </c>
      <c r="Z266" s="26">
        <f t="shared" si="69"/>
        <v>0</v>
      </c>
      <c r="AA266" s="26">
        <f t="shared" si="69"/>
        <v>0</v>
      </c>
      <c r="AB266" s="26">
        <f t="shared" si="69"/>
        <v>0</v>
      </c>
      <c r="AC266" s="26">
        <f t="shared" si="69"/>
        <v>0</v>
      </c>
      <c r="AD266" s="26">
        <f t="shared" si="69"/>
        <v>0</v>
      </c>
      <c r="AE266" s="26">
        <f t="shared" si="69"/>
        <v>0</v>
      </c>
      <c r="AF266" s="26">
        <f t="shared" si="69"/>
        <v>0</v>
      </c>
      <c r="AG266" s="26">
        <f t="shared" si="69"/>
        <v>0</v>
      </c>
      <c r="AH266" s="26">
        <f t="shared" si="69"/>
        <v>0</v>
      </c>
    </row>
    <row r="267" spans="1:34" ht="12" customHeight="1">
      <c r="A267" s="1"/>
      <c r="B267" s="1"/>
      <c r="C267" s="1"/>
      <c r="D267" s="25"/>
      <c r="E267" s="69"/>
      <c r="F267" s="25"/>
      <c r="G267" s="25"/>
      <c r="H267" s="69"/>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row>
    <row r="268" spans="1:34" ht="12" customHeight="1">
      <c r="A268" s="16" t="s">
        <v>255</v>
      </c>
      <c r="B268" s="1"/>
      <c r="C268" s="1"/>
      <c r="D268" s="25"/>
      <c r="E268" s="69"/>
      <c r="F268" s="25"/>
      <c r="G268" s="25"/>
      <c r="H268" s="69"/>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row>
    <row r="269" spans="1:34" ht="12" customHeight="1">
      <c r="A269" s="1"/>
      <c r="B269" s="16" t="s">
        <v>189</v>
      </c>
      <c r="C269" s="1"/>
      <c r="D269" s="25"/>
      <c r="E269" s="69"/>
      <c r="F269" s="25"/>
      <c r="G269" s="25"/>
      <c r="H269" s="69"/>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row>
    <row r="270" spans="1:34" ht="12" customHeight="1">
      <c r="A270" s="1"/>
      <c r="B270" s="16" t="s">
        <v>237</v>
      </c>
      <c r="C270" s="5" t="s">
        <v>238</v>
      </c>
      <c r="D270" s="25">
        <f>Classification!BU270</f>
        <v>0</v>
      </c>
      <c r="E270" s="69"/>
      <c r="F270" s="25">
        <v>0</v>
      </c>
      <c r="G270" s="25">
        <f t="shared" ref="G270:G275" si="70">D270-F270</f>
        <v>0</v>
      </c>
      <c r="H270" s="69"/>
      <c r="I270" s="25">
        <v>0</v>
      </c>
      <c r="J270" s="25">
        <v>0</v>
      </c>
      <c r="K270" s="25">
        <v>0</v>
      </c>
      <c r="L270" s="25">
        <v>0</v>
      </c>
      <c r="M270" s="25">
        <v>0</v>
      </c>
      <c r="N270" s="25">
        <v>0</v>
      </c>
      <c r="O270" s="25">
        <v>0</v>
      </c>
      <c r="P270" s="25">
        <v>0</v>
      </c>
      <c r="Q270" s="25">
        <v>0</v>
      </c>
      <c r="R270" s="25">
        <v>0</v>
      </c>
      <c r="S270" s="25">
        <v>0</v>
      </c>
      <c r="T270" s="25">
        <v>0</v>
      </c>
      <c r="U270" s="25">
        <v>0</v>
      </c>
      <c r="V270" s="25">
        <v>0</v>
      </c>
      <c r="W270" s="25">
        <v>0</v>
      </c>
      <c r="X270" s="25">
        <v>0</v>
      </c>
      <c r="Y270" s="25">
        <v>0</v>
      </c>
      <c r="Z270" s="25">
        <v>0</v>
      </c>
      <c r="AA270" s="25">
        <v>0</v>
      </c>
      <c r="AB270" s="25">
        <v>0</v>
      </c>
      <c r="AC270" s="25">
        <v>0</v>
      </c>
      <c r="AD270" s="25">
        <v>0</v>
      </c>
      <c r="AE270" s="25">
        <v>0</v>
      </c>
      <c r="AF270" s="25">
        <v>0</v>
      </c>
      <c r="AG270" s="25">
        <v>0</v>
      </c>
      <c r="AH270" s="25">
        <v>0</v>
      </c>
    </row>
    <row r="271" spans="1:34" ht="12" customHeight="1">
      <c r="A271" s="1"/>
      <c r="B271" s="16" t="s">
        <v>239</v>
      </c>
      <c r="C271" s="1"/>
      <c r="D271" s="25">
        <f>Classification!BU271</f>
        <v>0</v>
      </c>
      <c r="E271" s="69"/>
      <c r="F271" s="25">
        <v>0</v>
      </c>
      <c r="G271" s="25">
        <f t="shared" si="70"/>
        <v>0</v>
      </c>
      <c r="H271" s="69"/>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row>
    <row r="272" spans="1:34" ht="12" customHeight="1">
      <c r="A272" s="1"/>
      <c r="B272" s="16" t="s">
        <v>240</v>
      </c>
      <c r="C272" s="5" t="s">
        <v>241</v>
      </c>
      <c r="D272" s="25">
        <f>Classification!BU272</f>
        <v>0</v>
      </c>
      <c r="E272" s="69"/>
      <c r="F272" s="25">
        <v>0</v>
      </c>
      <c r="G272" s="25">
        <f t="shared" si="70"/>
        <v>0</v>
      </c>
      <c r="H272" s="69"/>
      <c r="I272" s="25">
        <v>0</v>
      </c>
      <c r="J272" s="25">
        <v>0</v>
      </c>
      <c r="K272" s="25">
        <v>0</v>
      </c>
      <c r="L272" s="25">
        <v>0</v>
      </c>
      <c r="M272" s="25">
        <v>0</v>
      </c>
      <c r="N272" s="25">
        <v>0</v>
      </c>
      <c r="O272" s="25">
        <v>0</v>
      </c>
      <c r="P272" s="25">
        <v>0</v>
      </c>
      <c r="Q272" s="25">
        <v>0</v>
      </c>
      <c r="R272" s="25">
        <v>0</v>
      </c>
      <c r="S272" s="25">
        <v>0</v>
      </c>
      <c r="T272" s="25">
        <v>0</v>
      </c>
      <c r="U272" s="25">
        <v>0</v>
      </c>
      <c r="V272" s="25">
        <v>0</v>
      </c>
      <c r="W272" s="25">
        <v>0</v>
      </c>
      <c r="X272" s="25">
        <v>0</v>
      </c>
      <c r="Y272" s="25">
        <v>0</v>
      </c>
      <c r="Z272" s="25">
        <v>0</v>
      </c>
      <c r="AA272" s="25">
        <v>0</v>
      </c>
      <c r="AB272" s="25">
        <v>0</v>
      </c>
      <c r="AC272" s="25">
        <v>0</v>
      </c>
      <c r="AD272" s="25">
        <v>0</v>
      </c>
      <c r="AE272" s="25">
        <v>0</v>
      </c>
      <c r="AF272" s="25">
        <v>0</v>
      </c>
      <c r="AG272" s="25">
        <v>0</v>
      </c>
      <c r="AH272" s="25">
        <v>0</v>
      </c>
    </row>
    <row r="273" spans="1:34" ht="12" customHeight="1">
      <c r="A273" s="1"/>
      <c r="B273" s="16" t="s">
        <v>242</v>
      </c>
      <c r="C273" s="5" t="s">
        <v>243</v>
      </c>
      <c r="D273" s="25">
        <f>Classification!BU273</f>
        <v>0</v>
      </c>
      <c r="E273" s="69"/>
      <c r="F273" s="25">
        <v>0</v>
      </c>
      <c r="G273" s="25">
        <f t="shared" si="70"/>
        <v>0</v>
      </c>
      <c r="H273" s="69"/>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row>
    <row r="274" spans="1:34" ht="12" customHeight="1">
      <c r="A274" s="1"/>
      <c r="B274" s="16" t="s">
        <v>55</v>
      </c>
      <c r="C274" s="5" t="s">
        <v>244</v>
      </c>
      <c r="D274" s="25">
        <f>Classification!BU274</f>
        <v>0</v>
      </c>
      <c r="E274" s="69"/>
      <c r="F274" s="25">
        <v>0</v>
      </c>
      <c r="G274" s="25">
        <f t="shared" si="70"/>
        <v>0</v>
      </c>
      <c r="H274" s="69"/>
      <c r="I274" s="25">
        <v>0</v>
      </c>
      <c r="J274" s="25">
        <v>0</v>
      </c>
      <c r="K274" s="25">
        <v>0</v>
      </c>
      <c r="L274" s="25">
        <v>0</v>
      </c>
      <c r="M274" s="25">
        <v>0</v>
      </c>
      <c r="N274" s="25">
        <v>0</v>
      </c>
      <c r="O274" s="25">
        <v>0</v>
      </c>
      <c r="P274" s="25">
        <v>0</v>
      </c>
      <c r="Q274" s="25">
        <v>0</v>
      </c>
      <c r="R274" s="25">
        <v>0</v>
      </c>
      <c r="S274" s="25">
        <v>0</v>
      </c>
      <c r="T274" s="25">
        <v>0</v>
      </c>
      <c r="U274" s="25">
        <v>0</v>
      </c>
      <c r="V274" s="25">
        <v>0</v>
      </c>
      <c r="W274" s="25">
        <v>0</v>
      </c>
      <c r="X274" s="25">
        <v>0</v>
      </c>
      <c r="Y274" s="25">
        <v>0</v>
      </c>
      <c r="Z274" s="25">
        <v>0</v>
      </c>
      <c r="AA274" s="25">
        <v>0</v>
      </c>
      <c r="AB274" s="25">
        <v>0</v>
      </c>
      <c r="AC274" s="25">
        <v>0</v>
      </c>
      <c r="AD274" s="25">
        <v>0</v>
      </c>
      <c r="AE274" s="25">
        <v>0</v>
      </c>
      <c r="AF274" s="25">
        <v>0</v>
      </c>
      <c r="AG274" s="25">
        <v>0</v>
      </c>
      <c r="AH274" s="25">
        <v>0</v>
      </c>
    </row>
    <row r="275" spans="1:34" ht="12" customHeight="1">
      <c r="A275" s="1"/>
      <c r="B275" s="16" t="s">
        <v>252</v>
      </c>
      <c r="C275" s="5" t="s">
        <v>245</v>
      </c>
      <c r="D275" s="25">
        <f>Classification!BU275</f>
        <v>0</v>
      </c>
      <c r="E275" s="69"/>
      <c r="F275" s="25">
        <v>0</v>
      </c>
      <c r="G275" s="25">
        <f t="shared" si="70"/>
        <v>0</v>
      </c>
      <c r="H275" s="69"/>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row>
    <row r="276" spans="1:34" ht="12" customHeight="1">
      <c r="A276" s="1"/>
      <c r="B276" s="1"/>
      <c r="C276" s="1"/>
      <c r="D276" s="25"/>
      <c r="E276" s="69"/>
      <c r="F276" s="25"/>
      <c r="G276" s="25"/>
      <c r="H276" s="69"/>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row>
    <row r="277" spans="1:34" ht="12" customHeight="1">
      <c r="A277" s="1"/>
      <c r="B277" s="16" t="s">
        <v>193</v>
      </c>
      <c r="C277" s="1"/>
      <c r="D277" s="25"/>
      <c r="E277" s="69"/>
      <c r="F277" s="25"/>
      <c r="G277" s="25"/>
      <c r="H277" s="69"/>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row>
    <row r="278" spans="1:34" ht="12" customHeight="1">
      <c r="A278" s="1"/>
      <c r="B278" s="16" t="s">
        <v>246</v>
      </c>
      <c r="C278" s="5" t="s">
        <v>247</v>
      </c>
      <c r="D278" s="25">
        <f>Classification!BU278</f>
        <v>0</v>
      </c>
      <c r="E278" s="69"/>
      <c r="F278" s="25">
        <v>0</v>
      </c>
      <c r="G278" s="25">
        <f t="shared" ref="G278:G282" si="71">D278-F278</f>
        <v>0</v>
      </c>
      <c r="H278" s="69"/>
      <c r="I278" s="25">
        <v>0</v>
      </c>
      <c r="J278" s="25">
        <v>0</v>
      </c>
      <c r="K278" s="25">
        <v>0</v>
      </c>
      <c r="L278" s="25">
        <v>0</v>
      </c>
      <c r="M278" s="25">
        <v>0</v>
      </c>
      <c r="N278" s="25">
        <v>0</v>
      </c>
      <c r="O278" s="25">
        <v>0</v>
      </c>
      <c r="P278" s="25">
        <v>0</v>
      </c>
      <c r="Q278" s="25">
        <v>0</v>
      </c>
      <c r="R278" s="25">
        <v>0</v>
      </c>
      <c r="S278" s="25">
        <v>0</v>
      </c>
      <c r="T278" s="25">
        <v>0</v>
      </c>
      <c r="U278" s="25">
        <v>0</v>
      </c>
      <c r="V278" s="25">
        <v>0</v>
      </c>
      <c r="W278" s="25">
        <v>0</v>
      </c>
      <c r="X278" s="25">
        <v>0</v>
      </c>
      <c r="Y278" s="25">
        <v>0</v>
      </c>
      <c r="Z278" s="25">
        <v>0</v>
      </c>
      <c r="AA278" s="25">
        <v>0</v>
      </c>
      <c r="AB278" s="25">
        <v>0</v>
      </c>
      <c r="AC278" s="25">
        <v>0</v>
      </c>
      <c r="AD278" s="25">
        <v>0</v>
      </c>
      <c r="AE278" s="25">
        <v>0</v>
      </c>
      <c r="AF278" s="25">
        <v>0</v>
      </c>
      <c r="AG278" s="25">
        <v>0</v>
      </c>
      <c r="AH278" s="25">
        <v>0</v>
      </c>
    </row>
    <row r="279" spans="1:34" ht="12" customHeight="1">
      <c r="A279" s="1"/>
      <c r="B279" s="16" t="s">
        <v>242</v>
      </c>
      <c r="C279" s="5" t="s">
        <v>248</v>
      </c>
      <c r="D279" s="25">
        <f>Classification!BU279</f>
        <v>0</v>
      </c>
      <c r="E279" s="69"/>
      <c r="F279" s="25">
        <v>0</v>
      </c>
      <c r="G279" s="25">
        <f t="shared" si="71"/>
        <v>0</v>
      </c>
      <c r="H279" s="69"/>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row>
    <row r="280" spans="1:34" ht="12" customHeight="1">
      <c r="A280" s="1"/>
      <c r="B280" s="16" t="s">
        <v>55</v>
      </c>
      <c r="C280" s="5" t="s">
        <v>249</v>
      </c>
      <c r="D280" s="25">
        <f>Classification!BU280</f>
        <v>0</v>
      </c>
      <c r="E280" s="69"/>
      <c r="F280" s="25">
        <v>0</v>
      </c>
      <c r="G280" s="25">
        <f t="shared" si="71"/>
        <v>0</v>
      </c>
      <c r="H280" s="69"/>
      <c r="I280" s="25">
        <v>0</v>
      </c>
      <c r="J280" s="25">
        <v>0</v>
      </c>
      <c r="K280" s="25">
        <v>0</v>
      </c>
      <c r="L280" s="25">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0</v>
      </c>
      <c r="AE280" s="25">
        <v>0</v>
      </c>
      <c r="AF280" s="25">
        <v>0</v>
      </c>
      <c r="AG280" s="25">
        <v>0</v>
      </c>
      <c r="AH280" s="25">
        <v>0</v>
      </c>
    </row>
    <row r="281" spans="1:34" ht="12" customHeight="1">
      <c r="A281" s="1"/>
      <c r="B281" s="16" t="s">
        <v>250</v>
      </c>
      <c r="C281" s="5" t="s">
        <v>251</v>
      </c>
      <c r="D281" s="25">
        <f>Classification!BU281</f>
        <v>0</v>
      </c>
      <c r="E281" s="69"/>
      <c r="F281" s="25">
        <v>0</v>
      </c>
      <c r="G281" s="25">
        <f t="shared" si="71"/>
        <v>0</v>
      </c>
      <c r="H281" s="69"/>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row>
    <row r="282" spans="1:34" ht="12" customHeight="1">
      <c r="A282" s="1"/>
      <c r="B282" s="16" t="s">
        <v>253</v>
      </c>
      <c r="C282" s="5" t="s">
        <v>254</v>
      </c>
      <c r="D282" s="25">
        <f>Classification!BU282</f>
        <v>0</v>
      </c>
      <c r="E282" s="69"/>
      <c r="F282" s="25">
        <v>0</v>
      </c>
      <c r="G282" s="25">
        <f t="shared" si="71"/>
        <v>0</v>
      </c>
      <c r="H282" s="69"/>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row>
    <row r="283" spans="1:34" ht="12" customHeight="1">
      <c r="A283" s="1"/>
      <c r="B283" s="16" t="s">
        <v>42</v>
      </c>
      <c r="C283" s="1"/>
      <c r="D283" s="26">
        <f>SUM(D270:D275,D278:D282)</f>
        <v>0</v>
      </c>
      <c r="E283" s="69"/>
      <c r="F283" s="26">
        <f t="shared" ref="F283:G283" si="72">SUM(F270:F275,F278:F282)</f>
        <v>0</v>
      </c>
      <c r="G283" s="26">
        <f t="shared" si="72"/>
        <v>0</v>
      </c>
      <c r="H283" s="69"/>
      <c r="I283" s="26">
        <f t="shared" ref="I283:AH283" si="73">SUM(I270:I275,I278:I282)</f>
        <v>0</v>
      </c>
      <c r="J283" s="26">
        <f t="shared" si="73"/>
        <v>0</v>
      </c>
      <c r="K283" s="26">
        <f t="shared" si="73"/>
        <v>0</v>
      </c>
      <c r="L283" s="26">
        <f t="shared" si="73"/>
        <v>0</v>
      </c>
      <c r="M283" s="26">
        <f t="shared" si="73"/>
        <v>0</v>
      </c>
      <c r="N283" s="26">
        <f t="shared" si="73"/>
        <v>0</v>
      </c>
      <c r="O283" s="26">
        <f t="shared" si="73"/>
        <v>0</v>
      </c>
      <c r="P283" s="26">
        <f t="shared" si="73"/>
        <v>0</v>
      </c>
      <c r="Q283" s="26">
        <f t="shared" si="73"/>
        <v>0</v>
      </c>
      <c r="R283" s="26">
        <f t="shared" si="73"/>
        <v>0</v>
      </c>
      <c r="S283" s="26">
        <f t="shared" si="73"/>
        <v>0</v>
      </c>
      <c r="T283" s="26">
        <f t="shared" si="73"/>
        <v>0</v>
      </c>
      <c r="U283" s="26">
        <f t="shared" si="73"/>
        <v>0</v>
      </c>
      <c r="V283" s="26">
        <f t="shared" si="73"/>
        <v>0</v>
      </c>
      <c r="W283" s="26">
        <f t="shared" si="73"/>
        <v>0</v>
      </c>
      <c r="X283" s="26">
        <f t="shared" si="73"/>
        <v>0</v>
      </c>
      <c r="Y283" s="26">
        <f t="shared" si="73"/>
        <v>0</v>
      </c>
      <c r="Z283" s="26">
        <f t="shared" si="73"/>
        <v>0</v>
      </c>
      <c r="AA283" s="26">
        <f t="shared" si="73"/>
        <v>0</v>
      </c>
      <c r="AB283" s="26">
        <f t="shared" si="73"/>
        <v>0</v>
      </c>
      <c r="AC283" s="26">
        <f t="shared" si="73"/>
        <v>0</v>
      </c>
      <c r="AD283" s="26">
        <f t="shared" si="73"/>
        <v>0</v>
      </c>
      <c r="AE283" s="26">
        <f t="shared" si="73"/>
        <v>0</v>
      </c>
      <c r="AF283" s="26">
        <f t="shared" si="73"/>
        <v>0</v>
      </c>
      <c r="AG283" s="26">
        <f t="shared" si="73"/>
        <v>0</v>
      </c>
      <c r="AH283" s="26">
        <f t="shared" si="73"/>
        <v>0</v>
      </c>
    </row>
    <row r="284" spans="1:34" ht="12" customHeight="1">
      <c r="A284" s="1"/>
      <c r="B284" s="1"/>
      <c r="C284" s="1"/>
      <c r="D284" s="25"/>
      <c r="E284" s="69"/>
      <c r="F284" s="25"/>
      <c r="G284" s="25"/>
      <c r="H284" s="69"/>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row>
    <row r="285" spans="1:34" ht="12" customHeight="1">
      <c r="A285" s="16" t="s">
        <v>256</v>
      </c>
      <c r="B285" s="1"/>
      <c r="C285" s="1"/>
      <c r="D285" s="25"/>
      <c r="E285" s="69"/>
      <c r="F285" s="25"/>
      <c r="G285" s="25"/>
      <c r="H285" s="69"/>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row>
    <row r="286" spans="1:34" ht="12" customHeight="1">
      <c r="A286" s="1"/>
      <c r="B286" s="16" t="s">
        <v>257</v>
      </c>
      <c r="C286" s="5" t="s">
        <v>258</v>
      </c>
      <c r="D286" s="25">
        <f>Classification!BU286</f>
        <v>1557.1694134958559</v>
      </c>
      <c r="E286" s="69"/>
      <c r="F286" s="25">
        <v>0</v>
      </c>
      <c r="G286" s="25">
        <f t="shared" ref="G286:G288" si="74">D286-F286</f>
        <v>1557.1694134958559</v>
      </c>
      <c r="H286" s="69" t="s">
        <v>68</v>
      </c>
      <c r="I286" s="25">
        <v>616.40483613243225</v>
      </c>
      <c r="J286" s="25">
        <v>209.72269113914209</v>
      </c>
      <c r="K286" s="25">
        <v>115.82705885769705</v>
      </c>
      <c r="L286" s="25">
        <v>0</v>
      </c>
      <c r="M286" s="25">
        <v>0.51261881208454496</v>
      </c>
      <c r="N286" s="25">
        <v>0</v>
      </c>
      <c r="O286" s="25">
        <v>53.161042812328077</v>
      </c>
      <c r="P286" s="25">
        <v>0</v>
      </c>
      <c r="Q286" s="25">
        <v>8.8990994857002974</v>
      </c>
      <c r="R286" s="25">
        <v>8.0234592594231505E-2</v>
      </c>
      <c r="S286" s="25">
        <v>43.318543256160694</v>
      </c>
      <c r="T286" s="25">
        <v>0</v>
      </c>
      <c r="U286" s="25">
        <v>459.13674521532289</v>
      </c>
      <c r="V286" s="25">
        <v>0</v>
      </c>
      <c r="W286" s="25">
        <v>50.106543192393865</v>
      </c>
      <c r="X286" s="25">
        <v>0</v>
      </c>
      <c r="Y286" s="25">
        <v>0</v>
      </c>
      <c r="Z286" s="25">
        <v>0</v>
      </c>
      <c r="AA286" s="25">
        <v>0</v>
      </c>
      <c r="AB286" s="25">
        <v>0</v>
      </c>
      <c r="AC286" s="25">
        <v>0</v>
      </c>
      <c r="AD286" s="25">
        <v>0</v>
      </c>
      <c r="AE286" s="25">
        <v>0</v>
      </c>
      <c r="AF286" s="25">
        <v>0</v>
      </c>
      <c r="AG286" s="25">
        <v>0</v>
      </c>
      <c r="AH286" s="25">
        <v>0</v>
      </c>
    </row>
    <row r="287" spans="1:34" ht="12" customHeight="1">
      <c r="A287" s="1"/>
      <c r="B287" s="16" t="s">
        <v>148</v>
      </c>
      <c r="C287" s="5" t="s">
        <v>261</v>
      </c>
      <c r="D287" s="25">
        <f>Classification!BU287</f>
        <v>37.000658684143417</v>
      </c>
      <c r="E287" s="69"/>
      <c r="F287" s="25">
        <v>0</v>
      </c>
      <c r="G287" s="25">
        <f t="shared" si="74"/>
        <v>37.000658684143417</v>
      </c>
      <c r="H287" s="69" t="s">
        <v>68</v>
      </c>
      <c r="I287" s="25">
        <v>14.646694672603893</v>
      </c>
      <c r="J287" s="25">
        <v>4.9833227174289583</v>
      </c>
      <c r="K287" s="25">
        <v>2.7522229977279506</v>
      </c>
      <c r="L287" s="25">
        <v>0</v>
      </c>
      <c r="M287" s="25">
        <v>1.2180584550803454E-2</v>
      </c>
      <c r="N287" s="25">
        <v>0</v>
      </c>
      <c r="O287" s="25">
        <v>1.2631853562909208</v>
      </c>
      <c r="P287" s="25">
        <v>0</v>
      </c>
      <c r="Q287" s="25">
        <v>0.21145582478878377</v>
      </c>
      <c r="R287" s="25">
        <v>1.9064931211149566E-3</v>
      </c>
      <c r="S287" s="25">
        <v>1.0293129442590159</v>
      </c>
      <c r="T287" s="25">
        <v>0</v>
      </c>
      <c r="U287" s="25">
        <v>10.909771185989129</v>
      </c>
      <c r="V287" s="25">
        <v>0</v>
      </c>
      <c r="W287" s="25">
        <v>1.190605907382851</v>
      </c>
      <c r="X287" s="25">
        <v>0</v>
      </c>
      <c r="Y287" s="25">
        <v>0</v>
      </c>
      <c r="Z287" s="25">
        <v>0</v>
      </c>
      <c r="AA287" s="25">
        <v>0</v>
      </c>
      <c r="AB287" s="25">
        <v>0</v>
      </c>
      <c r="AC287" s="25">
        <v>0</v>
      </c>
      <c r="AD287" s="25">
        <v>0</v>
      </c>
      <c r="AE287" s="25">
        <v>0</v>
      </c>
      <c r="AF287" s="25">
        <v>0</v>
      </c>
      <c r="AG287" s="25">
        <v>0</v>
      </c>
      <c r="AH287" s="25">
        <v>0</v>
      </c>
    </row>
    <row r="288" spans="1:34" ht="12" customHeight="1">
      <c r="A288" s="1"/>
      <c r="B288" s="16" t="s">
        <v>262</v>
      </c>
      <c r="C288" s="5" t="s">
        <v>263</v>
      </c>
      <c r="D288" s="25">
        <f>Classification!BU288</f>
        <v>87.976716347971163</v>
      </c>
      <c r="E288" s="69"/>
      <c r="F288" s="25">
        <v>0</v>
      </c>
      <c r="G288" s="25">
        <f t="shared" si="74"/>
        <v>87.976716347971163</v>
      </c>
      <c r="H288" s="69" t="s">
        <v>68</v>
      </c>
      <c r="I288" s="25">
        <v>34.825544962507038</v>
      </c>
      <c r="J288" s="25">
        <v>11.848880121951209</v>
      </c>
      <c r="K288" s="25">
        <v>6.5439792319491845</v>
      </c>
      <c r="L288" s="25">
        <v>0</v>
      </c>
      <c r="M288" s="25">
        <v>2.8961858250316809E-2</v>
      </c>
      <c r="N288" s="25">
        <v>0</v>
      </c>
      <c r="O288" s="25">
        <v>3.0034843631835728</v>
      </c>
      <c r="P288" s="25">
        <v>0</v>
      </c>
      <c r="Q288" s="25">
        <v>0.50277994444302943</v>
      </c>
      <c r="R288" s="25">
        <v>4.5330815855872302E-3</v>
      </c>
      <c r="S288" s="25">
        <v>2.447404347673896</v>
      </c>
      <c r="T288" s="25">
        <v>0</v>
      </c>
      <c r="U288" s="25">
        <v>25.94023671968732</v>
      </c>
      <c r="V288" s="25">
        <v>0</v>
      </c>
      <c r="W288" s="25">
        <v>2.830911716740018</v>
      </c>
      <c r="X288" s="25">
        <v>0</v>
      </c>
      <c r="Y288" s="25">
        <v>0</v>
      </c>
      <c r="Z288" s="25">
        <v>0</v>
      </c>
      <c r="AA288" s="25">
        <v>0</v>
      </c>
      <c r="AB288" s="25">
        <v>0</v>
      </c>
      <c r="AC288" s="25">
        <v>0</v>
      </c>
      <c r="AD288" s="25">
        <v>0</v>
      </c>
      <c r="AE288" s="25">
        <v>0</v>
      </c>
      <c r="AF288" s="25">
        <v>0</v>
      </c>
      <c r="AG288" s="25">
        <v>0</v>
      </c>
      <c r="AH288" s="25">
        <v>0</v>
      </c>
    </row>
    <row r="289" spans="1:34" ht="12" customHeight="1">
      <c r="A289" s="1"/>
      <c r="B289" s="16" t="s">
        <v>42</v>
      </c>
      <c r="C289" s="1"/>
      <c r="D289" s="26">
        <f>SUM(D286:D288)</f>
        <v>1682.1467885279706</v>
      </c>
      <c r="E289" s="69"/>
      <c r="F289" s="26">
        <f>SUM(F286:F288)</f>
        <v>0</v>
      </c>
      <c r="G289" s="26">
        <f>SUM(G286:G288)</f>
        <v>1682.1467885279706</v>
      </c>
      <c r="H289" s="69"/>
      <c r="I289" s="26">
        <f t="shared" ref="I289:AH289" si="75">SUM(I286:I288)</f>
        <v>665.87707576754315</v>
      </c>
      <c r="J289" s="26">
        <f t="shared" si="75"/>
        <v>226.55489397852224</v>
      </c>
      <c r="K289" s="26">
        <f t="shared" si="75"/>
        <v>125.12326108737419</v>
      </c>
      <c r="L289" s="26">
        <f t="shared" si="75"/>
        <v>0</v>
      </c>
      <c r="M289" s="26">
        <f t="shared" si="75"/>
        <v>0.5537612548856653</v>
      </c>
      <c r="N289" s="26">
        <f t="shared" si="75"/>
        <v>0</v>
      </c>
      <c r="O289" s="26">
        <f t="shared" si="75"/>
        <v>57.42771253180257</v>
      </c>
      <c r="P289" s="26">
        <f t="shared" si="75"/>
        <v>0</v>
      </c>
      <c r="Q289" s="26">
        <f t="shared" si="75"/>
        <v>9.6133352549321103</v>
      </c>
      <c r="R289" s="26">
        <f t="shared" si="75"/>
        <v>8.6674167300933691E-2</v>
      </c>
      <c r="S289" s="26">
        <f t="shared" si="75"/>
        <v>46.795260548093609</v>
      </c>
      <c r="T289" s="26">
        <f t="shared" si="75"/>
        <v>0</v>
      </c>
      <c r="U289" s="26">
        <f t="shared" si="75"/>
        <v>495.98675312099937</v>
      </c>
      <c r="V289" s="26">
        <f t="shared" si="75"/>
        <v>0</v>
      </c>
      <c r="W289" s="26">
        <f t="shared" si="75"/>
        <v>54.128060816516737</v>
      </c>
      <c r="X289" s="26">
        <f t="shared" si="75"/>
        <v>0</v>
      </c>
      <c r="Y289" s="26">
        <f t="shared" si="75"/>
        <v>0</v>
      </c>
      <c r="Z289" s="26">
        <f t="shared" si="75"/>
        <v>0</v>
      </c>
      <c r="AA289" s="26">
        <f t="shared" si="75"/>
        <v>0</v>
      </c>
      <c r="AB289" s="26">
        <f t="shared" si="75"/>
        <v>0</v>
      </c>
      <c r="AC289" s="26">
        <f t="shared" si="75"/>
        <v>0</v>
      </c>
      <c r="AD289" s="26">
        <f t="shared" si="75"/>
        <v>0</v>
      </c>
      <c r="AE289" s="26">
        <f t="shared" si="75"/>
        <v>0</v>
      </c>
      <c r="AF289" s="26">
        <f t="shared" si="75"/>
        <v>0</v>
      </c>
      <c r="AG289" s="26">
        <f t="shared" si="75"/>
        <v>0</v>
      </c>
      <c r="AH289" s="26">
        <f t="shared" si="75"/>
        <v>0</v>
      </c>
    </row>
    <row r="290" spans="1:34" ht="12" customHeight="1">
      <c r="A290" s="1"/>
      <c r="B290" s="1"/>
      <c r="C290" s="1"/>
      <c r="D290" s="25"/>
      <c r="E290" s="69"/>
      <c r="F290" s="25"/>
      <c r="G290" s="25"/>
      <c r="H290" s="69"/>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row>
    <row r="291" spans="1:34" ht="12" customHeight="1">
      <c r="A291" s="16" t="s">
        <v>265</v>
      </c>
      <c r="B291" s="1"/>
      <c r="C291" s="1"/>
      <c r="D291" s="25"/>
      <c r="E291" s="69"/>
      <c r="F291" s="25"/>
      <c r="G291" s="25"/>
      <c r="H291" s="69"/>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row>
    <row r="292" spans="1:34" ht="12" customHeight="1">
      <c r="A292" s="1"/>
      <c r="B292" s="16" t="s">
        <v>266</v>
      </c>
      <c r="C292" s="5" t="s">
        <v>267</v>
      </c>
      <c r="D292" s="25">
        <f>Classification!BU292</f>
        <v>0</v>
      </c>
      <c r="E292" s="69"/>
      <c r="F292" s="25">
        <v>0</v>
      </c>
      <c r="G292" s="25">
        <f t="shared" ref="G292:G294" si="76">D292-F292</f>
        <v>0</v>
      </c>
      <c r="H292" s="69"/>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row>
    <row r="293" spans="1:34" ht="12" customHeight="1">
      <c r="A293" s="1"/>
      <c r="B293" s="16" t="s">
        <v>269</v>
      </c>
      <c r="C293" s="1"/>
      <c r="D293" s="25">
        <f>Classification!BU293</f>
        <v>0</v>
      </c>
      <c r="E293" s="69"/>
      <c r="F293" s="25">
        <v>0</v>
      </c>
      <c r="G293" s="25">
        <f t="shared" si="76"/>
        <v>0</v>
      </c>
      <c r="H293" s="69"/>
      <c r="I293" s="25">
        <v>0</v>
      </c>
      <c r="J293" s="25">
        <v>0</v>
      </c>
      <c r="K293" s="25">
        <v>0</v>
      </c>
      <c r="L293" s="25">
        <v>0</v>
      </c>
      <c r="M293" s="25">
        <v>0</v>
      </c>
      <c r="N293" s="25">
        <v>0</v>
      </c>
      <c r="O293" s="25">
        <v>0</v>
      </c>
      <c r="P293" s="25">
        <v>0</v>
      </c>
      <c r="Q293" s="25">
        <v>0</v>
      </c>
      <c r="R293" s="25">
        <v>0</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row>
    <row r="294" spans="1:34" ht="12" customHeight="1">
      <c r="A294" s="1"/>
      <c r="B294" s="16" t="s">
        <v>16</v>
      </c>
      <c r="C294" s="5" t="s">
        <v>270</v>
      </c>
      <c r="D294" s="25">
        <f>Classification!BU294</f>
        <v>0</v>
      </c>
      <c r="E294" s="69"/>
      <c r="F294" s="25">
        <v>0</v>
      </c>
      <c r="G294" s="25">
        <f t="shared" si="76"/>
        <v>0</v>
      </c>
      <c r="H294" s="69"/>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row>
    <row r="295" spans="1:34" ht="12" customHeight="1">
      <c r="A295" s="1"/>
      <c r="B295" s="16" t="s">
        <v>42</v>
      </c>
      <c r="C295" s="1"/>
      <c r="D295" s="26">
        <f>SUM(D292:D294)</f>
        <v>0</v>
      </c>
      <c r="E295" s="69"/>
      <c r="F295" s="26">
        <f>SUM(F292:F294)</f>
        <v>0</v>
      </c>
      <c r="G295" s="26">
        <f>SUM(G292:G294)</f>
        <v>0</v>
      </c>
      <c r="H295" s="69"/>
      <c r="I295" s="26">
        <f t="shared" ref="I295" si="77">SUM(I292:I294)</f>
        <v>0</v>
      </c>
      <c r="J295" s="26">
        <f t="shared" ref="J295" si="78">SUM(J292:J294)</f>
        <v>0</v>
      </c>
      <c r="K295" s="26">
        <f t="shared" ref="K295" si="79">SUM(K292:K294)</f>
        <v>0</v>
      </c>
      <c r="L295" s="26">
        <f t="shared" ref="L295" si="80">SUM(L292:L294)</f>
        <v>0</v>
      </c>
      <c r="M295" s="26">
        <f t="shared" ref="M295" si="81">SUM(M292:M294)</f>
        <v>0</v>
      </c>
      <c r="N295" s="26">
        <f t="shared" ref="N295" si="82">SUM(N292:N294)</f>
        <v>0</v>
      </c>
      <c r="O295" s="26">
        <f t="shared" ref="O295" si="83">SUM(O292:O294)</f>
        <v>0</v>
      </c>
      <c r="P295" s="26">
        <f t="shared" ref="P295" si="84">SUM(P292:P294)</f>
        <v>0</v>
      </c>
      <c r="Q295" s="26">
        <f t="shared" ref="Q295" si="85">SUM(Q292:Q294)</f>
        <v>0</v>
      </c>
      <c r="R295" s="26">
        <f t="shared" ref="R295" si="86">SUM(R292:R294)</f>
        <v>0</v>
      </c>
      <c r="S295" s="26">
        <f t="shared" ref="S295" si="87">SUM(S292:S294)</f>
        <v>0</v>
      </c>
      <c r="T295" s="26">
        <f t="shared" ref="T295" si="88">SUM(T292:T294)</f>
        <v>0</v>
      </c>
      <c r="U295" s="26">
        <f t="shared" ref="U295" si="89">SUM(U292:U294)</f>
        <v>0</v>
      </c>
      <c r="V295" s="26">
        <f t="shared" ref="V295" si="90">SUM(V292:V294)</f>
        <v>0</v>
      </c>
      <c r="W295" s="26">
        <f t="shared" ref="W295" si="91">SUM(W292:W294)</f>
        <v>0</v>
      </c>
      <c r="X295" s="26">
        <f t="shared" ref="X295" si="92">SUM(X292:X294)</f>
        <v>0</v>
      </c>
      <c r="Y295" s="26">
        <f t="shared" ref="Y295" si="93">SUM(Y292:Y294)</f>
        <v>0</v>
      </c>
      <c r="Z295" s="26">
        <f t="shared" ref="Z295" si="94">SUM(Z292:Z294)</f>
        <v>0</v>
      </c>
      <c r="AA295" s="26">
        <f t="shared" ref="AA295" si="95">SUM(AA292:AA294)</f>
        <v>0</v>
      </c>
      <c r="AB295" s="26">
        <f t="shared" ref="AB295" si="96">SUM(AB292:AB294)</f>
        <v>0</v>
      </c>
      <c r="AC295" s="26">
        <f t="shared" ref="AC295" si="97">SUM(AC292:AC294)</f>
        <v>0</v>
      </c>
      <c r="AD295" s="26">
        <f t="shared" ref="AD295" si="98">SUM(AD292:AD294)</f>
        <v>0</v>
      </c>
      <c r="AE295" s="26">
        <f t="shared" ref="AE295" si="99">SUM(AE292:AE294)</f>
        <v>0</v>
      </c>
      <c r="AF295" s="26">
        <f t="shared" ref="AF295" si="100">SUM(AF292:AF294)</f>
        <v>0</v>
      </c>
      <c r="AG295" s="26">
        <f t="shared" ref="AG295" si="101">SUM(AG292:AG294)</f>
        <v>0</v>
      </c>
      <c r="AH295" s="26">
        <f t="shared" ref="AH295" si="102">SUM(AH292:AH294)</f>
        <v>0</v>
      </c>
    </row>
    <row r="296" spans="1:34" ht="12" customHeight="1">
      <c r="A296" s="1"/>
      <c r="B296" s="1"/>
      <c r="C296" s="1"/>
      <c r="D296" s="25"/>
      <c r="E296" s="69"/>
      <c r="F296" s="25"/>
      <c r="G296" s="25"/>
      <c r="H296" s="69"/>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row>
    <row r="297" spans="1:34" ht="12" customHeight="1">
      <c r="A297" s="16" t="s">
        <v>271</v>
      </c>
      <c r="B297" s="1"/>
      <c r="C297" s="1"/>
      <c r="D297" s="25"/>
      <c r="E297" s="69"/>
      <c r="F297" s="25"/>
      <c r="G297" s="25"/>
      <c r="H297" s="69"/>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row>
    <row r="298" spans="1:34" ht="12" customHeight="1">
      <c r="A298" s="1"/>
      <c r="B298" s="16" t="s">
        <v>190</v>
      </c>
      <c r="C298" s="5" t="s">
        <v>272</v>
      </c>
      <c r="D298" s="25">
        <f>Classification!BU298</f>
        <v>0</v>
      </c>
      <c r="E298" s="69"/>
      <c r="F298" s="25">
        <v>0</v>
      </c>
      <c r="G298" s="25">
        <f t="shared" ref="G298:G304" si="103">D298-F298</f>
        <v>0</v>
      </c>
      <c r="H298" s="69"/>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row>
    <row r="299" spans="1:34" ht="12" customHeight="1">
      <c r="A299" s="1"/>
      <c r="B299" s="16" t="s">
        <v>273</v>
      </c>
      <c r="C299" s="5" t="s">
        <v>274</v>
      </c>
      <c r="D299" s="25">
        <f>Classification!BU299</f>
        <v>0</v>
      </c>
      <c r="E299" s="69"/>
      <c r="F299" s="25">
        <v>0</v>
      </c>
      <c r="G299" s="25">
        <f t="shared" si="103"/>
        <v>0</v>
      </c>
      <c r="H299" s="69"/>
      <c r="I299" s="25">
        <v>0</v>
      </c>
      <c r="J299" s="25">
        <v>0</v>
      </c>
      <c r="K299" s="25">
        <v>0</v>
      </c>
      <c r="L299" s="25">
        <v>0</v>
      </c>
      <c r="M299" s="25">
        <v>0</v>
      </c>
      <c r="N299" s="25">
        <v>0</v>
      </c>
      <c r="O299" s="25">
        <v>0</v>
      </c>
      <c r="P299" s="25">
        <v>0</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25">
        <v>0</v>
      </c>
      <c r="AH299" s="25">
        <v>0</v>
      </c>
    </row>
    <row r="300" spans="1:34" ht="12" customHeight="1">
      <c r="A300" s="1"/>
      <c r="B300" s="16" t="s">
        <v>275</v>
      </c>
      <c r="C300" s="5" t="s">
        <v>276</v>
      </c>
      <c r="D300" s="25">
        <f>Classification!BU300</f>
        <v>0</v>
      </c>
      <c r="E300" s="69"/>
      <c r="F300" s="25">
        <v>0</v>
      </c>
      <c r="G300" s="25">
        <f t="shared" si="103"/>
        <v>0</v>
      </c>
      <c r="H300" s="69"/>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row>
    <row r="301" spans="1:34" ht="12" customHeight="1">
      <c r="A301" s="1"/>
      <c r="B301" s="16" t="s">
        <v>390</v>
      </c>
      <c r="C301" s="5" t="s">
        <v>278</v>
      </c>
      <c r="D301" s="25">
        <f>Classification!BU301</f>
        <v>3.1274924608141133</v>
      </c>
      <c r="E301" s="69"/>
      <c r="F301" s="25">
        <v>0</v>
      </c>
      <c r="G301" s="25">
        <f t="shared" si="103"/>
        <v>3.1274924608141133</v>
      </c>
      <c r="H301" s="69" t="s">
        <v>376</v>
      </c>
      <c r="I301" s="25">
        <v>0</v>
      </c>
      <c r="J301" s="25">
        <v>0</v>
      </c>
      <c r="K301" s="25">
        <v>0</v>
      </c>
      <c r="L301" s="25">
        <v>0</v>
      </c>
      <c r="M301" s="25">
        <v>0</v>
      </c>
      <c r="N301" s="25">
        <v>0</v>
      </c>
      <c r="O301" s="25">
        <v>0</v>
      </c>
      <c r="P301" s="25">
        <v>0</v>
      </c>
      <c r="Q301" s="25">
        <v>0</v>
      </c>
      <c r="R301" s="25">
        <v>0</v>
      </c>
      <c r="S301" s="25">
        <v>0</v>
      </c>
      <c r="T301" s="25">
        <v>0</v>
      </c>
      <c r="U301" s="25">
        <v>0</v>
      </c>
      <c r="V301" s="25">
        <v>0</v>
      </c>
      <c r="W301" s="25">
        <v>0</v>
      </c>
      <c r="X301" s="25">
        <v>0</v>
      </c>
      <c r="Y301" s="25">
        <v>0</v>
      </c>
      <c r="Z301" s="25">
        <v>0</v>
      </c>
      <c r="AA301" s="25">
        <v>0</v>
      </c>
      <c r="AB301" s="25">
        <v>3.1274924608141133</v>
      </c>
      <c r="AC301" s="25">
        <v>0</v>
      </c>
      <c r="AD301" s="25">
        <v>0</v>
      </c>
      <c r="AE301" s="25">
        <v>0</v>
      </c>
      <c r="AF301" s="25">
        <v>0</v>
      </c>
      <c r="AG301" s="25">
        <v>0</v>
      </c>
      <c r="AH301" s="25">
        <v>0</v>
      </c>
    </row>
    <row r="302" spans="1:34" ht="12" customHeight="1">
      <c r="A302" s="1"/>
      <c r="B302" s="16" t="s">
        <v>280</v>
      </c>
      <c r="C302" s="5" t="s">
        <v>281</v>
      </c>
      <c r="D302" s="25">
        <f>Classification!BU302</f>
        <v>0</v>
      </c>
      <c r="E302" s="69"/>
      <c r="F302" s="25">
        <v>0</v>
      </c>
      <c r="G302" s="25">
        <f t="shared" si="103"/>
        <v>0</v>
      </c>
      <c r="H302" s="69"/>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row>
    <row r="303" spans="1:34" ht="12" customHeight="1">
      <c r="A303" s="1"/>
      <c r="B303" s="16" t="s">
        <v>282</v>
      </c>
      <c r="C303" s="5" t="s">
        <v>283</v>
      </c>
      <c r="D303" s="25">
        <f>Classification!BU303</f>
        <v>0</v>
      </c>
      <c r="E303" s="69"/>
      <c r="F303" s="25">
        <v>0</v>
      </c>
      <c r="G303" s="25">
        <f t="shared" si="103"/>
        <v>0</v>
      </c>
      <c r="H303" s="69"/>
      <c r="I303" s="25">
        <v>0</v>
      </c>
      <c r="J303" s="25">
        <v>0</v>
      </c>
      <c r="K303" s="25">
        <v>0</v>
      </c>
      <c r="L303" s="25">
        <v>0</v>
      </c>
      <c r="M303" s="25">
        <v>0</v>
      </c>
      <c r="N303" s="25">
        <v>0</v>
      </c>
      <c r="O303" s="25">
        <v>0</v>
      </c>
      <c r="P303" s="25">
        <v>0</v>
      </c>
      <c r="Q303" s="25">
        <v>0</v>
      </c>
      <c r="R303" s="25">
        <v>0</v>
      </c>
      <c r="S303" s="25">
        <v>0</v>
      </c>
      <c r="T303" s="25">
        <v>0</v>
      </c>
      <c r="U303" s="25">
        <v>0</v>
      </c>
      <c r="V303" s="25">
        <v>0</v>
      </c>
      <c r="W303" s="25">
        <v>0</v>
      </c>
      <c r="X303" s="25">
        <v>0</v>
      </c>
      <c r="Y303" s="25">
        <v>0</v>
      </c>
      <c r="Z303" s="25">
        <v>0</v>
      </c>
      <c r="AA303" s="25">
        <v>0</v>
      </c>
      <c r="AB303" s="25">
        <v>0</v>
      </c>
      <c r="AC303" s="25">
        <v>0</v>
      </c>
      <c r="AD303" s="25">
        <v>0</v>
      </c>
      <c r="AE303" s="25">
        <v>0</v>
      </c>
      <c r="AF303" s="25">
        <v>0</v>
      </c>
      <c r="AG303" s="25">
        <v>0</v>
      </c>
      <c r="AH303" s="25">
        <v>0</v>
      </c>
    </row>
    <row r="304" spans="1:34" ht="12" customHeight="1">
      <c r="A304" s="1"/>
      <c r="B304" s="16" t="s">
        <v>16</v>
      </c>
      <c r="C304" s="5" t="s">
        <v>285</v>
      </c>
      <c r="D304" s="25">
        <f>Classification!BU304</f>
        <v>0</v>
      </c>
      <c r="E304" s="69"/>
      <c r="F304" s="25">
        <v>0</v>
      </c>
      <c r="G304" s="25">
        <f t="shared" si="103"/>
        <v>0</v>
      </c>
      <c r="H304" s="69"/>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row>
    <row r="305" spans="1:34" ht="12" customHeight="1">
      <c r="A305" s="1"/>
      <c r="B305" s="16" t="s">
        <v>42</v>
      </c>
      <c r="C305" s="1"/>
      <c r="D305" s="26">
        <f>SUM(D298:D304)</f>
        <v>3.1274924608141133</v>
      </c>
      <c r="E305" s="69"/>
      <c r="F305" s="26">
        <f t="shared" ref="F305:G305" si="104">SUM(F298:F304)</f>
        <v>0</v>
      </c>
      <c r="G305" s="26">
        <f t="shared" si="104"/>
        <v>3.1274924608141133</v>
      </c>
      <c r="H305" s="69"/>
      <c r="I305" s="26">
        <f t="shared" ref="I305:AH305" si="105">SUM(I298:I304)</f>
        <v>0</v>
      </c>
      <c r="J305" s="26">
        <f t="shared" si="105"/>
        <v>0</v>
      </c>
      <c r="K305" s="26">
        <f t="shared" si="105"/>
        <v>0</v>
      </c>
      <c r="L305" s="26">
        <f t="shared" si="105"/>
        <v>0</v>
      </c>
      <c r="M305" s="26">
        <f t="shared" si="105"/>
        <v>0</v>
      </c>
      <c r="N305" s="26">
        <f t="shared" si="105"/>
        <v>0</v>
      </c>
      <c r="O305" s="26">
        <f t="shared" si="105"/>
        <v>0</v>
      </c>
      <c r="P305" s="26">
        <f t="shared" si="105"/>
        <v>0</v>
      </c>
      <c r="Q305" s="26">
        <f t="shared" si="105"/>
        <v>0</v>
      </c>
      <c r="R305" s="26">
        <f t="shared" si="105"/>
        <v>0</v>
      </c>
      <c r="S305" s="26">
        <f t="shared" si="105"/>
        <v>0</v>
      </c>
      <c r="T305" s="26">
        <f t="shared" si="105"/>
        <v>0</v>
      </c>
      <c r="U305" s="26">
        <f t="shared" si="105"/>
        <v>0</v>
      </c>
      <c r="V305" s="26">
        <f t="shared" si="105"/>
        <v>0</v>
      </c>
      <c r="W305" s="26">
        <f t="shared" si="105"/>
        <v>0</v>
      </c>
      <c r="X305" s="26">
        <f t="shared" si="105"/>
        <v>0</v>
      </c>
      <c r="Y305" s="26">
        <f t="shared" si="105"/>
        <v>0</v>
      </c>
      <c r="Z305" s="26">
        <f t="shared" si="105"/>
        <v>0</v>
      </c>
      <c r="AA305" s="26">
        <f t="shared" si="105"/>
        <v>0</v>
      </c>
      <c r="AB305" s="26">
        <f t="shared" si="105"/>
        <v>3.1274924608141133</v>
      </c>
      <c r="AC305" s="26">
        <f t="shared" si="105"/>
        <v>0</v>
      </c>
      <c r="AD305" s="26">
        <f t="shared" si="105"/>
        <v>0</v>
      </c>
      <c r="AE305" s="26">
        <f t="shared" si="105"/>
        <v>0</v>
      </c>
      <c r="AF305" s="26">
        <f t="shared" si="105"/>
        <v>0</v>
      </c>
      <c r="AG305" s="26">
        <f t="shared" si="105"/>
        <v>0</v>
      </c>
      <c r="AH305" s="26">
        <f t="shared" si="105"/>
        <v>0</v>
      </c>
    </row>
    <row r="306" spans="1:34" ht="12" customHeight="1">
      <c r="A306" s="1"/>
      <c r="B306" s="1"/>
      <c r="C306" s="1"/>
      <c r="D306" s="25"/>
      <c r="E306" s="69"/>
      <c r="F306" s="25"/>
      <c r="G306" s="25"/>
      <c r="H306" s="69"/>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row>
    <row r="307" spans="1:34" ht="12" customHeight="1">
      <c r="A307" s="16" t="s">
        <v>286</v>
      </c>
      <c r="B307" s="1"/>
      <c r="C307" s="1"/>
      <c r="D307" s="25"/>
      <c r="E307" s="69"/>
      <c r="F307" s="25"/>
      <c r="G307" s="25"/>
      <c r="H307" s="69"/>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row>
    <row r="308" spans="1:34" ht="12" customHeight="1">
      <c r="A308" s="1"/>
      <c r="B308" s="16" t="s">
        <v>287</v>
      </c>
      <c r="C308" s="5" t="s">
        <v>288</v>
      </c>
      <c r="D308" s="25">
        <f>Classification!BU308</f>
        <v>2245.4645442296537</v>
      </c>
      <c r="E308" s="69"/>
      <c r="F308" s="25">
        <v>0</v>
      </c>
      <c r="G308" s="25">
        <f t="shared" ref="G308:G312" si="106">D308-F308</f>
        <v>2245.4645442296537</v>
      </c>
      <c r="H308" s="69" t="s">
        <v>68</v>
      </c>
      <c r="I308" s="25">
        <v>888.86616474165032</v>
      </c>
      <c r="J308" s="25">
        <v>302.4236560209211</v>
      </c>
      <c r="K308" s="25">
        <v>167.02457142634606</v>
      </c>
      <c r="L308" s="25">
        <v>0</v>
      </c>
      <c r="M308" s="25">
        <v>0.73920496849268003</v>
      </c>
      <c r="N308" s="25">
        <v>0</v>
      </c>
      <c r="O308" s="25">
        <v>76.659119897152451</v>
      </c>
      <c r="P308" s="25">
        <v>0</v>
      </c>
      <c r="Q308" s="25">
        <v>12.832651474865065</v>
      </c>
      <c r="R308" s="25">
        <v>0.11569963507476604</v>
      </c>
      <c r="S308" s="25">
        <v>62.466069617316094</v>
      </c>
      <c r="T308" s="25">
        <v>0</v>
      </c>
      <c r="U308" s="25">
        <v>662.08292649382645</v>
      </c>
      <c r="V308" s="25">
        <v>0</v>
      </c>
      <c r="W308" s="25">
        <v>72.254479954008914</v>
      </c>
      <c r="X308" s="25">
        <v>0</v>
      </c>
      <c r="Y308" s="25">
        <v>0</v>
      </c>
      <c r="Z308" s="25">
        <v>0</v>
      </c>
      <c r="AA308" s="25">
        <v>0</v>
      </c>
      <c r="AB308" s="25">
        <v>0</v>
      </c>
      <c r="AC308" s="25">
        <v>0</v>
      </c>
      <c r="AD308" s="25">
        <v>0</v>
      </c>
      <c r="AE308" s="25">
        <v>0</v>
      </c>
      <c r="AF308" s="25">
        <v>0</v>
      </c>
      <c r="AG308" s="25">
        <v>0</v>
      </c>
      <c r="AH308" s="25">
        <v>0</v>
      </c>
    </row>
    <row r="309" spans="1:34" ht="12" customHeight="1">
      <c r="A309" s="1"/>
      <c r="B309" s="16" t="s">
        <v>291</v>
      </c>
      <c r="C309" s="5" t="s">
        <v>292</v>
      </c>
      <c r="D309" s="25">
        <f>Classification!BU309</f>
        <v>37.930614594546967</v>
      </c>
      <c r="E309" s="69"/>
      <c r="F309" s="25">
        <v>0</v>
      </c>
      <c r="G309" s="25">
        <f t="shared" si="106"/>
        <v>37.930614594546967</v>
      </c>
      <c r="H309" s="69" t="s">
        <v>68</v>
      </c>
      <c r="I309" s="25">
        <v>15.014817315904329</v>
      </c>
      <c r="J309" s="25">
        <v>5.1085710394678125</v>
      </c>
      <c r="K309" s="25">
        <v>2.8213959836829958</v>
      </c>
      <c r="L309" s="25">
        <v>0</v>
      </c>
      <c r="M309" s="25">
        <v>1.2486725224997566E-2</v>
      </c>
      <c r="N309" s="25">
        <v>0</v>
      </c>
      <c r="O309" s="25">
        <v>1.2949336205055082</v>
      </c>
      <c r="P309" s="25">
        <v>0</v>
      </c>
      <c r="Q309" s="25">
        <v>0.21677044893453876</v>
      </c>
      <c r="R309" s="25">
        <v>1.9544099585220801E-3</v>
      </c>
      <c r="S309" s="25">
        <v>1.0551831771199991</v>
      </c>
      <c r="T309" s="25">
        <v>0</v>
      </c>
      <c r="U309" s="25">
        <v>11.183971877446247</v>
      </c>
      <c r="V309" s="25">
        <v>0</v>
      </c>
      <c r="W309" s="25">
        <v>1.2205299963020182</v>
      </c>
      <c r="X309" s="25">
        <v>0</v>
      </c>
      <c r="Y309" s="25">
        <v>0</v>
      </c>
      <c r="Z309" s="25">
        <v>0</v>
      </c>
      <c r="AA309" s="25">
        <v>0</v>
      </c>
      <c r="AB309" s="25">
        <v>0</v>
      </c>
      <c r="AC309" s="25">
        <v>0</v>
      </c>
      <c r="AD309" s="25">
        <v>0</v>
      </c>
      <c r="AE309" s="25">
        <v>0</v>
      </c>
      <c r="AF309" s="25">
        <v>0</v>
      </c>
      <c r="AG309" s="25">
        <v>0</v>
      </c>
      <c r="AH309" s="25">
        <v>0</v>
      </c>
    </row>
    <row r="310" spans="1:34" ht="12" customHeight="1">
      <c r="A310" s="1"/>
      <c r="B310" s="16" t="s">
        <v>293</v>
      </c>
      <c r="C310" s="5" t="s">
        <v>294</v>
      </c>
      <c r="D310" s="25">
        <f>Classification!BU310</f>
        <v>149.80326608278031</v>
      </c>
      <c r="E310" s="69"/>
      <c r="F310" s="25">
        <v>0</v>
      </c>
      <c r="G310" s="25">
        <f t="shared" si="106"/>
        <v>149.80326608278031</v>
      </c>
      <c r="H310" s="69" t="s">
        <v>68</v>
      </c>
      <c r="I310" s="25">
        <v>59.299557826888368</v>
      </c>
      <c r="J310" s="25">
        <v>20.175803500906145</v>
      </c>
      <c r="K310" s="25">
        <v>11.14282849846872</v>
      </c>
      <c r="L310" s="25">
        <v>0</v>
      </c>
      <c r="M310" s="25">
        <v>4.9315104471093704E-2</v>
      </c>
      <c r="N310" s="25">
        <v>0</v>
      </c>
      <c r="O310" s="25">
        <v>5.1142141456366668</v>
      </c>
      <c r="P310" s="25">
        <v>0</v>
      </c>
      <c r="Q310" s="25">
        <v>0.85611376424395891</v>
      </c>
      <c r="R310" s="25">
        <v>7.7187516780550499E-3</v>
      </c>
      <c r="S310" s="25">
        <v>4.1673431326605872</v>
      </c>
      <c r="T310" s="25">
        <v>0</v>
      </c>
      <c r="U310" s="25">
        <v>44.170007075505509</v>
      </c>
      <c r="V310" s="25">
        <v>0</v>
      </c>
      <c r="W310" s="25">
        <v>4.8203642823212176</v>
      </c>
      <c r="X310" s="25">
        <v>0</v>
      </c>
      <c r="Y310" s="25">
        <v>0</v>
      </c>
      <c r="Z310" s="25">
        <v>0</v>
      </c>
      <c r="AA310" s="25">
        <v>0</v>
      </c>
      <c r="AB310" s="25">
        <v>0</v>
      </c>
      <c r="AC310" s="25">
        <v>0</v>
      </c>
      <c r="AD310" s="25">
        <v>0</v>
      </c>
      <c r="AE310" s="25">
        <v>0</v>
      </c>
      <c r="AF310" s="25">
        <v>0</v>
      </c>
      <c r="AG310" s="25">
        <v>0</v>
      </c>
      <c r="AH310" s="25">
        <v>0</v>
      </c>
    </row>
    <row r="311" spans="1:34" ht="12" customHeight="1">
      <c r="A311" s="1"/>
      <c r="B311" s="16" t="s">
        <v>295</v>
      </c>
      <c r="C311" s="5" t="s">
        <v>296</v>
      </c>
      <c r="D311" s="25">
        <f>Classification!BU311</f>
        <v>1080.549182799808</v>
      </c>
      <c r="E311" s="69"/>
      <c r="F311" s="25">
        <v>0</v>
      </c>
      <c r="G311" s="25">
        <f t="shared" si="106"/>
        <v>1080.549182799808</v>
      </c>
      <c r="H311" s="69" t="s">
        <v>68</v>
      </c>
      <c r="I311" s="25">
        <v>427.73492478345668</v>
      </c>
      <c r="J311" s="25">
        <v>145.53052517016937</v>
      </c>
      <c r="K311" s="25">
        <v>80.374577557243356</v>
      </c>
      <c r="L311" s="25">
        <v>0</v>
      </c>
      <c r="M311" s="25">
        <v>0.35571584805421524</v>
      </c>
      <c r="N311" s="25">
        <v>0</v>
      </c>
      <c r="O311" s="25">
        <v>36.889448809995898</v>
      </c>
      <c r="P311" s="25">
        <v>0</v>
      </c>
      <c r="Q311" s="25">
        <v>6.175252733316829</v>
      </c>
      <c r="R311" s="25">
        <v>5.5676294890313872E-2</v>
      </c>
      <c r="S311" s="25">
        <v>30.059553000362822</v>
      </c>
      <c r="T311" s="25">
        <v>0</v>
      </c>
      <c r="U311" s="25">
        <v>318.60363460517016</v>
      </c>
      <c r="V311" s="25">
        <v>0</v>
      </c>
      <c r="W311" s="25">
        <v>34.769873997148458</v>
      </c>
      <c r="X311" s="25">
        <v>0</v>
      </c>
      <c r="Y311" s="25">
        <v>0</v>
      </c>
      <c r="Z311" s="25">
        <v>0</v>
      </c>
      <c r="AA311" s="25">
        <v>0</v>
      </c>
      <c r="AB311" s="25">
        <v>0</v>
      </c>
      <c r="AC311" s="25">
        <v>0</v>
      </c>
      <c r="AD311" s="25">
        <v>0</v>
      </c>
      <c r="AE311" s="25">
        <v>0</v>
      </c>
      <c r="AF311" s="25">
        <v>0</v>
      </c>
      <c r="AG311" s="25">
        <v>0</v>
      </c>
      <c r="AH311" s="25">
        <v>0</v>
      </c>
    </row>
    <row r="312" spans="1:34" ht="12" customHeight="1">
      <c r="A312" s="1"/>
      <c r="B312" s="16" t="s">
        <v>299</v>
      </c>
      <c r="C312" s="5" t="s">
        <v>300</v>
      </c>
      <c r="D312" s="25">
        <f>Classification!BU312</f>
        <v>82.69667706974306</v>
      </c>
      <c r="E312" s="69"/>
      <c r="F312" s="25">
        <v>0</v>
      </c>
      <c r="G312" s="25">
        <f t="shared" si="106"/>
        <v>82.69667706974306</v>
      </c>
      <c r="H312" s="69" t="s">
        <v>68</v>
      </c>
      <c r="I312" s="25">
        <v>32.735443707074396</v>
      </c>
      <c r="J312" s="25">
        <v>11.13775387123429</v>
      </c>
      <c r="K312" s="25">
        <v>6.1512336418098972</v>
      </c>
      <c r="L312" s="25">
        <v>0</v>
      </c>
      <c r="M312" s="25">
        <v>2.7223673927463596E-2</v>
      </c>
      <c r="N312" s="25">
        <v>0</v>
      </c>
      <c r="O312" s="25">
        <v>2.8232262668660364</v>
      </c>
      <c r="P312" s="25">
        <v>0</v>
      </c>
      <c r="Q312" s="25">
        <v>0.47260493945120285</v>
      </c>
      <c r="R312" s="25">
        <v>4.2610226839041483E-3</v>
      </c>
      <c r="S312" s="25">
        <v>2.300520130782771</v>
      </c>
      <c r="T312" s="25">
        <v>0</v>
      </c>
      <c r="U312" s="25">
        <v>24.383399019303624</v>
      </c>
      <c r="V312" s="25">
        <v>0</v>
      </c>
      <c r="W312" s="25">
        <v>2.6610107966094825</v>
      </c>
      <c r="X312" s="25">
        <v>0</v>
      </c>
      <c r="Y312" s="25">
        <v>0</v>
      </c>
      <c r="Z312" s="25">
        <v>0</v>
      </c>
      <c r="AA312" s="25">
        <v>0</v>
      </c>
      <c r="AB312" s="25">
        <v>0</v>
      </c>
      <c r="AC312" s="25">
        <v>0</v>
      </c>
      <c r="AD312" s="25">
        <v>0</v>
      </c>
      <c r="AE312" s="25">
        <v>0</v>
      </c>
      <c r="AF312" s="25">
        <v>0</v>
      </c>
      <c r="AG312" s="25">
        <v>0</v>
      </c>
      <c r="AH312" s="25">
        <v>0</v>
      </c>
    </row>
    <row r="313" spans="1:34" ht="12" customHeight="1">
      <c r="A313" s="1"/>
      <c r="B313" s="16" t="s">
        <v>42</v>
      </c>
      <c r="C313" s="1"/>
      <c r="D313" s="26">
        <f>SUM(D308:D312)</f>
        <v>3596.4442847765322</v>
      </c>
      <c r="E313" s="69"/>
      <c r="F313" s="26">
        <f>SUM(F308:F312)</f>
        <v>0</v>
      </c>
      <c r="G313" s="26">
        <f>SUM(G308:G312)</f>
        <v>3596.4442847765322</v>
      </c>
      <c r="H313" s="69"/>
      <c r="I313" s="26">
        <f t="shared" ref="I313:AH313" si="107">SUM(I308:I312)</f>
        <v>1423.6509083749743</v>
      </c>
      <c r="J313" s="26">
        <f t="shared" si="107"/>
        <v>484.37630960269871</v>
      </c>
      <c r="K313" s="26">
        <f t="shared" si="107"/>
        <v>267.514607107551</v>
      </c>
      <c r="L313" s="26">
        <f t="shared" si="107"/>
        <v>0</v>
      </c>
      <c r="M313" s="26">
        <f t="shared" si="107"/>
        <v>1.1839463201704501</v>
      </c>
      <c r="N313" s="26">
        <f t="shared" si="107"/>
        <v>0</v>
      </c>
      <c r="O313" s="26">
        <f t="shared" si="107"/>
        <v>122.78094274015655</v>
      </c>
      <c r="P313" s="26">
        <f t="shared" si="107"/>
        <v>0</v>
      </c>
      <c r="Q313" s="26">
        <f t="shared" si="107"/>
        <v>20.553393360811594</v>
      </c>
      <c r="R313" s="26">
        <f t="shared" si="107"/>
        <v>0.18531011428556118</v>
      </c>
      <c r="S313" s="26">
        <f t="shared" si="107"/>
        <v>100.04866905824228</v>
      </c>
      <c r="T313" s="26">
        <f t="shared" si="107"/>
        <v>0</v>
      </c>
      <c r="U313" s="26">
        <f t="shared" si="107"/>
        <v>1060.4239390712519</v>
      </c>
      <c r="V313" s="26">
        <f t="shared" si="107"/>
        <v>0</v>
      </c>
      <c r="W313" s="26">
        <f t="shared" si="107"/>
        <v>115.72625902639011</v>
      </c>
      <c r="X313" s="26">
        <f t="shared" si="107"/>
        <v>0</v>
      </c>
      <c r="Y313" s="26">
        <f t="shared" si="107"/>
        <v>0</v>
      </c>
      <c r="Z313" s="26">
        <f t="shared" si="107"/>
        <v>0</v>
      </c>
      <c r="AA313" s="26">
        <f t="shared" si="107"/>
        <v>0</v>
      </c>
      <c r="AB313" s="26">
        <f t="shared" si="107"/>
        <v>0</v>
      </c>
      <c r="AC313" s="26">
        <f t="shared" si="107"/>
        <v>0</v>
      </c>
      <c r="AD313" s="26">
        <f t="shared" si="107"/>
        <v>0</v>
      </c>
      <c r="AE313" s="26">
        <f t="shared" si="107"/>
        <v>0</v>
      </c>
      <c r="AF313" s="26">
        <f t="shared" si="107"/>
        <v>0</v>
      </c>
      <c r="AG313" s="26">
        <f t="shared" si="107"/>
        <v>0</v>
      </c>
      <c r="AH313" s="26">
        <f t="shared" si="107"/>
        <v>0</v>
      </c>
    </row>
    <row r="314" spans="1:34" ht="12" customHeight="1">
      <c r="A314" s="1"/>
      <c r="B314" s="1"/>
      <c r="C314" s="1"/>
      <c r="D314" s="25"/>
      <c r="E314" s="69"/>
      <c r="F314" s="25"/>
      <c r="G314" s="25"/>
      <c r="H314" s="69"/>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row>
    <row r="315" spans="1:34" ht="12" customHeight="1">
      <c r="A315" s="16" t="s">
        <v>301</v>
      </c>
      <c r="B315" s="1"/>
      <c r="C315" s="1"/>
      <c r="D315" s="25">
        <f>SUM(D216, D235,D249,D266,D283,D289,D295,D305,D313)</f>
        <v>8804.8222308051791</v>
      </c>
      <c r="E315" s="69"/>
      <c r="F315" s="25">
        <f t="shared" ref="F315:G315" si="108">SUM(F216, F235,F249,F266,F283,F289,F295,F305,F313)</f>
        <v>124.81051979758284</v>
      </c>
      <c r="G315" s="25">
        <f t="shared" si="108"/>
        <v>8680.0117110075953</v>
      </c>
      <c r="H315" s="69"/>
      <c r="I315" s="25">
        <f t="shared" ref="I315:AH315" si="109">SUM(I216, I235,I249,I266,I283,I289,I295,I305,I313)</f>
        <v>3434.740849979873</v>
      </c>
      <c r="J315" s="25">
        <f t="shared" si="109"/>
        <v>1168.6201213849015</v>
      </c>
      <c r="K315" s="25">
        <f t="shared" si="109"/>
        <v>645.41338300934672</v>
      </c>
      <c r="L315" s="25">
        <f t="shared" si="109"/>
        <v>0</v>
      </c>
      <c r="M315" s="25">
        <f t="shared" si="109"/>
        <v>2.856422713005224</v>
      </c>
      <c r="N315" s="25">
        <f t="shared" si="109"/>
        <v>0</v>
      </c>
      <c r="O315" s="25">
        <f t="shared" si="109"/>
        <v>296.22480985175537</v>
      </c>
      <c r="P315" s="25">
        <f t="shared" si="109"/>
        <v>0</v>
      </c>
      <c r="Q315" s="25">
        <f t="shared" si="109"/>
        <v>49.587703956629369</v>
      </c>
      <c r="R315" s="25">
        <f t="shared" si="109"/>
        <v>0.44708447534907259</v>
      </c>
      <c r="S315" s="25">
        <f t="shared" si="109"/>
        <v>241.38027698989168</v>
      </c>
      <c r="T315" s="25">
        <f t="shared" si="109"/>
        <v>0</v>
      </c>
      <c r="U315" s="25">
        <f t="shared" si="109"/>
        <v>2558.4090877882968</v>
      </c>
      <c r="V315" s="25">
        <f t="shared" si="109"/>
        <v>0</v>
      </c>
      <c r="W315" s="25">
        <f t="shared" si="109"/>
        <v>279.20447839773351</v>
      </c>
      <c r="X315" s="25">
        <f t="shared" si="109"/>
        <v>0</v>
      </c>
      <c r="Y315" s="25">
        <f t="shared" si="109"/>
        <v>0</v>
      </c>
      <c r="Z315" s="25">
        <f t="shared" si="109"/>
        <v>0</v>
      </c>
      <c r="AA315" s="25">
        <f t="shared" si="109"/>
        <v>0</v>
      </c>
      <c r="AB315" s="25">
        <f t="shared" si="109"/>
        <v>69.502901666030127</v>
      </c>
      <c r="AC315" s="25">
        <f t="shared" si="109"/>
        <v>58.435110592366826</v>
      </c>
      <c r="AD315" s="25">
        <f t="shared" si="109"/>
        <v>0</v>
      </c>
      <c r="AE315" s="25">
        <f t="shared" si="109"/>
        <v>0</v>
      </c>
      <c r="AF315" s="25">
        <f t="shared" si="109"/>
        <v>0</v>
      </c>
      <c r="AG315" s="25">
        <f t="shared" si="109"/>
        <v>0</v>
      </c>
      <c r="AH315" s="25">
        <f t="shared" si="109"/>
        <v>0</v>
      </c>
    </row>
    <row r="316" spans="1:34" ht="12" customHeight="1">
      <c r="A316" s="1"/>
      <c r="B316" s="1"/>
      <c r="C316" s="1"/>
      <c r="D316" s="25"/>
      <c r="E316" s="69"/>
      <c r="F316" s="25"/>
      <c r="G316" s="25"/>
      <c r="H316" s="69"/>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row>
    <row r="317" spans="1:34" ht="12" customHeight="1">
      <c r="A317" s="16" t="s">
        <v>187</v>
      </c>
      <c r="B317" s="1"/>
      <c r="C317" s="1"/>
      <c r="D317" s="30">
        <f>D207</f>
        <v>0</v>
      </c>
      <c r="E317" s="69"/>
      <c r="F317" s="30">
        <f t="shared" ref="F317:G317" si="110">F207</f>
        <v>0</v>
      </c>
      <c r="G317" s="30">
        <f t="shared" si="110"/>
        <v>0</v>
      </c>
      <c r="H317" s="69"/>
      <c r="I317" s="30">
        <f t="shared" ref="I317:AH317" si="111">I207</f>
        <v>0</v>
      </c>
      <c r="J317" s="30">
        <f t="shared" si="111"/>
        <v>0</v>
      </c>
      <c r="K317" s="30">
        <f t="shared" si="111"/>
        <v>0</v>
      </c>
      <c r="L317" s="30">
        <f t="shared" si="111"/>
        <v>0</v>
      </c>
      <c r="M317" s="30">
        <f t="shared" si="111"/>
        <v>0</v>
      </c>
      <c r="N317" s="30">
        <f t="shared" si="111"/>
        <v>0</v>
      </c>
      <c r="O317" s="30">
        <f t="shared" si="111"/>
        <v>0</v>
      </c>
      <c r="P317" s="30">
        <f t="shared" si="111"/>
        <v>0</v>
      </c>
      <c r="Q317" s="30">
        <f t="shared" si="111"/>
        <v>0</v>
      </c>
      <c r="R317" s="30">
        <f t="shared" si="111"/>
        <v>0</v>
      </c>
      <c r="S317" s="30">
        <f t="shared" si="111"/>
        <v>0</v>
      </c>
      <c r="T317" s="30">
        <f t="shared" si="111"/>
        <v>0</v>
      </c>
      <c r="U317" s="30">
        <f t="shared" si="111"/>
        <v>0</v>
      </c>
      <c r="V317" s="30">
        <f t="shared" si="111"/>
        <v>0</v>
      </c>
      <c r="W317" s="30">
        <f t="shared" si="111"/>
        <v>0</v>
      </c>
      <c r="X317" s="30">
        <f t="shared" si="111"/>
        <v>0</v>
      </c>
      <c r="Y317" s="30">
        <f t="shared" si="111"/>
        <v>0</v>
      </c>
      <c r="Z317" s="30">
        <f t="shared" si="111"/>
        <v>0</v>
      </c>
      <c r="AA317" s="30">
        <f t="shared" si="111"/>
        <v>0</v>
      </c>
      <c r="AB317" s="30">
        <f t="shared" si="111"/>
        <v>0</v>
      </c>
      <c r="AC317" s="30">
        <f t="shared" si="111"/>
        <v>0</v>
      </c>
      <c r="AD317" s="30">
        <f t="shared" si="111"/>
        <v>0</v>
      </c>
      <c r="AE317" s="30">
        <f t="shared" si="111"/>
        <v>0</v>
      </c>
      <c r="AF317" s="30">
        <f t="shared" si="111"/>
        <v>0</v>
      </c>
      <c r="AG317" s="30">
        <f t="shared" si="111"/>
        <v>0</v>
      </c>
      <c r="AH317" s="30">
        <f t="shared" si="111"/>
        <v>0</v>
      </c>
    </row>
    <row r="318" spans="1:34" ht="12" customHeight="1">
      <c r="A318" s="1"/>
      <c r="B318" s="1"/>
      <c r="C318" s="1"/>
      <c r="D318" s="25"/>
      <c r="E318" s="69"/>
      <c r="F318" s="25"/>
      <c r="G318" s="25"/>
      <c r="H318" s="69"/>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row>
    <row r="319" spans="1:34" ht="12" customHeight="1" thickBot="1">
      <c r="A319" s="16" t="s">
        <v>302</v>
      </c>
      <c r="B319" s="1"/>
      <c r="C319" s="1"/>
      <c r="D319" s="40">
        <f>D315+D317</f>
        <v>8804.8222308051791</v>
      </c>
      <c r="E319" s="69"/>
      <c r="F319" s="40">
        <f t="shared" ref="F319:G319" si="112">F315+F317</f>
        <v>124.81051979758284</v>
      </c>
      <c r="G319" s="40">
        <f t="shared" si="112"/>
        <v>8680.0117110075953</v>
      </c>
      <c r="H319" s="69"/>
      <c r="I319" s="40">
        <f t="shared" ref="I319:AH319" si="113">I315+I317</f>
        <v>3434.740849979873</v>
      </c>
      <c r="J319" s="40">
        <f t="shared" si="113"/>
        <v>1168.6201213849015</v>
      </c>
      <c r="K319" s="40">
        <f t="shared" si="113"/>
        <v>645.41338300934672</v>
      </c>
      <c r="L319" s="40">
        <f t="shared" si="113"/>
        <v>0</v>
      </c>
      <c r="M319" s="40">
        <f t="shared" si="113"/>
        <v>2.856422713005224</v>
      </c>
      <c r="N319" s="40">
        <f t="shared" si="113"/>
        <v>0</v>
      </c>
      <c r="O319" s="40">
        <f t="shared" si="113"/>
        <v>296.22480985175537</v>
      </c>
      <c r="P319" s="40">
        <f t="shared" si="113"/>
        <v>0</v>
      </c>
      <c r="Q319" s="40">
        <f t="shared" si="113"/>
        <v>49.587703956629369</v>
      </c>
      <c r="R319" s="40">
        <f t="shared" si="113"/>
        <v>0.44708447534907259</v>
      </c>
      <c r="S319" s="40">
        <f t="shared" si="113"/>
        <v>241.38027698989168</v>
      </c>
      <c r="T319" s="40">
        <f t="shared" si="113"/>
        <v>0</v>
      </c>
      <c r="U319" s="40">
        <f t="shared" si="113"/>
        <v>2558.4090877882968</v>
      </c>
      <c r="V319" s="40">
        <f t="shared" si="113"/>
        <v>0</v>
      </c>
      <c r="W319" s="40">
        <f t="shared" si="113"/>
        <v>279.20447839773351</v>
      </c>
      <c r="X319" s="40">
        <f t="shared" si="113"/>
        <v>0</v>
      </c>
      <c r="Y319" s="40">
        <f t="shared" si="113"/>
        <v>0</v>
      </c>
      <c r="Z319" s="40">
        <f t="shared" si="113"/>
        <v>0</v>
      </c>
      <c r="AA319" s="40">
        <f t="shared" si="113"/>
        <v>0</v>
      </c>
      <c r="AB319" s="40">
        <f t="shared" si="113"/>
        <v>69.502901666030127</v>
      </c>
      <c r="AC319" s="40">
        <f t="shared" si="113"/>
        <v>58.435110592366826</v>
      </c>
      <c r="AD319" s="40">
        <f t="shared" si="113"/>
        <v>0</v>
      </c>
      <c r="AE319" s="40">
        <f t="shared" si="113"/>
        <v>0</v>
      </c>
      <c r="AF319" s="40">
        <f t="shared" si="113"/>
        <v>0</v>
      </c>
      <c r="AG319" s="40">
        <f t="shared" si="113"/>
        <v>0</v>
      </c>
      <c r="AH319" s="40">
        <f t="shared" si="113"/>
        <v>0</v>
      </c>
    </row>
    <row r="320" spans="1:34" ht="12" customHeight="1">
      <c r="A320" s="1"/>
      <c r="B320" s="1"/>
      <c r="C320" s="1"/>
      <c r="D320" s="25"/>
      <c r="E320" s="69"/>
      <c r="F320" s="25"/>
      <c r="G320" s="25"/>
      <c r="H320" s="69"/>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row>
    <row r="321" spans="1:34" ht="12" customHeight="1">
      <c r="A321" s="16" t="s">
        <v>303</v>
      </c>
      <c r="B321" s="1"/>
      <c r="C321" s="1"/>
      <c r="D321" s="25"/>
      <c r="E321" s="69"/>
      <c r="F321" s="25"/>
      <c r="G321" s="25"/>
      <c r="H321" s="69"/>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row>
    <row r="322" spans="1:34" ht="12" customHeight="1">
      <c r="A322" s="1"/>
      <c r="B322" s="16" t="s">
        <v>304</v>
      </c>
      <c r="C322" s="1"/>
      <c r="D322" s="25">
        <f>Classification!BU322</f>
        <v>0</v>
      </c>
      <c r="E322" s="69"/>
      <c r="F322" s="25">
        <v>0</v>
      </c>
      <c r="G322" s="25">
        <f t="shared" ref="G322:G327" si="114">D322-F322</f>
        <v>0</v>
      </c>
      <c r="H322" s="69"/>
      <c r="I322" s="25">
        <v>0</v>
      </c>
      <c r="J322" s="25">
        <v>0</v>
      </c>
      <c r="K322" s="25">
        <v>0</v>
      </c>
      <c r="L322" s="25">
        <v>0</v>
      </c>
      <c r="M322" s="25">
        <v>0</v>
      </c>
      <c r="N322" s="25">
        <v>0</v>
      </c>
      <c r="O322" s="25">
        <v>0</v>
      </c>
      <c r="P322" s="25">
        <v>0</v>
      </c>
      <c r="Q322" s="25">
        <v>0</v>
      </c>
      <c r="R322" s="25">
        <v>0</v>
      </c>
      <c r="S322" s="25">
        <v>0</v>
      </c>
      <c r="T322" s="25">
        <v>0</v>
      </c>
      <c r="U322" s="25">
        <v>0</v>
      </c>
      <c r="V322" s="25">
        <v>0</v>
      </c>
      <c r="W322" s="25">
        <v>0</v>
      </c>
      <c r="X322" s="25">
        <v>0</v>
      </c>
      <c r="Y322" s="25">
        <v>0</v>
      </c>
      <c r="Z322" s="25">
        <v>0</v>
      </c>
      <c r="AA322" s="25">
        <v>0</v>
      </c>
      <c r="AB322" s="25">
        <v>0</v>
      </c>
      <c r="AC322" s="25">
        <v>0</v>
      </c>
      <c r="AD322" s="25">
        <v>0</v>
      </c>
      <c r="AE322" s="25">
        <v>0</v>
      </c>
      <c r="AF322" s="25">
        <v>0</v>
      </c>
      <c r="AG322" s="25">
        <v>0</v>
      </c>
      <c r="AH322" s="25">
        <v>0</v>
      </c>
    </row>
    <row r="323" spans="1:34" ht="12" customHeight="1">
      <c r="A323" s="1"/>
      <c r="B323" s="16" t="s">
        <v>305</v>
      </c>
      <c r="C323" s="1"/>
      <c r="D323" s="25">
        <f>Classification!BU323</f>
        <v>0</v>
      </c>
      <c r="E323" s="69"/>
      <c r="F323" s="25">
        <v>0</v>
      </c>
      <c r="G323" s="25">
        <f t="shared" si="114"/>
        <v>0</v>
      </c>
      <c r="H323" s="69"/>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row>
    <row r="324" spans="1:34" ht="12" customHeight="1">
      <c r="A324" s="1"/>
      <c r="B324" s="16" t="s">
        <v>306</v>
      </c>
      <c r="C324" s="1"/>
      <c r="D324" s="25">
        <f>Classification!BU324</f>
        <v>0</v>
      </c>
      <c r="E324" s="69"/>
      <c r="F324" s="25">
        <v>0</v>
      </c>
      <c r="G324" s="25">
        <f t="shared" si="114"/>
        <v>0</v>
      </c>
      <c r="H324" s="69"/>
      <c r="I324" s="25">
        <v>0</v>
      </c>
      <c r="J324" s="25">
        <v>0</v>
      </c>
      <c r="K324" s="25">
        <v>0</v>
      </c>
      <c r="L324" s="25">
        <v>0</v>
      </c>
      <c r="M324" s="25">
        <v>0</v>
      </c>
      <c r="N324" s="25">
        <v>0</v>
      </c>
      <c r="O324" s="25">
        <v>0</v>
      </c>
      <c r="P324" s="25">
        <v>0</v>
      </c>
      <c r="Q324" s="25">
        <v>0</v>
      </c>
      <c r="R324" s="25">
        <v>0</v>
      </c>
      <c r="S324" s="25">
        <v>0</v>
      </c>
      <c r="T324" s="25">
        <v>0</v>
      </c>
      <c r="U324" s="25">
        <v>0</v>
      </c>
      <c r="V324" s="25">
        <v>0</v>
      </c>
      <c r="W324" s="25">
        <v>0</v>
      </c>
      <c r="X324" s="25">
        <v>0</v>
      </c>
      <c r="Y324" s="25">
        <v>0</v>
      </c>
      <c r="Z324" s="25">
        <v>0</v>
      </c>
      <c r="AA324" s="25">
        <v>0</v>
      </c>
      <c r="AB324" s="25">
        <v>0</v>
      </c>
      <c r="AC324" s="25">
        <v>0</v>
      </c>
      <c r="AD324" s="25">
        <v>0</v>
      </c>
      <c r="AE324" s="25">
        <v>0</v>
      </c>
      <c r="AF324" s="25">
        <v>0</v>
      </c>
      <c r="AG324" s="25">
        <v>0</v>
      </c>
      <c r="AH324" s="25">
        <v>0</v>
      </c>
    </row>
    <row r="325" spans="1:34" ht="12" customHeight="1">
      <c r="A325" s="1"/>
      <c r="B325" s="16" t="s">
        <v>307</v>
      </c>
      <c r="C325" s="1"/>
      <c r="D325" s="25">
        <f>Classification!BU325</f>
        <v>0</v>
      </c>
      <c r="E325" s="69"/>
      <c r="F325" s="25">
        <v>0</v>
      </c>
      <c r="G325" s="25">
        <f t="shared" si="114"/>
        <v>0</v>
      </c>
      <c r="H325" s="69"/>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row>
    <row r="326" spans="1:34" ht="12" customHeight="1">
      <c r="A326" s="1"/>
      <c r="B326" s="16" t="s">
        <v>308</v>
      </c>
      <c r="C326" s="1"/>
      <c r="D326" s="25">
        <f>Classification!BU326</f>
        <v>0</v>
      </c>
      <c r="E326" s="69"/>
      <c r="F326" s="25">
        <v>0</v>
      </c>
      <c r="G326" s="25">
        <f t="shared" si="114"/>
        <v>0</v>
      </c>
      <c r="H326" s="69"/>
      <c r="I326" s="25">
        <v>0</v>
      </c>
      <c r="J326" s="25">
        <v>0</v>
      </c>
      <c r="K326" s="25">
        <v>0</v>
      </c>
      <c r="L326" s="25">
        <v>0</v>
      </c>
      <c r="M326" s="25">
        <v>0</v>
      </c>
      <c r="N326" s="25">
        <v>0</v>
      </c>
      <c r="O326" s="25">
        <v>0</v>
      </c>
      <c r="P326" s="25">
        <v>0</v>
      </c>
      <c r="Q326" s="25">
        <v>0</v>
      </c>
      <c r="R326" s="25">
        <v>0</v>
      </c>
      <c r="S326" s="25">
        <v>0</v>
      </c>
      <c r="T326" s="25">
        <v>0</v>
      </c>
      <c r="U326" s="25">
        <v>0</v>
      </c>
      <c r="V326" s="25">
        <v>0</v>
      </c>
      <c r="W326" s="25">
        <v>0</v>
      </c>
      <c r="X326" s="25">
        <v>0</v>
      </c>
      <c r="Y326" s="25">
        <v>0</v>
      </c>
      <c r="Z326" s="25">
        <v>0</v>
      </c>
      <c r="AA326" s="25">
        <v>0</v>
      </c>
      <c r="AB326" s="25">
        <v>0</v>
      </c>
      <c r="AC326" s="25">
        <v>0</v>
      </c>
      <c r="AD326" s="25">
        <v>0</v>
      </c>
      <c r="AE326" s="25">
        <v>0</v>
      </c>
      <c r="AF326" s="25">
        <v>0</v>
      </c>
      <c r="AG326" s="25">
        <v>0</v>
      </c>
      <c r="AH326" s="25">
        <v>0</v>
      </c>
    </row>
    <row r="327" spans="1:34" ht="12" customHeight="1">
      <c r="A327" s="1"/>
      <c r="B327" s="16" t="s">
        <v>309</v>
      </c>
      <c r="C327" s="1"/>
      <c r="D327" s="25">
        <f>Classification!BU327</f>
        <v>0</v>
      </c>
      <c r="E327" s="69"/>
      <c r="F327" s="25">
        <v>0</v>
      </c>
      <c r="G327" s="25">
        <f t="shared" si="114"/>
        <v>0</v>
      </c>
      <c r="H327" s="69"/>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row>
    <row r="328" spans="1:34" ht="12" customHeight="1" thickBot="1">
      <c r="A328" s="1"/>
      <c r="B328" s="16" t="s">
        <v>42</v>
      </c>
      <c r="C328" s="1"/>
      <c r="D328" s="47">
        <f>SUM(D322:D327)</f>
        <v>0</v>
      </c>
      <c r="E328" s="69"/>
      <c r="F328" s="47">
        <f t="shared" ref="F328:G328" si="115">SUM(F322:F327)</f>
        <v>0</v>
      </c>
      <c r="G328" s="47">
        <f t="shared" si="115"/>
        <v>0</v>
      </c>
      <c r="H328" s="69"/>
      <c r="I328" s="47">
        <f t="shared" ref="I328:AH328" si="116">SUM(I322:I327)</f>
        <v>0</v>
      </c>
      <c r="J328" s="47">
        <f t="shared" si="116"/>
        <v>0</v>
      </c>
      <c r="K328" s="47">
        <f t="shared" si="116"/>
        <v>0</v>
      </c>
      <c r="L328" s="47">
        <f t="shared" si="116"/>
        <v>0</v>
      </c>
      <c r="M328" s="47">
        <f t="shared" si="116"/>
        <v>0</v>
      </c>
      <c r="N328" s="47">
        <f t="shared" si="116"/>
        <v>0</v>
      </c>
      <c r="O328" s="47">
        <f t="shared" si="116"/>
        <v>0</v>
      </c>
      <c r="P328" s="47">
        <f t="shared" si="116"/>
        <v>0</v>
      </c>
      <c r="Q328" s="47">
        <f t="shared" si="116"/>
        <v>0</v>
      </c>
      <c r="R328" s="47">
        <f t="shared" si="116"/>
        <v>0</v>
      </c>
      <c r="S328" s="47">
        <f t="shared" si="116"/>
        <v>0</v>
      </c>
      <c r="T328" s="47">
        <f t="shared" si="116"/>
        <v>0</v>
      </c>
      <c r="U328" s="47">
        <f t="shared" si="116"/>
        <v>0</v>
      </c>
      <c r="V328" s="47">
        <f t="shared" si="116"/>
        <v>0</v>
      </c>
      <c r="W328" s="47">
        <f t="shared" si="116"/>
        <v>0</v>
      </c>
      <c r="X328" s="47">
        <f t="shared" si="116"/>
        <v>0</v>
      </c>
      <c r="Y328" s="47">
        <f t="shared" si="116"/>
        <v>0</v>
      </c>
      <c r="Z328" s="47">
        <f t="shared" si="116"/>
        <v>0</v>
      </c>
      <c r="AA328" s="47">
        <f t="shared" si="116"/>
        <v>0</v>
      </c>
      <c r="AB328" s="47">
        <f t="shared" si="116"/>
        <v>0</v>
      </c>
      <c r="AC328" s="47">
        <f t="shared" si="116"/>
        <v>0</v>
      </c>
      <c r="AD328" s="47">
        <f t="shared" si="116"/>
        <v>0</v>
      </c>
      <c r="AE328" s="47">
        <f t="shared" si="116"/>
        <v>0</v>
      </c>
      <c r="AF328" s="47">
        <f t="shared" si="116"/>
        <v>0</v>
      </c>
      <c r="AG328" s="47">
        <f t="shared" si="116"/>
        <v>0</v>
      </c>
      <c r="AH328" s="47">
        <f t="shared" si="116"/>
        <v>0</v>
      </c>
    </row>
    <row r="329" spans="1:34" ht="12" customHeight="1">
      <c r="A329" s="1"/>
      <c r="B329" s="1"/>
      <c r="C329" s="1"/>
      <c r="D329" s="25"/>
      <c r="E329" s="69"/>
      <c r="F329" s="25"/>
      <c r="G329" s="25"/>
      <c r="H329" s="69"/>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row>
    <row r="330" spans="1:34" ht="12" customHeight="1">
      <c r="A330" s="1"/>
      <c r="B330" s="1"/>
      <c r="C330" s="1"/>
      <c r="D330" s="1"/>
      <c r="E330" s="69"/>
      <c r="F330" s="1"/>
      <c r="G330" s="1"/>
      <c r="H330" s="69"/>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ht="12" customHeight="1">
      <c r="A331" s="58" t="s">
        <v>311</v>
      </c>
      <c r="B331" s="1"/>
      <c r="C331" s="1"/>
      <c r="D331" s="1"/>
      <c r="E331" s="69"/>
      <c r="F331" s="1"/>
      <c r="G331" s="1"/>
      <c r="H331" s="69"/>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12" customHeight="1">
      <c r="A332" s="1"/>
      <c r="B332" s="1"/>
      <c r="C332" s="1"/>
      <c r="D332" s="1"/>
      <c r="E332" s="69"/>
      <c r="F332" s="1"/>
      <c r="G332" s="1"/>
      <c r="H332" s="69"/>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12" customHeight="1">
      <c r="A333" s="16" t="s">
        <v>312</v>
      </c>
      <c r="B333" s="1"/>
      <c r="C333" s="1"/>
      <c r="D333" s="59">
        <f>D174</f>
        <v>5.9316239560111665E-2</v>
      </c>
      <c r="E333" s="69"/>
      <c r="F333" s="59"/>
      <c r="G333" s="59"/>
      <c r="H333" s="69"/>
      <c r="I333" s="59">
        <f t="shared" ref="I333:AH333" si="117">I174</f>
        <v>5.9316239560111665E-2</v>
      </c>
      <c r="J333" s="59">
        <f t="shared" si="117"/>
        <v>5.9316239560111665E-2</v>
      </c>
      <c r="K333" s="59">
        <f t="shared" si="117"/>
        <v>5.9316239560111665E-2</v>
      </c>
      <c r="L333" s="59">
        <f t="shared" si="117"/>
        <v>5.9316239560111665E-2</v>
      </c>
      <c r="M333" s="59">
        <f t="shared" si="117"/>
        <v>5.9316239560111665E-2</v>
      </c>
      <c r="N333" s="59">
        <f t="shared" si="117"/>
        <v>5.9316239560111665E-2</v>
      </c>
      <c r="O333" s="59">
        <f t="shared" si="117"/>
        <v>5.9316239560111665E-2</v>
      </c>
      <c r="P333" s="59">
        <f t="shared" si="117"/>
        <v>5.9316239560111665E-2</v>
      </c>
      <c r="Q333" s="59">
        <f t="shared" si="117"/>
        <v>5.9316239560111665E-2</v>
      </c>
      <c r="R333" s="59">
        <f t="shared" si="117"/>
        <v>5.9316239560111665E-2</v>
      </c>
      <c r="S333" s="59">
        <f t="shared" si="117"/>
        <v>5.9316239560111665E-2</v>
      </c>
      <c r="T333" s="59">
        <f t="shared" si="117"/>
        <v>5.9316239560111665E-2</v>
      </c>
      <c r="U333" s="59">
        <f t="shared" si="117"/>
        <v>5.9316239560111665E-2</v>
      </c>
      <c r="V333" s="59">
        <f t="shared" si="117"/>
        <v>5.9316239560111665E-2</v>
      </c>
      <c r="W333" s="59">
        <f t="shared" si="117"/>
        <v>5.9316239560111665E-2</v>
      </c>
      <c r="X333" s="59">
        <f t="shared" si="117"/>
        <v>5.9316239560111665E-2</v>
      </c>
      <c r="Y333" s="59">
        <f t="shared" si="117"/>
        <v>5.9316239560111665E-2</v>
      </c>
      <c r="Z333" s="59">
        <f t="shared" si="117"/>
        <v>5.9316239560111665E-2</v>
      </c>
      <c r="AA333" s="59">
        <f t="shared" si="117"/>
        <v>5.9316239560111665E-2</v>
      </c>
      <c r="AB333" s="59">
        <f t="shared" si="117"/>
        <v>5.9316239560111665E-2</v>
      </c>
      <c r="AC333" s="59">
        <f t="shared" si="117"/>
        <v>5.9316239560111665E-2</v>
      </c>
      <c r="AD333" s="59">
        <f t="shared" si="117"/>
        <v>5.9316239560111665E-2</v>
      </c>
      <c r="AE333" s="59">
        <f t="shared" si="117"/>
        <v>5.9316239560111665E-2</v>
      </c>
      <c r="AF333" s="59">
        <f t="shared" si="117"/>
        <v>5.9316239560111665E-2</v>
      </c>
      <c r="AG333" s="59">
        <f t="shared" si="117"/>
        <v>5.9316239560111665E-2</v>
      </c>
      <c r="AH333" s="59">
        <f t="shared" si="117"/>
        <v>5.9316239560111665E-2</v>
      </c>
    </row>
    <row r="334" spans="1:34" ht="12" customHeight="1">
      <c r="A334" s="1"/>
      <c r="B334" s="1"/>
      <c r="C334" s="1"/>
      <c r="D334" s="1"/>
      <c r="E334" s="69"/>
      <c r="F334" s="1"/>
      <c r="G334" s="1"/>
      <c r="H334" s="69"/>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12" customHeight="1">
      <c r="A335" s="16" t="s">
        <v>313</v>
      </c>
      <c r="B335" s="1"/>
      <c r="C335" s="1"/>
      <c r="D335" s="33">
        <f>D171</f>
        <v>451778.12400898675</v>
      </c>
      <c r="E335" s="69"/>
      <c r="F335" s="33"/>
      <c r="G335" s="33"/>
      <c r="H335" s="69"/>
      <c r="I335" s="33">
        <f t="shared" ref="I335:AH335" si="118">I171</f>
        <v>178642.83807537117</v>
      </c>
      <c r="J335" s="33">
        <f t="shared" si="118"/>
        <v>60780.601575052424</v>
      </c>
      <c r="K335" s="33">
        <f t="shared" si="118"/>
        <v>33568.319564281504</v>
      </c>
      <c r="L335" s="33">
        <f t="shared" si="118"/>
        <v>0</v>
      </c>
      <c r="M335" s="33">
        <f t="shared" si="118"/>
        <v>148.56418067092159</v>
      </c>
      <c r="N335" s="33">
        <f t="shared" si="118"/>
        <v>0</v>
      </c>
      <c r="O335" s="33">
        <f t="shared" si="118"/>
        <v>15406.821955887832</v>
      </c>
      <c r="P335" s="33">
        <f t="shared" si="118"/>
        <v>0</v>
      </c>
      <c r="Q335" s="33">
        <f t="shared" si="118"/>
        <v>2579.0848728821829</v>
      </c>
      <c r="R335" s="33">
        <f t="shared" si="118"/>
        <v>23.253119529022012</v>
      </c>
      <c r="S335" s="33">
        <f t="shared" si="118"/>
        <v>12554.32640198929</v>
      </c>
      <c r="T335" s="33">
        <f t="shared" si="118"/>
        <v>0</v>
      </c>
      <c r="U335" s="33">
        <f t="shared" si="118"/>
        <v>133064.32140375336</v>
      </c>
      <c r="V335" s="33">
        <f t="shared" si="118"/>
        <v>0</v>
      </c>
      <c r="W335" s="33">
        <f t="shared" si="118"/>
        <v>14521.584772434011</v>
      </c>
      <c r="X335" s="33">
        <f t="shared" si="118"/>
        <v>0</v>
      </c>
      <c r="Y335" s="33">
        <f t="shared" si="118"/>
        <v>0</v>
      </c>
      <c r="Z335" s="33">
        <f t="shared" si="118"/>
        <v>0</v>
      </c>
      <c r="AA335" s="33">
        <f t="shared" si="118"/>
        <v>0</v>
      </c>
      <c r="AB335" s="33">
        <f t="shared" si="118"/>
        <v>482.39989250101689</v>
      </c>
      <c r="AC335" s="33">
        <f t="shared" si="118"/>
        <v>6.0081946341352035</v>
      </c>
      <c r="AD335" s="33">
        <f t="shared" si="118"/>
        <v>0</v>
      </c>
      <c r="AE335" s="33">
        <f t="shared" si="118"/>
        <v>0</v>
      </c>
      <c r="AF335" s="33">
        <f t="shared" si="118"/>
        <v>0</v>
      </c>
      <c r="AG335" s="33">
        <f t="shared" si="118"/>
        <v>0</v>
      </c>
      <c r="AH335" s="33">
        <f t="shared" si="118"/>
        <v>0</v>
      </c>
    </row>
    <row r="336" spans="1:34" ht="12" customHeight="1">
      <c r="A336" s="1"/>
      <c r="B336" s="1"/>
      <c r="C336" s="1"/>
      <c r="D336" s="27"/>
      <c r="E336" s="69"/>
      <c r="F336" s="27"/>
      <c r="G336" s="27"/>
      <c r="H336" s="69"/>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row>
    <row r="337" spans="1:34" ht="12" customHeight="1">
      <c r="A337" s="16" t="s">
        <v>314</v>
      </c>
      <c r="B337" s="1"/>
      <c r="C337" s="1"/>
      <c r="D337" s="61">
        <f>D175</f>
        <v>26797.779431734893</v>
      </c>
      <c r="E337" s="69"/>
      <c r="F337" s="27"/>
      <c r="G337" s="27"/>
      <c r="H337" s="69"/>
      <c r="I337" s="61">
        <f t="shared" ref="I337:AH337" si="119">I175</f>
        <v>10596.421378976953</v>
      </c>
      <c r="J337" s="61">
        <f t="shared" si="119"/>
        <v>3605.2767236335098</v>
      </c>
      <c r="K337" s="61">
        <f t="shared" si="119"/>
        <v>1991.146484905305</v>
      </c>
      <c r="L337" s="61">
        <f t="shared" si="119"/>
        <v>0</v>
      </c>
      <c r="M337" s="61">
        <f t="shared" si="119"/>
        <v>8.8122685307280957</v>
      </c>
      <c r="N337" s="61">
        <f t="shared" si="119"/>
        <v>0</v>
      </c>
      <c r="O337" s="61">
        <f t="shared" si="119"/>
        <v>913.87474199543078</v>
      </c>
      <c r="P337" s="61">
        <f t="shared" si="119"/>
        <v>0</v>
      </c>
      <c r="Q337" s="61">
        <f t="shared" si="119"/>
        <v>152.98161616573969</v>
      </c>
      <c r="R337" s="61">
        <f t="shared" si="119"/>
        <v>1.3792876085033805</v>
      </c>
      <c r="S337" s="61">
        <f t="shared" si="119"/>
        <v>744.67543237623147</v>
      </c>
      <c r="T337" s="61">
        <f t="shared" si="119"/>
        <v>0</v>
      </c>
      <c r="U337" s="61">
        <f t="shared" si="119"/>
        <v>7892.8751652887286</v>
      </c>
      <c r="V337" s="61">
        <f t="shared" si="119"/>
        <v>0</v>
      </c>
      <c r="W337" s="61">
        <f t="shared" si="119"/>
        <v>861.36580115416541</v>
      </c>
      <c r="X337" s="61">
        <f t="shared" si="119"/>
        <v>0</v>
      </c>
      <c r="Y337" s="61">
        <f t="shared" si="119"/>
        <v>0</v>
      </c>
      <c r="Z337" s="61">
        <f t="shared" si="119"/>
        <v>0</v>
      </c>
      <c r="AA337" s="61">
        <f t="shared" si="119"/>
        <v>0</v>
      </c>
      <c r="AB337" s="61">
        <f t="shared" si="119"/>
        <v>28.614147587362432</v>
      </c>
      <c r="AC337" s="61">
        <f t="shared" si="119"/>
        <v>0.35638351224214121</v>
      </c>
      <c r="AD337" s="61">
        <f t="shared" si="119"/>
        <v>0</v>
      </c>
      <c r="AE337" s="61">
        <f t="shared" si="119"/>
        <v>0</v>
      </c>
      <c r="AF337" s="61">
        <f t="shared" si="119"/>
        <v>0</v>
      </c>
      <c r="AG337" s="61">
        <f t="shared" si="119"/>
        <v>0</v>
      </c>
      <c r="AH337" s="61">
        <f t="shared" si="119"/>
        <v>0</v>
      </c>
    </row>
    <row r="338" spans="1:34" ht="12" customHeight="1">
      <c r="A338" s="16"/>
      <c r="B338" s="1"/>
      <c r="C338" s="1"/>
      <c r="D338" s="27"/>
      <c r="E338" s="69"/>
      <c r="F338" s="27"/>
      <c r="G338" s="27"/>
      <c r="H338" s="69"/>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row>
    <row r="339" spans="1:34" ht="12" customHeight="1">
      <c r="A339" s="62" t="s">
        <v>315</v>
      </c>
      <c r="B339" s="1"/>
      <c r="C339" s="1"/>
      <c r="D339" s="27"/>
      <c r="E339" s="69"/>
      <c r="F339" s="27"/>
      <c r="G339" s="27"/>
      <c r="H339" s="69"/>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row>
    <row r="340" spans="1:34" ht="12" customHeight="1">
      <c r="A340" s="16" t="s">
        <v>187</v>
      </c>
      <c r="B340" s="1"/>
      <c r="C340" s="1"/>
      <c r="D340" s="27">
        <f>D207</f>
        <v>0</v>
      </c>
      <c r="E340" s="69"/>
      <c r="F340" s="27"/>
      <c r="G340" s="27"/>
      <c r="H340" s="69"/>
      <c r="I340" s="27">
        <f t="shared" ref="I340:AH340" si="120">I207</f>
        <v>0</v>
      </c>
      <c r="J340" s="27">
        <f t="shared" si="120"/>
        <v>0</v>
      </c>
      <c r="K340" s="27">
        <f t="shared" si="120"/>
        <v>0</v>
      </c>
      <c r="L340" s="27">
        <f t="shared" si="120"/>
        <v>0</v>
      </c>
      <c r="M340" s="27">
        <f t="shared" si="120"/>
        <v>0</v>
      </c>
      <c r="N340" s="27">
        <f t="shared" si="120"/>
        <v>0</v>
      </c>
      <c r="O340" s="27">
        <f t="shared" si="120"/>
        <v>0</v>
      </c>
      <c r="P340" s="27">
        <f t="shared" si="120"/>
        <v>0</v>
      </c>
      <c r="Q340" s="27">
        <f t="shared" si="120"/>
        <v>0</v>
      </c>
      <c r="R340" s="27">
        <f t="shared" si="120"/>
        <v>0</v>
      </c>
      <c r="S340" s="27">
        <f t="shared" si="120"/>
        <v>0</v>
      </c>
      <c r="T340" s="27">
        <f t="shared" si="120"/>
        <v>0</v>
      </c>
      <c r="U340" s="27">
        <f t="shared" si="120"/>
        <v>0</v>
      </c>
      <c r="V340" s="27">
        <f t="shared" si="120"/>
        <v>0</v>
      </c>
      <c r="W340" s="27">
        <f t="shared" si="120"/>
        <v>0</v>
      </c>
      <c r="X340" s="27">
        <f t="shared" si="120"/>
        <v>0</v>
      </c>
      <c r="Y340" s="27">
        <f t="shared" si="120"/>
        <v>0</v>
      </c>
      <c r="Z340" s="27">
        <f t="shared" si="120"/>
        <v>0</v>
      </c>
      <c r="AA340" s="27">
        <f t="shared" si="120"/>
        <v>0</v>
      </c>
      <c r="AB340" s="27">
        <f t="shared" si="120"/>
        <v>0</v>
      </c>
      <c r="AC340" s="27">
        <f t="shared" si="120"/>
        <v>0</v>
      </c>
      <c r="AD340" s="27">
        <f t="shared" si="120"/>
        <v>0</v>
      </c>
      <c r="AE340" s="27">
        <f t="shared" si="120"/>
        <v>0</v>
      </c>
      <c r="AF340" s="27">
        <f t="shared" si="120"/>
        <v>0</v>
      </c>
      <c r="AG340" s="27">
        <f t="shared" si="120"/>
        <v>0</v>
      </c>
      <c r="AH340" s="27">
        <f t="shared" si="120"/>
        <v>0</v>
      </c>
    </row>
    <row r="341" spans="1:34" ht="12" customHeight="1">
      <c r="A341" s="16" t="s">
        <v>316</v>
      </c>
      <c r="B341" s="1"/>
      <c r="C341" s="1"/>
      <c r="D341" s="27">
        <f>D216</f>
        <v>0</v>
      </c>
      <c r="E341" s="69"/>
      <c r="F341" s="27"/>
      <c r="G341" s="27"/>
      <c r="H341" s="69"/>
      <c r="I341" s="27">
        <f t="shared" ref="I341:AH341" si="121">I216</f>
        <v>0</v>
      </c>
      <c r="J341" s="27">
        <f t="shared" si="121"/>
        <v>0</v>
      </c>
      <c r="K341" s="27">
        <f t="shared" si="121"/>
        <v>0</v>
      </c>
      <c r="L341" s="27">
        <f t="shared" si="121"/>
        <v>0</v>
      </c>
      <c r="M341" s="27">
        <f t="shared" si="121"/>
        <v>0</v>
      </c>
      <c r="N341" s="27">
        <f t="shared" si="121"/>
        <v>0</v>
      </c>
      <c r="O341" s="27">
        <f t="shared" si="121"/>
        <v>0</v>
      </c>
      <c r="P341" s="27">
        <f t="shared" si="121"/>
        <v>0</v>
      </c>
      <c r="Q341" s="27">
        <f t="shared" si="121"/>
        <v>0</v>
      </c>
      <c r="R341" s="27">
        <f t="shared" si="121"/>
        <v>0</v>
      </c>
      <c r="S341" s="27">
        <f t="shared" si="121"/>
        <v>0</v>
      </c>
      <c r="T341" s="27">
        <f t="shared" si="121"/>
        <v>0</v>
      </c>
      <c r="U341" s="27">
        <f t="shared" si="121"/>
        <v>0</v>
      </c>
      <c r="V341" s="27">
        <f t="shared" si="121"/>
        <v>0</v>
      </c>
      <c r="W341" s="27">
        <f t="shared" si="121"/>
        <v>0</v>
      </c>
      <c r="X341" s="27">
        <f t="shared" si="121"/>
        <v>0</v>
      </c>
      <c r="Y341" s="27">
        <f t="shared" si="121"/>
        <v>0</v>
      </c>
      <c r="Z341" s="27">
        <f t="shared" si="121"/>
        <v>0</v>
      </c>
      <c r="AA341" s="27">
        <f t="shared" si="121"/>
        <v>0</v>
      </c>
      <c r="AB341" s="27">
        <f t="shared" si="121"/>
        <v>0</v>
      </c>
      <c r="AC341" s="27">
        <f t="shared" si="121"/>
        <v>0</v>
      </c>
      <c r="AD341" s="27">
        <f t="shared" si="121"/>
        <v>0</v>
      </c>
      <c r="AE341" s="27">
        <f t="shared" si="121"/>
        <v>0</v>
      </c>
      <c r="AF341" s="27">
        <f t="shared" si="121"/>
        <v>0</v>
      </c>
      <c r="AG341" s="27">
        <f t="shared" si="121"/>
        <v>0</v>
      </c>
      <c r="AH341" s="27">
        <f t="shared" si="121"/>
        <v>0</v>
      </c>
    </row>
    <row r="342" spans="1:34" ht="12" customHeight="1">
      <c r="A342" s="16" t="s">
        <v>317</v>
      </c>
      <c r="B342" s="1"/>
      <c r="C342" s="1"/>
      <c r="D342" s="27">
        <f>D235</f>
        <v>0</v>
      </c>
      <c r="E342" s="69"/>
      <c r="F342" s="27"/>
      <c r="G342" s="27"/>
      <c r="H342" s="69"/>
      <c r="I342" s="27">
        <f t="shared" ref="I342:AH342" si="122">I235</f>
        <v>0</v>
      </c>
      <c r="J342" s="27">
        <f t="shared" si="122"/>
        <v>0</v>
      </c>
      <c r="K342" s="27">
        <f t="shared" si="122"/>
        <v>0</v>
      </c>
      <c r="L342" s="27">
        <f t="shared" si="122"/>
        <v>0</v>
      </c>
      <c r="M342" s="27">
        <f t="shared" si="122"/>
        <v>0</v>
      </c>
      <c r="N342" s="27">
        <f t="shared" si="122"/>
        <v>0</v>
      </c>
      <c r="O342" s="27">
        <f t="shared" si="122"/>
        <v>0</v>
      </c>
      <c r="P342" s="27">
        <f t="shared" si="122"/>
        <v>0</v>
      </c>
      <c r="Q342" s="27">
        <f t="shared" si="122"/>
        <v>0</v>
      </c>
      <c r="R342" s="27">
        <f t="shared" si="122"/>
        <v>0</v>
      </c>
      <c r="S342" s="27">
        <f t="shared" si="122"/>
        <v>0</v>
      </c>
      <c r="T342" s="27">
        <f t="shared" si="122"/>
        <v>0</v>
      </c>
      <c r="U342" s="27">
        <f t="shared" si="122"/>
        <v>0</v>
      </c>
      <c r="V342" s="27">
        <f t="shared" si="122"/>
        <v>0</v>
      </c>
      <c r="W342" s="27">
        <f t="shared" si="122"/>
        <v>0</v>
      </c>
      <c r="X342" s="27">
        <f t="shared" si="122"/>
        <v>0</v>
      </c>
      <c r="Y342" s="27">
        <f t="shared" si="122"/>
        <v>0</v>
      </c>
      <c r="Z342" s="27">
        <f t="shared" si="122"/>
        <v>0</v>
      </c>
      <c r="AA342" s="27">
        <f t="shared" si="122"/>
        <v>0</v>
      </c>
      <c r="AB342" s="27">
        <f t="shared" si="122"/>
        <v>0</v>
      </c>
      <c r="AC342" s="27">
        <f t="shared" si="122"/>
        <v>0</v>
      </c>
      <c r="AD342" s="27">
        <f t="shared" si="122"/>
        <v>0</v>
      </c>
      <c r="AE342" s="27">
        <f t="shared" si="122"/>
        <v>0</v>
      </c>
      <c r="AF342" s="27">
        <f t="shared" si="122"/>
        <v>0</v>
      </c>
      <c r="AG342" s="27">
        <f t="shared" si="122"/>
        <v>0</v>
      </c>
      <c r="AH342" s="27">
        <f t="shared" si="122"/>
        <v>0</v>
      </c>
    </row>
    <row r="343" spans="1:34" ht="12" customHeight="1">
      <c r="A343" s="16" t="s">
        <v>318</v>
      </c>
      <c r="B343" s="1"/>
      <c r="C343" s="1"/>
      <c r="D343" s="27">
        <f>D249</f>
        <v>3523.1036650398619</v>
      </c>
      <c r="E343" s="69"/>
      <c r="F343" s="27"/>
      <c r="G343" s="27"/>
      <c r="H343" s="69"/>
      <c r="I343" s="27">
        <f t="shared" ref="I343:AH343" si="123">I249</f>
        <v>1345.2128658373558</v>
      </c>
      <c r="J343" s="27">
        <f t="shared" si="123"/>
        <v>457.68891780368057</v>
      </c>
      <c r="K343" s="27">
        <f t="shared" si="123"/>
        <v>252.7755148144216</v>
      </c>
      <c r="L343" s="27">
        <f t="shared" si="123"/>
        <v>0</v>
      </c>
      <c r="M343" s="27">
        <f t="shared" si="123"/>
        <v>1.1187151379491089</v>
      </c>
      <c r="N343" s="27">
        <f t="shared" si="123"/>
        <v>0</v>
      </c>
      <c r="O343" s="27">
        <f t="shared" si="123"/>
        <v>116.01615457979624</v>
      </c>
      <c r="P343" s="27">
        <f t="shared" si="123"/>
        <v>0</v>
      </c>
      <c r="Q343" s="27">
        <f t="shared" si="123"/>
        <v>19.420975340885665</v>
      </c>
      <c r="R343" s="27">
        <f t="shared" si="123"/>
        <v>0.17510019376257771</v>
      </c>
      <c r="S343" s="27">
        <f t="shared" si="123"/>
        <v>94.536347383555778</v>
      </c>
      <c r="T343" s="27">
        <f t="shared" si="123"/>
        <v>0</v>
      </c>
      <c r="U343" s="27">
        <f t="shared" si="123"/>
        <v>1001.9983955960455</v>
      </c>
      <c r="V343" s="27">
        <f t="shared" si="123"/>
        <v>0</v>
      </c>
      <c r="W343" s="27">
        <f t="shared" si="123"/>
        <v>109.35015855482665</v>
      </c>
      <c r="X343" s="27">
        <f t="shared" si="123"/>
        <v>0</v>
      </c>
      <c r="Y343" s="27">
        <f t="shared" si="123"/>
        <v>0</v>
      </c>
      <c r="Z343" s="27">
        <f t="shared" si="123"/>
        <v>0</v>
      </c>
      <c r="AA343" s="27">
        <f t="shared" si="123"/>
        <v>0</v>
      </c>
      <c r="AB343" s="27">
        <f t="shared" si="123"/>
        <v>66.375409205216016</v>
      </c>
      <c r="AC343" s="27">
        <f t="shared" si="123"/>
        <v>58.435110592366826</v>
      </c>
      <c r="AD343" s="27">
        <f t="shared" si="123"/>
        <v>0</v>
      </c>
      <c r="AE343" s="27">
        <f t="shared" si="123"/>
        <v>0</v>
      </c>
      <c r="AF343" s="27">
        <f t="shared" si="123"/>
        <v>0</v>
      </c>
      <c r="AG343" s="27">
        <f t="shared" si="123"/>
        <v>0</v>
      </c>
      <c r="AH343" s="27">
        <f t="shared" si="123"/>
        <v>0</v>
      </c>
    </row>
    <row r="344" spans="1:34" ht="12" customHeight="1">
      <c r="A344" s="16" t="s">
        <v>319</v>
      </c>
      <c r="B344" s="1"/>
      <c r="C344" s="1"/>
      <c r="D344" s="27">
        <f>D266</f>
        <v>0</v>
      </c>
      <c r="E344" s="69"/>
      <c r="F344" s="27"/>
      <c r="G344" s="27"/>
      <c r="H344" s="69"/>
      <c r="I344" s="27">
        <f t="shared" ref="I344:AH344" si="124">I266</f>
        <v>0</v>
      </c>
      <c r="J344" s="27">
        <f t="shared" si="124"/>
        <v>0</v>
      </c>
      <c r="K344" s="27">
        <f t="shared" si="124"/>
        <v>0</v>
      </c>
      <c r="L344" s="27">
        <f t="shared" si="124"/>
        <v>0</v>
      </c>
      <c r="M344" s="27">
        <f t="shared" si="124"/>
        <v>0</v>
      </c>
      <c r="N344" s="27">
        <f t="shared" si="124"/>
        <v>0</v>
      </c>
      <c r="O344" s="27">
        <f t="shared" si="124"/>
        <v>0</v>
      </c>
      <c r="P344" s="27">
        <f t="shared" si="124"/>
        <v>0</v>
      </c>
      <c r="Q344" s="27">
        <f t="shared" si="124"/>
        <v>0</v>
      </c>
      <c r="R344" s="27">
        <f t="shared" si="124"/>
        <v>0</v>
      </c>
      <c r="S344" s="27">
        <f t="shared" si="124"/>
        <v>0</v>
      </c>
      <c r="T344" s="27">
        <f t="shared" si="124"/>
        <v>0</v>
      </c>
      <c r="U344" s="27">
        <f t="shared" si="124"/>
        <v>0</v>
      </c>
      <c r="V344" s="27">
        <f t="shared" si="124"/>
        <v>0</v>
      </c>
      <c r="W344" s="27">
        <f t="shared" si="124"/>
        <v>0</v>
      </c>
      <c r="X344" s="27">
        <f t="shared" si="124"/>
        <v>0</v>
      </c>
      <c r="Y344" s="27">
        <f t="shared" si="124"/>
        <v>0</v>
      </c>
      <c r="Z344" s="27">
        <f t="shared" si="124"/>
        <v>0</v>
      </c>
      <c r="AA344" s="27">
        <f t="shared" si="124"/>
        <v>0</v>
      </c>
      <c r="AB344" s="27">
        <f t="shared" si="124"/>
        <v>0</v>
      </c>
      <c r="AC344" s="27">
        <f t="shared" si="124"/>
        <v>0</v>
      </c>
      <c r="AD344" s="27">
        <f t="shared" si="124"/>
        <v>0</v>
      </c>
      <c r="AE344" s="27">
        <f t="shared" si="124"/>
        <v>0</v>
      </c>
      <c r="AF344" s="27">
        <f t="shared" si="124"/>
        <v>0</v>
      </c>
      <c r="AG344" s="27">
        <f t="shared" si="124"/>
        <v>0</v>
      </c>
      <c r="AH344" s="27">
        <f t="shared" si="124"/>
        <v>0</v>
      </c>
    </row>
    <row r="345" spans="1:34" ht="12" customHeight="1">
      <c r="A345" s="16" t="s">
        <v>320</v>
      </c>
      <c r="B345" s="1"/>
      <c r="C345" s="1"/>
      <c r="D345" s="27">
        <f>D283</f>
        <v>0</v>
      </c>
      <c r="E345" s="69"/>
      <c r="F345" s="27"/>
      <c r="G345" s="27"/>
      <c r="H345" s="69"/>
      <c r="I345" s="27">
        <f t="shared" ref="I345:AH345" si="125">I283</f>
        <v>0</v>
      </c>
      <c r="J345" s="27">
        <f t="shared" si="125"/>
        <v>0</v>
      </c>
      <c r="K345" s="27">
        <f t="shared" si="125"/>
        <v>0</v>
      </c>
      <c r="L345" s="27">
        <f t="shared" si="125"/>
        <v>0</v>
      </c>
      <c r="M345" s="27">
        <f t="shared" si="125"/>
        <v>0</v>
      </c>
      <c r="N345" s="27">
        <f t="shared" si="125"/>
        <v>0</v>
      </c>
      <c r="O345" s="27">
        <f t="shared" si="125"/>
        <v>0</v>
      </c>
      <c r="P345" s="27">
        <f t="shared" si="125"/>
        <v>0</v>
      </c>
      <c r="Q345" s="27">
        <f t="shared" si="125"/>
        <v>0</v>
      </c>
      <c r="R345" s="27">
        <f t="shared" si="125"/>
        <v>0</v>
      </c>
      <c r="S345" s="27">
        <f t="shared" si="125"/>
        <v>0</v>
      </c>
      <c r="T345" s="27">
        <f t="shared" si="125"/>
        <v>0</v>
      </c>
      <c r="U345" s="27">
        <f t="shared" si="125"/>
        <v>0</v>
      </c>
      <c r="V345" s="27">
        <f t="shared" si="125"/>
        <v>0</v>
      </c>
      <c r="W345" s="27">
        <f t="shared" si="125"/>
        <v>0</v>
      </c>
      <c r="X345" s="27">
        <f t="shared" si="125"/>
        <v>0</v>
      </c>
      <c r="Y345" s="27">
        <f t="shared" si="125"/>
        <v>0</v>
      </c>
      <c r="Z345" s="27">
        <f t="shared" si="125"/>
        <v>0</v>
      </c>
      <c r="AA345" s="27">
        <f t="shared" si="125"/>
        <v>0</v>
      </c>
      <c r="AB345" s="27">
        <f t="shared" si="125"/>
        <v>0</v>
      </c>
      <c r="AC345" s="27">
        <f t="shared" si="125"/>
        <v>0</v>
      </c>
      <c r="AD345" s="27">
        <f t="shared" si="125"/>
        <v>0</v>
      </c>
      <c r="AE345" s="27">
        <f t="shared" si="125"/>
        <v>0</v>
      </c>
      <c r="AF345" s="27">
        <f t="shared" si="125"/>
        <v>0</v>
      </c>
      <c r="AG345" s="27">
        <f t="shared" si="125"/>
        <v>0</v>
      </c>
      <c r="AH345" s="27">
        <f t="shared" si="125"/>
        <v>0</v>
      </c>
    </row>
    <row r="346" spans="1:34" ht="12" customHeight="1">
      <c r="A346" s="16" t="s">
        <v>321</v>
      </c>
      <c r="B346" s="1"/>
      <c r="C346" s="1"/>
      <c r="D346" s="27">
        <f>D289</f>
        <v>1682.1467885279706</v>
      </c>
      <c r="E346" s="69"/>
      <c r="F346" s="27"/>
      <c r="G346" s="27"/>
      <c r="H346" s="69"/>
      <c r="I346" s="27">
        <f t="shared" ref="I346:AH346" si="126">I289</f>
        <v>665.87707576754315</v>
      </c>
      <c r="J346" s="27">
        <f t="shared" si="126"/>
        <v>226.55489397852224</v>
      </c>
      <c r="K346" s="27">
        <f t="shared" si="126"/>
        <v>125.12326108737419</v>
      </c>
      <c r="L346" s="27">
        <f t="shared" si="126"/>
        <v>0</v>
      </c>
      <c r="M346" s="27">
        <f t="shared" si="126"/>
        <v>0.5537612548856653</v>
      </c>
      <c r="N346" s="27">
        <f t="shared" si="126"/>
        <v>0</v>
      </c>
      <c r="O346" s="27">
        <f t="shared" si="126"/>
        <v>57.42771253180257</v>
      </c>
      <c r="P346" s="27">
        <f t="shared" si="126"/>
        <v>0</v>
      </c>
      <c r="Q346" s="27">
        <f t="shared" si="126"/>
        <v>9.6133352549321103</v>
      </c>
      <c r="R346" s="27">
        <f t="shared" si="126"/>
        <v>8.6674167300933691E-2</v>
      </c>
      <c r="S346" s="27">
        <f t="shared" si="126"/>
        <v>46.795260548093609</v>
      </c>
      <c r="T346" s="27">
        <f t="shared" si="126"/>
        <v>0</v>
      </c>
      <c r="U346" s="27">
        <f t="shared" si="126"/>
        <v>495.98675312099937</v>
      </c>
      <c r="V346" s="27">
        <f t="shared" si="126"/>
        <v>0</v>
      </c>
      <c r="W346" s="27">
        <f t="shared" si="126"/>
        <v>54.128060816516737</v>
      </c>
      <c r="X346" s="27">
        <f t="shared" si="126"/>
        <v>0</v>
      </c>
      <c r="Y346" s="27">
        <f t="shared" si="126"/>
        <v>0</v>
      </c>
      <c r="Z346" s="27">
        <f t="shared" si="126"/>
        <v>0</v>
      </c>
      <c r="AA346" s="27">
        <f t="shared" si="126"/>
        <v>0</v>
      </c>
      <c r="AB346" s="27">
        <f t="shared" si="126"/>
        <v>0</v>
      </c>
      <c r="AC346" s="27">
        <f t="shared" si="126"/>
        <v>0</v>
      </c>
      <c r="AD346" s="27">
        <f t="shared" si="126"/>
        <v>0</v>
      </c>
      <c r="AE346" s="27">
        <f t="shared" si="126"/>
        <v>0</v>
      </c>
      <c r="AF346" s="27">
        <f t="shared" si="126"/>
        <v>0</v>
      </c>
      <c r="AG346" s="27">
        <f t="shared" si="126"/>
        <v>0</v>
      </c>
      <c r="AH346" s="27">
        <f t="shared" si="126"/>
        <v>0</v>
      </c>
    </row>
    <row r="347" spans="1:34" ht="12" customHeight="1">
      <c r="A347" s="16" t="s">
        <v>322</v>
      </c>
      <c r="B347" s="1"/>
      <c r="C347" s="1"/>
      <c r="D347" s="27">
        <f>D295</f>
        <v>0</v>
      </c>
      <c r="E347" s="69"/>
      <c r="F347" s="27"/>
      <c r="G347" s="27"/>
      <c r="H347" s="69"/>
      <c r="I347" s="27">
        <f t="shared" ref="I347:AH347" si="127">I295</f>
        <v>0</v>
      </c>
      <c r="J347" s="27">
        <f t="shared" si="127"/>
        <v>0</v>
      </c>
      <c r="K347" s="27">
        <f t="shared" si="127"/>
        <v>0</v>
      </c>
      <c r="L347" s="27">
        <f t="shared" si="127"/>
        <v>0</v>
      </c>
      <c r="M347" s="27">
        <f t="shared" si="127"/>
        <v>0</v>
      </c>
      <c r="N347" s="27">
        <f t="shared" si="127"/>
        <v>0</v>
      </c>
      <c r="O347" s="27">
        <f t="shared" si="127"/>
        <v>0</v>
      </c>
      <c r="P347" s="27">
        <f t="shared" si="127"/>
        <v>0</v>
      </c>
      <c r="Q347" s="27">
        <f t="shared" si="127"/>
        <v>0</v>
      </c>
      <c r="R347" s="27">
        <f t="shared" si="127"/>
        <v>0</v>
      </c>
      <c r="S347" s="27">
        <f t="shared" si="127"/>
        <v>0</v>
      </c>
      <c r="T347" s="27">
        <f t="shared" si="127"/>
        <v>0</v>
      </c>
      <c r="U347" s="27">
        <f t="shared" si="127"/>
        <v>0</v>
      </c>
      <c r="V347" s="27">
        <f t="shared" si="127"/>
        <v>0</v>
      </c>
      <c r="W347" s="27">
        <f t="shared" si="127"/>
        <v>0</v>
      </c>
      <c r="X347" s="27">
        <f t="shared" si="127"/>
        <v>0</v>
      </c>
      <c r="Y347" s="27">
        <f t="shared" si="127"/>
        <v>0</v>
      </c>
      <c r="Z347" s="27">
        <f t="shared" si="127"/>
        <v>0</v>
      </c>
      <c r="AA347" s="27">
        <f t="shared" si="127"/>
        <v>0</v>
      </c>
      <c r="AB347" s="27">
        <f t="shared" si="127"/>
        <v>0</v>
      </c>
      <c r="AC347" s="27">
        <f t="shared" si="127"/>
        <v>0</v>
      </c>
      <c r="AD347" s="27">
        <f t="shared" si="127"/>
        <v>0</v>
      </c>
      <c r="AE347" s="27">
        <f t="shared" si="127"/>
        <v>0</v>
      </c>
      <c r="AF347" s="27">
        <f t="shared" si="127"/>
        <v>0</v>
      </c>
      <c r="AG347" s="27">
        <f t="shared" si="127"/>
        <v>0</v>
      </c>
      <c r="AH347" s="27">
        <f t="shared" si="127"/>
        <v>0</v>
      </c>
    </row>
    <row r="348" spans="1:34" ht="12" customHeight="1">
      <c r="A348" s="16" t="s">
        <v>323</v>
      </c>
      <c r="B348" s="1"/>
      <c r="C348" s="1"/>
      <c r="D348" s="27">
        <f>D305</f>
        <v>3.1274924608141133</v>
      </c>
      <c r="E348" s="69"/>
      <c r="F348" s="27"/>
      <c r="G348" s="27"/>
      <c r="H348" s="69"/>
      <c r="I348" s="27">
        <f t="shared" ref="I348:AH348" si="128">I305</f>
        <v>0</v>
      </c>
      <c r="J348" s="27">
        <f t="shared" si="128"/>
        <v>0</v>
      </c>
      <c r="K348" s="27">
        <f t="shared" si="128"/>
        <v>0</v>
      </c>
      <c r="L348" s="27">
        <f t="shared" si="128"/>
        <v>0</v>
      </c>
      <c r="M348" s="27">
        <f t="shared" si="128"/>
        <v>0</v>
      </c>
      <c r="N348" s="27">
        <f t="shared" si="128"/>
        <v>0</v>
      </c>
      <c r="O348" s="27">
        <f t="shared" si="128"/>
        <v>0</v>
      </c>
      <c r="P348" s="27">
        <f t="shared" si="128"/>
        <v>0</v>
      </c>
      <c r="Q348" s="27">
        <f t="shared" si="128"/>
        <v>0</v>
      </c>
      <c r="R348" s="27">
        <f t="shared" si="128"/>
        <v>0</v>
      </c>
      <c r="S348" s="27">
        <f t="shared" si="128"/>
        <v>0</v>
      </c>
      <c r="T348" s="27">
        <f t="shared" si="128"/>
        <v>0</v>
      </c>
      <c r="U348" s="27">
        <f t="shared" si="128"/>
        <v>0</v>
      </c>
      <c r="V348" s="27">
        <f t="shared" si="128"/>
        <v>0</v>
      </c>
      <c r="W348" s="27">
        <f t="shared" si="128"/>
        <v>0</v>
      </c>
      <c r="X348" s="27">
        <f t="shared" si="128"/>
        <v>0</v>
      </c>
      <c r="Y348" s="27">
        <f t="shared" si="128"/>
        <v>0</v>
      </c>
      <c r="Z348" s="27">
        <f t="shared" si="128"/>
        <v>0</v>
      </c>
      <c r="AA348" s="27">
        <f t="shared" si="128"/>
        <v>0</v>
      </c>
      <c r="AB348" s="27">
        <f t="shared" si="128"/>
        <v>3.1274924608141133</v>
      </c>
      <c r="AC348" s="27">
        <f t="shared" si="128"/>
        <v>0</v>
      </c>
      <c r="AD348" s="27">
        <f t="shared" si="128"/>
        <v>0</v>
      </c>
      <c r="AE348" s="27">
        <f t="shared" si="128"/>
        <v>0</v>
      </c>
      <c r="AF348" s="27">
        <f t="shared" si="128"/>
        <v>0</v>
      </c>
      <c r="AG348" s="27">
        <f t="shared" si="128"/>
        <v>0</v>
      </c>
      <c r="AH348" s="27">
        <f t="shared" si="128"/>
        <v>0</v>
      </c>
    </row>
    <row r="349" spans="1:34" ht="12" customHeight="1">
      <c r="A349" s="16" t="s">
        <v>324</v>
      </c>
      <c r="B349" s="1"/>
      <c r="C349" s="1"/>
      <c r="D349" s="27">
        <f>D313</f>
        <v>3596.4442847765322</v>
      </c>
      <c r="E349" s="69"/>
      <c r="F349" s="27"/>
      <c r="G349" s="27"/>
      <c r="H349" s="69"/>
      <c r="I349" s="27">
        <f t="shared" ref="I349:AH349" si="129">I313</f>
        <v>1423.6509083749743</v>
      </c>
      <c r="J349" s="27">
        <f t="shared" si="129"/>
        <v>484.37630960269871</v>
      </c>
      <c r="K349" s="27">
        <f t="shared" si="129"/>
        <v>267.514607107551</v>
      </c>
      <c r="L349" s="27">
        <f t="shared" si="129"/>
        <v>0</v>
      </c>
      <c r="M349" s="27">
        <f t="shared" si="129"/>
        <v>1.1839463201704501</v>
      </c>
      <c r="N349" s="27">
        <f t="shared" si="129"/>
        <v>0</v>
      </c>
      <c r="O349" s="27">
        <f t="shared" si="129"/>
        <v>122.78094274015655</v>
      </c>
      <c r="P349" s="27">
        <f t="shared" si="129"/>
        <v>0</v>
      </c>
      <c r="Q349" s="27">
        <f t="shared" si="129"/>
        <v>20.553393360811594</v>
      </c>
      <c r="R349" s="27">
        <f t="shared" si="129"/>
        <v>0.18531011428556118</v>
      </c>
      <c r="S349" s="27">
        <f t="shared" si="129"/>
        <v>100.04866905824228</v>
      </c>
      <c r="T349" s="27">
        <f t="shared" si="129"/>
        <v>0</v>
      </c>
      <c r="U349" s="27">
        <f t="shared" si="129"/>
        <v>1060.4239390712519</v>
      </c>
      <c r="V349" s="27">
        <f t="shared" si="129"/>
        <v>0</v>
      </c>
      <c r="W349" s="27">
        <f t="shared" si="129"/>
        <v>115.72625902639011</v>
      </c>
      <c r="X349" s="27">
        <f t="shared" si="129"/>
        <v>0</v>
      </c>
      <c r="Y349" s="27">
        <f t="shared" si="129"/>
        <v>0</v>
      </c>
      <c r="Z349" s="27">
        <f t="shared" si="129"/>
        <v>0</v>
      </c>
      <c r="AA349" s="27">
        <f t="shared" si="129"/>
        <v>0</v>
      </c>
      <c r="AB349" s="27">
        <f t="shared" si="129"/>
        <v>0</v>
      </c>
      <c r="AC349" s="27">
        <f t="shared" si="129"/>
        <v>0</v>
      </c>
      <c r="AD349" s="27">
        <f t="shared" si="129"/>
        <v>0</v>
      </c>
      <c r="AE349" s="27">
        <f t="shared" si="129"/>
        <v>0</v>
      </c>
      <c r="AF349" s="27">
        <f t="shared" si="129"/>
        <v>0</v>
      </c>
      <c r="AG349" s="27">
        <f t="shared" si="129"/>
        <v>0</v>
      </c>
      <c r="AH349" s="27">
        <f t="shared" si="129"/>
        <v>0</v>
      </c>
    </row>
    <row r="350" spans="1:34" ht="12" customHeight="1">
      <c r="A350" s="1" t="s">
        <v>302</v>
      </c>
      <c r="B350" s="1"/>
      <c r="C350" s="1"/>
      <c r="D350" s="63">
        <f>SUM(D340:D349)</f>
        <v>8804.8222308051791</v>
      </c>
      <c r="E350" s="69"/>
      <c r="F350" s="27"/>
      <c r="G350" s="27"/>
      <c r="H350" s="69"/>
      <c r="I350" s="63">
        <f t="shared" ref="I350:AH350" si="130">SUM(I340:I349)</f>
        <v>3434.740849979873</v>
      </c>
      <c r="J350" s="63">
        <f t="shared" si="130"/>
        <v>1168.6201213849015</v>
      </c>
      <c r="K350" s="63">
        <f t="shared" si="130"/>
        <v>645.41338300934672</v>
      </c>
      <c r="L350" s="63">
        <f t="shared" si="130"/>
        <v>0</v>
      </c>
      <c r="M350" s="63">
        <f t="shared" si="130"/>
        <v>2.856422713005224</v>
      </c>
      <c r="N350" s="63">
        <f t="shared" si="130"/>
        <v>0</v>
      </c>
      <c r="O350" s="63">
        <f t="shared" si="130"/>
        <v>296.22480985175537</v>
      </c>
      <c r="P350" s="63">
        <f t="shared" si="130"/>
        <v>0</v>
      </c>
      <c r="Q350" s="63">
        <f t="shared" si="130"/>
        <v>49.587703956629369</v>
      </c>
      <c r="R350" s="63">
        <f t="shared" si="130"/>
        <v>0.44708447534907259</v>
      </c>
      <c r="S350" s="63">
        <f t="shared" si="130"/>
        <v>241.38027698989168</v>
      </c>
      <c r="T350" s="63">
        <f t="shared" si="130"/>
        <v>0</v>
      </c>
      <c r="U350" s="63">
        <f t="shared" si="130"/>
        <v>2558.4090877882968</v>
      </c>
      <c r="V350" s="63">
        <f t="shared" si="130"/>
        <v>0</v>
      </c>
      <c r="W350" s="63">
        <f t="shared" si="130"/>
        <v>279.20447839773351</v>
      </c>
      <c r="X350" s="63">
        <f t="shared" si="130"/>
        <v>0</v>
      </c>
      <c r="Y350" s="63">
        <f t="shared" si="130"/>
        <v>0</v>
      </c>
      <c r="Z350" s="63">
        <f t="shared" si="130"/>
        <v>0</v>
      </c>
      <c r="AA350" s="63">
        <f t="shared" si="130"/>
        <v>0</v>
      </c>
      <c r="AB350" s="63">
        <f t="shared" si="130"/>
        <v>69.502901666030127</v>
      </c>
      <c r="AC350" s="63">
        <f t="shared" si="130"/>
        <v>58.435110592366826</v>
      </c>
      <c r="AD350" s="63">
        <f t="shared" si="130"/>
        <v>0</v>
      </c>
      <c r="AE350" s="63">
        <f t="shared" si="130"/>
        <v>0</v>
      </c>
      <c r="AF350" s="63">
        <f t="shared" si="130"/>
        <v>0</v>
      </c>
      <c r="AG350" s="63">
        <f t="shared" si="130"/>
        <v>0</v>
      </c>
      <c r="AH350" s="63">
        <f t="shared" si="130"/>
        <v>0</v>
      </c>
    </row>
    <row r="351" spans="1:34" ht="12" customHeight="1">
      <c r="A351" s="16"/>
      <c r="B351" s="1"/>
      <c r="C351" s="1"/>
      <c r="D351" s="27"/>
      <c r="E351" s="69"/>
      <c r="F351" s="27"/>
      <c r="G351" s="27"/>
      <c r="H351" s="69"/>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row>
    <row r="352" spans="1:34" ht="12" customHeight="1">
      <c r="A352" s="1" t="s">
        <v>325</v>
      </c>
      <c r="B352" s="1"/>
      <c r="C352" s="1"/>
      <c r="D352" s="61">
        <f>D191</f>
        <v>16983.173387310344</v>
      </c>
      <c r="E352" s="69"/>
      <c r="F352" s="27"/>
      <c r="G352" s="27"/>
      <c r="H352" s="69"/>
      <c r="I352" s="61">
        <f t="shared" ref="I352:AH352" si="131">I191</f>
        <v>6714.8949456173204</v>
      </c>
      <c r="J352" s="61">
        <f t="shared" si="131"/>
        <v>2284.6443703256855</v>
      </c>
      <c r="K352" s="61">
        <f t="shared" si="131"/>
        <v>1261.7787637249646</v>
      </c>
      <c r="L352" s="61">
        <f t="shared" si="131"/>
        <v>0</v>
      </c>
      <c r="M352" s="61">
        <f t="shared" si="131"/>
        <v>5.5842869304732812</v>
      </c>
      <c r="N352" s="61">
        <f t="shared" si="131"/>
        <v>0</v>
      </c>
      <c r="O352" s="61">
        <f t="shared" si="131"/>
        <v>579.11748376930962</v>
      </c>
      <c r="P352" s="61">
        <f t="shared" si="131"/>
        <v>0</v>
      </c>
      <c r="Q352" s="61">
        <f t="shared" si="131"/>
        <v>96.943623174682827</v>
      </c>
      <c r="R352" s="61">
        <f t="shared" si="131"/>
        <v>0.87404710134188202</v>
      </c>
      <c r="S352" s="61">
        <f t="shared" si="131"/>
        <v>471.89679592293851</v>
      </c>
      <c r="T352" s="61">
        <f t="shared" si="131"/>
        <v>0</v>
      </c>
      <c r="U352" s="61">
        <f t="shared" si="131"/>
        <v>5001.6723248601784</v>
      </c>
      <c r="V352" s="61">
        <f t="shared" si="131"/>
        <v>0</v>
      </c>
      <c r="W352" s="61">
        <f t="shared" si="131"/>
        <v>545.84285181155599</v>
      </c>
      <c r="X352" s="61">
        <f t="shared" si="131"/>
        <v>0</v>
      </c>
      <c r="Y352" s="61">
        <f t="shared" si="131"/>
        <v>0</v>
      </c>
      <c r="Z352" s="61">
        <f t="shared" si="131"/>
        <v>0</v>
      </c>
      <c r="AA352" s="61">
        <f t="shared" si="131"/>
        <v>0</v>
      </c>
      <c r="AB352" s="61">
        <f t="shared" si="131"/>
        <v>19.676227285045396</v>
      </c>
      <c r="AC352" s="61">
        <f t="shared" si="131"/>
        <v>0.24766678684637358</v>
      </c>
      <c r="AD352" s="61">
        <f t="shared" si="131"/>
        <v>0</v>
      </c>
      <c r="AE352" s="61">
        <f t="shared" si="131"/>
        <v>0</v>
      </c>
      <c r="AF352" s="61">
        <f t="shared" si="131"/>
        <v>0</v>
      </c>
      <c r="AG352" s="61">
        <f t="shared" si="131"/>
        <v>0</v>
      </c>
      <c r="AH352" s="61">
        <f t="shared" si="131"/>
        <v>0</v>
      </c>
    </row>
    <row r="353" spans="1:34" ht="12" customHeight="1">
      <c r="A353" s="1"/>
      <c r="B353" s="1"/>
      <c r="C353" s="1"/>
      <c r="D353" s="27"/>
      <c r="E353" s="69"/>
      <c r="F353" s="27"/>
      <c r="G353" s="27"/>
      <c r="H353" s="69"/>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row>
    <row r="354" spans="1:34" ht="12" customHeight="1">
      <c r="A354" s="1" t="s">
        <v>326</v>
      </c>
      <c r="B354" s="1"/>
      <c r="C354" s="1"/>
      <c r="D354" s="61">
        <v>0</v>
      </c>
      <c r="E354" s="69"/>
      <c r="F354" s="27"/>
      <c r="G354" s="27"/>
      <c r="H354" s="69"/>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row>
    <row r="355" spans="1:34" ht="12" customHeight="1">
      <c r="A355" s="1"/>
      <c r="B355" s="1"/>
      <c r="C355" s="1"/>
      <c r="D355" s="27"/>
      <c r="E355" s="69"/>
      <c r="F355" s="27"/>
      <c r="G355" s="27"/>
      <c r="H355" s="69"/>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row>
    <row r="356" spans="1:34" ht="12" customHeight="1">
      <c r="A356" s="10" t="s">
        <v>327</v>
      </c>
      <c r="B356" s="1"/>
      <c r="C356" s="1"/>
      <c r="D356" s="27"/>
      <c r="E356" s="69"/>
      <c r="F356" s="27"/>
      <c r="G356" s="27"/>
      <c r="H356" s="69"/>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row>
    <row r="357" spans="1:34" ht="12" customHeight="1">
      <c r="A357" s="1" t="s">
        <v>328</v>
      </c>
      <c r="B357" s="1"/>
      <c r="C357" s="1"/>
      <c r="D357" s="27">
        <f>D177</f>
        <v>7347.1950039265193</v>
      </c>
      <c r="E357" s="69"/>
      <c r="F357" s="27"/>
      <c r="G357" s="27"/>
      <c r="H357" s="69"/>
      <c r="I357" s="27">
        <f t="shared" ref="I357:AH357" si="132">I177</f>
        <v>2907.998637452823</v>
      </c>
      <c r="J357" s="27">
        <f t="shared" si="132"/>
        <v>989.40382087549949</v>
      </c>
      <c r="K357" s="27">
        <f t="shared" si="132"/>
        <v>546.43459881289039</v>
      </c>
      <c r="L357" s="27">
        <f t="shared" si="132"/>
        <v>0</v>
      </c>
      <c r="M357" s="27">
        <f t="shared" si="132"/>
        <v>2.4183697461359168</v>
      </c>
      <c r="N357" s="27">
        <f t="shared" si="132"/>
        <v>0</v>
      </c>
      <c r="O357" s="27">
        <f t="shared" si="132"/>
        <v>250.7966047667538</v>
      </c>
      <c r="P357" s="27">
        <f t="shared" si="132"/>
        <v>0</v>
      </c>
      <c r="Q357" s="27">
        <f t="shared" si="132"/>
        <v>41.983072912513094</v>
      </c>
      <c r="R357" s="27">
        <f t="shared" si="132"/>
        <v>0.37852085555422094</v>
      </c>
      <c r="S357" s="27">
        <f t="shared" si="132"/>
        <v>204.36287546954333</v>
      </c>
      <c r="T357" s="27">
        <f t="shared" si="132"/>
        <v>0</v>
      </c>
      <c r="U357" s="27">
        <f t="shared" si="132"/>
        <v>2166.0586537056747</v>
      </c>
      <c r="V357" s="27">
        <f t="shared" si="132"/>
        <v>0</v>
      </c>
      <c r="W357" s="27">
        <f t="shared" si="132"/>
        <v>236.38646355403873</v>
      </c>
      <c r="X357" s="27">
        <f t="shared" si="132"/>
        <v>0</v>
      </c>
      <c r="Y357" s="27">
        <f t="shared" si="132"/>
        <v>0</v>
      </c>
      <c r="Z357" s="27">
        <f t="shared" si="132"/>
        <v>0</v>
      </c>
      <c r="AA357" s="27">
        <f t="shared" si="132"/>
        <v>0</v>
      </c>
      <c r="AB357" s="27">
        <f t="shared" si="132"/>
        <v>0.97271984970294978</v>
      </c>
      <c r="AC357" s="27">
        <f t="shared" si="132"/>
        <v>6.6592539021685388E-4</v>
      </c>
      <c r="AD357" s="27">
        <f t="shared" si="132"/>
        <v>0</v>
      </c>
      <c r="AE357" s="27">
        <f t="shared" si="132"/>
        <v>0</v>
      </c>
      <c r="AF357" s="27">
        <f t="shared" si="132"/>
        <v>0</v>
      </c>
      <c r="AG357" s="27">
        <f t="shared" si="132"/>
        <v>0</v>
      </c>
      <c r="AH357" s="27">
        <f t="shared" si="132"/>
        <v>0</v>
      </c>
    </row>
    <row r="358" spans="1:34" ht="12" customHeight="1">
      <c r="A358" s="1" t="s">
        <v>329</v>
      </c>
      <c r="B358" s="1"/>
      <c r="C358" s="10"/>
      <c r="D358" s="27">
        <f>D176</f>
        <v>1119.625938922228</v>
      </c>
      <c r="E358" s="69"/>
      <c r="F358" s="27"/>
      <c r="G358" s="27"/>
      <c r="H358" s="69"/>
      <c r="I358" s="27">
        <f t="shared" ref="I358:AH358" si="133">I176</f>
        <v>442.72430355191398</v>
      </c>
      <c r="J358" s="27">
        <f t="shared" si="133"/>
        <v>150.63044111753456</v>
      </c>
      <c r="K358" s="27">
        <f t="shared" si="133"/>
        <v>83.191193448429203</v>
      </c>
      <c r="L358" s="27">
        <f t="shared" si="133"/>
        <v>0</v>
      </c>
      <c r="M358" s="27">
        <f t="shared" si="133"/>
        <v>0.36818141790013564</v>
      </c>
      <c r="N358" s="27">
        <f t="shared" si="133"/>
        <v>0</v>
      </c>
      <c r="O358" s="27">
        <f t="shared" si="133"/>
        <v>38.182188515673616</v>
      </c>
      <c r="P358" s="27">
        <f t="shared" si="133"/>
        <v>0</v>
      </c>
      <c r="Q358" s="27">
        <f t="shared" si="133"/>
        <v>6.3916559233474262</v>
      </c>
      <c r="R358" s="27">
        <f t="shared" si="133"/>
        <v>5.7627393629697252E-2</v>
      </c>
      <c r="S358" s="27">
        <f t="shared" si="133"/>
        <v>31.112948454945034</v>
      </c>
      <c r="T358" s="27">
        <f t="shared" si="133"/>
        <v>0</v>
      </c>
      <c r="U358" s="27">
        <f t="shared" si="133"/>
        <v>329.76865826677977</v>
      </c>
      <c r="V358" s="27">
        <f t="shared" si="133"/>
        <v>0</v>
      </c>
      <c r="W358" s="27">
        <f t="shared" si="133"/>
        <v>35.988336135442751</v>
      </c>
      <c r="X358" s="27">
        <f t="shared" si="133"/>
        <v>0</v>
      </c>
      <c r="Y358" s="27">
        <f t="shared" si="133"/>
        <v>0</v>
      </c>
      <c r="Z358" s="27">
        <f t="shared" si="133"/>
        <v>0</v>
      </c>
      <c r="AA358" s="27">
        <f t="shared" si="133"/>
        <v>0</v>
      </c>
      <c r="AB358" s="27">
        <f t="shared" si="133"/>
        <v>1.1955147978052363</v>
      </c>
      <c r="AC358" s="27">
        <f t="shared" si="133"/>
        <v>1.488989882639228E-2</v>
      </c>
      <c r="AD358" s="27">
        <f t="shared" si="133"/>
        <v>0</v>
      </c>
      <c r="AE358" s="27">
        <f t="shared" si="133"/>
        <v>0</v>
      </c>
      <c r="AF358" s="27">
        <f t="shared" si="133"/>
        <v>0</v>
      </c>
      <c r="AG358" s="27">
        <f t="shared" si="133"/>
        <v>0</v>
      </c>
      <c r="AH358" s="27">
        <f t="shared" si="133"/>
        <v>0</v>
      </c>
    </row>
    <row r="359" spans="1:34" ht="12" customHeight="1">
      <c r="A359" s="1" t="s">
        <v>330</v>
      </c>
      <c r="B359" s="1"/>
      <c r="C359" s="1"/>
      <c r="D359" s="63">
        <f>SUM(D357:D358)</f>
        <v>8466.820942848748</v>
      </c>
      <c r="E359" s="69"/>
      <c r="F359" s="27"/>
      <c r="G359" s="27"/>
      <c r="H359" s="69"/>
      <c r="I359" s="63">
        <f t="shared" ref="I359:AH359" si="134">SUM(I357:I358)</f>
        <v>3350.7229410047371</v>
      </c>
      <c r="J359" s="63">
        <f t="shared" si="134"/>
        <v>1140.0342619930341</v>
      </c>
      <c r="K359" s="63">
        <f t="shared" si="134"/>
        <v>629.62579226131959</v>
      </c>
      <c r="L359" s="63">
        <f t="shared" si="134"/>
        <v>0</v>
      </c>
      <c r="M359" s="63">
        <f t="shared" si="134"/>
        <v>2.7865511640360525</v>
      </c>
      <c r="N359" s="63">
        <f t="shared" si="134"/>
        <v>0</v>
      </c>
      <c r="O359" s="63">
        <f t="shared" si="134"/>
        <v>288.97879328242743</v>
      </c>
      <c r="P359" s="63">
        <f t="shared" si="134"/>
        <v>0</v>
      </c>
      <c r="Q359" s="63">
        <f t="shared" si="134"/>
        <v>48.374728835860523</v>
      </c>
      <c r="R359" s="63">
        <f t="shared" si="134"/>
        <v>0.4361482491839182</v>
      </c>
      <c r="S359" s="63">
        <f t="shared" si="134"/>
        <v>235.47582392448837</v>
      </c>
      <c r="T359" s="63">
        <f t="shared" si="134"/>
        <v>0</v>
      </c>
      <c r="U359" s="63">
        <f t="shared" si="134"/>
        <v>2495.8273119724545</v>
      </c>
      <c r="V359" s="63">
        <f t="shared" si="134"/>
        <v>0</v>
      </c>
      <c r="W359" s="63">
        <f t="shared" si="134"/>
        <v>272.37479968948151</v>
      </c>
      <c r="X359" s="63">
        <f t="shared" si="134"/>
        <v>0</v>
      </c>
      <c r="Y359" s="63">
        <f t="shared" si="134"/>
        <v>0</v>
      </c>
      <c r="Z359" s="63">
        <f t="shared" si="134"/>
        <v>0</v>
      </c>
      <c r="AA359" s="63">
        <f t="shared" si="134"/>
        <v>0</v>
      </c>
      <c r="AB359" s="63">
        <f t="shared" si="134"/>
        <v>2.1682346475081862</v>
      </c>
      <c r="AC359" s="63">
        <f t="shared" si="134"/>
        <v>1.5555824216609133E-2</v>
      </c>
      <c r="AD359" s="63">
        <f t="shared" si="134"/>
        <v>0</v>
      </c>
      <c r="AE359" s="63">
        <f t="shared" si="134"/>
        <v>0</v>
      </c>
      <c r="AF359" s="63">
        <f t="shared" si="134"/>
        <v>0</v>
      </c>
      <c r="AG359" s="63">
        <f t="shared" si="134"/>
        <v>0</v>
      </c>
      <c r="AH359" s="63">
        <f t="shared" si="134"/>
        <v>0</v>
      </c>
    </row>
    <row r="360" spans="1:34" ht="12" customHeight="1">
      <c r="A360" s="1"/>
      <c r="B360" s="1"/>
      <c r="C360" s="1"/>
      <c r="D360" s="27"/>
      <c r="E360" s="69"/>
      <c r="F360" s="148"/>
      <c r="G360" s="148"/>
      <c r="H360" s="69"/>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row>
    <row r="361" spans="1:34" ht="12" customHeight="1" thickBot="1">
      <c r="A361" s="1" t="s">
        <v>331</v>
      </c>
      <c r="B361" s="1"/>
      <c r="C361" s="1"/>
      <c r="D361" s="66">
        <f>SUM(D337,D350,D352,D354,D359)</f>
        <v>61052.595992699164</v>
      </c>
      <c r="E361" s="69"/>
      <c r="F361" s="148"/>
      <c r="G361" s="148"/>
      <c r="H361" s="69"/>
      <c r="I361" s="66">
        <f t="shared" ref="I361:AH361" si="135">SUM(I337,I350,I352,I354,I359)</f>
        <v>24096.780115578884</v>
      </c>
      <c r="J361" s="66">
        <f t="shared" si="135"/>
        <v>8198.57547733713</v>
      </c>
      <c r="K361" s="66">
        <f t="shared" si="135"/>
        <v>4527.9644239009358</v>
      </c>
      <c r="L361" s="66">
        <f t="shared" si="135"/>
        <v>0</v>
      </c>
      <c r="M361" s="66">
        <f t="shared" si="135"/>
        <v>20.039529338242655</v>
      </c>
      <c r="N361" s="66">
        <f t="shared" si="135"/>
        <v>0</v>
      </c>
      <c r="O361" s="66">
        <f t="shared" si="135"/>
        <v>2078.1958288989231</v>
      </c>
      <c r="P361" s="66">
        <f t="shared" si="135"/>
        <v>0</v>
      </c>
      <c r="Q361" s="66">
        <f t="shared" si="135"/>
        <v>347.88767213291243</v>
      </c>
      <c r="R361" s="66">
        <f t="shared" si="135"/>
        <v>3.1365674343782532</v>
      </c>
      <c r="S361" s="66">
        <f t="shared" si="135"/>
        <v>1693.4283292135501</v>
      </c>
      <c r="T361" s="66">
        <f t="shared" si="135"/>
        <v>0</v>
      </c>
      <c r="U361" s="66">
        <f t="shared" si="135"/>
        <v>17948.783889909657</v>
      </c>
      <c r="V361" s="66">
        <f t="shared" si="135"/>
        <v>0</v>
      </c>
      <c r="W361" s="66">
        <f t="shared" si="135"/>
        <v>1958.7879310529363</v>
      </c>
      <c r="X361" s="66">
        <f t="shared" si="135"/>
        <v>0</v>
      </c>
      <c r="Y361" s="66">
        <f t="shared" si="135"/>
        <v>0</v>
      </c>
      <c r="Z361" s="66">
        <f t="shared" si="135"/>
        <v>0</v>
      </c>
      <c r="AA361" s="66">
        <f t="shared" si="135"/>
        <v>0</v>
      </c>
      <c r="AB361" s="66">
        <f t="shared" si="135"/>
        <v>119.96151118594615</v>
      </c>
      <c r="AC361" s="66">
        <f t="shared" si="135"/>
        <v>59.054716715671951</v>
      </c>
      <c r="AD361" s="66">
        <f t="shared" si="135"/>
        <v>0</v>
      </c>
      <c r="AE361" s="66">
        <f t="shared" si="135"/>
        <v>0</v>
      </c>
      <c r="AF361" s="66">
        <f t="shared" si="135"/>
        <v>0</v>
      </c>
      <c r="AG361" s="66">
        <f t="shared" si="135"/>
        <v>0</v>
      </c>
      <c r="AH361" s="66">
        <f t="shared" si="135"/>
        <v>0</v>
      </c>
    </row>
    <row r="362" spans="1:34" ht="12" customHeight="1"/>
    <row r="363" spans="1:34" ht="12" customHeight="1">
      <c r="A363" s="1" t="s">
        <v>332</v>
      </c>
      <c r="B363" s="1"/>
      <c r="D363" s="27">
        <f>D328</f>
        <v>0</v>
      </c>
      <c r="I363" s="27">
        <f t="shared" ref="I363:AH363" si="136">I328</f>
        <v>0</v>
      </c>
      <c r="J363" s="27">
        <f t="shared" si="136"/>
        <v>0</v>
      </c>
      <c r="K363" s="27">
        <f t="shared" si="136"/>
        <v>0</v>
      </c>
      <c r="L363" s="27">
        <f t="shared" si="136"/>
        <v>0</v>
      </c>
      <c r="M363" s="27">
        <f t="shared" si="136"/>
        <v>0</v>
      </c>
      <c r="N363" s="27">
        <f t="shared" si="136"/>
        <v>0</v>
      </c>
      <c r="O363" s="27">
        <f t="shared" si="136"/>
        <v>0</v>
      </c>
      <c r="P363" s="27">
        <f t="shared" si="136"/>
        <v>0</v>
      </c>
      <c r="Q363" s="27">
        <f t="shared" si="136"/>
        <v>0</v>
      </c>
      <c r="R363" s="27">
        <f t="shared" si="136"/>
        <v>0</v>
      </c>
      <c r="S363" s="27">
        <f t="shared" si="136"/>
        <v>0</v>
      </c>
      <c r="T363" s="27">
        <f t="shared" si="136"/>
        <v>0</v>
      </c>
      <c r="U363" s="27">
        <f t="shared" si="136"/>
        <v>0</v>
      </c>
      <c r="V363" s="27">
        <f t="shared" si="136"/>
        <v>0</v>
      </c>
      <c r="W363" s="27">
        <f t="shared" si="136"/>
        <v>0</v>
      </c>
      <c r="X363" s="27">
        <f t="shared" si="136"/>
        <v>0</v>
      </c>
      <c r="Y363" s="27">
        <f t="shared" si="136"/>
        <v>0</v>
      </c>
      <c r="Z363" s="27">
        <f t="shared" si="136"/>
        <v>0</v>
      </c>
      <c r="AA363" s="27">
        <f t="shared" si="136"/>
        <v>0</v>
      </c>
      <c r="AB363" s="27">
        <f t="shared" si="136"/>
        <v>0</v>
      </c>
      <c r="AC363" s="27">
        <f t="shared" si="136"/>
        <v>0</v>
      </c>
      <c r="AD363" s="27">
        <f t="shared" si="136"/>
        <v>0</v>
      </c>
      <c r="AE363" s="27">
        <f t="shared" si="136"/>
        <v>0</v>
      </c>
      <c r="AF363" s="27">
        <f t="shared" si="136"/>
        <v>0</v>
      </c>
      <c r="AG363" s="27">
        <f t="shared" si="136"/>
        <v>0</v>
      </c>
      <c r="AH363" s="27">
        <f t="shared" si="136"/>
        <v>0</v>
      </c>
    </row>
    <row r="364" spans="1:34" ht="12" customHeight="1">
      <c r="A364" s="1"/>
      <c r="B364" s="1"/>
    </row>
    <row r="365" spans="1:34" ht="12" customHeight="1" thickBot="1">
      <c r="A365" s="1" t="s">
        <v>333</v>
      </c>
      <c r="B365" s="1"/>
      <c r="D365" s="48">
        <f>D361-D363</f>
        <v>61052.595992699164</v>
      </c>
      <c r="I365" s="48">
        <f t="shared" ref="I365:AH365" si="137">I361-I363</f>
        <v>24096.780115578884</v>
      </c>
      <c r="J365" s="48">
        <f t="shared" si="137"/>
        <v>8198.57547733713</v>
      </c>
      <c r="K365" s="48">
        <f t="shared" si="137"/>
        <v>4527.9644239009358</v>
      </c>
      <c r="L365" s="48">
        <f t="shared" si="137"/>
        <v>0</v>
      </c>
      <c r="M365" s="48">
        <f t="shared" si="137"/>
        <v>20.039529338242655</v>
      </c>
      <c r="N365" s="48">
        <f t="shared" si="137"/>
        <v>0</v>
      </c>
      <c r="O365" s="48">
        <f t="shared" si="137"/>
        <v>2078.1958288989231</v>
      </c>
      <c r="P365" s="48">
        <f t="shared" si="137"/>
        <v>0</v>
      </c>
      <c r="Q365" s="48">
        <f t="shared" si="137"/>
        <v>347.88767213291243</v>
      </c>
      <c r="R365" s="48">
        <f t="shared" si="137"/>
        <v>3.1365674343782532</v>
      </c>
      <c r="S365" s="48">
        <f t="shared" si="137"/>
        <v>1693.4283292135501</v>
      </c>
      <c r="T365" s="48">
        <f t="shared" si="137"/>
        <v>0</v>
      </c>
      <c r="U365" s="48">
        <f t="shared" si="137"/>
        <v>17948.783889909657</v>
      </c>
      <c r="V365" s="48">
        <f t="shared" si="137"/>
        <v>0</v>
      </c>
      <c r="W365" s="48">
        <f t="shared" si="137"/>
        <v>1958.7879310529363</v>
      </c>
      <c r="X365" s="48">
        <f t="shared" si="137"/>
        <v>0</v>
      </c>
      <c r="Y365" s="48">
        <f t="shared" si="137"/>
        <v>0</v>
      </c>
      <c r="Z365" s="48">
        <f t="shared" si="137"/>
        <v>0</v>
      </c>
      <c r="AA365" s="48">
        <f t="shared" si="137"/>
        <v>0</v>
      </c>
      <c r="AB365" s="48">
        <f t="shared" si="137"/>
        <v>119.96151118594615</v>
      </c>
      <c r="AC365" s="48">
        <f t="shared" si="137"/>
        <v>59.054716715671951</v>
      </c>
      <c r="AD365" s="48">
        <f t="shared" si="137"/>
        <v>0</v>
      </c>
      <c r="AE365" s="48">
        <f t="shared" si="137"/>
        <v>0</v>
      </c>
      <c r="AF365" s="48">
        <f t="shared" si="137"/>
        <v>0</v>
      </c>
      <c r="AG365" s="48">
        <f t="shared" si="137"/>
        <v>0</v>
      </c>
      <c r="AH365" s="48">
        <f t="shared" si="137"/>
        <v>0</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2.17/Schedule 5.18
Page &amp;P of &amp;N</oddHeader>
  </headerFooter>
  <ignoredErrors>
    <ignoredError sqref="C14:C160 C161:C206 C207:C264 C265:C281 C282:C294 C326:C329 C330:C362 C366:C459 C296:C325" numberStoredAsText="1"/>
    <ignoredError sqref="D337:AH365"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1D7B2-A150-4839-9EE7-669C0E902215}">
  <dimension ref="A1:AH365"/>
  <sheetViews>
    <sheetView workbookViewId="0">
      <pane xSplit="2" ySplit="9" topLeftCell="C10" activePane="bottomRight" state="frozen"/>
      <selection activeCell="D4" sqref="D4"/>
      <selection pane="topRight" activeCell="D4" sqref="D4"/>
      <selection pane="bottomLeft" activeCell="D4" sqref="D4"/>
      <selection pane="bottomRight" sqref="A1:B1"/>
    </sheetView>
  </sheetViews>
  <sheetFormatPr defaultRowHeight="15"/>
  <cols>
    <col min="1" max="1" width="3.5703125" customWidth="1"/>
    <col min="2" max="2" width="34.42578125" customWidth="1"/>
    <col min="3" max="3" width="9.42578125" customWidth="1"/>
    <col min="4" max="4" width="13.5703125" customWidth="1"/>
    <col min="5" max="5" width="22.42578125" customWidth="1"/>
    <col min="6" max="7" width="13.5703125" customWidth="1"/>
    <col min="8" max="8" width="22.42578125" customWidth="1"/>
    <col min="9" max="34" width="13.5703125" customWidth="1"/>
  </cols>
  <sheetData>
    <row r="1" spans="1:34" s="248" customFormat="1" ht="12" customHeight="1">
      <c r="A1" s="295" t="s">
        <v>1169</v>
      </c>
      <c r="B1" s="295"/>
    </row>
    <row r="2" spans="1:34" s="248" customFormat="1" ht="12" customHeight="1">
      <c r="A2" s="296" t="s">
        <v>1166</v>
      </c>
      <c r="B2" s="296"/>
    </row>
    <row r="3" spans="1:34" s="248" customFormat="1" ht="12" customHeight="1">
      <c r="A3" s="305" t="s">
        <v>1174</v>
      </c>
      <c r="B3" s="305"/>
    </row>
    <row r="4" spans="1:34" ht="12" customHeight="1">
      <c r="A4" s="267" t="s">
        <v>1182</v>
      </c>
      <c r="C4" s="249"/>
    </row>
    <row r="5" spans="1:34" ht="12" customHeight="1">
      <c r="A5" s="1"/>
      <c r="B5" s="1"/>
      <c r="C5" s="250"/>
      <c r="E5" s="5"/>
      <c r="F5" s="5"/>
      <c r="G5" s="5"/>
      <c r="H5" s="5"/>
      <c r="I5" s="5"/>
      <c r="J5" s="5"/>
      <c r="K5" s="5"/>
      <c r="L5" s="5"/>
      <c r="M5" s="5"/>
      <c r="N5" s="5"/>
      <c r="O5" s="5" t="s">
        <v>334</v>
      </c>
      <c r="P5" s="5" t="s">
        <v>334</v>
      </c>
      <c r="Q5" s="5"/>
      <c r="R5" s="5"/>
      <c r="S5" s="5" t="s">
        <v>335</v>
      </c>
      <c r="T5" s="5" t="s">
        <v>335</v>
      </c>
      <c r="U5" s="5" t="s">
        <v>335</v>
      </c>
      <c r="V5" s="5" t="s">
        <v>335</v>
      </c>
      <c r="W5" s="7" t="s">
        <v>336</v>
      </c>
      <c r="X5" s="5"/>
      <c r="Y5" s="5"/>
      <c r="Z5" s="5"/>
      <c r="AA5" s="5" t="s">
        <v>6</v>
      </c>
      <c r="AB5" s="5" t="s">
        <v>337</v>
      </c>
      <c r="AC5" s="1"/>
      <c r="AD5" s="5" t="s">
        <v>338</v>
      </c>
      <c r="AE5" s="5" t="s">
        <v>339</v>
      </c>
      <c r="AF5" s="1"/>
      <c r="AG5" s="5" t="s">
        <v>340</v>
      </c>
      <c r="AH5" s="5" t="s">
        <v>339</v>
      </c>
    </row>
    <row r="6" spans="1:34" ht="12" customHeight="1">
      <c r="A6" s="1"/>
      <c r="B6" s="70"/>
      <c r="C6" s="1"/>
      <c r="D6" s="7"/>
      <c r="E6" s="5" t="s">
        <v>2</v>
      </c>
      <c r="F6" s="7" t="s">
        <v>3</v>
      </c>
      <c r="G6" s="7" t="s">
        <v>4</v>
      </c>
      <c r="H6" s="5"/>
      <c r="I6" s="7"/>
      <c r="J6" s="7"/>
      <c r="K6" s="7"/>
      <c r="L6" s="7"/>
      <c r="M6" s="7" t="s">
        <v>341</v>
      </c>
      <c r="N6" s="7" t="s">
        <v>341</v>
      </c>
      <c r="O6" s="7" t="s">
        <v>340</v>
      </c>
      <c r="P6" s="7" t="s">
        <v>340</v>
      </c>
      <c r="Q6" s="7" t="s">
        <v>339</v>
      </c>
      <c r="R6" s="7" t="s">
        <v>338</v>
      </c>
      <c r="S6" s="7" t="s">
        <v>310</v>
      </c>
      <c r="T6" s="7" t="s">
        <v>310</v>
      </c>
      <c r="U6" s="7" t="s">
        <v>310</v>
      </c>
      <c r="V6" s="7" t="s">
        <v>310</v>
      </c>
      <c r="W6" s="8" t="s">
        <v>342</v>
      </c>
      <c r="X6" s="7"/>
      <c r="Y6" s="7" t="s">
        <v>343</v>
      </c>
      <c r="Z6" s="7" t="s">
        <v>341</v>
      </c>
      <c r="AA6" s="7" t="s">
        <v>344</v>
      </c>
      <c r="AB6" s="7" t="s">
        <v>22</v>
      </c>
      <c r="AC6" s="5" t="s">
        <v>345</v>
      </c>
      <c r="AD6" s="5" t="s">
        <v>346</v>
      </c>
      <c r="AE6" s="5" t="s">
        <v>346</v>
      </c>
      <c r="AF6" s="5" t="s">
        <v>347</v>
      </c>
      <c r="AG6" s="5" t="s">
        <v>348</v>
      </c>
      <c r="AH6" s="5" t="s">
        <v>346</v>
      </c>
    </row>
    <row r="7" spans="1:34" ht="12" customHeight="1">
      <c r="A7" s="1"/>
      <c r="B7" s="5" t="s">
        <v>7</v>
      </c>
      <c r="C7" s="5" t="s">
        <v>7</v>
      </c>
      <c r="D7" s="8" t="s">
        <v>7</v>
      </c>
      <c r="E7" s="5" t="s">
        <v>8</v>
      </c>
      <c r="F7" s="8" t="s">
        <v>2</v>
      </c>
      <c r="G7" s="8" t="s">
        <v>9</v>
      </c>
      <c r="H7" s="5" t="s">
        <v>10</v>
      </c>
      <c r="I7" s="7" t="s">
        <v>349</v>
      </c>
      <c r="J7" s="7" t="s">
        <v>349</v>
      </c>
      <c r="K7" s="7" t="s">
        <v>343</v>
      </c>
      <c r="L7" s="8"/>
      <c r="M7" s="8" t="s">
        <v>350</v>
      </c>
      <c r="N7" s="8" t="s">
        <v>350</v>
      </c>
      <c r="O7" s="7" t="s">
        <v>351</v>
      </c>
      <c r="P7" s="8" t="s">
        <v>351</v>
      </c>
      <c r="Q7" s="8" t="s">
        <v>352</v>
      </c>
      <c r="R7" s="8" t="s">
        <v>352</v>
      </c>
      <c r="S7" s="8" t="s">
        <v>353</v>
      </c>
      <c r="T7" s="8" t="s">
        <v>353</v>
      </c>
      <c r="U7" s="8" t="s">
        <v>353</v>
      </c>
      <c r="V7" s="8" t="s">
        <v>353</v>
      </c>
      <c r="W7" s="71" t="s">
        <v>310</v>
      </c>
      <c r="X7" s="8" t="s">
        <v>354</v>
      </c>
      <c r="Y7" s="8" t="s">
        <v>310</v>
      </c>
      <c r="Z7" s="8" t="s">
        <v>355</v>
      </c>
      <c r="AA7" s="8" t="s">
        <v>356</v>
      </c>
      <c r="AB7" s="8" t="s">
        <v>310</v>
      </c>
      <c r="AC7" s="5" t="s">
        <v>310</v>
      </c>
      <c r="AD7" s="7" t="s">
        <v>357</v>
      </c>
      <c r="AE7" s="7" t="s">
        <v>357</v>
      </c>
      <c r="AF7" s="5" t="s">
        <v>346</v>
      </c>
      <c r="AG7" s="5" t="s">
        <v>20</v>
      </c>
      <c r="AH7" s="5" t="s">
        <v>341</v>
      </c>
    </row>
    <row r="8" spans="1:34" ht="12" customHeight="1">
      <c r="A8" s="10"/>
      <c r="B8" s="11" t="s">
        <v>17</v>
      </c>
      <c r="C8" s="11" t="s">
        <v>18</v>
      </c>
      <c r="D8" s="12" t="s">
        <v>19</v>
      </c>
      <c r="E8" s="12" t="s">
        <v>20</v>
      </c>
      <c r="F8" s="12" t="s">
        <v>8</v>
      </c>
      <c r="G8" s="12" t="s">
        <v>21</v>
      </c>
      <c r="H8" s="12" t="s">
        <v>20</v>
      </c>
      <c r="I8" s="12" t="s">
        <v>358</v>
      </c>
      <c r="J8" s="12" t="s">
        <v>340</v>
      </c>
      <c r="K8" s="12" t="s">
        <v>359</v>
      </c>
      <c r="L8" s="12" t="s">
        <v>341</v>
      </c>
      <c r="M8" s="12" t="s">
        <v>343</v>
      </c>
      <c r="N8" s="12" t="s">
        <v>341</v>
      </c>
      <c r="O8" s="12" t="s">
        <v>343</v>
      </c>
      <c r="P8" s="12" t="s">
        <v>341</v>
      </c>
      <c r="Q8" s="12" t="s">
        <v>360</v>
      </c>
      <c r="R8" s="12" t="s">
        <v>360</v>
      </c>
      <c r="S8" s="12" t="s">
        <v>343</v>
      </c>
      <c r="T8" s="12" t="s">
        <v>341</v>
      </c>
      <c r="U8" s="12" t="s">
        <v>343</v>
      </c>
      <c r="V8" s="12" t="s">
        <v>341</v>
      </c>
      <c r="W8" s="12" t="s">
        <v>360</v>
      </c>
      <c r="X8" s="86" t="s">
        <v>361</v>
      </c>
      <c r="Y8" s="12" t="s">
        <v>360</v>
      </c>
      <c r="Z8" s="12" t="s">
        <v>362</v>
      </c>
      <c r="AA8" s="12" t="s">
        <v>360</v>
      </c>
      <c r="AB8" s="12" t="s">
        <v>360</v>
      </c>
      <c r="AC8" s="11" t="s">
        <v>360</v>
      </c>
      <c r="AD8" s="12" t="s">
        <v>363</v>
      </c>
      <c r="AE8" s="12" t="s">
        <v>363</v>
      </c>
      <c r="AF8" s="12" t="s">
        <v>363</v>
      </c>
      <c r="AG8" s="11" t="s">
        <v>363</v>
      </c>
      <c r="AH8" s="11" t="s">
        <v>360</v>
      </c>
    </row>
    <row r="9" spans="1:34" ht="12" customHeight="1">
      <c r="A9" s="1"/>
      <c r="B9" s="1"/>
      <c r="C9" s="1"/>
      <c r="D9" s="14"/>
      <c r="E9" s="5"/>
      <c r="F9" s="14"/>
      <c r="G9" s="14"/>
      <c r="H9" s="5"/>
      <c r="I9" s="7" t="s">
        <v>364</v>
      </c>
      <c r="J9" s="7" t="s">
        <v>365</v>
      </c>
      <c r="K9" s="7" t="s">
        <v>366</v>
      </c>
      <c r="L9" s="7" t="s">
        <v>366</v>
      </c>
      <c r="M9" s="5" t="s">
        <v>367</v>
      </c>
      <c r="N9" s="5" t="s">
        <v>367</v>
      </c>
      <c r="O9" s="7" t="s">
        <v>368</v>
      </c>
      <c r="P9" s="7" t="s">
        <v>368</v>
      </c>
      <c r="Q9" s="7" t="s">
        <v>369</v>
      </c>
      <c r="R9" s="7" t="s">
        <v>370</v>
      </c>
      <c r="S9" s="7" t="s">
        <v>371</v>
      </c>
      <c r="T9" s="7" t="s">
        <v>371</v>
      </c>
      <c r="U9" s="7" t="s">
        <v>372</v>
      </c>
      <c r="V9" s="7" t="s">
        <v>372</v>
      </c>
      <c r="W9" s="5" t="s">
        <v>373</v>
      </c>
      <c r="X9" s="5"/>
      <c r="Y9" s="7" t="s">
        <v>374</v>
      </c>
      <c r="Z9" s="7" t="s">
        <v>374</v>
      </c>
      <c r="AA9" s="7" t="s">
        <v>375</v>
      </c>
      <c r="AB9" s="7" t="s">
        <v>376</v>
      </c>
      <c r="AC9" s="7" t="s">
        <v>377</v>
      </c>
      <c r="AD9" s="7" t="s">
        <v>378</v>
      </c>
      <c r="AE9" s="7" t="s">
        <v>379</v>
      </c>
      <c r="AF9" s="7" t="s">
        <v>380</v>
      </c>
      <c r="AG9" s="5" t="s">
        <v>381</v>
      </c>
      <c r="AH9" s="5" t="s">
        <v>382</v>
      </c>
    </row>
    <row r="10" spans="1:34" ht="12" customHeight="1">
      <c r="A10" s="73"/>
      <c r="B10" s="73"/>
      <c r="C10" s="73"/>
      <c r="D10" s="74"/>
      <c r="E10" s="75"/>
      <c r="F10" s="74"/>
      <c r="G10" s="74"/>
      <c r="H10" s="75"/>
      <c r="I10" s="76">
        <v>2</v>
      </c>
      <c r="J10" s="76">
        <v>3</v>
      </c>
      <c r="K10" s="76">
        <v>4</v>
      </c>
      <c r="L10" s="76">
        <v>5</v>
      </c>
      <c r="M10" s="76">
        <v>6</v>
      </c>
      <c r="N10" s="76">
        <v>7</v>
      </c>
      <c r="O10" s="76">
        <v>8</v>
      </c>
      <c r="P10" s="76">
        <v>9</v>
      </c>
      <c r="Q10" s="76">
        <v>10</v>
      </c>
      <c r="R10" s="76">
        <v>11</v>
      </c>
      <c r="S10" s="76">
        <v>12</v>
      </c>
      <c r="T10" s="76">
        <v>13</v>
      </c>
      <c r="U10" s="76">
        <v>14</v>
      </c>
      <c r="V10" s="76">
        <v>15</v>
      </c>
      <c r="W10" s="76">
        <v>16</v>
      </c>
      <c r="X10" s="76">
        <v>17</v>
      </c>
      <c r="Y10" s="76">
        <v>18</v>
      </c>
      <c r="Z10" s="76">
        <v>19</v>
      </c>
      <c r="AA10" s="76">
        <v>20</v>
      </c>
      <c r="AB10" s="76">
        <v>21</v>
      </c>
      <c r="AC10" s="76">
        <v>22</v>
      </c>
      <c r="AD10" s="76">
        <v>23</v>
      </c>
      <c r="AE10" s="76">
        <v>24</v>
      </c>
      <c r="AF10" s="76">
        <v>25</v>
      </c>
      <c r="AG10" s="76">
        <v>26</v>
      </c>
      <c r="AH10" s="76">
        <v>27</v>
      </c>
    </row>
    <row r="11" spans="1:34" ht="12" customHeight="1">
      <c r="A11" s="16" t="s">
        <v>31</v>
      </c>
      <c r="B11" s="1"/>
      <c r="C11" s="1"/>
      <c r="D11" s="1"/>
      <c r="E11" s="5"/>
      <c r="F11" s="1"/>
      <c r="G11" s="1"/>
      <c r="H11" s="5"/>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34" ht="12" customHeight="1">
      <c r="A12" s="1"/>
      <c r="B12" s="1"/>
      <c r="C12" s="1"/>
      <c r="D12" s="1"/>
      <c r="E12" s="5"/>
      <c r="F12" s="1"/>
      <c r="G12" s="1"/>
      <c r="H12" s="5"/>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ht="12" customHeight="1">
      <c r="A13" s="16" t="s">
        <v>32</v>
      </c>
      <c r="B13" s="1"/>
      <c r="C13" s="1"/>
      <c r="D13" s="25"/>
      <c r="E13" s="79"/>
      <c r="F13" s="25"/>
      <c r="G13" s="25"/>
      <c r="H13" s="79"/>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row>
    <row r="14" spans="1:34" ht="12" customHeight="1">
      <c r="A14" s="1"/>
      <c r="B14" s="16" t="s">
        <v>34</v>
      </c>
      <c r="C14" s="5" t="s">
        <v>35</v>
      </c>
      <c r="D14" s="25">
        <f>Classification!CI14</f>
        <v>0</v>
      </c>
      <c r="E14" s="79"/>
      <c r="F14" s="25">
        <v>0</v>
      </c>
      <c r="G14" s="25">
        <f>D14-F14</f>
        <v>0</v>
      </c>
      <c r="H14" s="69"/>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row>
    <row r="15" spans="1:34" ht="12" customHeight="1">
      <c r="A15" s="1"/>
      <c r="B15" s="16" t="s">
        <v>37</v>
      </c>
      <c r="C15" s="5" t="s">
        <v>38</v>
      </c>
      <c r="D15" s="25">
        <f>Classification!CI15</f>
        <v>0</v>
      </c>
      <c r="E15" s="79"/>
      <c r="F15" s="25">
        <v>0</v>
      </c>
      <c r="G15" s="25">
        <f t="shared" ref="G15:G17" si="0">D15-F15</f>
        <v>0</v>
      </c>
      <c r="H15" s="69"/>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row>
    <row r="16" spans="1:34" ht="12" customHeight="1">
      <c r="A16" s="1"/>
      <c r="B16" s="16" t="s">
        <v>39</v>
      </c>
      <c r="C16" s="5" t="s">
        <v>40</v>
      </c>
      <c r="D16" s="25">
        <f>Classification!CI16</f>
        <v>0</v>
      </c>
      <c r="E16" s="79"/>
      <c r="F16" s="25">
        <v>0</v>
      </c>
      <c r="G16" s="25">
        <f t="shared" si="0"/>
        <v>0</v>
      </c>
      <c r="H16" s="69"/>
      <c r="I16" s="25">
        <v>0</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row>
    <row r="17" spans="1:34" ht="12" customHeight="1">
      <c r="A17" s="1"/>
      <c r="B17" s="16" t="s">
        <v>16</v>
      </c>
      <c r="C17" s="5" t="s">
        <v>41</v>
      </c>
      <c r="D17" s="25">
        <f>Classification!CI17</f>
        <v>0</v>
      </c>
      <c r="E17" s="79"/>
      <c r="F17" s="25">
        <v>0</v>
      </c>
      <c r="G17" s="25">
        <f t="shared" si="0"/>
        <v>0</v>
      </c>
      <c r="H17" s="69"/>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row>
    <row r="18" spans="1:34" ht="12" customHeight="1">
      <c r="A18" s="1"/>
      <c r="B18" s="16" t="s">
        <v>42</v>
      </c>
      <c r="C18" s="1"/>
      <c r="D18" s="26">
        <f>SUM(D14:D17)</f>
        <v>0</v>
      </c>
      <c r="E18" s="79"/>
      <c r="F18" s="26">
        <f>SUM(F14:F17)</f>
        <v>0</v>
      </c>
      <c r="G18" s="26">
        <f>SUM(G14:G17)</f>
        <v>0</v>
      </c>
      <c r="H18" s="79"/>
      <c r="I18" s="26">
        <f t="shared" ref="I18:AH18" si="1">SUM(I14:I17)</f>
        <v>0</v>
      </c>
      <c r="J18" s="26">
        <f t="shared" si="1"/>
        <v>0</v>
      </c>
      <c r="K18" s="26">
        <f t="shared" si="1"/>
        <v>0</v>
      </c>
      <c r="L18" s="26">
        <f t="shared" si="1"/>
        <v>0</v>
      </c>
      <c r="M18" s="26">
        <f t="shared" si="1"/>
        <v>0</v>
      </c>
      <c r="N18" s="26">
        <f t="shared" si="1"/>
        <v>0</v>
      </c>
      <c r="O18" s="26">
        <f t="shared" si="1"/>
        <v>0</v>
      </c>
      <c r="P18" s="26">
        <f t="shared" si="1"/>
        <v>0</v>
      </c>
      <c r="Q18" s="26">
        <f t="shared" si="1"/>
        <v>0</v>
      </c>
      <c r="R18" s="26">
        <f t="shared" si="1"/>
        <v>0</v>
      </c>
      <c r="S18" s="26">
        <f t="shared" si="1"/>
        <v>0</v>
      </c>
      <c r="T18" s="26">
        <f t="shared" si="1"/>
        <v>0</v>
      </c>
      <c r="U18" s="26">
        <f t="shared" si="1"/>
        <v>0</v>
      </c>
      <c r="V18" s="26">
        <f t="shared" si="1"/>
        <v>0</v>
      </c>
      <c r="W18" s="26">
        <f t="shared" si="1"/>
        <v>0</v>
      </c>
      <c r="X18" s="26">
        <f t="shared" si="1"/>
        <v>0</v>
      </c>
      <c r="Y18" s="26">
        <f t="shared" si="1"/>
        <v>0</v>
      </c>
      <c r="Z18" s="26">
        <f t="shared" si="1"/>
        <v>0</v>
      </c>
      <c r="AA18" s="26">
        <f t="shared" si="1"/>
        <v>0</v>
      </c>
      <c r="AB18" s="26">
        <f t="shared" si="1"/>
        <v>0</v>
      </c>
      <c r="AC18" s="26">
        <f t="shared" si="1"/>
        <v>0</v>
      </c>
      <c r="AD18" s="26">
        <f t="shared" si="1"/>
        <v>0</v>
      </c>
      <c r="AE18" s="26">
        <f t="shared" si="1"/>
        <v>0</v>
      </c>
      <c r="AF18" s="26">
        <f t="shared" si="1"/>
        <v>0</v>
      </c>
      <c r="AG18" s="26">
        <f t="shared" si="1"/>
        <v>0</v>
      </c>
      <c r="AH18" s="26">
        <f t="shared" si="1"/>
        <v>0</v>
      </c>
    </row>
    <row r="19" spans="1:34" ht="12" customHeight="1">
      <c r="A19" s="1"/>
      <c r="B19" s="1"/>
      <c r="C19" s="1"/>
      <c r="D19" s="25"/>
      <c r="E19" s="79"/>
      <c r="F19" s="25"/>
      <c r="G19" s="25"/>
      <c r="H19" s="79"/>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row>
    <row r="20" spans="1:34" ht="12" customHeight="1">
      <c r="A20" s="16" t="s">
        <v>43</v>
      </c>
      <c r="B20" s="1"/>
      <c r="C20" s="1"/>
      <c r="D20" s="25"/>
      <c r="E20" s="79"/>
      <c r="F20" s="25"/>
      <c r="G20" s="25"/>
      <c r="H20" s="79"/>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row>
    <row r="21" spans="1:34" ht="12" customHeight="1">
      <c r="A21" s="1"/>
      <c r="B21" s="16" t="s">
        <v>44</v>
      </c>
      <c r="C21" s="5" t="s">
        <v>45</v>
      </c>
      <c r="D21" s="25">
        <f>Classification!CI21</f>
        <v>105.72250356974705</v>
      </c>
      <c r="E21" s="79" t="s">
        <v>459</v>
      </c>
      <c r="F21" s="25">
        <v>9.0429192510355012</v>
      </c>
      <c r="G21" s="25">
        <f>D21-F21</f>
        <v>96.679584318711548</v>
      </c>
      <c r="H21" s="69" t="s">
        <v>460</v>
      </c>
      <c r="I21" s="25">
        <v>31.555228473689656</v>
      </c>
      <c r="J21" s="25">
        <v>10.7362029742266</v>
      </c>
      <c r="K21" s="25">
        <v>20.574398621492687</v>
      </c>
      <c r="L21" s="25">
        <v>0</v>
      </c>
      <c r="M21" s="25">
        <v>9.7095178798181678E-2</v>
      </c>
      <c r="N21" s="25">
        <v>0</v>
      </c>
      <c r="O21" s="25">
        <v>6.6333907868274586</v>
      </c>
      <c r="P21" s="25">
        <v>0</v>
      </c>
      <c r="Q21" s="25">
        <v>0</v>
      </c>
      <c r="R21" s="25">
        <v>0</v>
      </c>
      <c r="S21" s="25">
        <v>4.3766113830943887</v>
      </c>
      <c r="T21" s="25">
        <v>0</v>
      </c>
      <c r="U21" s="25">
        <v>22.706656900582576</v>
      </c>
      <c r="V21" s="25">
        <v>0</v>
      </c>
      <c r="W21" s="25">
        <v>0</v>
      </c>
      <c r="X21" s="25">
        <v>0</v>
      </c>
      <c r="Y21" s="25">
        <v>8.1415382334463047</v>
      </c>
      <c r="Z21" s="25">
        <v>0</v>
      </c>
      <c r="AA21" s="25">
        <v>0</v>
      </c>
      <c r="AB21" s="25">
        <v>0</v>
      </c>
      <c r="AC21" s="25">
        <v>0.90138101758919587</v>
      </c>
      <c r="AD21" s="25">
        <v>0</v>
      </c>
      <c r="AE21" s="25">
        <v>0</v>
      </c>
      <c r="AF21" s="25">
        <v>0</v>
      </c>
      <c r="AG21" s="25">
        <v>0</v>
      </c>
      <c r="AH21" s="25">
        <v>0</v>
      </c>
    </row>
    <row r="22" spans="1:34" ht="12" customHeight="1">
      <c r="A22" s="1"/>
      <c r="B22" s="16" t="s">
        <v>48</v>
      </c>
      <c r="C22" s="5" t="s">
        <v>49</v>
      </c>
      <c r="D22" s="25">
        <f>Classification!CI22</f>
        <v>0</v>
      </c>
      <c r="E22" s="79"/>
      <c r="F22" s="25">
        <v>0</v>
      </c>
      <c r="G22" s="25">
        <f t="shared" ref="G22:G24" si="2">D22-F22</f>
        <v>0</v>
      </c>
      <c r="H22" s="69"/>
      <c r="I22" s="25">
        <v>0</v>
      </c>
      <c r="J22" s="25">
        <v>0</v>
      </c>
      <c r="K22" s="25">
        <v>0</v>
      </c>
      <c r="L22" s="25">
        <v>0</v>
      </c>
      <c r="M22" s="25">
        <v>0</v>
      </c>
      <c r="N22" s="25">
        <v>0</v>
      </c>
      <c r="O22" s="25">
        <v>0</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row>
    <row r="23" spans="1:34" ht="12" customHeight="1">
      <c r="A23" s="1"/>
      <c r="B23" s="16" t="s">
        <v>50</v>
      </c>
      <c r="C23" s="5" t="s">
        <v>51</v>
      </c>
      <c r="D23" s="25">
        <f>Classification!CI23</f>
        <v>1722.0273919441036</v>
      </c>
      <c r="E23" s="79" t="s">
        <v>461</v>
      </c>
      <c r="F23" s="25">
        <v>147.29271562462154</v>
      </c>
      <c r="G23" s="25">
        <f t="shared" si="2"/>
        <v>1574.7346763194821</v>
      </c>
      <c r="H23" s="69" t="s">
        <v>460</v>
      </c>
      <c r="I23" s="25">
        <v>513.97730810356495</v>
      </c>
      <c r="J23" s="25">
        <v>174.87322928266704</v>
      </c>
      <c r="K23" s="25">
        <v>335.11955168195402</v>
      </c>
      <c r="L23" s="25">
        <v>0</v>
      </c>
      <c r="M23" s="25">
        <v>1.5815039548876555</v>
      </c>
      <c r="N23" s="25">
        <v>0</v>
      </c>
      <c r="O23" s="25">
        <v>108.04587718498979</v>
      </c>
      <c r="P23" s="25">
        <v>0</v>
      </c>
      <c r="Q23" s="25">
        <v>0</v>
      </c>
      <c r="R23" s="25">
        <v>0</v>
      </c>
      <c r="S23" s="25">
        <v>71.287043260480928</v>
      </c>
      <c r="T23" s="25">
        <v>0</v>
      </c>
      <c r="U23" s="25">
        <v>369.85016285093781</v>
      </c>
      <c r="V23" s="25">
        <v>0</v>
      </c>
      <c r="W23" s="25">
        <v>0</v>
      </c>
      <c r="X23" s="25">
        <v>0</v>
      </c>
      <c r="Y23" s="25">
        <v>132.61085745387714</v>
      </c>
      <c r="Z23" s="25">
        <v>0</v>
      </c>
      <c r="AA23" s="25">
        <v>0</v>
      </c>
      <c r="AB23" s="25">
        <v>0</v>
      </c>
      <c r="AC23" s="25">
        <v>14.681858170744404</v>
      </c>
      <c r="AD23" s="25">
        <v>0</v>
      </c>
      <c r="AE23" s="25">
        <v>0</v>
      </c>
      <c r="AF23" s="25">
        <v>0</v>
      </c>
      <c r="AG23" s="25">
        <v>0</v>
      </c>
      <c r="AH23" s="25">
        <v>0</v>
      </c>
    </row>
    <row r="24" spans="1:34" ht="12" customHeight="1">
      <c r="A24" s="1"/>
      <c r="B24" s="16" t="s">
        <v>53</v>
      </c>
      <c r="C24" s="5" t="s">
        <v>54</v>
      </c>
      <c r="D24" s="25">
        <f>Classification!CI24</f>
        <v>0</v>
      </c>
      <c r="E24" s="79"/>
      <c r="F24" s="25">
        <v>0</v>
      </c>
      <c r="G24" s="25">
        <f t="shared" si="2"/>
        <v>0</v>
      </c>
      <c r="H24" s="69"/>
      <c r="I24" s="25">
        <v>0</v>
      </c>
      <c r="J24" s="25">
        <v>0</v>
      </c>
      <c r="K24" s="25">
        <v>0</v>
      </c>
      <c r="L24" s="25">
        <v>0</v>
      </c>
      <c r="M24" s="25">
        <v>0</v>
      </c>
      <c r="N24" s="25">
        <v>0</v>
      </c>
      <c r="O24" s="25">
        <v>0</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row>
    <row r="25" spans="1:34" ht="12" customHeight="1">
      <c r="A25" s="1"/>
      <c r="B25" s="16" t="s">
        <v>55</v>
      </c>
      <c r="C25" s="5" t="s">
        <v>56</v>
      </c>
      <c r="D25" s="25">
        <f>Classification!CI25</f>
        <v>823.27730414608152</v>
      </c>
      <c r="E25" s="79" t="s">
        <v>462</v>
      </c>
      <c r="F25" s="25">
        <v>70.418595201841015</v>
      </c>
      <c r="G25" s="25">
        <f>D25-F25</f>
        <v>752.85870894424056</v>
      </c>
      <c r="H25" s="69" t="s">
        <v>460</v>
      </c>
      <c r="I25" s="25">
        <v>245.72539007643036</v>
      </c>
      <c r="J25" s="25">
        <v>83.604454519517262</v>
      </c>
      <c r="K25" s="25">
        <v>160.21598864573582</v>
      </c>
      <c r="L25" s="25">
        <v>0</v>
      </c>
      <c r="M25" s="25">
        <v>0.75609500671551344</v>
      </c>
      <c r="N25" s="25">
        <v>0</v>
      </c>
      <c r="O25" s="25">
        <v>51.655228545774698</v>
      </c>
      <c r="P25" s="25">
        <v>0</v>
      </c>
      <c r="Q25" s="25">
        <v>0</v>
      </c>
      <c r="R25" s="25">
        <v>0</v>
      </c>
      <c r="S25" s="25">
        <v>34.081342184560825</v>
      </c>
      <c r="T25" s="25">
        <v>0</v>
      </c>
      <c r="U25" s="25">
        <v>176.82020996550611</v>
      </c>
      <c r="V25" s="25">
        <v>0</v>
      </c>
      <c r="W25" s="25">
        <v>0</v>
      </c>
      <c r="X25" s="25">
        <v>0</v>
      </c>
      <c r="Y25" s="25">
        <v>63.399403363655715</v>
      </c>
      <c r="Z25" s="25">
        <v>0</v>
      </c>
      <c r="AA25" s="25">
        <v>0</v>
      </c>
      <c r="AB25" s="25">
        <v>0</v>
      </c>
      <c r="AC25" s="25">
        <v>7.0191918381853009</v>
      </c>
      <c r="AD25" s="25">
        <v>0</v>
      </c>
      <c r="AE25" s="25">
        <v>0</v>
      </c>
      <c r="AF25" s="25">
        <v>0</v>
      </c>
      <c r="AG25" s="25">
        <v>0</v>
      </c>
      <c r="AH25" s="25">
        <v>0</v>
      </c>
    </row>
    <row r="26" spans="1:34" ht="12" customHeight="1">
      <c r="A26" s="1"/>
      <c r="B26" s="16" t="s">
        <v>59</v>
      </c>
      <c r="C26" s="5" t="s">
        <v>60</v>
      </c>
      <c r="D26" s="25">
        <f>Classification!CI26</f>
        <v>0</v>
      </c>
      <c r="E26" s="79"/>
      <c r="F26" s="25">
        <v>0</v>
      </c>
      <c r="G26" s="25">
        <f t="shared" ref="G26:G28" si="3">D26-F26</f>
        <v>0</v>
      </c>
      <c r="H26" s="69"/>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row>
    <row r="27" spans="1:34" ht="12" customHeight="1">
      <c r="A27" s="1"/>
      <c r="B27" s="16" t="s">
        <v>61</v>
      </c>
      <c r="C27" s="5" t="s">
        <v>62</v>
      </c>
      <c r="D27" s="25">
        <f>Classification!CI27</f>
        <v>6242.2540337070805</v>
      </c>
      <c r="E27" s="79" t="s">
        <v>463</v>
      </c>
      <c r="F27" s="25">
        <v>533.9279459460007</v>
      </c>
      <c r="G27" s="25">
        <f t="shared" si="3"/>
        <v>5708.3260877610801</v>
      </c>
      <c r="H27" s="69" t="s">
        <v>460</v>
      </c>
      <c r="I27" s="25">
        <v>1863.1393087895362</v>
      </c>
      <c r="J27" s="25">
        <v>633.90578220984798</v>
      </c>
      <c r="K27" s="25">
        <v>1214.789836123982</v>
      </c>
      <c r="L27" s="25">
        <v>0</v>
      </c>
      <c r="M27" s="25">
        <v>5.7328643480960464</v>
      </c>
      <c r="N27" s="25">
        <v>0</v>
      </c>
      <c r="O27" s="25">
        <v>391.66032772683951</v>
      </c>
      <c r="P27" s="25">
        <v>0</v>
      </c>
      <c r="Q27" s="25">
        <v>0</v>
      </c>
      <c r="R27" s="25">
        <v>0</v>
      </c>
      <c r="S27" s="25">
        <v>258.41158823926099</v>
      </c>
      <c r="T27" s="25">
        <v>0</v>
      </c>
      <c r="U27" s="25">
        <v>1340.6863803235174</v>
      </c>
      <c r="V27" s="25">
        <v>0</v>
      </c>
      <c r="W27" s="25">
        <v>0</v>
      </c>
      <c r="X27" s="25">
        <v>0</v>
      </c>
      <c r="Y27" s="25">
        <v>480.70702227348141</v>
      </c>
      <c r="Z27" s="25">
        <v>0</v>
      </c>
      <c r="AA27" s="25">
        <v>0</v>
      </c>
      <c r="AB27" s="25">
        <v>0</v>
      </c>
      <c r="AC27" s="25">
        <v>53.220923672519241</v>
      </c>
      <c r="AD27" s="25">
        <v>0</v>
      </c>
      <c r="AE27" s="25">
        <v>0</v>
      </c>
      <c r="AF27" s="25">
        <v>0</v>
      </c>
      <c r="AG27" s="25">
        <v>0</v>
      </c>
      <c r="AH27" s="25">
        <v>0</v>
      </c>
    </row>
    <row r="28" spans="1:34" ht="12" customHeight="1">
      <c r="A28" s="1"/>
      <c r="B28" s="16" t="s">
        <v>16</v>
      </c>
      <c r="C28" s="5" t="s">
        <v>64</v>
      </c>
      <c r="D28" s="25">
        <f>Classification!CI28</f>
        <v>0</v>
      </c>
      <c r="E28" s="79"/>
      <c r="F28" s="25">
        <v>0</v>
      </c>
      <c r="G28" s="25">
        <f t="shared" si="3"/>
        <v>0</v>
      </c>
      <c r="H28" s="69"/>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0</v>
      </c>
      <c r="AG28" s="25">
        <v>0</v>
      </c>
      <c r="AH28" s="25">
        <v>0</v>
      </c>
    </row>
    <row r="29" spans="1:34" ht="12" customHeight="1">
      <c r="A29" s="1"/>
      <c r="B29" s="16" t="s">
        <v>42</v>
      </c>
      <c r="C29" s="1"/>
      <c r="D29" s="26">
        <f>SUM(D21:D28)</f>
        <v>8893.2812333670117</v>
      </c>
      <c r="E29" s="79"/>
      <c r="F29" s="26">
        <f>SUM(F21:F28)</f>
        <v>760.68217602349876</v>
      </c>
      <c r="G29" s="26">
        <f>SUM(G21:G28)</f>
        <v>8132.5990573435138</v>
      </c>
      <c r="H29" s="79"/>
      <c r="I29" s="26">
        <f>SUM(I21:I28)</f>
        <v>2654.3972354432212</v>
      </c>
      <c r="J29" s="26">
        <f t="shared" ref="J29:AH29" si="4">SUM(J21:J28)</f>
        <v>903.11966898625883</v>
      </c>
      <c r="K29" s="26">
        <f t="shared" si="4"/>
        <v>1730.6997750731646</v>
      </c>
      <c r="L29" s="26">
        <f t="shared" si="4"/>
        <v>0</v>
      </c>
      <c r="M29" s="26">
        <f t="shared" si="4"/>
        <v>8.1675584884973969</v>
      </c>
      <c r="N29" s="26">
        <f t="shared" si="4"/>
        <v>0</v>
      </c>
      <c r="O29" s="26">
        <f t="shared" si="4"/>
        <v>557.99482424443147</v>
      </c>
      <c r="P29" s="26">
        <f t="shared" si="4"/>
        <v>0</v>
      </c>
      <c r="Q29" s="26">
        <f t="shared" si="4"/>
        <v>0</v>
      </c>
      <c r="R29" s="26">
        <f t="shared" si="4"/>
        <v>0</v>
      </c>
      <c r="S29" s="26">
        <f t="shared" si="4"/>
        <v>368.15658506739715</v>
      </c>
      <c r="T29" s="26">
        <f t="shared" si="4"/>
        <v>0</v>
      </c>
      <c r="U29" s="26">
        <f t="shared" si="4"/>
        <v>1910.0634100405439</v>
      </c>
      <c r="V29" s="26">
        <f t="shared" si="4"/>
        <v>0</v>
      </c>
      <c r="W29" s="26">
        <f t="shared" si="4"/>
        <v>0</v>
      </c>
      <c r="X29" s="26">
        <f t="shared" si="4"/>
        <v>0</v>
      </c>
      <c r="Y29" s="26">
        <f t="shared" si="4"/>
        <v>684.85882132446056</v>
      </c>
      <c r="Z29" s="26">
        <f t="shared" si="4"/>
        <v>0</v>
      </c>
      <c r="AA29" s="26">
        <f t="shared" si="4"/>
        <v>0</v>
      </c>
      <c r="AB29" s="26">
        <f t="shared" si="4"/>
        <v>0</v>
      </c>
      <c r="AC29" s="26">
        <f t="shared" si="4"/>
        <v>75.823354699038134</v>
      </c>
      <c r="AD29" s="26">
        <f t="shared" si="4"/>
        <v>0</v>
      </c>
      <c r="AE29" s="26">
        <f t="shared" si="4"/>
        <v>0</v>
      </c>
      <c r="AF29" s="26">
        <f t="shared" si="4"/>
        <v>0</v>
      </c>
      <c r="AG29" s="26">
        <f t="shared" si="4"/>
        <v>0</v>
      </c>
      <c r="AH29" s="26">
        <f t="shared" si="4"/>
        <v>0</v>
      </c>
    </row>
    <row r="30" spans="1:34" ht="12" customHeight="1">
      <c r="A30" s="1"/>
      <c r="B30" s="1"/>
      <c r="C30" s="1"/>
      <c r="D30" s="25"/>
      <c r="E30" s="79"/>
      <c r="F30" s="25"/>
      <c r="G30" s="25"/>
      <c r="H30" s="7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row>
    <row r="31" spans="1:34" ht="12" customHeight="1">
      <c r="A31" s="16" t="s">
        <v>65</v>
      </c>
      <c r="B31" s="1"/>
      <c r="C31" s="1"/>
      <c r="D31" s="25"/>
      <c r="E31" s="79"/>
      <c r="F31" s="25"/>
      <c r="G31" s="25"/>
      <c r="H31" s="7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row>
    <row r="32" spans="1:34" ht="12" customHeight="1">
      <c r="A32" s="1"/>
      <c r="B32" s="16" t="s">
        <v>37</v>
      </c>
      <c r="C32" s="5" t="s">
        <v>66</v>
      </c>
      <c r="D32" s="25">
        <f>Classification!CI32</f>
        <v>2121.8682731371146</v>
      </c>
      <c r="E32" s="79" t="s">
        <v>464</v>
      </c>
      <c r="F32" s="25">
        <v>695.91358788311504</v>
      </c>
      <c r="G32" s="25">
        <f>D32-F32</f>
        <v>1425.9546852539995</v>
      </c>
      <c r="H32" s="69" t="s">
        <v>460</v>
      </c>
      <c r="I32" s="25">
        <v>465.41703921672223</v>
      </c>
      <c r="J32" s="25">
        <v>158.35131109447008</v>
      </c>
      <c r="K32" s="25">
        <v>303.45765672601016</v>
      </c>
      <c r="L32" s="25">
        <v>0</v>
      </c>
      <c r="M32" s="25">
        <v>1.432084406428767</v>
      </c>
      <c r="N32" s="25">
        <v>0</v>
      </c>
      <c r="O32" s="25">
        <v>97.837767283062604</v>
      </c>
      <c r="P32" s="25">
        <v>0</v>
      </c>
      <c r="Q32" s="25">
        <v>0</v>
      </c>
      <c r="R32" s="25">
        <v>0</v>
      </c>
      <c r="S32" s="25">
        <v>64.551886018520719</v>
      </c>
      <c r="T32" s="25">
        <v>0</v>
      </c>
      <c r="U32" s="25">
        <v>334.90694050878488</v>
      </c>
      <c r="V32" s="25">
        <v>0</v>
      </c>
      <c r="W32" s="25">
        <v>0</v>
      </c>
      <c r="X32" s="25">
        <v>0</v>
      </c>
      <c r="Y32" s="25">
        <v>682.61886289760878</v>
      </c>
      <c r="Z32" s="25">
        <v>0</v>
      </c>
      <c r="AA32" s="25">
        <v>0</v>
      </c>
      <c r="AB32" s="25">
        <v>0</v>
      </c>
      <c r="AC32" s="25">
        <v>13.294724985506239</v>
      </c>
      <c r="AD32" s="25">
        <v>0</v>
      </c>
      <c r="AE32" s="25">
        <v>0</v>
      </c>
      <c r="AF32" s="25">
        <v>0</v>
      </c>
      <c r="AG32" s="25">
        <v>0</v>
      </c>
      <c r="AH32" s="25">
        <v>0</v>
      </c>
    </row>
    <row r="33" spans="1:34" ht="12" customHeight="1">
      <c r="A33" s="1"/>
      <c r="B33" s="16" t="s">
        <v>48</v>
      </c>
      <c r="C33" s="5" t="s">
        <v>69</v>
      </c>
      <c r="D33" s="25">
        <f>Classification!CI33</f>
        <v>2388.3246099999997</v>
      </c>
      <c r="E33" s="79" t="s">
        <v>465</v>
      </c>
      <c r="F33" s="25">
        <v>204.28410096477367</v>
      </c>
      <c r="G33" s="25">
        <f t="shared" ref="G33:G34" si="5">D33-F33</f>
        <v>2184.040509035226</v>
      </c>
      <c r="H33" s="69" t="s">
        <v>460</v>
      </c>
      <c r="I33" s="25">
        <v>712.84850616658593</v>
      </c>
      <c r="J33" s="25">
        <v>242.53623320965335</v>
      </c>
      <c r="K33" s="25">
        <v>464.78602856054766</v>
      </c>
      <c r="L33" s="25">
        <v>0</v>
      </c>
      <c r="M33" s="25">
        <v>2.1934289976689998</v>
      </c>
      <c r="N33" s="25">
        <v>0</v>
      </c>
      <c r="O33" s="25">
        <v>149.85163923474033</v>
      </c>
      <c r="P33" s="25">
        <v>0</v>
      </c>
      <c r="Q33" s="25">
        <v>0</v>
      </c>
      <c r="R33" s="25">
        <v>0</v>
      </c>
      <c r="S33" s="25">
        <v>98.86985572333316</v>
      </c>
      <c r="T33" s="25">
        <v>0</v>
      </c>
      <c r="U33" s="25">
        <v>512.95481714269658</v>
      </c>
      <c r="V33" s="25">
        <v>0</v>
      </c>
      <c r="W33" s="25">
        <v>0</v>
      </c>
      <c r="X33" s="25">
        <v>0</v>
      </c>
      <c r="Y33" s="25">
        <v>183.92144973532294</v>
      </c>
      <c r="Z33" s="25">
        <v>0</v>
      </c>
      <c r="AA33" s="25">
        <v>0</v>
      </c>
      <c r="AB33" s="25">
        <v>0</v>
      </c>
      <c r="AC33" s="25">
        <v>20.36265122945073</v>
      </c>
      <c r="AD33" s="25">
        <v>0</v>
      </c>
      <c r="AE33" s="25">
        <v>0</v>
      </c>
      <c r="AF33" s="25">
        <v>0</v>
      </c>
      <c r="AG33" s="25">
        <v>0</v>
      </c>
      <c r="AH33" s="25">
        <v>0</v>
      </c>
    </row>
    <row r="34" spans="1:34" ht="12" customHeight="1">
      <c r="A34" s="1"/>
      <c r="B34" s="16" t="s">
        <v>71</v>
      </c>
      <c r="C34" s="5" t="s">
        <v>72</v>
      </c>
      <c r="D34" s="25">
        <f>Classification!CI34</f>
        <v>294760.35410364985</v>
      </c>
      <c r="E34" s="79" t="s">
        <v>466</v>
      </c>
      <c r="F34" s="25">
        <v>25246.209695870759</v>
      </c>
      <c r="G34" s="25">
        <f t="shared" si="5"/>
        <v>269514.14440777909</v>
      </c>
      <c r="H34" s="69" t="s">
        <v>460</v>
      </c>
      <c r="I34" s="25">
        <v>87966.662906229161</v>
      </c>
      <c r="J34" s="25">
        <v>29929.36491377643</v>
      </c>
      <c r="K34" s="25">
        <v>57355.350462579343</v>
      </c>
      <c r="L34" s="25">
        <v>0</v>
      </c>
      <c r="M34" s="25">
        <v>270.67269914655151</v>
      </c>
      <c r="N34" s="25">
        <v>0</v>
      </c>
      <c r="O34" s="25">
        <v>18491.935552191182</v>
      </c>
      <c r="P34" s="25">
        <v>0</v>
      </c>
      <c r="Q34" s="25">
        <v>0</v>
      </c>
      <c r="R34" s="25">
        <v>0</v>
      </c>
      <c r="S34" s="25">
        <v>12200.700702555017</v>
      </c>
      <c r="T34" s="25">
        <v>0</v>
      </c>
      <c r="U34" s="25">
        <v>63299.457171301423</v>
      </c>
      <c r="V34" s="25">
        <v>0</v>
      </c>
      <c r="W34" s="25">
        <v>0</v>
      </c>
      <c r="X34" s="25">
        <v>0</v>
      </c>
      <c r="Y34" s="25">
        <v>22733.42547722836</v>
      </c>
      <c r="Z34" s="25">
        <v>0</v>
      </c>
      <c r="AA34" s="25">
        <v>0</v>
      </c>
      <c r="AB34" s="25">
        <v>0</v>
      </c>
      <c r="AC34" s="25">
        <v>2512.7842186423977</v>
      </c>
      <c r="AD34" s="25">
        <v>0</v>
      </c>
      <c r="AE34" s="25">
        <v>0</v>
      </c>
      <c r="AF34" s="25">
        <v>0</v>
      </c>
      <c r="AG34" s="25">
        <v>0</v>
      </c>
      <c r="AH34" s="25">
        <v>0</v>
      </c>
    </row>
    <row r="35" spans="1:34" ht="12" customHeight="1">
      <c r="A35" s="1"/>
      <c r="B35" s="16" t="s">
        <v>74</v>
      </c>
      <c r="C35" s="5" t="s">
        <v>75</v>
      </c>
      <c r="D35" s="25">
        <f>Classification!CI35</f>
        <v>8376.4054911039857</v>
      </c>
      <c r="E35" s="79" t="s">
        <v>467</v>
      </c>
      <c r="F35" s="25">
        <v>8376.4054911039857</v>
      </c>
      <c r="G35" s="25">
        <f>D35-F35</f>
        <v>0</v>
      </c>
      <c r="H35" s="69" t="s">
        <v>460</v>
      </c>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8376.4054911039857</v>
      </c>
      <c r="Z35" s="25">
        <v>0</v>
      </c>
      <c r="AA35" s="25">
        <v>0</v>
      </c>
      <c r="AB35" s="25">
        <v>0</v>
      </c>
      <c r="AC35" s="25">
        <v>0</v>
      </c>
      <c r="AD35" s="25">
        <v>0</v>
      </c>
      <c r="AE35" s="25">
        <v>0</v>
      </c>
      <c r="AF35" s="25">
        <v>0</v>
      </c>
      <c r="AG35" s="25">
        <v>0</v>
      </c>
      <c r="AH35" s="25">
        <v>0</v>
      </c>
    </row>
    <row r="36" spans="1:34" ht="12" customHeight="1">
      <c r="A36" s="1"/>
      <c r="B36" s="16" t="s">
        <v>55</v>
      </c>
      <c r="C36" s="5" t="s">
        <v>77</v>
      </c>
      <c r="D36" s="25">
        <f>Classification!CI36</f>
        <v>48754.371416087408</v>
      </c>
      <c r="E36" s="79" t="s">
        <v>468</v>
      </c>
      <c r="F36" s="25">
        <v>7369.4264052371445</v>
      </c>
      <c r="G36" s="25">
        <f t="shared" ref="G36:G38" si="6">D36-F36</f>
        <v>41384.945010850264</v>
      </c>
      <c r="H36" s="69" t="s">
        <v>460</v>
      </c>
      <c r="I36" s="25">
        <v>13507.623190470364</v>
      </c>
      <c r="J36" s="25">
        <v>4595.7703774249776</v>
      </c>
      <c r="K36" s="25">
        <v>8807.1371177481687</v>
      </c>
      <c r="L36" s="25">
        <v>0</v>
      </c>
      <c r="M36" s="25">
        <v>41.56284559659322</v>
      </c>
      <c r="N36" s="25">
        <v>0</v>
      </c>
      <c r="O36" s="25">
        <v>2839.5086189381095</v>
      </c>
      <c r="P36" s="25">
        <v>0</v>
      </c>
      <c r="Q36" s="25">
        <v>0</v>
      </c>
      <c r="R36" s="25">
        <v>0</v>
      </c>
      <c r="S36" s="25">
        <v>1873.4650412451886</v>
      </c>
      <c r="T36" s="25">
        <v>0</v>
      </c>
      <c r="U36" s="25">
        <v>9719.8778194268634</v>
      </c>
      <c r="V36" s="25">
        <v>0</v>
      </c>
      <c r="W36" s="25">
        <v>0</v>
      </c>
      <c r="X36" s="25">
        <v>0</v>
      </c>
      <c r="Y36" s="25">
        <v>6983.5786162791474</v>
      </c>
      <c r="Z36" s="25">
        <v>0</v>
      </c>
      <c r="AA36" s="25">
        <v>0</v>
      </c>
      <c r="AB36" s="25">
        <v>0</v>
      </c>
      <c r="AC36" s="25">
        <v>385.8477889579973</v>
      </c>
      <c r="AD36" s="25">
        <v>0</v>
      </c>
      <c r="AE36" s="25">
        <v>0</v>
      </c>
      <c r="AF36" s="25">
        <v>0</v>
      </c>
      <c r="AG36" s="25">
        <v>0</v>
      </c>
      <c r="AH36" s="25">
        <v>0</v>
      </c>
    </row>
    <row r="37" spans="1:34" ht="12" customHeight="1">
      <c r="A37" s="1"/>
      <c r="B37" s="16" t="s">
        <v>39</v>
      </c>
      <c r="C37" s="5" t="s">
        <v>79</v>
      </c>
      <c r="D37" s="25">
        <f>Classification!CI37</f>
        <v>1913.414002392901</v>
      </c>
      <c r="E37" s="79" t="s">
        <v>469</v>
      </c>
      <c r="F37" s="25">
        <v>1786.5776324283599</v>
      </c>
      <c r="G37" s="25">
        <f t="shared" si="6"/>
        <v>126.83636996454106</v>
      </c>
      <c r="H37" s="69" t="s">
        <v>460</v>
      </c>
      <c r="I37" s="25">
        <v>41.398095173955973</v>
      </c>
      <c r="J37" s="25">
        <v>14.085093787374271</v>
      </c>
      <c r="K37" s="25">
        <v>26.992069253741366</v>
      </c>
      <c r="L37" s="25">
        <v>0</v>
      </c>
      <c r="M37" s="25">
        <v>0.1273815987791326</v>
      </c>
      <c r="N37" s="25">
        <v>0</v>
      </c>
      <c r="O37" s="25">
        <v>8.7025116407600045</v>
      </c>
      <c r="P37" s="25">
        <v>0</v>
      </c>
      <c r="Q37" s="25">
        <v>0</v>
      </c>
      <c r="R37" s="25">
        <v>0</v>
      </c>
      <c r="S37" s="25">
        <v>5.7417861742889595</v>
      </c>
      <c r="T37" s="25">
        <v>0</v>
      </c>
      <c r="U37" s="25">
        <v>29.789432335641358</v>
      </c>
      <c r="V37" s="25">
        <v>0</v>
      </c>
      <c r="W37" s="25">
        <v>0</v>
      </c>
      <c r="X37" s="25">
        <v>0</v>
      </c>
      <c r="Y37" s="25">
        <v>1785.3950880780546</v>
      </c>
      <c r="Z37" s="25">
        <v>0</v>
      </c>
      <c r="AA37" s="25">
        <v>0</v>
      </c>
      <c r="AB37" s="25">
        <v>0</v>
      </c>
      <c r="AC37" s="25">
        <v>1.1825443503053055</v>
      </c>
      <c r="AD37" s="25">
        <v>0</v>
      </c>
      <c r="AE37" s="25">
        <v>0</v>
      </c>
      <c r="AF37" s="25">
        <v>0</v>
      </c>
      <c r="AG37" s="25">
        <v>0</v>
      </c>
      <c r="AH37" s="25">
        <v>0</v>
      </c>
    </row>
    <row r="38" spans="1:34" ht="12" customHeight="1">
      <c r="A38" s="1"/>
      <c r="B38" s="16" t="s">
        <v>16</v>
      </c>
      <c r="C38" s="5" t="s">
        <v>81</v>
      </c>
      <c r="D38" s="25">
        <f>Classification!CI38</f>
        <v>605.9681953886568</v>
      </c>
      <c r="E38" s="79" t="s">
        <v>470</v>
      </c>
      <c r="F38" s="25">
        <v>51.831173823652925</v>
      </c>
      <c r="G38" s="25">
        <f t="shared" si="6"/>
        <v>554.13702156500392</v>
      </c>
      <c r="H38" s="69" t="s">
        <v>460</v>
      </c>
      <c r="I38" s="25">
        <v>180.86466180460536</v>
      </c>
      <c r="J38" s="25">
        <v>61.536544462612262</v>
      </c>
      <c r="K38" s="25">
        <v>117.92599288615789</v>
      </c>
      <c r="L38" s="25">
        <v>0</v>
      </c>
      <c r="M38" s="25">
        <v>0.55651907863170835</v>
      </c>
      <c r="N38" s="25">
        <v>0</v>
      </c>
      <c r="O38" s="25">
        <v>38.020513217886098</v>
      </c>
      <c r="P38" s="25">
        <v>0</v>
      </c>
      <c r="Q38" s="25">
        <v>0</v>
      </c>
      <c r="R38" s="25">
        <v>0</v>
      </c>
      <c r="S38" s="25">
        <v>25.085362266147342</v>
      </c>
      <c r="T38" s="25">
        <v>0</v>
      </c>
      <c r="U38" s="25">
        <v>130.14742784896328</v>
      </c>
      <c r="V38" s="25">
        <v>0</v>
      </c>
      <c r="W38" s="25">
        <v>0</v>
      </c>
      <c r="X38" s="25">
        <v>0</v>
      </c>
      <c r="Y38" s="25">
        <v>46.664740849184319</v>
      </c>
      <c r="Z38" s="25">
        <v>0</v>
      </c>
      <c r="AA38" s="25">
        <v>0</v>
      </c>
      <c r="AB38" s="25">
        <v>0</v>
      </c>
      <c r="AC38" s="25">
        <v>5.1664329744686066</v>
      </c>
      <c r="AD38" s="25">
        <v>0</v>
      </c>
      <c r="AE38" s="25">
        <v>0</v>
      </c>
      <c r="AF38" s="25">
        <v>0</v>
      </c>
      <c r="AG38" s="25">
        <v>0</v>
      </c>
      <c r="AH38" s="25">
        <v>0</v>
      </c>
    </row>
    <row r="39" spans="1:34" ht="12" customHeight="1">
      <c r="A39" s="1"/>
      <c r="B39" s="16" t="s">
        <v>42</v>
      </c>
      <c r="C39" s="1"/>
      <c r="D39" s="26">
        <f>SUM(D32:D38)</f>
        <v>358920.70609175996</v>
      </c>
      <c r="E39" s="79"/>
      <c r="F39" s="26">
        <f>SUM(F32:F38)</f>
        <v>43730.648087311791</v>
      </c>
      <c r="G39" s="26">
        <f>SUM(G32:G38)</f>
        <v>315190.05800444813</v>
      </c>
      <c r="H39" s="79"/>
      <c r="I39" s="26">
        <f>SUM(I32:I38)</f>
        <v>102874.81439906139</v>
      </c>
      <c r="J39" s="26">
        <f t="shared" ref="J39:AH39" si="7">SUM(J32:J38)</f>
        <v>35001.644473755521</v>
      </c>
      <c r="K39" s="26">
        <f t="shared" si="7"/>
        <v>67075.64932775397</v>
      </c>
      <c r="L39" s="26">
        <f t="shared" si="7"/>
        <v>0</v>
      </c>
      <c r="M39" s="26">
        <f t="shared" si="7"/>
        <v>316.54495882465335</v>
      </c>
      <c r="N39" s="26">
        <f t="shared" si="7"/>
        <v>0</v>
      </c>
      <c r="O39" s="26">
        <f t="shared" si="7"/>
        <v>21625.856602505741</v>
      </c>
      <c r="P39" s="26">
        <f t="shared" si="7"/>
        <v>0</v>
      </c>
      <c r="Q39" s="26">
        <f t="shared" si="7"/>
        <v>0</v>
      </c>
      <c r="R39" s="26">
        <f t="shared" si="7"/>
        <v>0</v>
      </c>
      <c r="S39" s="26">
        <f t="shared" si="7"/>
        <v>14268.414633982495</v>
      </c>
      <c r="T39" s="26">
        <f t="shared" si="7"/>
        <v>0</v>
      </c>
      <c r="U39" s="26">
        <f t="shared" si="7"/>
        <v>74027.133608564371</v>
      </c>
      <c r="V39" s="26">
        <f t="shared" si="7"/>
        <v>0</v>
      </c>
      <c r="W39" s="26">
        <f t="shared" si="7"/>
        <v>0</v>
      </c>
      <c r="X39" s="26">
        <f t="shared" si="7"/>
        <v>0</v>
      </c>
      <c r="Y39" s="26">
        <f t="shared" si="7"/>
        <v>40792.009726171666</v>
      </c>
      <c r="Z39" s="26">
        <f t="shared" si="7"/>
        <v>0</v>
      </c>
      <c r="AA39" s="26">
        <f t="shared" si="7"/>
        <v>0</v>
      </c>
      <c r="AB39" s="26">
        <f t="shared" si="7"/>
        <v>0</v>
      </c>
      <c r="AC39" s="26">
        <f t="shared" si="7"/>
        <v>2938.6383611401257</v>
      </c>
      <c r="AD39" s="26">
        <f t="shared" si="7"/>
        <v>0</v>
      </c>
      <c r="AE39" s="26">
        <f t="shared" si="7"/>
        <v>0</v>
      </c>
      <c r="AF39" s="26">
        <f t="shared" si="7"/>
        <v>0</v>
      </c>
      <c r="AG39" s="26">
        <f t="shared" si="7"/>
        <v>0</v>
      </c>
      <c r="AH39" s="26">
        <f t="shared" si="7"/>
        <v>0</v>
      </c>
    </row>
    <row r="40" spans="1:34" ht="12" customHeight="1">
      <c r="A40" s="1"/>
      <c r="B40" s="1"/>
      <c r="C40" s="1"/>
      <c r="D40" s="25"/>
      <c r="E40" s="79"/>
      <c r="F40" s="25"/>
      <c r="G40" s="25"/>
      <c r="H40" s="7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row>
    <row r="41" spans="1:34" ht="12" customHeight="1">
      <c r="A41" s="16" t="s">
        <v>83</v>
      </c>
      <c r="B41" s="1"/>
      <c r="C41" s="1"/>
      <c r="D41" s="25"/>
      <c r="E41" s="79"/>
      <c r="F41" s="25"/>
      <c r="G41" s="25"/>
      <c r="H41" s="7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row>
    <row r="42" spans="1:34" ht="12" customHeight="1">
      <c r="A42" s="1"/>
      <c r="B42" s="16" t="s">
        <v>37</v>
      </c>
      <c r="C42" s="5" t="s">
        <v>84</v>
      </c>
      <c r="D42" s="25">
        <f>Classification!CI42</f>
        <v>0</v>
      </c>
      <c r="E42" s="79"/>
      <c r="F42" s="25">
        <v>0</v>
      </c>
      <c r="G42" s="25">
        <f>D42-F42</f>
        <v>0</v>
      </c>
      <c r="H42" s="69"/>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row>
    <row r="43" spans="1:34" ht="12" customHeight="1">
      <c r="A43" s="1"/>
      <c r="B43" s="16" t="s">
        <v>48</v>
      </c>
      <c r="C43" s="5" t="s">
        <v>86</v>
      </c>
      <c r="D43" s="25">
        <f>Classification!CI43</f>
        <v>0</v>
      </c>
      <c r="E43" s="79"/>
      <c r="F43" s="25">
        <v>0</v>
      </c>
      <c r="G43" s="25">
        <f t="shared" ref="G43:G45" si="8">D43-F43</f>
        <v>0</v>
      </c>
      <c r="H43" s="69"/>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0</v>
      </c>
    </row>
    <row r="44" spans="1:34" ht="12" customHeight="1">
      <c r="A44" s="1"/>
      <c r="B44" s="16" t="s">
        <v>71</v>
      </c>
      <c r="C44" s="5" t="s">
        <v>87</v>
      </c>
      <c r="D44" s="25">
        <f>Classification!CI44</f>
        <v>0</v>
      </c>
      <c r="E44" s="79"/>
      <c r="F44" s="25">
        <v>0</v>
      </c>
      <c r="G44" s="25">
        <f t="shared" si="8"/>
        <v>0</v>
      </c>
      <c r="H44" s="69"/>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row>
    <row r="45" spans="1:34" ht="12" customHeight="1">
      <c r="A45" s="1"/>
      <c r="B45" s="16" t="s">
        <v>106</v>
      </c>
      <c r="C45" s="5" t="s">
        <v>89</v>
      </c>
      <c r="D45" s="25">
        <f>Classification!CI45</f>
        <v>0</v>
      </c>
      <c r="E45" s="79"/>
      <c r="F45" s="25">
        <v>0</v>
      </c>
      <c r="G45" s="25">
        <f t="shared" si="8"/>
        <v>0</v>
      </c>
      <c r="H45" s="69"/>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row>
    <row r="46" spans="1:34" ht="12" customHeight="1">
      <c r="A46" s="1"/>
      <c r="B46" s="16" t="s">
        <v>39</v>
      </c>
      <c r="C46" s="5" t="s">
        <v>90</v>
      </c>
      <c r="D46" s="25">
        <f>Classification!CI46</f>
        <v>0</v>
      </c>
      <c r="E46" s="79"/>
      <c r="F46" s="25">
        <v>0</v>
      </c>
      <c r="G46" s="25">
        <f>D46-F46</f>
        <v>0</v>
      </c>
      <c r="H46" s="69"/>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row>
    <row r="47" spans="1:34" ht="12" customHeight="1">
      <c r="A47" s="1"/>
      <c r="B47" s="16" t="s">
        <v>91</v>
      </c>
      <c r="C47" s="5" t="s">
        <v>92</v>
      </c>
      <c r="D47" s="25">
        <f>Classification!CI47</f>
        <v>0</v>
      </c>
      <c r="E47" s="79"/>
      <c r="F47" s="25">
        <v>0</v>
      </c>
      <c r="G47" s="25">
        <f t="shared" ref="G47" si="9">D47-F47</f>
        <v>0</v>
      </c>
      <c r="H47" s="69"/>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row>
    <row r="48" spans="1:34" ht="12" customHeight="1">
      <c r="A48" s="1"/>
      <c r="B48" s="16" t="s">
        <v>93</v>
      </c>
      <c r="C48" s="5" t="s">
        <v>94</v>
      </c>
      <c r="D48" s="25">
        <f>Classification!CI48</f>
        <v>0</v>
      </c>
      <c r="E48" s="79"/>
      <c r="F48" s="25">
        <v>0</v>
      </c>
      <c r="G48" s="25">
        <f>D48-F48</f>
        <v>0</v>
      </c>
      <c r="H48" s="69"/>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row>
    <row r="49" spans="1:34" ht="12" customHeight="1">
      <c r="A49" s="1"/>
      <c r="B49" s="16" t="s">
        <v>95</v>
      </c>
      <c r="C49" s="5" t="s">
        <v>96</v>
      </c>
      <c r="D49" s="25">
        <f>Classification!CI49</f>
        <v>0</v>
      </c>
      <c r="E49" s="79"/>
      <c r="F49" s="25">
        <v>0</v>
      </c>
      <c r="G49" s="25">
        <f t="shared" ref="G49:G51" si="10">D49-F49</f>
        <v>0</v>
      </c>
      <c r="H49" s="69"/>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row>
    <row r="50" spans="1:34" ht="12" customHeight="1">
      <c r="A50" s="1"/>
      <c r="B50" s="16" t="s">
        <v>97</v>
      </c>
      <c r="C50" s="5" t="s">
        <v>98</v>
      </c>
      <c r="D50" s="25">
        <f>Classification!CI50</f>
        <v>0</v>
      </c>
      <c r="E50" s="79"/>
      <c r="F50" s="25">
        <v>0</v>
      </c>
      <c r="G50" s="25">
        <f t="shared" si="10"/>
        <v>0</v>
      </c>
      <c r="H50" s="69"/>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row>
    <row r="51" spans="1:34" ht="12" customHeight="1">
      <c r="A51" s="1"/>
      <c r="B51" s="16" t="s">
        <v>16</v>
      </c>
      <c r="C51" s="5" t="s">
        <v>99</v>
      </c>
      <c r="D51" s="25">
        <f>Classification!CI51</f>
        <v>0</v>
      </c>
      <c r="E51" s="79"/>
      <c r="F51" s="25">
        <v>0</v>
      </c>
      <c r="G51" s="25">
        <f t="shared" si="10"/>
        <v>0</v>
      </c>
      <c r="H51" s="69"/>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row>
    <row r="52" spans="1:34" ht="12" customHeight="1">
      <c r="A52" s="1"/>
      <c r="B52" s="16" t="s">
        <v>42</v>
      </c>
      <c r="C52" s="1"/>
      <c r="D52" s="26">
        <f>SUM(D42:D51)</f>
        <v>0</v>
      </c>
      <c r="E52" s="79"/>
      <c r="F52" s="26">
        <f>SUM(F42:F51)</f>
        <v>0</v>
      </c>
      <c r="G52" s="26">
        <f>SUM(G42:G51)</f>
        <v>0</v>
      </c>
      <c r="H52" s="79"/>
      <c r="I52" s="26">
        <f t="shared" ref="I52:AH52" si="11">SUM(I42:I51)</f>
        <v>0</v>
      </c>
      <c r="J52" s="26">
        <f t="shared" si="11"/>
        <v>0</v>
      </c>
      <c r="K52" s="26">
        <f t="shared" si="11"/>
        <v>0</v>
      </c>
      <c r="L52" s="26">
        <f t="shared" si="11"/>
        <v>0</v>
      </c>
      <c r="M52" s="26">
        <f t="shared" si="11"/>
        <v>0</v>
      </c>
      <c r="N52" s="26">
        <f t="shared" si="11"/>
        <v>0</v>
      </c>
      <c r="O52" s="26">
        <f t="shared" si="11"/>
        <v>0</v>
      </c>
      <c r="P52" s="26">
        <f t="shared" si="11"/>
        <v>0</v>
      </c>
      <c r="Q52" s="26">
        <f t="shared" si="11"/>
        <v>0</v>
      </c>
      <c r="R52" s="26">
        <f t="shared" si="11"/>
        <v>0</v>
      </c>
      <c r="S52" s="26">
        <f t="shared" si="11"/>
        <v>0</v>
      </c>
      <c r="T52" s="26">
        <f t="shared" si="11"/>
        <v>0</v>
      </c>
      <c r="U52" s="26">
        <f t="shared" si="11"/>
        <v>0</v>
      </c>
      <c r="V52" s="26">
        <f t="shared" si="11"/>
        <v>0</v>
      </c>
      <c r="W52" s="26">
        <f t="shared" si="11"/>
        <v>0</v>
      </c>
      <c r="X52" s="26">
        <f t="shared" si="11"/>
        <v>0</v>
      </c>
      <c r="Y52" s="26">
        <f t="shared" si="11"/>
        <v>0</v>
      </c>
      <c r="Z52" s="26">
        <f t="shared" si="11"/>
        <v>0</v>
      </c>
      <c r="AA52" s="26">
        <f t="shared" si="11"/>
        <v>0</v>
      </c>
      <c r="AB52" s="26">
        <f t="shared" si="11"/>
        <v>0</v>
      </c>
      <c r="AC52" s="26">
        <f t="shared" si="11"/>
        <v>0</v>
      </c>
      <c r="AD52" s="26">
        <f t="shared" si="11"/>
        <v>0</v>
      </c>
      <c r="AE52" s="26">
        <f t="shared" si="11"/>
        <v>0</v>
      </c>
      <c r="AF52" s="26">
        <f t="shared" si="11"/>
        <v>0</v>
      </c>
      <c r="AG52" s="26">
        <f t="shared" si="11"/>
        <v>0</v>
      </c>
      <c r="AH52" s="26">
        <f t="shared" si="11"/>
        <v>0</v>
      </c>
    </row>
    <row r="53" spans="1:34" ht="12" customHeight="1">
      <c r="A53" s="1"/>
      <c r="B53" s="1"/>
      <c r="C53" s="1"/>
      <c r="D53" s="25"/>
      <c r="E53" s="79"/>
      <c r="F53" s="25"/>
      <c r="G53" s="25"/>
      <c r="H53" s="7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row>
    <row r="54" spans="1:34" ht="12" customHeight="1">
      <c r="A54" s="16" t="s">
        <v>100</v>
      </c>
      <c r="B54" s="1"/>
      <c r="C54" s="1"/>
      <c r="D54" s="25"/>
      <c r="E54" s="79"/>
      <c r="F54" s="25"/>
      <c r="G54" s="25"/>
      <c r="H54" s="7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34" ht="12" customHeight="1">
      <c r="A55" s="1"/>
      <c r="B55" s="16" t="s">
        <v>37</v>
      </c>
      <c r="C55" s="5" t="s">
        <v>84</v>
      </c>
      <c r="D55" s="25">
        <f>Classification!CI55</f>
        <v>0</v>
      </c>
      <c r="E55" s="79"/>
      <c r="F55" s="25">
        <v>0</v>
      </c>
      <c r="G55" s="25">
        <f>D55-F55</f>
        <v>0</v>
      </c>
      <c r="H55" s="69"/>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row>
    <row r="56" spans="1:34" ht="12" customHeight="1">
      <c r="A56" s="1"/>
      <c r="B56" s="16" t="s">
        <v>48</v>
      </c>
      <c r="C56" s="5" t="s">
        <v>86</v>
      </c>
      <c r="D56" s="25">
        <f>Classification!CI56</f>
        <v>0</v>
      </c>
      <c r="E56" s="79"/>
      <c r="F56" s="25">
        <v>0</v>
      </c>
      <c r="G56" s="25">
        <f t="shared" ref="G56:G58" si="12">D56-F56</f>
        <v>0</v>
      </c>
      <c r="H56" s="69"/>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row>
    <row r="57" spans="1:34" ht="12" customHeight="1">
      <c r="A57" s="1"/>
      <c r="B57" s="16" t="s">
        <v>101</v>
      </c>
      <c r="C57" s="5" t="s">
        <v>87</v>
      </c>
      <c r="D57" s="25">
        <f>Classification!CI57</f>
        <v>0</v>
      </c>
      <c r="E57" s="79"/>
      <c r="F57" s="25">
        <v>0</v>
      </c>
      <c r="G57" s="25">
        <f t="shared" si="12"/>
        <v>0</v>
      </c>
      <c r="H57" s="69"/>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row>
    <row r="58" spans="1:34" ht="12" customHeight="1">
      <c r="A58" s="1"/>
      <c r="B58" s="16" t="s">
        <v>102</v>
      </c>
      <c r="C58" s="5" t="s">
        <v>103</v>
      </c>
      <c r="D58" s="25">
        <f>Classification!CI58</f>
        <v>0</v>
      </c>
      <c r="E58" s="79"/>
      <c r="F58" s="25">
        <v>0</v>
      </c>
      <c r="G58" s="25">
        <f t="shared" si="12"/>
        <v>0</v>
      </c>
      <c r="H58" s="69"/>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row>
    <row r="59" spans="1:34" ht="12" customHeight="1">
      <c r="A59" s="1"/>
      <c r="B59" s="16" t="s">
        <v>104</v>
      </c>
      <c r="C59" s="5" t="s">
        <v>105</v>
      </c>
      <c r="D59" s="25">
        <f>Classification!CI59</f>
        <v>0</v>
      </c>
      <c r="E59" s="79"/>
      <c r="F59" s="25">
        <v>0</v>
      </c>
      <c r="G59" s="25">
        <f>D59-F59</f>
        <v>0</v>
      </c>
      <c r="H59" s="69"/>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row>
    <row r="60" spans="1:34" ht="12" customHeight="1">
      <c r="A60" s="1"/>
      <c r="B60" s="16" t="s">
        <v>106</v>
      </c>
      <c r="C60" s="5" t="s">
        <v>89</v>
      </c>
      <c r="D60" s="25">
        <f>Classification!CI60</f>
        <v>0</v>
      </c>
      <c r="E60" s="79"/>
      <c r="F60" s="25">
        <v>0</v>
      </c>
      <c r="G60" s="25">
        <f t="shared" ref="G60:G62" si="13">D60-F60</f>
        <v>0</v>
      </c>
      <c r="H60" s="69"/>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row>
    <row r="61" spans="1:34" ht="12" customHeight="1">
      <c r="A61" s="1"/>
      <c r="B61" s="16" t="s">
        <v>107</v>
      </c>
      <c r="C61" s="5" t="s">
        <v>108</v>
      </c>
      <c r="D61" s="25">
        <f>Classification!CI61</f>
        <v>0</v>
      </c>
      <c r="E61" s="79"/>
      <c r="F61" s="25">
        <v>0</v>
      </c>
      <c r="G61" s="25">
        <f t="shared" si="13"/>
        <v>0</v>
      </c>
      <c r="H61" s="69"/>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row>
    <row r="62" spans="1:34" ht="12" customHeight="1">
      <c r="A62" s="1"/>
      <c r="B62" s="16" t="s">
        <v>39</v>
      </c>
      <c r="C62" s="5" t="s">
        <v>90</v>
      </c>
      <c r="D62" s="25">
        <f>Classification!CI62</f>
        <v>0</v>
      </c>
      <c r="E62" s="79"/>
      <c r="F62" s="25">
        <v>0</v>
      </c>
      <c r="G62" s="25">
        <f t="shared" si="13"/>
        <v>0</v>
      </c>
      <c r="H62" s="69"/>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row>
    <row r="63" spans="1:34" ht="12" customHeight="1">
      <c r="A63" s="1"/>
      <c r="B63" s="16" t="s">
        <v>91</v>
      </c>
      <c r="C63" s="5" t="s">
        <v>92</v>
      </c>
      <c r="D63" s="25">
        <f>Classification!CI63</f>
        <v>0</v>
      </c>
      <c r="E63" s="79"/>
      <c r="F63" s="25">
        <v>0</v>
      </c>
      <c r="G63" s="25">
        <f>D63-F63</f>
        <v>0</v>
      </c>
      <c r="H63" s="69"/>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row>
    <row r="64" spans="1:34" ht="12" customHeight="1">
      <c r="A64" s="1"/>
      <c r="B64" s="16" t="s">
        <v>93</v>
      </c>
      <c r="C64" s="5" t="s">
        <v>94</v>
      </c>
      <c r="D64" s="25">
        <f>Classification!CI64</f>
        <v>0</v>
      </c>
      <c r="E64" s="79"/>
      <c r="F64" s="25">
        <v>0</v>
      </c>
      <c r="G64" s="25">
        <f>D64-F64</f>
        <v>0</v>
      </c>
      <c r="H64" s="69"/>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row>
    <row r="65" spans="1:34" ht="12" customHeight="1">
      <c r="A65" s="1"/>
      <c r="B65" s="16" t="s">
        <v>95</v>
      </c>
      <c r="C65" s="5" t="s">
        <v>96</v>
      </c>
      <c r="D65" s="25">
        <f>Classification!CI65</f>
        <v>0</v>
      </c>
      <c r="E65" s="79"/>
      <c r="F65" s="25">
        <v>0</v>
      </c>
      <c r="G65" s="25">
        <f t="shared" ref="G65:G67" si="14">D65-F65</f>
        <v>0</v>
      </c>
      <c r="H65" s="69"/>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row>
    <row r="66" spans="1:34" ht="12" customHeight="1">
      <c r="A66" s="1"/>
      <c r="B66" s="16" t="s">
        <v>97</v>
      </c>
      <c r="C66" s="5" t="s">
        <v>98</v>
      </c>
      <c r="D66" s="25">
        <f>Classification!CI66</f>
        <v>0</v>
      </c>
      <c r="E66" s="79"/>
      <c r="F66" s="25">
        <v>0</v>
      </c>
      <c r="G66" s="25">
        <f t="shared" si="14"/>
        <v>0</v>
      </c>
      <c r="H66" s="69"/>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row>
    <row r="67" spans="1:34" ht="12" customHeight="1">
      <c r="A67" s="1"/>
      <c r="B67" s="16" t="s">
        <v>16</v>
      </c>
      <c r="C67" s="5" t="s">
        <v>99</v>
      </c>
      <c r="D67" s="25">
        <f>Classification!CI67</f>
        <v>0</v>
      </c>
      <c r="E67" s="79"/>
      <c r="F67" s="25">
        <v>0</v>
      </c>
      <c r="G67" s="25">
        <f t="shared" si="14"/>
        <v>0</v>
      </c>
      <c r="H67" s="69"/>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row>
    <row r="68" spans="1:34" ht="12" customHeight="1">
      <c r="A68" s="1"/>
      <c r="B68" s="16" t="s">
        <v>42</v>
      </c>
      <c r="C68" s="1"/>
      <c r="D68" s="26">
        <f>SUM(D55:D67)</f>
        <v>0</v>
      </c>
      <c r="E68" s="79"/>
      <c r="F68" s="26">
        <f>SUM(F55:F67)</f>
        <v>0</v>
      </c>
      <c r="G68" s="26">
        <f>SUM(G55:G67)</f>
        <v>0</v>
      </c>
      <c r="H68" s="79"/>
      <c r="I68" s="26">
        <f t="shared" ref="I68:AH68" si="15">SUM(I55:I67)</f>
        <v>0</v>
      </c>
      <c r="J68" s="26">
        <f t="shared" si="15"/>
        <v>0</v>
      </c>
      <c r="K68" s="26">
        <f t="shared" si="15"/>
        <v>0</v>
      </c>
      <c r="L68" s="26">
        <f t="shared" si="15"/>
        <v>0</v>
      </c>
      <c r="M68" s="26">
        <f t="shared" si="15"/>
        <v>0</v>
      </c>
      <c r="N68" s="26">
        <f t="shared" si="15"/>
        <v>0</v>
      </c>
      <c r="O68" s="26">
        <f t="shared" si="15"/>
        <v>0</v>
      </c>
      <c r="P68" s="26">
        <f t="shared" si="15"/>
        <v>0</v>
      </c>
      <c r="Q68" s="26">
        <f t="shared" si="15"/>
        <v>0</v>
      </c>
      <c r="R68" s="26">
        <f t="shared" si="15"/>
        <v>0</v>
      </c>
      <c r="S68" s="26">
        <f t="shared" si="15"/>
        <v>0</v>
      </c>
      <c r="T68" s="26">
        <f t="shared" si="15"/>
        <v>0</v>
      </c>
      <c r="U68" s="26">
        <f t="shared" si="15"/>
        <v>0</v>
      </c>
      <c r="V68" s="26">
        <f t="shared" si="15"/>
        <v>0</v>
      </c>
      <c r="W68" s="26">
        <f t="shared" si="15"/>
        <v>0</v>
      </c>
      <c r="X68" s="26">
        <f t="shared" si="15"/>
        <v>0</v>
      </c>
      <c r="Y68" s="26">
        <f t="shared" si="15"/>
        <v>0</v>
      </c>
      <c r="Z68" s="26">
        <f t="shared" si="15"/>
        <v>0</v>
      </c>
      <c r="AA68" s="26">
        <f t="shared" si="15"/>
        <v>0</v>
      </c>
      <c r="AB68" s="26">
        <f t="shared" si="15"/>
        <v>0</v>
      </c>
      <c r="AC68" s="26">
        <f t="shared" si="15"/>
        <v>0</v>
      </c>
      <c r="AD68" s="26">
        <f t="shared" si="15"/>
        <v>0</v>
      </c>
      <c r="AE68" s="26">
        <f t="shared" si="15"/>
        <v>0</v>
      </c>
      <c r="AF68" s="26">
        <f t="shared" si="15"/>
        <v>0</v>
      </c>
      <c r="AG68" s="26">
        <f t="shared" si="15"/>
        <v>0</v>
      </c>
      <c r="AH68" s="26">
        <f t="shared" si="15"/>
        <v>0</v>
      </c>
    </row>
    <row r="69" spans="1:34" ht="12" customHeight="1">
      <c r="A69" s="1"/>
      <c r="B69" s="1"/>
      <c r="C69" s="1"/>
      <c r="D69" s="25"/>
      <c r="E69" s="79"/>
      <c r="F69" s="25"/>
      <c r="G69" s="25"/>
      <c r="H69" s="79"/>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row>
    <row r="70" spans="1:34" ht="12" customHeight="1">
      <c r="A70" s="16" t="s">
        <v>109</v>
      </c>
      <c r="B70" s="1"/>
      <c r="C70" s="5" t="s">
        <v>110</v>
      </c>
      <c r="D70" s="30">
        <f>Classification!CI70</f>
        <v>0</v>
      </c>
      <c r="E70" s="79"/>
      <c r="F70" s="30">
        <v>0</v>
      </c>
      <c r="G70" s="30">
        <f t="shared" ref="G70" si="16">D70-F70</f>
        <v>0</v>
      </c>
      <c r="H70" s="69"/>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row>
    <row r="71" spans="1:34" ht="12" customHeight="1">
      <c r="A71" s="1"/>
      <c r="B71" s="1"/>
      <c r="C71" s="1"/>
      <c r="D71" s="25"/>
      <c r="E71" s="79"/>
      <c r="F71" s="25"/>
      <c r="G71" s="25"/>
      <c r="H71" s="7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row>
    <row r="72" spans="1:34" ht="12" customHeight="1">
      <c r="A72" s="16" t="s">
        <v>111</v>
      </c>
      <c r="B72" s="1"/>
      <c r="C72" s="1"/>
      <c r="D72" s="25"/>
      <c r="E72" s="79"/>
      <c r="F72" s="25"/>
      <c r="G72" s="25"/>
      <c r="H72" s="79"/>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row>
    <row r="73" spans="1:34" ht="12" customHeight="1">
      <c r="A73" s="1"/>
      <c r="B73" s="16" t="s">
        <v>37</v>
      </c>
      <c r="C73" s="5" t="s">
        <v>112</v>
      </c>
      <c r="D73" s="25">
        <f>Classification!CI73</f>
        <v>15.494399097314528</v>
      </c>
      <c r="E73" s="79"/>
      <c r="F73" s="25">
        <v>0</v>
      </c>
      <c r="G73" s="25">
        <f>D73-F73</f>
        <v>15.494399097314528</v>
      </c>
      <c r="H73" s="69" t="s">
        <v>471</v>
      </c>
      <c r="I73" s="25">
        <v>4.5762140512053833</v>
      </c>
      <c r="J73" s="25">
        <v>1.5569896110311392</v>
      </c>
      <c r="K73" s="25">
        <v>2.9837480703167447</v>
      </c>
      <c r="L73" s="25">
        <v>0</v>
      </c>
      <c r="M73" s="25">
        <v>1.4080973043532652E-2</v>
      </c>
      <c r="N73" s="25">
        <v>0</v>
      </c>
      <c r="O73" s="25">
        <v>0.96199005978126362</v>
      </c>
      <c r="P73" s="25">
        <v>0</v>
      </c>
      <c r="Q73" s="25">
        <v>0</v>
      </c>
      <c r="R73" s="25">
        <v>0</v>
      </c>
      <c r="S73" s="25">
        <v>0.63470655979186841</v>
      </c>
      <c r="T73" s="25">
        <v>0</v>
      </c>
      <c r="U73" s="25">
        <v>3.2929732215688094</v>
      </c>
      <c r="V73" s="25">
        <v>0</v>
      </c>
      <c r="W73" s="25">
        <v>0</v>
      </c>
      <c r="X73" s="25">
        <v>0</v>
      </c>
      <c r="Y73" s="25">
        <v>1.3378973923334552</v>
      </c>
      <c r="Z73" s="25">
        <v>0</v>
      </c>
      <c r="AA73" s="25">
        <v>0</v>
      </c>
      <c r="AB73" s="25">
        <v>0</v>
      </c>
      <c r="AC73" s="25">
        <v>0.13579915824233166</v>
      </c>
      <c r="AD73" s="25">
        <v>0</v>
      </c>
      <c r="AE73" s="25">
        <v>0</v>
      </c>
      <c r="AF73" s="25">
        <v>0</v>
      </c>
      <c r="AG73" s="25">
        <v>0</v>
      </c>
      <c r="AH73" s="25">
        <v>0</v>
      </c>
    </row>
    <row r="74" spans="1:34" ht="12" customHeight="1">
      <c r="A74" s="1"/>
      <c r="B74" s="16" t="s">
        <v>39</v>
      </c>
      <c r="C74" s="5" t="s">
        <v>114</v>
      </c>
      <c r="D74" s="25">
        <f>Classification!CI74</f>
        <v>1852.4736965614245</v>
      </c>
      <c r="E74" s="79"/>
      <c r="F74" s="25">
        <v>0</v>
      </c>
      <c r="G74" s="25">
        <f t="shared" ref="G74:G79" si="17">D74-F74</f>
        <v>1852.4736965614245</v>
      </c>
      <c r="H74" s="69" t="s">
        <v>471</v>
      </c>
      <c r="I74" s="25">
        <v>547.12132470900713</v>
      </c>
      <c r="J74" s="25">
        <v>186.14999408105407</v>
      </c>
      <c r="K74" s="25">
        <v>356.72985978434394</v>
      </c>
      <c r="L74" s="25">
        <v>0</v>
      </c>
      <c r="M74" s="25">
        <v>1.6834878217158911</v>
      </c>
      <c r="N74" s="25">
        <v>0</v>
      </c>
      <c r="O74" s="25">
        <v>115.01325549354206</v>
      </c>
      <c r="P74" s="25">
        <v>0</v>
      </c>
      <c r="Q74" s="25">
        <v>0</v>
      </c>
      <c r="R74" s="25">
        <v>0</v>
      </c>
      <c r="S74" s="25">
        <v>75.884014582612096</v>
      </c>
      <c r="T74" s="25">
        <v>0</v>
      </c>
      <c r="U74" s="25">
        <v>393.7000872460182</v>
      </c>
      <c r="V74" s="25">
        <v>0</v>
      </c>
      <c r="W74" s="25">
        <v>0</v>
      </c>
      <c r="X74" s="25">
        <v>0</v>
      </c>
      <c r="Y74" s="25">
        <v>159.95584678242884</v>
      </c>
      <c r="Z74" s="25">
        <v>0</v>
      </c>
      <c r="AA74" s="25">
        <v>0</v>
      </c>
      <c r="AB74" s="25">
        <v>0</v>
      </c>
      <c r="AC74" s="25">
        <v>16.235826060702337</v>
      </c>
      <c r="AD74" s="25">
        <v>0</v>
      </c>
      <c r="AE74" s="25">
        <v>0</v>
      </c>
      <c r="AF74" s="25">
        <v>0</v>
      </c>
      <c r="AG74" s="25">
        <v>0</v>
      </c>
      <c r="AH74" s="25">
        <v>0</v>
      </c>
    </row>
    <row r="75" spans="1:34" ht="12" customHeight="1">
      <c r="A75" s="1"/>
      <c r="B75" s="16" t="s">
        <v>115</v>
      </c>
      <c r="C75" s="5" t="s">
        <v>116</v>
      </c>
      <c r="D75" s="25">
        <f>Classification!CI75</f>
        <v>4332.9922419593304</v>
      </c>
      <c r="E75" s="79"/>
      <c r="F75" s="25">
        <v>0</v>
      </c>
      <c r="G75" s="25">
        <f t="shared" si="17"/>
        <v>4332.9922419593304</v>
      </c>
      <c r="H75" s="69" t="s">
        <v>471</v>
      </c>
      <c r="I75" s="25">
        <v>1279.7333963635217</v>
      </c>
      <c r="J75" s="25">
        <v>435.41049014146569</v>
      </c>
      <c r="K75" s="25">
        <v>834.40197709147299</v>
      </c>
      <c r="L75" s="25">
        <v>0</v>
      </c>
      <c r="M75" s="25">
        <v>3.9377291480403458</v>
      </c>
      <c r="N75" s="25">
        <v>0</v>
      </c>
      <c r="O75" s="25">
        <v>269.01949792920027</v>
      </c>
      <c r="P75" s="25">
        <v>0</v>
      </c>
      <c r="Q75" s="25">
        <v>0</v>
      </c>
      <c r="R75" s="25">
        <v>0</v>
      </c>
      <c r="S75" s="25">
        <v>177.49501495514721</v>
      </c>
      <c r="T75" s="25">
        <v>0</v>
      </c>
      <c r="U75" s="25">
        <v>920.87646203139707</v>
      </c>
      <c r="V75" s="25">
        <v>0</v>
      </c>
      <c r="W75" s="25">
        <v>0</v>
      </c>
      <c r="X75" s="25">
        <v>0</v>
      </c>
      <c r="Y75" s="25">
        <v>374.14158400781264</v>
      </c>
      <c r="Z75" s="25">
        <v>0</v>
      </c>
      <c r="AA75" s="25">
        <v>0</v>
      </c>
      <c r="AB75" s="25">
        <v>0</v>
      </c>
      <c r="AC75" s="25">
        <v>37.976090291272683</v>
      </c>
      <c r="AD75" s="25">
        <v>0</v>
      </c>
      <c r="AE75" s="25">
        <v>0</v>
      </c>
      <c r="AF75" s="25">
        <v>0</v>
      </c>
      <c r="AG75" s="25">
        <v>0</v>
      </c>
      <c r="AH75" s="25">
        <v>0</v>
      </c>
    </row>
    <row r="76" spans="1:34" ht="12" customHeight="1">
      <c r="A76" s="1"/>
      <c r="B76" s="16" t="s">
        <v>117</v>
      </c>
      <c r="C76" s="5" t="s">
        <v>118</v>
      </c>
      <c r="D76" s="25">
        <f>Classification!CI76</f>
        <v>1923.2606193691386</v>
      </c>
      <c r="E76" s="79"/>
      <c r="F76" s="25">
        <v>0</v>
      </c>
      <c r="G76" s="25">
        <f t="shared" si="17"/>
        <v>1923.2606193691386</v>
      </c>
      <c r="H76" s="69" t="s">
        <v>471</v>
      </c>
      <c r="I76" s="25">
        <v>568.02798322217245</v>
      </c>
      <c r="J76" s="25">
        <v>193.26317754278486</v>
      </c>
      <c r="K76" s="25">
        <v>370.36125929875197</v>
      </c>
      <c r="L76" s="25">
        <v>0</v>
      </c>
      <c r="M76" s="25">
        <v>1.7478174382198834</v>
      </c>
      <c r="N76" s="25">
        <v>0</v>
      </c>
      <c r="O76" s="25">
        <v>119.40815430025519</v>
      </c>
      <c r="P76" s="25">
        <v>0</v>
      </c>
      <c r="Q76" s="25">
        <v>0</v>
      </c>
      <c r="R76" s="25">
        <v>0</v>
      </c>
      <c r="S76" s="25">
        <v>78.783702655144296</v>
      </c>
      <c r="T76" s="25">
        <v>0</v>
      </c>
      <c r="U76" s="25">
        <v>408.74419704201932</v>
      </c>
      <c r="V76" s="25">
        <v>0</v>
      </c>
      <c r="W76" s="25">
        <v>0</v>
      </c>
      <c r="X76" s="25">
        <v>0</v>
      </c>
      <c r="Y76" s="25">
        <v>166.06809668905248</v>
      </c>
      <c r="Z76" s="25">
        <v>0</v>
      </c>
      <c r="AA76" s="25">
        <v>0</v>
      </c>
      <c r="AB76" s="25">
        <v>0</v>
      </c>
      <c r="AC76" s="25">
        <v>16.856231180738167</v>
      </c>
      <c r="AD76" s="25">
        <v>0</v>
      </c>
      <c r="AE76" s="25">
        <v>0</v>
      </c>
      <c r="AF76" s="25">
        <v>0</v>
      </c>
      <c r="AG76" s="25">
        <v>0</v>
      </c>
      <c r="AH76" s="25">
        <v>0</v>
      </c>
    </row>
    <row r="77" spans="1:34" ht="12" customHeight="1">
      <c r="A77" s="1"/>
      <c r="B77" s="16" t="s">
        <v>119</v>
      </c>
      <c r="C77" s="5" t="s">
        <v>120</v>
      </c>
      <c r="D77" s="25">
        <f>Classification!CI77</f>
        <v>1455.1629647289067</v>
      </c>
      <c r="E77" s="79"/>
      <c r="F77" s="25">
        <v>0</v>
      </c>
      <c r="G77" s="25">
        <f t="shared" si="17"/>
        <v>1455.1629647289067</v>
      </c>
      <c r="H77" s="69" t="s">
        <v>471</v>
      </c>
      <c r="I77" s="25">
        <v>429.77705454484266</v>
      </c>
      <c r="J77" s="25">
        <v>146.22532982468897</v>
      </c>
      <c r="K77" s="25">
        <v>280.21994662308595</v>
      </c>
      <c r="L77" s="25">
        <v>0</v>
      </c>
      <c r="M77" s="25">
        <v>1.3224204663636239</v>
      </c>
      <c r="N77" s="25">
        <v>0</v>
      </c>
      <c r="O77" s="25">
        <v>90.345698380369114</v>
      </c>
      <c r="P77" s="25">
        <v>0</v>
      </c>
      <c r="Q77" s="25">
        <v>0</v>
      </c>
      <c r="R77" s="25">
        <v>0</v>
      </c>
      <c r="S77" s="25">
        <v>59.608731740987487</v>
      </c>
      <c r="T77" s="25">
        <v>0</v>
      </c>
      <c r="U77" s="25">
        <v>309.26095589608758</v>
      </c>
      <c r="V77" s="25">
        <v>0</v>
      </c>
      <c r="W77" s="25">
        <v>0</v>
      </c>
      <c r="X77" s="25">
        <v>0</v>
      </c>
      <c r="Y77" s="25">
        <v>125.64919256974937</v>
      </c>
      <c r="Z77" s="25">
        <v>0</v>
      </c>
      <c r="AA77" s="25">
        <v>0</v>
      </c>
      <c r="AB77" s="25">
        <v>0</v>
      </c>
      <c r="AC77" s="25">
        <v>12.753634682731956</v>
      </c>
      <c r="AD77" s="25">
        <v>0</v>
      </c>
      <c r="AE77" s="25">
        <v>0</v>
      </c>
      <c r="AF77" s="25">
        <v>0</v>
      </c>
      <c r="AG77" s="25">
        <v>0</v>
      </c>
      <c r="AH77" s="25">
        <v>0</v>
      </c>
    </row>
    <row r="78" spans="1:34" ht="12" customHeight="1">
      <c r="A78" s="1"/>
      <c r="B78" s="16" t="s">
        <v>121</v>
      </c>
      <c r="C78" s="5" t="s">
        <v>122</v>
      </c>
      <c r="D78" s="25">
        <f>Classification!CI78</f>
        <v>447.58594074486308</v>
      </c>
      <c r="E78" s="79"/>
      <c r="F78" s="25">
        <v>0</v>
      </c>
      <c r="G78" s="25">
        <f t="shared" si="17"/>
        <v>447.58594074486308</v>
      </c>
      <c r="H78" s="69" t="s">
        <v>471</v>
      </c>
      <c r="I78" s="25">
        <v>132.19286906799908</v>
      </c>
      <c r="J78" s="25">
        <v>44.976681922704223</v>
      </c>
      <c r="K78" s="25">
        <v>86.191383003026857</v>
      </c>
      <c r="L78" s="25">
        <v>0</v>
      </c>
      <c r="M78" s="25">
        <v>0.40675637220322747</v>
      </c>
      <c r="N78" s="25">
        <v>0</v>
      </c>
      <c r="O78" s="25">
        <v>27.788959300075756</v>
      </c>
      <c r="P78" s="25">
        <v>0</v>
      </c>
      <c r="Q78" s="25">
        <v>0</v>
      </c>
      <c r="R78" s="25">
        <v>0</v>
      </c>
      <c r="S78" s="25">
        <v>18.334737015430083</v>
      </c>
      <c r="T78" s="25">
        <v>0</v>
      </c>
      <c r="U78" s="25">
        <v>95.123954660427628</v>
      </c>
      <c r="V78" s="25">
        <v>0</v>
      </c>
      <c r="W78" s="25">
        <v>0</v>
      </c>
      <c r="X78" s="25">
        <v>0</v>
      </c>
      <c r="Y78" s="25">
        <v>38.647775832200956</v>
      </c>
      <c r="Z78" s="25">
        <v>0</v>
      </c>
      <c r="AA78" s="25">
        <v>0</v>
      </c>
      <c r="AB78" s="25">
        <v>0</v>
      </c>
      <c r="AC78" s="25">
        <v>3.9228235707952801</v>
      </c>
      <c r="AD78" s="25">
        <v>0</v>
      </c>
      <c r="AE78" s="25">
        <v>0</v>
      </c>
      <c r="AF78" s="25">
        <v>0</v>
      </c>
      <c r="AG78" s="25">
        <v>0</v>
      </c>
      <c r="AH78" s="25">
        <v>0</v>
      </c>
    </row>
    <row r="79" spans="1:34" ht="12" customHeight="1">
      <c r="A79" s="1"/>
      <c r="B79" s="16" t="s">
        <v>16</v>
      </c>
      <c r="C79" s="5" t="s">
        <v>123</v>
      </c>
      <c r="D79" s="25">
        <f>Classification!CI79</f>
        <v>0</v>
      </c>
      <c r="E79" s="79"/>
      <c r="F79" s="25">
        <v>0</v>
      </c>
      <c r="G79" s="25">
        <f t="shared" si="17"/>
        <v>0</v>
      </c>
      <c r="H79" s="69"/>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row>
    <row r="80" spans="1:34" ht="12" customHeight="1">
      <c r="A80" s="1"/>
      <c r="B80" s="16" t="s">
        <v>42</v>
      </c>
      <c r="C80" s="1"/>
      <c r="D80" s="26">
        <f>SUM(D73:D79)</f>
        <v>10026.969862460977</v>
      </c>
      <c r="E80" s="79"/>
      <c r="F80" s="26">
        <f t="shared" ref="F80:G80" si="18">SUM(F73:F79)</f>
        <v>0</v>
      </c>
      <c r="G80" s="26">
        <f t="shared" si="18"/>
        <v>10026.969862460977</v>
      </c>
      <c r="H80" s="79"/>
      <c r="I80" s="26">
        <f t="shared" ref="I80:AH80" si="19">SUM(I73:I79)</f>
        <v>2961.4288419587483</v>
      </c>
      <c r="J80" s="26">
        <f t="shared" si="19"/>
        <v>1007.5826631237289</v>
      </c>
      <c r="K80" s="26">
        <f t="shared" si="19"/>
        <v>1930.8881738709983</v>
      </c>
      <c r="L80" s="26">
        <f t="shared" si="19"/>
        <v>0</v>
      </c>
      <c r="M80" s="26">
        <f t="shared" si="19"/>
        <v>9.1122922195865055</v>
      </c>
      <c r="N80" s="26">
        <f t="shared" si="19"/>
        <v>0</v>
      </c>
      <c r="O80" s="26">
        <f t="shared" si="19"/>
        <v>622.53755546322361</v>
      </c>
      <c r="P80" s="26">
        <f t="shared" si="19"/>
        <v>0</v>
      </c>
      <c r="Q80" s="26">
        <f t="shared" si="19"/>
        <v>0</v>
      </c>
      <c r="R80" s="26">
        <f t="shared" si="19"/>
        <v>0</v>
      </c>
      <c r="S80" s="26">
        <f t="shared" si="19"/>
        <v>410.74090750911307</v>
      </c>
      <c r="T80" s="26">
        <f t="shared" si="19"/>
        <v>0</v>
      </c>
      <c r="U80" s="26">
        <f t="shared" si="19"/>
        <v>2130.9986300975183</v>
      </c>
      <c r="V80" s="26">
        <f t="shared" si="19"/>
        <v>0</v>
      </c>
      <c r="W80" s="26">
        <f t="shared" si="19"/>
        <v>0</v>
      </c>
      <c r="X80" s="26">
        <f t="shared" si="19"/>
        <v>0</v>
      </c>
      <c r="Y80" s="26">
        <f t="shared" si="19"/>
        <v>865.80039327357781</v>
      </c>
      <c r="Z80" s="26">
        <f t="shared" si="19"/>
        <v>0</v>
      </c>
      <c r="AA80" s="26">
        <f t="shared" si="19"/>
        <v>0</v>
      </c>
      <c r="AB80" s="26">
        <f t="shared" si="19"/>
        <v>0</v>
      </c>
      <c r="AC80" s="26">
        <f t="shared" si="19"/>
        <v>87.880404944482748</v>
      </c>
      <c r="AD80" s="26">
        <f t="shared" si="19"/>
        <v>0</v>
      </c>
      <c r="AE80" s="26">
        <f t="shared" si="19"/>
        <v>0</v>
      </c>
      <c r="AF80" s="26">
        <f t="shared" si="19"/>
        <v>0</v>
      </c>
      <c r="AG80" s="26">
        <f t="shared" si="19"/>
        <v>0</v>
      </c>
      <c r="AH80" s="26">
        <f t="shared" si="19"/>
        <v>0</v>
      </c>
    </row>
    <row r="81" spans="1:34" ht="12" customHeight="1">
      <c r="A81" s="1"/>
      <c r="B81" s="1"/>
      <c r="C81" s="1"/>
      <c r="D81" s="25"/>
      <c r="E81" s="79"/>
      <c r="F81" s="25"/>
      <c r="G81" s="25"/>
      <c r="H81" s="79"/>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row>
    <row r="82" spans="1:34" ht="12" customHeight="1" thickBot="1">
      <c r="A82" s="16" t="s">
        <v>124</v>
      </c>
      <c r="B82" s="1"/>
      <c r="C82" s="1"/>
      <c r="D82" s="32">
        <f>SUM(D18, D29, D39, D52, D68, D70, D80)</f>
        <v>377840.95718758792</v>
      </c>
      <c r="E82" s="79"/>
      <c r="F82" s="32">
        <f>SUM(F18, F29, F39, F52, F68, F70, F80)</f>
        <v>44491.330263335287</v>
      </c>
      <c r="G82" s="32">
        <f>SUM(G18, G29, G39, G52, G68, G70, G80)</f>
        <v>333349.6269242526</v>
      </c>
      <c r="H82" s="79"/>
      <c r="I82" s="32">
        <f t="shared" ref="I82:AH82" si="20">SUM(I18, I29, I39, I52, I68, I70, I80)</f>
        <v>108490.64047646336</v>
      </c>
      <c r="J82" s="32">
        <f t="shared" si="20"/>
        <v>36912.346805865505</v>
      </c>
      <c r="K82" s="32">
        <f t="shared" si="20"/>
        <v>70737.237276698143</v>
      </c>
      <c r="L82" s="32">
        <f t="shared" si="20"/>
        <v>0</v>
      </c>
      <c r="M82" s="32">
        <f t="shared" si="20"/>
        <v>333.82480953273722</v>
      </c>
      <c r="N82" s="32">
        <f t="shared" si="20"/>
        <v>0</v>
      </c>
      <c r="O82" s="32">
        <f t="shared" si="20"/>
        <v>22806.388982213393</v>
      </c>
      <c r="P82" s="32">
        <f t="shared" si="20"/>
        <v>0</v>
      </c>
      <c r="Q82" s="32">
        <f t="shared" si="20"/>
        <v>0</v>
      </c>
      <c r="R82" s="32">
        <f t="shared" si="20"/>
        <v>0</v>
      </c>
      <c r="S82" s="32">
        <f t="shared" si="20"/>
        <v>15047.312126559005</v>
      </c>
      <c r="T82" s="32">
        <f t="shared" si="20"/>
        <v>0</v>
      </c>
      <c r="U82" s="32">
        <f t="shared" si="20"/>
        <v>78068.195648702429</v>
      </c>
      <c r="V82" s="32">
        <f t="shared" si="20"/>
        <v>0</v>
      </c>
      <c r="W82" s="32">
        <f t="shared" si="20"/>
        <v>0</v>
      </c>
      <c r="X82" s="32">
        <f t="shared" si="20"/>
        <v>0</v>
      </c>
      <c r="Y82" s="32">
        <f t="shared" si="20"/>
        <v>42342.668940769705</v>
      </c>
      <c r="Z82" s="32">
        <f t="shared" si="20"/>
        <v>0</v>
      </c>
      <c r="AA82" s="32">
        <f t="shared" si="20"/>
        <v>0</v>
      </c>
      <c r="AB82" s="32">
        <f t="shared" si="20"/>
        <v>0</v>
      </c>
      <c r="AC82" s="32">
        <f t="shared" si="20"/>
        <v>3102.3421207836468</v>
      </c>
      <c r="AD82" s="32">
        <f t="shared" si="20"/>
        <v>0</v>
      </c>
      <c r="AE82" s="32">
        <f t="shared" si="20"/>
        <v>0</v>
      </c>
      <c r="AF82" s="32">
        <f t="shared" si="20"/>
        <v>0</v>
      </c>
      <c r="AG82" s="32">
        <f t="shared" si="20"/>
        <v>0</v>
      </c>
      <c r="AH82" s="32">
        <f t="shared" si="20"/>
        <v>0</v>
      </c>
    </row>
    <row r="83" spans="1:34" ht="12" customHeight="1" thickTop="1">
      <c r="A83" s="1"/>
      <c r="B83" s="1"/>
      <c r="C83" s="1"/>
      <c r="D83" s="25"/>
      <c r="E83" s="79"/>
      <c r="F83" s="25"/>
      <c r="G83" s="25"/>
      <c r="H83" s="79"/>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row>
    <row r="84" spans="1:34" ht="12" customHeight="1">
      <c r="A84" s="16" t="s">
        <v>125</v>
      </c>
      <c r="B84" s="1"/>
      <c r="C84" s="1"/>
      <c r="D84" s="33"/>
      <c r="E84" s="81"/>
      <c r="F84" s="33"/>
      <c r="G84" s="33"/>
      <c r="H84" s="81"/>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row>
    <row r="85" spans="1:34" ht="12" customHeight="1">
      <c r="A85" s="1"/>
      <c r="B85" s="1"/>
      <c r="C85" s="1"/>
      <c r="D85" s="33"/>
      <c r="E85" s="81"/>
      <c r="F85" s="33"/>
      <c r="G85" s="33"/>
      <c r="H85" s="81"/>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ht="12" customHeight="1">
      <c r="A86" s="16" t="s">
        <v>32</v>
      </c>
      <c r="B86" s="1"/>
      <c r="C86" s="1"/>
      <c r="D86" s="25"/>
      <c r="E86" s="79"/>
      <c r="F86" s="25"/>
      <c r="G86" s="25"/>
      <c r="H86" s="79"/>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row>
    <row r="87" spans="1:34" ht="12" customHeight="1">
      <c r="A87" s="1"/>
      <c r="B87" s="16" t="s">
        <v>34</v>
      </c>
      <c r="C87" s="5" t="s">
        <v>35</v>
      </c>
      <c r="D87" s="25">
        <f>Classification!CI87</f>
        <v>0</v>
      </c>
      <c r="E87" s="79"/>
      <c r="F87" s="25">
        <v>0</v>
      </c>
      <c r="G87" s="25">
        <f t="shared" ref="G87:G90" si="21">D87-F87</f>
        <v>0</v>
      </c>
      <c r="H87" s="69"/>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row>
    <row r="88" spans="1:34" ht="12" customHeight="1">
      <c r="A88" s="1"/>
      <c r="B88" s="16" t="s">
        <v>37</v>
      </c>
      <c r="C88" s="5" t="s">
        <v>38</v>
      </c>
      <c r="D88" s="25">
        <f>Classification!CI88</f>
        <v>0</v>
      </c>
      <c r="E88" s="79"/>
      <c r="F88" s="25">
        <v>0</v>
      </c>
      <c r="G88" s="25">
        <f t="shared" si="21"/>
        <v>0</v>
      </c>
      <c r="H88" s="69"/>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row>
    <row r="89" spans="1:34" ht="12" customHeight="1">
      <c r="A89" s="1"/>
      <c r="B89" s="16" t="s">
        <v>39</v>
      </c>
      <c r="C89" s="5" t="s">
        <v>40</v>
      </c>
      <c r="D89" s="25">
        <f>Classification!CI89</f>
        <v>0</v>
      </c>
      <c r="E89" s="79"/>
      <c r="F89" s="25">
        <v>0</v>
      </c>
      <c r="G89" s="25">
        <f t="shared" si="21"/>
        <v>0</v>
      </c>
      <c r="H89" s="69"/>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row>
    <row r="90" spans="1:34" ht="12" customHeight="1">
      <c r="A90" s="1"/>
      <c r="B90" s="16" t="s">
        <v>16</v>
      </c>
      <c r="C90" s="5" t="s">
        <v>41</v>
      </c>
      <c r="D90" s="25">
        <f>Classification!CI90</f>
        <v>0</v>
      </c>
      <c r="E90" s="79"/>
      <c r="F90" s="25">
        <v>0</v>
      </c>
      <c r="G90" s="25">
        <f t="shared" si="21"/>
        <v>0</v>
      </c>
      <c r="H90" s="69"/>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row>
    <row r="91" spans="1:34" ht="12" customHeight="1">
      <c r="A91" s="1"/>
      <c r="B91" s="16" t="s">
        <v>42</v>
      </c>
      <c r="C91" s="1"/>
      <c r="D91" s="26">
        <f>SUM(D87:D90)</f>
        <v>0</v>
      </c>
      <c r="E91" s="79"/>
      <c r="F91" s="26">
        <f>SUM(F87:F90)</f>
        <v>0</v>
      </c>
      <c r="G91" s="26">
        <f>SUM(G87:G90)</f>
        <v>0</v>
      </c>
      <c r="H91" s="79"/>
      <c r="I91" s="26">
        <f t="shared" ref="I91:AH91" si="22">SUM(I87:I90)</f>
        <v>0</v>
      </c>
      <c r="J91" s="26">
        <f t="shared" si="22"/>
        <v>0</v>
      </c>
      <c r="K91" s="26">
        <f t="shared" si="22"/>
        <v>0</v>
      </c>
      <c r="L91" s="26">
        <f t="shared" si="22"/>
        <v>0</v>
      </c>
      <c r="M91" s="26">
        <f t="shared" si="22"/>
        <v>0</v>
      </c>
      <c r="N91" s="26">
        <f t="shared" si="22"/>
        <v>0</v>
      </c>
      <c r="O91" s="26">
        <f t="shared" si="22"/>
        <v>0</v>
      </c>
      <c r="P91" s="26">
        <f t="shared" si="22"/>
        <v>0</v>
      </c>
      <c r="Q91" s="26">
        <f t="shared" si="22"/>
        <v>0</v>
      </c>
      <c r="R91" s="26">
        <f t="shared" si="22"/>
        <v>0</v>
      </c>
      <c r="S91" s="26">
        <f t="shared" si="22"/>
        <v>0</v>
      </c>
      <c r="T91" s="26">
        <f t="shared" si="22"/>
        <v>0</v>
      </c>
      <c r="U91" s="26">
        <f t="shared" si="22"/>
        <v>0</v>
      </c>
      <c r="V91" s="26">
        <f t="shared" si="22"/>
        <v>0</v>
      </c>
      <c r="W91" s="26">
        <f t="shared" si="22"/>
        <v>0</v>
      </c>
      <c r="X91" s="26">
        <f t="shared" si="22"/>
        <v>0</v>
      </c>
      <c r="Y91" s="26">
        <f t="shared" si="22"/>
        <v>0</v>
      </c>
      <c r="Z91" s="26">
        <f t="shared" si="22"/>
        <v>0</v>
      </c>
      <c r="AA91" s="26">
        <f t="shared" si="22"/>
        <v>0</v>
      </c>
      <c r="AB91" s="26">
        <f t="shared" si="22"/>
        <v>0</v>
      </c>
      <c r="AC91" s="26">
        <f t="shared" si="22"/>
        <v>0</v>
      </c>
      <c r="AD91" s="26">
        <f t="shared" si="22"/>
        <v>0</v>
      </c>
      <c r="AE91" s="26">
        <f t="shared" si="22"/>
        <v>0</v>
      </c>
      <c r="AF91" s="26">
        <f t="shared" si="22"/>
        <v>0</v>
      </c>
      <c r="AG91" s="26">
        <f t="shared" si="22"/>
        <v>0</v>
      </c>
      <c r="AH91" s="26">
        <f t="shared" si="22"/>
        <v>0</v>
      </c>
    </row>
    <row r="92" spans="1:34" ht="12" customHeight="1">
      <c r="A92" s="1"/>
      <c r="B92" s="1"/>
      <c r="C92" s="1"/>
      <c r="D92" s="25"/>
      <c r="E92" s="79"/>
      <c r="F92" s="25"/>
      <c r="G92" s="25"/>
      <c r="H92" s="79"/>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row>
    <row r="93" spans="1:34" ht="12" customHeight="1">
      <c r="A93" s="16" t="s">
        <v>43</v>
      </c>
      <c r="B93" s="1"/>
      <c r="C93" s="1"/>
      <c r="D93" s="25"/>
      <c r="E93" s="79"/>
      <c r="F93" s="25"/>
      <c r="G93" s="25"/>
      <c r="H93" s="79"/>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row>
    <row r="94" spans="1:34" ht="12" customHeight="1">
      <c r="A94" s="1"/>
      <c r="B94" s="16" t="s">
        <v>37</v>
      </c>
      <c r="C94" s="5" t="s">
        <v>45</v>
      </c>
      <c r="D94" s="25">
        <f>Classification!CI94</f>
        <v>0</v>
      </c>
      <c r="E94" s="79"/>
      <c r="F94" s="25">
        <v>0</v>
      </c>
      <c r="G94" s="25">
        <f t="shared" ref="G94:G101" si="23">D94-F94</f>
        <v>0</v>
      </c>
      <c r="H94" s="69"/>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row>
    <row r="95" spans="1:34" ht="12" customHeight="1">
      <c r="A95" s="1"/>
      <c r="B95" s="16" t="s">
        <v>48</v>
      </c>
      <c r="C95" s="5" t="s">
        <v>49</v>
      </c>
      <c r="D95" s="25">
        <f>Classification!CI95</f>
        <v>0</v>
      </c>
      <c r="E95" s="79"/>
      <c r="F95" s="25">
        <v>0</v>
      </c>
      <c r="G95" s="25">
        <f t="shared" si="23"/>
        <v>0</v>
      </c>
      <c r="H95" s="69"/>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row>
    <row r="96" spans="1:34" ht="12" customHeight="1">
      <c r="A96" s="1"/>
      <c r="B96" s="16" t="s">
        <v>39</v>
      </c>
      <c r="C96" s="5" t="s">
        <v>51</v>
      </c>
      <c r="D96" s="25">
        <f>Classification!CI96</f>
        <v>1001.2411295586197</v>
      </c>
      <c r="E96" s="79" t="s">
        <v>472</v>
      </c>
      <c r="F96" s="25">
        <v>85.640638271879268</v>
      </c>
      <c r="G96" s="25">
        <f t="shared" si="23"/>
        <v>915.60049128674041</v>
      </c>
      <c r="H96" s="69" t="s">
        <v>460</v>
      </c>
      <c r="I96" s="25">
        <v>298.84264497798199</v>
      </c>
      <c r="J96" s="25">
        <v>101.67682026176759</v>
      </c>
      <c r="K96" s="25">
        <v>194.84909475476519</v>
      </c>
      <c r="L96" s="25">
        <v>0</v>
      </c>
      <c r="M96" s="25">
        <v>0.91953636370758685</v>
      </c>
      <c r="N96" s="25">
        <v>0</v>
      </c>
      <c r="O96" s="25">
        <v>62.821286480652304</v>
      </c>
      <c r="P96" s="25">
        <v>0</v>
      </c>
      <c r="Q96" s="25">
        <v>0</v>
      </c>
      <c r="R96" s="25">
        <v>0</v>
      </c>
      <c r="S96" s="25">
        <v>41.448539117857962</v>
      </c>
      <c r="T96" s="25">
        <v>0</v>
      </c>
      <c r="U96" s="25">
        <v>215.04256933000778</v>
      </c>
      <c r="V96" s="25">
        <v>0</v>
      </c>
      <c r="W96" s="25">
        <v>0</v>
      </c>
      <c r="X96" s="25">
        <v>0</v>
      </c>
      <c r="Y96" s="25">
        <v>77.104142088563776</v>
      </c>
      <c r="Z96" s="25">
        <v>0</v>
      </c>
      <c r="AA96" s="25">
        <v>0</v>
      </c>
      <c r="AB96" s="25">
        <v>0</v>
      </c>
      <c r="AC96" s="25">
        <v>8.5364961833154958</v>
      </c>
      <c r="AD96" s="25">
        <v>0</v>
      </c>
      <c r="AE96" s="25">
        <v>0</v>
      </c>
      <c r="AF96" s="25">
        <v>0</v>
      </c>
      <c r="AG96" s="25">
        <v>0</v>
      </c>
      <c r="AH96" s="25">
        <v>0</v>
      </c>
    </row>
    <row r="97" spans="1:34" ht="12" customHeight="1">
      <c r="A97" s="1"/>
      <c r="B97" s="16" t="s">
        <v>53</v>
      </c>
      <c r="C97" s="5" t="s">
        <v>54</v>
      </c>
      <c r="D97" s="25">
        <f>Classification!CI97</f>
        <v>0</v>
      </c>
      <c r="E97" s="79"/>
      <c r="F97" s="25">
        <v>0</v>
      </c>
      <c r="G97" s="25">
        <f t="shared" si="23"/>
        <v>0</v>
      </c>
      <c r="H97" s="69"/>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row>
    <row r="98" spans="1:34" ht="12" customHeight="1">
      <c r="A98" s="1"/>
      <c r="B98" s="16" t="s">
        <v>55</v>
      </c>
      <c r="C98" s="5" t="s">
        <v>56</v>
      </c>
      <c r="D98" s="25">
        <f>Classification!CI98</f>
        <v>442.08557768553925</v>
      </c>
      <c r="E98" s="79" t="s">
        <v>473</v>
      </c>
      <c r="F98" s="25">
        <v>37.813559517348445</v>
      </c>
      <c r="G98" s="25">
        <f t="shared" si="23"/>
        <v>404.27201816819081</v>
      </c>
      <c r="H98" s="69" t="s">
        <v>460</v>
      </c>
      <c r="I98" s="25">
        <v>131.95025597920247</v>
      </c>
      <c r="J98" s="25">
        <v>44.894136382978651</v>
      </c>
      <c r="K98" s="25">
        <v>86.033196273247498</v>
      </c>
      <c r="L98" s="25">
        <v>0</v>
      </c>
      <c r="M98" s="25">
        <v>0.40600985372198345</v>
      </c>
      <c r="N98" s="25">
        <v>0</v>
      </c>
      <c r="O98" s="25">
        <v>27.737958324775292</v>
      </c>
      <c r="P98" s="25">
        <v>0</v>
      </c>
      <c r="Q98" s="25">
        <v>0</v>
      </c>
      <c r="R98" s="25">
        <v>0</v>
      </c>
      <c r="S98" s="25">
        <v>18.301087339687744</v>
      </c>
      <c r="T98" s="25">
        <v>0</v>
      </c>
      <c r="U98" s="25">
        <v>94.949374014577188</v>
      </c>
      <c r="V98" s="25">
        <v>0</v>
      </c>
      <c r="W98" s="25">
        <v>0</v>
      </c>
      <c r="X98" s="25">
        <v>0</v>
      </c>
      <c r="Y98" s="25">
        <v>34.044375716164531</v>
      </c>
      <c r="Z98" s="25">
        <v>0</v>
      </c>
      <c r="AA98" s="25">
        <v>0</v>
      </c>
      <c r="AB98" s="25">
        <v>0</v>
      </c>
      <c r="AC98" s="25">
        <v>3.7691838011839116</v>
      </c>
      <c r="AD98" s="25">
        <v>0</v>
      </c>
      <c r="AE98" s="25">
        <v>0</v>
      </c>
      <c r="AF98" s="25">
        <v>0</v>
      </c>
      <c r="AG98" s="25">
        <v>0</v>
      </c>
      <c r="AH98" s="25">
        <v>0</v>
      </c>
    </row>
    <row r="99" spans="1:34" ht="12" customHeight="1">
      <c r="A99" s="1"/>
      <c r="B99" s="16" t="s">
        <v>59</v>
      </c>
      <c r="C99" s="5" t="s">
        <v>60</v>
      </c>
      <c r="D99" s="25">
        <f>Classification!CI99</f>
        <v>0</v>
      </c>
      <c r="E99" s="79"/>
      <c r="F99" s="25">
        <v>0</v>
      </c>
      <c r="G99" s="25">
        <f t="shared" si="23"/>
        <v>0</v>
      </c>
      <c r="H99" s="69"/>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row>
    <row r="100" spans="1:34" ht="12" customHeight="1">
      <c r="A100" s="1"/>
      <c r="B100" s="16" t="s">
        <v>61</v>
      </c>
      <c r="C100" s="5" t="s">
        <v>62</v>
      </c>
      <c r="D100" s="25">
        <f>Classification!CI100</f>
        <v>3078.2316638705552</v>
      </c>
      <c r="E100" s="79" t="s">
        <v>474</v>
      </c>
      <c r="F100" s="25">
        <v>263.2949413082905</v>
      </c>
      <c r="G100" s="25">
        <f t="shared" si="23"/>
        <v>2814.9367225622645</v>
      </c>
      <c r="H100" s="69" t="s">
        <v>460</v>
      </c>
      <c r="I100" s="25">
        <v>918.76658392127433</v>
      </c>
      <c r="J100" s="25">
        <v>312.59683444029343</v>
      </c>
      <c r="K100" s="25">
        <v>599.04715801581176</v>
      </c>
      <c r="L100" s="25">
        <v>0</v>
      </c>
      <c r="M100" s="25">
        <v>2.8270372313739083</v>
      </c>
      <c r="N100" s="25">
        <v>0</v>
      </c>
      <c r="O100" s="25">
        <v>193.13876298217474</v>
      </c>
      <c r="P100" s="25">
        <v>0</v>
      </c>
      <c r="Q100" s="25">
        <v>0</v>
      </c>
      <c r="R100" s="25">
        <v>0</v>
      </c>
      <c r="S100" s="25">
        <v>127.4300483341239</v>
      </c>
      <c r="T100" s="25">
        <v>0</v>
      </c>
      <c r="U100" s="25">
        <v>661.13029763721249</v>
      </c>
      <c r="V100" s="25">
        <v>0</v>
      </c>
      <c r="W100" s="25">
        <v>0</v>
      </c>
      <c r="X100" s="25">
        <v>0</v>
      </c>
      <c r="Y100" s="25">
        <v>237.05020158053301</v>
      </c>
      <c r="Z100" s="25">
        <v>0</v>
      </c>
      <c r="AA100" s="25">
        <v>0</v>
      </c>
      <c r="AB100" s="25">
        <v>0</v>
      </c>
      <c r="AC100" s="25">
        <v>26.244739727757498</v>
      </c>
      <c r="AD100" s="25">
        <v>0</v>
      </c>
      <c r="AE100" s="25">
        <v>0</v>
      </c>
      <c r="AF100" s="25">
        <v>0</v>
      </c>
      <c r="AG100" s="25">
        <v>0</v>
      </c>
      <c r="AH100" s="25">
        <v>0</v>
      </c>
    </row>
    <row r="101" spans="1:34" ht="12" customHeight="1">
      <c r="A101" s="1"/>
      <c r="B101" s="16" t="s">
        <v>16</v>
      </c>
      <c r="C101" s="5" t="s">
        <v>64</v>
      </c>
      <c r="D101" s="25">
        <f>Classification!CI101</f>
        <v>0</v>
      </c>
      <c r="E101" s="79"/>
      <c r="F101" s="25">
        <v>0</v>
      </c>
      <c r="G101" s="25">
        <f t="shared" si="23"/>
        <v>0</v>
      </c>
      <c r="H101" s="69"/>
      <c r="I101" s="25">
        <v>0</v>
      </c>
      <c r="J101" s="25">
        <v>0</v>
      </c>
      <c r="K101" s="25">
        <v>0</v>
      </c>
      <c r="L101" s="25">
        <v>0</v>
      </c>
      <c r="M101" s="25">
        <v>0</v>
      </c>
      <c r="N101" s="25">
        <v>0</v>
      </c>
      <c r="O101" s="25">
        <v>0</v>
      </c>
      <c r="P101" s="25">
        <v>0</v>
      </c>
      <c r="Q101" s="25">
        <v>0</v>
      </c>
      <c r="R101" s="25">
        <v>0</v>
      </c>
      <c r="S101" s="25">
        <v>0</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row>
    <row r="102" spans="1:34" ht="12" customHeight="1">
      <c r="A102" s="1"/>
      <c r="B102" s="16" t="s">
        <v>42</v>
      </c>
      <c r="C102" s="1"/>
      <c r="D102" s="26">
        <f>SUM(D94:D101)</f>
        <v>4521.5583711147137</v>
      </c>
      <c r="E102" s="79"/>
      <c r="F102" s="26">
        <f>SUM(F94:F101)</f>
        <v>386.7491390975182</v>
      </c>
      <c r="G102" s="26">
        <f>SUM(G94:G101)</f>
        <v>4134.8092320171963</v>
      </c>
      <c r="H102" s="79"/>
      <c r="I102" s="26">
        <f t="shared" ref="I102:AH102" si="24">SUM(I94:I101)</f>
        <v>1349.5594848784588</v>
      </c>
      <c r="J102" s="26">
        <f t="shared" si="24"/>
        <v>459.16779108503965</v>
      </c>
      <c r="K102" s="26">
        <f t="shared" si="24"/>
        <v>879.92944904382443</v>
      </c>
      <c r="L102" s="26">
        <f t="shared" si="24"/>
        <v>0</v>
      </c>
      <c r="M102" s="26">
        <f t="shared" si="24"/>
        <v>4.1525834488034787</v>
      </c>
      <c r="N102" s="26">
        <f t="shared" si="24"/>
        <v>0</v>
      </c>
      <c r="O102" s="26">
        <f t="shared" si="24"/>
        <v>283.69800778760236</v>
      </c>
      <c r="P102" s="26">
        <f t="shared" si="24"/>
        <v>0</v>
      </c>
      <c r="Q102" s="26">
        <f t="shared" si="24"/>
        <v>0</v>
      </c>
      <c r="R102" s="26">
        <f t="shared" si="24"/>
        <v>0</v>
      </c>
      <c r="S102" s="26">
        <f t="shared" si="24"/>
        <v>187.17967479166958</v>
      </c>
      <c r="T102" s="26">
        <f t="shared" si="24"/>
        <v>0</v>
      </c>
      <c r="U102" s="26">
        <f t="shared" si="24"/>
        <v>971.1222409817974</v>
      </c>
      <c r="V102" s="26">
        <f t="shared" si="24"/>
        <v>0</v>
      </c>
      <c r="W102" s="26">
        <f t="shared" si="24"/>
        <v>0</v>
      </c>
      <c r="X102" s="26">
        <f t="shared" si="24"/>
        <v>0</v>
      </c>
      <c r="Y102" s="26">
        <f t="shared" si="24"/>
        <v>348.19871938526131</v>
      </c>
      <c r="Z102" s="26">
        <f t="shared" si="24"/>
        <v>0</v>
      </c>
      <c r="AA102" s="26">
        <f t="shared" si="24"/>
        <v>0</v>
      </c>
      <c r="AB102" s="26">
        <f t="shared" si="24"/>
        <v>0</v>
      </c>
      <c r="AC102" s="26">
        <f t="shared" si="24"/>
        <v>38.550419712256904</v>
      </c>
      <c r="AD102" s="26">
        <f t="shared" si="24"/>
        <v>0</v>
      </c>
      <c r="AE102" s="26">
        <f t="shared" si="24"/>
        <v>0</v>
      </c>
      <c r="AF102" s="26">
        <f t="shared" si="24"/>
        <v>0</v>
      </c>
      <c r="AG102" s="26">
        <f t="shared" si="24"/>
        <v>0</v>
      </c>
      <c r="AH102" s="26">
        <f t="shared" si="24"/>
        <v>0</v>
      </c>
    </row>
    <row r="103" spans="1:34" ht="12" customHeight="1">
      <c r="A103" s="1"/>
      <c r="B103" s="1"/>
      <c r="C103" s="1"/>
      <c r="D103" s="25"/>
      <c r="E103" s="79"/>
      <c r="F103" s="25"/>
      <c r="G103" s="25"/>
      <c r="H103" s="79"/>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row>
    <row r="104" spans="1:34" ht="12" customHeight="1">
      <c r="A104" s="16" t="s">
        <v>65</v>
      </c>
      <c r="B104" s="1"/>
      <c r="C104" s="1"/>
      <c r="D104" s="25"/>
      <c r="E104" s="79"/>
      <c r="F104" s="25"/>
      <c r="G104" s="25"/>
      <c r="H104" s="79"/>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row>
    <row r="105" spans="1:34" ht="12" customHeight="1">
      <c r="A105" s="1"/>
      <c r="B105" s="16" t="s">
        <v>37</v>
      </c>
      <c r="C105" s="5" t="s">
        <v>66</v>
      </c>
      <c r="D105" s="25">
        <f>Classification!CI105</f>
        <v>0</v>
      </c>
      <c r="E105" s="79"/>
      <c r="F105" s="25">
        <v>0</v>
      </c>
      <c r="G105" s="25">
        <f t="shared" ref="G105:G111" si="25">D105-F105</f>
        <v>0</v>
      </c>
      <c r="H105" s="69"/>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row>
    <row r="106" spans="1:34" ht="12" customHeight="1">
      <c r="A106" s="1"/>
      <c r="B106" s="16" t="s">
        <v>48</v>
      </c>
      <c r="C106" s="5" t="s">
        <v>69</v>
      </c>
      <c r="D106" s="25">
        <f>Classification!CI106</f>
        <v>686.93243804733322</v>
      </c>
      <c r="E106" s="79" t="s">
        <v>475</v>
      </c>
      <c r="F106" s="25">
        <v>58.756408129144376</v>
      </c>
      <c r="G106" s="25">
        <f t="shared" si="25"/>
        <v>628.17602991818887</v>
      </c>
      <c r="H106" s="69" t="s">
        <v>460</v>
      </c>
      <c r="I106" s="25">
        <v>205.03023761891916</v>
      </c>
      <c r="J106" s="25">
        <v>69.758526665905691</v>
      </c>
      <c r="K106" s="25">
        <v>133.68224672333571</v>
      </c>
      <c r="L106" s="25">
        <v>0</v>
      </c>
      <c r="M106" s="25">
        <v>0.63087635690044852</v>
      </c>
      <c r="N106" s="25">
        <v>0</v>
      </c>
      <c r="O106" s="25">
        <v>43.100486196015709</v>
      </c>
      <c r="P106" s="25">
        <v>0</v>
      </c>
      <c r="Q106" s="25">
        <v>0</v>
      </c>
      <c r="R106" s="25">
        <v>0</v>
      </c>
      <c r="S106" s="25">
        <v>28.43705196397794</v>
      </c>
      <c r="T106" s="25">
        <v>0</v>
      </c>
      <c r="U106" s="25">
        <v>147.53660439313424</v>
      </c>
      <c r="V106" s="25">
        <v>0</v>
      </c>
      <c r="W106" s="25">
        <v>0</v>
      </c>
      <c r="X106" s="25">
        <v>0</v>
      </c>
      <c r="Y106" s="25">
        <v>52.899680950775554</v>
      </c>
      <c r="Z106" s="25">
        <v>0</v>
      </c>
      <c r="AA106" s="25">
        <v>0</v>
      </c>
      <c r="AB106" s="25">
        <v>0</v>
      </c>
      <c r="AC106" s="25">
        <v>5.8567271783688231</v>
      </c>
      <c r="AD106" s="25">
        <v>0</v>
      </c>
      <c r="AE106" s="25">
        <v>0</v>
      </c>
      <c r="AF106" s="25">
        <v>0</v>
      </c>
      <c r="AG106" s="25">
        <v>0</v>
      </c>
      <c r="AH106" s="25">
        <v>0</v>
      </c>
    </row>
    <row r="107" spans="1:34" ht="12" customHeight="1">
      <c r="A107" s="1"/>
      <c r="B107" s="16" t="s">
        <v>71</v>
      </c>
      <c r="C107" s="5" t="s">
        <v>72</v>
      </c>
      <c r="D107" s="25">
        <f>Classification!CI107</f>
        <v>29053.325203131779</v>
      </c>
      <c r="E107" s="79" t="s">
        <v>476</v>
      </c>
      <c r="F107" s="25">
        <v>2492.6367291871488</v>
      </c>
      <c r="G107" s="25">
        <f t="shared" si="25"/>
        <v>26560.688473944629</v>
      </c>
      <c r="H107" s="69" t="s">
        <v>460</v>
      </c>
      <c r="I107" s="25">
        <v>8669.1373273892459</v>
      </c>
      <c r="J107" s="25">
        <v>2949.5466349070753</v>
      </c>
      <c r="K107" s="25">
        <v>5652.3845874506742</v>
      </c>
      <c r="L107" s="25">
        <v>0</v>
      </c>
      <c r="M107" s="25">
        <v>26.674864342391768</v>
      </c>
      <c r="N107" s="25">
        <v>0</v>
      </c>
      <c r="O107" s="25">
        <v>1822.3850201304488</v>
      </c>
      <c r="P107" s="25">
        <v>0</v>
      </c>
      <c r="Q107" s="25">
        <v>0</v>
      </c>
      <c r="R107" s="25">
        <v>0</v>
      </c>
      <c r="S107" s="25">
        <v>1202.3822023756009</v>
      </c>
      <c r="T107" s="25">
        <v>0</v>
      </c>
      <c r="U107" s="25">
        <v>6238.1778373491925</v>
      </c>
      <c r="V107" s="25">
        <v>0</v>
      </c>
      <c r="W107" s="25">
        <v>0</v>
      </c>
      <c r="X107" s="25">
        <v>0</v>
      </c>
      <c r="Y107" s="25">
        <v>2245.0011960678758</v>
      </c>
      <c r="Z107" s="25">
        <v>0</v>
      </c>
      <c r="AA107" s="25">
        <v>0</v>
      </c>
      <c r="AB107" s="25">
        <v>0</v>
      </c>
      <c r="AC107" s="25">
        <v>247.63553311927296</v>
      </c>
      <c r="AD107" s="25">
        <v>0</v>
      </c>
      <c r="AE107" s="25">
        <v>0</v>
      </c>
      <c r="AF107" s="25">
        <v>0</v>
      </c>
      <c r="AG107" s="25">
        <v>0</v>
      </c>
      <c r="AH107" s="25">
        <v>0</v>
      </c>
    </row>
    <row r="108" spans="1:34" ht="12" customHeight="1">
      <c r="A108" s="1"/>
      <c r="B108" s="16" t="s">
        <v>74</v>
      </c>
      <c r="C108" s="5" t="s">
        <v>75</v>
      </c>
      <c r="D108" s="25">
        <f>Classification!CI108</f>
        <v>4843.4562341999126</v>
      </c>
      <c r="E108" s="79" t="s">
        <v>477</v>
      </c>
      <c r="F108" s="25">
        <v>4843.4562341999126</v>
      </c>
      <c r="G108" s="25">
        <f t="shared" si="25"/>
        <v>0</v>
      </c>
      <c r="H108" s="69" t="s">
        <v>460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4843.4562341999126</v>
      </c>
      <c r="Z108" s="25">
        <v>0</v>
      </c>
      <c r="AA108" s="25">
        <v>0</v>
      </c>
      <c r="AB108" s="25">
        <v>0</v>
      </c>
      <c r="AC108" s="25">
        <v>0</v>
      </c>
      <c r="AD108" s="25">
        <v>0</v>
      </c>
      <c r="AE108" s="25">
        <v>0</v>
      </c>
      <c r="AF108" s="25">
        <v>0</v>
      </c>
      <c r="AG108" s="25">
        <v>0</v>
      </c>
      <c r="AH108" s="25">
        <v>0</v>
      </c>
    </row>
    <row r="109" spans="1:34" ht="12" customHeight="1">
      <c r="A109" s="1"/>
      <c r="B109" s="16" t="s">
        <v>55</v>
      </c>
      <c r="C109" s="5" t="s">
        <v>77</v>
      </c>
      <c r="D109" s="25">
        <f>Classification!CI109</f>
        <v>4227.6230926016815</v>
      </c>
      <c r="E109" s="79" t="s">
        <v>478</v>
      </c>
      <c r="F109" s="25">
        <v>2351.4541478395531</v>
      </c>
      <c r="G109" s="25">
        <f t="shared" si="25"/>
        <v>1876.1689447621284</v>
      </c>
      <c r="H109" s="69" t="s">
        <v>460</v>
      </c>
      <c r="I109" s="25">
        <v>612.36237334288933</v>
      </c>
      <c r="J109" s="25">
        <v>208.34730255463296</v>
      </c>
      <c r="K109" s="25">
        <v>399.26782911633188</v>
      </c>
      <c r="L109" s="25">
        <v>0</v>
      </c>
      <c r="M109" s="25">
        <v>1.884233992429545</v>
      </c>
      <c r="N109" s="25">
        <v>0</v>
      </c>
      <c r="O109" s="25">
        <v>128.7279199679823</v>
      </c>
      <c r="P109" s="25">
        <v>0</v>
      </c>
      <c r="Q109" s="25">
        <v>0</v>
      </c>
      <c r="R109" s="25">
        <v>0</v>
      </c>
      <c r="S109" s="25">
        <v>84.932743744378058</v>
      </c>
      <c r="T109" s="25">
        <v>0</v>
      </c>
      <c r="U109" s="25">
        <v>440.64654204348426</v>
      </c>
      <c r="V109" s="25">
        <v>0</v>
      </c>
      <c r="W109" s="25">
        <v>0</v>
      </c>
      <c r="X109" s="25">
        <v>0</v>
      </c>
      <c r="Y109" s="25">
        <v>2333.9619018341923</v>
      </c>
      <c r="Z109" s="25">
        <v>0</v>
      </c>
      <c r="AA109" s="25">
        <v>0</v>
      </c>
      <c r="AB109" s="25">
        <v>0</v>
      </c>
      <c r="AC109" s="25">
        <v>17.492246005360911</v>
      </c>
      <c r="AD109" s="25">
        <v>0</v>
      </c>
      <c r="AE109" s="25">
        <v>0</v>
      </c>
      <c r="AF109" s="25">
        <v>0</v>
      </c>
      <c r="AG109" s="25">
        <v>0</v>
      </c>
      <c r="AH109" s="25">
        <v>0</v>
      </c>
    </row>
    <row r="110" spans="1:34" ht="12" customHeight="1">
      <c r="A110" s="1"/>
      <c r="B110" s="16" t="s">
        <v>39</v>
      </c>
      <c r="C110" s="5" t="s">
        <v>79</v>
      </c>
      <c r="D110" s="25">
        <f>Classification!CI110</f>
        <v>651.08210167204231</v>
      </c>
      <c r="E110" s="79" t="s">
        <v>479</v>
      </c>
      <c r="F110" s="25">
        <v>651.08210167204231</v>
      </c>
      <c r="G110" s="25">
        <f t="shared" si="25"/>
        <v>0</v>
      </c>
      <c r="H110" s="69" t="s">
        <v>460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651.08210167204231</v>
      </c>
      <c r="Z110" s="25">
        <v>0</v>
      </c>
      <c r="AA110" s="25">
        <v>0</v>
      </c>
      <c r="AB110" s="25">
        <v>0</v>
      </c>
      <c r="AC110" s="25">
        <v>0</v>
      </c>
      <c r="AD110" s="25">
        <v>0</v>
      </c>
      <c r="AE110" s="25">
        <v>0</v>
      </c>
      <c r="AF110" s="25">
        <v>0</v>
      </c>
      <c r="AG110" s="25">
        <v>0</v>
      </c>
      <c r="AH110" s="25">
        <v>0</v>
      </c>
    </row>
    <row r="111" spans="1:34" ht="12" customHeight="1">
      <c r="A111" s="1"/>
      <c r="B111" s="16" t="s">
        <v>16</v>
      </c>
      <c r="C111" s="5" t="s">
        <v>81</v>
      </c>
      <c r="D111" s="25">
        <f>Classification!CI111</f>
        <v>0</v>
      </c>
      <c r="E111" s="79"/>
      <c r="F111" s="25">
        <v>0</v>
      </c>
      <c r="G111" s="25">
        <f t="shared" si="25"/>
        <v>0</v>
      </c>
      <c r="H111" s="69"/>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row>
    <row r="112" spans="1:34" ht="12" customHeight="1">
      <c r="A112" s="1"/>
      <c r="B112" s="16" t="s">
        <v>42</v>
      </c>
      <c r="C112" s="1"/>
      <c r="D112" s="26">
        <f>SUM(D105:D111)</f>
        <v>39462.419069652751</v>
      </c>
      <c r="E112" s="79"/>
      <c r="F112" s="26">
        <f>SUM(F105:F111)</f>
        <v>10397.385621027801</v>
      </c>
      <c r="G112" s="26">
        <f>SUM(G105:G111)</f>
        <v>29065.033448624945</v>
      </c>
      <c r="H112" s="79"/>
      <c r="I112" s="26">
        <f t="shared" ref="I112:AH112" si="26">SUM(I105:I111)</f>
        <v>9486.5299383510537</v>
      </c>
      <c r="J112" s="26">
        <f t="shared" si="26"/>
        <v>3227.6524641276137</v>
      </c>
      <c r="K112" s="26">
        <f t="shared" si="26"/>
        <v>6185.3346632903422</v>
      </c>
      <c r="L112" s="26">
        <f t="shared" si="26"/>
        <v>0</v>
      </c>
      <c r="M112" s="26">
        <f t="shared" si="26"/>
        <v>29.189974691721762</v>
      </c>
      <c r="N112" s="26">
        <f t="shared" si="26"/>
        <v>0</v>
      </c>
      <c r="O112" s="26">
        <f t="shared" si="26"/>
        <v>1994.2134262944469</v>
      </c>
      <c r="P112" s="26">
        <f t="shared" si="26"/>
        <v>0</v>
      </c>
      <c r="Q112" s="26">
        <f t="shared" si="26"/>
        <v>0</v>
      </c>
      <c r="R112" s="26">
        <f t="shared" si="26"/>
        <v>0</v>
      </c>
      <c r="S112" s="26">
        <f t="shared" si="26"/>
        <v>1315.7519980839568</v>
      </c>
      <c r="T112" s="26">
        <f t="shared" si="26"/>
        <v>0</v>
      </c>
      <c r="U112" s="26">
        <f t="shared" si="26"/>
        <v>6826.3609837858112</v>
      </c>
      <c r="V112" s="26">
        <f t="shared" si="26"/>
        <v>0</v>
      </c>
      <c r="W112" s="26">
        <f t="shared" si="26"/>
        <v>0</v>
      </c>
      <c r="X112" s="26">
        <f t="shared" si="26"/>
        <v>0</v>
      </c>
      <c r="Y112" s="26">
        <f t="shared" si="26"/>
        <v>10126.401114724798</v>
      </c>
      <c r="Z112" s="26">
        <f t="shared" si="26"/>
        <v>0</v>
      </c>
      <c r="AA112" s="26">
        <f t="shared" si="26"/>
        <v>0</v>
      </c>
      <c r="AB112" s="26">
        <f t="shared" si="26"/>
        <v>0</v>
      </c>
      <c r="AC112" s="26">
        <f t="shared" si="26"/>
        <v>270.98450630300272</v>
      </c>
      <c r="AD112" s="26">
        <f t="shared" si="26"/>
        <v>0</v>
      </c>
      <c r="AE112" s="26">
        <f t="shared" si="26"/>
        <v>0</v>
      </c>
      <c r="AF112" s="26">
        <f t="shared" si="26"/>
        <v>0</v>
      </c>
      <c r="AG112" s="26">
        <f t="shared" si="26"/>
        <v>0</v>
      </c>
      <c r="AH112" s="26">
        <f t="shared" si="26"/>
        <v>0</v>
      </c>
    </row>
    <row r="113" spans="1:34" ht="12" customHeight="1">
      <c r="A113" s="1"/>
      <c r="B113" s="1"/>
      <c r="C113" s="1"/>
      <c r="D113" s="25"/>
      <c r="E113" s="79"/>
      <c r="F113" s="25"/>
      <c r="G113" s="25"/>
      <c r="H113" s="79"/>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row>
    <row r="114" spans="1:34" ht="12" customHeight="1">
      <c r="A114" s="16" t="s">
        <v>83</v>
      </c>
      <c r="B114" s="1"/>
      <c r="C114" s="1"/>
      <c r="D114" s="25"/>
      <c r="E114" s="79"/>
      <c r="F114" s="25"/>
      <c r="G114" s="25"/>
      <c r="H114" s="79"/>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row>
    <row r="115" spans="1:34" ht="12" customHeight="1">
      <c r="A115" s="1"/>
      <c r="B115" s="16" t="s">
        <v>37</v>
      </c>
      <c r="C115" s="5" t="s">
        <v>84</v>
      </c>
      <c r="D115" s="25">
        <f>Classification!CI115</f>
        <v>0</v>
      </c>
      <c r="E115" s="79"/>
      <c r="F115" s="25">
        <v>0</v>
      </c>
      <c r="G115" s="25">
        <f t="shared" ref="G115:G124" si="27">D115-F115</f>
        <v>0</v>
      </c>
      <c r="H115" s="69"/>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row>
    <row r="116" spans="1:34" ht="12" customHeight="1">
      <c r="A116" s="1"/>
      <c r="B116" s="16" t="s">
        <v>48</v>
      </c>
      <c r="C116" s="5" t="s">
        <v>86</v>
      </c>
      <c r="D116" s="25">
        <f>Classification!CI116</f>
        <v>0</v>
      </c>
      <c r="E116" s="79"/>
      <c r="F116" s="25">
        <v>0</v>
      </c>
      <c r="G116" s="25">
        <f t="shared" si="27"/>
        <v>0</v>
      </c>
      <c r="H116" s="69"/>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row>
    <row r="117" spans="1:34" ht="12" customHeight="1">
      <c r="A117" s="1"/>
      <c r="B117" s="16" t="s">
        <v>71</v>
      </c>
      <c r="C117" s="5" t="s">
        <v>87</v>
      </c>
      <c r="D117" s="25">
        <f>Classification!CI117</f>
        <v>0</v>
      </c>
      <c r="E117" s="79"/>
      <c r="F117" s="25">
        <v>0</v>
      </c>
      <c r="G117" s="25">
        <f t="shared" si="27"/>
        <v>0</v>
      </c>
      <c r="H117" s="69"/>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row>
    <row r="118" spans="1:34" ht="12" customHeight="1">
      <c r="A118" s="1"/>
      <c r="B118" s="16" t="s">
        <v>385</v>
      </c>
      <c r="C118" s="5" t="s">
        <v>89</v>
      </c>
      <c r="D118" s="25">
        <f>Classification!CI118</f>
        <v>0</v>
      </c>
      <c r="E118" s="79"/>
      <c r="F118" s="25">
        <v>0</v>
      </c>
      <c r="G118" s="25">
        <f t="shared" si="27"/>
        <v>0</v>
      </c>
      <c r="H118" s="69"/>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row>
    <row r="119" spans="1:34" ht="12" customHeight="1">
      <c r="A119" s="1"/>
      <c r="B119" s="16" t="s">
        <v>39</v>
      </c>
      <c r="C119" s="5" t="s">
        <v>90</v>
      </c>
      <c r="D119" s="25">
        <f>Classification!CI119</f>
        <v>0</v>
      </c>
      <c r="E119" s="79"/>
      <c r="F119" s="25">
        <v>0</v>
      </c>
      <c r="G119" s="25">
        <f t="shared" si="27"/>
        <v>0</v>
      </c>
      <c r="H119" s="69"/>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row>
    <row r="120" spans="1:34" ht="12" customHeight="1">
      <c r="A120" s="1"/>
      <c r="B120" s="16" t="s">
        <v>91</v>
      </c>
      <c r="C120" s="5" t="s">
        <v>92</v>
      </c>
      <c r="D120" s="25">
        <f>Classification!CI120</f>
        <v>0</v>
      </c>
      <c r="E120" s="79"/>
      <c r="F120" s="25">
        <v>0</v>
      </c>
      <c r="G120" s="25">
        <f t="shared" si="27"/>
        <v>0</v>
      </c>
      <c r="H120" s="69"/>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row>
    <row r="121" spans="1:34" ht="12" customHeight="1">
      <c r="A121" s="1"/>
      <c r="B121" s="16" t="s">
        <v>93</v>
      </c>
      <c r="C121" s="5" t="s">
        <v>94</v>
      </c>
      <c r="D121" s="25">
        <f>Classification!CI121</f>
        <v>0</v>
      </c>
      <c r="E121" s="79"/>
      <c r="F121" s="25">
        <v>0</v>
      </c>
      <c r="G121" s="25">
        <f t="shared" si="27"/>
        <v>0</v>
      </c>
      <c r="H121" s="69"/>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row>
    <row r="122" spans="1:34" ht="12" customHeight="1">
      <c r="A122" s="1"/>
      <c r="B122" s="16" t="s">
        <v>95</v>
      </c>
      <c r="C122" s="5" t="s">
        <v>96</v>
      </c>
      <c r="D122" s="25">
        <f>Classification!CI122</f>
        <v>0</v>
      </c>
      <c r="E122" s="79"/>
      <c r="F122" s="25">
        <v>0</v>
      </c>
      <c r="G122" s="25">
        <f t="shared" si="27"/>
        <v>0</v>
      </c>
      <c r="H122" s="69"/>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row>
    <row r="123" spans="1:34" ht="12" customHeight="1">
      <c r="A123" s="1"/>
      <c r="B123" s="16" t="s">
        <v>97</v>
      </c>
      <c r="C123" s="5" t="s">
        <v>98</v>
      </c>
      <c r="D123" s="25">
        <f>Classification!CI123</f>
        <v>0</v>
      </c>
      <c r="E123" s="79"/>
      <c r="F123" s="25">
        <v>0</v>
      </c>
      <c r="G123" s="25">
        <f t="shared" si="27"/>
        <v>0</v>
      </c>
      <c r="H123" s="69"/>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row>
    <row r="124" spans="1:34" ht="12" customHeight="1">
      <c r="A124" s="1"/>
      <c r="B124" s="16" t="s">
        <v>16</v>
      </c>
      <c r="C124" s="5" t="s">
        <v>99</v>
      </c>
      <c r="D124" s="25">
        <f>Classification!CI124</f>
        <v>0</v>
      </c>
      <c r="E124" s="79"/>
      <c r="F124" s="25">
        <v>0</v>
      </c>
      <c r="G124" s="25">
        <f t="shared" si="27"/>
        <v>0</v>
      </c>
      <c r="H124" s="69"/>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row>
    <row r="125" spans="1:34" ht="12" customHeight="1">
      <c r="A125" s="1"/>
      <c r="B125" s="16" t="s">
        <v>42</v>
      </c>
      <c r="C125" s="1"/>
      <c r="D125" s="26">
        <f>SUM(D115:D124)</f>
        <v>0</v>
      </c>
      <c r="E125" s="79"/>
      <c r="F125" s="26">
        <f>SUM(F115:F124)</f>
        <v>0</v>
      </c>
      <c r="G125" s="26">
        <f>SUM(G115:G124)</f>
        <v>0</v>
      </c>
      <c r="H125" s="79"/>
      <c r="I125" s="26">
        <f t="shared" ref="I125:AH125" si="28">SUM(I115:I124)</f>
        <v>0</v>
      </c>
      <c r="J125" s="26">
        <f t="shared" si="28"/>
        <v>0</v>
      </c>
      <c r="K125" s="26">
        <f t="shared" si="28"/>
        <v>0</v>
      </c>
      <c r="L125" s="26">
        <f t="shared" si="28"/>
        <v>0</v>
      </c>
      <c r="M125" s="26">
        <f t="shared" si="28"/>
        <v>0</v>
      </c>
      <c r="N125" s="26">
        <f t="shared" si="28"/>
        <v>0</v>
      </c>
      <c r="O125" s="26">
        <f t="shared" si="28"/>
        <v>0</v>
      </c>
      <c r="P125" s="26">
        <f t="shared" si="28"/>
        <v>0</v>
      </c>
      <c r="Q125" s="26">
        <f t="shared" si="28"/>
        <v>0</v>
      </c>
      <c r="R125" s="26">
        <f t="shared" si="28"/>
        <v>0</v>
      </c>
      <c r="S125" s="26">
        <f t="shared" si="28"/>
        <v>0</v>
      </c>
      <c r="T125" s="26">
        <f t="shared" si="28"/>
        <v>0</v>
      </c>
      <c r="U125" s="26">
        <f t="shared" si="28"/>
        <v>0</v>
      </c>
      <c r="V125" s="26">
        <f t="shared" si="28"/>
        <v>0</v>
      </c>
      <c r="W125" s="26">
        <f t="shared" si="28"/>
        <v>0</v>
      </c>
      <c r="X125" s="26">
        <f t="shared" si="28"/>
        <v>0</v>
      </c>
      <c r="Y125" s="26">
        <f t="shared" si="28"/>
        <v>0</v>
      </c>
      <c r="Z125" s="26">
        <f t="shared" si="28"/>
        <v>0</v>
      </c>
      <c r="AA125" s="26">
        <f t="shared" si="28"/>
        <v>0</v>
      </c>
      <c r="AB125" s="26">
        <f t="shared" si="28"/>
        <v>0</v>
      </c>
      <c r="AC125" s="26">
        <f t="shared" si="28"/>
        <v>0</v>
      </c>
      <c r="AD125" s="26">
        <f t="shared" si="28"/>
        <v>0</v>
      </c>
      <c r="AE125" s="26">
        <f t="shared" si="28"/>
        <v>0</v>
      </c>
      <c r="AF125" s="26">
        <f t="shared" si="28"/>
        <v>0</v>
      </c>
      <c r="AG125" s="26">
        <f t="shared" si="28"/>
        <v>0</v>
      </c>
      <c r="AH125" s="26">
        <f t="shared" si="28"/>
        <v>0</v>
      </c>
    </row>
    <row r="126" spans="1:34" ht="12" customHeight="1">
      <c r="A126" s="1"/>
      <c r="B126" s="1"/>
      <c r="C126" s="1"/>
      <c r="D126" s="25"/>
      <c r="E126" s="79"/>
      <c r="F126" s="25"/>
      <c r="G126" s="25"/>
      <c r="H126" s="79"/>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row>
    <row r="127" spans="1:34" ht="12" customHeight="1">
      <c r="A127" s="16" t="s">
        <v>100</v>
      </c>
      <c r="B127" s="1"/>
      <c r="C127" s="1"/>
      <c r="D127" s="25"/>
      <c r="E127" s="79"/>
      <c r="F127" s="25"/>
      <c r="G127" s="25"/>
      <c r="H127" s="79"/>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row>
    <row r="128" spans="1:34" ht="12" customHeight="1">
      <c r="A128" s="1"/>
      <c r="B128" s="16" t="s">
        <v>37</v>
      </c>
      <c r="C128" s="5" t="s">
        <v>84</v>
      </c>
      <c r="D128" s="25">
        <f>Classification!CI128</f>
        <v>0</v>
      </c>
      <c r="E128" s="79"/>
      <c r="F128" s="25">
        <v>0</v>
      </c>
      <c r="G128" s="25">
        <f t="shared" ref="G128:G140" si="29">D128-F128</f>
        <v>0</v>
      </c>
      <c r="H128" s="69"/>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row>
    <row r="129" spans="1:34" ht="12" customHeight="1">
      <c r="A129" s="1"/>
      <c r="B129" s="16" t="s">
        <v>48</v>
      </c>
      <c r="C129" s="5" t="s">
        <v>86</v>
      </c>
      <c r="D129" s="25">
        <f>Classification!CI129</f>
        <v>0</v>
      </c>
      <c r="E129" s="79"/>
      <c r="F129" s="25">
        <v>0</v>
      </c>
      <c r="G129" s="25">
        <f t="shared" si="29"/>
        <v>0</v>
      </c>
      <c r="H129" s="69"/>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row>
    <row r="130" spans="1:34" ht="12" customHeight="1">
      <c r="A130" s="1"/>
      <c r="B130" s="16" t="s">
        <v>134</v>
      </c>
      <c r="C130" s="5" t="s">
        <v>87</v>
      </c>
      <c r="D130" s="25">
        <f>Classification!CI130</f>
        <v>0</v>
      </c>
      <c r="E130" s="79"/>
      <c r="F130" s="25">
        <v>0</v>
      </c>
      <c r="G130" s="25">
        <f t="shared" si="29"/>
        <v>0</v>
      </c>
      <c r="H130" s="69"/>
      <c r="I130" s="25">
        <v>0</v>
      </c>
      <c r="J130" s="25">
        <v>0</v>
      </c>
      <c r="K130" s="25">
        <v>0</v>
      </c>
      <c r="L130" s="25">
        <v>0</v>
      </c>
      <c r="M130" s="25">
        <v>0</v>
      </c>
      <c r="N130" s="25">
        <v>0</v>
      </c>
      <c r="O130" s="25">
        <v>0</v>
      </c>
      <c r="P130" s="25">
        <v>0</v>
      </c>
      <c r="Q130" s="25">
        <v>0</v>
      </c>
      <c r="R130" s="25">
        <v>0</v>
      </c>
      <c r="S130" s="25">
        <v>0</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row>
    <row r="131" spans="1:34" ht="12" customHeight="1">
      <c r="A131" s="1"/>
      <c r="B131" s="16" t="s">
        <v>102</v>
      </c>
      <c r="C131" s="5" t="s">
        <v>103</v>
      </c>
      <c r="D131" s="25">
        <f>Classification!CI131</f>
        <v>0</v>
      </c>
      <c r="E131" s="79"/>
      <c r="F131" s="25">
        <v>0</v>
      </c>
      <c r="G131" s="25">
        <f t="shared" si="29"/>
        <v>0</v>
      </c>
      <c r="H131" s="69"/>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row>
    <row r="132" spans="1:34" ht="12" customHeight="1">
      <c r="A132" s="1"/>
      <c r="B132" s="16" t="s">
        <v>104</v>
      </c>
      <c r="C132" s="5" t="s">
        <v>105</v>
      </c>
      <c r="D132" s="25">
        <f>Classification!CI132</f>
        <v>0</v>
      </c>
      <c r="E132" s="79"/>
      <c r="F132" s="25">
        <v>0</v>
      </c>
      <c r="G132" s="25">
        <f t="shared" si="29"/>
        <v>0</v>
      </c>
      <c r="H132" s="69"/>
      <c r="I132" s="25">
        <v>0</v>
      </c>
      <c r="J132" s="25">
        <v>0</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0</v>
      </c>
      <c r="AF132" s="25">
        <v>0</v>
      </c>
      <c r="AG132" s="25">
        <v>0</v>
      </c>
      <c r="AH132" s="25">
        <v>0</v>
      </c>
    </row>
    <row r="133" spans="1:34" ht="12" customHeight="1">
      <c r="A133" s="1"/>
      <c r="B133" s="16" t="s">
        <v>106</v>
      </c>
      <c r="C133" s="5" t="s">
        <v>89</v>
      </c>
      <c r="D133" s="25">
        <f>Classification!CI133</f>
        <v>0</v>
      </c>
      <c r="E133" s="79"/>
      <c r="F133" s="25">
        <v>0</v>
      </c>
      <c r="G133" s="25">
        <f t="shared" si="29"/>
        <v>0</v>
      </c>
      <c r="H133" s="69"/>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0</v>
      </c>
      <c r="AH133" s="25">
        <v>0</v>
      </c>
    </row>
    <row r="134" spans="1:34" ht="12" customHeight="1">
      <c r="A134" s="1"/>
      <c r="B134" s="16" t="s">
        <v>107</v>
      </c>
      <c r="C134" s="5" t="s">
        <v>108</v>
      </c>
      <c r="D134" s="25">
        <f>Classification!CI134</f>
        <v>0</v>
      </c>
      <c r="E134" s="79"/>
      <c r="F134" s="25">
        <v>0</v>
      </c>
      <c r="G134" s="25">
        <f t="shared" si="29"/>
        <v>0</v>
      </c>
      <c r="H134" s="69"/>
      <c r="I134" s="25">
        <v>0</v>
      </c>
      <c r="J134" s="25">
        <v>0</v>
      </c>
      <c r="K134" s="25">
        <v>0</v>
      </c>
      <c r="L134" s="25">
        <v>0</v>
      </c>
      <c r="M134" s="25">
        <v>0</v>
      </c>
      <c r="N134" s="25">
        <v>0</v>
      </c>
      <c r="O134" s="25">
        <v>0</v>
      </c>
      <c r="P134" s="25">
        <v>0</v>
      </c>
      <c r="Q134" s="25">
        <v>0</v>
      </c>
      <c r="R134" s="25">
        <v>0</v>
      </c>
      <c r="S134" s="25">
        <v>0</v>
      </c>
      <c r="T134" s="25">
        <v>0</v>
      </c>
      <c r="U134" s="25">
        <v>0</v>
      </c>
      <c r="V134" s="25">
        <v>0</v>
      </c>
      <c r="W134" s="25">
        <v>0</v>
      </c>
      <c r="X134" s="25">
        <v>0</v>
      </c>
      <c r="Y134" s="25">
        <v>0</v>
      </c>
      <c r="Z134" s="25">
        <v>0</v>
      </c>
      <c r="AA134" s="25">
        <v>0</v>
      </c>
      <c r="AB134" s="25">
        <v>0</v>
      </c>
      <c r="AC134" s="25">
        <v>0</v>
      </c>
      <c r="AD134" s="25">
        <v>0</v>
      </c>
      <c r="AE134" s="25">
        <v>0</v>
      </c>
      <c r="AF134" s="25">
        <v>0</v>
      </c>
      <c r="AG134" s="25">
        <v>0</v>
      </c>
      <c r="AH134" s="25">
        <v>0</v>
      </c>
    </row>
    <row r="135" spans="1:34" ht="12" customHeight="1">
      <c r="A135" s="1"/>
      <c r="B135" s="16" t="s">
        <v>39</v>
      </c>
      <c r="C135" s="5" t="s">
        <v>90</v>
      </c>
      <c r="D135" s="25">
        <f>Classification!CI135</f>
        <v>0</v>
      </c>
      <c r="E135" s="79"/>
      <c r="F135" s="25">
        <v>0</v>
      </c>
      <c r="G135" s="25">
        <f t="shared" si="29"/>
        <v>0</v>
      </c>
      <c r="H135" s="69"/>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0</v>
      </c>
      <c r="AA135" s="25">
        <v>0</v>
      </c>
      <c r="AB135" s="25">
        <v>0</v>
      </c>
      <c r="AC135" s="25">
        <v>0</v>
      </c>
      <c r="AD135" s="25">
        <v>0</v>
      </c>
      <c r="AE135" s="25">
        <v>0</v>
      </c>
      <c r="AF135" s="25">
        <v>0</v>
      </c>
      <c r="AG135" s="25">
        <v>0</v>
      </c>
      <c r="AH135" s="25">
        <v>0</v>
      </c>
    </row>
    <row r="136" spans="1:34" ht="12" customHeight="1">
      <c r="A136" s="1"/>
      <c r="B136" s="16" t="s">
        <v>91</v>
      </c>
      <c r="C136" s="5" t="s">
        <v>92</v>
      </c>
      <c r="D136" s="25">
        <f>Classification!CI136</f>
        <v>0</v>
      </c>
      <c r="E136" s="79"/>
      <c r="F136" s="25">
        <v>0</v>
      </c>
      <c r="G136" s="25">
        <f t="shared" si="29"/>
        <v>0</v>
      </c>
      <c r="H136" s="69"/>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0</v>
      </c>
      <c r="AC136" s="25">
        <v>0</v>
      </c>
      <c r="AD136" s="25">
        <v>0</v>
      </c>
      <c r="AE136" s="25">
        <v>0</v>
      </c>
      <c r="AF136" s="25">
        <v>0</v>
      </c>
      <c r="AG136" s="25">
        <v>0</v>
      </c>
      <c r="AH136" s="25">
        <v>0</v>
      </c>
    </row>
    <row r="137" spans="1:34" ht="12" customHeight="1">
      <c r="A137" s="1"/>
      <c r="B137" s="16" t="s">
        <v>93</v>
      </c>
      <c r="C137" s="5" t="s">
        <v>94</v>
      </c>
      <c r="D137" s="25">
        <f>Classification!CI137</f>
        <v>0</v>
      </c>
      <c r="E137" s="79"/>
      <c r="F137" s="25">
        <v>0</v>
      </c>
      <c r="G137" s="25">
        <f t="shared" si="29"/>
        <v>0</v>
      </c>
      <c r="H137" s="69"/>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row>
    <row r="138" spans="1:34" ht="12" customHeight="1">
      <c r="A138" s="1"/>
      <c r="B138" s="16" t="s">
        <v>95</v>
      </c>
      <c r="C138" s="5" t="s">
        <v>96</v>
      </c>
      <c r="D138" s="25">
        <f>Classification!CI138</f>
        <v>0</v>
      </c>
      <c r="E138" s="79"/>
      <c r="F138" s="25">
        <v>0</v>
      </c>
      <c r="G138" s="25">
        <f t="shared" si="29"/>
        <v>0</v>
      </c>
      <c r="H138" s="69"/>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row>
    <row r="139" spans="1:34" ht="12" customHeight="1">
      <c r="A139" s="1"/>
      <c r="B139" s="16" t="s">
        <v>97</v>
      </c>
      <c r="C139" s="5" t="s">
        <v>98</v>
      </c>
      <c r="D139" s="25">
        <f>Classification!CI139</f>
        <v>0</v>
      </c>
      <c r="E139" s="79"/>
      <c r="F139" s="25">
        <v>0</v>
      </c>
      <c r="G139" s="25">
        <f t="shared" si="29"/>
        <v>0</v>
      </c>
      <c r="H139" s="69"/>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row>
    <row r="140" spans="1:34" ht="12" customHeight="1">
      <c r="A140" s="1"/>
      <c r="B140" s="16" t="s">
        <v>16</v>
      </c>
      <c r="C140" s="5" t="s">
        <v>99</v>
      </c>
      <c r="D140" s="25">
        <f>Classification!CI140</f>
        <v>0</v>
      </c>
      <c r="E140" s="79"/>
      <c r="F140" s="25">
        <v>0</v>
      </c>
      <c r="G140" s="25">
        <f t="shared" si="29"/>
        <v>0</v>
      </c>
      <c r="H140" s="69"/>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row>
    <row r="141" spans="1:34" ht="12" customHeight="1">
      <c r="A141" s="1"/>
      <c r="B141" s="16" t="s">
        <v>42</v>
      </c>
      <c r="C141" s="1"/>
      <c r="D141" s="26">
        <f>SUM(D128:D140)</f>
        <v>0</v>
      </c>
      <c r="E141" s="79"/>
      <c r="F141" s="26">
        <f>SUM(F128:F140)</f>
        <v>0</v>
      </c>
      <c r="G141" s="26">
        <f>SUM(G128:G140)</f>
        <v>0</v>
      </c>
      <c r="H141" s="79"/>
      <c r="I141" s="26">
        <f t="shared" ref="I141:AH141" si="30">SUM(I128:I140)</f>
        <v>0</v>
      </c>
      <c r="J141" s="26">
        <f t="shared" si="30"/>
        <v>0</v>
      </c>
      <c r="K141" s="26">
        <f t="shared" si="30"/>
        <v>0</v>
      </c>
      <c r="L141" s="26">
        <f t="shared" si="30"/>
        <v>0</v>
      </c>
      <c r="M141" s="26">
        <f t="shared" si="30"/>
        <v>0</v>
      </c>
      <c r="N141" s="26">
        <f t="shared" si="30"/>
        <v>0</v>
      </c>
      <c r="O141" s="26">
        <f t="shared" si="30"/>
        <v>0</v>
      </c>
      <c r="P141" s="26">
        <f t="shared" si="30"/>
        <v>0</v>
      </c>
      <c r="Q141" s="26">
        <f t="shared" si="30"/>
        <v>0</v>
      </c>
      <c r="R141" s="26">
        <f t="shared" si="30"/>
        <v>0</v>
      </c>
      <c r="S141" s="26">
        <f t="shared" si="30"/>
        <v>0</v>
      </c>
      <c r="T141" s="26">
        <f t="shared" si="30"/>
        <v>0</v>
      </c>
      <c r="U141" s="26">
        <f t="shared" si="30"/>
        <v>0</v>
      </c>
      <c r="V141" s="26">
        <f t="shared" si="30"/>
        <v>0</v>
      </c>
      <c r="W141" s="26">
        <f t="shared" si="30"/>
        <v>0</v>
      </c>
      <c r="X141" s="26">
        <f t="shared" si="30"/>
        <v>0</v>
      </c>
      <c r="Y141" s="26">
        <f t="shared" si="30"/>
        <v>0</v>
      </c>
      <c r="Z141" s="26">
        <f t="shared" si="30"/>
        <v>0</v>
      </c>
      <c r="AA141" s="26">
        <f t="shared" si="30"/>
        <v>0</v>
      </c>
      <c r="AB141" s="26">
        <f t="shared" si="30"/>
        <v>0</v>
      </c>
      <c r="AC141" s="26">
        <f t="shared" si="30"/>
        <v>0</v>
      </c>
      <c r="AD141" s="26">
        <f t="shared" si="30"/>
        <v>0</v>
      </c>
      <c r="AE141" s="26">
        <f t="shared" si="30"/>
        <v>0</v>
      </c>
      <c r="AF141" s="26">
        <f t="shared" si="30"/>
        <v>0</v>
      </c>
      <c r="AG141" s="26">
        <f t="shared" si="30"/>
        <v>0</v>
      </c>
      <c r="AH141" s="26">
        <f t="shared" si="30"/>
        <v>0</v>
      </c>
    </row>
    <row r="142" spans="1:34" ht="12" customHeight="1">
      <c r="A142" s="1"/>
      <c r="B142" s="1"/>
      <c r="C142" s="1"/>
      <c r="D142" s="25"/>
      <c r="E142" s="79"/>
      <c r="F142" s="25"/>
      <c r="G142" s="25"/>
      <c r="H142" s="79"/>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row>
    <row r="143" spans="1:34" ht="12" customHeight="1">
      <c r="A143" s="16" t="s">
        <v>109</v>
      </c>
      <c r="B143" s="1"/>
      <c r="C143" s="5" t="s">
        <v>110</v>
      </c>
      <c r="D143" s="30">
        <f>Classification!CI143</f>
        <v>0</v>
      </c>
      <c r="E143" s="79"/>
      <c r="F143" s="30">
        <v>0</v>
      </c>
      <c r="G143" s="30">
        <f t="shared" ref="G143" si="31">D143-F143</f>
        <v>0</v>
      </c>
      <c r="H143" s="69"/>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row>
    <row r="144" spans="1:34" ht="12" customHeight="1">
      <c r="A144" s="1"/>
      <c r="B144" s="1"/>
      <c r="C144" s="1"/>
      <c r="D144" s="25"/>
      <c r="E144" s="79"/>
      <c r="F144" s="25"/>
      <c r="G144" s="25"/>
      <c r="H144" s="79"/>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row>
    <row r="145" spans="1:34" ht="12" customHeight="1">
      <c r="A145" s="16" t="s">
        <v>111</v>
      </c>
      <c r="B145" s="1"/>
      <c r="C145" s="1"/>
      <c r="D145" s="25"/>
      <c r="E145" s="79"/>
      <c r="F145" s="25"/>
      <c r="G145" s="25"/>
      <c r="H145" s="79"/>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row>
    <row r="146" spans="1:34" ht="12" customHeight="1">
      <c r="A146" s="1"/>
      <c r="B146" s="16" t="s">
        <v>37</v>
      </c>
      <c r="C146" s="5" t="s">
        <v>112</v>
      </c>
      <c r="D146" s="25">
        <f>Classification!CI146</f>
        <v>0</v>
      </c>
      <c r="E146" s="79"/>
      <c r="F146" s="25">
        <v>0</v>
      </c>
      <c r="G146" s="25">
        <f t="shared" ref="G146:G152" si="32">D146-F146</f>
        <v>0</v>
      </c>
      <c r="H146" s="69"/>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row>
    <row r="147" spans="1:34" ht="12" customHeight="1">
      <c r="A147" s="1"/>
      <c r="B147" s="16" t="s">
        <v>39</v>
      </c>
      <c r="C147" s="5" t="s">
        <v>114</v>
      </c>
      <c r="D147" s="25">
        <f>Classification!CI147</f>
        <v>424.68340049934187</v>
      </c>
      <c r="E147" s="79"/>
      <c r="F147" s="25">
        <v>0</v>
      </c>
      <c r="G147" s="25">
        <f t="shared" si="32"/>
        <v>424.68340049934187</v>
      </c>
      <c r="H147" s="69" t="s">
        <v>471</v>
      </c>
      <c r="I147" s="25">
        <v>125.42868764853274</v>
      </c>
      <c r="J147" s="25">
        <v>42.675268553619162</v>
      </c>
      <c r="K147" s="25">
        <v>81.78105319070329</v>
      </c>
      <c r="L147" s="25">
        <v>0</v>
      </c>
      <c r="M147" s="25">
        <v>0.3859430415409561</v>
      </c>
      <c r="N147" s="25">
        <v>0</v>
      </c>
      <c r="O147" s="25">
        <v>26.367025095234585</v>
      </c>
      <c r="P147" s="25">
        <v>0</v>
      </c>
      <c r="Q147" s="25">
        <v>0</v>
      </c>
      <c r="R147" s="25">
        <v>0</v>
      </c>
      <c r="S147" s="25">
        <v>17.396566232656774</v>
      </c>
      <c r="T147" s="25">
        <v>0</v>
      </c>
      <c r="U147" s="25">
        <v>90.25655378474768</v>
      </c>
      <c r="V147" s="25">
        <v>0</v>
      </c>
      <c r="W147" s="25">
        <v>0</v>
      </c>
      <c r="X147" s="25">
        <v>0</v>
      </c>
      <c r="Y147" s="25">
        <v>36.670206474406015</v>
      </c>
      <c r="Z147" s="25">
        <v>0</v>
      </c>
      <c r="AA147" s="25">
        <v>0</v>
      </c>
      <c r="AB147" s="25">
        <v>0</v>
      </c>
      <c r="AC147" s="25">
        <v>3.722096477900664</v>
      </c>
      <c r="AD147" s="25">
        <v>0</v>
      </c>
      <c r="AE147" s="25">
        <v>0</v>
      </c>
      <c r="AF147" s="25">
        <v>0</v>
      </c>
      <c r="AG147" s="25">
        <v>0</v>
      </c>
      <c r="AH147" s="25">
        <v>0</v>
      </c>
    </row>
    <row r="148" spans="1:34" ht="12" customHeight="1">
      <c r="A148" s="1"/>
      <c r="B148" s="16" t="s">
        <v>115</v>
      </c>
      <c r="C148" s="5" t="s">
        <v>116</v>
      </c>
      <c r="D148" s="25">
        <f>Classification!CI148</f>
        <v>2097.6132021603562</v>
      </c>
      <c r="E148" s="79"/>
      <c r="F148" s="25">
        <v>0</v>
      </c>
      <c r="G148" s="25">
        <f t="shared" si="32"/>
        <v>2097.6132021603562</v>
      </c>
      <c r="H148" s="69" t="s">
        <v>471</v>
      </c>
      <c r="I148" s="25">
        <v>619.52238027635747</v>
      </c>
      <c r="J148" s="25">
        <v>210.78338974058622</v>
      </c>
      <c r="K148" s="25">
        <v>403.93624205159722</v>
      </c>
      <c r="L148" s="25">
        <v>0</v>
      </c>
      <c r="M148" s="25">
        <v>1.9062652749468294</v>
      </c>
      <c r="N148" s="25">
        <v>0</v>
      </c>
      <c r="O148" s="25">
        <v>130.23306273903492</v>
      </c>
      <c r="P148" s="25">
        <v>0</v>
      </c>
      <c r="Q148" s="25">
        <v>0</v>
      </c>
      <c r="R148" s="25">
        <v>0</v>
      </c>
      <c r="S148" s="25">
        <v>85.925814286528606</v>
      </c>
      <c r="T148" s="25">
        <v>0</v>
      </c>
      <c r="U148" s="25">
        <v>445.79877286886426</v>
      </c>
      <c r="V148" s="25">
        <v>0</v>
      </c>
      <c r="W148" s="25">
        <v>0</v>
      </c>
      <c r="X148" s="25">
        <v>0</v>
      </c>
      <c r="Y148" s="25">
        <v>181.12294743853408</v>
      </c>
      <c r="Z148" s="25">
        <v>0</v>
      </c>
      <c r="AA148" s="25">
        <v>0</v>
      </c>
      <c r="AB148" s="25">
        <v>0</v>
      </c>
      <c r="AC148" s="25">
        <v>18.384327483906674</v>
      </c>
      <c r="AD148" s="25">
        <v>0</v>
      </c>
      <c r="AE148" s="25">
        <v>0</v>
      </c>
      <c r="AF148" s="25">
        <v>0</v>
      </c>
      <c r="AG148" s="25">
        <v>0</v>
      </c>
      <c r="AH148" s="25">
        <v>0</v>
      </c>
    </row>
    <row r="149" spans="1:34" ht="12" customHeight="1">
      <c r="A149" s="1"/>
      <c r="B149" s="16" t="s">
        <v>117</v>
      </c>
      <c r="C149" s="5" t="s">
        <v>118</v>
      </c>
      <c r="D149" s="25">
        <f>Classification!CI149</f>
        <v>1147.3636504240462</v>
      </c>
      <c r="E149" s="79"/>
      <c r="F149" s="25">
        <v>0</v>
      </c>
      <c r="G149" s="25">
        <f t="shared" si="32"/>
        <v>1147.3636504240462</v>
      </c>
      <c r="H149" s="69" t="s">
        <v>471</v>
      </c>
      <c r="I149" s="25">
        <v>338.86965386239774</v>
      </c>
      <c r="J149" s="25">
        <v>115.29542207897732</v>
      </c>
      <c r="K149" s="25">
        <v>220.94719881700163</v>
      </c>
      <c r="L149" s="25">
        <v>0</v>
      </c>
      <c r="M149" s="25">
        <v>1.042699141236807</v>
      </c>
      <c r="N149" s="25">
        <v>0</v>
      </c>
      <c r="O149" s="25">
        <v>71.235574850629618</v>
      </c>
      <c r="P149" s="25">
        <v>0</v>
      </c>
      <c r="Q149" s="25">
        <v>0</v>
      </c>
      <c r="R149" s="25">
        <v>0</v>
      </c>
      <c r="S149" s="25">
        <v>47.000159916953727</v>
      </c>
      <c r="T149" s="25">
        <v>0</v>
      </c>
      <c r="U149" s="25">
        <v>243.84538906724435</v>
      </c>
      <c r="V149" s="25">
        <v>0</v>
      </c>
      <c r="W149" s="25">
        <v>0</v>
      </c>
      <c r="X149" s="25">
        <v>0</v>
      </c>
      <c r="Y149" s="25">
        <v>99.071595246735285</v>
      </c>
      <c r="Z149" s="25">
        <v>0</v>
      </c>
      <c r="AA149" s="25">
        <v>0</v>
      </c>
      <c r="AB149" s="25">
        <v>0</v>
      </c>
      <c r="AC149" s="25">
        <v>10.055957442869749</v>
      </c>
      <c r="AD149" s="25">
        <v>0</v>
      </c>
      <c r="AE149" s="25">
        <v>0</v>
      </c>
      <c r="AF149" s="25">
        <v>0</v>
      </c>
      <c r="AG149" s="25">
        <v>0</v>
      </c>
      <c r="AH149" s="25">
        <v>0</v>
      </c>
    </row>
    <row r="150" spans="1:34" ht="12" customHeight="1">
      <c r="A150" s="1"/>
      <c r="B150" s="16" t="s">
        <v>119</v>
      </c>
      <c r="C150" s="5" t="s">
        <v>120</v>
      </c>
      <c r="D150" s="25">
        <f>Classification!CI150</f>
        <v>620.7235496687257</v>
      </c>
      <c r="E150" s="79"/>
      <c r="F150" s="25">
        <v>0</v>
      </c>
      <c r="G150" s="25">
        <f t="shared" si="32"/>
        <v>620.7235496687257</v>
      </c>
      <c r="H150" s="69" t="s">
        <v>471</v>
      </c>
      <c r="I150" s="25">
        <v>183.32842803825989</v>
      </c>
      <c r="J150" s="25">
        <v>62.374804733413832</v>
      </c>
      <c r="K150" s="25">
        <v>119.53239889407658</v>
      </c>
      <c r="L150" s="25">
        <v>0</v>
      </c>
      <c r="M150" s="25">
        <v>0.56410006709367011</v>
      </c>
      <c r="N150" s="25">
        <v>0</v>
      </c>
      <c r="O150" s="25">
        <v>38.538434495142795</v>
      </c>
      <c r="P150" s="25">
        <v>0</v>
      </c>
      <c r="Q150" s="25">
        <v>0</v>
      </c>
      <c r="R150" s="25">
        <v>0</v>
      </c>
      <c r="S150" s="25">
        <v>25.427078928173316</v>
      </c>
      <c r="T150" s="25">
        <v>0</v>
      </c>
      <c r="U150" s="25">
        <v>131.92031612316728</v>
      </c>
      <c r="V150" s="25">
        <v>0</v>
      </c>
      <c r="W150" s="25">
        <v>0</v>
      </c>
      <c r="X150" s="25">
        <v>0</v>
      </c>
      <c r="Y150" s="25">
        <v>53.597717036066875</v>
      </c>
      <c r="Z150" s="25">
        <v>0</v>
      </c>
      <c r="AA150" s="25">
        <v>0</v>
      </c>
      <c r="AB150" s="25">
        <v>0</v>
      </c>
      <c r="AC150" s="25">
        <v>5.4402713533314619</v>
      </c>
      <c r="AD150" s="25">
        <v>0</v>
      </c>
      <c r="AE150" s="25">
        <v>0</v>
      </c>
      <c r="AF150" s="25">
        <v>0</v>
      </c>
      <c r="AG150" s="25">
        <v>0</v>
      </c>
      <c r="AH150" s="25">
        <v>0</v>
      </c>
    </row>
    <row r="151" spans="1:34" ht="12" customHeight="1">
      <c r="A151" s="1"/>
      <c r="B151" s="16" t="s">
        <v>121</v>
      </c>
      <c r="C151" s="5" t="s">
        <v>122</v>
      </c>
      <c r="D151" s="25">
        <f>Classification!CI151</f>
        <v>263.29975974294985</v>
      </c>
      <c r="E151" s="79"/>
      <c r="F151" s="25">
        <v>0</v>
      </c>
      <c r="G151" s="25">
        <f t="shared" si="32"/>
        <v>263.29975974294985</v>
      </c>
      <c r="H151" s="69" t="s">
        <v>471</v>
      </c>
      <c r="I151" s="25">
        <v>77.764620147387546</v>
      </c>
      <c r="J151" s="25">
        <v>26.458269722626472</v>
      </c>
      <c r="K151" s="25">
        <v>50.703492604889199</v>
      </c>
      <c r="L151" s="25">
        <v>0</v>
      </c>
      <c r="M151" s="25">
        <v>0.23928109738387229</v>
      </c>
      <c r="N151" s="25">
        <v>0</v>
      </c>
      <c r="O151" s="25">
        <v>16.347310407114332</v>
      </c>
      <c r="P151" s="25">
        <v>0</v>
      </c>
      <c r="Q151" s="25">
        <v>0</v>
      </c>
      <c r="R151" s="25">
        <v>0</v>
      </c>
      <c r="S151" s="25">
        <v>10.785709316693534</v>
      </c>
      <c r="T151" s="25">
        <v>0</v>
      </c>
      <c r="U151" s="25">
        <v>55.958224170778543</v>
      </c>
      <c r="V151" s="25">
        <v>0</v>
      </c>
      <c r="W151" s="25">
        <v>0</v>
      </c>
      <c r="X151" s="25">
        <v>0</v>
      </c>
      <c r="Y151" s="25">
        <v>22.735187066607352</v>
      </c>
      <c r="Z151" s="25">
        <v>0</v>
      </c>
      <c r="AA151" s="25">
        <v>0</v>
      </c>
      <c r="AB151" s="25">
        <v>0</v>
      </c>
      <c r="AC151" s="25">
        <v>2.3076652094690089</v>
      </c>
      <c r="AD151" s="25">
        <v>0</v>
      </c>
      <c r="AE151" s="25">
        <v>0</v>
      </c>
      <c r="AF151" s="25">
        <v>0</v>
      </c>
      <c r="AG151" s="25">
        <v>0</v>
      </c>
      <c r="AH151" s="25">
        <v>0</v>
      </c>
    </row>
    <row r="152" spans="1:34" ht="12" customHeight="1">
      <c r="A152" s="1"/>
      <c r="B152" s="16" t="s">
        <v>16</v>
      </c>
      <c r="C152" s="5" t="s">
        <v>123</v>
      </c>
      <c r="D152" s="25">
        <f>Classification!CI152</f>
        <v>0</v>
      </c>
      <c r="E152" s="79"/>
      <c r="F152" s="25">
        <v>0</v>
      </c>
      <c r="G152" s="25">
        <f t="shared" si="32"/>
        <v>0</v>
      </c>
      <c r="H152" s="69"/>
      <c r="I152" s="25">
        <v>0</v>
      </c>
      <c r="J152" s="25">
        <v>0</v>
      </c>
      <c r="K152" s="25">
        <v>0</v>
      </c>
      <c r="L152" s="25">
        <v>0</v>
      </c>
      <c r="M152" s="25">
        <v>0</v>
      </c>
      <c r="N152" s="25">
        <v>0</v>
      </c>
      <c r="O152" s="25">
        <v>0</v>
      </c>
      <c r="P152" s="25">
        <v>0</v>
      </c>
      <c r="Q152" s="25">
        <v>0</v>
      </c>
      <c r="R152" s="25">
        <v>0</v>
      </c>
      <c r="S152" s="25">
        <v>0</v>
      </c>
      <c r="T152" s="25">
        <v>0</v>
      </c>
      <c r="U152" s="25">
        <v>0</v>
      </c>
      <c r="V152" s="25">
        <v>0</v>
      </c>
      <c r="W152" s="25">
        <v>0</v>
      </c>
      <c r="X152" s="25">
        <v>0</v>
      </c>
      <c r="Y152" s="25">
        <v>0</v>
      </c>
      <c r="Z152" s="25">
        <v>0</v>
      </c>
      <c r="AA152" s="25">
        <v>0</v>
      </c>
      <c r="AB152" s="25">
        <v>0</v>
      </c>
      <c r="AC152" s="25">
        <v>0</v>
      </c>
      <c r="AD152" s="25">
        <v>0</v>
      </c>
      <c r="AE152" s="25">
        <v>0</v>
      </c>
      <c r="AF152" s="25">
        <v>0</v>
      </c>
      <c r="AG152" s="25">
        <v>0</v>
      </c>
      <c r="AH152" s="25">
        <v>0</v>
      </c>
    </row>
    <row r="153" spans="1:34" ht="12" customHeight="1">
      <c r="A153" s="1"/>
      <c r="B153" s="16" t="s">
        <v>42</v>
      </c>
      <c r="C153" s="1"/>
      <c r="D153" s="26">
        <f>SUM(D146:D152)</f>
        <v>4553.6835624954201</v>
      </c>
      <c r="E153" s="79"/>
      <c r="F153" s="26">
        <f t="shared" ref="F153:G153" si="33">SUM(F146:F152)</f>
        <v>0</v>
      </c>
      <c r="G153" s="26">
        <f t="shared" si="33"/>
        <v>4553.6835624954201</v>
      </c>
      <c r="H153" s="79"/>
      <c r="I153" s="26">
        <f t="shared" ref="I153:AH153" si="34">SUM(I146:I152)</f>
        <v>1344.9137699729356</v>
      </c>
      <c r="J153" s="26">
        <f t="shared" si="34"/>
        <v>457.58715482922304</v>
      </c>
      <c r="K153" s="26">
        <f t="shared" si="34"/>
        <v>876.90038555826789</v>
      </c>
      <c r="L153" s="26">
        <f t="shared" si="34"/>
        <v>0</v>
      </c>
      <c r="M153" s="26">
        <f t="shared" si="34"/>
        <v>4.1382886222021344</v>
      </c>
      <c r="N153" s="26">
        <f t="shared" si="34"/>
        <v>0</v>
      </c>
      <c r="O153" s="26">
        <f t="shared" si="34"/>
        <v>282.72140758715625</v>
      </c>
      <c r="P153" s="26">
        <f t="shared" si="34"/>
        <v>0</v>
      </c>
      <c r="Q153" s="26">
        <f t="shared" si="34"/>
        <v>0</v>
      </c>
      <c r="R153" s="26">
        <f t="shared" si="34"/>
        <v>0</v>
      </c>
      <c r="S153" s="26">
        <f t="shared" si="34"/>
        <v>186.53532868100595</v>
      </c>
      <c r="T153" s="26">
        <f t="shared" si="34"/>
        <v>0</v>
      </c>
      <c r="U153" s="26">
        <f t="shared" si="34"/>
        <v>967.77925601480206</v>
      </c>
      <c r="V153" s="26">
        <f t="shared" si="34"/>
        <v>0</v>
      </c>
      <c r="W153" s="26">
        <f t="shared" si="34"/>
        <v>0</v>
      </c>
      <c r="X153" s="26">
        <f t="shared" si="34"/>
        <v>0</v>
      </c>
      <c r="Y153" s="26">
        <f t="shared" si="34"/>
        <v>393.1976532623496</v>
      </c>
      <c r="Z153" s="26">
        <f t="shared" si="34"/>
        <v>0</v>
      </c>
      <c r="AA153" s="26">
        <f t="shared" si="34"/>
        <v>0</v>
      </c>
      <c r="AB153" s="26">
        <f t="shared" si="34"/>
        <v>0</v>
      </c>
      <c r="AC153" s="26">
        <f t="shared" si="34"/>
        <v>39.910317967477553</v>
      </c>
      <c r="AD153" s="26">
        <f t="shared" si="34"/>
        <v>0</v>
      </c>
      <c r="AE153" s="26">
        <f t="shared" si="34"/>
        <v>0</v>
      </c>
      <c r="AF153" s="26">
        <f t="shared" si="34"/>
        <v>0</v>
      </c>
      <c r="AG153" s="26">
        <f t="shared" si="34"/>
        <v>0</v>
      </c>
      <c r="AH153" s="26">
        <f t="shared" si="34"/>
        <v>0</v>
      </c>
    </row>
    <row r="154" spans="1:34" ht="12" customHeight="1">
      <c r="A154" s="1"/>
      <c r="B154" s="1"/>
      <c r="C154" s="1"/>
      <c r="D154" s="25"/>
      <c r="E154" s="79"/>
      <c r="F154" s="25"/>
      <c r="G154" s="25"/>
      <c r="H154" s="79"/>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row>
    <row r="155" spans="1:34" ht="12" customHeight="1" thickBot="1">
      <c r="A155" s="16" t="s">
        <v>135</v>
      </c>
      <c r="B155" s="1"/>
      <c r="C155" s="1"/>
      <c r="D155" s="32">
        <f>SUM(D91, D102, D112, D125, D141, D143, D153)</f>
        <v>48537.661003262881</v>
      </c>
      <c r="E155" s="79"/>
      <c r="F155" s="32">
        <f t="shared" ref="F155:G155" si="35">SUM(F91, F102, F112, F125, F141, F143, F153)</f>
        <v>10784.134760125318</v>
      </c>
      <c r="G155" s="32">
        <f t="shared" si="35"/>
        <v>37753.52624313756</v>
      </c>
      <c r="H155" s="79"/>
      <c r="I155" s="32">
        <f t="shared" ref="I155:AH155" si="36">SUM(I91, I102, I112, I125, I141, I143, I153)</f>
        <v>12181.003193202449</v>
      </c>
      <c r="J155" s="32">
        <f t="shared" si="36"/>
        <v>4144.4074100418766</v>
      </c>
      <c r="K155" s="32">
        <f t="shared" si="36"/>
        <v>7942.1644978924342</v>
      </c>
      <c r="L155" s="32">
        <f t="shared" si="36"/>
        <v>0</v>
      </c>
      <c r="M155" s="32">
        <f t="shared" si="36"/>
        <v>37.480846762727374</v>
      </c>
      <c r="N155" s="32">
        <f t="shared" si="36"/>
        <v>0</v>
      </c>
      <c r="O155" s="32">
        <f t="shared" si="36"/>
        <v>2560.6328416692054</v>
      </c>
      <c r="P155" s="32">
        <f t="shared" si="36"/>
        <v>0</v>
      </c>
      <c r="Q155" s="32">
        <f t="shared" si="36"/>
        <v>0</v>
      </c>
      <c r="R155" s="32">
        <f t="shared" si="36"/>
        <v>0</v>
      </c>
      <c r="S155" s="32">
        <f t="shared" si="36"/>
        <v>1689.4670015566323</v>
      </c>
      <c r="T155" s="32">
        <f t="shared" si="36"/>
        <v>0</v>
      </c>
      <c r="U155" s="32">
        <f t="shared" si="36"/>
        <v>8765.2624807824104</v>
      </c>
      <c r="V155" s="32">
        <f t="shared" si="36"/>
        <v>0</v>
      </c>
      <c r="W155" s="32">
        <f t="shared" si="36"/>
        <v>0</v>
      </c>
      <c r="X155" s="32">
        <f t="shared" si="36"/>
        <v>0</v>
      </c>
      <c r="Y155" s="32">
        <f t="shared" si="36"/>
        <v>10867.797487372411</v>
      </c>
      <c r="Z155" s="32">
        <f t="shared" si="36"/>
        <v>0</v>
      </c>
      <c r="AA155" s="32">
        <f t="shared" si="36"/>
        <v>0</v>
      </c>
      <c r="AB155" s="32">
        <f t="shared" si="36"/>
        <v>0</v>
      </c>
      <c r="AC155" s="32">
        <f t="shared" si="36"/>
        <v>349.44524398273717</v>
      </c>
      <c r="AD155" s="32">
        <f t="shared" si="36"/>
        <v>0</v>
      </c>
      <c r="AE155" s="32">
        <f t="shared" si="36"/>
        <v>0</v>
      </c>
      <c r="AF155" s="32">
        <f t="shared" si="36"/>
        <v>0</v>
      </c>
      <c r="AG155" s="32">
        <f t="shared" si="36"/>
        <v>0</v>
      </c>
      <c r="AH155" s="32">
        <f t="shared" si="36"/>
        <v>0</v>
      </c>
    </row>
    <row r="156" spans="1:34" ht="12" customHeight="1" thickTop="1">
      <c r="A156" s="1"/>
      <c r="B156" s="16"/>
      <c r="C156" s="1"/>
      <c r="D156" s="25"/>
      <c r="E156" s="79"/>
      <c r="F156" s="25"/>
      <c r="G156" s="25"/>
      <c r="H156" s="69"/>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row>
    <row r="157" spans="1:34" ht="12" customHeight="1">
      <c r="A157" s="16" t="s">
        <v>136</v>
      </c>
      <c r="B157" s="1"/>
      <c r="C157" s="1"/>
      <c r="D157" s="25"/>
      <c r="E157" s="79"/>
      <c r="F157" s="25"/>
      <c r="G157" s="25"/>
      <c r="H157" s="79"/>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row>
    <row r="158" spans="1:34" ht="12" customHeight="1">
      <c r="A158" s="1"/>
      <c r="B158" s="16" t="s">
        <v>137</v>
      </c>
      <c r="C158" s="1"/>
      <c r="D158" s="25">
        <f>Classification!CI158</f>
        <v>174.78019141731809</v>
      </c>
      <c r="E158" s="79"/>
      <c r="F158" s="25">
        <v>0</v>
      </c>
      <c r="G158" s="25">
        <f t="shared" ref="G158:G166" si="37">D158-F158</f>
        <v>174.78019141731809</v>
      </c>
      <c r="H158" s="69" t="s">
        <v>480</v>
      </c>
      <c r="I158" s="25">
        <v>52.132830089936903</v>
      </c>
      <c r="J158" s="25">
        <v>17.737429660289358</v>
      </c>
      <c r="K158" s="25">
        <v>33.99124897578325</v>
      </c>
      <c r="L158" s="25">
        <v>0</v>
      </c>
      <c r="M158" s="25">
        <v>0.16041228993344639</v>
      </c>
      <c r="N158" s="25">
        <v>0</v>
      </c>
      <c r="O158" s="25">
        <v>10.959116810013489</v>
      </c>
      <c r="P158" s="25">
        <v>0</v>
      </c>
      <c r="Q158" s="25">
        <v>0</v>
      </c>
      <c r="R158" s="25">
        <v>0</v>
      </c>
      <c r="S158" s="25">
        <v>7.2306602943719662</v>
      </c>
      <c r="T158" s="25">
        <v>0</v>
      </c>
      <c r="U158" s="25">
        <v>37.513982416434409</v>
      </c>
      <c r="V158" s="25">
        <v>0</v>
      </c>
      <c r="W158" s="25">
        <v>0</v>
      </c>
      <c r="X158" s="25">
        <v>0</v>
      </c>
      <c r="Y158" s="25">
        <v>13.450748098651065</v>
      </c>
      <c r="Z158" s="25">
        <v>0</v>
      </c>
      <c r="AA158" s="25">
        <v>0</v>
      </c>
      <c r="AB158" s="25">
        <v>0</v>
      </c>
      <c r="AC158" s="25">
        <v>1.6037627819042171</v>
      </c>
      <c r="AD158" s="25">
        <v>0</v>
      </c>
      <c r="AE158" s="25">
        <v>0</v>
      </c>
      <c r="AF158" s="25">
        <v>0</v>
      </c>
      <c r="AG158" s="25">
        <v>0</v>
      </c>
      <c r="AH158" s="25">
        <v>0</v>
      </c>
    </row>
    <row r="159" spans="1:34" ht="12" customHeight="1">
      <c r="A159" s="1"/>
      <c r="B159" s="16" t="s">
        <v>139</v>
      </c>
      <c r="C159" s="1"/>
      <c r="D159" s="25">
        <f>Classification!CI159</f>
        <v>0</v>
      </c>
      <c r="E159" s="79"/>
      <c r="F159" s="25">
        <v>0</v>
      </c>
      <c r="G159" s="25">
        <f t="shared" si="37"/>
        <v>0</v>
      </c>
      <c r="H159" s="69"/>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0</v>
      </c>
      <c r="AC159" s="25">
        <v>0</v>
      </c>
      <c r="AD159" s="25">
        <v>0</v>
      </c>
      <c r="AE159" s="25">
        <v>0</v>
      </c>
      <c r="AF159" s="25">
        <v>0</v>
      </c>
      <c r="AG159" s="25">
        <v>0</v>
      </c>
      <c r="AH159" s="25">
        <v>0</v>
      </c>
    </row>
    <row r="160" spans="1:34" ht="12" customHeight="1">
      <c r="A160" s="1"/>
      <c r="B160" s="16" t="s">
        <v>141</v>
      </c>
      <c r="C160" s="1"/>
      <c r="D160" s="25">
        <f>Classification!CI160</f>
        <v>0</v>
      </c>
      <c r="E160" s="79"/>
      <c r="F160" s="25">
        <v>0</v>
      </c>
      <c r="G160" s="25">
        <f t="shared" si="37"/>
        <v>0</v>
      </c>
      <c r="H160" s="69"/>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row>
    <row r="161" spans="1:34" ht="12" customHeight="1">
      <c r="A161" s="1"/>
      <c r="B161" s="16" t="s">
        <v>142</v>
      </c>
      <c r="C161" s="1"/>
      <c r="D161" s="25">
        <f>Classification!CI161</f>
        <v>0</v>
      </c>
      <c r="E161" s="79"/>
      <c r="F161" s="25">
        <v>0</v>
      </c>
      <c r="G161" s="25">
        <f t="shared" si="37"/>
        <v>0</v>
      </c>
      <c r="H161" s="69"/>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row>
    <row r="162" spans="1:34" ht="12" customHeight="1">
      <c r="A162" s="1"/>
      <c r="B162" s="16" t="s">
        <v>143</v>
      </c>
      <c r="C162" s="1"/>
      <c r="D162" s="25">
        <f>Classification!CI162</f>
        <v>2061.8453822287479</v>
      </c>
      <c r="E162" s="79"/>
      <c r="F162" s="25">
        <v>0</v>
      </c>
      <c r="G162" s="25">
        <f t="shared" si="37"/>
        <v>2061.8453822287479</v>
      </c>
      <c r="H162" s="69" t="s">
        <v>481</v>
      </c>
      <c r="I162" s="25">
        <v>602.91687243520664</v>
      </c>
      <c r="J162" s="25">
        <v>205.13360961551587</v>
      </c>
      <c r="K162" s="25">
        <v>393.10924588768017</v>
      </c>
      <c r="L162" s="25">
        <v>0</v>
      </c>
      <c r="M162" s="25">
        <v>1.8551702637281502</v>
      </c>
      <c r="N162" s="25">
        <v>0</v>
      </c>
      <c r="O162" s="25">
        <v>126.74233147033492</v>
      </c>
      <c r="P162" s="25">
        <v>0</v>
      </c>
      <c r="Q162" s="25">
        <v>0</v>
      </c>
      <c r="R162" s="25">
        <v>0</v>
      </c>
      <c r="S162" s="25">
        <v>83.622682344377068</v>
      </c>
      <c r="T162" s="25">
        <v>0</v>
      </c>
      <c r="U162" s="25">
        <v>433.84970491889419</v>
      </c>
      <c r="V162" s="25">
        <v>0</v>
      </c>
      <c r="W162" s="25">
        <v>0</v>
      </c>
      <c r="X162" s="25">
        <v>0</v>
      </c>
      <c r="Y162" s="25">
        <v>197.39333179199949</v>
      </c>
      <c r="Z162" s="25">
        <v>0</v>
      </c>
      <c r="AA162" s="25">
        <v>0</v>
      </c>
      <c r="AB162" s="25">
        <v>0</v>
      </c>
      <c r="AC162" s="25">
        <v>17.222433501011405</v>
      </c>
      <c r="AD162" s="25">
        <v>0</v>
      </c>
      <c r="AE162" s="25">
        <v>0</v>
      </c>
      <c r="AF162" s="25">
        <v>0</v>
      </c>
      <c r="AG162" s="25">
        <v>0</v>
      </c>
      <c r="AH162" s="25">
        <v>0</v>
      </c>
    </row>
    <row r="163" spans="1:34" ht="12" customHeight="1">
      <c r="A163" s="1"/>
      <c r="B163" s="16" t="s">
        <v>145</v>
      </c>
      <c r="C163" s="1"/>
      <c r="D163" s="25">
        <f>Classification!CI163</f>
        <v>0</v>
      </c>
      <c r="E163" s="79"/>
      <c r="F163" s="25">
        <v>0</v>
      </c>
      <c r="G163" s="25">
        <f t="shared" si="37"/>
        <v>0</v>
      </c>
      <c r="H163" s="69"/>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row>
    <row r="164" spans="1:34" ht="12" customHeight="1">
      <c r="A164" s="1"/>
      <c r="B164" s="16" t="s">
        <v>146</v>
      </c>
      <c r="C164" s="1"/>
      <c r="D164" s="25">
        <f>Classification!CI164</f>
        <v>-181.19564974281377</v>
      </c>
      <c r="E164" s="79"/>
      <c r="F164" s="25">
        <v>0</v>
      </c>
      <c r="G164" s="25">
        <f t="shared" si="37"/>
        <v>-181.19564974281377</v>
      </c>
      <c r="H164" s="69" t="s">
        <v>481</v>
      </c>
      <c r="I164" s="25">
        <v>-52.984532876909157</v>
      </c>
      <c r="J164" s="25">
        <v>-18.027209022916161</v>
      </c>
      <c r="K164" s="25">
        <v>-34.546569710057582</v>
      </c>
      <c r="L164" s="25">
        <v>0</v>
      </c>
      <c r="M164" s="25">
        <v>-0.16303297241251424</v>
      </c>
      <c r="N164" s="25">
        <v>0</v>
      </c>
      <c r="O164" s="25">
        <v>-11.138157738997025</v>
      </c>
      <c r="P164" s="25">
        <v>0</v>
      </c>
      <c r="Q164" s="25">
        <v>0</v>
      </c>
      <c r="R164" s="25">
        <v>0</v>
      </c>
      <c r="S164" s="25">
        <v>-7.3487888040604323</v>
      </c>
      <c r="T164" s="25">
        <v>0</v>
      </c>
      <c r="U164" s="25">
        <v>-38.126854637631418</v>
      </c>
      <c r="V164" s="25">
        <v>0</v>
      </c>
      <c r="W164" s="25">
        <v>0</v>
      </c>
      <c r="X164" s="25">
        <v>0</v>
      </c>
      <c r="Y164" s="25">
        <v>-17.34699086421703</v>
      </c>
      <c r="Z164" s="25">
        <v>0</v>
      </c>
      <c r="AA164" s="25">
        <v>0</v>
      </c>
      <c r="AB164" s="25">
        <v>0</v>
      </c>
      <c r="AC164" s="25">
        <v>-1.5135131156124448</v>
      </c>
      <c r="AD164" s="25">
        <v>0</v>
      </c>
      <c r="AE164" s="25">
        <v>0</v>
      </c>
      <c r="AF164" s="25">
        <v>0</v>
      </c>
      <c r="AG164" s="25">
        <v>0</v>
      </c>
      <c r="AH164" s="25">
        <v>0</v>
      </c>
    </row>
    <row r="165" spans="1:34" ht="12" customHeight="1">
      <c r="A165" s="1"/>
      <c r="B165" s="16" t="s">
        <v>147</v>
      </c>
      <c r="C165" s="1"/>
      <c r="D165" s="25">
        <f>Classification!CI165</f>
        <v>0</v>
      </c>
      <c r="E165" s="79"/>
      <c r="F165" s="25">
        <v>0</v>
      </c>
      <c r="G165" s="25">
        <f t="shared" si="37"/>
        <v>0</v>
      </c>
      <c r="H165" s="69"/>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row>
    <row r="166" spans="1:34" ht="12" customHeight="1">
      <c r="A166" s="1"/>
      <c r="B166" s="16" t="s">
        <v>148</v>
      </c>
      <c r="C166" s="1"/>
      <c r="D166" s="25">
        <f>Classification!CI166</f>
        <v>0</v>
      </c>
      <c r="E166" s="79"/>
      <c r="F166" s="25">
        <v>0</v>
      </c>
      <c r="G166" s="25">
        <f t="shared" si="37"/>
        <v>0</v>
      </c>
      <c r="H166" s="69"/>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row>
    <row r="167" spans="1:34" ht="12" customHeight="1" thickBot="1">
      <c r="A167" s="1"/>
      <c r="B167" s="16" t="s">
        <v>42</v>
      </c>
      <c r="C167" s="1"/>
      <c r="D167" s="38">
        <f>SUM(D158:D166)</f>
        <v>2055.4299239032525</v>
      </c>
      <c r="E167" s="79"/>
      <c r="F167" s="38">
        <f t="shared" ref="F167:G167" si="38">SUM(F158:F166)</f>
        <v>0</v>
      </c>
      <c r="G167" s="38">
        <f t="shared" si="38"/>
        <v>2055.4299239032525</v>
      </c>
      <c r="H167" s="79"/>
      <c r="I167" s="38">
        <f t="shared" ref="I167:AH167" si="39">SUM(I158:I166)</f>
        <v>602.06516964823436</v>
      </c>
      <c r="J167" s="38">
        <f t="shared" si="39"/>
        <v>204.84383025288906</v>
      </c>
      <c r="K167" s="38">
        <f t="shared" si="39"/>
        <v>392.55392515340588</v>
      </c>
      <c r="L167" s="38">
        <f t="shared" si="39"/>
        <v>0</v>
      </c>
      <c r="M167" s="38">
        <f t="shared" si="39"/>
        <v>1.8525495812490824</v>
      </c>
      <c r="N167" s="38">
        <f t="shared" si="39"/>
        <v>0</v>
      </c>
      <c r="O167" s="38">
        <f t="shared" si="39"/>
        <v>126.56329054135139</v>
      </c>
      <c r="P167" s="38">
        <f t="shared" si="39"/>
        <v>0</v>
      </c>
      <c r="Q167" s="38">
        <f t="shared" si="39"/>
        <v>0</v>
      </c>
      <c r="R167" s="38">
        <f t="shared" si="39"/>
        <v>0</v>
      </c>
      <c r="S167" s="38">
        <f t="shared" si="39"/>
        <v>83.504553834688608</v>
      </c>
      <c r="T167" s="38">
        <f t="shared" si="39"/>
        <v>0</v>
      </c>
      <c r="U167" s="38">
        <f t="shared" si="39"/>
        <v>433.2368326976972</v>
      </c>
      <c r="V167" s="38">
        <f t="shared" si="39"/>
        <v>0</v>
      </c>
      <c r="W167" s="38">
        <f t="shared" si="39"/>
        <v>0</v>
      </c>
      <c r="X167" s="38">
        <f t="shared" si="39"/>
        <v>0</v>
      </c>
      <c r="Y167" s="38">
        <f t="shared" si="39"/>
        <v>193.49708902643354</v>
      </c>
      <c r="Z167" s="38">
        <f t="shared" si="39"/>
        <v>0</v>
      </c>
      <c r="AA167" s="38">
        <f t="shared" si="39"/>
        <v>0</v>
      </c>
      <c r="AB167" s="38">
        <f t="shared" si="39"/>
        <v>0</v>
      </c>
      <c r="AC167" s="38">
        <f t="shared" si="39"/>
        <v>17.312683167303177</v>
      </c>
      <c r="AD167" s="38">
        <f t="shared" si="39"/>
        <v>0</v>
      </c>
      <c r="AE167" s="38">
        <f t="shared" si="39"/>
        <v>0</v>
      </c>
      <c r="AF167" s="38">
        <f t="shared" si="39"/>
        <v>0</v>
      </c>
      <c r="AG167" s="38">
        <f t="shared" si="39"/>
        <v>0</v>
      </c>
      <c r="AH167" s="38">
        <f t="shared" si="39"/>
        <v>0</v>
      </c>
    </row>
    <row r="168" spans="1:34" ht="12" customHeight="1" thickTop="1">
      <c r="A168" s="1"/>
      <c r="B168" s="1"/>
      <c r="C168" s="1"/>
      <c r="D168" s="25"/>
      <c r="E168" s="79"/>
      <c r="F168" s="25"/>
      <c r="G168" s="25"/>
      <c r="H168" s="79"/>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row>
    <row r="169" spans="1:34" ht="12" customHeight="1" thickBot="1">
      <c r="A169" s="16" t="s">
        <v>149</v>
      </c>
      <c r="B169" s="1"/>
      <c r="C169" s="1"/>
      <c r="D169" s="32">
        <f>Classification!CI169</f>
        <v>0</v>
      </c>
      <c r="E169" s="79"/>
      <c r="F169" s="32">
        <v>0</v>
      </c>
      <c r="G169" s="32">
        <f t="shared" ref="G169" si="40">D169-F169</f>
        <v>0</v>
      </c>
      <c r="H169" s="69"/>
      <c r="I169" s="32">
        <v>0</v>
      </c>
      <c r="J169" s="32">
        <v>0</v>
      </c>
      <c r="K169" s="32">
        <v>0</v>
      </c>
      <c r="L169" s="32">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row>
    <row r="170" spans="1:34" ht="12" customHeight="1" thickTop="1">
      <c r="A170" s="1"/>
      <c r="B170" s="1"/>
      <c r="C170" s="1"/>
      <c r="D170" s="25"/>
      <c r="E170" s="79"/>
      <c r="F170" s="25"/>
      <c r="G170" s="25"/>
      <c r="H170" s="79"/>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row>
    <row r="171" spans="1:34" ht="12" customHeight="1" thickBot="1">
      <c r="A171" s="16" t="s">
        <v>150</v>
      </c>
      <c r="B171" s="1"/>
      <c r="C171" s="1"/>
      <c r="D171" s="40">
        <f>D82-D155+D167+D169</f>
        <v>331358.72610822826</v>
      </c>
      <c r="E171" s="79"/>
      <c r="F171" s="55">
        <f t="shared" ref="F171:G171" si="41">F82-F155+F167+F169</f>
        <v>33707.195503209965</v>
      </c>
      <c r="G171" s="55">
        <f t="shared" si="41"/>
        <v>297651.53060501831</v>
      </c>
      <c r="H171" s="79"/>
      <c r="I171" s="55">
        <f t="shared" ref="I171:AH171" si="42">I82-I155+I167+I169</f>
        <v>96911.702452909158</v>
      </c>
      <c r="J171" s="55">
        <f t="shared" si="42"/>
        <v>32972.783226076521</v>
      </c>
      <c r="K171" s="55">
        <f t="shared" si="42"/>
        <v>63187.626703959118</v>
      </c>
      <c r="L171" s="55">
        <f t="shared" si="42"/>
        <v>0</v>
      </c>
      <c r="M171" s="55">
        <f t="shared" si="42"/>
        <v>298.19651235125895</v>
      </c>
      <c r="N171" s="55">
        <f t="shared" si="42"/>
        <v>0</v>
      </c>
      <c r="O171" s="55">
        <f t="shared" si="42"/>
        <v>20372.31943108554</v>
      </c>
      <c r="P171" s="55">
        <f t="shared" si="42"/>
        <v>0</v>
      </c>
      <c r="Q171" s="55">
        <f t="shared" si="42"/>
        <v>0</v>
      </c>
      <c r="R171" s="55">
        <f t="shared" si="42"/>
        <v>0</v>
      </c>
      <c r="S171" s="55">
        <f t="shared" si="42"/>
        <v>13441.349678837063</v>
      </c>
      <c r="T171" s="55">
        <f t="shared" si="42"/>
        <v>0</v>
      </c>
      <c r="U171" s="55">
        <f t="shared" si="42"/>
        <v>69736.170000617713</v>
      </c>
      <c r="V171" s="55">
        <f t="shared" si="42"/>
        <v>0</v>
      </c>
      <c r="W171" s="55">
        <f t="shared" si="42"/>
        <v>0</v>
      </c>
      <c r="X171" s="55">
        <f t="shared" si="42"/>
        <v>0</v>
      </c>
      <c r="Y171" s="55">
        <f t="shared" si="42"/>
        <v>31668.36854242373</v>
      </c>
      <c r="Z171" s="55">
        <f t="shared" si="42"/>
        <v>0</v>
      </c>
      <c r="AA171" s="55">
        <f t="shared" si="42"/>
        <v>0</v>
      </c>
      <c r="AB171" s="55">
        <f t="shared" si="42"/>
        <v>0</v>
      </c>
      <c r="AC171" s="55">
        <f t="shared" si="42"/>
        <v>2770.2095599682125</v>
      </c>
      <c r="AD171" s="55">
        <f t="shared" si="42"/>
        <v>0</v>
      </c>
      <c r="AE171" s="55">
        <f t="shared" si="42"/>
        <v>0</v>
      </c>
      <c r="AF171" s="55">
        <f t="shared" si="42"/>
        <v>0</v>
      </c>
      <c r="AG171" s="55">
        <f t="shared" si="42"/>
        <v>0</v>
      </c>
      <c r="AH171" s="55">
        <f t="shared" si="42"/>
        <v>0</v>
      </c>
    </row>
    <row r="172" spans="1:34" ht="12" customHeight="1">
      <c r="A172" s="1"/>
      <c r="B172" s="1"/>
      <c r="C172" s="1"/>
      <c r="D172" s="33"/>
      <c r="E172" s="5"/>
      <c r="F172" s="33"/>
      <c r="G172" s="33"/>
      <c r="H172" s="5"/>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row>
    <row r="173" spans="1:34" ht="12" customHeight="1">
      <c r="A173" s="16" t="s">
        <v>151</v>
      </c>
      <c r="B173" s="1"/>
      <c r="C173" s="1"/>
      <c r="D173" s="33"/>
      <c r="E173" s="5"/>
      <c r="F173" s="33"/>
      <c r="G173" s="33"/>
      <c r="H173" s="5"/>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row>
    <row r="174" spans="1:34" ht="12" customHeight="1">
      <c r="A174" s="1"/>
      <c r="B174" s="16" t="s">
        <v>152</v>
      </c>
      <c r="C174" s="1"/>
      <c r="D174" s="44">
        <v>5.9316239560111665E-2</v>
      </c>
      <c r="E174" s="83"/>
      <c r="F174" s="44"/>
      <c r="G174" s="44"/>
      <c r="H174" s="87"/>
      <c r="I174" s="44">
        <v>5.9316239560111665E-2</v>
      </c>
      <c r="J174" s="44">
        <v>5.9316239560111665E-2</v>
      </c>
      <c r="K174" s="44">
        <v>5.9316239560111665E-2</v>
      </c>
      <c r="L174" s="44">
        <v>5.9316239560111665E-2</v>
      </c>
      <c r="M174" s="44">
        <v>5.9316239560111665E-2</v>
      </c>
      <c r="N174" s="44">
        <v>5.9316239560111665E-2</v>
      </c>
      <c r="O174" s="44">
        <v>5.9316239560111665E-2</v>
      </c>
      <c r="P174" s="44">
        <v>5.9316239560111665E-2</v>
      </c>
      <c r="Q174" s="44">
        <v>5.9316239560111665E-2</v>
      </c>
      <c r="R174" s="44">
        <v>5.9316239560111665E-2</v>
      </c>
      <c r="S174" s="44">
        <v>5.9316239560111665E-2</v>
      </c>
      <c r="T174" s="44">
        <v>5.9316239560111665E-2</v>
      </c>
      <c r="U174" s="44">
        <v>5.9316239560111665E-2</v>
      </c>
      <c r="V174" s="44">
        <v>5.9316239560111665E-2</v>
      </c>
      <c r="W174" s="44">
        <v>5.9316239560111665E-2</v>
      </c>
      <c r="X174" s="44">
        <v>5.9316239560111665E-2</v>
      </c>
      <c r="Y174" s="44">
        <v>5.9316239560111665E-2</v>
      </c>
      <c r="Z174" s="44">
        <v>5.9316239560111665E-2</v>
      </c>
      <c r="AA174" s="44">
        <v>5.9316239560111665E-2</v>
      </c>
      <c r="AB174" s="44">
        <v>5.9316239560111665E-2</v>
      </c>
      <c r="AC174" s="44">
        <v>5.9316239560111665E-2</v>
      </c>
      <c r="AD174" s="44">
        <v>5.9316239560111665E-2</v>
      </c>
      <c r="AE174" s="44">
        <v>5.9316239560111665E-2</v>
      </c>
      <c r="AF174" s="44">
        <v>5.9316239560111665E-2</v>
      </c>
      <c r="AG174" s="44">
        <v>5.9316239560111665E-2</v>
      </c>
      <c r="AH174" s="44">
        <v>5.9316239560111665E-2</v>
      </c>
    </row>
    <row r="175" spans="1:34" ht="12" customHeight="1">
      <c r="A175" s="1"/>
      <c r="B175" s="16" t="s">
        <v>153</v>
      </c>
      <c r="C175" s="1"/>
      <c r="D175" s="25">
        <f>Classification!CI175</f>
        <v>19654.953578169094</v>
      </c>
      <c r="E175" s="79"/>
      <c r="F175" s="25">
        <v>0</v>
      </c>
      <c r="G175" s="25">
        <f t="shared" ref="G175:G177" si="43">D175-F175</f>
        <v>19654.953578169094</v>
      </c>
      <c r="H175" s="69"/>
      <c r="I175" s="25">
        <f>+I174*I171</f>
        <v>5748.4377588750212</v>
      </c>
      <c r="J175" s="25">
        <f t="shared" ref="J175:AH175" si="44">+J174*J171</f>
        <v>1955.8215088015866</v>
      </c>
      <c r="K175" s="25">
        <f t="shared" si="44"/>
        <v>3748.0524028069481</v>
      </c>
      <c r="L175" s="25">
        <f t="shared" si="44"/>
        <v>0</v>
      </c>
      <c r="M175" s="25">
        <f t="shared" si="44"/>
        <v>17.687895762617071</v>
      </c>
      <c r="N175" s="25">
        <f t="shared" si="44"/>
        <v>0</v>
      </c>
      <c r="O175" s="25">
        <f t="shared" si="44"/>
        <v>1208.4093797693877</v>
      </c>
      <c r="P175" s="25">
        <f t="shared" si="44"/>
        <v>0</v>
      </c>
      <c r="Q175" s="25">
        <f t="shared" si="44"/>
        <v>0</v>
      </c>
      <c r="R175" s="25">
        <f t="shared" si="44"/>
        <v>0</v>
      </c>
      <c r="S175" s="25">
        <f t="shared" si="44"/>
        <v>797.2903175611292</v>
      </c>
      <c r="T175" s="25">
        <f t="shared" si="44"/>
        <v>0</v>
      </c>
      <c r="U175" s="25">
        <f t="shared" si="44"/>
        <v>4136.4873657613125</v>
      </c>
      <c r="V175" s="25">
        <f t="shared" si="44"/>
        <v>0</v>
      </c>
      <c r="W175" s="25">
        <f t="shared" si="44"/>
        <v>0</v>
      </c>
      <c r="X175" s="25">
        <f t="shared" si="44"/>
        <v>0</v>
      </c>
      <c r="Y175" s="25">
        <f t="shared" si="44"/>
        <v>1878.4485349403103</v>
      </c>
      <c r="Z175" s="25">
        <f t="shared" si="44"/>
        <v>0</v>
      </c>
      <c r="AA175" s="25">
        <f t="shared" si="44"/>
        <v>0</v>
      </c>
      <c r="AB175" s="25">
        <f t="shared" si="44"/>
        <v>0</v>
      </c>
      <c r="AC175" s="25">
        <f t="shared" si="44"/>
        <v>164.31841389078602</v>
      </c>
      <c r="AD175" s="25">
        <f t="shared" si="44"/>
        <v>0</v>
      </c>
      <c r="AE175" s="25">
        <f t="shared" si="44"/>
        <v>0</v>
      </c>
      <c r="AF175" s="25">
        <f t="shared" si="44"/>
        <v>0</v>
      </c>
      <c r="AG175" s="25">
        <f t="shared" si="44"/>
        <v>0</v>
      </c>
      <c r="AH175" s="25">
        <f t="shared" si="44"/>
        <v>0</v>
      </c>
    </row>
    <row r="176" spans="1:34" ht="12" customHeight="1">
      <c r="A176" s="1"/>
      <c r="B176" s="16" t="s">
        <v>154</v>
      </c>
      <c r="C176" s="1"/>
      <c r="D176" s="25">
        <f>Classification!CI176</f>
        <v>821.1947527402159</v>
      </c>
      <c r="E176" s="79"/>
      <c r="F176" s="25">
        <v>0</v>
      </c>
      <c r="G176" s="25">
        <f t="shared" si="43"/>
        <v>821.1947527402159</v>
      </c>
      <c r="H176" s="69" t="s">
        <v>482</v>
      </c>
      <c r="I176" s="25">
        <v>240.17288594795181</v>
      </c>
      <c r="J176" s="25">
        <v>81.715296550393973</v>
      </c>
      <c r="K176" s="25">
        <v>156.59568738941462</v>
      </c>
      <c r="L176" s="25">
        <v>0</v>
      </c>
      <c r="M176" s="25">
        <v>0.73900999712409887</v>
      </c>
      <c r="N176" s="25">
        <v>0</v>
      </c>
      <c r="O176" s="25">
        <v>50.48800740648295</v>
      </c>
      <c r="P176" s="25">
        <v>0</v>
      </c>
      <c r="Q176" s="25">
        <v>0</v>
      </c>
      <c r="R176" s="25">
        <v>0</v>
      </c>
      <c r="S176" s="25">
        <v>33.311227248025354</v>
      </c>
      <c r="T176" s="25">
        <v>0</v>
      </c>
      <c r="U176" s="25">
        <v>172.82471342554115</v>
      </c>
      <c r="V176" s="25">
        <v>0</v>
      </c>
      <c r="W176" s="25">
        <v>0</v>
      </c>
      <c r="X176" s="25">
        <v>0</v>
      </c>
      <c r="Y176" s="25">
        <v>78.482611218114272</v>
      </c>
      <c r="Z176" s="25">
        <v>0</v>
      </c>
      <c r="AA176" s="25">
        <v>0</v>
      </c>
      <c r="AB176" s="25">
        <v>0</v>
      </c>
      <c r="AC176" s="25">
        <v>6.8653135571678225</v>
      </c>
      <c r="AD176" s="25">
        <v>0</v>
      </c>
      <c r="AE176" s="25">
        <v>0</v>
      </c>
      <c r="AF176" s="25">
        <v>0</v>
      </c>
      <c r="AG176" s="25">
        <v>0</v>
      </c>
      <c r="AH176" s="25">
        <v>0</v>
      </c>
    </row>
    <row r="177" spans="1:34" ht="12" customHeight="1">
      <c r="A177" s="1"/>
      <c r="B177" s="16" t="s">
        <v>156</v>
      </c>
      <c r="C177" s="1"/>
      <c r="D177" s="25">
        <f>Classification!CI177</f>
        <v>3365.3102457382975</v>
      </c>
      <c r="E177" s="79"/>
      <c r="F177" s="25">
        <v>0</v>
      </c>
      <c r="G177" s="25">
        <f t="shared" si="43"/>
        <v>3365.3102457382975</v>
      </c>
      <c r="H177" s="69" t="s">
        <v>483</v>
      </c>
      <c r="I177" s="25">
        <v>996.96897976569528</v>
      </c>
      <c r="J177" s="25">
        <v>339.20405091335942</v>
      </c>
      <c r="K177" s="25">
        <v>650.03608578099704</v>
      </c>
      <c r="L177" s="25">
        <v>0</v>
      </c>
      <c r="M177" s="25">
        <v>3.0676653609813753</v>
      </c>
      <c r="N177" s="25">
        <v>0</v>
      </c>
      <c r="O177" s="25">
        <v>209.57810052443779</v>
      </c>
      <c r="P177" s="25">
        <v>0</v>
      </c>
      <c r="Q177" s="25">
        <v>0</v>
      </c>
      <c r="R177" s="25">
        <v>0</v>
      </c>
      <c r="S177" s="25">
        <v>138.27647576922612</v>
      </c>
      <c r="T177" s="25">
        <v>0</v>
      </c>
      <c r="U177" s="25">
        <v>717.40353846395465</v>
      </c>
      <c r="V177" s="25">
        <v>0</v>
      </c>
      <c r="W177" s="25">
        <v>0</v>
      </c>
      <c r="X177" s="25">
        <v>0</v>
      </c>
      <c r="Y177" s="25">
        <v>282.29116891217041</v>
      </c>
      <c r="Z177" s="25">
        <v>0</v>
      </c>
      <c r="AA177" s="25">
        <v>0</v>
      </c>
      <c r="AB177" s="25">
        <v>0</v>
      </c>
      <c r="AC177" s="25">
        <v>28.484180247475251</v>
      </c>
      <c r="AD177" s="25">
        <v>0</v>
      </c>
      <c r="AE177" s="25">
        <v>0</v>
      </c>
      <c r="AF177" s="25">
        <v>0</v>
      </c>
      <c r="AG177" s="25">
        <v>0</v>
      </c>
      <c r="AH177" s="25">
        <v>0</v>
      </c>
    </row>
    <row r="178" spans="1:34" ht="12" customHeight="1" thickBot="1">
      <c r="A178" s="1"/>
      <c r="B178" s="16" t="s">
        <v>42</v>
      </c>
      <c r="C178" s="1"/>
      <c r="D178" s="47">
        <f>SUM(D175:D177)</f>
        <v>23841.458576647608</v>
      </c>
      <c r="E178" s="79"/>
      <c r="F178" s="47">
        <f t="shared" ref="F178:G178" si="45">SUM(F175:F177)</f>
        <v>0</v>
      </c>
      <c r="G178" s="47">
        <f t="shared" si="45"/>
        <v>23841.458576647608</v>
      </c>
      <c r="H178" s="69"/>
      <c r="I178" s="47">
        <f t="shared" ref="I178:AH178" si="46">SUM(I175:I177)</f>
        <v>6985.5796245886686</v>
      </c>
      <c r="J178" s="47">
        <f t="shared" si="46"/>
        <v>2376.74085626534</v>
      </c>
      <c r="K178" s="47">
        <f t="shared" si="46"/>
        <v>4554.6841759773597</v>
      </c>
      <c r="L178" s="47">
        <f t="shared" si="46"/>
        <v>0</v>
      </c>
      <c r="M178" s="47">
        <f t="shared" si="46"/>
        <v>21.494571120722547</v>
      </c>
      <c r="N178" s="47">
        <f t="shared" si="46"/>
        <v>0</v>
      </c>
      <c r="O178" s="47">
        <f t="shared" si="46"/>
        <v>1468.4754877003083</v>
      </c>
      <c r="P178" s="47">
        <f t="shared" si="46"/>
        <v>0</v>
      </c>
      <c r="Q178" s="47">
        <f t="shared" si="46"/>
        <v>0</v>
      </c>
      <c r="R178" s="47">
        <f t="shared" si="46"/>
        <v>0</v>
      </c>
      <c r="S178" s="47">
        <f t="shared" si="46"/>
        <v>968.87802057838076</v>
      </c>
      <c r="T178" s="47">
        <f t="shared" si="46"/>
        <v>0</v>
      </c>
      <c r="U178" s="47">
        <f t="shared" si="46"/>
        <v>5026.7156176508079</v>
      </c>
      <c r="V178" s="47">
        <f t="shared" si="46"/>
        <v>0</v>
      </c>
      <c r="W178" s="47">
        <f t="shared" si="46"/>
        <v>0</v>
      </c>
      <c r="X178" s="47">
        <f t="shared" si="46"/>
        <v>0</v>
      </c>
      <c r="Y178" s="47">
        <f t="shared" si="46"/>
        <v>2239.222315070595</v>
      </c>
      <c r="Z178" s="47">
        <f t="shared" si="46"/>
        <v>0</v>
      </c>
      <c r="AA178" s="47">
        <f t="shared" si="46"/>
        <v>0</v>
      </c>
      <c r="AB178" s="47">
        <f t="shared" si="46"/>
        <v>0</v>
      </c>
      <c r="AC178" s="47">
        <f t="shared" si="46"/>
        <v>199.66790769542908</v>
      </c>
      <c r="AD178" s="47">
        <f t="shared" si="46"/>
        <v>0</v>
      </c>
      <c r="AE178" s="47">
        <f t="shared" si="46"/>
        <v>0</v>
      </c>
      <c r="AF178" s="47">
        <f t="shared" si="46"/>
        <v>0</v>
      </c>
      <c r="AG178" s="47">
        <f t="shared" si="46"/>
        <v>0</v>
      </c>
      <c r="AH178" s="47">
        <f t="shared" si="46"/>
        <v>0</v>
      </c>
    </row>
    <row r="179" spans="1:34" ht="12" customHeight="1">
      <c r="A179" s="1"/>
      <c r="B179" s="1"/>
      <c r="C179" s="1"/>
      <c r="D179" s="25"/>
      <c r="E179" s="79"/>
      <c r="F179" s="25"/>
      <c r="G179" s="25"/>
      <c r="H179" s="69"/>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row>
    <row r="180" spans="1:34" ht="12" customHeight="1" thickBot="1">
      <c r="A180" s="16" t="s">
        <v>158</v>
      </c>
      <c r="B180" s="1"/>
      <c r="C180" s="1"/>
      <c r="D180" s="40">
        <f>Classification!CI180</f>
        <v>0</v>
      </c>
      <c r="E180" s="79"/>
      <c r="F180" s="40">
        <v>0</v>
      </c>
      <c r="G180" s="40">
        <f t="shared" ref="G180" si="47">D180-F180</f>
        <v>0</v>
      </c>
      <c r="H180" s="69"/>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v>0</v>
      </c>
      <c r="AC180" s="40">
        <v>0</v>
      </c>
      <c r="AD180" s="40">
        <v>0</v>
      </c>
      <c r="AE180" s="40">
        <v>0</v>
      </c>
      <c r="AF180" s="40">
        <v>0</v>
      </c>
      <c r="AG180" s="40">
        <v>0</v>
      </c>
      <c r="AH180" s="40">
        <v>0</v>
      </c>
    </row>
    <row r="181" spans="1:34" ht="12" customHeight="1">
      <c r="A181" s="1"/>
      <c r="B181" s="1"/>
      <c r="C181" s="1"/>
      <c r="D181" s="25"/>
      <c r="E181" s="79"/>
      <c r="F181" s="25"/>
      <c r="G181" s="25"/>
      <c r="H181" s="69"/>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row>
    <row r="182" spans="1:34" ht="12" customHeight="1">
      <c r="A182" s="16" t="s">
        <v>159</v>
      </c>
      <c r="B182" s="1"/>
      <c r="C182" s="1"/>
      <c r="D182" s="25"/>
      <c r="E182" s="79"/>
      <c r="F182" s="25"/>
      <c r="G182" s="25"/>
      <c r="H182" s="69"/>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row>
    <row r="183" spans="1:34" ht="12" customHeight="1">
      <c r="A183" s="1"/>
      <c r="B183" s="1"/>
      <c r="C183" s="1"/>
      <c r="D183" s="25"/>
      <c r="E183" s="79"/>
      <c r="F183" s="25"/>
      <c r="G183" s="25"/>
      <c r="H183" s="69"/>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row>
    <row r="184" spans="1:34" ht="12" customHeight="1">
      <c r="A184" s="1"/>
      <c r="B184" s="16" t="s">
        <v>160</v>
      </c>
      <c r="C184" s="1"/>
      <c r="D184" s="25">
        <f>Classification!CI184</f>
        <v>0</v>
      </c>
      <c r="E184" s="79"/>
      <c r="F184" s="25">
        <v>0</v>
      </c>
      <c r="G184" s="25">
        <f t="shared" ref="G184:G190" si="48">D184-F184</f>
        <v>0</v>
      </c>
      <c r="H184" s="69"/>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row>
    <row r="185" spans="1:34" ht="12" customHeight="1">
      <c r="A185" s="1"/>
      <c r="B185" s="16" t="s">
        <v>161</v>
      </c>
      <c r="C185" s="1"/>
      <c r="D185" s="25">
        <f>Classification!CI185</f>
        <v>236.42309811214835</v>
      </c>
      <c r="E185" s="79"/>
      <c r="F185" s="25">
        <v>0</v>
      </c>
      <c r="G185" s="25">
        <f t="shared" si="48"/>
        <v>236.42309811214835</v>
      </c>
      <c r="H185" s="69"/>
      <c r="I185" s="25">
        <v>70.565722769368932</v>
      </c>
      <c r="J185" s="25">
        <v>24.008950634175637</v>
      </c>
      <c r="K185" s="25">
        <v>46.009722619542146</v>
      </c>
      <c r="L185" s="25">
        <v>0</v>
      </c>
      <c r="M185" s="25">
        <v>0.21713014928817789</v>
      </c>
      <c r="N185" s="25">
        <v>0</v>
      </c>
      <c r="O185" s="25">
        <v>14.833992270866933</v>
      </c>
      <c r="P185" s="25">
        <v>0</v>
      </c>
      <c r="Q185" s="25">
        <v>0</v>
      </c>
      <c r="R185" s="25">
        <v>0</v>
      </c>
      <c r="S185" s="25">
        <v>9.7872447916581802</v>
      </c>
      <c r="T185" s="25">
        <v>0</v>
      </c>
      <c r="U185" s="25">
        <v>50.778008379868808</v>
      </c>
      <c r="V185" s="25">
        <v>0</v>
      </c>
      <c r="W185" s="25">
        <v>0</v>
      </c>
      <c r="X185" s="25">
        <v>0</v>
      </c>
      <c r="Y185" s="25">
        <v>18.206603396220427</v>
      </c>
      <c r="Z185" s="25">
        <v>0</v>
      </c>
      <c r="AA185" s="25">
        <v>0</v>
      </c>
      <c r="AB185" s="25">
        <v>0</v>
      </c>
      <c r="AC185" s="25">
        <v>2.0157231011591379</v>
      </c>
      <c r="AD185" s="25">
        <v>0</v>
      </c>
      <c r="AE185" s="25">
        <v>0</v>
      </c>
      <c r="AF185" s="25">
        <v>0</v>
      </c>
      <c r="AG185" s="25">
        <v>0</v>
      </c>
      <c r="AH185" s="25">
        <v>0</v>
      </c>
    </row>
    <row r="186" spans="1:34" ht="12" customHeight="1">
      <c r="A186" s="1"/>
      <c r="B186" s="16" t="s">
        <v>164</v>
      </c>
      <c r="C186" s="1"/>
      <c r="D186" s="25">
        <f>Classification!CI186</f>
        <v>7552.9846716660104</v>
      </c>
      <c r="E186" s="79"/>
      <c r="F186" s="25">
        <v>0</v>
      </c>
      <c r="G186" s="25">
        <f t="shared" si="48"/>
        <v>7552.9846716660104</v>
      </c>
      <c r="H186" s="69"/>
      <c r="I186" s="25">
        <v>2164.8567025217799</v>
      </c>
      <c r="J186" s="25">
        <v>736.56069350814209</v>
      </c>
      <c r="K186" s="25">
        <v>1411.5133025650791</v>
      </c>
      <c r="L186" s="25">
        <v>0</v>
      </c>
      <c r="M186" s="25">
        <v>6.6612462901054235</v>
      </c>
      <c r="N186" s="25">
        <v>0</v>
      </c>
      <c r="O186" s="25">
        <v>455.08593028515429</v>
      </c>
      <c r="P186" s="25">
        <v>0</v>
      </c>
      <c r="Q186" s="25">
        <v>0</v>
      </c>
      <c r="R186" s="25">
        <v>0</v>
      </c>
      <c r="S186" s="25">
        <v>300.2588460078785</v>
      </c>
      <c r="T186" s="25">
        <v>0</v>
      </c>
      <c r="U186" s="25">
        <v>1557.7975746261766</v>
      </c>
      <c r="V186" s="25">
        <v>0</v>
      </c>
      <c r="W186" s="25">
        <v>0</v>
      </c>
      <c r="X186" s="25">
        <v>0</v>
      </c>
      <c r="Y186" s="25">
        <v>858.41083826871113</v>
      </c>
      <c r="Z186" s="25">
        <v>0</v>
      </c>
      <c r="AA186" s="25">
        <v>0</v>
      </c>
      <c r="AB186" s="25">
        <v>0</v>
      </c>
      <c r="AC186" s="25">
        <v>61.839537592982168</v>
      </c>
      <c r="AD186" s="25">
        <v>0</v>
      </c>
      <c r="AE186" s="25">
        <v>0</v>
      </c>
      <c r="AF186" s="25">
        <v>0</v>
      </c>
      <c r="AG186" s="25">
        <v>0</v>
      </c>
      <c r="AH186" s="25">
        <v>0</v>
      </c>
    </row>
    <row r="187" spans="1:34" ht="12" customHeight="1">
      <c r="A187" s="1"/>
      <c r="B187" s="16" t="s">
        <v>166</v>
      </c>
      <c r="C187" s="1"/>
      <c r="D187" s="25">
        <f>Classification!CI187</f>
        <v>0</v>
      </c>
      <c r="E187" s="79"/>
      <c r="F187" s="25">
        <v>0</v>
      </c>
      <c r="G187" s="25">
        <f t="shared" si="48"/>
        <v>0</v>
      </c>
      <c r="H187" s="69"/>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row>
    <row r="188" spans="1:34" ht="12" customHeight="1">
      <c r="A188" s="1"/>
      <c r="B188" s="16" t="s">
        <v>167</v>
      </c>
      <c r="C188" s="1"/>
      <c r="D188" s="25">
        <f>Classification!CI188</f>
        <v>0</v>
      </c>
      <c r="E188" s="79"/>
      <c r="F188" s="25">
        <v>0</v>
      </c>
      <c r="G188" s="25">
        <f t="shared" si="48"/>
        <v>0</v>
      </c>
      <c r="H188" s="69"/>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row>
    <row r="189" spans="1:34" ht="12" customHeight="1">
      <c r="A189" s="1"/>
      <c r="B189" s="16" t="s">
        <v>168</v>
      </c>
      <c r="C189" s="1"/>
      <c r="D189" s="25">
        <f>Classification!CI189</f>
        <v>0</v>
      </c>
      <c r="E189" s="79"/>
      <c r="F189" s="84">
        <v>0</v>
      </c>
      <c r="G189" s="25">
        <f t="shared" si="48"/>
        <v>0</v>
      </c>
      <c r="H189" s="69"/>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row>
    <row r="190" spans="1:34" ht="12" customHeight="1">
      <c r="A190" s="1"/>
      <c r="B190" s="16" t="s">
        <v>169</v>
      </c>
      <c r="C190" s="1"/>
      <c r="D190" s="25">
        <f>Classification!CI190</f>
        <v>1196.7780248653171</v>
      </c>
      <c r="E190" s="79"/>
      <c r="F190" s="25">
        <v>0</v>
      </c>
      <c r="G190" s="25">
        <f t="shared" si="48"/>
        <v>1196.7780248653171</v>
      </c>
      <c r="H190" s="69"/>
      <c r="I190" s="25">
        <v>353.4640084565595</v>
      </c>
      <c r="J190" s="25">
        <v>120.26093685353842</v>
      </c>
      <c r="K190" s="25">
        <v>230.46289822935285</v>
      </c>
      <c r="L190" s="25">
        <v>0</v>
      </c>
      <c r="M190" s="25">
        <v>1.0876058504354336</v>
      </c>
      <c r="N190" s="25">
        <v>0</v>
      </c>
      <c r="O190" s="25">
        <v>74.303531002027</v>
      </c>
      <c r="P190" s="25">
        <v>0</v>
      </c>
      <c r="Q190" s="25">
        <v>0</v>
      </c>
      <c r="R190" s="25">
        <v>0</v>
      </c>
      <c r="S190" s="25">
        <v>49.02435120110119</v>
      </c>
      <c r="T190" s="25">
        <v>0</v>
      </c>
      <c r="U190" s="25">
        <v>254.34726208430646</v>
      </c>
      <c r="V190" s="25">
        <v>0</v>
      </c>
      <c r="W190" s="25">
        <v>0</v>
      </c>
      <c r="X190" s="25">
        <v>0</v>
      </c>
      <c r="Y190" s="25">
        <v>103.33838625253969</v>
      </c>
      <c r="Z190" s="25">
        <v>0</v>
      </c>
      <c r="AA190" s="25">
        <v>0</v>
      </c>
      <c r="AB190" s="25">
        <v>0</v>
      </c>
      <c r="AC190" s="25">
        <v>10.489044935456604</v>
      </c>
      <c r="AD190" s="25">
        <v>0</v>
      </c>
      <c r="AE190" s="25">
        <v>0</v>
      </c>
      <c r="AF190" s="25">
        <v>0</v>
      </c>
      <c r="AG190" s="25">
        <v>0</v>
      </c>
      <c r="AH190" s="25">
        <v>0</v>
      </c>
    </row>
    <row r="191" spans="1:34" ht="12" customHeight="1" thickBot="1">
      <c r="A191" s="1"/>
      <c r="B191" s="16" t="s">
        <v>42</v>
      </c>
      <c r="C191" s="1"/>
      <c r="D191" s="47">
        <f>SUM(D184:D190)</f>
        <v>8986.1857946434757</v>
      </c>
      <c r="E191" s="79"/>
      <c r="F191" s="47">
        <f t="shared" ref="F191:G191" si="49">SUM(F184:F190)</f>
        <v>0</v>
      </c>
      <c r="G191" s="47">
        <f t="shared" si="49"/>
        <v>8986.1857946434757</v>
      </c>
      <c r="H191" s="69"/>
      <c r="I191" s="47">
        <f t="shared" ref="I191:AH191" si="50">SUM(I184:I190)</f>
        <v>2588.8864337477085</v>
      </c>
      <c r="J191" s="47">
        <f t="shared" si="50"/>
        <v>880.83058099585617</v>
      </c>
      <c r="K191" s="47">
        <f t="shared" si="50"/>
        <v>1687.985923413974</v>
      </c>
      <c r="L191" s="47">
        <f t="shared" si="50"/>
        <v>0</v>
      </c>
      <c r="M191" s="47">
        <f t="shared" si="50"/>
        <v>7.9659822898290358</v>
      </c>
      <c r="N191" s="47">
        <f t="shared" si="50"/>
        <v>0</v>
      </c>
      <c r="O191" s="47">
        <f t="shared" si="50"/>
        <v>544.22345355804828</v>
      </c>
      <c r="P191" s="47">
        <f t="shared" si="50"/>
        <v>0</v>
      </c>
      <c r="Q191" s="47">
        <f t="shared" si="50"/>
        <v>0</v>
      </c>
      <c r="R191" s="47">
        <f t="shared" si="50"/>
        <v>0</v>
      </c>
      <c r="S191" s="47">
        <f t="shared" si="50"/>
        <v>359.07044200063785</v>
      </c>
      <c r="T191" s="47">
        <f t="shared" si="50"/>
        <v>0</v>
      </c>
      <c r="U191" s="47">
        <f t="shared" si="50"/>
        <v>1862.922845090352</v>
      </c>
      <c r="V191" s="47">
        <f t="shared" si="50"/>
        <v>0</v>
      </c>
      <c r="W191" s="47">
        <f t="shared" si="50"/>
        <v>0</v>
      </c>
      <c r="X191" s="47">
        <f t="shared" si="50"/>
        <v>0</v>
      </c>
      <c r="Y191" s="47">
        <f t="shared" si="50"/>
        <v>979.9558279174712</v>
      </c>
      <c r="Z191" s="47">
        <f t="shared" si="50"/>
        <v>0</v>
      </c>
      <c r="AA191" s="47">
        <f t="shared" si="50"/>
        <v>0</v>
      </c>
      <c r="AB191" s="47">
        <f t="shared" si="50"/>
        <v>0</v>
      </c>
      <c r="AC191" s="47">
        <f t="shared" si="50"/>
        <v>74.344305629597912</v>
      </c>
      <c r="AD191" s="47">
        <f t="shared" si="50"/>
        <v>0</v>
      </c>
      <c r="AE191" s="47">
        <f t="shared" si="50"/>
        <v>0</v>
      </c>
      <c r="AF191" s="47">
        <f t="shared" si="50"/>
        <v>0</v>
      </c>
      <c r="AG191" s="47">
        <f t="shared" si="50"/>
        <v>0</v>
      </c>
      <c r="AH191" s="47">
        <f t="shared" si="50"/>
        <v>0</v>
      </c>
    </row>
    <row r="192" spans="1:34" ht="12" customHeight="1">
      <c r="A192" s="1"/>
      <c r="B192" s="1"/>
      <c r="C192" s="1"/>
      <c r="D192" s="25"/>
      <c r="E192" s="79"/>
      <c r="F192" s="25"/>
      <c r="G192" s="25"/>
      <c r="H192" s="79"/>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row>
    <row r="193" spans="1:34" ht="12" customHeight="1">
      <c r="A193" s="16" t="s">
        <v>170</v>
      </c>
      <c r="B193" s="1"/>
      <c r="C193" s="1"/>
      <c r="D193" s="25"/>
      <c r="E193" s="79"/>
      <c r="F193" s="25"/>
      <c r="G193" s="25"/>
      <c r="H193" s="69"/>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row>
    <row r="194" spans="1:34" ht="12" customHeight="1">
      <c r="A194" s="1"/>
      <c r="B194" s="1"/>
      <c r="C194" s="1"/>
      <c r="D194" s="25"/>
      <c r="E194" s="79"/>
      <c r="F194" s="25"/>
      <c r="G194" s="25"/>
      <c r="H194" s="79"/>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row>
    <row r="195" spans="1:34" ht="12" customHeight="1">
      <c r="A195" s="16" t="s">
        <v>171</v>
      </c>
      <c r="B195" s="1"/>
      <c r="C195" s="1"/>
      <c r="D195" s="25"/>
      <c r="E195" s="79"/>
      <c r="F195" s="25"/>
      <c r="G195" s="25"/>
      <c r="H195" s="79"/>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row>
    <row r="196" spans="1:34" ht="12" customHeight="1">
      <c r="A196" s="1"/>
      <c r="B196" s="16" t="s">
        <v>172</v>
      </c>
      <c r="C196" s="1"/>
      <c r="D196" s="25">
        <f>Classification!CI196</f>
        <v>0</v>
      </c>
      <c r="E196" s="79"/>
      <c r="F196" s="25">
        <v>0</v>
      </c>
      <c r="G196" s="25">
        <f t="shared" ref="G196:G206" si="51">D196-F196</f>
        <v>0</v>
      </c>
      <c r="H196" s="69"/>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row>
    <row r="197" spans="1:34" ht="12" customHeight="1">
      <c r="A197" s="1"/>
      <c r="B197" s="16" t="s">
        <v>173</v>
      </c>
      <c r="C197" s="1"/>
      <c r="D197" s="25">
        <f>Classification!CI197</f>
        <v>0</v>
      </c>
      <c r="E197" s="79"/>
      <c r="F197" s="25">
        <v>0</v>
      </c>
      <c r="G197" s="25">
        <f t="shared" si="51"/>
        <v>0</v>
      </c>
      <c r="H197" s="69"/>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row>
    <row r="198" spans="1:34" ht="12" customHeight="1">
      <c r="A198" s="1"/>
      <c r="B198" s="16" t="s">
        <v>174</v>
      </c>
      <c r="C198" s="1"/>
      <c r="D198" s="25">
        <f>Classification!CI198</f>
        <v>0</v>
      </c>
      <c r="E198" s="79"/>
      <c r="F198" s="25">
        <v>0</v>
      </c>
      <c r="G198" s="25">
        <f t="shared" si="51"/>
        <v>0</v>
      </c>
      <c r="H198" s="69"/>
      <c r="I198" s="25">
        <v>0</v>
      </c>
      <c r="J198" s="25">
        <v>0</v>
      </c>
      <c r="K198" s="25">
        <v>0</v>
      </c>
      <c r="L198" s="25">
        <v>0</v>
      </c>
      <c r="M198" s="25">
        <v>0</v>
      </c>
      <c r="N198" s="25">
        <v>0</v>
      </c>
      <c r="O198" s="25">
        <v>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row>
    <row r="199" spans="1:34" ht="12" customHeight="1">
      <c r="A199" s="1"/>
      <c r="B199" s="16" t="s">
        <v>175</v>
      </c>
      <c r="C199" s="1"/>
      <c r="D199" s="25">
        <f>Classification!CI199</f>
        <v>0</v>
      </c>
      <c r="E199" s="79"/>
      <c r="F199" s="25">
        <v>0</v>
      </c>
      <c r="G199" s="25">
        <f t="shared" si="51"/>
        <v>0</v>
      </c>
      <c r="H199" s="69"/>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row>
    <row r="200" spans="1:34" ht="12" customHeight="1">
      <c r="A200" s="1"/>
      <c r="B200" s="16" t="s">
        <v>176</v>
      </c>
      <c r="C200" s="1"/>
      <c r="D200" s="25">
        <f>Classification!CI200</f>
        <v>0</v>
      </c>
      <c r="E200" s="79"/>
      <c r="F200" s="25">
        <v>0</v>
      </c>
      <c r="G200" s="25">
        <f t="shared" si="51"/>
        <v>0</v>
      </c>
      <c r="H200" s="69"/>
      <c r="I200" s="25">
        <v>0</v>
      </c>
      <c r="J200" s="25">
        <v>0</v>
      </c>
      <c r="K200" s="25">
        <v>0</v>
      </c>
      <c r="L200" s="25">
        <v>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row>
    <row r="201" spans="1:34" ht="12" customHeight="1">
      <c r="A201" s="1"/>
      <c r="B201" s="16" t="s">
        <v>177</v>
      </c>
      <c r="C201" s="1"/>
      <c r="D201" s="25">
        <f>Classification!CI201</f>
        <v>0</v>
      </c>
      <c r="E201" s="79"/>
      <c r="F201" s="25">
        <v>0</v>
      </c>
      <c r="G201" s="25">
        <f t="shared" si="51"/>
        <v>0</v>
      </c>
      <c r="H201" s="69"/>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0</v>
      </c>
      <c r="Z201" s="25">
        <v>0</v>
      </c>
      <c r="AA201" s="25">
        <v>0</v>
      </c>
      <c r="AB201" s="25">
        <v>0</v>
      </c>
      <c r="AC201" s="25">
        <v>0</v>
      </c>
      <c r="AD201" s="25">
        <v>0</v>
      </c>
      <c r="AE201" s="25">
        <v>0</v>
      </c>
      <c r="AF201" s="25">
        <v>0</v>
      </c>
      <c r="AG201" s="25">
        <v>0</v>
      </c>
      <c r="AH201" s="25">
        <v>0</v>
      </c>
    </row>
    <row r="202" spans="1:34" ht="12" customHeight="1">
      <c r="A202" s="1"/>
      <c r="B202" s="16" t="s">
        <v>179</v>
      </c>
      <c r="C202" s="1"/>
      <c r="D202" s="25">
        <f>Classification!CI202</f>
        <v>0</v>
      </c>
      <c r="E202" s="79"/>
      <c r="F202" s="25">
        <v>0</v>
      </c>
      <c r="G202" s="25">
        <f t="shared" si="51"/>
        <v>0</v>
      </c>
      <c r="H202" s="69"/>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row>
    <row r="203" spans="1:34" ht="12" customHeight="1">
      <c r="A203" s="1"/>
      <c r="B203" s="16" t="s">
        <v>181</v>
      </c>
      <c r="C203" s="1"/>
      <c r="D203" s="25">
        <f>Classification!CI203</f>
        <v>0</v>
      </c>
      <c r="E203" s="79"/>
      <c r="F203" s="25">
        <v>0</v>
      </c>
      <c r="G203" s="25">
        <f t="shared" si="51"/>
        <v>0</v>
      </c>
      <c r="H203" s="69"/>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row>
    <row r="204" spans="1:34" ht="12" customHeight="1">
      <c r="A204" s="1"/>
      <c r="B204" s="16" t="s">
        <v>183</v>
      </c>
      <c r="C204" s="1"/>
      <c r="D204" s="25">
        <f>Classification!CI204</f>
        <v>0</v>
      </c>
      <c r="E204" s="79"/>
      <c r="F204" s="25">
        <v>0</v>
      </c>
      <c r="G204" s="25">
        <f t="shared" si="51"/>
        <v>0</v>
      </c>
      <c r="H204" s="69"/>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row>
    <row r="205" spans="1:34" ht="12" customHeight="1">
      <c r="A205" s="1"/>
      <c r="B205" s="16" t="s">
        <v>184</v>
      </c>
      <c r="C205" s="1"/>
      <c r="D205" s="25">
        <f>Classification!CI205</f>
        <v>0</v>
      </c>
      <c r="E205" s="79"/>
      <c r="F205" s="25">
        <v>0</v>
      </c>
      <c r="G205" s="25">
        <f t="shared" si="51"/>
        <v>0</v>
      </c>
      <c r="H205" s="69"/>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row>
    <row r="206" spans="1:34" ht="12" customHeight="1">
      <c r="A206" s="1"/>
      <c r="B206" s="16" t="s">
        <v>185</v>
      </c>
      <c r="C206" s="1"/>
      <c r="D206" s="25">
        <f>Classification!CI206</f>
        <v>0</v>
      </c>
      <c r="E206" s="79"/>
      <c r="F206" s="25">
        <v>0</v>
      </c>
      <c r="G206" s="25">
        <f t="shared" si="51"/>
        <v>0</v>
      </c>
      <c r="H206" s="69"/>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row>
    <row r="207" spans="1:34" ht="12" customHeight="1" thickBot="1">
      <c r="A207" s="1"/>
      <c r="B207" s="16" t="s">
        <v>187</v>
      </c>
      <c r="C207" s="1"/>
      <c r="D207" s="38">
        <f>SUM(D196:D206)</f>
        <v>0</v>
      </c>
      <c r="E207" s="79"/>
      <c r="F207" s="38">
        <f t="shared" ref="F207:G207" si="52">SUM(F196:F206)</f>
        <v>0</v>
      </c>
      <c r="G207" s="38">
        <f t="shared" si="52"/>
        <v>0</v>
      </c>
      <c r="H207" s="79"/>
      <c r="I207" s="38">
        <f t="shared" ref="I207:AH207" si="53">SUM(I196:I206)</f>
        <v>0</v>
      </c>
      <c r="J207" s="38">
        <f t="shared" si="53"/>
        <v>0</v>
      </c>
      <c r="K207" s="38">
        <f t="shared" si="53"/>
        <v>0</v>
      </c>
      <c r="L207" s="38">
        <f t="shared" si="53"/>
        <v>0</v>
      </c>
      <c r="M207" s="38">
        <f t="shared" si="53"/>
        <v>0</v>
      </c>
      <c r="N207" s="38">
        <f t="shared" si="53"/>
        <v>0</v>
      </c>
      <c r="O207" s="38">
        <f t="shared" si="53"/>
        <v>0</v>
      </c>
      <c r="P207" s="38">
        <f t="shared" si="53"/>
        <v>0</v>
      </c>
      <c r="Q207" s="38">
        <f t="shared" si="53"/>
        <v>0</v>
      </c>
      <c r="R207" s="38">
        <f t="shared" si="53"/>
        <v>0</v>
      </c>
      <c r="S207" s="38">
        <f t="shared" si="53"/>
        <v>0</v>
      </c>
      <c r="T207" s="38">
        <f t="shared" si="53"/>
        <v>0</v>
      </c>
      <c r="U207" s="38">
        <f t="shared" si="53"/>
        <v>0</v>
      </c>
      <c r="V207" s="38">
        <f t="shared" si="53"/>
        <v>0</v>
      </c>
      <c r="W207" s="38">
        <f t="shared" si="53"/>
        <v>0</v>
      </c>
      <c r="X207" s="38">
        <f t="shared" si="53"/>
        <v>0</v>
      </c>
      <c r="Y207" s="38">
        <f t="shared" si="53"/>
        <v>0</v>
      </c>
      <c r="Z207" s="38">
        <f t="shared" si="53"/>
        <v>0</v>
      </c>
      <c r="AA207" s="38">
        <f t="shared" si="53"/>
        <v>0</v>
      </c>
      <c r="AB207" s="38">
        <f t="shared" si="53"/>
        <v>0</v>
      </c>
      <c r="AC207" s="38">
        <f t="shared" si="53"/>
        <v>0</v>
      </c>
      <c r="AD207" s="38">
        <f t="shared" si="53"/>
        <v>0</v>
      </c>
      <c r="AE207" s="38">
        <f t="shared" si="53"/>
        <v>0</v>
      </c>
      <c r="AF207" s="38">
        <f t="shared" si="53"/>
        <v>0</v>
      </c>
      <c r="AG207" s="38">
        <f t="shared" si="53"/>
        <v>0</v>
      </c>
      <c r="AH207" s="38">
        <f t="shared" si="53"/>
        <v>0</v>
      </c>
    </row>
    <row r="208" spans="1:34" ht="12" customHeight="1" thickTop="1">
      <c r="A208" s="1"/>
      <c r="B208" s="1"/>
      <c r="C208" s="1"/>
      <c r="D208" s="25"/>
      <c r="E208" s="79"/>
      <c r="F208" s="25"/>
      <c r="G208" s="25"/>
      <c r="H208" s="79"/>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row>
    <row r="209" spans="1:34" ht="12" customHeight="1">
      <c r="A209" s="16" t="s">
        <v>188</v>
      </c>
      <c r="B209" s="1"/>
      <c r="C209" s="1"/>
      <c r="D209" s="25"/>
      <c r="E209" s="79"/>
      <c r="F209" s="25"/>
      <c r="G209" s="25"/>
      <c r="H209" s="79"/>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row>
    <row r="210" spans="1:34" ht="12" customHeight="1">
      <c r="A210" s="1"/>
      <c r="B210" s="16" t="s">
        <v>189</v>
      </c>
      <c r="C210" s="1"/>
      <c r="D210" s="25"/>
      <c r="E210" s="79"/>
      <c r="F210" s="25"/>
      <c r="G210" s="25"/>
      <c r="H210" s="79"/>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row>
    <row r="211" spans="1:34" ht="12" customHeight="1">
      <c r="A211" s="1"/>
      <c r="B211" s="16" t="s">
        <v>190</v>
      </c>
      <c r="C211" s="5" t="s">
        <v>191</v>
      </c>
      <c r="D211" s="25">
        <f>Classification!CI211</f>
        <v>0</v>
      </c>
      <c r="E211" s="79"/>
      <c r="F211" s="25">
        <v>0</v>
      </c>
      <c r="G211" s="25">
        <f t="shared" ref="G211:G212" si="54">D211-F211</f>
        <v>0</v>
      </c>
      <c r="H211" s="69"/>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row>
    <row r="212" spans="1:34" ht="12" customHeight="1">
      <c r="A212" s="1"/>
      <c r="B212" s="16" t="s">
        <v>16</v>
      </c>
      <c r="C212" s="5" t="s">
        <v>192</v>
      </c>
      <c r="D212" s="25">
        <f>Classification!CI212</f>
        <v>0</v>
      </c>
      <c r="E212" s="79"/>
      <c r="F212" s="25">
        <v>0</v>
      </c>
      <c r="G212" s="25">
        <f t="shared" si="54"/>
        <v>0</v>
      </c>
      <c r="H212" s="69"/>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row>
    <row r="213" spans="1:34" ht="12" customHeight="1">
      <c r="A213" s="1"/>
      <c r="B213" s="1"/>
      <c r="C213" s="1"/>
      <c r="D213" s="25"/>
      <c r="E213" s="79"/>
      <c r="F213" s="25"/>
      <c r="G213" s="25"/>
      <c r="H213" s="79"/>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row>
    <row r="214" spans="1:34" ht="12" customHeight="1">
      <c r="A214" s="1"/>
      <c r="B214" s="16" t="s">
        <v>193</v>
      </c>
      <c r="C214" s="1"/>
      <c r="D214" s="25"/>
      <c r="E214" s="79"/>
      <c r="F214" s="25"/>
      <c r="G214" s="25"/>
      <c r="H214" s="79"/>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row>
    <row r="215" spans="1:34" ht="12" customHeight="1">
      <c r="A215" s="1"/>
      <c r="B215" s="16" t="s">
        <v>16</v>
      </c>
      <c r="C215" s="5" t="s">
        <v>194</v>
      </c>
      <c r="D215" s="25">
        <f>Classification!CI215</f>
        <v>0</v>
      </c>
      <c r="E215" s="79"/>
      <c r="F215" s="25">
        <v>0</v>
      </c>
      <c r="G215" s="25">
        <f t="shared" ref="G215" si="55">D215-F215</f>
        <v>0</v>
      </c>
      <c r="H215" s="69"/>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row>
    <row r="216" spans="1:34" ht="12" customHeight="1">
      <c r="A216" s="1"/>
      <c r="B216" s="16" t="s">
        <v>42</v>
      </c>
      <c r="C216" s="1"/>
      <c r="D216" s="26">
        <f>SUM(D211,D212,D215)</f>
        <v>0</v>
      </c>
      <c r="E216" s="79"/>
      <c r="F216" s="26">
        <f t="shared" ref="F216:G216" si="56">SUM(F211,F212,F215)</f>
        <v>0</v>
      </c>
      <c r="G216" s="26">
        <f t="shared" si="56"/>
        <v>0</v>
      </c>
      <c r="H216" s="79"/>
      <c r="I216" s="26">
        <f t="shared" ref="I216:AH216" si="57">SUM(I211,I212,I215)</f>
        <v>0</v>
      </c>
      <c r="J216" s="26">
        <f t="shared" si="57"/>
        <v>0</v>
      </c>
      <c r="K216" s="26">
        <f t="shared" si="57"/>
        <v>0</v>
      </c>
      <c r="L216" s="26">
        <f t="shared" si="57"/>
        <v>0</v>
      </c>
      <c r="M216" s="26">
        <f t="shared" si="57"/>
        <v>0</v>
      </c>
      <c r="N216" s="26">
        <f t="shared" si="57"/>
        <v>0</v>
      </c>
      <c r="O216" s="26">
        <f t="shared" si="57"/>
        <v>0</v>
      </c>
      <c r="P216" s="26">
        <f t="shared" si="57"/>
        <v>0</v>
      </c>
      <c r="Q216" s="26">
        <f t="shared" si="57"/>
        <v>0</v>
      </c>
      <c r="R216" s="26">
        <f t="shared" si="57"/>
        <v>0</v>
      </c>
      <c r="S216" s="26">
        <f t="shared" si="57"/>
        <v>0</v>
      </c>
      <c r="T216" s="26">
        <f t="shared" si="57"/>
        <v>0</v>
      </c>
      <c r="U216" s="26">
        <f t="shared" si="57"/>
        <v>0</v>
      </c>
      <c r="V216" s="26">
        <f t="shared" si="57"/>
        <v>0</v>
      </c>
      <c r="W216" s="26">
        <f t="shared" si="57"/>
        <v>0</v>
      </c>
      <c r="X216" s="26">
        <f t="shared" si="57"/>
        <v>0</v>
      </c>
      <c r="Y216" s="26">
        <f t="shared" si="57"/>
        <v>0</v>
      </c>
      <c r="Z216" s="26">
        <f t="shared" si="57"/>
        <v>0</v>
      </c>
      <c r="AA216" s="26">
        <f t="shared" si="57"/>
        <v>0</v>
      </c>
      <c r="AB216" s="26">
        <f t="shared" si="57"/>
        <v>0</v>
      </c>
      <c r="AC216" s="26">
        <f t="shared" si="57"/>
        <v>0</v>
      </c>
      <c r="AD216" s="26">
        <f t="shared" si="57"/>
        <v>0</v>
      </c>
      <c r="AE216" s="26">
        <f t="shared" si="57"/>
        <v>0</v>
      </c>
      <c r="AF216" s="26">
        <f t="shared" si="57"/>
        <v>0</v>
      </c>
      <c r="AG216" s="26">
        <f t="shared" si="57"/>
        <v>0</v>
      </c>
      <c r="AH216" s="26">
        <f t="shared" si="57"/>
        <v>0</v>
      </c>
    </row>
    <row r="217" spans="1:34" ht="12" customHeight="1">
      <c r="A217" s="1"/>
      <c r="B217" s="1"/>
      <c r="C217" s="1"/>
      <c r="D217" s="25"/>
      <c r="E217" s="79"/>
      <c r="F217" s="25"/>
      <c r="G217" s="25"/>
      <c r="H217" s="79"/>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row>
    <row r="218" spans="1:34" ht="12" customHeight="1">
      <c r="A218" s="16" t="s">
        <v>195</v>
      </c>
      <c r="B218" s="1"/>
      <c r="C218" s="1"/>
      <c r="D218" s="25"/>
      <c r="E218" s="79"/>
      <c r="F218" s="25"/>
      <c r="G218" s="25"/>
      <c r="H218" s="79"/>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row>
    <row r="219" spans="1:34" ht="12" customHeight="1">
      <c r="A219" s="1"/>
      <c r="B219" s="16" t="s">
        <v>189</v>
      </c>
      <c r="C219" s="1"/>
      <c r="D219" s="25"/>
      <c r="E219" s="79"/>
      <c r="F219" s="25"/>
      <c r="G219" s="25"/>
      <c r="H219" s="79"/>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row>
    <row r="220" spans="1:34" ht="12" customHeight="1">
      <c r="A220" s="1"/>
      <c r="B220" s="16" t="s">
        <v>196</v>
      </c>
      <c r="C220" s="5" t="s">
        <v>197</v>
      </c>
      <c r="D220" s="25">
        <f>Classification!CI220</f>
        <v>0</v>
      </c>
      <c r="E220" s="79"/>
      <c r="F220" s="25">
        <v>0</v>
      </c>
      <c r="G220" s="25">
        <f t="shared" ref="G220:G226" si="58">D220-F220</f>
        <v>0</v>
      </c>
      <c r="H220" s="69"/>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row>
    <row r="221" spans="1:34" ht="12" customHeight="1">
      <c r="A221" s="1"/>
      <c r="B221" s="16" t="s">
        <v>198</v>
      </c>
      <c r="C221" s="5" t="s">
        <v>199</v>
      </c>
      <c r="D221" s="25">
        <f>Classification!CI221</f>
        <v>0</v>
      </c>
      <c r="E221" s="79"/>
      <c r="F221" s="25">
        <v>0</v>
      </c>
      <c r="G221" s="25">
        <f t="shared" si="58"/>
        <v>0</v>
      </c>
      <c r="H221" s="69"/>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row>
    <row r="222" spans="1:34" ht="12" customHeight="1">
      <c r="A222" s="1"/>
      <c r="B222" s="16" t="s">
        <v>200</v>
      </c>
      <c r="C222" s="5" t="s">
        <v>201</v>
      </c>
      <c r="D222" s="25">
        <f>Classification!CI222</f>
        <v>471.77525294759528</v>
      </c>
      <c r="E222" s="5" t="s">
        <v>484</v>
      </c>
      <c r="F222" s="25">
        <v>40.353050419653044</v>
      </c>
      <c r="G222" s="25">
        <f t="shared" si="58"/>
        <v>431.4222025279422</v>
      </c>
      <c r="H222" s="69" t="s">
        <v>460</v>
      </c>
      <c r="I222" s="25">
        <v>140.81179874039674</v>
      </c>
      <c r="J222" s="25">
        <v>47.909146140499374</v>
      </c>
      <c r="K222" s="25">
        <v>91.811031579438705</v>
      </c>
      <c r="L222" s="25">
        <v>0</v>
      </c>
      <c r="M222" s="25">
        <v>0.43327674800364879</v>
      </c>
      <c r="N222" s="25">
        <v>0</v>
      </c>
      <c r="O222" s="25">
        <v>29.600789904594006</v>
      </c>
      <c r="P222" s="25">
        <v>0</v>
      </c>
      <c r="Q222" s="25">
        <v>0</v>
      </c>
      <c r="R222" s="25">
        <v>0</v>
      </c>
      <c r="S222" s="25">
        <v>19.530155573269312</v>
      </c>
      <c r="T222" s="25">
        <v>0</v>
      </c>
      <c r="U222" s="25">
        <v>101.32600384174042</v>
      </c>
      <c r="V222" s="25">
        <v>0</v>
      </c>
      <c r="W222" s="25">
        <v>0</v>
      </c>
      <c r="X222" s="25">
        <v>0</v>
      </c>
      <c r="Y222" s="25">
        <v>36.33073498805944</v>
      </c>
      <c r="Z222" s="25">
        <v>0</v>
      </c>
      <c r="AA222" s="25">
        <v>0</v>
      </c>
      <c r="AB222" s="25">
        <v>0</v>
      </c>
      <c r="AC222" s="25">
        <v>4.022315431593606</v>
      </c>
      <c r="AD222" s="25">
        <v>0</v>
      </c>
      <c r="AE222" s="25">
        <v>0</v>
      </c>
      <c r="AF222" s="25">
        <v>0</v>
      </c>
      <c r="AG222" s="25">
        <v>0</v>
      </c>
      <c r="AH222" s="25">
        <v>0</v>
      </c>
    </row>
    <row r="223" spans="1:34" ht="12" customHeight="1">
      <c r="A223" s="1"/>
      <c r="B223" s="16" t="s">
        <v>203</v>
      </c>
      <c r="C223" s="5" t="s">
        <v>204</v>
      </c>
      <c r="D223" s="25">
        <f>Classification!CI223</f>
        <v>3.8983407802489549</v>
      </c>
      <c r="E223" s="5" t="s">
        <v>485</v>
      </c>
      <c r="F223" s="25">
        <v>0.33344254722035971</v>
      </c>
      <c r="G223" s="25">
        <f t="shared" si="58"/>
        <v>3.564898233028595</v>
      </c>
      <c r="H223" s="69" t="s">
        <v>460</v>
      </c>
      <c r="I223" s="25">
        <v>1.1635463580173679</v>
      </c>
      <c r="J223" s="25">
        <v>0.39587955701263011</v>
      </c>
      <c r="K223" s="25">
        <v>0.75864659336552187</v>
      </c>
      <c r="L223" s="25">
        <v>0</v>
      </c>
      <c r="M223" s="25">
        <v>3.5802225854858361E-3</v>
      </c>
      <c r="N223" s="25">
        <v>0</v>
      </c>
      <c r="O223" s="25">
        <v>0.24459520861192421</v>
      </c>
      <c r="P223" s="25">
        <v>0</v>
      </c>
      <c r="Q223" s="25">
        <v>0</v>
      </c>
      <c r="R223" s="25">
        <v>0</v>
      </c>
      <c r="S223" s="25">
        <v>0.16138023654313902</v>
      </c>
      <c r="T223" s="25">
        <v>0</v>
      </c>
      <c r="U223" s="25">
        <v>0.83727005689252598</v>
      </c>
      <c r="V223" s="25">
        <v>0</v>
      </c>
      <c r="W223" s="25">
        <v>0</v>
      </c>
      <c r="X223" s="25">
        <v>0</v>
      </c>
      <c r="Y223" s="25">
        <v>0.3002056273521872</v>
      </c>
      <c r="Z223" s="25">
        <v>0</v>
      </c>
      <c r="AA223" s="25">
        <v>0</v>
      </c>
      <c r="AB223" s="25">
        <v>0</v>
      </c>
      <c r="AC223" s="25">
        <v>3.3236919868172489E-2</v>
      </c>
      <c r="AD223" s="25">
        <v>0</v>
      </c>
      <c r="AE223" s="25">
        <v>0</v>
      </c>
      <c r="AF223" s="25">
        <v>0</v>
      </c>
      <c r="AG223" s="25">
        <v>0</v>
      </c>
      <c r="AH223" s="25">
        <v>0</v>
      </c>
    </row>
    <row r="224" spans="1:34" ht="12" customHeight="1">
      <c r="A224" s="1"/>
      <c r="B224" s="16" t="s">
        <v>206</v>
      </c>
      <c r="C224" s="5" t="s">
        <v>207</v>
      </c>
      <c r="D224" s="25">
        <f>Classification!CI224</f>
        <v>0</v>
      </c>
      <c r="E224" s="79"/>
      <c r="F224" s="25">
        <v>0</v>
      </c>
      <c r="G224" s="25">
        <f t="shared" si="58"/>
        <v>0</v>
      </c>
      <c r="H224" s="69"/>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row>
    <row r="225" spans="1:34" ht="12" customHeight="1">
      <c r="A225" s="1"/>
      <c r="B225" s="16" t="s">
        <v>209</v>
      </c>
      <c r="C225" s="5" t="s">
        <v>210</v>
      </c>
      <c r="D225" s="25">
        <f>Classification!CI225</f>
        <v>0</v>
      </c>
      <c r="E225" s="79"/>
      <c r="F225" s="25">
        <v>0</v>
      </c>
      <c r="G225" s="25">
        <f t="shared" si="58"/>
        <v>0</v>
      </c>
      <c r="H225" s="69"/>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row>
    <row r="226" spans="1:34" ht="12" customHeight="1">
      <c r="A226" s="1"/>
      <c r="B226" s="16" t="s">
        <v>16</v>
      </c>
      <c r="C226" s="5" t="s">
        <v>211</v>
      </c>
      <c r="D226" s="25">
        <f>Classification!CI226</f>
        <v>0</v>
      </c>
      <c r="E226" s="79"/>
      <c r="F226" s="25">
        <v>0</v>
      </c>
      <c r="G226" s="25">
        <f t="shared" si="58"/>
        <v>0</v>
      </c>
      <c r="H226" s="69"/>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row>
    <row r="227" spans="1:34" ht="12" customHeight="1">
      <c r="A227" s="1"/>
      <c r="B227" s="1"/>
      <c r="C227" s="1"/>
      <c r="D227" s="25"/>
      <c r="E227" s="79"/>
      <c r="F227" s="25"/>
      <c r="G227" s="25"/>
      <c r="H227" s="79"/>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row>
    <row r="228" spans="1:34" ht="12" customHeight="1">
      <c r="A228" s="1"/>
      <c r="B228" s="16" t="s">
        <v>193</v>
      </c>
      <c r="C228" s="1"/>
      <c r="D228" s="25"/>
      <c r="E228" s="79"/>
      <c r="F228" s="25"/>
      <c r="G228" s="25"/>
      <c r="H228" s="79"/>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row>
    <row r="229" spans="1:34" ht="12" customHeight="1">
      <c r="A229" s="1"/>
      <c r="B229" s="16" t="s">
        <v>196</v>
      </c>
      <c r="C229" s="5" t="s">
        <v>212</v>
      </c>
      <c r="D229" s="25">
        <f>Classification!CI229</f>
        <v>0</v>
      </c>
      <c r="E229" s="79"/>
      <c r="F229" s="25">
        <v>0</v>
      </c>
      <c r="G229" s="25">
        <f t="shared" ref="G229:G234" si="59">D229-F229</f>
        <v>0</v>
      </c>
      <c r="H229" s="69"/>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row>
    <row r="230" spans="1:34" ht="12" customHeight="1">
      <c r="A230" s="1"/>
      <c r="B230" s="16" t="s">
        <v>198</v>
      </c>
      <c r="C230" s="5" t="s">
        <v>213</v>
      </c>
      <c r="D230" s="25">
        <f>Classification!CI230</f>
        <v>0</v>
      </c>
      <c r="E230" s="79"/>
      <c r="F230" s="25">
        <v>0</v>
      </c>
      <c r="G230" s="25">
        <f t="shared" si="59"/>
        <v>0</v>
      </c>
      <c r="H230" s="69"/>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row>
    <row r="231" spans="1:34" ht="12" customHeight="1">
      <c r="A231" s="1"/>
      <c r="B231" s="16" t="s">
        <v>200</v>
      </c>
      <c r="C231" s="5" t="s">
        <v>214</v>
      </c>
      <c r="D231" s="25">
        <f>Classification!CI231</f>
        <v>0</v>
      </c>
      <c r="E231" s="79"/>
      <c r="F231" s="25">
        <v>0</v>
      </c>
      <c r="G231" s="25">
        <f t="shared" si="59"/>
        <v>0</v>
      </c>
      <c r="H231" s="69"/>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row>
    <row r="232" spans="1:34" ht="12" customHeight="1">
      <c r="A232" s="1"/>
      <c r="B232" s="16" t="s">
        <v>215</v>
      </c>
      <c r="C232" s="5" t="s">
        <v>216</v>
      </c>
      <c r="D232" s="25">
        <f>Classification!CI232</f>
        <v>16.098250671886234</v>
      </c>
      <c r="E232" s="5" t="s">
        <v>486</v>
      </c>
      <c r="F232" s="25">
        <v>1.376955482450873</v>
      </c>
      <c r="G232" s="25">
        <f t="shared" si="59"/>
        <v>14.721295189435361</v>
      </c>
      <c r="H232" s="69" t="s">
        <v>460</v>
      </c>
      <c r="I232" s="25">
        <v>4.8048803313002511</v>
      </c>
      <c r="J232" s="25">
        <v>1.6347899539602613</v>
      </c>
      <c r="K232" s="25">
        <v>3.132841308601753</v>
      </c>
      <c r="L232" s="25">
        <v>0</v>
      </c>
      <c r="M232" s="25">
        <v>1.4784577308969624E-2</v>
      </c>
      <c r="N232" s="25">
        <v>0</v>
      </c>
      <c r="O232" s="25">
        <v>1.0100592029631652</v>
      </c>
      <c r="P232" s="25">
        <v>0</v>
      </c>
      <c r="Q232" s="25">
        <v>0</v>
      </c>
      <c r="R232" s="25">
        <v>0</v>
      </c>
      <c r="S232" s="25">
        <v>0.66642185683772837</v>
      </c>
      <c r="T232" s="25">
        <v>0</v>
      </c>
      <c r="U232" s="25">
        <v>3.4575179584632325</v>
      </c>
      <c r="V232" s="25">
        <v>0</v>
      </c>
      <c r="W232" s="25">
        <v>0</v>
      </c>
      <c r="X232" s="25">
        <v>0</v>
      </c>
      <c r="Y232" s="25">
        <v>1.2397031749281153</v>
      </c>
      <c r="Z232" s="25">
        <v>0</v>
      </c>
      <c r="AA232" s="25">
        <v>0</v>
      </c>
      <c r="AB232" s="25">
        <v>0</v>
      </c>
      <c r="AC232" s="25">
        <v>0.13725230752275769</v>
      </c>
      <c r="AD232" s="25">
        <v>0</v>
      </c>
      <c r="AE232" s="25">
        <v>0</v>
      </c>
      <c r="AF232" s="25">
        <v>0</v>
      </c>
      <c r="AG232" s="25">
        <v>0</v>
      </c>
      <c r="AH232" s="25">
        <v>0</v>
      </c>
    </row>
    <row r="233" spans="1:34" ht="12" customHeight="1">
      <c r="A233" s="1"/>
      <c r="B233" s="16" t="s">
        <v>206</v>
      </c>
      <c r="C233" s="5" t="s">
        <v>217</v>
      </c>
      <c r="D233" s="25">
        <f>Classification!CI233</f>
        <v>0</v>
      </c>
      <c r="E233" s="79"/>
      <c r="F233" s="25">
        <v>0</v>
      </c>
      <c r="G233" s="25">
        <f t="shared" si="59"/>
        <v>0</v>
      </c>
      <c r="H233" s="69"/>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row>
    <row r="234" spans="1:34" ht="12" customHeight="1">
      <c r="A234" s="1"/>
      <c r="B234" s="16" t="s">
        <v>16</v>
      </c>
      <c r="C234" s="5" t="s">
        <v>218</v>
      </c>
      <c r="D234" s="25">
        <f>Classification!CI234</f>
        <v>0</v>
      </c>
      <c r="E234" s="79"/>
      <c r="F234" s="25">
        <v>0</v>
      </c>
      <c r="G234" s="25">
        <f t="shared" si="59"/>
        <v>0</v>
      </c>
      <c r="H234" s="69"/>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row>
    <row r="235" spans="1:34" ht="12" customHeight="1">
      <c r="A235" s="1"/>
      <c r="B235" s="16" t="s">
        <v>42</v>
      </c>
      <c r="C235" s="1"/>
      <c r="D235" s="26">
        <f>SUM(D220:D226,D229:D234)</f>
        <v>491.77184439973041</v>
      </c>
      <c r="E235" s="79"/>
      <c r="F235" s="26">
        <f t="shared" ref="F235:G235" si="60">SUM(F220:F226,F229:F234)</f>
        <v>42.063448449324277</v>
      </c>
      <c r="G235" s="26">
        <f t="shared" si="60"/>
        <v>449.70839595040616</v>
      </c>
      <c r="H235" s="79"/>
      <c r="I235" s="26">
        <f t="shared" ref="I235:AH235" si="61">SUM(I220:I226,I229:I234)</f>
        <v>146.78022542971433</v>
      </c>
      <c r="J235" s="26">
        <f t="shared" si="61"/>
        <v>49.939815651472259</v>
      </c>
      <c r="K235" s="26">
        <f t="shared" si="61"/>
        <v>95.702519481405986</v>
      </c>
      <c r="L235" s="26">
        <f t="shared" si="61"/>
        <v>0</v>
      </c>
      <c r="M235" s="26">
        <f t="shared" si="61"/>
        <v>0.45164154789810429</v>
      </c>
      <c r="N235" s="26">
        <f t="shared" si="61"/>
        <v>0</v>
      </c>
      <c r="O235" s="26">
        <f t="shared" si="61"/>
        <v>30.855444316169095</v>
      </c>
      <c r="P235" s="26">
        <f t="shared" si="61"/>
        <v>0</v>
      </c>
      <c r="Q235" s="26">
        <f t="shared" si="61"/>
        <v>0</v>
      </c>
      <c r="R235" s="26">
        <f t="shared" si="61"/>
        <v>0</v>
      </c>
      <c r="S235" s="26">
        <f t="shared" si="61"/>
        <v>20.357957666650179</v>
      </c>
      <c r="T235" s="26">
        <f t="shared" si="61"/>
        <v>0</v>
      </c>
      <c r="U235" s="26">
        <f t="shared" si="61"/>
        <v>105.62079185709617</v>
      </c>
      <c r="V235" s="26">
        <f t="shared" si="61"/>
        <v>0</v>
      </c>
      <c r="W235" s="26">
        <f t="shared" si="61"/>
        <v>0</v>
      </c>
      <c r="X235" s="26">
        <f t="shared" si="61"/>
        <v>0</v>
      </c>
      <c r="Y235" s="26">
        <f t="shared" si="61"/>
        <v>37.870643790339741</v>
      </c>
      <c r="Z235" s="26">
        <f t="shared" si="61"/>
        <v>0</v>
      </c>
      <c r="AA235" s="26">
        <f t="shared" si="61"/>
        <v>0</v>
      </c>
      <c r="AB235" s="26">
        <f t="shared" si="61"/>
        <v>0</v>
      </c>
      <c r="AC235" s="26">
        <f t="shared" si="61"/>
        <v>4.192804658984536</v>
      </c>
      <c r="AD235" s="26">
        <f t="shared" si="61"/>
        <v>0</v>
      </c>
      <c r="AE235" s="26">
        <f t="shared" si="61"/>
        <v>0</v>
      </c>
      <c r="AF235" s="26">
        <f t="shared" si="61"/>
        <v>0</v>
      </c>
      <c r="AG235" s="26">
        <f t="shared" si="61"/>
        <v>0</v>
      </c>
      <c r="AH235" s="26">
        <f t="shared" si="61"/>
        <v>0</v>
      </c>
    </row>
    <row r="236" spans="1:34" ht="12" customHeight="1">
      <c r="A236" s="1"/>
      <c r="B236" s="1"/>
      <c r="C236" s="1"/>
      <c r="D236" s="25"/>
      <c r="E236" s="79"/>
      <c r="F236" s="25"/>
      <c r="G236" s="25"/>
      <c r="H236" s="79"/>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row>
    <row r="237" spans="1:34" ht="12" customHeight="1">
      <c r="A237" s="16" t="s">
        <v>219</v>
      </c>
      <c r="B237" s="1"/>
      <c r="C237" s="1"/>
      <c r="D237" s="25"/>
      <c r="E237" s="79"/>
      <c r="F237" s="25"/>
      <c r="G237" s="25"/>
      <c r="H237" s="79"/>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row>
    <row r="238" spans="1:34" ht="12" customHeight="1">
      <c r="A238" s="1"/>
      <c r="B238" s="16" t="s">
        <v>189</v>
      </c>
      <c r="C238" s="1"/>
      <c r="D238" s="25"/>
      <c r="E238" s="79"/>
      <c r="F238" s="25"/>
      <c r="G238" s="25"/>
      <c r="H238" s="79"/>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row>
    <row r="239" spans="1:34" ht="12" customHeight="1">
      <c r="A239" s="1"/>
      <c r="B239" s="16" t="s">
        <v>198</v>
      </c>
      <c r="C239" s="5" t="s">
        <v>220</v>
      </c>
      <c r="D239" s="25">
        <f>Classification!CI239</f>
        <v>276.4922531829281</v>
      </c>
      <c r="E239" s="5" t="s">
        <v>487</v>
      </c>
      <c r="F239" s="25">
        <v>23.64962079639545</v>
      </c>
      <c r="G239" s="25">
        <f t="shared" ref="G239:G242" si="62">D239-F239</f>
        <v>252.84263238653264</v>
      </c>
      <c r="H239" s="69" t="s">
        <v>460</v>
      </c>
      <c r="I239" s="25">
        <v>82.525251727856116</v>
      </c>
      <c r="J239" s="25">
        <v>28.078004689085031</v>
      </c>
      <c r="K239" s="25">
        <v>53.80748318154734</v>
      </c>
      <c r="L239" s="25">
        <v>0</v>
      </c>
      <c r="M239" s="25">
        <v>0.25392952165002114</v>
      </c>
      <c r="N239" s="25">
        <v>0</v>
      </c>
      <c r="O239" s="25">
        <v>17.348067847095805</v>
      </c>
      <c r="P239" s="25">
        <v>0</v>
      </c>
      <c r="Q239" s="25">
        <v>0</v>
      </c>
      <c r="R239" s="25">
        <v>0</v>
      </c>
      <c r="S239" s="25">
        <v>11.445994010343263</v>
      </c>
      <c r="T239" s="25">
        <v>0</v>
      </c>
      <c r="U239" s="25">
        <v>59.383901408955069</v>
      </c>
      <c r="V239" s="25">
        <v>0</v>
      </c>
      <c r="W239" s="25">
        <v>0</v>
      </c>
      <c r="X239" s="25">
        <v>0</v>
      </c>
      <c r="Y239" s="25">
        <v>21.292271508264573</v>
      </c>
      <c r="Z239" s="25">
        <v>0</v>
      </c>
      <c r="AA239" s="25">
        <v>0</v>
      </c>
      <c r="AB239" s="25">
        <v>0</v>
      </c>
      <c r="AC239" s="25">
        <v>2.3573492881308771</v>
      </c>
      <c r="AD239" s="25">
        <v>0</v>
      </c>
      <c r="AE239" s="25">
        <v>0</v>
      </c>
      <c r="AF239" s="25">
        <v>0</v>
      </c>
      <c r="AG239" s="25">
        <v>0</v>
      </c>
      <c r="AH239" s="25">
        <v>0</v>
      </c>
    </row>
    <row r="240" spans="1:34" ht="12" customHeight="1">
      <c r="A240" s="1"/>
      <c r="B240" s="16" t="s">
        <v>222</v>
      </c>
      <c r="C240" s="5" t="s">
        <v>223</v>
      </c>
      <c r="D240" s="25">
        <f>Classification!CI240</f>
        <v>111.73726482032953</v>
      </c>
      <c r="E240" s="5" t="s">
        <v>488</v>
      </c>
      <c r="F240" s="25">
        <v>9.5573887203230097</v>
      </c>
      <c r="G240" s="25">
        <f t="shared" si="62"/>
        <v>102.17987610000652</v>
      </c>
      <c r="H240" s="69" t="s">
        <v>460</v>
      </c>
      <c r="I240" s="25">
        <v>33.350467510491441</v>
      </c>
      <c r="J240" s="25">
        <v>11.347006686277977</v>
      </c>
      <c r="K240" s="25">
        <v>21.744916641820797</v>
      </c>
      <c r="L240" s="25">
        <v>0</v>
      </c>
      <c r="M240" s="25">
        <v>0.10261911456714881</v>
      </c>
      <c r="N240" s="25">
        <v>0</v>
      </c>
      <c r="O240" s="25">
        <v>7.0107774407318386</v>
      </c>
      <c r="P240" s="25">
        <v>0</v>
      </c>
      <c r="Q240" s="25">
        <v>0</v>
      </c>
      <c r="R240" s="25">
        <v>0</v>
      </c>
      <c r="S240" s="25">
        <v>4.6256054162193028</v>
      </c>
      <c r="T240" s="25">
        <v>0</v>
      </c>
      <c r="U240" s="25">
        <v>23.998483289898019</v>
      </c>
      <c r="V240" s="25">
        <v>0</v>
      </c>
      <c r="W240" s="25">
        <v>0</v>
      </c>
      <c r="X240" s="25">
        <v>0</v>
      </c>
      <c r="Y240" s="25">
        <v>8.6047263630611361</v>
      </c>
      <c r="Z240" s="25">
        <v>0</v>
      </c>
      <c r="AA240" s="25">
        <v>0</v>
      </c>
      <c r="AB240" s="25">
        <v>0</v>
      </c>
      <c r="AC240" s="25">
        <v>0.95266235726187376</v>
      </c>
      <c r="AD240" s="25">
        <v>0</v>
      </c>
      <c r="AE240" s="25">
        <v>0</v>
      </c>
      <c r="AF240" s="25">
        <v>0</v>
      </c>
      <c r="AG240" s="25">
        <v>0</v>
      </c>
      <c r="AH240" s="25">
        <v>0</v>
      </c>
    </row>
    <row r="241" spans="1:34" ht="12" customHeight="1">
      <c r="A241" s="1"/>
      <c r="B241" s="16" t="s">
        <v>225</v>
      </c>
      <c r="C241" s="5" t="s">
        <v>226</v>
      </c>
      <c r="D241" s="25">
        <f>Classification!CI241</f>
        <v>44.181632576408219</v>
      </c>
      <c r="E241" s="5" t="s">
        <v>489</v>
      </c>
      <c r="F241" s="25">
        <v>3.7790529194553293</v>
      </c>
      <c r="G241" s="25">
        <f t="shared" si="62"/>
        <v>40.402579656952888</v>
      </c>
      <c r="H241" s="69" t="s">
        <v>460</v>
      </c>
      <c r="I241" s="25">
        <v>13.186989176523024</v>
      </c>
      <c r="J241" s="25">
        <v>4.4866793639642486</v>
      </c>
      <c r="K241" s="25">
        <v>8.5980797813367982</v>
      </c>
      <c r="L241" s="25">
        <v>0</v>
      </c>
      <c r="M241" s="25">
        <v>4.0576257369575534E-2</v>
      </c>
      <c r="N241" s="25">
        <v>0</v>
      </c>
      <c r="O241" s="25">
        <v>2.7721064540057543</v>
      </c>
      <c r="P241" s="25">
        <v>0</v>
      </c>
      <c r="Q241" s="25">
        <v>0</v>
      </c>
      <c r="R241" s="25">
        <v>0</v>
      </c>
      <c r="S241" s="25">
        <v>1.8289941074847433</v>
      </c>
      <c r="T241" s="25">
        <v>0</v>
      </c>
      <c r="U241" s="25">
        <v>9.4891545162687443</v>
      </c>
      <c r="V241" s="25">
        <v>0</v>
      </c>
      <c r="W241" s="25">
        <v>0</v>
      </c>
      <c r="X241" s="25">
        <v>0</v>
      </c>
      <c r="Y241" s="25">
        <v>3.4023641012208854</v>
      </c>
      <c r="Z241" s="25">
        <v>0</v>
      </c>
      <c r="AA241" s="25">
        <v>0</v>
      </c>
      <c r="AB241" s="25">
        <v>0</v>
      </c>
      <c r="AC241" s="25">
        <v>0.376688818234444</v>
      </c>
      <c r="AD241" s="25">
        <v>0</v>
      </c>
      <c r="AE241" s="25">
        <v>0</v>
      </c>
      <c r="AF241" s="25">
        <v>0</v>
      </c>
      <c r="AG241" s="25">
        <v>0</v>
      </c>
      <c r="AH241" s="25">
        <v>0</v>
      </c>
    </row>
    <row r="242" spans="1:34" ht="12" customHeight="1">
      <c r="A242" s="1"/>
      <c r="B242" s="16" t="s">
        <v>16</v>
      </c>
      <c r="C242" s="5" t="s">
        <v>228</v>
      </c>
      <c r="D242" s="25">
        <f>Classification!CI242</f>
        <v>0</v>
      </c>
      <c r="E242" s="79"/>
      <c r="F242" s="25">
        <v>0</v>
      </c>
      <c r="G242" s="25">
        <f t="shared" si="62"/>
        <v>0</v>
      </c>
      <c r="H242" s="69"/>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row>
    <row r="243" spans="1:34" ht="12" customHeight="1">
      <c r="A243" s="1"/>
      <c r="B243" s="1"/>
      <c r="C243" s="1"/>
      <c r="D243" s="25"/>
      <c r="E243" s="79"/>
      <c r="F243" s="25"/>
      <c r="G243" s="25"/>
      <c r="H243" s="79"/>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row>
    <row r="244" spans="1:34" ht="12" customHeight="1">
      <c r="A244" s="1"/>
      <c r="B244" s="16" t="s">
        <v>193</v>
      </c>
      <c r="C244" s="1"/>
      <c r="D244" s="25"/>
      <c r="E244" s="79"/>
      <c r="F244" s="25"/>
      <c r="G244" s="25"/>
      <c r="H244" s="79"/>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row>
    <row r="245" spans="1:34" ht="12" customHeight="1">
      <c r="A245" s="1"/>
      <c r="B245" s="16" t="s">
        <v>198</v>
      </c>
      <c r="C245" s="5" t="s">
        <v>229</v>
      </c>
      <c r="D245" s="25">
        <f>Classification!CI245</f>
        <v>217.24391321549638</v>
      </c>
      <c r="E245" s="5" t="s">
        <v>490</v>
      </c>
      <c r="F245" s="25">
        <v>18.581844911482531</v>
      </c>
      <c r="G245" s="25">
        <f t="shared" ref="G245:G248" si="63">D245-F245</f>
        <v>198.66206830401384</v>
      </c>
      <c r="H245" s="69" t="s">
        <v>460</v>
      </c>
      <c r="I245" s="25">
        <v>64.841269214845155</v>
      </c>
      <c r="J245" s="25">
        <v>22.061289398601193</v>
      </c>
      <c r="K245" s="25">
        <v>42.277308214138799</v>
      </c>
      <c r="L245" s="25">
        <v>0</v>
      </c>
      <c r="M245" s="25">
        <v>0.19951605272532758</v>
      </c>
      <c r="N245" s="25">
        <v>0</v>
      </c>
      <c r="O245" s="25">
        <v>13.630624737025091</v>
      </c>
      <c r="P245" s="25">
        <v>0</v>
      </c>
      <c r="Q245" s="25">
        <v>0</v>
      </c>
      <c r="R245" s="25">
        <v>0</v>
      </c>
      <c r="S245" s="25">
        <v>8.9932810081408654</v>
      </c>
      <c r="T245" s="25">
        <v>0</v>
      </c>
      <c r="U245" s="25">
        <v>46.658779678537414</v>
      </c>
      <c r="V245" s="25">
        <v>0</v>
      </c>
      <c r="W245" s="25">
        <v>0</v>
      </c>
      <c r="X245" s="25">
        <v>0</v>
      </c>
      <c r="Y245" s="25">
        <v>16.729641899376812</v>
      </c>
      <c r="Z245" s="25">
        <v>0</v>
      </c>
      <c r="AA245" s="25">
        <v>0</v>
      </c>
      <c r="AB245" s="25">
        <v>0</v>
      </c>
      <c r="AC245" s="25">
        <v>1.8522030121057187</v>
      </c>
      <c r="AD245" s="25">
        <v>0</v>
      </c>
      <c r="AE245" s="25">
        <v>0</v>
      </c>
      <c r="AF245" s="25">
        <v>0</v>
      </c>
      <c r="AG245" s="25">
        <v>0</v>
      </c>
      <c r="AH245" s="25">
        <v>0</v>
      </c>
    </row>
    <row r="246" spans="1:34" ht="12" customHeight="1">
      <c r="A246" s="1"/>
      <c r="B246" s="16" t="s">
        <v>222</v>
      </c>
      <c r="C246" s="5" t="s">
        <v>231</v>
      </c>
      <c r="D246" s="25">
        <f>Classification!CI246</f>
        <v>0</v>
      </c>
      <c r="E246" s="79"/>
      <c r="F246" s="25">
        <v>0</v>
      </c>
      <c r="G246" s="25">
        <f t="shared" si="63"/>
        <v>0</v>
      </c>
      <c r="H246" s="69"/>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row>
    <row r="247" spans="1:34" ht="12" customHeight="1">
      <c r="A247" s="1"/>
      <c r="B247" s="16" t="s">
        <v>225</v>
      </c>
      <c r="C247" s="5" t="s">
        <v>233</v>
      </c>
      <c r="D247" s="25">
        <f>Classification!CI247</f>
        <v>47.854428435527822</v>
      </c>
      <c r="E247" s="5" t="s">
        <v>491</v>
      </c>
      <c r="F247" s="25">
        <v>4.0932035993779348</v>
      </c>
      <c r="G247" s="25">
        <f t="shared" si="63"/>
        <v>43.761224836149886</v>
      </c>
      <c r="H247" s="69" t="s">
        <v>460</v>
      </c>
      <c r="I247" s="25">
        <v>14.283216645212145</v>
      </c>
      <c r="J247" s="25">
        <v>4.8596546577283917</v>
      </c>
      <c r="K247" s="25">
        <v>9.3128336275795949</v>
      </c>
      <c r="L247" s="25">
        <v>0</v>
      </c>
      <c r="M247" s="25">
        <v>4.3949340285599901E-2</v>
      </c>
      <c r="N247" s="25">
        <v>0</v>
      </c>
      <c r="O247" s="25">
        <v>3.0025502043063632</v>
      </c>
      <c r="P247" s="25">
        <v>0</v>
      </c>
      <c r="Q247" s="25">
        <v>0</v>
      </c>
      <c r="R247" s="25">
        <v>0</v>
      </c>
      <c r="S247" s="25">
        <v>1.9810374248679739</v>
      </c>
      <c r="T247" s="25">
        <v>0</v>
      </c>
      <c r="U247" s="25">
        <v>10.277982936169817</v>
      </c>
      <c r="V247" s="25">
        <v>0</v>
      </c>
      <c r="W247" s="25">
        <v>0</v>
      </c>
      <c r="X247" s="25">
        <v>0</v>
      </c>
      <c r="Y247" s="25">
        <v>3.6852008379704886</v>
      </c>
      <c r="Z247" s="25">
        <v>0</v>
      </c>
      <c r="AA247" s="25">
        <v>0</v>
      </c>
      <c r="AB247" s="25">
        <v>0</v>
      </c>
      <c r="AC247" s="25">
        <v>0.40800276140744651</v>
      </c>
      <c r="AD247" s="25">
        <v>0</v>
      </c>
      <c r="AE247" s="25">
        <v>0</v>
      </c>
      <c r="AF247" s="25">
        <v>0</v>
      </c>
      <c r="AG247" s="25">
        <v>0</v>
      </c>
      <c r="AH247" s="25">
        <v>0</v>
      </c>
    </row>
    <row r="248" spans="1:34" ht="12" customHeight="1">
      <c r="A248" s="1"/>
      <c r="B248" s="16" t="s">
        <v>16</v>
      </c>
      <c r="C248" s="5" t="s">
        <v>235</v>
      </c>
      <c r="D248" s="25">
        <f>Classification!CI248</f>
        <v>0</v>
      </c>
      <c r="E248" s="79"/>
      <c r="F248" s="25">
        <v>0</v>
      </c>
      <c r="G248" s="25">
        <f t="shared" si="63"/>
        <v>0</v>
      </c>
      <c r="H248" s="69"/>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row>
    <row r="249" spans="1:34" ht="12" customHeight="1">
      <c r="A249" s="1"/>
      <c r="B249" s="16" t="s">
        <v>42</v>
      </c>
      <c r="C249" s="1"/>
      <c r="D249" s="26">
        <f>SUM(D239:D242,D245:D248)</f>
        <v>697.50949223069006</v>
      </c>
      <c r="E249" s="79"/>
      <c r="F249" s="26">
        <f t="shared" ref="F249:G249" si="64">SUM(F239:F242,F245:F248)</f>
        <v>59.661110947034253</v>
      </c>
      <c r="G249" s="26">
        <f t="shared" si="64"/>
        <v>637.84838128365573</v>
      </c>
      <c r="H249" s="79"/>
      <c r="I249" s="26">
        <f t="shared" ref="I249:AH249" si="65">SUM(I239:I242,I245:I248)</f>
        <v>208.18719427492786</v>
      </c>
      <c r="J249" s="26">
        <f t="shared" si="65"/>
        <v>70.832634795656844</v>
      </c>
      <c r="K249" s="26">
        <f t="shared" si="65"/>
        <v>135.74062144642332</v>
      </c>
      <c r="L249" s="26">
        <f t="shared" si="65"/>
        <v>0</v>
      </c>
      <c r="M249" s="26">
        <f t="shared" si="65"/>
        <v>0.64059028659767292</v>
      </c>
      <c r="N249" s="26">
        <f t="shared" si="65"/>
        <v>0</v>
      </c>
      <c r="O249" s="26">
        <f t="shared" si="65"/>
        <v>43.764126683164847</v>
      </c>
      <c r="P249" s="26">
        <f t="shared" si="65"/>
        <v>0</v>
      </c>
      <c r="Q249" s="26">
        <f t="shared" si="65"/>
        <v>0</v>
      </c>
      <c r="R249" s="26">
        <f t="shared" si="65"/>
        <v>0</v>
      </c>
      <c r="S249" s="26">
        <f t="shared" si="65"/>
        <v>28.874911967056146</v>
      </c>
      <c r="T249" s="26">
        <f t="shared" si="65"/>
        <v>0</v>
      </c>
      <c r="U249" s="26">
        <f t="shared" si="65"/>
        <v>149.80830182982905</v>
      </c>
      <c r="V249" s="26">
        <f t="shared" si="65"/>
        <v>0</v>
      </c>
      <c r="W249" s="26">
        <f t="shared" si="65"/>
        <v>0</v>
      </c>
      <c r="X249" s="26">
        <f t="shared" si="65"/>
        <v>0</v>
      </c>
      <c r="Y249" s="26">
        <f t="shared" si="65"/>
        <v>53.714204709893899</v>
      </c>
      <c r="Z249" s="26">
        <f t="shared" si="65"/>
        <v>0</v>
      </c>
      <c r="AA249" s="26">
        <f t="shared" si="65"/>
        <v>0</v>
      </c>
      <c r="AB249" s="26">
        <f t="shared" si="65"/>
        <v>0</v>
      </c>
      <c r="AC249" s="26">
        <f t="shared" si="65"/>
        <v>5.94690623714036</v>
      </c>
      <c r="AD249" s="26">
        <f t="shared" si="65"/>
        <v>0</v>
      </c>
      <c r="AE249" s="26">
        <f t="shared" si="65"/>
        <v>0</v>
      </c>
      <c r="AF249" s="26">
        <f t="shared" si="65"/>
        <v>0</v>
      </c>
      <c r="AG249" s="26">
        <f t="shared" si="65"/>
        <v>0</v>
      </c>
      <c r="AH249" s="26">
        <f t="shared" si="65"/>
        <v>0</v>
      </c>
    </row>
    <row r="250" spans="1:34" ht="12" customHeight="1">
      <c r="A250" s="1"/>
      <c r="B250" s="1"/>
      <c r="C250" s="1"/>
      <c r="D250" s="25"/>
      <c r="E250" s="79"/>
      <c r="F250" s="25"/>
      <c r="G250" s="25"/>
      <c r="H250" s="79"/>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row>
    <row r="251" spans="1:34" ht="12" customHeight="1">
      <c r="A251" s="16" t="s">
        <v>236</v>
      </c>
      <c r="B251" s="1"/>
      <c r="C251" s="1"/>
      <c r="D251" s="25"/>
      <c r="E251" s="79"/>
      <c r="F251" s="25"/>
      <c r="G251" s="25"/>
      <c r="H251" s="79"/>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row>
    <row r="252" spans="1:34" ht="12" customHeight="1">
      <c r="A252" s="1"/>
      <c r="B252" s="16" t="s">
        <v>189</v>
      </c>
      <c r="C252" s="1"/>
      <c r="D252" s="25"/>
      <c r="E252" s="79"/>
      <c r="F252" s="25"/>
      <c r="G252" s="25"/>
      <c r="H252" s="79"/>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row>
    <row r="253" spans="1:34" ht="12" customHeight="1">
      <c r="A253" s="1"/>
      <c r="B253" s="16" t="s">
        <v>237</v>
      </c>
      <c r="C253" s="5" t="s">
        <v>238</v>
      </c>
      <c r="D253" s="25">
        <f>Classification!CI253</f>
        <v>0</v>
      </c>
      <c r="E253" s="79"/>
      <c r="F253" s="25">
        <v>0</v>
      </c>
      <c r="G253" s="25">
        <f t="shared" ref="G253:G258" si="66">D253-F253</f>
        <v>0</v>
      </c>
      <c r="H253" s="69"/>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row>
    <row r="254" spans="1:34" ht="12" customHeight="1">
      <c r="A254" s="1"/>
      <c r="B254" s="16" t="s">
        <v>239</v>
      </c>
      <c r="C254" s="1"/>
      <c r="D254" s="25">
        <f>Classification!CI254</f>
        <v>0</v>
      </c>
      <c r="E254" s="79"/>
      <c r="F254" s="25">
        <v>0</v>
      </c>
      <c r="G254" s="25">
        <f t="shared" si="66"/>
        <v>0</v>
      </c>
      <c r="H254" s="69"/>
      <c r="I254" s="25">
        <v>0</v>
      </c>
      <c r="J254" s="25">
        <v>0</v>
      </c>
      <c r="K254" s="25">
        <v>0</v>
      </c>
      <c r="L254" s="25">
        <v>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row>
    <row r="255" spans="1:34" ht="12" customHeight="1">
      <c r="A255" s="1"/>
      <c r="B255" s="16" t="s">
        <v>240</v>
      </c>
      <c r="C255" s="5" t="s">
        <v>241</v>
      </c>
      <c r="D255" s="25">
        <f>Classification!CI255</f>
        <v>0</v>
      </c>
      <c r="E255" s="79"/>
      <c r="F255" s="25">
        <v>0</v>
      </c>
      <c r="G255" s="25">
        <f t="shared" si="66"/>
        <v>0</v>
      </c>
      <c r="H255" s="69"/>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row>
    <row r="256" spans="1:34" ht="12" customHeight="1">
      <c r="A256" s="1"/>
      <c r="B256" s="16" t="s">
        <v>242</v>
      </c>
      <c r="C256" s="5" t="s">
        <v>243</v>
      </c>
      <c r="D256" s="25">
        <f>Classification!CI256</f>
        <v>0</v>
      </c>
      <c r="E256" s="79"/>
      <c r="F256" s="25">
        <v>0</v>
      </c>
      <c r="G256" s="25">
        <f t="shared" si="66"/>
        <v>0</v>
      </c>
      <c r="H256" s="69"/>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row>
    <row r="257" spans="1:34" ht="12" customHeight="1">
      <c r="A257" s="1"/>
      <c r="B257" s="16" t="s">
        <v>55</v>
      </c>
      <c r="C257" s="5" t="s">
        <v>244</v>
      </c>
      <c r="D257" s="25">
        <f>Classification!CI257</f>
        <v>0</v>
      </c>
      <c r="E257" s="79"/>
      <c r="F257" s="25">
        <v>0</v>
      </c>
      <c r="G257" s="25">
        <f t="shared" si="66"/>
        <v>0</v>
      </c>
      <c r="H257" s="69"/>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row>
    <row r="258" spans="1:34" ht="12" customHeight="1">
      <c r="A258" s="1"/>
      <c r="B258" s="16" t="s">
        <v>252</v>
      </c>
      <c r="C258" s="5" t="s">
        <v>245</v>
      </c>
      <c r="D258" s="25">
        <f>Classification!CI258</f>
        <v>0</v>
      </c>
      <c r="E258" s="79"/>
      <c r="F258" s="25">
        <v>0</v>
      </c>
      <c r="G258" s="25">
        <f t="shared" si="66"/>
        <v>0</v>
      </c>
      <c r="H258" s="69"/>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row>
    <row r="259" spans="1:34" ht="12" customHeight="1">
      <c r="A259" s="1"/>
      <c r="B259" s="1"/>
      <c r="C259" s="1"/>
      <c r="D259" s="25"/>
      <c r="E259" s="79"/>
      <c r="F259" s="25"/>
      <c r="G259" s="25"/>
      <c r="H259" s="79"/>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row>
    <row r="260" spans="1:34" ht="12" customHeight="1">
      <c r="A260" s="1"/>
      <c r="B260" s="16" t="s">
        <v>193</v>
      </c>
      <c r="C260" s="1"/>
      <c r="D260" s="25"/>
      <c r="E260" s="79"/>
      <c r="F260" s="25"/>
      <c r="G260" s="25"/>
      <c r="H260" s="79"/>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row>
    <row r="261" spans="1:34" ht="12" customHeight="1">
      <c r="A261" s="1"/>
      <c r="B261" s="16" t="s">
        <v>246</v>
      </c>
      <c r="C261" s="5" t="s">
        <v>247</v>
      </c>
      <c r="D261" s="25">
        <f>Classification!CI261</f>
        <v>0</v>
      </c>
      <c r="E261" s="79"/>
      <c r="F261" s="25">
        <v>0</v>
      </c>
      <c r="G261" s="25">
        <f t="shared" ref="G261:G265" si="67">D261-F261</f>
        <v>0</v>
      </c>
      <c r="H261" s="69"/>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row>
    <row r="262" spans="1:34" ht="12" customHeight="1">
      <c r="A262" s="1"/>
      <c r="B262" s="16" t="s">
        <v>242</v>
      </c>
      <c r="C262" s="5" t="s">
        <v>248</v>
      </c>
      <c r="D262" s="25">
        <f>Classification!CI262</f>
        <v>0</v>
      </c>
      <c r="E262" s="79"/>
      <c r="F262" s="25">
        <v>0</v>
      </c>
      <c r="G262" s="25">
        <f t="shared" si="67"/>
        <v>0</v>
      </c>
      <c r="H262" s="69"/>
      <c r="I262" s="25">
        <v>0</v>
      </c>
      <c r="J262" s="25">
        <v>0</v>
      </c>
      <c r="K262" s="25">
        <v>0</v>
      </c>
      <c r="L262" s="25">
        <v>0</v>
      </c>
      <c r="M262" s="25">
        <v>0</v>
      </c>
      <c r="N262" s="25">
        <v>0</v>
      </c>
      <c r="O262" s="25">
        <v>0</v>
      </c>
      <c r="P262" s="25">
        <v>0</v>
      </c>
      <c r="Q262" s="25">
        <v>0</v>
      </c>
      <c r="R262" s="25">
        <v>0</v>
      </c>
      <c r="S262" s="25">
        <v>0</v>
      </c>
      <c r="T262" s="25">
        <v>0</v>
      </c>
      <c r="U262" s="25">
        <v>0</v>
      </c>
      <c r="V262" s="25">
        <v>0</v>
      </c>
      <c r="W262" s="25">
        <v>0</v>
      </c>
      <c r="X262" s="25">
        <v>0</v>
      </c>
      <c r="Y262" s="25">
        <v>0</v>
      </c>
      <c r="Z262" s="25">
        <v>0</v>
      </c>
      <c r="AA262" s="25">
        <v>0</v>
      </c>
      <c r="AB262" s="25">
        <v>0</v>
      </c>
      <c r="AC262" s="25">
        <v>0</v>
      </c>
      <c r="AD262" s="25">
        <v>0</v>
      </c>
      <c r="AE262" s="25">
        <v>0</v>
      </c>
      <c r="AF262" s="25">
        <v>0</v>
      </c>
      <c r="AG262" s="25">
        <v>0</v>
      </c>
      <c r="AH262" s="25">
        <v>0</v>
      </c>
    </row>
    <row r="263" spans="1:34" ht="12" customHeight="1">
      <c r="A263" s="1"/>
      <c r="B263" s="16" t="s">
        <v>55</v>
      </c>
      <c r="C263" s="5" t="s">
        <v>249</v>
      </c>
      <c r="D263" s="25">
        <f>Classification!CI263</f>
        <v>0</v>
      </c>
      <c r="E263" s="79"/>
      <c r="F263" s="25">
        <v>0</v>
      </c>
      <c r="G263" s="25">
        <f t="shared" si="67"/>
        <v>0</v>
      </c>
      <c r="H263" s="69"/>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row>
    <row r="264" spans="1:34" ht="12" customHeight="1">
      <c r="A264" s="1"/>
      <c r="B264" s="16" t="s">
        <v>250</v>
      </c>
      <c r="C264" s="5" t="s">
        <v>251</v>
      </c>
      <c r="D264" s="25">
        <f>Classification!CI264</f>
        <v>0</v>
      </c>
      <c r="E264" s="79"/>
      <c r="F264" s="25">
        <v>0</v>
      </c>
      <c r="G264" s="25">
        <f t="shared" si="67"/>
        <v>0</v>
      </c>
      <c r="H264" s="69"/>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row>
    <row r="265" spans="1:34" ht="12" customHeight="1">
      <c r="A265" s="1"/>
      <c r="B265" s="16" t="s">
        <v>253</v>
      </c>
      <c r="C265" s="5" t="s">
        <v>254</v>
      </c>
      <c r="D265" s="25">
        <f>Classification!CI265</f>
        <v>0</v>
      </c>
      <c r="E265" s="79"/>
      <c r="F265" s="25">
        <v>0</v>
      </c>
      <c r="G265" s="25">
        <f t="shared" si="67"/>
        <v>0</v>
      </c>
      <c r="H265" s="69"/>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0</v>
      </c>
      <c r="AC265" s="25">
        <v>0</v>
      </c>
      <c r="AD265" s="25">
        <v>0</v>
      </c>
      <c r="AE265" s="25">
        <v>0</v>
      </c>
      <c r="AF265" s="25">
        <v>0</v>
      </c>
      <c r="AG265" s="25">
        <v>0</v>
      </c>
      <c r="AH265" s="25">
        <v>0</v>
      </c>
    </row>
    <row r="266" spans="1:34" ht="12" customHeight="1">
      <c r="A266" s="1"/>
      <c r="B266" s="16" t="s">
        <v>42</v>
      </c>
      <c r="C266" s="1"/>
      <c r="D266" s="26">
        <f>SUM(D253:D258,D261:D265)</f>
        <v>0</v>
      </c>
      <c r="E266" s="79"/>
      <c r="F266" s="26">
        <f t="shared" ref="F266:G266" si="68">SUM(F253:F258,F261:F265)</f>
        <v>0</v>
      </c>
      <c r="G266" s="26">
        <f t="shared" si="68"/>
        <v>0</v>
      </c>
      <c r="H266" s="79"/>
      <c r="I266" s="26">
        <f t="shared" ref="I266:AH266" si="69">SUM(I253:I258,I261:I265)</f>
        <v>0</v>
      </c>
      <c r="J266" s="26">
        <f t="shared" si="69"/>
        <v>0</v>
      </c>
      <c r="K266" s="26">
        <f t="shared" si="69"/>
        <v>0</v>
      </c>
      <c r="L266" s="26">
        <f t="shared" si="69"/>
        <v>0</v>
      </c>
      <c r="M266" s="26">
        <f t="shared" si="69"/>
        <v>0</v>
      </c>
      <c r="N266" s="26">
        <f t="shared" si="69"/>
        <v>0</v>
      </c>
      <c r="O266" s="26">
        <f t="shared" si="69"/>
        <v>0</v>
      </c>
      <c r="P266" s="26">
        <f t="shared" si="69"/>
        <v>0</v>
      </c>
      <c r="Q266" s="26">
        <f t="shared" si="69"/>
        <v>0</v>
      </c>
      <c r="R266" s="26">
        <f t="shared" si="69"/>
        <v>0</v>
      </c>
      <c r="S266" s="26">
        <f t="shared" si="69"/>
        <v>0</v>
      </c>
      <c r="T266" s="26">
        <f t="shared" si="69"/>
        <v>0</v>
      </c>
      <c r="U266" s="26">
        <f t="shared" si="69"/>
        <v>0</v>
      </c>
      <c r="V266" s="26">
        <f t="shared" si="69"/>
        <v>0</v>
      </c>
      <c r="W266" s="26">
        <f t="shared" si="69"/>
        <v>0</v>
      </c>
      <c r="X266" s="26">
        <f t="shared" si="69"/>
        <v>0</v>
      </c>
      <c r="Y266" s="26">
        <f t="shared" si="69"/>
        <v>0</v>
      </c>
      <c r="Z266" s="26">
        <f t="shared" si="69"/>
        <v>0</v>
      </c>
      <c r="AA266" s="26">
        <f t="shared" si="69"/>
        <v>0</v>
      </c>
      <c r="AB266" s="26">
        <f t="shared" si="69"/>
        <v>0</v>
      </c>
      <c r="AC266" s="26">
        <f t="shared" si="69"/>
        <v>0</v>
      </c>
      <c r="AD266" s="26">
        <f t="shared" si="69"/>
        <v>0</v>
      </c>
      <c r="AE266" s="26">
        <f t="shared" si="69"/>
        <v>0</v>
      </c>
      <c r="AF266" s="26">
        <f t="shared" si="69"/>
        <v>0</v>
      </c>
      <c r="AG266" s="26">
        <f t="shared" si="69"/>
        <v>0</v>
      </c>
      <c r="AH266" s="26">
        <f t="shared" si="69"/>
        <v>0</v>
      </c>
    </row>
    <row r="267" spans="1:34" ht="12" customHeight="1">
      <c r="A267" s="1"/>
      <c r="B267" s="1"/>
      <c r="C267" s="1"/>
      <c r="D267" s="25"/>
      <c r="E267" s="79"/>
      <c r="F267" s="25"/>
      <c r="G267" s="25"/>
      <c r="H267" s="79"/>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row>
    <row r="268" spans="1:34" ht="12" customHeight="1">
      <c r="A268" s="16" t="s">
        <v>255</v>
      </c>
      <c r="B268" s="1"/>
      <c r="C268" s="1"/>
      <c r="D268" s="25"/>
      <c r="E268" s="79"/>
      <c r="F268" s="25"/>
      <c r="G268" s="25"/>
      <c r="H268" s="79"/>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row>
    <row r="269" spans="1:34" ht="12" customHeight="1">
      <c r="A269" s="1"/>
      <c r="B269" s="16" t="s">
        <v>189</v>
      </c>
      <c r="C269" s="1"/>
      <c r="D269" s="25"/>
      <c r="E269" s="79"/>
      <c r="F269" s="25"/>
      <c r="G269" s="25"/>
      <c r="H269" s="79"/>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row>
    <row r="270" spans="1:34" ht="12" customHeight="1">
      <c r="A270" s="1"/>
      <c r="B270" s="16" t="s">
        <v>237</v>
      </c>
      <c r="C270" s="5" t="s">
        <v>238</v>
      </c>
      <c r="D270" s="25">
        <f>Classification!CI270</f>
        <v>0</v>
      </c>
      <c r="E270" s="79"/>
      <c r="F270" s="25">
        <v>0</v>
      </c>
      <c r="G270" s="25">
        <f t="shared" ref="G270:G275" si="70">D270-F270</f>
        <v>0</v>
      </c>
      <c r="H270" s="69"/>
      <c r="I270" s="25">
        <v>0</v>
      </c>
      <c r="J270" s="25">
        <v>0</v>
      </c>
      <c r="K270" s="25">
        <v>0</v>
      </c>
      <c r="L270" s="25">
        <v>0</v>
      </c>
      <c r="M270" s="25">
        <v>0</v>
      </c>
      <c r="N270" s="25">
        <v>0</v>
      </c>
      <c r="O270" s="25">
        <v>0</v>
      </c>
      <c r="P270" s="25">
        <v>0</v>
      </c>
      <c r="Q270" s="25">
        <v>0</v>
      </c>
      <c r="R270" s="25">
        <v>0</v>
      </c>
      <c r="S270" s="25">
        <v>0</v>
      </c>
      <c r="T270" s="25">
        <v>0</v>
      </c>
      <c r="U270" s="25">
        <v>0</v>
      </c>
      <c r="V270" s="25">
        <v>0</v>
      </c>
      <c r="W270" s="25">
        <v>0</v>
      </c>
      <c r="X270" s="25">
        <v>0</v>
      </c>
      <c r="Y270" s="25">
        <v>0</v>
      </c>
      <c r="Z270" s="25">
        <v>0</v>
      </c>
      <c r="AA270" s="25">
        <v>0</v>
      </c>
      <c r="AB270" s="25">
        <v>0</v>
      </c>
      <c r="AC270" s="25">
        <v>0</v>
      </c>
      <c r="AD270" s="25">
        <v>0</v>
      </c>
      <c r="AE270" s="25">
        <v>0</v>
      </c>
      <c r="AF270" s="25">
        <v>0</v>
      </c>
      <c r="AG270" s="25">
        <v>0</v>
      </c>
      <c r="AH270" s="25">
        <v>0</v>
      </c>
    </row>
    <row r="271" spans="1:34" ht="12" customHeight="1">
      <c r="A271" s="1"/>
      <c r="B271" s="16" t="s">
        <v>239</v>
      </c>
      <c r="C271" s="1"/>
      <c r="D271" s="25">
        <f>Classification!CI271</f>
        <v>0</v>
      </c>
      <c r="E271" s="79"/>
      <c r="F271" s="25">
        <v>0</v>
      </c>
      <c r="G271" s="25">
        <f t="shared" si="70"/>
        <v>0</v>
      </c>
      <c r="H271" s="69"/>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row>
    <row r="272" spans="1:34" ht="12" customHeight="1">
      <c r="A272" s="1"/>
      <c r="B272" s="16" t="s">
        <v>240</v>
      </c>
      <c r="C272" s="5" t="s">
        <v>241</v>
      </c>
      <c r="D272" s="25">
        <f>Classification!CI272</f>
        <v>0</v>
      </c>
      <c r="E272" s="79"/>
      <c r="F272" s="25">
        <v>0</v>
      </c>
      <c r="G272" s="25">
        <f t="shared" si="70"/>
        <v>0</v>
      </c>
      <c r="H272" s="69"/>
      <c r="I272" s="25">
        <v>0</v>
      </c>
      <c r="J272" s="25">
        <v>0</v>
      </c>
      <c r="K272" s="25">
        <v>0</v>
      </c>
      <c r="L272" s="25">
        <v>0</v>
      </c>
      <c r="M272" s="25">
        <v>0</v>
      </c>
      <c r="N272" s="25">
        <v>0</v>
      </c>
      <c r="O272" s="25">
        <v>0</v>
      </c>
      <c r="P272" s="25">
        <v>0</v>
      </c>
      <c r="Q272" s="25">
        <v>0</v>
      </c>
      <c r="R272" s="25">
        <v>0</v>
      </c>
      <c r="S272" s="25">
        <v>0</v>
      </c>
      <c r="T272" s="25">
        <v>0</v>
      </c>
      <c r="U272" s="25">
        <v>0</v>
      </c>
      <c r="V272" s="25">
        <v>0</v>
      </c>
      <c r="W272" s="25">
        <v>0</v>
      </c>
      <c r="X272" s="25">
        <v>0</v>
      </c>
      <c r="Y272" s="25">
        <v>0</v>
      </c>
      <c r="Z272" s="25">
        <v>0</v>
      </c>
      <c r="AA272" s="25">
        <v>0</v>
      </c>
      <c r="AB272" s="25">
        <v>0</v>
      </c>
      <c r="AC272" s="25">
        <v>0</v>
      </c>
      <c r="AD272" s="25">
        <v>0</v>
      </c>
      <c r="AE272" s="25">
        <v>0</v>
      </c>
      <c r="AF272" s="25">
        <v>0</v>
      </c>
      <c r="AG272" s="25">
        <v>0</v>
      </c>
      <c r="AH272" s="25">
        <v>0</v>
      </c>
    </row>
    <row r="273" spans="1:34" ht="12" customHeight="1">
      <c r="A273" s="1"/>
      <c r="B273" s="16" t="s">
        <v>242</v>
      </c>
      <c r="C273" s="5" t="s">
        <v>243</v>
      </c>
      <c r="D273" s="25">
        <f>Classification!CI273</f>
        <v>0</v>
      </c>
      <c r="E273" s="79"/>
      <c r="F273" s="25">
        <v>0</v>
      </c>
      <c r="G273" s="25">
        <f t="shared" si="70"/>
        <v>0</v>
      </c>
      <c r="H273" s="69"/>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row>
    <row r="274" spans="1:34" ht="12" customHeight="1">
      <c r="A274" s="1"/>
      <c r="B274" s="16" t="s">
        <v>55</v>
      </c>
      <c r="C274" s="5" t="s">
        <v>244</v>
      </c>
      <c r="D274" s="25">
        <f>Classification!CI274</f>
        <v>0</v>
      </c>
      <c r="E274" s="79"/>
      <c r="F274" s="25">
        <v>0</v>
      </c>
      <c r="G274" s="25">
        <f t="shared" si="70"/>
        <v>0</v>
      </c>
      <c r="H274" s="69"/>
      <c r="I274" s="25">
        <v>0</v>
      </c>
      <c r="J274" s="25">
        <v>0</v>
      </c>
      <c r="K274" s="25">
        <v>0</v>
      </c>
      <c r="L274" s="25">
        <v>0</v>
      </c>
      <c r="M274" s="25">
        <v>0</v>
      </c>
      <c r="N274" s="25">
        <v>0</v>
      </c>
      <c r="O274" s="25">
        <v>0</v>
      </c>
      <c r="P274" s="25">
        <v>0</v>
      </c>
      <c r="Q274" s="25">
        <v>0</v>
      </c>
      <c r="R274" s="25">
        <v>0</v>
      </c>
      <c r="S274" s="25">
        <v>0</v>
      </c>
      <c r="T274" s="25">
        <v>0</v>
      </c>
      <c r="U274" s="25">
        <v>0</v>
      </c>
      <c r="V274" s="25">
        <v>0</v>
      </c>
      <c r="W274" s="25">
        <v>0</v>
      </c>
      <c r="X274" s="25">
        <v>0</v>
      </c>
      <c r="Y274" s="25">
        <v>0</v>
      </c>
      <c r="Z274" s="25">
        <v>0</v>
      </c>
      <c r="AA274" s="25">
        <v>0</v>
      </c>
      <c r="AB274" s="25">
        <v>0</v>
      </c>
      <c r="AC274" s="25">
        <v>0</v>
      </c>
      <c r="AD274" s="25">
        <v>0</v>
      </c>
      <c r="AE274" s="25">
        <v>0</v>
      </c>
      <c r="AF274" s="25">
        <v>0</v>
      </c>
      <c r="AG274" s="25">
        <v>0</v>
      </c>
      <c r="AH274" s="25">
        <v>0</v>
      </c>
    </row>
    <row r="275" spans="1:34" ht="12" customHeight="1">
      <c r="A275" s="1"/>
      <c r="B275" s="16" t="s">
        <v>252</v>
      </c>
      <c r="C275" s="5" t="s">
        <v>245</v>
      </c>
      <c r="D275" s="25">
        <f>Classification!CI275</f>
        <v>0</v>
      </c>
      <c r="E275" s="79"/>
      <c r="F275" s="25">
        <v>0</v>
      </c>
      <c r="G275" s="25">
        <f t="shared" si="70"/>
        <v>0</v>
      </c>
      <c r="H275" s="69"/>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row>
    <row r="276" spans="1:34" ht="12" customHeight="1">
      <c r="A276" s="1"/>
      <c r="B276" s="1"/>
      <c r="C276" s="1"/>
      <c r="D276" s="25"/>
      <c r="E276" s="79"/>
      <c r="F276" s="25"/>
      <c r="G276" s="25"/>
      <c r="H276" s="79"/>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row>
    <row r="277" spans="1:34" ht="12" customHeight="1">
      <c r="A277" s="1"/>
      <c r="B277" s="16" t="s">
        <v>193</v>
      </c>
      <c r="C277" s="1"/>
      <c r="D277" s="25"/>
      <c r="E277" s="79"/>
      <c r="F277" s="25"/>
      <c r="G277" s="25"/>
      <c r="H277" s="79"/>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row>
    <row r="278" spans="1:34" ht="12" customHeight="1">
      <c r="A278" s="1"/>
      <c r="B278" s="16" t="s">
        <v>246</v>
      </c>
      <c r="C278" s="5" t="s">
        <v>247</v>
      </c>
      <c r="D278" s="25">
        <f>Classification!CI278</f>
        <v>0</v>
      </c>
      <c r="E278" s="79"/>
      <c r="F278" s="25">
        <v>0</v>
      </c>
      <c r="G278" s="25">
        <f t="shared" ref="G278:G282" si="71">D278-F278</f>
        <v>0</v>
      </c>
      <c r="H278" s="69"/>
      <c r="I278" s="25">
        <v>0</v>
      </c>
      <c r="J278" s="25">
        <v>0</v>
      </c>
      <c r="K278" s="25">
        <v>0</v>
      </c>
      <c r="L278" s="25">
        <v>0</v>
      </c>
      <c r="M278" s="25">
        <v>0</v>
      </c>
      <c r="N278" s="25">
        <v>0</v>
      </c>
      <c r="O278" s="25">
        <v>0</v>
      </c>
      <c r="P278" s="25">
        <v>0</v>
      </c>
      <c r="Q278" s="25">
        <v>0</v>
      </c>
      <c r="R278" s="25">
        <v>0</v>
      </c>
      <c r="S278" s="25">
        <v>0</v>
      </c>
      <c r="T278" s="25">
        <v>0</v>
      </c>
      <c r="U278" s="25">
        <v>0</v>
      </c>
      <c r="V278" s="25">
        <v>0</v>
      </c>
      <c r="W278" s="25">
        <v>0</v>
      </c>
      <c r="X278" s="25">
        <v>0</v>
      </c>
      <c r="Y278" s="25">
        <v>0</v>
      </c>
      <c r="Z278" s="25">
        <v>0</v>
      </c>
      <c r="AA278" s="25">
        <v>0</v>
      </c>
      <c r="AB278" s="25">
        <v>0</v>
      </c>
      <c r="AC278" s="25">
        <v>0</v>
      </c>
      <c r="AD278" s="25">
        <v>0</v>
      </c>
      <c r="AE278" s="25">
        <v>0</v>
      </c>
      <c r="AF278" s="25">
        <v>0</v>
      </c>
      <c r="AG278" s="25">
        <v>0</v>
      </c>
      <c r="AH278" s="25">
        <v>0</v>
      </c>
    </row>
    <row r="279" spans="1:34" ht="12" customHeight="1">
      <c r="A279" s="1"/>
      <c r="B279" s="16" t="s">
        <v>242</v>
      </c>
      <c r="C279" s="5" t="s">
        <v>248</v>
      </c>
      <c r="D279" s="25">
        <f>Classification!CI279</f>
        <v>0</v>
      </c>
      <c r="E279" s="79"/>
      <c r="F279" s="25">
        <v>0</v>
      </c>
      <c r="G279" s="25">
        <f t="shared" si="71"/>
        <v>0</v>
      </c>
      <c r="H279" s="69"/>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row>
    <row r="280" spans="1:34" ht="12" customHeight="1">
      <c r="A280" s="1"/>
      <c r="B280" s="16" t="s">
        <v>55</v>
      </c>
      <c r="C280" s="5" t="s">
        <v>249</v>
      </c>
      <c r="D280" s="25">
        <f>Classification!CI280</f>
        <v>0</v>
      </c>
      <c r="E280" s="79"/>
      <c r="F280" s="25">
        <v>0</v>
      </c>
      <c r="G280" s="25">
        <f t="shared" si="71"/>
        <v>0</v>
      </c>
      <c r="H280" s="69"/>
      <c r="I280" s="25">
        <v>0</v>
      </c>
      <c r="J280" s="25">
        <v>0</v>
      </c>
      <c r="K280" s="25">
        <v>0</v>
      </c>
      <c r="L280" s="25">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0</v>
      </c>
      <c r="AE280" s="25">
        <v>0</v>
      </c>
      <c r="AF280" s="25">
        <v>0</v>
      </c>
      <c r="AG280" s="25">
        <v>0</v>
      </c>
      <c r="AH280" s="25">
        <v>0</v>
      </c>
    </row>
    <row r="281" spans="1:34" ht="12" customHeight="1">
      <c r="A281" s="1"/>
      <c r="B281" s="16" t="s">
        <v>250</v>
      </c>
      <c r="C281" s="5" t="s">
        <v>251</v>
      </c>
      <c r="D281" s="25">
        <f>Classification!CI281</f>
        <v>0</v>
      </c>
      <c r="E281" s="79"/>
      <c r="F281" s="25">
        <v>0</v>
      </c>
      <c r="G281" s="25">
        <f t="shared" si="71"/>
        <v>0</v>
      </c>
      <c r="H281" s="69"/>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row>
    <row r="282" spans="1:34" ht="12" customHeight="1">
      <c r="A282" s="1"/>
      <c r="B282" s="16" t="s">
        <v>253</v>
      </c>
      <c r="C282" s="5" t="s">
        <v>254</v>
      </c>
      <c r="D282" s="25">
        <f>Classification!CI282</f>
        <v>0</v>
      </c>
      <c r="E282" s="79"/>
      <c r="F282" s="25">
        <v>0</v>
      </c>
      <c r="G282" s="25">
        <f t="shared" si="71"/>
        <v>0</v>
      </c>
      <c r="H282" s="69"/>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row>
    <row r="283" spans="1:34" ht="12" customHeight="1">
      <c r="A283" s="1"/>
      <c r="B283" s="16" t="s">
        <v>42</v>
      </c>
      <c r="C283" s="1"/>
      <c r="D283" s="26">
        <f>SUM(D270:D275,D278:D282)</f>
        <v>0</v>
      </c>
      <c r="E283" s="79"/>
      <c r="F283" s="26">
        <f t="shared" ref="F283:G283" si="72">SUM(F270:F275,F278:F282)</f>
        <v>0</v>
      </c>
      <c r="G283" s="26">
        <f t="shared" si="72"/>
        <v>0</v>
      </c>
      <c r="H283" s="79"/>
      <c r="I283" s="26">
        <f t="shared" ref="I283:AH283" si="73">SUM(I270:I275,I278:I282)</f>
        <v>0</v>
      </c>
      <c r="J283" s="26">
        <f t="shared" si="73"/>
        <v>0</v>
      </c>
      <c r="K283" s="26">
        <f t="shared" si="73"/>
        <v>0</v>
      </c>
      <c r="L283" s="26">
        <f t="shared" si="73"/>
        <v>0</v>
      </c>
      <c r="M283" s="26">
        <f t="shared" si="73"/>
        <v>0</v>
      </c>
      <c r="N283" s="26">
        <f t="shared" si="73"/>
        <v>0</v>
      </c>
      <c r="O283" s="26">
        <f t="shared" si="73"/>
        <v>0</v>
      </c>
      <c r="P283" s="26">
        <f t="shared" si="73"/>
        <v>0</v>
      </c>
      <c r="Q283" s="26">
        <f t="shared" si="73"/>
        <v>0</v>
      </c>
      <c r="R283" s="26">
        <f t="shared" si="73"/>
        <v>0</v>
      </c>
      <c r="S283" s="26">
        <f t="shared" si="73"/>
        <v>0</v>
      </c>
      <c r="T283" s="26">
        <f t="shared" si="73"/>
        <v>0</v>
      </c>
      <c r="U283" s="26">
        <f t="shared" si="73"/>
        <v>0</v>
      </c>
      <c r="V283" s="26">
        <f t="shared" si="73"/>
        <v>0</v>
      </c>
      <c r="W283" s="26">
        <f t="shared" si="73"/>
        <v>0</v>
      </c>
      <c r="X283" s="26">
        <f t="shared" si="73"/>
        <v>0</v>
      </c>
      <c r="Y283" s="26">
        <f t="shared" si="73"/>
        <v>0</v>
      </c>
      <c r="Z283" s="26">
        <f t="shared" si="73"/>
        <v>0</v>
      </c>
      <c r="AA283" s="26">
        <f t="shared" si="73"/>
        <v>0</v>
      </c>
      <c r="AB283" s="26">
        <f t="shared" si="73"/>
        <v>0</v>
      </c>
      <c r="AC283" s="26">
        <f t="shared" si="73"/>
        <v>0</v>
      </c>
      <c r="AD283" s="26">
        <f t="shared" si="73"/>
        <v>0</v>
      </c>
      <c r="AE283" s="26">
        <f t="shared" si="73"/>
        <v>0</v>
      </c>
      <c r="AF283" s="26">
        <f t="shared" si="73"/>
        <v>0</v>
      </c>
      <c r="AG283" s="26">
        <f t="shared" si="73"/>
        <v>0</v>
      </c>
      <c r="AH283" s="26">
        <f t="shared" si="73"/>
        <v>0</v>
      </c>
    </row>
    <row r="284" spans="1:34" ht="12" customHeight="1">
      <c r="A284" s="1"/>
      <c r="B284" s="1"/>
      <c r="C284" s="1"/>
      <c r="D284" s="25"/>
      <c r="E284" s="79"/>
      <c r="F284" s="25"/>
      <c r="G284" s="25"/>
      <c r="H284" s="79"/>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row>
    <row r="285" spans="1:34" ht="12" customHeight="1">
      <c r="A285" s="16" t="s">
        <v>256</v>
      </c>
      <c r="B285" s="1"/>
      <c r="C285" s="1"/>
      <c r="D285" s="25"/>
      <c r="E285" s="79"/>
      <c r="F285" s="25"/>
      <c r="G285" s="25"/>
      <c r="H285" s="79"/>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row>
    <row r="286" spans="1:34" ht="12" customHeight="1">
      <c r="A286" s="1"/>
      <c r="B286" s="16" t="s">
        <v>257</v>
      </c>
      <c r="C286" s="5" t="s">
        <v>258</v>
      </c>
      <c r="D286" s="25">
        <f>Classification!CI286</f>
        <v>384.36981132050715</v>
      </c>
      <c r="E286" s="79"/>
      <c r="F286" s="25">
        <v>0</v>
      </c>
      <c r="G286" s="25">
        <f t="shared" ref="G286:G288" si="74">D286-F286</f>
        <v>384.36981132050715</v>
      </c>
      <c r="H286" s="69" t="s">
        <v>492</v>
      </c>
      <c r="I286" s="25">
        <v>114.72370408449464</v>
      </c>
      <c r="J286" s="25">
        <v>39.033055141185763</v>
      </c>
      <c r="K286" s="25">
        <v>74.801271717509778</v>
      </c>
      <c r="L286" s="25">
        <v>0</v>
      </c>
      <c r="M286" s="25">
        <v>0.35300389505217333</v>
      </c>
      <c r="N286" s="25">
        <v>0</v>
      </c>
      <c r="O286" s="25">
        <v>24.116674114380903</v>
      </c>
      <c r="P286" s="25">
        <v>0</v>
      </c>
      <c r="Q286" s="25">
        <v>0</v>
      </c>
      <c r="R286" s="25">
        <v>0</v>
      </c>
      <c r="S286" s="25">
        <v>15.911818531930358</v>
      </c>
      <c r="T286" s="25">
        <v>0</v>
      </c>
      <c r="U286" s="25">
        <v>82.553412319058069</v>
      </c>
      <c r="V286" s="25">
        <v>0</v>
      </c>
      <c r="W286" s="25">
        <v>0</v>
      </c>
      <c r="X286" s="25">
        <v>0</v>
      </c>
      <c r="Y286" s="25">
        <v>29.599767400361973</v>
      </c>
      <c r="Z286" s="25">
        <v>0</v>
      </c>
      <c r="AA286" s="25">
        <v>0</v>
      </c>
      <c r="AB286" s="25">
        <v>0</v>
      </c>
      <c r="AC286" s="25">
        <v>3.2771041165335029</v>
      </c>
      <c r="AD286" s="25">
        <v>0</v>
      </c>
      <c r="AE286" s="25">
        <v>0</v>
      </c>
      <c r="AF286" s="25">
        <v>0</v>
      </c>
      <c r="AG286" s="25">
        <v>0</v>
      </c>
      <c r="AH286" s="25">
        <v>0</v>
      </c>
    </row>
    <row r="287" spans="1:34" ht="12" customHeight="1">
      <c r="A287" s="1"/>
      <c r="B287" s="16" t="s">
        <v>148</v>
      </c>
      <c r="C287" s="5" t="s">
        <v>261</v>
      </c>
      <c r="D287" s="25">
        <f>Classification!CI287</f>
        <v>9.1331977586371593</v>
      </c>
      <c r="E287" s="79"/>
      <c r="F287" s="25">
        <v>0</v>
      </c>
      <c r="G287" s="25">
        <f t="shared" si="74"/>
        <v>9.1331977586371593</v>
      </c>
      <c r="H287" s="69" t="s">
        <v>492</v>
      </c>
      <c r="I287" s="25">
        <v>2.7260056491100308</v>
      </c>
      <c r="J287" s="25">
        <v>0.92748337988222862</v>
      </c>
      <c r="K287" s="25">
        <v>1.7773893450334044</v>
      </c>
      <c r="L287" s="25">
        <v>0</v>
      </c>
      <c r="M287" s="25">
        <v>8.3878969891116543E-3</v>
      </c>
      <c r="N287" s="25">
        <v>0</v>
      </c>
      <c r="O287" s="25">
        <v>0.57304800606096629</v>
      </c>
      <c r="P287" s="25">
        <v>0</v>
      </c>
      <c r="Q287" s="25">
        <v>0</v>
      </c>
      <c r="R287" s="25">
        <v>0</v>
      </c>
      <c r="S287" s="25">
        <v>0.37808844782164097</v>
      </c>
      <c r="T287" s="25">
        <v>0</v>
      </c>
      <c r="U287" s="25">
        <v>1.9615917227473576</v>
      </c>
      <c r="V287" s="25">
        <v>0</v>
      </c>
      <c r="W287" s="25">
        <v>0</v>
      </c>
      <c r="X287" s="25">
        <v>0</v>
      </c>
      <c r="Y287" s="25">
        <v>0.70333444853124405</v>
      </c>
      <c r="Z287" s="25">
        <v>0</v>
      </c>
      <c r="AA287" s="25">
        <v>0</v>
      </c>
      <c r="AB287" s="25">
        <v>0</v>
      </c>
      <c r="AC287" s="25">
        <v>7.7868862461175109E-2</v>
      </c>
      <c r="AD287" s="25">
        <v>0</v>
      </c>
      <c r="AE287" s="25">
        <v>0</v>
      </c>
      <c r="AF287" s="25">
        <v>0</v>
      </c>
      <c r="AG287" s="25">
        <v>0</v>
      </c>
      <c r="AH287" s="25">
        <v>0</v>
      </c>
    </row>
    <row r="288" spans="1:34" ht="12" customHeight="1">
      <c r="A288" s="1"/>
      <c r="B288" s="16" t="s">
        <v>262</v>
      </c>
      <c r="C288" s="5" t="s">
        <v>263</v>
      </c>
      <c r="D288" s="25">
        <f>Classification!CI288</f>
        <v>21.936819131317247</v>
      </c>
      <c r="E288" s="79"/>
      <c r="F288" s="25">
        <v>0</v>
      </c>
      <c r="G288" s="25">
        <f t="shared" si="74"/>
        <v>21.936819131317247</v>
      </c>
      <c r="H288" s="69" t="s">
        <v>492</v>
      </c>
      <c r="I288" s="25">
        <v>6.5475307176967394</v>
      </c>
      <c r="J288" s="25">
        <v>2.2277011501845827</v>
      </c>
      <c r="K288" s="25">
        <v>4.2690708794798153</v>
      </c>
      <c r="L288" s="25">
        <v>0</v>
      </c>
      <c r="M288" s="25">
        <v>2.0146698232637372E-2</v>
      </c>
      <c r="N288" s="25">
        <v>0</v>
      </c>
      <c r="O288" s="25">
        <v>1.3763909196681194</v>
      </c>
      <c r="P288" s="25">
        <v>0</v>
      </c>
      <c r="Q288" s="25">
        <v>0</v>
      </c>
      <c r="R288" s="25">
        <v>0</v>
      </c>
      <c r="S288" s="25">
        <v>0.90812200881780125</v>
      </c>
      <c r="T288" s="25">
        <v>0</v>
      </c>
      <c r="U288" s="25">
        <v>4.7115023640765683</v>
      </c>
      <c r="V288" s="25">
        <v>0</v>
      </c>
      <c r="W288" s="25">
        <v>0</v>
      </c>
      <c r="X288" s="25">
        <v>0</v>
      </c>
      <c r="Y288" s="25">
        <v>1.6893229506241347</v>
      </c>
      <c r="Z288" s="25">
        <v>0</v>
      </c>
      <c r="AA288" s="25">
        <v>0</v>
      </c>
      <c r="AB288" s="25">
        <v>0</v>
      </c>
      <c r="AC288" s="25">
        <v>0.18703144253684828</v>
      </c>
      <c r="AD288" s="25">
        <v>0</v>
      </c>
      <c r="AE288" s="25">
        <v>0</v>
      </c>
      <c r="AF288" s="25">
        <v>0</v>
      </c>
      <c r="AG288" s="25">
        <v>0</v>
      </c>
      <c r="AH288" s="25">
        <v>0</v>
      </c>
    </row>
    <row r="289" spans="1:34" ht="12" customHeight="1">
      <c r="A289" s="1"/>
      <c r="B289" s="16" t="s">
        <v>42</v>
      </c>
      <c r="C289" s="1"/>
      <c r="D289" s="26">
        <f>SUM(D286:D288)</f>
        <v>415.43982821046154</v>
      </c>
      <c r="E289" s="79"/>
      <c r="F289" s="26">
        <f>SUM(F286:F288)</f>
        <v>0</v>
      </c>
      <c r="G289" s="26">
        <f>SUM(G286:G288)</f>
        <v>415.43982821046154</v>
      </c>
      <c r="H289" s="79"/>
      <c r="I289" s="26">
        <f t="shared" ref="I289:AH289" si="75">SUM(I286:I288)</f>
        <v>123.99724045130142</v>
      </c>
      <c r="J289" s="26">
        <f t="shared" si="75"/>
        <v>42.188239671252575</v>
      </c>
      <c r="K289" s="26">
        <f t="shared" si="75"/>
        <v>80.847731942022989</v>
      </c>
      <c r="L289" s="26">
        <f t="shared" si="75"/>
        <v>0</v>
      </c>
      <c r="M289" s="26">
        <f t="shared" si="75"/>
        <v>0.38153849027392234</v>
      </c>
      <c r="N289" s="26">
        <f t="shared" si="75"/>
        <v>0</v>
      </c>
      <c r="O289" s="26">
        <f t="shared" si="75"/>
        <v>26.066113040109986</v>
      </c>
      <c r="P289" s="26">
        <f t="shared" si="75"/>
        <v>0</v>
      </c>
      <c r="Q289" s="26">
        <f t="shared" si="75"/>
        <v>0</v>
      </c>
      <c r="R289" s="26">
        <f t="shared" si="75"/>
        <v>0</v>
      </c>
      <c r="S289" s="26">
        <f t="shared" si="75"/>
        <v>17.198028988569799</v>
      </c>
      <c r="T289" s="26">
        <f t="shared" si="75"/>
        <v>0</v>
      </c>
      <c r="U289" s="26">
        <f t="shared" si="75"/>
        <v>89.226506405881992</v>
      </c>
      <c r="V289" s="26">
        <f t="shared" si="75"/>
        <v>0</v>
      </c>
      <c r="W289" s="26">
        <f t="shared" si="75"/>
        <v>0</v>
      </c>
      <c r="X289" s="26">
        <f t="shared" si="75"/>
        <v>0</v>
      </c>
      <c r="Y289" s="26">
        <f t="shared" si="75"/>
        <v>31.992424799517352</v>
      </c>
      <c r="Z289" s="26">
        <f t="shared" si="75"/>
        <v>0</v>
      </c>
      <c r="AA289" s="26">
        <f t="shared" si="75"/>
        <v>0</v>
      </c>
      <c r="AB289" s="26">
        <f t="shared" si="75"/>
        <v>0</v>
      </c>
      <c r="AC289" s="26">
        <f t="shared" si="75"/>
        <v>3.5420044215315261</v>
      </c>
      <c r="AD289" s="26">
        <f t="shared" si="75"/>
        <v>0</v>
      </c>
      <c r="AE289" s="26">
        <f t="shared" si="75"/>
        <v>0</v>
      </c>
      <c r="AF289" s="26">
        <f t="shared" si="75"/>
        <v>0</v>
      </c>
      <c r="AG289" s="26">
        <f t="shared" si="75"/>
        <v>0</v>
      </c>
      <c r="AH289" s="26">
        <f t="shared" si="75"/>
        <v>0</v>
      </c>
    </row>
    <row r="290" spans="1:34" ht="12" customHeight="1">
      <c r="A290" s="1"/>
      <c r="B290" s="1"/>
      <c r="C290" s="1"/>
      <c r="D290" s="25"/>
      <c r="E290" s="79"/>
      <c r="F290" s="25"/>
      <c r="G290" s="25"/>
      <c r="H290" s="79"/>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row>
    <row r="291" spans="1:34" ht="12" customHeight="1">
      <c r="A291" s="16" t="s">
        <v>265</v>
      </c>
      <c r="B291" s="1"/>
      <c r="C291" s="1"/>
      <c r="D291" s="25"/>
      <c r="E291" s="79"/>
      <c r="F291" s="25"/>
      <c r="G291" s="25"/>
      <c r="H291" s="79"/>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row>
    <row r="292" spans="1:34" ht="12" customHeight="1">
      <c r="A292" s="1"/>
      <c r="B292" s="16" t="s">
        <v>266</v>
      </c>
      <c r="C292" s="5" t="s">
        <v>267</v>
      </c>
      <c r="D292" s="25">
        <f>Classification!CI292</f>
        <v>0</v>
      </c>
      <c r="E292" s="79"/>
      <c r="F292" s="25">
        <v>0</v>
      </c>
      <c r="G292" s="25">
        <f t="shared" ref="G292:G294" si="76">D292-F292</f>
        <v>0</v>
      </c>
      <c r="H292" s="69"/>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row>
    <row r="293" spans="1:34" ht="12" customHeight="1">
      <c r="A293" s="1"/>
      <c r="B293" s="16" t="s">
        <v>269</v>
      </c>
      <c r="C293" s="1"/>
      <c r="D293" s="25">
        <f>Classification!CI293</f>
        <v>0</v>
      </c>
      <c r="E293" s="79"/>
      <c r="F293" s="25">
        <v>0</v>
      </c>
      <c r="G293" s="25">
        <f t="shared" si="76"/>
        <v>0</v>
      </c>
      <c r="H293" s="69"/>
      <c r="I293" s="25">
        <v>0</v>
      </c>
      <c r="J293" s="25">
        <v>0</v>
      </c>
      <c r="K293" s="25">
        <v>0</v>
      </c>
      <c r="L293" s="25">
        <v>0</v>
      </c>
      <c r="M293" s="25">
        <v>0</v>
      </c>
      <c r="N293" s="25">
        <v>0</v>
      </c>
      <c r="O293" s="25">
        <v>0</v>
      </c>
      <c r="P293" s="25">
        <v>0</v>
      </c>
      <c r="Q293" s="25">
        <v>0</v>
      </c>
      <c r="R293" s="25">
        <v>0</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row>
    <row r="294" spans="1:34" ht="12" customHeight="1">
      <c r="A294" s="1"/>
      <c r="B294" s="16" t="s">
        <v>16</v>
      </c>
      <c r="C294" s="5" t="s">
        <v>270</v>
      </c>
      <c r="D294" s="25">
        <f>Classification!CI294</f>
        <v>0</v>
      </c>
      <c r="E294" s="79"/>
      <c r="F294" s="25">
        <v>0</v>
      </c>
      <c r="G294" s="25">
        <f t="shared" si="76"/>
        <v>0</v>
      </c>
      <c r="H294" s="69"/>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row>
    <row r="295" spans="1:34" ht="12" customHeight="1">
      <c r="A295" s="1"/>
      <c r="B295" s="16" t="s">
        <v>42</v>
      </c>
      <c r="C295" s="1"/>
      <c r="D295" s="26">
        <f>SUM(D292:D294)</f>
        <v>0</v>
      </c>
      <c r="E295" s="79"/>
      <c r="F295" s="26">
        <f>SUM(F292:F294)</f>
        <v>0</v>
      </c>
      <c r="G295" s="26">
        <f>SUM(G292:G294)</f>
        <v>0</v>
      </c>
      <c r="H295" s="79"/>
      <c r="I295" s="26">
        <f t="shared" ref="I295" si="77">SUM(I292:I294)</f>
        <v>0</v>
      </c>
      <c r="J295" s="26">
        <f t="shared" ref="J295" si="78">SUM(J292:J294)</f>
        <v>0</v>
      </c>
      <c r="K295" s="26">
        <f t="shared" ref="K295" si="79">SUM(K292:K294)</f>
        <v>0</v>
      </c>
      <c r="L295" s="26">
        <f t="shared" ref="L295" si="80">SUM(L292:L294)</f>
        <v>0</v>
      </c>
      <c r="M295" s="26">
        <f t="shared" ref="M295" si="81">SUM(M292:M294)</f>
        <v>0</v>
      </c>
      <c r="N295" s="26">
        <f t="shared" ref="N295" si="82">SUM(N292:N294)</f>
        <v>0</v>
      </c>
      <c r="O295" s="26">
        <f t="shared" ref="O295" si="83">SUM(O292:O294)</f>
        <v>0</v>
      </c>
      <c r="P295" s="26">
        <f t="shared" ref="P295" si="84">SUM(P292:P294)</f>
        <v>0</v>
      </c>
      <c r="Q295" s="26">
        <f t="shared" ref="Q295" si="85">SUM(Q292:Q294)</f>
        <v>0</v>
      </c>
      <c r="R295" s="26">
        <f t="shared" ref="R295" si="86">SUM(R292:R294)</f>
        <v>0</v>
      </c>
      <c r="S295" s="26">
        <f t="shared" ref="S295" si="87">SUM(S292:S294)</f>
        <v>0</v>
      </c>
      <c r="T295" s="26">
        <f t="shared" ref="T295" si="88">SUM(T292:T294)</f>
        <v>0</v>
      </c>
      <c r="U295" s="26">
        <f t="shared" ref="U295" si="89">SUM(U292:U294)</f>
        <v>0</v>
      </c>
      <c r="V295" s="26">
        <f t="shared" ref="V295" si="90">SUM(V292:V294)</f>
        <v>0</v>
      </c>
      <c r="W295" s="26">
        <f t="shared" ref="W295" si="91">SUM(W292:W294)</f>
        <v>0</v>
      </c>
      <c r="X295" s="26">
        <f t="shared" ref="X295" si="92">SUM(X292:X294)</f>
        <v>0</v>
      </c>
      <c r="Y295" s="26">
        <f t="shared" ref="Y295" si="93">SUM(Y292:Y294)</f>
        <v>0</v>
      </c>
      <c r="Z295" s="26">
        <f t="shared" ref="Z295" si="94">SUM(Z292:Z294)</f>
        <v>0</v>
      </c>
      <c r="AA295" s="26">
        <f t="shared" ref="AA295" si="95">SUM(AA292:AA294)</f>
        <v>0</v>
      </c>
      <c r="AB295" s="26">
        <f t="shared" ref="AB295" si="96">SUM(AB292:AB294)</f>
        <v>0</v>
      </c>
      <c r="AC295" s="26">
        <f t="shared" ref="AC295" si="97">SUM(AC292:AC294)</f>
        <v>0</v>
      </c>
      <c r="AD295" s="26">
        <f t="shared" ref="AD295" si="98">SUM(AD292:AD294)</f>
        <v>0</v>
      </c>
      <c r="AE295" s="26">
        <f t="shared" ref="AE295" si="99">SUM(AE292:AE294)</f>
        <v>0</v>
      </c>
      <c r="AF295" s="26">
        <f t="shared" ref="AF295" si="100">SUM(AF292:AF294)</f>
        <v>0</v>
      </c>
      <c r="AG295" s="26">
        <f t="shared" ref="AG295" si="101">SUM(AG292:AG294)</f>
        <v>0</v>
      </c>
      <c r="AH295" s="26">
        <f t="shared" ref="AH295" si="102">SUM(AH292:AH294)</f>
        <v>0</v>
      </c>
    </row>
    <row r="296" spans="1:34" ht="12" customHeight="1">
      <c r="A296" s="1"/>
      <c r="B296" s="1"/>
      <c r="C296" s="1"/>
      <c r="D296" s="25"/>
      <c r="E296" s="79"/>
      <c r="F296" s="25"/>
      <c r="G296" s="25"/>
      <c r="H296" s="79"/>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row>
    <row r="297" spans="1:34" ht="12" customHeight="1">
      <c r="A297" s="16" t="s">
        <v>271</v>
      </c>
      <c r="B297" s="1"/>
      <c r="C297" s="1"/>
      <c r="D297" s="25"/>
      <c r="E297" s="79"/>
      <c r="F297" s="25"/>
      <c r="G297" s="25"/>
      <c r="H297" s="79"/>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row>
    <row r="298" spans="1:34" ht="12" customHeight="1">
      <c r="A298" s="1"/>
      <c r="B298" s="16" t="s">
        <v>190</v>
      </c>
      <c r="C298" s="5" t="s">
        <v>272</v>
      </c>
      <c r="D298" s="25">
        <f>Classification!CI298</f>
        <v>0</v>
      </c>
      <c r="E298" s="79"/>
      <c r="F298" s="25">
        <v>0</v>
      </c>
      <c r="G298" s="25">
        <f t="shared" ref="G298:G304" si="103">D298-F298</f>
        <v>0</v>
      </c>
      <c r="H298" s="69"/>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row>
    <row r="299" spans="1:34" ht="12" customHeight="1">
      <c r="A299" s="1"/>
      <c r="B299" s="16" t="s">
        <v>273</v>
      </c>
      <c r="C299" s="5" t="s">
        <v>274</v>
      </c>
      <c r="D299" s="25">
        <f>Classification!CI299</f>
        <v>0</v>
      </c>
      <c r="E299" s="79"/>
      <c r="F299" s="25">
        <v>0</v>
      </c>
      <c r="G299" s="25">
        <f t="shared" si="103"/>
        <v>0</v>
      </c>
      <c r="H299" s="69"/>
      <c r="I299" s="25">
        <v>0</v>
      </c>
      <c r="J299" s="25">
        <v>0</v>
      </c>
      <c r="K299" s="25">
        <v>0</v>
      </c>
      <c r="L299" s="25">
        <v>0</v>
      </c>
      <c r="M299" s="25">
        <v>0</v>
      </c>
      <c r="N299" s="25">
        <v>0</v>
      </c>
      <c r="O299" s="25">
        <v>0</v>
      </c>
      <c r="P299" s="25">
        <v>0</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25">
        <v>0</v>
      </c>
      <c r="AH299" s="25">
        <v>0</v>
      </c>
    </row>
    <row r="300" spans="1:34" ht="12" customHeight="1">
      <c r="A300" s="1"/>
      <c r="B300" s="16" t="s">
        <v>275</v>
      </c>
      <c r="C300" s="5" t="s">
        <v>276</v>
      </c>
      <c r="D300" s="25">
        <f>Classification!CI300</f>
        <v>0</v>
      </c>
      <c r="E300" s="79"/>
      <c r="F300" s="25">
        <v>0</v>
      </c>
      <c r="G300" s="25">
        <f t="shared" si="103"/>
        <v>0</v>
      </c>
      <c r="H300" s="69"/>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row>
    <row r="301" spans="1:34" ht="12" customHeight="1">
      <c r="A301" s="1"/>
      <c r="B301" s="16" t="s">
        <v>390</v>
      </c>
      <c r="C301" s="5" t="s">
        <v>278</v>
      </c>
      <c r="D301" s="25">
        <f>Classification!CI301</f>
        <v>1.7886686334108111</v>
      </c>
      <c r="E301" s="79"/>
      <c r="F301" s="25">
        <v>0</v>
      </c>
      <c r="G301" s="25">
        <f t="shared" si="103"/>
        <v>1.7886686334108111</v>
      </c>
      <c r="H301" s="69" t="s">
        <v>377</v>
      </c>
      <c r="I301" s="25">
        <v>0</v>
      </c>
      <c r="J301" s="25">
        <v>0</v>
      </c>
      <c r="K301" s="25">
        <v>0</v>
      </c>
      <c r="L301" s="25">
        <v>0</v>
      </c>
      <c r="M301" s="25">
        <v>0</v>
      </c>
      <c r="N301" s="25">
        <v>0</v>
      </c>
      <c r="O301" s="25">
        <v>0</v>
      </c>
      <c r="P301" s="25">
        <v>0</v>
      </c>
      <c r="Q301" s="25">
        <v>0</v>
      </c>
      <c r="R301" s="25">
        <v>0</v>
      </c>
      <c r="S301" s="25">
        <v>0</v>
      </c>
      <c r="T301" s="25">
        <v>0</v>
      </c>
      <c r="U301" s="25">
        <v>0</v>
      </c>
      <c r="V301" s="25">
        <v>0</v>
      </c>
      <c r="W301" s="25">
        <v>0</v>
      </c>
      <c r="X301" s="25">
        <v>0</v>
      </c>
      <c r="Y301" s="25">
        <v>0</v>
      </c>
      <c r="Z301" s="25">
        <v>0</v>
      </c>
      <c r="AA301" s="25">
        <v>0</v>
      </c>
      <c r="AB301" s="25">
        <v>0</v>
      </c>
      <c r="AC301" s="25">
        <v>1.7886686334108111</v>
      </c>
      <c r="AD301" s="25">
        <v>0</v>
      </c>
      <c r="AE301" s="25">
        <v>0</v>
      </c>
      <c r="AF301" s="25">
        <v>0</v>
      </c>
      <c r="AG301" s="25">
        <v>0</v>
      </c>
      <c r="AH301" s="25">
        <v>0</v>
      </c>
    </row>
    <row r="302" spans="1:34" ht="12" customHeight="1">
      <c r="A302" s="1"/>
      <c r="B302" s="16" t="s">
        <v>280</v>
      </c>
      <c r="C302" s="5" t="s">
        <v>281</v>
      </c>
      <c r="D302" s="25">
        <f>Classification!CI302</f>
        <v>0</v>
      </c>
      <c r="E302" s="79"/>
      <c r="F302" s="25">
        <v>0</v>
      </c>
      <c r="G302" s="25">
        <f t="shared" si="103"/>
        <v>0</v>
      </c>
      <c r="H302" s="69"/>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row>
    <row r="303" spans="1:34" ht="12" customHeight="1">
      <c r="A303" s="1"/>
      <c r="B303" s="16" t="s">
        <v>282</v>
      </c>
      <c r="C303" s="5" t="s">
        <v>283</v>
      </c>
      <c r="D303" s="25">
        <f>Classification!CI303</f>
        <v>0</v>
      </c>
      <c r="E303" s="79"/>
      <c r="F303" s="25">
        <v>0</v>
      </c>
      <c r="G303" s="25">
        <f t="shared" si="103"/>
        <v>0</v>
      </c>
      <c r="H303" s="69"/>
      <c r="I303" s="25">
        <v>0</v>
      </c>
      <c r="J303" s="25">
        <v>0</v>
      </c>
      <c r="K303" s="25">
        <v>0</v>
      </c>
      <c r="L303" s="25">
        <v>0</v>
      </c>
      <c r="M303" s="25">
        <v>0</v>
      </c>
      <c r="N303" s="25">
        <v>0</v>
      </c>
      <c r="O303" s="25">
        <v>0</v>
      </c>
      <c r="P303" s="25">
        <v>0</v>
      </c>
      <c r="Q303" s="25">
        <v>0</v>
      </c>
      <c r="R303" s="25">
        <v>0</v>
      </c>
      <c r="S303" s="25">
        <v>0</v>
      </c>
      <c r="T303" s="25">
        <v>0</v>
      </c>
      <c r="U303" s="25">
        <v>0</v>
      </c>
      <c r="V303" s="25">
        <v>0</v>
      </c>
      <c r="W303" s="25">
        <v>0</v>
      </c>
      <c r="X303" s="25">
        <v>0</v>
      </c>
      <c r="Y303" s="25">
        <v>0</v>
      </c>
      <c r="Z303" s="25">
        <v>0</v>
      </c>
      <c r="AA303" s="25">
        <v>0</v>
      </c>
      <c r="AB303" s="25">
        <v>0</v>
      </c>
      <c r="AC303" s="25">
        <v>0</v>
      </c>
      <c r="AD303" s="25">
        <v>0</v>
      </c>
      <c r="AE303" s="25">
        <v>0</v>
      </c>
      <c r="AF303" s="25">
        <v>0</v>
      </c>
      <c r="AG303" s="25">
        <v>0</v>
      </c>
      <c r="AH303" s="25">
        <v>0</v>
      </c>
    </row>
    <row r="304" spans="1:34" ht="12" customHeight="1">
      <c r="A304" s="1"/>
      <c r="B304" s="16" t="s">
        <v>16</v>
      </c>
      <c r="C304" s="5" t="s">
        <v>285</v>
      </c>
      <c r="D304" s="25">
        <f>Classification!CI304</f>
        <v>0</v>
      </c>
      <c r="E304" s="79"/>
      <c r="F304" s="25">
        <v>0</v>
      </c>
      <c r="G304" s="25">
        <f t="shared" si="103"/>
        <v>0</v>
      </c>
      <c r="H304" s="69"/>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row>
    <row r="305" spans="1:34" ht="12" customHeight="1">
      <c r="A305" s="1"/>
      <c r="B305" s="16" t="s">
        <v>42</v>
      </c>
      <c r="C305" s="1"/>
      <c r="D305" s="26">
        <f>SUM(D298:D304)</f>
        <v>1.7886686334108111</v>
      </c>
      <c r="E305" s="79"/>
      <c r="F305" s="26">
        <f t="shared" ref="F305:G305" si="104">SUM(F298:F304)</f>
        <v>0</v>
      </c>
      <c r="G305" s="26">
        <f t="shared" si="104"/>
        <v>1.7886686334108111</v>
      </c>
      <c r="H305" s="79"/>
      <c r="I305" s="26">
        <f t="shared" ref="I305:AH305" si="105">SUM(I298:I304)</f>
        <v>0</v>
      </c>
      <c r="J305" s="26">
        <f t="shared" si="105"/>
        <v>0</v>
      </c>
      <c r="K305" s="26">
        <f t="shared" si="105"/>
        <v>0</v>
      </c>
      <c r="L305" s="26">
        <f t="shared" si="105"/>
        <v>0</v>
      </c>
      <c r="M305" s="26">
        <f t="shared" si="105"/>
        <v>0</v>
      </c>
      <c r="N305" s="26">
        <f t="shared" si="105"/>
        <v>0</v>
      </c>
      <c r="O305" s="26">
        <f t="shared" si="105"/>
        <v>0</v>
      </c>
      <c r="P305" s="26">
        <f t="shared" si="105"/>
        <v>0</v>
      </c>
      <c r="Q305" s="26">
        <f t="shared" si="105"/>
        <v>0</v>
      </c>
      <c r="R305" s="26">
        <f t="shared" si="105"/>
        <v>0</v>
      </c>
      <c r="S305" s="26">
        <f t="shared" si="105"/>
        <v>0</v>
      </c>
      <c r="T305" s="26">
        <f t="shared" si="105"/>
        <v>0</v>
      </c>
      <c r="U305" s="26">
        <f t="shared" si="105"/>
        <v>0</v>
      </c>
      <c r="V305" s="26">
        <f t="shared" si="105"/>
        <v>0</v>
      </c>
      <c r="W305" s="26">
        <f t="shared" si="105"/>
        <v>0</v>
      </c>
      <c r="X305" s="26">
        <f t="shared" si="105"/>
        <v>0</v>
      </c>
      <c r="Y305" s="26">
        <f t="shared" si="105"/>
        <v>0</v>
      </c>
      <c r="Z305" s="26">
        <f t="shared" si="105"/>
        <v>0</v>
      </c>
      <c r="AA305" s="26">
        <f t="shared" si="105"/>
        <v>0</v>
      </c>
      <c r="AB305" s="26">
        <f t="shared" si="105"/>
        <v>0</v>
      </c>
      <c r="AC305" s="26">
        <f t="shared" si="105"/>
        <v>1.7886686334108111</v>
      </c>
      <c r="AD305" s="26">
        <f t="shared" si="105"/>
        <v>0</v>
      </c>
      <c r="AE305" s="26">
        <f t="shared" si="105"/>
        <v>0</v>
      </c>
      <c r="AF305" s="26">
        <f t="shared" si="105"/>
        <v>0</v>
      </c>
      <c r="AG305" s="26">
        <f t="shared" si="105"/>
        <v>0</v>
      </c>
      <c r="AH305" s="26">
        <f t="shared" si="105"/>
        <v>0</v>
      </c>
    </row>
    <row r="306" spans="1:34" ht="12" customHeight="1">
      <c r="A306" s="1"/>
      <c r="B306" s="1"/>
      <c r="C306" s="1"/>
      <c r="D306" s="25"/>
      <c r="E306" s="79"/>
      <c r="F306" s="25"/>
      <c r="G306" s="25"/>
      <c r="H306" s="79"/>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row>
    <row r="307" spans="1:34" ht="12" customHeight="1">
      <c r="A307" s="16" t="s">
        <v>286</v>
      </c>
      <c r="B307" s="1"/>
      <c r="C307" s="1"/>
      <c r="D307" s="25"/>
      <c r="E307" s="79"/>
      <c r="F307" s="25"/>
      <c r="G307" s="25"/>
      <c r="H307" s="79"/>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row>
    <row r="308" spans="1:34" ht="12" customHeight="1">
      <c r="A308" s="1"/>
      <c r="B308" s="16" t="s">
        <v>287</v>
      </c>
      <c r="C308" s="5" t="s">
        <v>288</v>
      </c>
      <c r="D308" s="25">
        <f>Classification!CI308</f>
        <v>720.40279781773575</v>
      </c>
      <c r="E308" s="79"/>
      <c r="F308" s="25">
        <v>0</v>
      </c>
      <c r="G308" s="25">
        <f t="shared" ref="G308:G312" si="106">D308-F308</f>
        <v>720.40279781773575</v>
      </c>
      <c r="H308" s="69" t="s">
        <v>492</v>
      </c>
      <c r="I308" s="25">
        <v>215.02020961154105</v>
      </c>
      <c r="J308" s="25">
        <v>73.157467893951448</v>
      </c>
      <c r="K308" s="25">
        <v>140.19583182271552</v>
      </c>
      <c r="L308" s="25">
        <v>0</v>
      </c>
      <c r="M308" s="25">
        <v>0.66161541865755824</v>
      </c>
      <c r="N308" s="25">
        <v>0</v>
      </c>
      <c r="O308" s="25">
        <v>45.200530828295129</v>
      </c>
      <c r="P308" s="25">
        <v>0</v>
      </c>
      <c r="Q308" s="25">
        <v>0</v>
      </c>
      <c r="R308" s="25">
        <v>0</v>
      </c>
      <c r="S308" s="25">
        <v>29.822629798603931</v>
      </c>
      <c r="T308" s="25">
        <v>0</v>
      </c>
      <c r="U308" s="25">
        <v>154.72523453320849</v>
      </c>
      <c r="V308" s="25">
        <v>0</v>
      </c>
      <c r="W308" s="25">
        <v>0</v>
      </c>
      <c r="X308" s="25">
        <v>0</v>
      </c>
      <c r="Y308" s="25">
        <v>55.477185309421031</v>
      </c>
      <c r="Z308" s="25">
        <v>0</v>
      </c>
      <c r="AA308" s="25">
        <v>0</v>
      </c>
      <c r="AB308" s="25">
        <v>0</v>
      </c>
      <c r="AC308" s="25">
        <v>6.1420926013416022</v>
      </c>
      <c r="AD308" s="25">
        <v>0</v>
      </c>
      <c r="AE308" s="25">
        <v>0</v>
      </c>
      <c r="AF308" s="25">
        <v>0</v>
      </c>
      <c r="AG308" s="25">
        <v>0</v>
      </c>
      <c r="AH308" s="25">
        <v>0</v>
      </c>
    </row>
    <row r="309" spans="1:34" ht="12" customHeight="1">
      <c r="A309" s="1"/>
      <c r="B309" s="16" t="s">
        <v>291</v>
      </c>
      <c r="C309" s="5" t="s">
        <v>292</v>
      </c>
      <c r="D309" s="25">
        <f>Classification!CI309</f>
        <v>12.169117052895757</v>
      </c>
      <c r="E309" s="79"/>
      <c r="F309" s="25">
        <v>0</v>
      </c>
      <c r="G309" s="25">
        <f t="shared" si="106"/>
        <v>12.169117052895757</v>
      </c>
      <c r="H309" s="69" t="s">
        <v>492</v>
      </c>
      <c r="I309" s="25">
        <v>3.6321431668884694</v>
      </c>
      <c r="J309" s="25">
        <v>1.2357833600754526</v>
      </c>
      <c r="K309" s="25">
        <v>2.3682021959753015</v>
      </c>
      <c r="L309" s="25">
        <v>0</v>
      </c>
      <c r="M309" s="25">
        <v>1.1176074687707498E-2</v>
      </c>
      <c r="N309" s="25">
        <v>0</v>
      </c>
      <c r="O309" s="25">
        <v>0.76353194652876855</v>
      </c>
      <c r="P309" s="25">
        <v>0</v>
      </c>
      <c r="Q309" s="25">
        <v>0</v>
      </c>
      <c r="R309" s="25">
        <v>0</v>
      </c>
      <c r="S309" s="25">
        <v>0.50376688422607563</v>
      </c>
      <c r="T309" s="25">
        <v>0</v>
      </c>
      <c r="U309" s="25">
        <v>2.613634338699133</v>
      </c>
      <c r="V309" s="25">
        <v>0</v>
      </c>
      <c r="W309" s="25">
        <v>0</v>
      </c>
      <c r="X309" s="25">
        <v>0</v>
      </c>
      <c r="Y309" s="25">
        <v>0.93712623526808969</v>
      </c>
      <c r="Z309" s="25">
        <v>0</v>
      </c>
      <c r="AA309" s="25">
        <v>0</v>
      </c>
      <c r="AB309" s="25">
        <v>0</v>
      </c>
      <c r="AC309" s="25">
        <v>0.10375285054675952</v>
      </c>
      <c r="AD309" s="25">
        <v>0</v>
      </c>
      <c r="AE309" s="25">
        <v>0</v>
      </c>
      <c r="AF309" s="25">
        <v>0</v>
      </c>
      <c r="AG309" s="25">
        <v>0</v>
      </c>
      <c r="AH309" s="25">
        <v>0</v>
      </c>
    </row>
    <row r="310" spans="1:34" ht="12" customHeight="1">
      <c r="A310" s="1"/>
      <c r="B310" s="16" t="s">
        <v>293</v>
      </c>
      <c r="C310" s="5" t="s">
        <v>294</v>
      </c>
      <c r="D310" s="25">
        <f>Classification!CI310</f>
        <v>48.060741945624024</v>
      </c>
      <c r="E310" s="79"/>
      <c r="F310" s="25">
        <v>0</v>
      </c>
      <c r="G310" s="25">
        <f t="shared" si="106"/>
        <v>48.060741945624024</v>
      </c>
      <c r="H310" s="69" t="s">
        <v>492</v>
      </c>
      <c r="I310" s="25">
        <v>14.344795492935891</v>
      </c>
      <c r="J310" s="25">
        <v>4.8806059561362716</v>
      </c>
      <c r="K310" s="25">
        <v>9.3529837966958436</v>
      </c>
      <c r="L310" s="25">
        <v>0</v>
      </c>
      <c r="M310" s="25">
        <v>4.4138817894196797E-2</v>
      </c>
      <c r="N310" s="25">
        <v>0</v>
      </c>
      <c r="O310" s="25">
        <v>3.0154950182377451</v>
      </c>
      <c r="P310" s="25">
        <v>0</v>
      </c>
      <c r="Q310" s="25">
        <v>0</v>
      </c>
      <c r="R310" s="25">
        <v>0</v>
      </c>
      <c r="S310" s="25">
        <v>1.989578218230643</v>
      </c>
      <c r="T310" s="25">
        <v>0</v>
      </c>
      <c r="U310" s="25">
        <v>10.322294127539013</v>
      </c>
      <c r="V310" s="25">
        <v>0</v>
      </c>
      <c r="W310" s="25">
        <v>0</v>
      </c>
      <c r="X310" s="25">
        <v>0</v>
      </c>
      <c r="Y310" s="25">
        <v>3.7010887452164289</v>
      </c>
      <c r="Z310" s="25">
        <v>0</v>
      </c>
      <c r="AA310" s="25">
        <v>0</v>
      </c>
      <c r="AB310" s="25">
        <v>0</v>
      </c>
      <c r="AC310" s="25">
        <v>0.40976177273799297</v>
      </c>
      <c r="AD310" s="25">
        <v>0</v>
      </c>
      <c r="AE310" s="25">
        <v>0</v>
      </c>
      <c r="AF310" s="25">
        <v>0</v>
      </c>
      <c r="AG310" s="25">
        <v>0</v>
      </c>
      <c r="AH310" s="25">
        <v>0</v>
      </c>
    </row>
    <row r="311" spans="1:34" ht="12" customHeight="1">
      <c r="A311" s="1"/>
      <c r="B311" s="16" t="s">
        <v>295</v>
      </c>
      <c r="C311" s="5" t="s">
        <v>296</v>
      </c>
      <c r="D311" s="25">
        <f>Classification!CI311</f>
        <v>404.85141801319401</v>
      </c>
      <c r="E311" s="79"/>
      <c r="F311" s="25">
        <v>0</v>
      </c>
      <c r="G311" s="25">
        <f t="shared" si="106"/>
        <v>404.85141801319401</v>
      </c>
      <c r="H311" s="69" t="s">
        <v>493</v>
      </c>
      <c r="I311" s="25">
        <v>120.81927233362165</v>
      </c>
      <c r="J311" s="25">
        <v>41.10698270030467</v>
      </c>
      <c r="K311" s="25">
        <v>78.775657486467864</v>
      </c>
      <c r="L311" s="25">
        <v>0</v>
      </c>
      <c r="M311" s="25">
        <v>0.37175990848173801</v>
      </c>
      <c r="N311" s="25">
        <v>0</v>
      </c>
      <c r="O311" s="25">
        <v>25.39805562293029</v>
      </c>
      <c r="P311" s="25">
        <v>0</v>
      </c>
      <c r="Q311" s="25">
        <v>0</v>
      </c>
      <c r="R311" s="25">
        <v>0</v>
      </c>
      <c r="S311" s="25">
        <v>16.75725476154922</v>
      </c>
      <c r="T311" s="25">
        <v>0</v>
      </c>
      <c r="U311" s="25">
        <v>86.939689444651265</v>
      </c>
      <c r="V311" s="25">
        <v>0</v>
      </c>
      <c r="W311" s="25">
        <v>0</v>
      </c>
      <c r="X311" s="25">
        <v>0</v>
      </c>
      <c r="Y311" s="25">
        <v>31.172479890662192</v>
      </c>
      <c r="Z311" s="25">
        <v>0</v>
      </c>
      <c r="AA311" s="25">
        <v>0</v>
      </c>
      <c r="AB311" s="25">
        <v>0</v>
      </c>
      <c r="AC311" s="25">
        <v>3.5102658645251359</v>
      </c>
      <c r="AD311" s="25">
        <v>0</v>
      </c>
      <c r="AE311" s="25">
        <v>0</v>
      </c>
      <c r="AF311" s="25">
        <v>0</v>
      </c>
      <c r="AG311" s="25">
        <v>0</v>
      </c>
      <c r="AH311" s="25">
        <v>0</v>
      </c>
    </row>
    <row r="312" spans="1:34" ht="12" customHeight="1">
      <c r="A312" s="1"/>
      <c r="B312" s="16" t="s">
        <v>299</v>
      </c>
      <c r="C312" s="5" t="s">
        <v>300</v>
      </c>
      <c r="D312" s="25">
        <f>Classification!CI312</f>
        <v>26.531221650489666</v>
      </c>
      <c r="E312" s="79"/>
      <c r="F312" s="25">
        <v>0</v>
      </c>
      <c r="G312" s="25">
        <f t="shared" si="106"/>
        <v>26.531221650489666</v>
      </c>
      <c r="H312" s="69" t="s">
        <v>492</v>
      </c>
      <c r="I312" s="25">
        <v>7.9188321558710335</v>
      </c>
      <c r="J312" s="25">
        <v>2.6942663215115328</v>
      </c>
      <c r="K312" s="25">
        <v>5.1631763505509038</v>
      </c>
      <c r="L312" s="25">
        <v>0</v>
      </c>
      <c r="M312" s="25">
        <v>2.4366181493129458E-2</v>
      </c>
      <c r="N312" s="25">
        <v>0</v>
      </c>
      <c r="O312" s="25">
        <v>1.6646594179784089</v>
      </c>
      <c r="P312" s="25">
        <v>0</v>
      </c>
      <c r="Q312" s="25">
        <v>0</v>
      </c>
      <c r="R312" s="25">
        <v>0</v>
      </c>
      <c r="S312" s="25">
        <v>1.0983172244528716</v>
      </c>
      <c r="T312" s="25">
        <v>0</v>
      </c>
      <c r="U312" s="25">
        <v>5.6982697801281219</v>
      </c>
      <c r="V312" s="25">
        <v>0</v>
      </c>
      <c r="W312" s="25">
        <v>0</v>
      </c>
      <c r="X312" s="25">
        <v>0</v>
      </c>
      <c r="Y312" s="25">
        <v>2.0431312932823009</v>
      </c>
      <c r="Z312" s="25">
        <v>0</v>
      </c>
      <c r="AA312" s="25">
        <v>0</v>
      </c>
      <c r="AB312" s="25">
        <v>0</v>
      </c>
      <c r="AC312" s="25">
        <v>0.22620292522136404</v>
      </c>
      <c r="AD312" s="25">
        <v>0</v>
      </c>
      <c r="AE312" s="25">
        <v>0</v>
      </c>
      <c r="AF312" s="25">
        <v>0</v>
      </c>
      <c r="AG312" s="25">
        <v>0</v>
      </c>
      <c r="AH312" s="25">
        <v>0</v>
      </c>
    </row>
    <row r="313" spans="1:34" ht="12" customHeight="1">
      <c r="A313" s="1"/>
      <c r="B313" s="16" t="s">
        <v>42</v>
      </c>
      <c r="C313" s="1"/>
      <c r="D313" s="26">
        <f>SUM(D308:D312)</f>
        <v>1212.0152964799393</v>
      </c>
      <c r="E313" s="79"/>
      <c r="F313" s="26">
        <f>SUM(F308:F312)</f>
        <v>0</v>
      </c>
      <c r="G313" s="26">
        <f>SUM(G308:G312)</f>
        <v>1212.0152964799393</v>
      </c>
      <c r="H313" s="79"/>
      <c r="I313" s="26">
        <f t="shared" ref="I313:AH313" si="107">SUM(I308:I312)</f>
        <v>361.73525276085815</v>
      </c>
      <c r="J313" s="26">
        <f t="shared" si="107"/>
        <v>123.07510623197939</v>
      </c>
      <c r="K313" s="26">
        <f t="shared" si="107"/>
        <v>235.85585165240545</v>
      </c>
      <c r="L313" s="26">
        <f t="shared" si="107"/>
        <v>0</v>
      </c>
      <c r="M313" s="26">
        <f t="shared" si="107"/>
        <v>1.11305640121433</v>
      </c>
      <c r="N313" s="26">
        <f t="shared" si="107"/>
        <v>0</v>
      </c>
      <c r="O313" s="26">
        <f t="shared" si="107"/>
        <v>76.042272833970344</v>
      </c>
      <c r="P313" s="26">
        <f t="shared" si="107"/>
        <v>0</v>
      </c>
      <c r="Q313" s="26">
        <f t="shared" si="107"/>
        <v>0</v>
      </c>
      <c r="R313" s="26">
        <f t="shared" si="107"/>
        <v>0</v>
      </c>
      <c r="S313" s="26">
        <f t="shared" si="107"/>
        <v>50.171546887062739</v>
      </c>
      <c r="T313" s="26">
        <f t="shared" si="107"/>
        <v>0</v>
      </c>
      <c r="U313" s="26">
        <f t="shared" si="107"/>
        <v>260.29912222422604</v>
      </c>
      <c r="V313" s="26">
        <f t="shared" si="107"/>
        <v>0</v>
      </c>
      <c r="W313" s="26">
        <f t="shared" si="107"/>
        <v>0</v>
      </c>
      <c r="X313" s="26">
        <f t="shared" si="107"/>
        <v>0</v>
      </c>
      <c r="Y313" s="26">
        <f t="shared" si="107"/>
        <v>93.33101147385004</v>
      </c>
      <c r="Z313" s="26">
        <f t="shared" si="107"/>
        <v>0</v>
      </c>
      <c r="AA313" s="26">
        <f t="shared" si="107"/>
        <v>0</v>
      </c>
      <c r="AB313" s="26">
        <f t="shared" si="107"/>
        <v>0</v>
      </c>
      <c r="AC313" s="26">
        <f t="shared" si="107"/>
        <v>10.392076014372854</v>
      </c>
      <c r="AD313" s="26">
        <f t="shared" si="107"/>
        <v>0</v>
      </c>
      <c r="AE313" s="26">
        <f t="shared" si="107"/>
        <v>0</v>
      </c>
      <c r="AF313" s="26">
        <f t="shared" si="107"/>
        <v>0</v>
      </c>
      <c r="AG313" s="26">
        <f t="shared" si="107"/>
        <v>0</v>
      </c>
      <c r="AH313" s="26">
        <f t="shared" si="107"/>
        <v>0</v>
      </c>
    </row>
    <row r="314" spans="1:34" ht="12" customHeight="1">
      <c r="A314" s="1"/>
      <c r="B314" s="1"/>
      <c r="C314" s="1"/>
      <c r="D314" s="25"/>
      <c r="E314" s="79"/>
      <c r="F314" s="25"/>
      <c r="G314" s="25"/>
      <c r="H314" s="79"/>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row>
    <row r="315" spans="1:34" ht="12" customHeight="1">
      <c r="A315" s="16" t="s">
        <v>301</v>
      </c>
      <c r="B315" s="1"/>
      <c r="C315" s="1"/>
      <c r="D315" s="25">
        <f>SUM(D216, D235,D249,D266,D283,D289,D295,D305,D313)</f>
        <v>2818.5251299542324</v>
      </c>
      <c r="E315" s="79"/>
      <c r="F315" s="25">
        <f t="shared" ref="F315:G315" si="108">SUM(F216, F235,F249,F266,F283,F289,F295,F305,F313)</f>
        <v>101.72455939635853</v>
      </c>
      <c r="G315" s="25">
        <f t="shared" si="108"/>
        <v>2716.8005705578735</v>
      </c>
      <c r="H315" s="79"/>
      <c r="I315" s="25">
        <f t="shared" ref="I315:AH315" si="109">SUM(I216, I235,I249,I266,I283,I289,I295,I305,I313)</f>
        <v>840.69991291680185</v>
      </c>
      <c r="J315" s="25">
        <f t="shared" si="109"/>
        <v>286.03579635036107</v>
      </c>
      <c r="K315" s="25">
        <f t="shared" si="109"/>
        <v>548.14672452225773</v>
      </c>
      <c r="L315" s="25">
        <f t="shared" si="109"/>
        <v>0</v>
      </c>
      <c r="M315" s="25">
        <f t="shared" si="109"/>
        <v>2.5868267259840296</v>
      </c>
      <c r="N315" s="25">
        <f t="shared" si="109"/>
        <v>0</v>
      </c>
      <c r="O315" s="25">
        <f t="shared" si="109"/>
        <v>176.72795687341426</v>
      </c>
      <c r="P315" s="25">
        <f t="shared" si="109"/>
        <v>0</v>
      </c>
      <c r="Q315" s="25">
        <f t="shared" si="109"/>
        <v>0</v>
      </c>
      <c r="R315" s="25">
        <f t="shared" si="109"/>
        <v>0</v>
      </c>
      <c r="S315" s="25">
        <f t="shared" si="109"/>
        <v>116.60244550933888</v>
      </c>
      <c r="T315" s="25">
        <f t="shared" si="109"/>
        <v>0</v>
      </c>
      <c r="U315" s="25">
        <f t="shared" si="109"/>
        <v>604.9547223170332</v>
      </c>
      <c r="V315" s="25">
        <f t="shared" si="109"/>
        <v>0</v>
      </c>
      <c r="W315" s="25">
        <f t="shared" si="109"/>
        <v>0</v>
      </c>
      <c r="X315" s="25">
        <f t="shared" si="109"/>
        <v>0</v>
      </c>
      <c r="Y315" s="25">
        <f t="shared" si="109"/>
        <v>216.90828477360105</v>
      </c>
      <c r="Z315" s="25">
        <f t="shared" si="109"/>
        <v>0</v>
      </c>
      <c r="AA315" s="25">
        <f t="shared" si="109"/>
        <v>0</v>
      </c>
      <c r="AB315" s="25">
        <f t="shared" si="109"/>
        <v>0</v>
      </c>
      <c r="AC315" s="25">
        <f t="shared" si="109"/>
        <v>25.862459965440088</v>
      </c>
      <c r="AD315" s="25">
        <f t="shared" si="109"/>
        <v>0</v>
      </c>
      <c r="AE315" s="25">
        <f t="shared" si="109"/>
        <v>0</v>
      </c>
      <c r="AF315" s="25">
        <f t="shared" si="109"/>
        <v>0</v>
      </c>
      <c r="AG315" s="25">
        <f t="shared" si="109"/>
        <v>0</v>
      </c>
      <c r="AH315" s="25">
        <f t="shared" si="109"/>
        <v>0</v>
      </c>
    </row>
    <row r="316" spans="1:34" ht="12" customHeight="1">
      <c r="A316" s="1"/>
      <c r="B316" s="1"/>
      <c r="C316" s="1"/>
      <c r="D316" s="25"/>
      <c r="E316" s="79"/>
      <c r="F316" s="25"/>
      <c r="G316" s="25"/>
      <c r="H316" s="79"/>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row>
    <row r="317" spans="1:34" ht="12" customHeight="1">
      <c r="A317" s="16" t="s">
        <v>187</v>
      </c>
      <c r="B317" s="1"/>
      <c r="C317" s="1"/>
      <c r="D317" s="30">
        <f>D207</f>
        <v>0</v>
      </c>
      <c r="E317" s="79"/>
      <c r="F317" s="30">
        <f t="shared" ref="F317:G317" si="110">F207</f>
        <v>0</v>
      </c>
      <c r="G317" s="30">
        <f t="shared" si="110"/>
        <v>0</v>
      </c>
      <c r="H317" s="79"/>
      <c r="I317" s="30">
        <f t="shared" ref="I317:AH317" si="111">I207</f>
        <v>0</v>
      </c>
      <c r="J317" s="30">
        <f t="shared" si="111"/>
        <v>0</v>
      </c>
      <c r="K317" s="30">
        <f t="shared" si="111"/>
        <v>0</v>
      </c>
      <c r="L317" s="30">
        <f t="shared" si="111"/>
        <v>0</v>
      </c>
      <c r="M317" s="30">
        <f t="shared" si="111"/>
        <v>0</v>
      </c>
      <c r="N317" s="30">
        <f t="shared" si="111"/>
        <v>0</v>
      </c>
      <c r="O317" s="30">
        <f t="shared" si="111"/>
        <v>0</v>
      </c>
      <c r="P317" s="30">
        <f t="shared" si="111"/>
        <v>0</v>
      </c>
      <c r="Q317" s="30">
        <f t="shared" si="111"/>
        <v>0</v>
      </c>
      <c r="R317" s="30">
        <f t="shared" si="111"/>
        <v>0</v>
      </c>
      <c r="S317" s="30">
        <f t="shared" si="111"/>
        <v>0</v>
      </c>
      <c r="T317" s="30">
        <f t="shared" si="111"/>
        <v>0</v>
      </c>
      <c r="U317" s="30">
        <f t="shared" si="111"/>
        <v>0</v>
      </c>
      <c r="V317" s="30">
        <f t="shared" si="111"/>
        <v>0</v>
      </c>
      <c r="W317" s="30">
        <f t="shared" si="111"/>
        <v>0</v>
      </c>
      <c r="X317" s="30">
        <f t="shared" si="111"/>
        <v>0</v>
      </c>
      <c r="Y317" s="30">
        <f t="shared" si="111"/>
        <v>0</v>
      </c>
      <c r="Z317" s="30">
        <f t="shared" si="111"/>
        <v>0</v>
      </c>
      <c r="AA317" s="30">
        <f t="shared" si="111"/>
        <v>0</v>
      </c>
      <c r="AB317" s="30">
        <f t="shared" si="111"/>
        <v>0</v>
      </c>
      <c r="AC317" s="30">
        <f t="shared" si="111"/>
        <v>0</v>
      </c>
      <c r="AD317" s="30">
        <f t="shared" si="111"/>
        <v>0</v>
      </c>
      <c r="AE317" s="30">
        <f t="shared" si="111"/>
        <v>0</v>
      </c>
      <c r="AF317" s="30">
        <f t="shared" si="111"/>
        <v>0</v>
      </c>
      <c r="AG317" s="30">
        <f t="shared" si="111"/>
        <v>0</v>
      </c>
      <c r="AH317" s="30">
        <f t="shared" si="111"/>
        <v>0</v>
      </c>
    </row>
    <row r="318" spans="1:34" ht="12" customHeight="1">
      <c r="A318" s="1"/>
      <c r="B318" s="1"/>
      <c r="C318" s="1"/>
      <c r="D318" s="25"/>
      <c r="E318" s="79"/>
      <c r="F318" s="25"/>
      <c r="G318" s="25"/>
      <c r="H318" s="79"/>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row>
    <row r="319" spans="1:34" ht="12" customHeight="1" thickBot="1">
      <c r="A319" s="16" t="s">
        <v>302</v>
      </c>
      <c r="B319" s="1"/>
      <c r="C319" s="1"/>
      <c r="D319" s="40">
        <f>D315+D317</f>
        <v>2818.5251299542324</v>
      </c>
      <c r="E319" s="79"/>
      <c r="F319" s="40">
        <f t="shared" ref="F319:G319" si="112">F315+F317</f>
        <v>101.72455939635853</v>
      </c>
      <c r="G319" s="40">
        <f t="shared" si="112"/>
        <v>2716.8005705578735</v>
      </c>
      <c r="H319" s="79"/>
      <c r="I319" s="40">
        <f t="shared" ref="I319:AH319" si="113">I315+I317</f>
        <v>840.69991291680185</v>
      </c>
      <c r="J319" s="40">
        <f t="shared" si="113"/>
        <v>286.03579635036107</v>
      </c>
      <c r="K319" s="40">
        <f t="shared" si="113"/>
        <v>548.14672452225773</v>
      </c>
      <c r="L319" s="40">
        <f t="shared" si="113"/>
        <v>0</v>
      </c>
      <c r="M319" s="40">
        <f t="shared" si="113"/>
        <v>2.5868267259840296</v>
      </c>
      <c r="N319" s="40">
        <f t="shared" si="113"/>
        <v>0</v>
      </c>
      <c r="O319" s="40">
        <f t="shared" si="113"/>
        <v>176.72795687341426</v>
      </c>
      <c r="P319" s="40">
        <f t="shared" si="113"/>
        <v>0</v>
      </c>
      <c r="Q319" s="40">
        <f t="shared" si="113"/>
        <v>0</v>
      </c>
      <c r="R319" s="40">
        <f t="shared" si="113"/>
        <v>0</v>
      </c>
      <c r="S319" s="40">
        <f t="shared" si="113"/>
        <v>116.60244550933888</v>
      </c>
      <c r="T319" s="40">
        <f t="shared" si="113"/>
        <v>0</v>
      </c>
      <c r="U319" s="40">
        <f t="shared" si="113"/>
        <v>604.9547223170332</v>
      </c>
      <c r="V319" s="40">
        <f t="shared" si="113"/>
        <v>0</v>
      </c>
      <c r="W319" s="40">
        <f t="shared" si="113"/>
        <v>0</v>
      </c>
      <c r="X319" s="40">
        <f t="shared" si="113"/>
        <v>0</v>
      </c>
      <c r="Y319" s="40">
        <f t="shared" si="113"/>
        <v>216.90828477360105</v>
      </c>
      <c r="Z319" s="40">
        <f t="shared" si="113"/>
        <v>0</v>
      </c>
      <c r="AA319" s="40">
        <f t="shared" si="113"/>
        <v>0</v>
      </c>
      <c r="AB319" s="40">
        <f t="shared" si="113"/>
        <v>0</v>
      </c>
      <c r="AC319" s="40">
        <f t="shared" si="113"/>
        <v>25.862459965440088</v>
      </c>
      <c r="AD319" s="40">
        <f t="shared" si="113"/>
        <v>0</v>
      </c>
      <c r="AE319" s="40">
        <f t="shared" si="113"/>
        <v>0</v>
      </c>
      <c r="AF319" s="40">
        <f t="shared" si="113"/>
        <v>0</v>
      </c>
      <c r="AG319" s="40">
        <f t="shared" si="113"/>
        <v>0</v>
      </c>
      <c r="AH319" s="40">
        <f t="shared" si="113"/>
        <v>0</v>
      </c>
    </row>
    <row r="320" spans="1:34" ht="12" customHeight="1">
      <c r="A320" s="1"/>
      <c r="B320" s="1"/>
      <c r="C320" s="1"/>
      <c r="D320" s="25"/>
      <c r="E320" s="79"/>
      <c r="F320" s="25"/>
      <c r="G320" s="25"/>
      <c r="H320" s="79"/>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row>
    <row r="321" spans="1:34" ht="12" customHeight="1">
      <c r="A321" s="16" t="s">
        <v>303</v>
      </c>
      <c r="B321" s="1"/>
      <c r="C321" s="1"/>
      <c r="D321" s="25"/>
      <c r="E321" s="79"/>
      <c r="F321" s="25"/>
      <c r="G321" s="25"/>
      <c r="H321" s="69"/>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row>
    <row r="322" spans="1:34" ht="12" customHeight="1">
      <c r="A322" s="1"/>
      <c r="B322" s="16" t="s">
        <v>304</v>
      </c>
      <c r="C322" s="1"/>
      <c r="D322" s="25">
        <f>Classification!CI322</f>
        <v>0</v>
      </c>
      <c r="E322" s="79"/>
      <c r="F322" s="25">
        <v>0</v>
      </c>
      <c r="G322" s="25">
        <f t="shared" ref="G322:G327" si="114">D322-F322</f>
        <v>0</v>
      </c>
      <c r="H322" s="69"/>
      <c r="I322" s="25">
        <v>0</v>
      </c>
      <c r="J322" s="25">
        <v>0</v>
      </c>
      <c r="K322" s="25">
        <v>0</v>
      </c>
      <c r="L322" s="25">
        <v>0</v>
      </c>
      <c r="M322" s="25">
        <v>0</v>
      </c>
      <c r="N322" s="25">
        <v>0</v>
      </c>
      <c r="O322" s="25">
        <v>0</v>
      </c>
      <c r="P322" s="25">
        <v>0</v>
      </c>
      <c r="Q322" s="25">
        <v>0</v>
      </c>
      <c r="R322" s="25">
        <v>0</v>
      </c>
      <c r="S322" s="25">
        <v>0</v>
      </c>
      <c r="T322" s="25">
        <v>0</v>
      </c>
      <c r="U322" s="25">
        <v>0</v>
      </c>
      <c r="V322" s="25">
        <v>0</v>
      </c>
      <c r="W322" s="25">
        <v>0</v>
      </c>
      <c r="X322" s="25">
        <v>0</v>
      </c>
      <c r="Y322" s="25">
        <v>0</v>
      </c>
      <c r="Z322" s="25">
        <v>0</v>
      </c>
      <c r="AA322" s="25">
        <v>0</v>
      </c>
      <c r="AB322" s="25">
        <v>0</v>
      </c>
      <c r="AC322" s="25">
        <v>0</v>
      </c>
      <c r="AD322" s="25">
        <v>0</v>
      </c>
      <c r="AE322" s="25">
        <v>0</v>
      </c>
      <c r="AF322" s="25">
        <v>0</v>
      </c>
      <c r="AG322" s="25">
        <v>0</v>
      </c>
      <c r="AH322" s="25">
        <v>0</v>
      </c>
    </row>
    <row r="323" spans="1:34" ht="12" customHeight="1">
      <c r="A323" s="1"/>
      <c r="B323" s="16" t="s">
        <v>305</v>
      </c>
      <c r="C323" s="1"/>
      <c r="D323" s="25">
        <f>Classification!CI323</f>
        <v>0</v>
      </c>
      <c r="E323" s="79"/>
      <c r="F323" s="25">
        <v>0</v>
      </c>
      <c r="G323" s="25">
        <f t="shared" si="114"/>
        <v>0</v>
      </c>
      <c r="H323" s="69"/>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row>
    <row r="324" spans="1:34" ht="12" customHeight="1">
      <c r="A324" s="1"/>
      <c r="B324" s="16" t="s">
        <v>306</v>
      </c>
      <c r="C324" s="1"/>
      <c r="D324" s="25">
        <f>Classification!CI324</f>
        <v>0</v>
      </c>
      <c r="E324" s="79"/>
      <c r="F324" s="25">
        <v>0</v>
      </c>
      <c r="G324" s="25">
        <f t="shared" si="114"/>
        <v>0</v>
      </c>
      <c r="H324" s="69"/>
      <c r="I324" s="25">
        <v>0</v>
      </c>
      <c r="J324" s="25">
        <v>0</v>
      </c>
      <c r="K324" s="25">
        <v>0</v>
      </c>
      <c r="L324" s="25">
        <v>0</v>
      </c>
      <c r="M324" s="25">
        <v>0</v>
      </c>
      <c r="N324" s="25">
        <v>0</v>
      </c>
      <c r="O324" s="25">
        <v>0</v>
      </c>
      <c r="P324" s="25">
        <v>0</v>
      </c>
      <c r="Q324" s="25">
        <v>0</v>
      </c>
      <c r="R324" s="25">
        <v>0</v>
      </c>
      <c r="S324" s="25">
        <v>0</v>
      </c>
      <c r="T324" s="25">
        <v>0</v>
      </c>
      <c r="U324" s="25">
        <v>0</v>
      </c>
      <c r="V324" s="25">
        <v>0</v>
      </c>
      <c r="W324" s="25">
        <v>0</v>
      </c>
      <c r="X324" s="25">
        <v>0</v>
      </c>
      <c r="Y324" s="25">
        <v>0</v>
      </c>
      <c r="Z324" s="25">
        <v>0</v>
      </c>
      <c r="AA324" s="25">
        <v>0</v>
      </c>
      <c r="AB324" s="25">
        <v>0</v>
      </c>
      <c r="AC324" s="25">
        <v>0</v>
      </c>
      <c r="AD324" s="25">
        <v>0</v>
      </c>
      <c r="AE324" s="25">
        <v>0</v>
      </c>
      <c r="AF324" s="25">
        <v>0</v>
      </c>
      <c r="AG324" s="25">
        <v>0</v>
      </c>
      <c r="AH324" s="25">
        <v>0</v>
      </c>
    </row>
    <row r="325" spans="1:34" ht="12" customHeight="1">
      <c r="A325" s="1"/>
      <c r="B325" s="16" t="s">
        <v>307</v>
      </c>
      <c r="C325" s="1"/>
      <c r="D325" s="25">
        <f>Classification!CI325</f>
        <v>0</v>
      </c>
      <c r="E325" s="79"/>
      <c r="F325" s="25">
        <v>0</v>
      </c>
      <c r="G325" s="25">
        <f t="shared" si="114"/>
        <v>0</v>
      </c>
      <c r="H325" s="69"/>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row>
    <row r="326" spans="1:34" ht="12" customHeight="1">
      <c r="A326" s="1"/>
      <c r="B326" s="16" t="s">
        <v>308</v>
      </c>
      <c r="C326" s="1"/>
      <c r="D326" s="25">
        <f>Classification!CI326</f>
        <v>0</v>
      </c>
      <c r="E326" s="79"/>
      <c r="F326" s="25">
        <v>0</v>
      </c>
      <c r="G326" s="25">
        <f t="shared" si="114"/>
        <v>0</v>
      </c>
      <c r="H326" s="69"/>
      <c r="I326" s="25">
        <v>0</v>
      </c>
      <c r="J326" s="25">
        <v>0</v>
      </c>
      <c r="K326" s="25">
        <v>0</v>
      </c>
      <c r="L326" s="25">
        <v>0</v>
      </c>
      <c r="M326" s="25">
        <v>0</v>
      </c>
      <c r="N326" s="25">
        <v>0</v>
      </c>
      <c r="O326" s="25">
        <v>0</v>
      </c>
      <c r="P326" s="25">
        <v>0</v>
      </c>
      <c r="Q326" s="25">
        <v>0</v>
      </c>
      <c r="R326" s="25">
        <v>0</v>
      </c>
      <c r="S326" s="25">
        <v>0</v>
      </c>
      <c r="T326" s="25">
        <v>0</v>
      </c>
      <c r="U326" s="25">
        <v>0</v>
      </c>
      <c r="V326" s="25">
        <v>0</v>
      </c>
      <c r="W326" s="25">
        <v>0</v>
      </c>
      <c r="X326" s="25">
        <v>0</v>
      </c>
      <c r="Y326" s="25">
        <v>0</v>
      </c>
      <c r="Z326" s="25">
        <v>0</v>
      </c>
      <c r="AA326" s="25">
        <v>0</v>
      </c>
      <c r="AB326" s="25">
        <v>0</v>
      </c>
      <c r="AC326" s="25">
        <v>0</v>
      </c>
      <c r="AD326" s="25">
        <v>0</v>
      </c>
      <c r="AE326" s="25">
        <v>0</v>
      </c>
      <c r="AF326" s="25">
        <v>0</v>
      </c>
      <c r="AG326" s="25">
        <v>0</v>
      </c>
      <c r="AH326" s="25">
        <v>0</v>
      </c>
    </row>
    <row r="327" spans="1:34" ht="12" customHeight="1">
      <c r="A327" s="1"/>
      <c r="B327" s="16" t="s">
        <v>309</v>
      </c>
      <c r="C327" s="1"/>
      <c r="D327" s="25">
        <f>Classification!CI327</f>
        <v>0</v>
      </c>
      <c r="E327" s="79"/>
      <c r="F327" s="25">
        <v>0</v>
      </c>
      <c r="G327" s="25">
        <f t="shared" si="114"/>
        <v>0</v>
      </c>
      <c r="H327" s="69"/>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row>
    <row r="328" spans="1:34" ht="12" customHeight="1" thickBot="1">
      <c r="A328" s="1"/>
      <c r="B328" s="16" t="s">
        <v>42</v>
      </c>
      <c r="C328" s="1"/>
      <c r="D328" s="47">
        <f>SUM(D322:D327)</f>
        <v>0</v>
      </c>
      <c r="E328" s="79"/>
      <c r="F328" s="47">
        <f t="shared" ref="F328:G328" si="115">SUM(F322:F327)</f>
        <v>0</v>
      </c>
      <c r="G328" s="47">
        <f t="shared" si="115"/>
        <v>0</v>
      </c>
      <c r="H328" s="79"/>
      <c r="I328" s="47">
        <f t="shared" ref="I328:AH328" si="116">SUM(I322:I327)</f>
        <v>0</v>
      </c>
      <c r="J328" s="47">
        <f t="shared" si="116"/>
        <v>0</v>
      </c>
      <c r="K328" s="47">
        <f t="shared" si="116"/>
        <v>0</v>
      </c>
      <c r="L328" s="47">
        <f t="shared" si="116"/>
        <v>0</v>
      </c>
      <c r="M328" s="47">
        <f t="shared" si="116"/>
        <v>0</v>
      </c>
      <c r="N328" s="47">
        <f t="shared" si="116"/>
        <v>0</v>
      </c>
      <c r="O328" s="47">
        <f t="shared" si="116"/>
        <v>0</v>
      </c>
      <c r="P328" s="47">
        <f t="shared" si="116"/>
        <v>0</v>
      </c>
      <c r="Q328" s="47">
        <f t="shared" si="116"/>
        <v>0</v>
      </c>
      <c r="R328" s="47">
        <f t="shared" si="116"/>
        <v>0</v>
      </c>
      <c r="S328" s="47">
        <f t="shared" si="116"/>
        <v>0</v>
      </c>
      <c r="T328" s="47">
        <f t="shared" si="116"/>
        <v>0</v>
      </c>
      <c r="U328" s="47">
        <f t="shared" si="116"/>
        <v>0</v>
      </c>
      <c r="V328" s="47">
        <f t="shared" si="116"/>
        <v>0</v>
      </c>
      <c r="W328" s="47">
        <f t="shared" si="116"/>
        <v>0</v>
      </c>
      <c r="X328" s="47">
        <f t="shared" si="116"/>
        <v>0</v>
      </c>
      <c r="Y328" s="47">
        <f t="shared" si="116"/>
        <v>0</v>
      </c>
      <c r="Z328" s="47">
        <f t="shared" si="116"/>
        <v>0</v>
      </c>
      <c r="AA328" s="47">
        <f t="shared" si="116"/>
        <v>0</v>
      </c>
      <c r="AB328" s="47">
        <f t="shared" si="116"/>
        <v>0</v>
      </c>
      <c r="AC328" s="47">
        <f t="shared" si="116"/>
        <v>0</v>
      </c>
      <c r="AD328" s="47">
        <f t="shared" si="116"/>
        <v>0</v>
      </c>
      <c r="AE328" s="47">
        <f t="shared" si="116"/>
        <v>0</v>
      </c>
      <c r="AF328" s="47">
        <f t="shared" si="116"/>
        <v>0</v>
      </c>
      <c r="AG328" s="47">
        <f t="shared" si="116"/>
        <v>0</v>
      </c>
      <c r="AH328" s="47">
        <f t="shared" si="116"/>
        <v>0</v>
      </c>
    </row>
    <row r="329" spans="1:34" ht="12" customHeight="1">
      <c r="A329" s="1"/>
      <c r="B329" s="1"/>
      <c r="C329" s="1"/>
      <c r="D329" s="25"/>
      <c r="E329" s="79"/>
      <c r="F329" s="25"/>
      <c r="G329" s="25"/>
      <c r="H329" s="79"/>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row>
    <row r="330" spans="1:34" ht="12" customHeight="1">
      <c r="A330" s="1"/>
      <c r="B330" s="1"/>
      <c r="C330" s="1"/>
      <c r="D330" s="1"/>
      <c r="E330" s="5"/>
      <c r="F330" s="1"/>
      <c r="G330" s="1"/>
      <c r="H330" s="5"/>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ht="12" customHeight="1">
      <c r="A331" s="58" t="s">
        <v>311</v>
      </c>
      <c r="B331" s="1"/>
      <c r="C331" s="1"/>
      <c r="D331" s="1"/>
      <c r="E331" s="5"/>
      <c r="F331" s="1"/>
      <c r="G331" s="1"/>
      <c r="H331" s="5"/>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12" customHeight="1">
      <c r="A332" s="1"/>
      <c r="B332" s="1"/>
      <c r="C332" s="1"/>
      <c r="D332" s="1"/>
      <c r="E332" s="5"/>
      <c r="F332" s="1"/>
      <c r="G332" s="1"/>
      <c r="H332" s="5"/>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12" customHeight="1">
      <c r="A333" s="16" t="s">
        <v>312</v>
      </c>
      <c r="B333" s="1"/>
      <c r="C333" s="1"/>
      <c r="D333" s="121">
        <f>D174</f>
        <v>5.9316239560111665E-2</v>
      </c>
      <c r="E333" s="5"/>
      <c r="F333" s="59"/>
      <c r="G333" s="59"/>
      <c r="H333" s="5"/>
      <c r="I333" s="121">
        <f t="shared" ref="I333:AH333" si="117">I174</f>
        <v>5.9316239560111665E-2</v>
      </c>
      <c r="J333" s="121">
        <f t="shared" si="117"/>
        <v>5.9316239560111665E-2</v>
      </c>
      <c r="K333" s="121">
        <f t="shared" si="117"/>
        <v>5.9316239560111665E-2</v>
      </c>
      <c r="L333" s="121">
        <f t="shared" si="117"/>
        <v>5.9316239560111665E-2</v>
      </c>
      <c r="M333" s="121">
        <f t="shared" si="117"/>
        <v>5.9316239560111665E-2</v>
      </c>
      <c r="N333" s="121">
        <f t="shared" si="117"/>
        <v>5.9316239560111665E-2</v>
      </c>
      <c r="O333" s="121">
        <f t="shared" si="117"/>
        <v>5.9316239560111665E-2</v>
      </c>
      <c r="P333" s="121">
        <f t="shared" si="117"/>
        <v>5.9316239560111665E-2</v>
      </c>
      <c r="Q333" s="121">
        <f t="shared" si="117"/>
        <v>5.9316239560111665E-2</v>
      </c>
      <c r="R333" s="121">
        <f t="shared" si="117"/>
        <v>5.9316239560111665E-2</v>
      </c>
      <c r="S333" s="121">
        <f t="shared" si="117"/>
        <v>5.9316239560111665E-2</v>
      </c>
      <c r="T333" s="121">
        <f t="shared" si="117"/>
        <v>5.9316239560111665E-2</v>
      </c>
      <c r="U333" s="121">
        <f t="shared" si="117"/>
        <v>5.9316239560111665E-2</v>
      </c>
      <c r="V333" s="121">
        <f t="shared" si="117"/>
        <v>5.9316239560111665E-2</v>
      </c>
      <c r="W333" s="121">
        <f t="shared" si="117"/>
        <v>5.9316239560111665E-2</v>
      </c>
      <c r="X333" s="121">
        <f t="shared" si="117"/>
        <v>5.9316239560111665E-2</v>
      </c>
      <c r="Y333" s="121">
        <f t="shared" si="117"/>
        <v>5.9316239560111665E-2</v>
      </c>
      <c r="Z333" s="121">
        <f t="shared" si="117"/>
        <v>5.9316239560111665E-2</v>
      </c>
      <c r="AA333" s="121">
        <f t="shared" si="117"/>
        <v>5.9316239560111665E-2</v>
      </c>
      <c r="AB333" s="121">
        <f t="shared" si="117"/>
        <v>5.9316239560111665E-2</v>
      </c>
      <c r="AC333" s="121">
        <f t="shared" si="117"/>
        <v>5.9316239560111665E-2</v>
      </c>
      <c r="AD333" s="121">
        <f t="shared" si="117"/>
        <v>5.9316239560111665E-2</v>
      </c>
      <c r="AE333" s="121">
        <f t="shared" si="117"/>
        <v>5.9316239560111665E-2</v>
      </c>
      <c r="AF333" s="121">
        <f t="shared" si="117"/>
        <v>5.9316239560111665E-2</v>
      </c>
      <c r="AG333" s="121">
        <f t="shared" si="117"/>
        <v>5.9316239560111665E-2</v>
      </c>
      <c r="AH333" s="121">
        <f t="shared" si="117"/>
        <v>5.9316239560111665E-2</v>
      </c>
    </row>
    <row r="334" spans="1:34" ht="12" customHeight="1">
      <c r="A334" s="1"/>
      <c r="B334" s="1"/>
      <c r="C334" s="1"/>
      <c r="D334" s="1"/>
      <c r="E334" s="5"/>
      <c r="F334" s="1"/>
      <c r="G334" s="1"/>
      <c r="H334" s="5"/>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12" customHeight="1">
      <c r="A335" s="16" t="s">
        <v>313</v>
      </c>
      <c r="B335" s="1"/>
      <c r="C335" s="1"/>
      <c r="D335" s="33">
        <f>D171</f>
        <v>331358.72610822826</v>
      </c>
      <c r="E335" s="81"/>
      <c r="F335" s="33"/>
      <c r="G335" s="33"/>
      <c r="H335" s="81"/>
      <c r="I335" s="33">
        <f t="shared" ref="I335:AH335" si="118">I171</f>
        <v>96911.702452909158</v>
      </c>
      <c r="J335" s="33">
        <f t="shared" si="118"/>
        <v>32972.783226076521</v>
      </c>
      <c r="K335" s="33">
        <f t="shared" si="118"/>
        <v>63187.626703959118</v>
      </c>
      <c r="L335" s="33">
        <f t="shared" si="118"/>
        <v>0</v>
      </c>
      <c r="M335" s="33">
        <f t="shared" si="118"/>
        <v>298.19651235125895</v>
      </c>
      <c r="N335" s="33">
        <f t="shared" si="118"/>
        <v>0</v>
      </c>
      <c r="O335" s="33">
        <f t="shared" si="118"/>
        <v>20372.31943108554</v>
      </c>
      <c r="P335" s="33">
        <f t="shared" si="118"/>
        <v>0</v>
      </c>
      <c r="Q335" s="33">
        <f t="shared" si="118"/>
        <v>0</v>
      </c>
      <c r="R335" s="33">
        <f t="shared" si="118"/>
        <v>0</v>
      </c>
      <c r="S335" s="33">
        <f t="shared" si="118"/>
        <v>13441.349678837063</v>
      </c>
      <c r="T335" s="33">
        <f t="shared" si="118"/>
        <v>0</v>
      </c>
      <c r="U335" s="33">
        <f t="shared" si="118"/>
        <v>69736.170000617713</v>
      </c>
      <c r="V335" s="33">
        <f t="shared" si="118"/>
        <v>0</v>
      </c>
      <c r="W335" s="33">
        <f t="shared" si="118"/>
        <v>0</v>
      </c>
      <c r="X335" s="33">
        <f t="shared" si="118"/>
        <v>0</v>
      </c>
      <c r="Y335" s="33">
        <f t="shared" si="118"/>
        <v>31668.36854242373</v>
      </c>
      <c r="Z335" s="33">
        <f t="shared" si="118"/>
        <v>0</v>
      </c>
      <c r="AA335" s="33">
        <f t="shared" si="118"/>
        <v>0</v>
      </c>
      <c r="AB335" s="33">
        <f t="shared" si="118"/>
        <v>0</v>
      </c>
      <c r="AC335" s="33">
        <f t="shared" si="118"/>
        <v>2770.2095599682125</v>
      </c>
      <c r="AD335" s="33">
        <f t="shared" si="118"/>
        <v>0</v>
      </c>
      <c r="AE335" s="33">
        <f t="shared" si="118"/>
        <v>0</v>
      </c>
      <c r="AF335" s="33">
        <f t="shared" si="118"/>
        <v>0</v>
      </c>
      <c r="AG335" s="33">
        <f t="shared" si="118"/>
        <v>0</v>
      </c>
      <c r="AH335" s="33">
        <f t="shared" si="118"/>
        <v>0</v>
      </c>
    </row>
    <row r="336" spans="1:34" ht="12" customHeight="1">
      <c r="A336" s="1"/>
      <c r="B336" s="1"/>
      <c r="C336" s="1"/>
      <c r="D336" s="27"/>
      <c r="E336" s="81"/>
      <c r="F336" s="27"/>
      <c r="G336" s="27"/>
      <c r="H336" s="81"/>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row>
    <row r="337" spans="1:34" ht="12" customHeight="1">
      <c r="A337" s="16" t="s">
        <v>314</v>
      </c>
      <c r="B337" s="1"/>
      <c r="C337" s="1"/>
      <c r="D337" s="61">
        <f>D175</f>
        <v>19654.953578169094</v>
      </c>
      <c r="E337" s="81"/>
      <c r="F337" s="27"/>
      <c r="G337" s="27"/>
      <c r="H337" s="81"/>
      <c r="I337" s="61">
        <f t="shared" ref="I337:AH337" si="119">I175</f>
        <v>5748.4377588750212</v>
      </c>
      <c r="J337" s="61">
        <f t="shared" si="119"/>
        <v>1955.8215088015866</v>
      </c>
      <c r="K337" s="61">
        <f t="shared" si="119"/>
        <v>3748.0524028069481</v>
      </c>
      <c r="L337" s="61">
        <f t="shared" si="119"/>
        <v>0</v>
      </c>
      <c r="M337" s="61">
        <f t="shared" si="119"/>
        <v>17.687895762617071</v>
      </c>
      <c r="N337" s="61">
        <f t="shared" si="119"/>
        <v>0</v>
      </c>
      <c r="O337" s="61">
        <f t="shared" si="119"/>
        <v>1208.4093797693877</v>
      </c>
      <c r="P337" s="61">
        <f t="shared" si="119"/>
        <v>0</v>
      </c>
      <c r="Q337" s="61">
        <f t="shared" si="119"/>
        <v>0</v>
      </c>
      <c r="R337" s="61">
        <f t="shared" si="119"/>
        <v>0</v>
      </c>
      <c r="S337" s="61">
        <f t="shared" si="119"/>
        <v>797.2903175611292</v>
      </c>
      <c r="T337" s="61">
        <f t="shared" si="119"/>
        <v>0</v>
      </c>
      <c r="U337" s="61">
        <f t="shared" si="119"/>
        <v>4136.4873657613125</v>
      </c>
      <c r="V337" s="61">
        <f t="shared" si="119"/>
        <v>0</v>
      </c>
      <c r="W337" s="61">
        <f t="shared" si="119"/>
        <v>0</v>
      </c>
      <c r="X337" s="61">
        <f t="shared" si="119"/>
        <v>0</v>
      </c>
      <c r="Y337" s="61">
        <f t="shared" si="119"/>
        <v>1878.4485349403103</v>
      </c>
      <c r="Z337" s="61">
        <f t="shared" si="119"/>
        <v>0</v>
      </c>
      <c r="AA337" s="61">
        <f t="shared" si="119"/>
        <v>0</v>
      </c>
      <c r="AB337" s="61">
        <f t="shared" si="119"/>
        <v>0</v>
      </c>
      <c r="AC337" s="61">
        <f t="shared" si="119"/>
        <v>164.31841389078602</v>
      </c>
      <c r="AD337" s="61">
        <f t="shared" si="119"/>
        <v>0</v>
      </c>
      <c r="AE337" s="61">
        <f t="shared" si="119"/>
        <v>0</v>
      </c>
      <c r="AF337" s="61">
        <f t="shared" si="119"/>
        <v>0</v>
      </c>
      <c r="AG337" s="61">
        <f t="shared" si="119"/>
        <v>0</v>
      </c>
      <c r="AH337" s="61">
        <f t="shared" si="119"/>
        <v>0</v>
      </c>
    </row>
    <row r="338" spans="1:34" ht="12" customHeight="1">
      <c r="A338" s="16"/>
      <c r="B338" s="1"/>
      <c r="C338" s="1"/>
      <c r="D338" s="27"/>
      <c r="E338" s="81"/>
      <c r="F338" s="27"/>
      <c r="G338" s="27"/>
      <c r="H338" s="81"/>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row>
    <row r="339" spans="1:34" ht="12" customHeight="1">
      <c r="A339" s="62" t="s">
        <v>315</v>
      </c>
      <c r="B339" s="1"/>
      <c r="C339" s="1"/>
      <c r="D339" s="27"/>
      <c r="E339" s="81"/>
      <c r="F339" s="27"/>
      <c r="G339" s="27"/>
      <c r="H339" s="81"/>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row>
    <row r="340" spans="1:34" ht="12" customHeight="1">
      <c r="A340" s="16" t="s">
        <v>187</v>
      </c>
      <c r="B340" s="1"/>
      <c r="C340" s="1"/>
      <c r="D340" s="27">
        <f>D207</f>
        <v>0</v>
      </c>
      <c r="E340" s="81"/>
      <c r="F340" s="27"/>
      <c r="G340" s="27"/>
      <c r="H340" s="81"/>
      <c r="I340" s="27">
        <f t="shared" ref="I340:AH340" si="120">I207</f>
        <v>0</v>
      </c>
      <c r="J340" s="27">
        <f t="shared" si="120"/>
        <v>0</v>
      </c>
      <c r="K340" s="27">
        <f t="shared" si="120"/>
        <v>0</v>
      </c>
      <c r="L340" s="27">
        <f t="shared" si="120"/>
        <v>0</v>
      </c>
      <c r="M340" s="27">
        <f t="shared" si="120"/>
        <v>0</v>
      </c>
      <c r="N340" s="27">
        <f t="shared" si="120"/>
        <v>0</v>
      </c>
      <c r="O340" s="27">
        <f t="shared" si="120"/>
        <v>0</v>
      </c>
      <c r="P340" s="27">
        <f t="shared" si="120"/>
        <v>0</v>
      </c>
      <c r="Q340" s="27">
        <f t="shared" si="120"/>
        <v>0</v>
      </c>
      <c r="R340" s="27">
        <f t="shared" si="120"/>
        <v>0</v>
      </c>
      <c r="S340" s="27">
        <f t="shared" si="120"/>
        <v>0</v>
      </c>
      <c r="T340" s="27">
        <f t="shared" si="120"/>
        <v>0</v>
      </c>
      <c r="U340" s="27">
        <f t="shared" si="120"/>
        <v>0</v>
      </c>
      <c r="V340" s="27">
        <f t="shared" si="120"/>
        <v>0</v>
      </c>
      <c r="W340" s="27">
        <f t="shared" si="120"/>
        <v>0</v>
      </c>
      <c r="X340" s="27">
        <f t="shared" si="120"/>
        <v>0</v>
      </c>
      <c r="Y340" s="27">
        <f t="shared" si="120"/>
        <v>0</v>
      </c>
      <c r="Z340" s="27">
        <f t="shared" si="120"/>
        <v>0</v>
      </c>
      <c r="AA340" s="27">
        <f t="shared" si="120"/>
        <v>0</v>
      </c>
      <c r="AB340" s="27">
        <f t="shared" si="120"/>
        <v>0</v>
      </c>
      <c r="AC340" s="27">
        <f t="shared" si="120"/>
        <v>0</v>
      </c>
      <c r="AD340" s="27">
        <f t="shared" si="120"/>
        <v>0</v>
      </c>
      <c r="AE340" s="27">
        <f t="shared" si="120"/>
        <v>0</v>
      </c>
      <c r="AF340" s="27">
        <f t="shared" si="120"/>
        <v>0</v>
      </c>
      <c r="AG340" s="27">
        <f t="shared" si="120"/>
        <v>0</v>
      </c>
      <c r="AH340" s="27">
        <f t="shared" si="120"/>
        <v>0</v>
      </c>
    </row>
    <row r="341" spans="1:34" ht="12" customHeight="1">
      <c r="A341" s="16" t="s">
        <v>316</v>
      </c>
      <c r="B341" s="1"/>
      <c r="C341" s="1"/>
      <c r="D341" s="27">
        <f>D216</f>
        <v>0</v>
      </c>
      <c r="E341" s="81"/>
      <c r="F341" s="27"/>
      <c r="G341" s="27"/>
      <c r="H341" s="81"/>
      <c r="I341" s="27">
        <f t="shared" ref="I341:AH341" si="121">I216</f>
        <v>0</v>
      </c>
      <c r="J341" s="27">
        <f t="shared" si="121"/>
        <v>0</v>
      </c>
      <c r="K341" s="27">
        <f t="shared" si="121"/>
        <v>0</v>
      </c>
      <c r="L341" s="27">
        <f t="shared" si="121"/>
        <v>0</v>
      </c>
      <c r="M341" s="27">
        <f t="shared" si="121"/>
        <v>0</v>
      </c>
      <c r="N341" s="27">
        <f t="shared" si="121"/>
        <v>0</v>
      </c>
      <c r="O341" s="27">
        <f t="shared" si="121"/>
        <v>0</v>
      </c>
      <c r="P341" s="27">
        <f t="shared" si="121"/>
        <v>0</v>
      </c>
      <c r="Q341" s="27">
        <f t="shared" si="121"/>
        <v>0</v>
      </c>
      <c r="R341" s="27">
        <f t="shared" si="121"/>
        <v>0</v>
      </c>
      <c r="S341" s="27">
        <f t="shared" si="121"/>
        <v>0</v>
      </c>
      <c r="T341" s="27">
        <f t="shared" si="121"/>
        <v>0</v>
      </c>
      <c r="U341" s="27">
        <f t="shared" si="121"/>
        <v>0</v>
      </c>
      <c r="V341" s="27">
        <f t="shared" si="121"/>
        <v>0</v>
      </c>
      <c r="W341" s="27">
        <f t="shared" si="121"/>
        <v>0</v>
      </c>
      <c r="X341" s="27">
        <f t="shared" si="121"/>
        <v>0</v>
      </c>
      <c r="Y341" s="27">
        <f t="shared" si="121"/>
        <v>0</v>
      </c>
      <c r="Z341" s="27">
        <f t="shared" si="121"/>
        <v>0</v>
      </c>
      <c r="AA341" s="27">
        <f t="shared" si="121"/>
        <v>0</v>
      </c>
      <c r="AB341" s="27">
        <f t="shared" si="121"/>
        <v>0</v>
      </c>
      <c r="AC341" s="27">
        <f t="shared" si="121"/>
        <v>0</v>
      </c>
      <c r="AD341" s="27">
        <f t="shared" si="121"/>
        <v>0</v>
      </c>
      <c r="AE341" s="27">
        <f t="shared" si="121"/>
        <v>0</v>
      </c>
      <c r="AF341" s="27">
        <f t="shared" si="121"/>
        <v>0</v>
      </c>
      <c r="AG341" s="27">
        <f t="shared" si="121"/>
        <v>0</v>
      </c>
      <c r="AH341" s="27">
        <f t="shared" si="121"/>
        <v>0</v>
      </c>
    </row>
    <row r="342" spans="1:34" ht="12" customHeight="1">
      <c r="A342" s="16" t="s">
        <v>317</v>
      </c>
      <c r="B342" s="1"/>
      <c r="C342" s="1"/>
      <c r="D342" s="27">
        <f>D235</f>
        <v>491.77184439973041</v>
      </c>
      <c r="E342" s="81"/>
      <c r="F342" s="27"/>
      <c r="G342" s="27"/>
      <c r="H342" s="81"/>
      <c r="I342" s="27">
        <f t="shared" ref="I342:AH342" si="122">I235</f>
        <v>146.78022542971433</v>
      </c>
      <c r="J342" s="27">
        <f t="shared" si="122"/>
        <v>49.939815651472259</v>
      </c>
      <c r="K342" s="27">
        <f t="shared" si="122"/>
        <v>95.702519481405986</v>
      </c>
      <c r="L342" s="27">
        <f t="shared" si="122"/>
        <v>0</v>
      </c>
      <c r="M342" s="27">
        <f t="shared" si="122"/>
        <v>0.45164154789810429</v>
      </c>
      <c r="N342" s="27">
        <f t="shared" si="122"/>
        <v>0</v>
      </c>
      <c r="O342" s="27">
        <f t="shared" si="122"/>
        <v>30.855444316169095</v>
      </c>
      <c r="P342" s="27">
        <f t="shared" si="122"/>
        <v>0</v>
      </c>
      <c r="Q342" s="27">
        <f t="shared" si="122"/>
        <v>0</v>
      </c>
      <c r="R342" s="27">
        <f t="shared" si="122"/>
        <v>0</v>
      </c>
      <c r="S342" s="27">
        <f t="shared" si="122"/>
        <v>20.357957666650179</v>
      </c>
      <c r="T342" s="27">
        <f t="shared" si="122"/>
        <v>0</v>
      </c>
      <c r="U342" s="27">
        <f t="shared" si="122"/>
        <v>105.62079185709617</v>
      </c>
      <c r="V342" s="27">
        <f t="shared" si="122"/>
        <v>0</v>
      </c>
      <c r="W342" s="27">
        <f t="shared" si="122"/>
        <v>0</v>
      </c>
      <c r="X342" s="27">
        <f t="shared" si="122"/>
        <v>0</v>
      </c>
      <c r="Y342" s="27">
        <f t="shared" si="122"/>
        <v>37.870643790339741</v>
      </c>
      <c r="Z342" s="27">
        <f t="shared" si="122"/>
        <v>0</v>
      </c>
      <c r="AA342" s="27">
        <f t="shared" si="122"/>
        <v>0</v>
      </c>
      <c r="AB342" s="27">
        <f t="shared" si="122"/>
        <v>0</v>
      </c>
      <c r="AC342" s="27">
        <f t="shared" si="122"/>
        <v>4.192804658984536</v>
      </c>
      <c r="AD342" s="27">
        <f t="shared" si="122"/>
        <v>0</v>
      </c>
      <c r="AE342" s="27">
        <f t="shared" si="122"/>
        <v>0</v>
      </c>
      <c r="AF342" s="27">
        <f t="shared" si="122"/>
        <v>0</v>
      </c>
      <c r="AG342" s="27">
        <f t="shared" si="122"/>
        <v>0</v>
      </c>
      <c r="AH342" s="27">
        <f t="shared" si="122"/>
        <v>0</v>
      </c>
    </row>
    <row r="343" spans="1:34" ht="12" customHeight="1">
      <c r="A343" s="16" t="s">
        <v>318</v>
      </c>
      <c r="B343" s="1"/>
      <c r="C343" s="1"/>
      <c r="D343" s="27">
        <f>D249</f>
        <v>697.50949223069006</v>
      </c>
      <c r="E343" s="81"/>
      <c r="F343" s="27"/>
      <c r="G343" s="27"/>
      <c r="H343" s="81"/>
      <c r="I343" s="27">
        <f t="shared" ref="I343:AH343" si="123">I249</f>
        <v>208.18719427492786</v>
      </c>
      <c r="J343" s="27">
        <f t="shared" si="123"/>
        <v>70.832634795656844</v>
      </c>
      <c r="K343" s="27">
        <f t="shared" si="123"/>
        <v>135.74062144642332</v>
      </c>
      <c r="L343" s="27">
        <f t="shared" si="123"/>
        <v>0</v>
      </c>
      <c r="M343" s="27">
        <f t="shared" si="123"/>
        <v>0.64059028659767292</v>
      </c>
      <c r="N343" s="27">
        <f t="shared" si="123"/>
        <v>0</v>
      </c>
      <c r="O343" s="27">
        <f t="shared" si="123"/>
        <v>43.764126683164847</v>
      </c>
      <c r="P343" s="27">
        <f t="shared" si="123"/>
        <v>0</v>
      </c>
      <c r="Q343" s="27">
        <f t="shared" si="123"/>
        <v>0</v>
      </c>
      <c r="R343" s="27">
        <f t="shared" si="123"/>
        <v>0</v>
      </c>
      <c r="S343" s="27">
        <f t="shared" si="123"/>
        <v>28.874911967056146</v>
      </c>
      <c r="T343" s="27">
        <f t="shared" si="123"/>
        <v>0</v>
      </c>
      <c r="U343" s="27">
        <f t="shared" si="123"/>
        <v>149.80830182982905</v>
      </c>
      <c r="V343" s="27">
        <f t="shared" si="123"/>
        <v>0</v>
      </c>
      <c r="W343" s="27">
        <f t="shared" si="123"/>
        <v>0</v>
      </c>
      <c r="X343" s="27">
        <f t="shared" si="123"/>
        <v>0</v>
      </c>
      <c r="Y343" s="27">
        <f t="shared" si="123"/>
        <v>53.714204709893899</v>
      </c>
      <c r="Z343" s="27">
        <f t="shared" si="123"/>
        <v>0</v>
      </c>
      <c r="AA343" s="27">
        <f t="shared" si="123"/>
        <v>0</v>
      </c>
      <c r="AB343" s="27">
        <f t="shared" si="123"/>
        <v>0</v>
      </c>
      <c r="AC343" s="27">
        <f t="shared" si="123"/>
        <v>5.94690623714036</v>
      </c>
      <c r="AD343" s="27">
        <f t="shared" si="123"/>
        <v>0</v>
      </c>
      <c r="AE343" s="27">
        <f t="shared" si="123"/>
        <v>0</v>
      </c>
      <c r="AF343" s="27">
        <f t="shared" si="123"/>
        <v>0</v>
      </c>
      <c r="AG343" s="27">
        <f t="shared" si="123"/>
        <v>0</v>
      </c>
      <c r="AH343" s="27">
        <f t="shared" si="123"/>
        <v>0</v>
      </c>
    </row>
    <row r="344" spans="1:34" ht="12" customHeight="1">
      <c r="A344" s="16" t="s">
        <v>319</v>
      </c>
      <c r="B344" s="1"/>
      <c r="C344" s="1"/>
      <c r="D344" s="27">
        <f>D266</f>
        <v>0</v>
      </c>
      <c r="E344" s="81"/>
      <c r="F344" s="27"/>
      <c r="G344" s="27"/>
      <c r="H344" s="81"/>
      <c r="I344" s="27">
        <f t="shared" ref="I344:AH344" si="124">I266</f>
        <v>0</v>
      </c>
      <c r="J344" s="27">
        <f t="shared" si="124"/>
        <v>0</v>
      </c>
      <c r="K344" s="27">
        <f t="shared" si="124"/>
        <v>0</v>
      </c>
      <c r="L344" s="27">
        <f t="shared" si="124"/>
        <v>0</v>
      </c>
      <c r="M344" s="27">
        <f t="shared" si="124"/>
        <v>0</v>
      </c>
      <c r="N344" s="27">
        <f t="shared" si="124"/>
        <v>0</v>
      </c>
      <c r="O344" s="27">
        <f t="shared" si="124"/>
        <v>0</v>
      </c>
      <c r="P344" s="27">
        <f t="shared" si="124"/>
        <v>0</v>
      </c>
      <c r="Q344" s="27">
        <f t="shared" si="124"/>
        <v>0</v>
      </c>
      <c r="R344" s="27">
        <f t="shared" si="124"/>
        <v>0</v>
      </c>
      <c r="S344" s="27">
        <f t="shared" si="124"/>
        <v>0</v>
      </c>
      <c r="T344" s="27">
        <f t="shared" si="124"/>
        <v>0</v>
      </c>
      <c r="U344" s="27">
        <f t="shared" si="124"/>
        <v>0</v>
      </c>
      <c r="V344" s="27">
        <f t="shared" si="124"/>
        <v>0</v>
      </c>
      <c r="W344" s="27">
        <f t="shared" si="124"/>
        <v>0</v>
      </c>
      <c r="X344" s="27">
        <f t="shared" si="124"/>
        <v>0</v>
      </c>
      <c r="Y344" s="27">
        <f t="shared" si="124"/>
        <v>0</v>
      </c>
      <c r="Z344" s="27">
        <f t="shared" si="124"/>
        <v>0</v>
      </c>
      <c r="AA344" s="27">
        <f t="shared" si="124"/>
        <v>0</v>
      </c>
      <c r="AB344" s="27">
        <f t="shared" si="124"/>
        <v>0</v>
      </c>
      <c r="AC344" s="27">
        <f t="shared" si="124"/>
        <v>0</v>
      </c>
      <c r="AD344" s="27">
        <f t="shared" si="124"/>
        <v>0</v>
      </c>
      <c r="AE344" s="27">
        <f t="shared" si="124"/>
        <v>0</v>
      </c>
      <c r="AF344" s="27">
        <f t="shared" si="124"/>
        <v>0</v>
      </c>
      <c r="AG344" s="27">
        <f t="shared" si="124"/>
        <v>0</v>
      </c>
      <c r="AH344" s="27">
        <f t="shared" si="124"/>
        <v>0</v>
      </c>
    </row>
    <row r="345" spans="1:34" ht="12" customHeight="1">
      <c r="A345" s="16" t="s">
        <v>320</v>
      </c>
      <c r="B345" s="1"/>
      <c r="C345" s="1"/>
      <c r="D345" s="27">
        <f>D283</f>
        <v>0</v>
      </c>
      <c r="E345" s="81"/>
      <c r="F345" s="27"/>
      <c r="G345" s="27"/>
      <c r="H345" s="81"/>
      <c r="I345" s="27">
        <f t="shared" ref="I345:AH345" si="125">I283</f>
        <v>0</v>
      </c>
      <c r="J345" s="27">
        <f t="shared" si="125"/>
        <v>0</v>
      </c>
      <c r="K345" s="27">
        <f t="shared" si="125"/>
        <v>0</v>
      </c>
      <c r="L345" s="27">
        <f t="shared" si="125"/>
        <v>0</v>
      </c>
      <c r="M345" s="27">
        <f t="shared" si="125"/>
        <v>0</v>
      </c>
      <c r="N345" s="27">
        <f t="shared" si="125"/>
        <v>0</v>
      </c>
      <c r="O345" s="27">
        <f t="shared" si="125"/>
        <v>0</v>
      </c>
      <c r="P345" s="27">
        <f t="shared" si="125"/>
        <v>0</v>
      </c>
      <c r="Q345" s="27">
        <f t="shared" si="125"/>
        <v>0</v>
      </c>
      <c r="R345" s="27">
        <f t="shared" si="125"/>
        <v>0</v>
      </c>
      <c r="S345" s="27">
        <f t="shared" si="125"/>
        <v>0</v>
      </c>
      <c r="T345" s="27">
        <f t="shared" si="125"/>
        <v>0</v>
      </c>
      <c r="U345" s="27">
        <f t="shared" si="125"/>
        <v>0</v>
      </c>
      <c r="V345" s="27">
        <f t="shared" si="125"/>
        <v>0</v>
      </c>
      <c r="W345" s="27">
        <f t="shared" si="125"/>
        <v>0</v>
      </c>
      <c r="X345" s="27">
        <f t="shared" si="125"/>
        <v>0</v>
      </c>
      <c r="Y345" s="27">
        <f t="shared" si="125"/>
        <v>0</v>
      </c>
      <c r="Z345" s="27">
        <f t="shared" si="125"/>
        <v>0</v>
      </c>
      <c r="AA345" s="27">
        <f t="shared" si="125"/>
        <v>0</v>
      </c>
      <c r="AB345" s="27">
        <f t="shared" si="125"/>
        <v>0</v>
      </c>
      <c r="AC345" s="27">
        <f t="shared" si="125"/>
        <v>0</v>
      </c>
      <c r="AD345" s="27">
        <f t="shared" si="125"/>
        <v>0</v>
      </c>
      <c r="AE345" s="27">
        <f t="shared" si="125"/>
        <v>0</v>
      </c>
      <c r="AF345" s="27">
        <f t="shared" si="125"/>
        <v>0</v>
      </c>
      <c r="AG345" s="27">
        <f t="shared" si="125"/>
        <v>0</v>
      </c>
      <c r="AH345" s="27">
        <f t="shared" si="125"/>
        <v>0</v>
      </c>
    </row>
    <row r="346" spans="1:34" ht="12" customHeight="1">
      <c r="A346" s="16" t="s">
        <v>321</v>
      </c>
      <c r="B346" s="1"/>
      <c r="C346" s="1"/>
      <c r="D346" s="27">
        <f>D289</f>
        <v>415.43982821046154</v>
      </c>
      <c r="E346" s="81"/>
      <c r="F346" s="27"/>
      <c r="G346" s="27"/>
      <c r="H346" s="81"/>
      <c r="I346" s="27">
        <f t="shared" ref="I346:AH346" si="126">I289</f>
        <v>123.99724045130142</v>
      </c>
      <c r="J346" s="27">
        <f t="shared" si="126"/>
        <v>42.188239671252575</v>
      </c>
      <c r="K346" s="27">
        <f t="shared" si="126"/>
        <v>80.847731942022989</v>
      </c>
      <c r="L346" s="27">
        <f t="shared" si="126"/>
        <v>0</v>
      </c>
      <c r="M346" s="27">
        <f t="shared" si="126"/>
        <v>0.38153849027392234</v>
      </c>
      <c r="N346" s="27">
        <f t="shared" si="126"/>
        <v>0</v>
      </c>
      <c r="O346" s="27">
        <f t="shared" si="126"/>
        <v>26.066113040109986</v>
      </c>
      <c r="P346" s="27">
        <f t="shared" si="126"/>
        <v>0</v>
      </c>
      <c r="Q346" s="27">
        <f t="shared" si="126"/>
        <v>0</v>
      </c>
      <c r="R346" s="27">
        <f t="shared" si="126"/>
        <v>0</v>
      </c>
      <c r="S346" s="27">
        <f t="shared" si="126"/>
        <v>17.198028988569799</v>
      </c>
      <c r="T346" s="27">
        <f t="shared" si="126"/>
        <v>0</v>
      </c>
      <c r="U346" s="27">
        <f t="shared" si="126"/>
        <v>89.226506405881992</v>
      </c>
      <c r="V346" s="27">
        <f t="shared" si="126"/>
        <v>0</v>
      </c>
      <c r="W346" s="27">
        <f t="shared" si="126"/>
        <v>0</v>
      </c>
      <c r="X346" s="27">
        <f t="shared" si="126"/>
        <v>0</v>
      </c>
      <c r="Y346" s="27">
        <f t="shared" si="126"/>
        <v>31.992424799517352</v>
      </c>
      <c r="Z346" s="27">
        <f t="shared" si="126"/>
        <v>0</v>
      </c>
      <c r="AA346" s="27">
        <f t="shared" si="126"/>
        <v>0</v>
      </c>
      <c r="AB346" s="27">
        <f t="shared" si="126"/>
        <v>0</v>
      </c>
      <c r="AC346" s="27">
        <f t="shared" si="126"/>
        <v>3.5420044215315261</v>
      </c>
      <c r="AD346" s="27">
        <f t="shared" si="126"/>
        <v>0</v>
      </c>
      <c r="AE346" s="27">
        <f t="shared" si="126"/>
        <v>0</v>
      </c>
      <c r="AF346" s="27">
        <f t="shared" si="126"/>
        <v>0</v>
      </c>
      <c r="AG346" s="27">
        <f t="shared" si="126"/>
        <v>0</v>
      </c>
      <c r="AH346" s="27">
        <f t="shared" si="126"/>
        <v>0</v>
      </c>
    </row>
    <row r="347" spans="1:34" ht="12" customHeight="1">
      <c r="A347" s="16" t="s">
        <v>322</v>
      </c>
      <c r="B347" s="1"/>
      <c r="C347" s="1"/>
      <c r="D347" s="27">
        <f>D295</f>
        <v>0</v>
      </c>
      <c r="E347" s="81"/>
      <c r="F347" s="27"/>
      <c r="G347" s="27"/>
      <c r="H347" s="81"/>
      <c r="I347" s="27">
        <f t="shared" ref="I347:AH347" si="127">I295</f>
        <v>0</v>
      </c>
      <c r="J347" s="27">
        <f t="shared" si="127"/>
        <v>0</v>
      </c>
      <c r="K347" s="27">
        <f t="shared" si="127"/>
        <v>0</v>
      </c>
      <c r="L347" s="27">
        <f t="shared" si="127"/>
        <v>0</v>
      </c>
      <c r="M347" s="27">
        <f t="shared" si="127"/>
        <v>0</v>
      </c>
      <c r="N347" s="27">
        <f t="shared" si="127"/>
        <v>0</v>
      </c>
      <c r="O347" s="27">
        <f t="shared" si="127"/>
        <v>0</v>
      </c>
      <c r="P347" s="27">
        <f t="shared" si="127"/>
        <v>0</v>
      </c>
      <c r="Q347" s="27">
        <f t="shared" si="127"/>
        <v>0</v>
      </c>
      <c r="R347" s="27">
        <f t="shared" si="127"/>
        <v>0</v>
      </c>
      <c r="S347" s="27">
        <f t="shared" si="127"/>
        <v>0</v>
      </c>
      <c r="T347" s="27">
        <f t="shared" si="127"/>
        <v>0</v>
      </c>
      <c r="U347" s="27">
        <f t="shared" si="127"/>
        <v>0</v>
      </c>
      <c r="V347" s="27">
        <f t="shared" si="127"/>
        <v>0</v>
      </c>
      <c r="W347" s="27">
        <f t="shared" si="127"/>
        <v>0</v>
      </c>
      <c r="X347" s="27">
        <f t="shared" si="127"/>
        <v>0</v>
      </c>
      <c r="Y347" s="27">
        <f t="shared" si="127"/>
        <v>0</v>
      </c>
      <c r="Z347" s="27">
        <f t="shared" si="127"/>
        <v>0</v>
      </c>
      <c r="AA347" s="27">
        <f t="shared" si="127"/>
        <v>0</v>
      </c>
      <c r="AB347" s="27">
        <f t="shared" si="127"/>
        <v>0</v>
      </c>
      <c r="AC347" s="27">
        <f t="shared" si="127"/>
        <v>0</v>
      </c>
      <c r="AD347" s="27">
        <f t="shared" si="127"/>
        <v>0</v>
      </c>
      <c r="AE347" s="27">
        <f t="shared" si="127"/>
        <v>0</v>
      </c>
      <c r="AF347" s="27">
        <f t="shared" si="127"/>
        <v>0</v>
      </c>
      <c r="AG347" s="27">
        <f t="shared" si="127"/>
        <v>0</v>
      </c>
      <c r="AH347" s="27">
        <f t="shared" si="127"/>
        <v>0</v>
      </c>
    </row>
    <row r="348" spans="1:34" ht="12" customHeight="1">
      <c r="A348" s="16" t="s">
        <v>323</v>
      </c>
      <c r="B348" s="1"/>
      <c r="C348" s="1"/>
      <c r="D348" s="27">
        <f>D305</f>
        <v>1.7886686334108111</v>
      </c>
      <c r="E348" s="81"/>
      <c r="F348" s="27"/>
      <c r="G348" s="27"/>
      <c r="H348" s="81"/>
      <c r="I348" s="27">
        <f t="shared" ref="I348:AH348" si="128">I305</f>
        <v>0</v>
      </c>
      <c r="J348" s="27">
        <f t="shared" si="128"/>
        <v>0</v>
      </c>
      <c r="K348" s="27">
        <f t="shared" si="128"/>
        <v>0</v>
      </c>
      <c r="L348" s="27">
        <f t="shared" si="128"/>
        <v>0</v>
      </c>
      <c r="M348" s="27">
        <f t="shared" si="128"/>
        <v>0</v>
      </c>
      <c r="N348" s="27">
        <f t="shared" si="128"/>
        <v>0</v>
      </c>
      <c r="O348" s="27">
        <f t="shared" si="128"/>
        <v>0</v>
      </c>
      <c r="P348" s="27">
        <f t="shared" si="128"/>
        <v>0</v>
      </c>
      <c r="Q348" s="27">
        <f t="shared" si="128"/>
        <v>0</v>
      </c>
      <c r="R348" s="27">
        <f t="shared" si="128"/>
        <v>0</v>
      </c>
      <c r="S348" s="27">
        <f t="shared" si="128"/>
        <v>0</v>
      </c>
      <c r="T348" s="27">
        <f t="shared" si="128"/>
        <v>0</v>
      </c>
      <c r="U348" s="27">
        <f t="shared" si="128"/>
        <v>0</v>
      </c>
      <c r="V348" s="27">
        <f t="shared" si="128"/>
        <v>0</v>
      </c>
      <c r="W348" s="27">
        <f t="shared" si="128"/>
        <v>0</v>
      </c>
      <c r="X348" s="27">
        <f t="shared" si="128"/>
        <v>0</v>
      </c>
      <c r="Y348" s="27">
        <f t="shared" si="128"/>
        <v>0</v>
      </c>
      <c r="Z348" s="27">
        <f t="shared" si="128"/>
        <v>0</v>
      </c>
      <c r="AA348" s="27">
        <f t="shared" si="128"/>
        <v>0</v>
      </c>
      <c r="AB348" s="27">
        <f t="shared" si="128"/>
        <v>0</v>
      </c>
      <c r="AC348" s="27">
        <f t="shared" si="128"/>
        <v>1.7886686334108111</v>
      </c>
      <c r="AD348" s="27">
        <f t="shared" si="128"/>
        <v>0</v>
      </c>
      <c r="AE348" s="27">
        <f t="shared" si="128"/>
        <v>0</v>
      </c>
      <c r="AF348" s="27">
        <f t="shared" si="128"/>
        <v>0</v>
      </c>
      <c r="AG348" s="27">
        <f t="shared" si="128"/>
        <v>0</v>
      </c>
      <c r="AH348" s="27">
        <f t="shared" si="128"/>
        <v>0</v>
      </c>
    </row>
    <row r="349" spans="1:34" ht="12" customHeight="1">
      <c r="A349" s="16" t="s">
        <v>324</v>
      </c>
      <c r="B349" s="1"/>
      <c r="C349" s="1"/>
      <c r="D349" s="27">
        <f>D313</f>
        <v>1212.0152964799393</v>
      </c>
      <c r="E349" s="81"/>
      <c r="F349" s="27"/>
      <c r="G349" s="27"/>
      <c r="H349" s="81"/>
      <c r="I349" s="27">
        <f t="shared" ref="I349:AH349" si="129">I313</f>
        <v>361.73525276085815</v>
      </c>
      <c r="J349" s="27">
        <f t="shared" si="129"/>
        <v>123.07510623197939</v>
      </c>
      <c r="K349" s="27">
        <f t="shared" si="129"/>
        <v>235.85585165240545</v>
      </c>
      <c r="L349" s="27">
        <f t="shared" si="129"/>
        <v>0</v>
      </c>
      <c r="M349" s="27">
        <f t="shared" si="129"/>
        <v>1.11305640121433</v>
      </c>
      <c r="N349" s="27">
        <f t="shared" si="129"/>
        <v>0</v>
      </c>
      <c r="O349" s="27">
        <f t="shared" si="129"/>
        <v>76.042272833970344</v>
      </c>
      <c r="P349" s="27">
        <f t="shared" si="129"/>
        <v>0</v>
      </c>
      <c r="Q349" s="27">
        <f t="shared" si="129"/>
        <v>0</v>
      </c>
      <c r="R349" s="27">
        <f t="shared" si="129"/>
        <v>0</v>
      </c>
      <c r="S349" s="27">
        <f t="shared" si="129"/>
        <v>50.171546887062739</v>
      </c>
      <c r="T349" s="27">
        <f t="shared" si="129"/>
        <v>0</v>
      </c>
      <c r="U349" s="27">
        <f t="shared" si="129"/>
        <v>260.29912222422604</v>
      </c>
      <c r="V349" s="27">
        <f t="shared" si="129"/>
        <v>0</v>
      </c>
      <c r="W349" s="27">
        <f t="shared" si="129"/>
        <v>0</v>
      </c>
      <c r="X349" s="27">
        <f t="shared" si="129"/>
        <v>0</v>
      </c>
      <c r="Y349" s="27">
        <f t="shared" si="129"/>
        <v>93.33101147385004</v>
      </c>
      <c r="Z349" s="27">
        <f t="shared" si="129"/>
        <v>0</v>
      </c>
      <c r="AA349" s="27">
        <f t="shared" si="129"/>
        <v>0</v>
      </c>
      <c r="AB349" s="27">
        <f t="shared" si="129"/>
        <v>0</v>
      </c>
      <c r="AC349" s="27">
        <f t="shared" si="129"/>
        <v>10.392076014372854</v>
      </c>
      <c r="AD349" s="27">
        <f t="shared" si="129"/>
        <v>0</v>
      </c>
      <c r="AE349" s="27">
        <f t="shared" si="129"/>
        <v>0</v>
      </c>
      <c r="AF349" s="27">
        <f t="shared" si="129"/>
        <v>0</v>
      </c>
      <c r="AG349" s="27">
        <f t="shared" si="129"/>
        <v>0</v>
      </c>
      <c r="AH349" s="27">
        <f t="shared" si="129"/>
        <v>0</v>
      </c>
    </row>
    <row r="350" spans="1:34" ht="12" customHeight="1">
      <c r="A350" s="1" t="s">
        <v>302</v>
      </c>
      <c r="B350" s="1"/>
      <c r="C350" s="1"/>
      <c r="D350" s="63">
        <f>SUM(D340:D349)</f>
        <v>2818.5251299542324</v>
      </c>
      <c r="E350" s="81"/>
      <c r="F350" s="27"/>
      <c r="G350" s="27"/>
      <c r="H350" s="81"/>
      <c r="I350" s="63">
        <f t="shared" ref="I350:AH350" si="130">SUM(I340:I349)</f>
        <v>840.69991291680185</v>
      </c>
      <c r="J350" s="63">
        <f t="shared" si="130"/>
        <v>286.03579635036107</v>
      </c>
      <c r="K350" s="63">
        <f t="shared" si="130"/>
        <v>548.14672452225773</v>
      </c>
      <c r="L350" s="63">
        <f t="shared" si="130"/>
        <v>0</v>
      </c>
      <c r="M350" s="63">
        <f t="shared" si="130"/>
        <v>2.5868267259840296</v>
      </c>
      <c r="N350" s="63">
        <f t="shared" si="130"/>
        <v>0</v>
      </c>
      <c r="O350" s="63">
        <f t="shared" si="130"/>
        <v>176.72795687341426</v>
      </c>
      <c r="P350" s="63">
        <f t="shared" si="130"/>
        <v>0</v>
      </c>
      <c r="Q350" s="63">
        <f t="shared" si="130"/>
        <v>0</v>
      </c>
      <c r="R350" s="63">
        <f t="shared" si="130"/>
        <v>0</v>
      </c>
      <c r="S350" s="63">
        <f t="shared" si="130"/>
        <v>116.60244550933888</v>
      </c>
      <c r="T350" s="63">
        <f t="shared" si="130"/>
        <v>0</v>
      </c>
      <c r="U350" s="63">
        <f t="shared" si="130"/>
        <v>604.9547223170332</v>
      </c>
      <c r="V350" s="63">
        <f t="shared" si="130"/>
        <v>0</v>
      </c>
      <c r="W350" s="63">
        <f t="shared" si="130"/>
        <v>0</v>
      </c>
      <c r="X350" s="63">
        <f t="shared" si="130"/>
        <v>0</v>
      </c>
      <c r="Y350" s="63">
        <f t="shared" si="130"/>
        <v>216.90828477360105</v>
      </c>
      <c r="Z350" s="63">
        <f t="shared" si="130"/>
        <v>0</v>
      </c>
      <c r="AA350" s="63">
        <f t="shared" si="130"/>
        <v>0</v>
      </c>
      <c r="AB350" s="63">
        <f t="shared" si="130"/>
        <v>0</v>
      </c>
      <c r="AC350" s="63">
        <f t="shared" si="130"/>
        <v>25.862459965440088</v>
      </c>
      <c r="AD350" s="63">
        <f t="shared" si="130"/>
        <v>0</v>
      </c>
      <c r="AE350" s="63">
        <f t="shared" si="130"/>
        <v>0</v>
      </c>
      <c r="AF350" s="63">
        <f t="shared" si="130"/>
        <v>0</v>
      </c>
      <c r="AG350" s="63">
        <f t="shared" si="130"/>
        <v>0</v>
      </c>
      <c r="AH350" s="63">
        <f t="shared" si="130"/>
        <v>0</v>
      </c>
    </row>
    <row r="351" spans="1:34" ht="12" customHeight="1">
      <c r="A351" s="16"/>
      <c r="B351" s="1"/>
      <c r="C351" s="1"/>
      <c r="D351" s="27"/>
      <c r="E351" s="81"/>
      <c r="F351" s="27"/>
      <c r="G351" s="27"/>
      <c r="H351" s="81"/>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row>
    <row r="352" spans="1:34" ht="12" customHeight="1">
      <c r="A352" s="1" t="s">
        <v>325</v>
      </c>
      <c r="B352" s="1"/>
      <c r="C352" s="1"/>
      <c r="D352" s="61">
        <f>D191</f>
        <v>8986.1857946434757</v>
      </c>
      <c r="E352" s="81"/>
      <c r="F352" s="27"/>
      <c r="G352" s="27"/>
      <c r="H352" s="81"/>
      <c r="I352" s="61">
        <f t="shared" ref="I352:AH352" si="131">I191</f>
        <v>2588.8864337477085</v>
      </c>
      <c r="J352" s="61">
        <f t="shared" si="131"/>
        <v>880.83058099585617</v>
      </c>
      <c r="K352" s="61">
        <f t="shared" si="131"/>
        <v>1687.985923413974</v>
      </c>
      <c r="L352" s="61">
        <f t="shared" si="131"/>
        <v>0</v>
      </c>
      <c r="M352" s="61">
        <f t="shared" si="131"/>
        <v>7.9659822898290358</v>
      </c>
      <c r="N352" s="61">
        <f t="shared" si="131"/>
        <v>0</v>
      </c>
      <c r="O352" s="61">
        <f t="shared" si="131"/>
        <v>544.22345355804828</v>
      </c>
      <c r="P352" s="61">
        <f t="shared" si="131"/>
        <v>0</v>
      </c>
      <c r="Q352" s="61">
        <f t="shared" si="131"/>
        <v>0</v>
      </c>
      <c r="R352" s="61">
        <f t="shared" si="131"/>
        <v>0</v>
      </c>
      <c r="S352" s="61">
        <f t="shared" si="131"/>
        <v>359.07044200063785</v>
      </c>
      <c r="T352" s="61">
        <f t="shared" si="131"/>
        <v>0</v>
      </c>
      <c r="U352" s="61">
        <f t="shared" si="131"/>
        <v>1862.922845090352</v>
      </c>
      <c r="V352" s="61">
        <f t="shared" si="131"/>
        <v>0</v>
      </c>
      <c r="W352" s="61">
        <f t="shared" si="131"/>
        <v>0</v>
      </c>
      <c r="X352" s="61">
        <f t="shared" si="131"/>
        <v>0</v>
      </c>
      <c r="Y352" s="61">
        <f t="shared" si="131"/>
        <v>979.9558279174712</v>
      </c>
      <c r="Z352" s="61">
        <f t="shared" si="131"/>
        <v>0</v>
      </c>
      <c r="AA352" s="61">
        <f t="shared" si="131"/>
        <v>0</v>
      </c>
      <c r="AB352" s="61">
        <f t="shared" si="131"/>
        <v>0</v>
      </c>
      <c r="AC352" s="61">
        <f t="shared" si="131"/>
        <v>74.344305629597912</v>
      </c>
      <c r="AD352" s="61">
        <f t="shared" si="131"/>
        <v>0</v>
      </c>
      <c r="AE352" s="61">
        <f t="shared" si="131"/>
        <v>0</v>
      </c>
      <c r="AF352" s="61">
        <f t="shared" si="131"/>
        <v>0</v>
      </c>
      <c r="AG352" s="61">
        <f t="shared" si="131"/>
        <v>0</v>
      </c>
      <c r="AH352" s="61">
        <f t="shared" si="131"/>
        <v>0</v>
      </c>
    </row>
    <row r="353" spans="1:34" ht="12" customHeight="1">
      <c r="A353" s="1"/>
      <c r="B353" s="1"/>
      <c r="C353" s="1"/>
      <c r="D353" s="27"/>
      <c r="E353" s="81"/>
      <c r="F353" s="27"/>
      <c r="G353" s="27"/>
      <c r="H353" s="81"/>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row>
    <row r="354" spans="1:34" ht="12" customHeight="1">
      <c r="A354" s="1" t="s">
        <v>326</v>
      </c>
      <c r="B354" s="1"/>
      <c r="C354" s="1"/>
      <c r="D354" s="61">
        <v>0</v>
      </c>
      <c r="E354" s="81"/>
      <c r="F354" s="27"/>
      <c r="G354" s="27"/>
      <c r="H354" s="81"/>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row>
    <row r="355" spans="1:34" ht="12" customHeight="1">
      <c r="A355" s="1"/>
      <c r="B355" s="1"/>
      <c r="C355" s="1"/>
      <c r="D355" s="27"/>
      <c r="E355" s="69"/>
      <c r="F355" s="27"/>
      <c r="G355" s="27"/>
      <c r="H355" s="81"/>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row>
    <row r="356" spans="1:34" ht="12" customHeight="1">
      <c r="A356" s="10" t="s">
        <v>327</v>
      </c>
      <c r="B356" s="1"/>
      <c r="C356" s="1"/>
      <c r="D356" s="27"/>
      <c r="E356" s="69"/>
      <c r="F356" s="27"/>
      <c r="G356" s="27"/>
      <c r="H356" s="81"/>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row>
    <row r="357" spans="1:34" ht="12" customHeight="1">
      <c r="A357" s="1" t="s">
        <v>328</v>
      </c>
      <c r="B357" s="1"/>
      <c r="C357" s="1"/>
      <c r="D357" s="27">
        <f>D177</f>
        <v>3365.3102457382975</v>
      </c>
      <c r="E357" s="81"/>
      <c r="F357" s="27"/>
      <c r="G357" s="27"/>
      <c r="H357" s="81"/>
      <c r="I357" s="27">
        <f t="shared" ref="I357:AH357" si="132">I177</f>
        <v>996.96897976569528</v>
      </c>
      <c r="J357" s="27">
        <f t="shared" si="132"/>
        <v>339.20405091335942</v>
      </c>
      <c r="K357" s="27">
        <f t="shared" si="132"/>
        <v>650.03608578099704</v>
      </c>
      <c r="L357" s="27">
        <f t="shared" si="132"/>
        <v>0</v>
      </c>
      <c r="M357" s="27">
        <f t="shared" si="132"/>
        <v>3.0676653609813753</v>
      </c>
      <c r="N357" s="27">
        <f t="shared" si="132"/>
        <v>0</v>
      </c>
      <c r="O357" s="27">
        <f t="shared" si="132"/>
        <v>209.57810052443779</v>
      </c>
      <c r="P357" s="27">
        <f t="shared" si="132"/>
        <v>0</v>
      </c>
      <c r="Q357" s="27">
        <f t="shared" si="132"/>
        <v>0</v>
      </c>
      <c r="R357" s="27">
        <f t="shared" si="132"/>
        <v>0</v>
      </c>
      <c r="S357" s="27">
        <f t="shared" si="132"/>
        <v>138.27647576922612</v>
      </c>
      <c r="T357" s="27">
        <f t="shared" si="132"/>
        <v>0</v>
      </c>
      <c r="U357" s="27">
        <f t="shared" si="132"/>
        <v>717.40353846395465</v>
      </c>
      <c r="V357" s="27">
        <f t="shared" si="132"/>
        <v>0</v>
      </c>
      <c r="W357" s="27">
        <f t="shared" si="132"/>
        <v>0</v>
      </c>
      <c r="X357" s="27">
        <f t="shared" si="132"/>
        <v>0</v>
      </c>
      <c r="Y357" s="27">
        <f t="shared" si="132"/>
        <v>282.29116891217041</v>
      </c>
      <c r="Z357" s="27">
        <f t="shared" si="132"/>
        <v>0</v>
      </c>
      <c r="AA357" s="27">
        <f t="shared" si="132"/>
        <v>0</v>
      </c>
      <c r="AB357" s="27">
        <f t="shared" si="132"/>
        <v>0</v>
      </c>
      <c r="AC357" s="27">
        <f t="shared" si="132"/>
        <v>28.484180247475251</v>
      </c>
      <c r="AD357" s="27">
        <f t="shared" si="132"/>
        <v>0</v>
      </c>
      <c r="AE357" s="27">
        <f t="shared" si="132"/>
        <v>0</v>
      </c>
      <c r="AF357" s="27">
        <f t="shared" si="132"/>
        <v>0</v>
      </c>
      <c r="AG357" s="27">
        <f t="shared" si="132"/>
        <v>0</v>
      </c>
      <c r="AH357" s="27">
        <f t="shared" si="132"/>
        <v>0</v>
      </c>
    </row>
    <row r="358" spans="1:34" ht="12" customHeight="1">
      <c r="A358" s="1" t="s">
        <v>329</v>
      </c>
      <c r="B358" s="1"/>
      <c r="C358" s="10"/>
      <c r="D358" s="27">
        <f>D176</f>
        <v>821.1947527402159</v>
      </c>
      <c r="E358" s="81"/>
      <c r="F358" s="27"/>
      <c r="G358" s="27"/>
      <c r="H358" s="81"/>
      <c r="I358" s="27">
        <f t="shared" ref="I358:AH358" si="133">I176</f>
        <v>240.17288594795181</v>
      </c>
      <c r="J358" s="27">
        <f t="shared" si="133"/>
        <v>81.715296550393973</v>
      </c>
      <c r="K358" s="27">
        <f t="shared" si="133"/>
        <v>156.59568738941462</v>
      </c>
      <c r="L358" s="27">
        <f t="shared" si="133"/>
        <v>0</v>
      </c>
      <c r="M358" s="27">
        <f t="shared" si="133"/>
        <v>0.73900999712409887</v>
      </c>
      <c r="N358" s="27">
        <f t="shared" si="133"/>
        <v>0</v>
      </c>
      <c r="O358" s="27">
        <f t="shared" si="133"/>
        <v>50.48800740648295</v>
      </c>
      <c r="P358" s="27">
        <f t="shared" si="133"/>
        <v>0</v>
      </c>
      <c r="Q358" s="27">
        <f t="shared" si="133"/>
        <v>0</v>
      </c>
      <c r="R358" s="27">
        <f t="shared" si="133"/>
        <v>0</v>
      </c>
      <c r="S358" s="27">
        <f t="shared" si="133"/>
        <v>33.311227248025354</v>
      </c>
      <c r="T358" s="27">
        <f t="shared" si="133"/>
        <v>0</v>
      </c>
      <c r="U358" s="27">
        <f t="shared" si="133"/>
        <v>172.82471342554115</v>
      </c>
      <c r="V358" s="27">
        <f t="shared" si="133"/>
        <v>0</v>
      </c>
      <c r="W358" s="27">
        <f t="shared" si="133"/>
        <v>0</v>
      </c>
      <c r="X358" s="27">
        <f t="shared" si="133"/>
        <v>0</v>
      </c>
      <c r="Y358" s="27">
        <f t="shared" si="133"/>
        <v>78.482611218114272</v>
      </c>
      <c r="Z358" s="27">
        <f t="shared" si="133"/>
        <v>0</v>
      </c>
      <c r="AA358" s="27">
        <f t="shared" si="133"/>
        <v>0</v>
      </c>
      <c r="AB358" s="27">
        <f t="shared" si="133"/>
        <v>0</v>
      </c>
      <c r="AC358" s="27">
        <f t="shared" si="133"/>
        <v>6.8653135571678225</v>
      </c>
      <c r="AD358" s="27">
        <f t="shared" si="133"/>
        <v>0</v>
      </c>
      <c r="AE358" s="27">
        <f t="shared" si="133"/>
        <v>0</v>
      </c>
      <c r="AF358" s="27">
        <f t="shared" si="133"/>
        <v>0</v>
      </c>
      <c r="AG358" s="27">
        <f t="shared" si="133"/>
        <v>0</v>
      </c>
      <c r="AH358" s="27">
        <f t="shared" si="133"/>
        <v>0</v>
      </c>
    </row>
    <row r="359" spans="1:34" ht="12" customHeight="1">
      <c r="A359" s="1" t="s">
        <v>330</v>
      </c>
      <c r="B359" s="1"/>
      <c r="C359" s="1"/>
      <c r="D359" s="63">
        <f>SUM(D357:D358)</f>
        <v>4186.5049984785137</v>
      </c>
      <c r="E359" s="81"/>
      <c r="F359" s="27"/>
      <c r="G359" s="27"/>
      <c r="H359" s="81"/>
      <c r="I359" s="63">
        <f t="shared" ref="I359:AH359" si="134">SUM(I357:I358)</f>
        <v>1237.1418657136471</v>
      </c>
      <c r="J359" s="63">
        <f t="shared" si="134"/>
        <v>420.91934746375341</v>
      </c>
      <c r="K359" s="63">
        <f t="shared" si="134"/>
        <v>806.63177317041163</v>
      </c>
      <c r="L359" s="63">
        <f t="shared" si="134"/>
        <v>0</v>
      </c>
      <c r="M359" s="63">
        <f t="shared" si="134"/>
        <v>3.8066753581054744</v>
      </c>
      <c r="N359" s="63">
        <f t="shared" si="134"/>
        <v>0</v>
      </c>
      <c r="O359" s="63">
        <f t="shared" si="134"/>
        <v>260.06610793092074</v>
      </c>
      <c r="P359" s="63">
        <f t="shared" si="134"/>
        <v>0</v>
      </c>
      <c r="Q359" s="63">
        <f t="shared" si="134"/>
        <v>0</v>
      </c>
      <c r="R359" s="63">
        <f t="shared" si="134"/>
        <v>0</v>
      </c>
      <c r="S359" s="63">
        <f t="shared" si="134"/>
        <v>171.58770301725147</v>
      </c>
      <c r="T359" s="63">
        <f t="shared" si="134"/>
        <v>0</v>
      </c>
      <c r="U359" s="63">
        <f t="shared" si="134"/>
        <v>890.22825188949582</v>
      </c>
      <c r="V359" s="63">
        <f t="shared" si="134"/>
        <v>0</v>
      </c>
      <c r="W359" s="63">
        <f t="shared" si="134"/>
        <v>0</v>
      </c>
      <c r="X359" s="63">
        <f t="shared" si="134"/>
        <v>0</v>
      </c>
      <c r="Y359" s="63">
        <f t="shared" si="134"/>
        <v>360.77378013028465</v>
      </c>
      <c r="Z359" s="63">
        <f t="shared" si="134"/>
        <v>0</v>
      </c>
      <c r="AA359" s="63">
        <f t="shared" si="134"/>
        <v>0</v>
      </c>
      <c r="AB359" s="63">
        <f t="shared" si="134"/>
        <v>0</v>
      </c>
      <c r="AC359" s="63">
        <f t="shared" si="134"/>
        <v>35.349493804643075</v>
      </c>
      <c r="AD359" s="63">
        <f t="shared" si="134"/>
        <v>0</v>
      </c>
      <c r="AE359" s="63">
        <f t="shared" si="134"/>
        <v>0</v>
      </c>
      <c r="AF359" s="63">
        <f t="shared" si="134"/>
        <v>0</v>
      </c>
      <c r="AG359" s="63">
        <f t="shared" si="134"/>
        <v>0</v>
      </c>
      <c r="AH359" s="63">
        <f t="shared" si="134"/>
        <v>0</v>
      </c>
    </row>
    <row r="360" spans="1:34" ht="12" customHeight="1">
      <c r="A360" s="1"/>
      <c r="B360" s="1"/>
      <c r="C360" s="1"/>
      <c r="D360" s="27"/>
      <c r="E360" s="81"/>
      <c r="F360" s="27"/>
      <c r="G360" s="27"/>
      <c r="H360" s="81"/>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row>
    <row r="361" spans="1:34" ht="12" customHeight="1" thickBot="1">
      <c r="A361" s="1" t="s">
        <v>331</v>
      </c>
      <c r="B361" s="1"/>
      <c r="C361" s="1"/>
      <c r="D361" s="66">
        <f>SUM(D337,D350,D352,D354,D359)</f>
        <v>35646.169501245313</v>
      </c>
      <c r="E361" s="81"/>
      <c r="F361" s="27"/>
      <c r="G361" s="27"/>
      <c r="H361" s="81"/>
      <c r="I361" s="66">
        <f t="shared" ref="I361:AH361" si="135">SUM(I337,I350,I352,I354,I359)</f>
        <v>10415.165971253178</v>
      </c>
      <c r="J361" s="66">
        <f t="shared" si="135"/>
        <v>3543.6072336115567</v>
      </c>
      <c r="K361" s="66">
        <f t="shared" si="135"/>
        <v>6790.8168239135921</v>
      </c>
      <c r="L361" s="66">
        <f t="shared" si="135"/>
        <v>0</v>
      </c>
      <c r="M361" s="66">
        <f t="shared" si="135"/>
        <v>32.047380136535608</v>
      </c>
      <c r="N361" s="66">
        <f t="shared" si="135"/>
        <v>0</v>
      </c>
      <c r="O361" s="66">
        <f t="shared" si="135"/>
        <v>2189.4268981317709</v>
      </c>
      <c r="P361" s="66">
        <f t="shared" si="135"/>
        <v>0</v>
      </c>
      <c r="Q361" s="66">
        <f t="shared" si="135"/>
        <v>0</v>
      </c>
      <c r="R361" s="66">
        <f t="shared" si="135"/>
        <v>0</v>
      </c>
      <c r="S361" s="66">
        <f t="shared" si="135"/>
        <v>1444.5509080883573</v>
      </c>
      <c r="T361" s="66">
        <f t="shared" si="135"/>
        <v>0</v>
      </c>
      <c r="U361" s="66">
        <f t="shared" si="135"/>
        <v>7494.5931850581928</v>
      </c>
      <c r="V361" s="66">
        <f t="shared" si="135"/>
        <v>0</v>
      </c>
      <c r="W361" s="66">
        <f t="shared" si="135"/>
        <v>0</v>
      </c>
      <c r="X361" s="66">
        <f t="shared" si="135"/>
        <v>0</v>
      </c>
      <c r="Y361" s="66">
        <f t="shared" si="135"/>
        <v>3436.086427761667</v>
      </c>
      <c r="Z361" s="66">
        <f t="shared" si="135"/>
        <v>0</v>
      </c>
      <c r="AA361" s="66">
        <f t="shared" si="135"/>
        <v>0</v>
      </c>
      <c r="AB361" s="66">
        <f t="shared" si="135"/>
        <v>0</v>
      </c>
      <c r="AC361" s="66">
        <f t="shared" si="135"/>
        <v>299.87467329046711</v>
      </c>
      <c r="AD361" s="66">
        <f t="shared" si="135"/>
        <v>0</v>
      </c>
      <c r="AE361" s="66">
        <f t="shared" si="135"/>
        <v>0</v>
      </c>
      <c r="AF361" s="66">
        <f t="shared" si="135"/>
        <v>0</v>
      </c>
      <c r="AG361" s="66">
        <f t="shared" si="135"/>
        <v>0</v>
      </c>
      <c r="AH361" s="66">
        <f t="shared" si="135"/>
        <v>0</v>
      </c>
    </row>
    <row r="362" spans="1:34" ht="12" customHeight="1"/>
    <row r="363" spans="1:34" ht="12" customHeight="1">
      <c r="A363" s="1" t="s">
        <v>332</v>
      </c>
      <c r="B363" s="1"/>
      <c r="D363" s="27">
        <f>D328</f>
        <v>0</v>
      </c>
      <c r="I363" s="27">
        <f t="shared" ref="I363:AH363" si="136">I328</f>
        <v>0</v>
      </c>
      <c r="J363" s="27">
        <f t="shared" si="136"/>
        <v>0</v>
      </c>
      <c r="K363" s="27">
        <f t="shared" si="136"/>
        <v>0</v>
      </c>
      <c r="L363" s="27">
        <f t="shared" si="136"/>
        <v>0</v>
      </c>
      <c r="M363" s="27">
        <f t="shared" si="136"/>
        <v>0</v>
      </c>
      <c r="N363" s="27">
        <f t="shared" si="136"/>
        <v>0</v>
      </c>
      <c r="O363" s="27">
        <f t="shared" si="136"/>
        <v>0</v>
      </c>
      <c r="P363" s="27">
        <f t="shared" si="136"/>
        <v>0</v>
      </c>
      <c r="Q363" s="27">
        <f t="shared" si="136"/>
        <v>0</v>
      </c>
      <c r="R363" s="27">
        <f t="shared" si="136"/>
        <v>0</v>
      </c>
      <c r="S363" s="27">
        <f t="shared" si="136"/>
        <v>0</v>
      </c>
      <c r="T363" s="27">
        <f t="shared" si="136"/>
        <v>0</v>
      </c>
      <c r="U363" s="27">
        <f t="shared" si="136"/>
        <v>0</v>
      </c>
      <c r="V363" s="27">
        <f t="shared" si="136"/>
        <v>0</v>
      </c>
      <c r="W363" s="27">
        <f t="shared" si="136"/>
        <v>0</v>
      </c>
      <c r="X363" s="27">
        <f t="shared" si="136"/>
        <v>0</v>
      </c>
      <c r="Y363" s="27">
        <f t="shared" si="136"/>
        <v>0</v>
      </c>
      <c r="Z363" s="27">
        <f t="shared" si="136"/>
        <v>0</v>
      </c>
      <c r="AA363" s="27">
        <f t="shared" si="136"/>
        <v>0</v>
      </c>
      <c r="AB363" s="27">
        <f t="shared" si="136"/>
        <v>0</v>
      </c>
      <c r="AC363" s="27">
        <f t="shared" si="136"/>
        <v>0</v>
      </c>
      <c r="AD363" s="27">
        <f t="shared" si="136"/>
        <v>0</v>
      </c>
      <c r="AE363" s="27">
        <f t="shared" si="136"/>
        <v>0</v>
      </c>
      <c r="AF363" s="27">
        <f t="shared" si="136"/>
        <v>0</v>
      </c>
      <c r="AG363" s="27">
        <f t="shared" si="136"/>
        <v>0</v>
      </c>
      <c r="AH363" s="27">
        <f t="shared" si="136"/>
        <v>0</v>
      </c>
    </row>
    <row r="364" spans="1:34" ht="12" customHeight="1">
      <c r="A364" s="1"/>
      <c r="B364" s="1"/>
    </row>
    <row r="365" spans="1:34" ht="12" customHeight="1" thickBot="1">
      <c r="A365" s="1" t="s">
        <v>333</v>
      </c>
      <c r="B365" s="1"/>
      <c r="D365" s="48">
        <f>D361-D363</f>
        <v>35646.169501245313</v>
      </c>
      <c r="I365" s="48">
        <f t="shared" ref="I365:AH365" si="137">I361-I363</f>
        <v>10415.165971253178</v>
      </c>
      <c r="J365" s="48">
        <f t="shared" si="137"/>
        <v>3543.6072336115567</v>
      </c>
      <c r="K365" s="48">
        <f t="shared" si="137"/>
        <v>6790.8168239135921</v>
      </c>
      <c r="L365" s="48">
        <f t="shared" si="137"/>
        <v>0</v>
      </c>
      <c r="M365" s="48">
        <f t="shared" si="137"/>
        <v>32.047380136535608</v>
      </c>
      <c r="N365" s="48">
        <f t="shared" si="137"/>
        <v>0</v>
      </c>
      <c r="O365" s="48">
        <f t="shared" si="137"/>
        <v>2189.4268981317709</v>
      </c>
      <c r="P365" s="48">
        <f t="shared" si="137"/>
        <v>0</v>
      </c>
      <c r="Q365" s="48">
        <f t="shared" si="137"/>
        <v>0</v>
      </c>
      <c r="R365" s="48">
        <f t="shared" si="137"/>
        <v>0</v>
      </c>
      <c r="S365" s="48">
        <f t="shared" si="137"/>
        <v>1444.5509080883573</v>
      </c>
      <c r="T365" s="48">
        <f t="shared" si="137"/>
        <v>0</v>
      </c>
      <c r="U365" s="48">
        <f t="shared" si="137"/>
        <v>7494.5931850581928</v>
      </c>
      <c r="V365" s="48">
        <f t="shared" si="137"/>
        <v>0</v>
      </c>
      <c r="W365" s="48">
        <f t="shared" si="137"/>
        <v>0</v>
      </c>
      <c r="X365" s="48">
        <f t="shared" si="137"/>
        <v>0</v>
      </c>
      <c r="Y365" s="48">
        <f t="shared" si="137"/>
        <v>3436.086427761667</v>
      </c>
      <c r="Z365" s="48">
        <f t="shared" si="137"/>
        <v>0</v>
      </c>
      <c r="AA365" s="48">
        <f t="shared" si="137"/>
        <v>0</v>
      </c>
      <c r="AB365" s="48">
        <f t="shared" si="137"/>
        <v>0</v>
      </c>
      <c r="AC365" s="48">
        <f t="shared" si="137"/>
        <v>299.87467329046711</v>
      </c>
      <c r="AD365" s="48">
        <f t="shared" si="137"/>
        <v>0</v>
      </c>
      <c r="AE365" s="48">
        <f t="shared" si="137"/>
        <v>0</v>
      </c>
      <c r="AF365" s="48">
        <f t="shared" si="137"/>
        <v>0</v>
      </c>
      <c r="AG365" s="48">
        <f t="shared" si="137"/>
        <v>0</v>
      </c>
      <c r="AH365" s="48">
        <f t="shared" si="137"/>
        <v>0</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2.18/Schedule 5.19
Page &amp;P of &amp;N</oddHeader>
  </headerFooter>
  <ignoredErrors>
    <ignoredError sqref="C14:C160 C161:C206 C207:C264 C265:C281 C282:C294 C326:C329 C330:C362 C366:C409 C296:C325" numberStoredAsText="1"/>
    <ignoredError sqref="D337:AH365"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CE7EE-6CBC-4037-B434-2727CF11B492}">
  <dimension ref="A1:AH365"/>
  <sheetViews>
    <sheetView workbookViewId="0">
      <pane xSplit="2" ySplit="9" topLeftCell="C10" activePane="bottomRight" state="frozen"/>
      <selection activeCell="D4" sqref="D4"/>
      <selection pane="topRight" activeCell="D4" sqref="D4"/>
      <selection pane="bottomLeft" activeCell="D4" sqref="D4"/>
      <selection pane="bottomRight" sqref="A1:B1"/>
    </sheetView>
  </sheetViews>
  <sheetFormatPr defaultRowHeight="15"/>
  <cols>
    <col min="1" max="1" width="3.5703125" customWidth="1"/>
    <col min="2" max="2" width="34.42578125" customWidth="1"/>
    <col min="3" max="3" width="9.42578125" customWidth="1"/>
    <col min="4" max="4" width="13.5703125" style="172" customWidth="1"/>
    <col min="5" max="5" width="22.42578125" customWidth="1"/>
    <col min="6" max="7" width="13.5703125" customWidth="1"/>
    <col min="8" max="8" width="22.42578125" customWidth="1"/>
    <col min="9" max="34" width="13.5703125" customWidth="1"/>
  </cols>
  <sheetData>
    <row r="1" spans="1:34" s="248" customFormat="1" ht="12" customHeight="1">
      <c r="A1" s="295" t="s">
        <v>1169</v>
      </c>
      <c r="B1" s="295"/>
      <c r="C1" s="249"/>
    </row>
    <row r="2" spans="1:34" s="248" customFormat="1" ht="12" customHeight="1">
      <c r="A2" s="296" t="s">
        <v>1167</v>
      </c>
      <c r="B2" s="296"/>
      <c r="C2" s="249"/>
    </row>
    <row r="3" spans="1:34" s="248" customFormat="1" ht="12" customHeight="1">
      <c r="A3" s="305" t="s">
        <v>1174</v>
      </c>
      <c r="B3" s="305"/>
      <c r="C3" s="249"/>
    </row>
    <row r="4" spans="1:34" ht="12" customHeight="1">
      <c r="A4" s="267" t="s">
        <v>1182</v>
      </c>
      <c r="C4" s="249"/>
    </row>
    <row r="5" spans="1:34" ht="12" customHeight="1">
      <c r="A5" s="1"/>
      <c r="B5" s="1"/>
      <c r="C5" s="250"/>
      <c r="E5" s="5"/>
      <c r="F5" s="5"/>
      <c r="G5" s="5"/>
      <c r="H5" s="5"/>
      <c r="I5" s="5"/>
      <c r="J5" s="5"/>
      <c r="K5" s="5"/>
      <c r="L5" s="5"/>
      <c r="M5" s="5"/>
      <c r="N5" s="5"/>
      <c r="O5" s="5" t="s">
        <v>334</v>
      </c>
      <c r="P5" s="5" t="s">
        <v>334</v>
      </c>
      <c r="Q5" s="5"/>
      <c r="R5" s="5"/>
      <c r="S5" s="5" t="s">
        <v>335</v>
      </c>
      <c r="T5" s="5" t="s">
        <v>335</v>
      </c>
      <c r="U5" s="5" t="s">
        <v>335</v>
      </c>
      <c r="V5" s="5" t="s">
        <v>335</v>
      </c>
      <c r="W5" s="7" t="s">
        <v>336</v>
      </c>
      <c r="X5" s="5"/>
      <c r="Y5" s="5"/>
      <c r="Z5" s="5"/>
      <c r="AA5" s="5" t="s">
        <v>6</v>
      </c>
      <c r="AB5" s="5" t="s">
        <v>337</v>
      </c>
      <c r="AC5" s="1"/>
      <c r="AD5" s="5" t="s">
        <v>338</v>
      </c>
      <c r="AE5" s="5" t="s">
        <v>339</v>
      </c>
      <c r="AF5" s="1"/>
      <c r="AG5" s="5" t="s">
        <v>340</v>
      </c>
      <c r="AH5" s="5" t="s">
        <v>339</v>
      </c>
    </row>
    <row r="6" spans="1:34" ht="12" customHeight="1">
      <c r="A6" s="1"/>
      <c r="B6" s="70"/>
      <c r="C6" s="1"/>
      <c r="D6" s="7"/>
      <c r="E6" s="5" t="s">
        <v>2</v>
      </c>
      <c r="F6" s="7" t="s">
        <v>3</v>
      </c>
      <c r="G6" s="7" t="s">
        <v>4</v>
      </c>
      <c r="H6" s="5"/>
      <c r="I6" s="7"/>
      <c r="J6" s="7"/>
      <c r="K6" s="7"/>
      <c r="L6" s="7"/>
      <c r="M6" s="7" t="s">
        <v>341</v>
      </c>
      <c r="N6" s="7" t="s">
        <v>341</v>
      </c>
      <c r="O6" s="7" t="s">
        <v>340</v>
      </c>
      <c r="P6" s="7" t="s">
        <v>340</v>
      </c>
      <c r="Q6" s="7" t="s">
        <v>339</v>
      </c>
      <c r="R6" s="7" t="s">
        <v>338</v>
      </c>
      <c r="S6" s="7" t="s">
        <v>310</v>
      </c>
      <c r="T6" s="7" t="s">
        <v>310</v>
      </c>
      <c r="U6" s="7" t="s">
        <v>310</v>
      </c>
      <c r="V6" s="7" t="s">
        <v>310</v>
      </c>
      <c r="W6" s="8" t="s">
        <v>342</v>
      </c>
      <c r="X6" s="7"/>
      <c r="Y6" s="7" t="s">
        <v>343</v>
      </c>
      <c r="Z6" s="7" t="s">
        <v>341</v>
      </c>
      <c r="AA6" s="7" t="s">
        <v>344</v>
      </c>
      <c r="AB6" s="7" t="s">
        <v>22</v>
      </c>
      <c r="AC6" s="5" t="s">
        <v>345</v>
      </c>
      <c r="AD6" s="5" t="s">
        <v>346</v>
      </c>
      <c r="AE6" s="5" t="s">
        <v>346</v>
      </c>
      <c r="AF6" s="5" t="s">
        <v>347</v>
      </c>
      <c r="AG6" s="5" t="s">
        <v>348</v>
      </c>
      <c r="AH6" s="5" t="s">
        <v>346</v>
      </c>
    </row>
    <row r="7" spans="1:34" ht="12" customHeight="1">
      <c r="A7" s="1"/>
      <c r="B7" s="5" t="s">
        <v>7</v>
      </c>
      <c r="C7" s="5" t="s">
        <v>7</v>
      </c>
      <c r="D7" s="8" t="s">
        <v>7</v>
      </c>
      <c r="E7" s="5" t="s">
        <v>8</v>
      </c>
      <c r="F7" s="8" t="s">
        <v>2</v>
      </c>
      <c r="G7" s="8" t="s">
        <v>9</v>
      </c>
      <c r="H7" s="5" t="s">
        <v>10</v>
      </c>
      <c r="I7" s="7" t="s">
        <v>349</v>
      </c>
      <c r="J7" s="7" t="s">
        <v>349</v>
      </c>
      <c r="K7" s="7" t="s">
        <v>343</v>
      </c>
      <c r="L7" s="8"/>
      <c r="M7" s="8" t="s">
        <v>350</v>
      </c>
      <c r="N7" s="8" t="s">
        <v>350</v>
      </c>
      <c r="O7" s="7" t="s">
        <v>351</v>
      </c>
      <c r="P7" s="8" t="s">
        <v>351</v>
      </c>
      <c r="Q7" s="8" t="s">
        <v>352</v>
      </c>
      <c r="R7" s="8" t="s">
        <v>352</v>
      </c>
      <c r="S7" s="8" t="s">
        <v>353</v>
      </c>
      <c r="T7" s="8" t="s">
        <v>353</v>
      </c>
      <c r="U7" s="8" t="s">
        <v>353</v>
      </c>
      <c r="V7" s="8" t="s">
        <v>353</v>
      </c>
      <c r="W7" s="71" t="s">
        <v>310</v>
      </c>
      <c r="X7" s="8" t="s">
        <v>354</v>
      </c>
      <c r="Y7" s="8" t="s">
        <v>310</v>
      </c>
      <c r="Z7" s="8" t="s">
        <v>355</v>
      </c>
      <c r="AA7" s="8" t="s">
        <v>356</v>
      </c>
      <c r="AB7" s="8" t="s">
        <v>310</v>
      </c>
      <c r="AC7" s="5" t="s">
        <v>310</v>
      </c>
      <c r="AD7" s="7" t="s">
        <v>357</v>
      </c>
      <c r="AE7" s="7" t="s">
        <v>357</v>
      </c>
      <c r="AF7" s="5" t="s">
        <v>346</v>
      </c>
      <c r="AG7" s="5" t="s">
        <v>20</v>
      </c>
      <c r="AH7" s="5" t="s">
        <v>341</v>
      </c>
    </row>
    <row r="8" spans="1:34" ht="12" customHeight="1">
      <c r="A8" s="10"/>
      <c r="B8" s="11" t="s">
        <v>17</v>
      </c>
      <c r="C8" s="11" t="s">
        <v>18</v>
      </c>
      <c r="D8" s="12" t="s">
        <v>19</v>
      </c>
      <c r="E8" s="12" t="s">
        <v>20</v>
      </c>
      <c r="F8" s="12" t="s">
        <v>8</v>
      </c>
      <c r="G8" s="12" t="s">
        <v>21</v>
      </c>
      <c r="H8" s="12" t="s">
        <v>20</v>
      </c>
      <c r="I8" s="12" t="s">
        <v>358</v>
      </c>
      <c r="J8" s="12" t="s">
        <v>340</v>
      </c>
      <c r="K8" s="12" t="s">
        <v>359</v>
      </c>
      <c r="L8" s="12" t="s">
        <v>341</v>
      </c>
      <c r="M8" s="12" t="s">
        <v>343</v>
      </c>
      <c r="N8" s="12" t="s">
        <v>341</v>
      </c>
      <c r="O8" s="12" t="s">
        <v>343</v>
      </c>
      <c r="P8" s="12" t="s">
        <v>341</v>
      </c>
      <c r="Q8" s="12" t="s">
        <v>360</v>
      </c>
      <c r="R8" s="12" t="s">
        <v>360</v>
      </c>
      <c r="S8" s="12" t="s">
        <v>343</v>
      </c>
      <c r="T8" s="12" t="s">
        <v>341</v>
      </c>
      <c r="U8" s="12" t="s">
        <v>343</v>
      </c>
      <c r="V8" s="12" t="s">
        <v>341</v>
      </c>
      <c r="W8" s="12" t="s">
        <v>360</v>
      </c>
      <c r="X8" s="86" t="s">
        <v>361</v>
      </c>
      <c r="Y8" s="12" t="s">
        <v>360</v>
      </c>
      <c r="Z8" s="12" t="s">
        <v>362</v>
      </c>
      <c r="AA8" s="12" t="s">
        <v>360</v>
      </c>
      <c r="AB8" s="12" t="s">
        <v>360</v>
      </c>
      <c r="AC8" s="11" t="s">
        <v>360</v>
      </c>
      <c r="AD8" s="12" t="s">
        <v>363</v>
      </c>
      <c r="AE8" s="12" t="s">
        <v>363</v>
      </c>
      <c r="AF8" s="12" t="s">
        <v>363</v>
      </c>
      <c r="AG8" s="11" t="s">
        <v>363</v>
      </c>
      <c r="AH8" s="11" t="s">
        <v>360</v>
      </c>
    </row>
    <row r="9" spans="1:34" ht="12" customHeight="1">
      <c r="A9" s="1"/>
      <c r="B9" s="1"/>
      <c r="C9" s="1"/>
      <c r="D9" s="14"/>
      <c r="E9" s="5"/>
      <c r="F9" s="14"/>
      <c r="G9" s="14"/>
      <c r="H9" s="5"/>
      <c r="I9" s="7" t="s">
        <v>364</v>
      </c>
      <c r="J9" s="7" t="s">
        <v>365</v>
      </c>
      <c r="K9" s="7" t="s">
        <v>366</v>
      </c>
      <c r="L9" s="7" t="s">
        <v>366</v>
      </c>
      <c r="M9" s="5" t="s">
        <v>367</v>
      </c>
      <c r="N9" s="5" t="s">
        <v>367</v>
      </c>
      <c r="O9" s="7" t="s">
        <v>368</v>
      </c>
      <c r="P9" s="7" t="s">
        <v>368</v>
      </c>
      <c r="Q9" s="7" t="s">
        <v>369</v>
      </c>
      <c r="R9" s="7" t="s">
        <v>370</v>
      </c>
      <c r="S9" s="7" t="s">
        <v>371</v>
      </c>
      <c r="T9" s="7" t="s">
        <v>371</v>
      </c>
      <c r="U9" s="7" t="s">
        <v>372</v>
      </c>
      <c r="V9" s="7" t="s">
        <v>372</v>
      </c>
      <c r="W9" s="5" t="s">
        <v>373</v>
      </c>
      <c r="X9" s="5"/>
      <c r="Y9" s="7" t="s">
        <v>374</v>
      </c>
      <c r="Z9" s="7" t="s">
        <v>374</v>
      </c>
      <c r="AA9" s="7" t="s">
        <v>375</v>
      </c>
      <c r="AB9" s="7" t="s">
        <v>376</v>
      </c>
      <c r="AC9" s="7" t="s">
        <v>377</v>
      </c>
      <c r="AD9" s="7" t="s">
        <v>378</v>
      </c>
      <c r="AE9" s="7" t="s">
        <v>379</v>
      </c>
      <c r="AF9" s="7" t="s">
        <v>380</v>
      </c>
      <c r="AG9" s="5" t="s">
        <v>381</v>
      </c>
      <c r="AH9" s="5" t="s">
        <v>382</v>
      </c>
    </row>
    <row r="10" spans="1:34" ht="12" customHeight="1">
      <c r="A10" s="73"/>
      <c r="B10" s="73"/>
      <c r="C10" s="73"/>
      <c r="D10" s="74"/>
      <c r="E10" s="75"/>
      <c r="F10" s="74"/>
      <c r="G10" s="74"/>
      <c r="H10" s="75"/>
      <c r="I10" s="76">
        <v>2</v>
      </c>
      <c r="J10" s="76">
        <v>3</v>
      </c>
      <c r="K10" s="76">
        <v>4</v>
      </c>
      <c r="L10" s="76">
        <v>5</v>
      </c>
      <c r="M10" s="76">
        <v>6</v>
      </c>
      <c r="N10" s="76">
        <v>7</v>
      </c>
      <c r="O10" s="76">
        <v>8</v>
      </c>
      <c r="P10" s="76">
        <v>9</v>
      </c>
      <c r="Q10" s="76">
        <v>10</v>
      </c>
      <c r="R10" s="76">
        <v>11</v>
      </c>
      <c r="S10" s="76">
        <v>12</v>
      </c>
      <c r="T10" s="76">
        <v>13</v>
      </c>
      <c r="U10" s="76">
        <v>14</v>
      </c>
      <c r="V10" s="76">
        <v>15</v>
      </c>
      <c r="W10" s="76">
        <v>16</v>
      </c>
      <c r="X10" s="76">
        <v>17</v>
      </c>
      <c r="Y10" s="76">
        <v>18</v>
      </c>
      <c r="Z10" s="76">
        <v>19</v>
      </c>
      <c r="AA10" s="76">
        <v>20</v>
      </c>
      <c r="AB10" s="76">
        <v>21</v>
      </c>
      <c r="AC10" s="76">
        <v>22</v>
      </c>
      <c r="AD10" s="76">
        <v>23</v>
      </c>
      <c r="AE10" s="76">
        <v>24</v>
      </c>
      <c r="AF10" s="76">
        <v>25</v>
      </c>
      <c r="AG10" s="76">
        <v>26</v>
      </c>
      <c r="AH10" s="76">
        <v>27</v>
      </c>
    </row>
    <row r="11" spans="1:34" ht="12" customHeight="1">
      <c r="A11" s="16" t="s">
        <v>31</v>
      </c>
      <c r="B11" s="1"/>
      <c r="C11" s="1"/>
      <c r="D11" s="1"/>
      <c r="E11" s="5"/>
      <c r="F11" s="1"/>
      <c r="G11" s="1"/>
      <c r="H11" s="5"/>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34" ht="12" customHeight="1">
      <c r="A12" s="1"/>
      <c r="B12" s="1"/>
      <c r="C12" s="1"/>
      <c r="D12" s="1"/>
      <c r="E12" s="5"/>
      <c r="F12" s="1"/>
      <c r="G12" s="1"/>
      <c r="H12" s="5"/>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ht="12" customHeight="1">
      <c r="A13" s="16" t="s">
        <v>32</v>
      </c>
      <c r="B13" s="1"/>
      <c r="C13" s="1"/>
      <c r="D13" s="25"/>
      <c r="E13" s="79"/>
      <c r="F13" s="25"/>
      <c r="G13" s="25"/>
      <c r="H13" s="79"/>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row>
    <row r="14" spans="1:34" ht="12" customHeight="1">
      <c r="A14" s="1"/>
      <c r="B14" s="16" t="s">
        <v>34</v>
      </c>
      <c r="C14" s="5" t="s">
        <v>35</v>
      </c>
      <c r="D14" s="25">
        <f>Classification!CJ14</f>
        <v>0</v>
      </c>
      <c r="E14" s="79"/>
      <c r="F14" s="25">
        <v>0</v>
      </c>
      <c r="G14" s="25">
        <f>D14-F14</f>
        <v>0</v>
      </c>
      <c r="H14" s="69"/>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row>
    <row r="15" spans="1:34" ht="12" customHeight="1">
      <c r="A15" s="1"/>
      <c r="B15" s="16" t="s">
        <v>37</v>
      </c>
      <c r="C15" s="5" t="s">
        <v>38</v>
      </c>
      <c r="D15" s="25">
        <f>Classification!CJ15</f>
        <v>0</v>
      </c>
      <c r="E15" s="79"/>
      <c r="F15" s="25">
        <v>0</v>
      </c>
      <c r="G15" s="25">
        <f t="shared" ref="G15:G17" si="0">D15-F15</f>
        <v>0</v>
      </c>
      <c r="H15" s="69"/>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row>
    <row r="16" spans="1:34" ht="12" customHeight="1">
      <c r="A16" s="1"/>
      <c r="B16" s="16" t="s">
        <v>39</v>
      </c>
      <c r="C16" s="5" t="s">
        <v>40</v>
      </c>
      <c r="D16" s="25">
        <f>Classification!CJ16</f>
        <v>0</v>
      </c>
      <c r="E16" s="79"/>
      <c r="F16" s="25">
        <v>0</v>
      </c>
      <c r="G16" s="25">
        <f t="shared" si="0"/>
        <v>0</v>
      </c>
      <c r="H16" s="69"/>
      <c r="I16" s="25">
        <v>0</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row>
    <row r="17" spans="1:34" ht="12" customHeight="1">
      <c r="A17" s="1"/>
      <c r="B17" s="16" t="s">
        <v>16</v>
      </c>
      <c r="C17" s="5" t="s">
        <v>41</v>
      </c>
      <c r="D17" s="25">
        <f>Classification!CJ17</f>
        <v>0</v>
      </c>
      <c r="E17" s="79"/>
      <c r="F17" s="25">
        <v>0</v>
      </c>
      <c r="G17" s="25">
        <f t="shared" si="0"/>
        <v>0</v>
      </c>
      <c r="H17" s="69"/>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row>
    <row r="18" spans="1:34" ht="12" customHeight="1">
      <c r="A18" s="1"/>
      <c r="B18" s="16" t="s">
        <v>42</v>
      </c>
      <c r="C18" s="1"/>
      <c r="D18" s="26">
        <f>SUM(D14:D17)</f>
        <v>0</v>
      </c>
      <c r="E18" s="79"/>
      <c r="F18" s="26">
        <f>SUM(F14:F17)</f>
        <v>0</v>
      </c>
      <c r="G18" s="26">
        <f>SUM(G14:G17)</f>
        <v>0</v>
      </c>
      <c r="H18" s="79"/>
      <c r="I18" s="26">
        <f t="shared" ref="I18:AH18" si="1">SUM(I14:I17)</f>
        <v>0</v>
      </c>
      <c r="J18" s="26">
        <f t="shared" si="1"/>
        <v>0</v>
      </c>
      <c r="K18" s="26">
        <f t="shared" si="1"/>
        <v>0</v>
      </c>
      <c r="L18" s="26">
        <f t="shared" si="1"/>
        <v>0</v>
      </c>
      <c r="M18" s="26">
        <f t="shared" si="1"/>
        <v>0</v>
      </c>
      <c r="N18" s="26">
        <f t="shared" si="1"/>
        <v>0</v>
      </c>
      <c r="O18" s="26">
        <f t="shared" si="1"/>
        <v>0</v>
      </c>
      <c r="P18" s="26">
        <f t="shared" si="1"/>
        <v>0</v>
      </c>
      <c r="Q18" s="26">
        <f t="shared" si="1"/>
        <v>0</v>
      </c>
      <c r="R18" s="26">
        <f t="shared" si="1"/>
        <v>0</v>
      </c>
      <c r="S18" s="26">
        <f t="shared" si="1"/>
        <v>0</v>
      </c>
      <c r="T18" s="26">
        <f t="shared" si="1"/>
        <v>0</v>
      </c>
      <c r="U18" s="26">
        <f t="shared" si="1"/>
        <v>0</v>
      </c>
      <c r="V18" s="26">
        <f t="shared" si="1"/>
        <v>0</v>
      </c>
      <c r="W18" s="26">
        <f t="shared" si="1"/>
        <v>0</v>
      </c>
      <c r="X18" s="26">
        <f t="shared" si="1"/>
        <v>0</v>
      </c>
      <c r="Y18" s="26">
        <f t="shared" si="1"/>
        <v>0</v>
      </c>
      <c r="Z18" s="26">
        <f t="shared" si="1"/>
        <v>0</v>
      </c>
      <c r="AA18" s="26">
        <f t="shared" si="1"/>
        <v>0</v>
      </c>
      <c r="AB18" s="26">
        <f t="shared" si="1"/>
        <v>0</v>
      </c>
      <c r="AC18" s="26">
        <f t="shared" si="1"/>
        <v>0</v>
      </c>
      <c r="AD18" s="26">
        <f t="shared" si="1"/>
        <v>0</v>
      </c>
      <c r="AE18" s="26">
        <f t="shared" si="1"/>
        <v>0</v>
      </c>
      <c r="AF18" s="26">
        <f t="shared" si="1"/>
        <v>0</v>
      </c>
      <c r="AG18" s="26">
        <f t="shared" si="1"/>
        <v>0</v>
      </c>
      <c r="AH18" s="26">
        <f t="shared" si="1"/>
        <v>0</v>
      </c>
    </row>
    <row r="19" spans="1:34" ht="12" customHeight="1">
      <c r="A19" s="1"/>
      <c r="B19" s="1"/>
      <c r="C19" s="1"/>
      <c r="D19" s="25"/>
      <c r="E19" s="79"/>
      <c r="F19" s="25"/>
      <c r="G19" s="25"/>
      <c r="H19" s="79"/>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row>
    <row r="20" spans="1:34" ht="12" customHeight="1">
      <c r="A20" s="16" t="s">
        <v>43</v>
      </c>
      <c r="B20" s="1"/>
      <c r="C20" s="1"/>
      <c r="D20" s="25"/>
      <c r="E20" s="79"/>
      <c r="F20" s="25"/>
      <c r="G20" s="25"/>
      <c r="H20" s="79"/>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row>
    <row r="21" spans="1:34" ht="12" customHeight="1">
      <c r="A21" s="1"/>
      <c r="B21" s="16" t="s">
        <v>44</v>
      </c>
      <c r="C21" s="5" t="s">
        <v>45</v>
      </c>
      <c r="D21" s="25">
        <f>Classification!CJ21</f>
        <v>0</v>
      </c>
      <c r="E21" s="79"/>
      <c r="F21" s="25">
        <v>0</v>
      </c>
      <c r="G21" s="25">
        <f>D21-F21</f>
        <v>0</v>
      </c>
      <c r="H21" s="69"/>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row>
    <row r="22" spans="1:34" ht="12" customHeight="1">
      <c r="A22" s="1"/>
      <c r="B22" s="16" t="s">
        <v>48</v>
      </c>
      <c r="C22" s="5" t="s">
        <v>49</v>
      </c>
      <c r="D22" s="25">
        <f>Classification!CJ22</f>
        <v>0</v>
      </c>
      <c r="E22" s="79"/>
      <c r="F22" s="25">
        <v>0</v>
      </c>
      <c r="G22" s="25">
        <f t="shared" ref="G22:G24" si="2">D22-F22</f>
        <v>0</v>
      </c>
      <c r="H22" s="69"/>
      <c r="I22" s="25">
        <v>0</v>
      </c>
      <c r="J22" s="25">
        <v>0</v>
      </c>
      <c r="K22" s="25">
        <v>0</v>
      </c>
      <c r="L22" s="25">
        <v>0</v>
      </c>
      <c r="M22" s="25">
        <v>0</v>
      </c>
      <c r="N22" s="25">
        <v>0</v>
      </c>
      <c r="O22" s="25">
        <v>0</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row>
    <row r="23" spans="1:34" ht="12" customHeight="1">
      <c r="A23" s="1"/>
      <c r="B23" s="16" t="s">
        <v>50</v>
      </c>
      <c r="C23" s="5" t="s">
        <v>51</v>
      </c>
      <c r="D23" s="25">
        <f>Classification!CJ23</f>
        <v>0</v>
      </c>
      <c r="E23" s="79"/>
      <c r="F23" s="25">
        <v>0</v>
      </c>
      <c r="G23" s="25">
        <f t="shared" si="2"/>
        <v>0</v>
      </c>
      <c r="H23" s="69"/>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row>
    <row r="24" spans="1:34" ht="12" customHeight="1">
      <c r="A24" s="1"/>
      <c r="B24" s="16" t="s">
        <v>53</v>
      </c>
      <c r="C24" s="5" t="s">
        <v>54</v>
      </c>
      <c r="D24" s="25">
        <f>Classification!CJ24</f>
        <v>0</v>
      </c>
      <c r="E24" s="79"/>
      <c r="F24" s="25">
        <v>0</v>
      </c>
      <c r="G24" s="25">
        <f t="shared" si="2"/>
        <v>0</v>
      </c>
      <c r="H24" s="69"/>
      <c r="I24" s="25">
        <v>0</v>
      </c>
      <c r="J24" s="25">
        <v>0</v>
      </c>
      <c r="K24" s="25">
        <v>0</v>
      </c>
      <c r="L24" s="25">
        <v>0</v>
      </c>
      <c r="M24" s="25">
        <v>0</v>
      </c>
      <c r="N24" s="25">
        <v>0</v>
      </c>
      <c r="O24" s="25">
        <v>0</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row>
    <row r="25" spans="1:34" ht="12" customHeight="1">
      <c r="A25" s="1"/>
      <c r="B25" s="16" t="s">
        <v>55</v>
      </c>
      <c r="C25" s="5" t="s">
        <v>56</v>
      </c>
      <c r="D25" s="25">
        <f>Classification!CJ25</f>
        <v>0</v>
      </c>
      <c r="E25" s="79"/>
      <c r="F25" s="25">
        <v>0</v>
      </c>
      <c r="G25" s="25">
        <f>D25-F25</f>
        <v>0</v>
      </c>
      <c r="H25" s="69"/>
      <c r="I25" s="25">
        <v>0</v>
      </c>
      <c r="J25" s="25">
        <v>0</v>
      </c>
      <c r="K25" s="25">
        <v>0</v>
      </c>
      <c r="L25" s="25">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25">
        <v>0</v>
      </c>
      <c r="AH25" s="25">
        <v>0</v>
      </c>
    </row>
    <row r="26" spans="1:34" ht="12" customHeight="1">
      <c r="A26" s="1"/>
      <c r="B26" s="16" t="s">
        <v>59</v>
      </c>
      <c r="C26" s="5" t="s">
        <v>60</v>
      </c>
      <c r="D26" s="25">
        <f>Classification!CJ26</f>
        <v>0</v>
      </c>
      <c r="E26" s="79"/>
      <c r="F26" s="25">
        <v>0</v>
      </c>
      <c r="G26" s="25">
        <f t="shared" ref="G26:G28" si="3">D26-F26</f>
        <v>0</v>
      </c>
      <c r="H26" s="69"/>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row>
    <row r="27" spans="1:34" ht="12" customHeight="1">
      <c r="A27" s="1"/>
      <c r="B27" s="16" t="s">
        <v>61</v>
      </c>
      <c r="C27" s="5" t="s">
        <v>62</v>
      </c>
      <c r="D27" s="25">
        <f>Classification!CJ27</f>
        <v>0</v>
      </c>
      <c r="E27" s="79"/>
      <c r="F27" s="25">
        <v>0</v>
      </c>
      <c r="G27" s="25">
        <f t="shared" si="3"/>
        <v>0</v>
      </c>
      <c r="H27" s="69"/>
      <c r="I27" s="25">
        <v>0</v>
      </c>
      <c r="J27" s="25">
        <v>0</v>
      </c>
      <c r="K27" s="25">
        <v>0</v>
      </c>
      <c r="L27" s="25">
        <v>0</v>
      </c>
      <c r="M27" s="25">
        <v>0</v>
      </c>
      <c r="N27" s="25">
        <v>0</v>
      </c>
      <c r="O27" s="25">
        <v>0</v>
      </c>
      <c r="P27" s="25">
        <v>0</v>
      </c>
      <c r="Q27" s="25">
        <v>0</v>
      </c>
      <c r="R27" s="25">
        <v>0</v>
      </c>
      <c r="S27" s="25">
        <v>0</v>
      </c>
      <c r="T27" s="25">
        <v>0</v>
      </c>
      <c r="U27" s="25">
        <v>0</v>
      </c>
      <c r="V27" s="25">
        <v>0</v>
      </c>
      <c r="W27" s="25">
        <v>0</v>
      </c>
      <c r="X27" s="25">
        <v>0</v>
      </c>
      <c r="Y27" s="25">
        <v>0</v>
      </c>
      <c r="Z27" s="25">
        <v>0</v>
      </c>
      <c r="AA27" s="25">
        <v>0</v>
      </c>
      <c r="AB27" s="25">
        <v>0</v>
      </c>
      <c r="AC27" s="25">
        <v>0</v>
      </c>
      <c r="AD27" s="25">
        <v>0</v>
      </c>
      <c r="AE27" s="25">
        <v>0</v>
      </c>
      <c r="AF27" s="25">
        <v>0</v>
      </c>
      <c r="AG27" s="25">
        <v>0</v>
      </c>
      <c r="AH27" s="25">
        <v>0</v>
      </c>
    </row>
    <row r="28" spans="1:34" ht="12" customHeight="1">
      <c r="A28" s="1"/>
      <c r="B28" s="16" t="s">
        <v>16</v>
      </c>
      <c r="C28" s="5" t="s">
        <v>64</v>
      </c>
      <c r="D28" s="25">
        <f>Classification!CJ28</f>
        <v>0</v>
      </c>
      <c r="E28" s="79"/>
      <c r="F28" s="25">
        <v>0</v>
      </c>
      <c r="G28" s="25">
        <f t="shared" si="3"/>
        <v>0</v>
      </c>
      <c r="H28" s="69"/>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0</v>
      </c>
      <c r="AG28" s="25">
        <v>0</v>
      </c>
      <c r="AH28" s="25">
        <v>0</v>
      </c>
    </row>
    <row r="29" spans="1:34" ht="12" customHeight="1">
      <c r="A29" s="1"/>
      <c r="B29" s="16" t="s">
        <v>42</v>
      </c>
      <c r="C29" s="1"/>
      <c r="D29" s="26">
        <f>SUM(D21:D28)</f>
        <v>0</v>
      </c>
      <c r="E29" s="79"/>
      <c r="F29" s="26">
        <f>SUM(F21:F28)</f>
        <v>0</v>
      </c>
      <c r="G29" s="26">
        <f>SUM(G21:G28)</f>
        <v>0</v>
      </c>
      <c r="H29" s="79"/>
      <c r="I29" s="26">
        <f>SUM(I21:I28)</f>
        <v>0</v>
      </c>
      <c r="J29" s="26">
        <f t="shared" ref="J29:AH29" si="4">SUM(J21:J28)</f>
        <v>0</v>
      </c>
      <c r="K29" s="26">
        <f t="shared" si="4"/>
        <v>0</v>
      </c>
      <c r="L29" s="26">
        <f t="shared" si="4"/>
        <v>0</v>
      </c>
      <c r="M29" s="26">
        <f t="shared" si="4"/>
        <v>0</v>
      </c>
      <c r="N29" s="26">
        <f t="shared" si="4"/>
        <v>0</v>
      </c>
      <c r="O29" s="26">
        <f t="shared" si="4"/>
        <v>0</v>
      </c>
      <c r="P29" s="26">
        <f t="shared" si="4"/>
        <v>0</v>
      </c>
      <c r="Q29" s="26">
        <f t="shared" si="4"/>
        <v>0</v>
      </c>
      <c r="R29" s="26">
        <f t="shared" si="4"/>
        <v>0</v>
      </c>
      <c r="S29" s="26">
        <f t="shared" si="4"/>
        <v>0</v>
      </c>
      <c r="T29" s="26">
        <f t="shared" si="4"/>
        <v>0</v>
      </c>
      <c r="U29" s="26">
        <f t="shared" si="4"/>
        <v>0</v>
      </c>
      <c r="V29" s="26">
        <f t="shared" si="4"/>
        <v>0</v>
      </c>
      <c r="W29" s="26">
        <f t="shared" si="4"/>
        <v>0</v>
      </c>
      <c r="X29" s="26">
        <f t="shared" si="4"/>
        <v>0</v>
      </c>
      <c r="Y29" s="26">
        <f t="shared" si="4"/>
        <v>0</v>
      </c>
      <c r="Z29" s="26">
        <f t="shared" si="4"/>
        <v>0</v>
      </c>
      <c r="AA29" s="26">
        <f t="shared" si="4"/>
        <v>0</v>
      </c>
      <c r="AB29" s="26">
        <f t="shared" si="4"/>
        <v>0</v>
      </c>
      <c r="AC29" s="26">
        <f t="shared" si="4"/>
        <v>0</v>
      </c>
      <c r="AD29" s="26">
        <f t="shared" si="4"/>
        <v>0</v>
      </c>
      <c r="AE29" s="26">
        <f t="shared" si="4"/>
        <v>0</v>
      </c>
      <c r="AF29" s="26">
        <f t="shared" si="4"/>
        <v>0</v>
      </c>
      <c r="AG29" s="26">
        <f t="shared" si="4"/>
        <v>0</v>
      </c>
      <c r="AH29" s="26">
        <f t="shared" si="4"/>
        <v>0</v>
      </c>
    </row>
    <row r="30" spans="1:34" ht="12" customHeight="1">
      <c r="A30" s="1"/>
      <c r="B30" s="1"/>
      <c r="C30" s="1"/>
      <c r="D30" s="25"/>
      <c r="E30" s="79"/>
      <c r="F30" s="25"/>
      <c r="G30" s="25"/>
      <c r="H30" s="7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row>
    <row r="31" spans="1:34" ht="12" customHeight="1">
      <c r="A31" s="16" t="s">
        <v>65</v>
      </c>
      <c r="B31" s="1"/>
      <c r="C31" s="1"/>
      <c r="D31" s="25"/>
      <c r="E31" s="79"/>
      <c r="F31" s="25"/>
      <c r="G31" s="25"/>
      <c r="H31" s="7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row>
    <row r="32" spans="1:34" ht="12" customHeight="1">
      <c r="A32" s="1"/>
      <c r="B32" s="16" t="s">
        <v>37</v>
      </c>
      <c r="C32" s="5" t="s">
        <v>66</v>
      </c>
      <c r="D32" s="25">
        <f>Classification!CJ32</f>
        <v>0</v>
      </c>
      <c r="E32" s="79"/>
      <c r="F32" s="25">
        <v>0</v>
      </c>
      <c r="G32" s="25">
        <f>D32-F32</f>
        <v>0</v>
      </c>
      <c r="H32" s="69"/>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row>
    <row r="33" spans="1:34" ht="12" customHeight="1">
      <c r="A33" s="1"/>
      <c r="B33" s="16" t="s">
        <v>48</v>
      </c>
      <c r="C33" s="5" t="s">
        <v>69</v>
      </c>
      <c r="D33" s="25">
        <f>Classification!CJ33</f>
        <v>0</v>
      </c>
      <c r="E33" s="79"/>
      <c r="F33" s="25">
        <v>0</v>
      </c>
      <c r="G33" s="25">
        <f t="shared" ref="G33:G34" si="5">D33-F33</f>
        <v>0</v>
      </c>
      <c r="H33" s="69"/>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25">
        <v>0</v>
      </c>
      <c r="AH33" s="25">
        <v>0</v>
      </c>
    </row>
    <row r="34" spans="1:34" ht="12" customHeight="1">
      <c r="A34" s="1"/>
      <c r="B34" s="16" t="s">
        <v>71</v>
      </c>
      <c r="C34" s="5" t="s">
        <v>72</v>
      </c>
      <c r="D34" s="25">
        <f>Classification!CJ34</f>
        <v>0</v>
      </c>
      <c r="E34" s="79"/>
      <c r="F34" s="25">
        <v>0</v>
      </c>
      <c r="G34" s="25">
        <f t="shared" si="5"/>
        <v>0</v>
      </c>
      <c r="H34" s="69"/>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row>
    <row r="35" spans="1:34" ht="12" customHeight="1">
      <c r="A35" s="1"/>
      <c r="B35" s="16" t="s">
        <v>74</v>
      </c>
      <c r="C35" s="5" t="s">
        <v>75</v>
      </c>
      <c r="D35" s="25">
        <f>Classification!CJ35</f>
        <v>0</v>
      </c>
      <c r="E35" s="79"/>
      <c r="F35" s="25">
        <v>0</v>
      </c>
      <c r="G35" s="25">
        <f>D35-F35</f>
        <v>0</v>
      </c>
      <c r="H35" s="69"/>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row>
    <row r="36" spans="1:34" ht="12" customHeight="1">
      <c r="A36" s="1"/>
      <c r="B36" s="16" t="s">
        <v>55</v>
      </c>
      <c r="C36" s="5" t="s">
        <v>77</v>
      </c>
      <c r="D36" s="25">
        <f>Classification!CJ36</f>
        <v>0</v>
      </c>
      <c r="E36" s="79"/>
      <c r="F36" s="25">
        <v>0</v>
      </c>
      <c r="G36" s="25">
        <f t="shared" ref="G36:G38" si="6">D36-F36</f>
        <v>0</v>
      </c>
      <c r="H36" s="69"/>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row>
    <row r="37" spans="1:34" ht="12" customHeight="1">
      <c r="A37" s="1"/>
      <c r="B37" s="16" t="s">
        <v>39</v>
      </c>
      <c r="C37" s="5" t="s">
        <v>79</v>
      </c>
      <c r="D37" s="25">
        <f>Classification!CJ37</f>
        <v>0</v>
      </c>
      <c r="E37" s="79"/>
      <c r="F37" s="25">
        <v>0</v>
      </c>
      <c r="G37" s="25">
        <f t="shared" si="6"/>
        <v>0</v>
      </c>
      <c r="H37" s="69"/>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0</v>
      </c>
      <c r="AE37" s="25">
        <v>0</v>
      </c>
      <c r="AF37" s="25">
        <v>0</v>
      </c>
      <c r="AG37" s="25">
        <v>0</v>
      </c>
      <c r="AH37" s="25">
        <v>0</v>
      </c>
    </row>
    <row r="38" spans="1:34" ht="12" customHeight="1">
      <c r="A38" s="1"/>
      <c r="B38" s="16" t="s">
        <v>16</v>
      </c>
      <c r="C38" s="5" t="s">
        <v>81</v>
      </c>
      <c r="D38" s="25">
        <f>Classification!CJ38</f>
        <v>0</v>
      </c>
      <c r="E38" s="79"/>
      <c r="F38" s="25">
        <v>0</v>
      </c>
      <c r="G38" s="25">
        <f t="shared" si="6"/>
        <v>0</v>
      </c>
      <c r="H38" s="69"/>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row>
    <row r="39" spans="1:34" ht="12" customHeight="1">
      <c r="A39" s="1"/>
      <c r="B39" s="16" t="s">
        <v>42</v>
      </c>
      <c r="C39" s="1"/>
      <c r="D39" s="26">
        <f>SUM(D32:D38)</f>
        <v>0</v>
      </c>
      <c r="E39" s="79"/>
      <c r="F39" s="26">
        <f>SUM(F32:F38)</f>
        <v>0</v>
      </c>
      <c r="G39" s="26">
        <f>SUM(G32:G38)</f>
        <v>0</v>
      </c>
      <c r="H39" s="79"/>
      <c r="I39" s="26">
        <f>SUM(I32:I38)</f>
        <v>0</v>
      </c>
      <c r="J39" s="26">
        <f t="shared" ref="J39:AH39" si="7">SUM(J32:J38)</f>
        <v>0</v>
      </c>
      <c r="K39" s="26">
        <f t="shared" si="7"/>
        <v>0</v>
      </c>
      <c r="L39" s="26">
        <f t="shared" si="7"/>
        <v>0</v>
      </c>
      <c r="M39" s="26">
        <f t="shared" si="7"/>
        <v>0</v>
      </c>
      <c r="N39" s="26">
        <f t="shared" si="7"/>
        <v>0</v>
      </c>
      <c r="O39" s="26">
        <f t="shared" si="7"/>
        <v>0</v>
      </c>
      <c r="P39" s="26">
        <f t="shared" si="7"/>
        <v>0</v>
      </c>
      <c r="Q39" s="26">
        <f t="shared" si="7"/>
        <v>0</v>
      </c>
      <c r="R39" s="26">
        <f t="shared" si="7"/>
        <v>0</v>
      </c>
      <c r="S39" s="26">
        <f t="shared" si="7"/>
        <v>0</v>
      </c>
      <c r="T39" s="26">
        <f t="shared" si="7"/>
        <v>0</v>
      </c>
      <c r="U39" s="26">
        <f t="shared" si="7"/>
        <v>0</v>
      </c>
      <c r="V39" s="26">
        <f t="shared" si="7"/>
        <v>0</v>
      </c>
      <c r="W39" s="26">
        <f t="shared" si="7"/>
        <v>0</v>
      </c>
      <c r="X39" s="26">
        <f t="shared" si="7"/>
        <v>0</v>
      </c>
      <c r="Y39" s="26">
        <f t="shared" si="7"/>
        <v>0</v>
      </c>
      <c r="Z39" s="26">
        <f t="shared" si="7"/>
        <v>0</v>
      </c>
      <c r="AA39" s="26">
        <f t="shared" si="7"/>
        <v>0</v>
      </c>
      <c r="AB39" s="26">
        <f t="shared" si="7"/>
        <v>0</v>
      </c>
      <c r="AC39" s="26">
        <f t="shared" si="7"/>
        <v>0</v>
      </c>
      <c r="AD39" s="26">
        <f t="shared" si="7"/>
        <v>0</v>
      </c>
      <c r="AE39" s="26">
        <f t="shared" si="7"/>
        <v>0</v>
      </c>
      <c r="AF39" s="26">
        <f t="shared" si="7"/>
        <v>0</v>
      </c>
      <c r="AG39" s="26">
        <f t="shared" si="7"/>
        <v>0</v>
      </c>
      <c r="AH39" s="26">
        <f t="shared" si="7"/>
        <v>0</v>
      </c>
    </row>
    <row r="40" spans="1:34" ht="12" customHeight="1">
      <c r="A40" s="1"/>
      <c r="B40" s="1"/>
      <c r="C40" s="1"/>
      <c r="D40" s="25"/>
      <c r="E40" s="79"/>
      <c r="F40" s="25"/>
      <c r="G40" s="25"/>
      <c r="H40" s="7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row>
    <row r="41" spans="1:34" ht="12" customHeight="1">
      <c r="A41" s="16" t="s">
        <v>83</v>
      </c>
      <c r="B41" s="1"/>
      <c r="C41" s="1"/>
      <c r="D41" s="25"/>
      <c r="E41" s="79"/>
      <c r="F41" s="25"/>
      <c r="G41" s="25"/>
      <c r="H41" s="7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row>
    <row r="42" spans="1:34" ht="12" customHeight="1">
      <c r="A42" s="1"/>
      <c r="B42" s="16" t="s">
        <v>37</v>
      </c>
      <c r="C42" s="5" t="s">
        <v>84</v>
      </c>
      <c r="D42" s="25">
        <f>Classification!CJ42</f>
        <v>0</v>
      </c>
      <c r="E42" s="79"/>
      <c r="F42" s="25">
        <v>0</v>
      </c>
      <c r="G42" s="25">
        <f>D42-F42</f>
        <v>0</v>
      </c>
      <c r="H42" s="69"/>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row>
    <row r="43" spans="1:34" ht="12" customHeight="1">
      <c r="A43" s="1"/>
      <c r="B43" s="16" t="s">
        <v>48</v>
      </c>
      <c r="C43" s="5" t="s">
        <v>86</v>
      </c>
      <c r="D43" s="25">
        <f>Classification!CJ43</f>
        <v>0</v>
      </c>
      <c r="E43" s="79"/>
      <c r="F43" s="25">
        <v>0</v>
      </c>
      <c r="G43" s="25">
        <f t="shared" ref="G43:G45" si="8">D43-F43</f>
        <v>0</v>
      </c>
      <c r="H43" s="69"/>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0</v>
      </c>
    </row>
    <row r="44" spans="1:34" ht="12" customHeight="1">
      <c r="A44" s="1"/>
      <c r="B44" s="16" t="s">
        <v>71</v>
      </c>
      <c r="C44" s="5" t="s">
        <v>87</v>
      </c>
      <c r="D44" s="25">
        <f>Classification!CJ44</f>
        <v>0</v>
      </c>
      <c r="E44" s="79"/>
      <c r="F44" s="25">
        <v>0</v>
      </c>
      <c r="G44" s="25">
        <f t="shared" si="8"/>
        <v>0</v>
      </c>
      <c r="H44" s="69"/>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row>
    <row r="45" spans="1:34" ht="12" customHeight="1">
      <c r="A45" s="1"/>
      <c r="B45" s="16" t="s">
        <v>106</v>
      </c>
      <c r="C45" s="5" t="s">
        <v>89</v>
      </c>
      <c r="D45" s="25">
        <f>Classification!CJ45</f>
        <v>0</v>
      </c>
      <c r="E45" s="79"/>
      <c r="F45" s="25">
        <v>0</v>
      </c>
      <c r="G45" s="25">
        <f t="shared" si="8"/>
        <v>0</v>
      </c>
      <c r="H45" s="69"/>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row>
    <row r="46" spans="1:34" ht="12" customHeight="1">
      <c r="A46" s="1"/>
      <c r="B46" s="16" t="s">
        <v>39</v>
      </c>
      <c r="C46" s="5" t="s">
        <v>90</v>
      </c>
      <c r="D46" s="25">
        <f>Classification!CJ46</f>
        <v>0</v>
      </c>
      <c r="E46" s="79"/>
      <c r="F46" s="25">
        <v>0</v>
      </c>
      <c r="G46" s="25">
        <f>D46-F46</f>
        <v>0</v>
      </c>
      <c r="H46" s="69"/>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row>
    <row r="47" spans="1:34" ht="12" customHeight="1">
      <c r="A47" s="1"/>
      <c r="B47" s="16" t="s">
        <v>91</v>
      </c>
      <c r="C47" s="5" t="s">
        <v>92</v>
      </c>
      <c r="D47" s="25">
        <f>Classification!CJ47</f>
        <v>0</v>
      </c>
      <c r="E47" s="79"/>
      <c r="F47" s="25">
        <v>0</v>
      </c>
      <c r="G47" s="25">
        <f t="shared" ref="G47" si="9">D47-F47</f>
        <v>0</v>
      </c>
      <c r="H47" s="69"/>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row>
    <row r="48" spans="1:34" ht="12" customHeight="1">
      <c r="A48" s="1"/>
      <c r="B48" s="16" t="s">
        <v>93</v>
      </c>
      <c r="C48" s="5" t="s">
        <v>94</v>
      </c>
      <c r="D48" s="25">
        <f>Classification!CJ48</f>
        <v>0</v>
      </c>
      <c r="E48" s="79"/>
      <c r="F48" s="25">
        <v>0</v>
      </c>
      <c r="G48" s="25">
        <f>D48-F48</f>
        <v>0</v>
      </c>
      <c r="H48" s="69"/>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row>
    <row r="49" spans="1:34" ht="12" customHeight="1">
      <c r="A49" s="1"/>
      <c r="B49" s="16" t="s">
        <v>95</v>
      </c>
      <c r="C49" s="5" t="s">
        <v>96</v>
      </c>
      <c r="D49" s="25">
        <f>Classification!CJ49</f>
        <v>0</v>
      </c>
      <c r="E49" s="79"/>
      <c r="F49" s="25">
        <v>0</v>
      </c>
      <c r="G49" s="25">
        <f t="shared" ref="G49:G51" si="10">D49-F49</f>
        <v>0</v>
      </c>
      <c r="H49" s="69"/>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row>
    <row r="50" spans="1:34" ht="12" customHeight="1">
      <c r="A50" s="1"/>
      <c r="B50" s="16" t="s">
        <v>97</v>
      </c>
      <c r="C50" s="5" t="s">
        <v>98</v>
      </c>
      <c r="D50" s="25">
        <f>Classification!CJ50</f>
        <v>0</v>
      </c>
      <c r="E50" s="79"/>
      <c r="F50" s="25">
        <v>0</v>
      </c>
      <c r="G50" s="25">
        <f t="shared" si="10"/>
        <v>0</v>
      </c>
      <c r="H50" s="69"/>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row>
    <row r="51" spans="1:34" ht="12" customHeight="1">
      <c r="A51" s="1"/>
      <c r="B51" s="16" t="s">
        <v>16</v>
      </c>
      <c r="C51" s="5" t="s">
        <v>99</v>
      </c>
      <c r="D51" s="25">
        <f>Classification!CJ51</f>
        <v>0</v>
      </c>
      <c r="E51" s="79"/>
      <c r="F51" s="25">
        <v>0</v>
      </c>
      <c r="G51" s="25">
        <f t="shared" si="10"/>
        <v>0</v>
      </c>
      <c r="H51" s="69"/>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row>
    <row r="52" spans="1:34" ht="12" customHeight="1">
      <c r="A52" s="1"/>
      <c r="B52" s="16" t="s">
        <v>42</v>
      </c>
      <c r="C52" s="1"/>
      <c r="D52" s="26">
        <f>SUM(D42:D51)</f>
        <v>0</v>
      </c>
      <c r="E52" s="79"/>
      <c r="F52" s="26">
        <f>SUM(F42:F51)</f>
        <v>0</v>
      </c>
      <c r="G52" s="26">
        <f>SUM(G42:G51)</f>
        <v>0</v>
      </c>
      <c r="H52" s="79"/>
      <c r="I52" s="26">
        <f t="shared" ref="I52:AH52" si="11">SUM(I42:I51)</f>
        <v>0</v>
      </c>
      <c r="J52" s="26">
        <f t="shared" si="11"/>
        <v>0</v>
      </c>
      <c r="K52" s="26">
        <f t="shared" si="11"/>
        <v>0</v>
      </c>
      <c r="L52" s="26">
        <f t="shared" si="11"/>
        <v>0</v>
      </c>
      <c r="M52" s="26">
        <f t="shared" si="11"/>
        <v>0</v>
      </c>
      <c r="N52" s="26">
        <f t="shared" si="11"/>
        <v>0</v>
      </c>
      <c r="O52" s="26">
        <f t="shared" si="11"/>
        <v>0</v>
      </c>
      <c r="P52" s="26">
        <f t="shared" si="11"/>
        <v>0</v>
      </c>
      <c r="Q52" s="26">
        <f t="shared" si="11"/>
        <v>0</v>
      </c>
      <c r="R52" s="26">
        <f t="shared" si="11"/>
        <v>0</v>
      </c>
      <c r="S52" s="26">
        <f t="shared" si="11"/>
        <v>0</v>
      </c>
      <c r="T52" s="26">
        <f t="shared" si="11"/>
        <v>0</v>
      </c>
      <c r="U52" s="26">
        <f t="shared" si="11"/>
        <v>0</v>
      </c>
      <c r="V52" s="26">
        <f t="shared" si="11"/>
        <v>0</v>
      </c>
      <c r="W52" s="26">
        <f t="shared" si="11"/>
        <v>0</v>
      </c>
      <c r="X52" s="26">
        <f t="shared" si="11"/>
        <v>0</v>
      </c>
      <c r="Y52" s="26">
        <f t="shared" si="11"/>
        <v>0</v>
      </c>
      <c r="Z52" s="26">
        <f t="shared" si="11"/>
        <v>0</v>
      </c>
      <c r="AA52" s="26">
        <f t="shared" si="11"/>
        <v>0</v>
      </c>
      <c r="AB52" s="26">
        <f t="shared" si="11"/>
        <v>0</v>
      </c>
      <c r="AC52" s="26">
        <f t="shared" si="11"/>
        <v>0</v>
      </c>
      <c r="AD52" s="26">
        <f t="shared" si="11"/>
        <v>0</v>
      </c>
      <c r="AE52" s="26">
        <f t="shared" si="11"/>
        <v>0</v>
      </c>
      <c r="AF52" s="26">
        <f t="shared" si="11"/>
        <v>0</v>
      </c>
      <c r="AG52" s="26">
        <f t="shared" si="11"/>
        <v>0</v>
      </c>
      <c r="AH52" s="26">
        <f t="shared" si="11"/>
        <v>0</v>
      </c>
    </row>
    <row r="53" spans="1:34" ht="12" customHeight="1">
      <c r="A53" s="1"/>
      <c r="B53" s="1"/>
      <c r="C53" s="1"/>
      <c r="D53" s="25"/>
      <c r="E53" s="79"/>
      <c r="F53" s="25"/>
      <c r="G53" s="25"/>
      <c r="H53" s="7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row>
    <row r="54" spans="1:34" ht="12" customHeight="1">
      <c r="A54" s="16" t="s">
        <v>100</v>
      </c>
      <c r="B54" s="1"/>
      <c r="C54" s="1"/>
      <c r="D54" s="25"/>
      <c r="E54" s="79"/>
      <c r="F54" s="25"/>
      <c r="G54" s="25"/>
      <c r="H54" s="7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34" ht="12" customHeight="1">
      <c r="A55" s="1"/>
      <c r="B55" s="16" t="s">
        <v>37</v>
      </c>
      <c r="C55" s="5" t="s">
        <v>84</v>
      </c>
      <c r="D55" s="25">
        <f>Classification!CJ55</f>
        <v>0</v>
      </c>
      <c r="E55" s="79"/>
      <c r="F55" s="25">
        <v>0</v>
      </c>
      <c r="G55" s="25">
        <f>D55-F55</f>
        <v>0</v>
      </c>
      <c r="H55" s="69"/>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row>
    <row r="56" spans="1:34" ht="12" customHeight="1">
      <c r="A56" s="1"/>
      <c r="B56" s="16" t="s">
        <v>48</v>
      </c>
      <c r="C56" s="5" t="s">
        <v>86</v>
      </c>
      <c r="D56" s="25">
        <f>Classification!CJ56</f>
        <v>0</v>
      </c>
      <c r="E56" s="79"/>
      <c r="F56" s="25">
        <v>0</v>
      </c>
      <c r="G56" s="25">
        <f t="shared" ref="G56:G58" si="12">D56-F56</f>
        <v>0</v>
      </c>
      <c r="H56" s="69"/>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row>
    <row r="57" spans="1:34" ht="12" customHeight="1">
      <c r="A57" s="1"/>
      <c r="B57" s="16" t="s">
        <v>101</v>
      </c>
      <c r="C57" s="5" t="s">
        <v>87</v>
      </c>
      <c r="D57" s="25">
        <f>Classification!CJ57</f>
        <v>0</v>
      </c>
      <c r="E57" s="79"/>
      <c r="F57" s="25">
        <v>0</v>
      </c>
      <c r="G57" s="25">
        <f t="shared" si="12"/>
        <v>0</v>
      </c>
      <c r="H57" s="69"/>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row>
    <row r="58" spans="1:34" ht="12" customHeight="1">
      <c r="A58" s="1"/>
      <c r="B58" s="16" t="s">
        <v>102</v>
      </c>
      <c r="C58" s="5" t="s">
        <v>103</v>
      </c>
      <c r="D58" s="25">
        <f>Classification!CJ58</f>
        <v>0</v>
      </c>
      <c r="E58" s="79"/>
      <c r="F58" s="25">
        <v>0</v>
      </c>
      <c r="G58" s="25">
        <f t="shared" si="12"/>
        <v>0</v>
      </c>
      <c r="H58" s="69"/>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row>
    <row r="59" spans="1:34" ht="12" customHeight="1">
      <c r="A59" s="1"/>
      <c r="B59" s="16" t="s">
        <v>104</v>
      </c>
      <c r="C59" s="5" t="s">
        <v>105</v>
      </c>
      <c r="D59" s="25">
        <f>Classification!CJ59</f>
        <v>0</v>
      </c>
      <c r="E59" s="79"/>
      <c r="F59" s="25">
        <v>0</v>
      </c>
      <c r="G59" s="25">
        <f>D59-F59</f>
        <v>0</v>
      </c>
      <c r="H59" s="69"/>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row>
    <row r="60" spans="1:34" ht="12" customHeight="1">
      <c r="A60" s="1"/>
      <c r="B60" s="16" t="s">
        <v>106</v>
      </c>
      <c r="C60" s="5" t="s">
        <v>89</v>
      </c>
      <c r="D60" s="25">
        <f>Classification!CJ60</f>
        <v>0</v>
      </c>
      <c r="E60" s="79"/>
      <c r="F60" s="25">
        <v>0</v>
      </c>
      <c r="G60" s="25">
        <f t="shared" ref="G60:G62" si="13">D60-F60</f>
        <v>0</v>
      </c>
      <c r="H60" s="69"/>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row>
    <row r="61" spans="1:34" ht="12" customHeight="1">
      <c r="A61" s="1"/>
      <c r="B61" s="16" t="s">
        <v>107</v>
      </c>
      <c r="C61" s="5" t="s">
        <v>108</v>
      </c>
      <c r="D61" s="25">
        <f>Classification!CJ61</f>
        <v>0</v>
      </c>
      <c r="E61" s="79"/>
      <c r="F61" s="25">
        <v>0</v>
      </c>
      <c r="G61" s="25">
        <f t="shared" si="13"/>
        <v>0</v>
      </c>
      <c r="H61" s="69"/>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row>
    <row r="62" spans="1:34" ht="12" customHeight="1">
      <c r="A62" s="1"/>
      <c r="B62" s="16" t="s">
        <v>39</v>
      </c>
      <c r="C62" s="5" t="s">
        <v>90</v>
      </c>
      <c r="D62" s="25">
        <f>Classification!CJ62</f>
        <v>0</v>
      </c>
      <c r="E62" s="79"/>
      <c r="F62" s="25">
        <v>0</v>
      </c>
      <c r="G62" s="25">
        <f t="shared" si="13"/>
        <v>0</v>
      </c>
      <c r="H62" s="69"/>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row>
    <row r="63" spans="1:34" ht="12" customHeight="1">
      <c r="A63" s="1"/>
      <c r="B63" s="16" t="s">
        <v>91</v>
      </c>
      <c r="C63" s="5" t="s">
        <v>92</v>
      </c>
      <c r="D63" s="25">
        <f>Classification!CJ63</f>
        <v>0</v>
      </c>
      <c r="E63" s="79"/>
      <c r="F63" s="25">
        <v>0</v>
      </c>
      <c r="G63" s="25">
        <f>D63-F63</f>
        <v>0</v>
      </c>
      <c r="H63" s="69"/>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row>
    <row r="64" spans="1:34" ht="12" customHeight="1">
      <c r="A64" s="1"/>
      <c r="B64" s="16" t="s">
        <v>93</v>
      </c>
      <c r="C64" s="5" t="s">
        <v>94</v>
      </c>
      <c r="D64" s="25">
        <f>Classification!CJ64</f>
        <v>0</v>
      </c>
      <c r="E64" s="79"/>
      <c r="F64" s="25">
        <v>0</v>
      </c>
      <c r="G64" s="25">
        <f>D64-F64</f>
        <v>0</v>
      </c>
      <c r="H64" s="69"/>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row>
    <row r="65" spans="1:34" ht="12" customHeight="1">
      <c r="A65" s="1"/>
      <c r="B65" s="16" t="s">
        <v>95</v>
      </c>
      <c r="C65" s="5" t="s">
        <v>96</v>
      </c>
      <c r="D65" s="25">
        <f>Classification!CJ65</f>
        <v>0</v>
      </c>
      <c r="E65" s="79"/>
      <c r="F65" s="25">
        <v>0</v>
      </c>
      <c r="G65" s="25">
        <f t="shared" ref="G65:G67" si="14">D65-F65</f>
        <v>0</v>
      </c>
      <c r="H65" s="69"/>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row>
    <row r="66" spans="1:34" ht="12" customHeight="1">
      <c r="A66" s="1"/>
      <c r="B66" s="16" t="s">
        <v>97</v>
      </c>
      <c r="C66" s="5" t="s">
        <v>98</v>
      </c>
      <c r="D66" s="25">
        <f>Classification!CJ66</f>
        <v>0</v>
      </c>
      <c r="E66" s="79"/>
      <c r="F66" s="25">
        <v>0</v>
      </c>
      <c r="G66" s="25">
        <f t="shared" si="14"/>
        <v>0</v>
      </c>
      <c r="H66" s="69"/>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row>
    <row r="67" spans="1:34" ht="12" customHeight="1">
      <c r="A67" s="1"/>
      <c r="B67" s="16" t="s">
        <v>16</v>
      </c>
      <c r="C67" s="5" t="s">
        <v>99</v>
      </c>
      <c r="D67" s="25">
        <f>Classification!CJ67</f>
        <v>0</v>
      </c>
      <c r="E67" s="79"/>
      <c r="F67" s="25">
        <v>0</v>
      </c>
      <c r="G67" s="25">
        <f t="shared" si="14"/>
        <v>0</v>
      </c>
      <c r="H67" s="69"/>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row>
    <row r="68" spans="1:34" ht="12" customHeight="1">
      <c r="A68" s="1"/>
      <c r="B68" s="16" t="s">
        <v>42</v>
      </c>
      <c r="C68" s="1"/>
      <c r="D68" s="26">
        <f>SUM(D55:D67)</f>
        <v>0</v>
      </c>
      <c r="E68" s="79"/>
      <c r="F68" s="26">
        <f>SUM(F55:F67)</f>
        <v>0</v>
      </c>
      <c r="G68" s="26">
        <f>SUM(G55:G67)</f>
        <v>0</v>
      </c>
      <c r="H68" s="79"/>
      <c r="I68" s="26">
        <f t="shared" ref="I68:AH68" si="15">SUM(I55:I67)</f>
        <v>0</v>
      </c>
      <c r="J68" s="26">
        <f t="shared" si="15"/>
        <v>0</v>
      </c>
      <c r="K68" s="26">
        <f t="shared" si="15"/>
        <v>0</v>
      </c>
      <c r="L68" s="26">
        <f t="shared" si="15"/>
        <v>0</v>
      </c>
      <c r="M68" s="26">
        <f t="shared" si="15"/>
        <v>0</v>
      </c>
      <c r="N68" s="26">
        <f t="shared" si="15"/>
        <v>0</v>
      </c>
      <c r="O68" s="26">
        <f t="shared" si="15"/>
        <v>0</v>
      </c>
      <c r="P68" s="26">
        <f t="shared" si="15"/>
        <v>0</v>
      </c>
      <c r="Q68" s="26">
        <f t="shared" si="15"/>
        <v>0</v>
      </c>
      <c r="R68" s="26">
        <f t="shared" si="15"/>
        <v>0</v>
      </c>
      <c r="S68" s="26">
        <f t="shared" si="15"/>
        <v>0</v>
      </c>
      <c r="T68" s="26">
        <f t="shared" si="15"/>
        <v>0</v>
      </c>
      <c r="U68" s="26">
        <f t="shared" si="15"/>
        <v>0</v>
      </c>
      <c r="V68" s="26">
        <f t="shared" si="15"/>
        <v>0</v>
      </c>
      <c r="W68" s="26">
        <f t="shared" si="15"/>
        <v>0</v>
      </c>
      <c r="X68" s="26">
        <f t="shared" si="15"/>
        <v>0</v>
      </c>
      <c r="Y68" s="26">
        <f t="shared" si="15"/>
        <v>0</v>
      </c>
      <c r="Z68" s="26">
        <f t="shared" si="15"/>
        <v>0</v>
      </c>
      <c r="AA68" s="26">
        <f t="shared" si="15"/>
        <v>0</v>
      </c>
      <c r="AB68" s="26">
        <f t="shared" si="15"/>
        <v>0</v>
      </c>
      <c r="AC68" s="26">
        <f t="shared" si="15"/>
        <v>0</v>
      </c>
      <c r="AD68" s="26">
        <f t="shared" si="15"/>
        <v>0</v>
      </c>
      <c r="AE68" s="26">
        <f t="shared" si="15"/>
        <v>0</v>
      </c>
      <c r="AF68" s="26">
        <f t="shared" si="15"/>
        <v>0</v>
      </c>
      <c r="AG68" s="26">
        <f t="shared" si="15"/>
        <v>0</v>
      </c>
      <c r="AH68" s="26">
        <f t="shared" si="15"/>
        <v>0</v>
      </c>
    </row>
    <row r="69" spans="1:34" ht="12" customHeight="1">
      <c r="A69" s="1"/>
      <c r="B69" s="1"/>
      <c r="C69" s="1"/>
      <c r="D69" s="25"/>
      <c r="E69" s="79"/>
      <c r="F69" s="25"/>
      <c r="G69" s="25"/>
      <c r="H69" s="79"/>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row>
    <row r="70" spans="1:34" ht="12" customHeight="1">
      <c r="A70" s="16" t="s">
        <v>109</v>
      </c>
      <c r="B70" s="1"/>
      <c r="C70" s="5" t="s">
        <v>110</v>
      </c>
      <c r="D70" s="30">
        <f>Classification!CJ70</f>
        <v>0</v>
      </c>
      <c r="E70" s="79"/>
      <c r="F70" s="30">
        <v>0</v>
      </c>
      <c r="G70" s="30">
        <f t="shared" ref="G70" si="16">D70-F70</f>
        <v>0</v>
      </c>
      <c r="H70" s="69"/>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row>
    <row r="71" spans="1:34" ht="12" customHeight="1">
      <c r="A71" s="1"/>
      <c r="B71" s="1"/>
      <c r="C71" s="1"/>
      <c r="D71" s="25"/>
      <c r="E71" s="79"/>
      <c r="F71" s="25"/>
      <c r="G71" s="25"/>
      <c r="H71" s="7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row>
    <row r="72" spans="1:34" ht="12" customHeight="1">
      <c r="A72" s="16" t="s">
        <v>111</v>
      </c>
      <c r="B72" s="1"/>
      <c r="C72" s="1"/>
      <c r="D72" s="25"/>
      <c r="E72" s="79"/>
      <c r="F72" s="25"/>
      <c r="G72" s="25"/>
      <c r="H72" s="79"/>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row>
    <row r="73" spans="1:34" ht="12" customHeight="1">
      <c r="A73" s="1"/>
      <c r="B73" s="16" t="s">
        <v>37</v>
      </c>
      <c r="C73" s="5" t="s">
        <v>112</v>
      </c>
      <c r="D73" s="25">
        <f>Classification!CJ73</f>
        <v>2.641776119418775</v>
      </c>
      <c r="E73" s="79"/>
      <c r="F73" s="25">
        <v>0</v>
      </c>
      <c r="G73" s="25">
        <f>D73-F73</f>
        <v>2.641776119418775</v>
      </c>
      <c r="H73" s="69" t="s">
        <v>374</v>
      </c>
      <c r="I73" s="25">
        <v>0</v>
      </c>
      <c r="J73" s="25">
        <v>0</v>
      </c>
      <c r="K73" s="25">
        <v>0</v>
      </c>
      <c r="L73" s="25">
        <v>0</v>
      </c>
      <c r="M73" s="25">
        <v>0</v>
      </c>
      <c r="N73" s="25">
        <v>0</v>
      </c>
      <c r="O73" s="25">
        <v>0</v>
      </c>
      <c r="P73" s="25">
        <v>0</v>
      </c>
      <c r="Q73" s="25">
        <v>0</v>
      </c>
      <c r="R73" s="25">
        <v>0</v>
      </c>
      <c r="S73" s="25">
        <v>0</v>
      </c>
      <c r="T73" s="25">
        <v>0</v>
      </c>
      <c r="U73" s="25">
        <v>0</v>
      </c>
      <c r="V73" s="25">
        <v>0</v>
      </c>
      <c r="W73" s="25">
        <v>0</v>
      </c>
      <c r="X73" s="25">
        <v>0</v>
      </c>
      <c r="Y73" s="25">
        <v>0</v>
      </c>
      <c r="Z73" s="25">
        <v>2.641776119418775</v>
      </c>
      <c r="AA73" s="25">
        <v>0</v>
      </c>
      <c r="AB73" s="25">
        <v>0</v>
      </c>
      <c r="AC73" s="25">
        <v>0</v>
      </c>
      <c r="AD73" s="25">
        <v>0</v>
      </c>
      <c r="AE73" s="25">
        <v>0</v>
      </c>
      <c r="AF73" s="25">
        <v>0</v>
      </c>
      <c r="AG73" s="25">
        <v>0</v>
      </c>
      <c r="AH73" s="25">
        <v>0</v>
      </c>
    </row>
    <row r="74" spans="1:34" ht="12" customHeight="1">
      <c r="A74" s="1"/>
      <c r="B74" s="16" t="s">
        <v>39</v>
      </c>
      <c r="C74" s="5" t="s">
        <v>114</v>
      </c>
      <c r="D74" s="25">
        <f>Classification!CJ74</f>
        <v>315.84450243543716</v>
      </c>
      <c r="E74" s="79"/>
      <c r="F74" s="25">
        <v>0</v>
      </c>
      <c r="G74" s="25">
        <f t="shared" ref="G74:G79" si="17">D74-F74</f>
        <v>315.84450243543716</v>
      </c>
      <c r="H74" s="69" t="s">
        <v>374</v>
      </c>
      <c r="I74" s="25">
        <v>0</v>
      </c>
      <c r="J74" s="25">
        <v>0</v>
      </c>
      <c r="K74" s="25">
        <v>0</v>
      </c>
      <c r="L74" s="25">
        <v>0</v>
      </c>
      <c r="M74" s="25">
        <v>0</v>
      </c>
      <c r="N74" s="25">
        <v>0</v>
      </c>
      <c r="O74" s="25">
        <v>0</v>
      </c>
      <c r="P74" s="25">
        <v>0</v>
      </c>
      <c r="Q74" s="25">
        <v>0</v>
      </c>
      <c r="R74" s="25">
        <v>0</v>
      </c>
      <c r="S74" s="25">
        <v>0</v>
      </c>
      <c r="T74" s="25">
        <v>0</v>
      </c>
      <c r="U74" s="25">
        <v>0</v>
      </c>
      <c r="V74" s="25">
        <v>0</v>
      </c>
      <c r="W74" s="25">
        <v>0</v>
      </c>
      <c r="X74" s="25">
        <v>0</v>
      </c>
      <c r="Y74" s="25">
        <v>0</v>
      </c>
      <c r="Z74" s="25">
        <v>315.84450243543716</v>
      </c>
      <c r="AA74" s="25">
        <v>0</v>
      </c>
      <c r="AB74" s="25">
        <v>0</v>
      </c>
      <c r="AC74" s="25">
        <v>0</v>
      </c>
      <c r="AD74" s="25">
        <v>0</v>
      </c>
      <c r="AE74" s="25">
        <v>0</v>
      </c>
      <c r="AF74" s="25">
        <v>0</v>
      </c>
      <c r="AG74" s="25">
        <v>0</v>
      </c>
      <c r="AH74" s="25">
        <v>0</v>
      </c>
    </row>
    <row r="75" spans="1:34" ht="12" customHeight="1">
      <c r="A75" s="1"/>
      <c r="B75" s="16" t="s">
        <v>115</v>
      </c>
      <c r="C75" s="5" t="s">
        <v>116</v>
      </c>
      <c r="D75" s="25">
        <f>Classification!CJ75</f>
        <v>738.76988442997595</v>
      </c>
      <c r="E75" s="79"/>
      <c r="F75" s="25">
        <v>0</v>
      </c>
      <c r="G75" s="25">
        <f t="shared" si="17"/>
        <v>738.76988442997595</v>
      </c>
      <c r="H75" s="69" t="s">
        <v>374</v>
      </c>
      <c r="I75" s="25">
        <v>0</v>
      </c>
      <c r="J75" s="25">
        <v>0</v>
      </c>
      <c r="K75" s="25">
        <v>0</v>
      </c>
      <c r="L75" s="25">
        <v>0</v>
      </c>
      <c r="M75" s="25">
        <v>0</v>
      </c>
      <c r="N75" s="25">
        <v>0</v>
      </c>
      <c r="O75" s="25">
        <v>0</v>
      </c>
      <c r="P75" s="25">
        <v>0</v>
      </c>
      <c r="Q75" s="25">
        <v>0</v>
      </c>
      <c r="R75" s="25">
        <v>0</v>
      </c>
      <c r="S75" s="25">
        <v>0</v>
      </c>
      <c r="T75" s="25">
        <v>0</v>
      </c>
      <c r="U75" s="25">
        <v>0</v>
      </c>
      <c r="V75" s="25">
        <v>0</v>
      </c>
      <c r="W75" s="25">
        <v>0</v>
      </c>
      <c r="X75" s="25">
        <v>0</v>
      </c>
      <c r="Y75" s="25">
        <v>0</v>
      </c>
      <c r="Z75" s="25">
        <v>738.76988442997595</v>
      </c>
      <c r="AA75" s="25">
        <v>0</v>
      </c>
      <c r="AB75" s="25">
        <v>0</v>
      </c>
      <c r="AC75" s="25">
        <v>0</v>
      </c>
      <c r="AD75" s="25">
        <v>0</v>
      </c>
      <c r="AE75" s="25">
        <v>0</v>
      </c>
      <c r="AF75" s="25">
        <v>0</v>
      </c>
      <c r="AG75" s="25">
        <v>0</v>
      </c>
      <c r="AH75" s="25">
        <v>0</v>
      </c>
    </row>
    <row r="76" spans="1:34" ht="12" customHeight="1">
      <c r="A76" s="1"/>
      <c r="B76" s="16" t="s">
        <v>117</v>
      </c>
      <c r="C76" s="5" t="s">
        <v>118</v>
      </c>
      <c r="D76" s="25">
        <f>Classification!CJ76</f>
        <v>327.91358630671618</v>
      </c>
      <c r="E76" s="79"/>
      <c r="F76" s="25">
        <v>0</v>
      </c>
      <c r="G76" s="25">
        <f t="shared" si="17"/>
        <v>327.91358630671618</v>
      </c>
      <c r="H76" s="69" t="s">
        <v>374</v>
      </c>
      <c r="I76" s="25">
        <v>0</v>
      </c>
      <c r="J76" s="25">
        <v>0</v>
      </c>
      <c r="K76" s="25">
        <v>0</v>
      </c>
      <c r="L76" s="25">
        <v>0</v>
      </c>
      <c r="M76" s="25">
        <v>0</v>
      </c>
      <c r="N76" s="25">
        <v>0</v>
      </c>
      <c r="O76" s="25">
        <v>0</v>
      </c>
      <c r="P76" s="25">
        <v>0</v>
      </c>
      <c r="Q76" s="25">
        <v>0</v>
      </c>
      <c r="R76" s="25">
        <v>0</v>
      </c>
      <c r="S76" s="25">
        <v>0</v>
      </c>
      <c r="T76" s="25">
        <v>0</v>
      </c>
      <c r="U76" s="25">
        <v>0</v>
      </c>
      <c r="V76" s="25">
        <v>0</v>
      </c>
      <c r="W76" s="25">
        <v>0</v>
      </c>
      <c r="X76" s="25">
        <v>0</v>
      </c>
      <c r="Y76" s="25">
        <v>0</v>
      </c>
      <c r="Z76" s="25">
        <v>327.91358630671618</v>
      </c>
      <c r="AA76" s="25">
        <v>0</v>
      </c>
      <c r="AB76" s="25">
        <v>0</v>
      </c>
      <c r="AC76" s="25">
        <v>0</v>
      </c>
      <c r="AD76" s="25">
        <v>0</v>
      </c>
      <c r="AE76" s="25">
        <v>0</v>
      </c>
      <c r="AF76" s="25">
        <v>0</v>
      </c>
      <c r="AG76" s="25">
        <v>0</v>
      </c>
      <c r="AH76" s="25">
        <v>0</v>
      </c>
    </row>
    <row r="77" spans="1:34" ht="12" customHeight="1">
      <c r="A77" s="1"/>
      <c r="B77" s="16" t="s">
        <v>119</v>
      </c>
      <c r="C77" s="5" t="s">
        <v>120</v>
      </c>
      <c r="D77" s="25">
        <f>Classification!CJ77</f>
        <v>248.10350797984324</v>
      </c>
      <c r="E77" s="79"/>
      <c r="F77" s="25">
        <v>0</v>
      </c>
      <c r="G77" s="25">
        <f t="shared" si="17"/>
        <v>248.10350797984324</v>
      </c>
      <c r="H77" s="69" t="s">
        <v>374</v>
      </c>
      <c r="I77" s="25">
        <v>0</v>
      </c>
      <c r="J77" s="25">
        <v>0</v>
      </c>
      <c r="K77" s="25">
        <v>0</v>
      </c>
      <c r="L77" s="25">
        <v>0</v>
      </c>
      <c r="M77" s="25">
        <v>0</v>
      </c>
      <c r="N77" s="25">
        <v>0</v>
      </c>
      <c r="O77" s="25">
        <v>0</v>
      </c>
      <c r="P77" s="25">
        <v>0</v>
      </c>
      <c r="Q77" s="25">
        <v>0</v>
      </c>
      <c r="R77" s="25">
        <v>0</v>
      </c>
      <c r="S77" s="25">
        <v>0</v>
      </c>
      <c r="T77" s="25">
        <v>0</v>
      </c>
      <c r="U77" s="25">
        <v>0</v>
      </c>
      <c r="V77" s="25">
        <v>0</v>
      </c>
      <c r="W77" s="25">
        <v>0</v>
      </c>
      <c r="X77" s="25">
        <v>0</v>
      </c>
      <c r="Y77" s="25">
        <v>0</v>
      </c>
      <c r="Z77" s="25">
        <v>248.10350797984324</v>
      </c>
      <c r="AA77" s="25">
        <v>0</v>
      </c>
      <c r="AB77" s="25">
        <v>0</v>
      </c>
      <c r="AC77" s="25">
        <v>0</v>
      </c>
      <c r="AD77" s="25">
        <v>0</v>
      </c>
      <c r="AE77" s="25">
        <v>0</v>
      </c>
      <c r="AF77" s="25">
        <v>0</v>
      </c>
      <c r="AG77" s="25">
        <v>0</v>
      </c>
      <c r="AH77" s="25">
        <v>0</v>
      </c>
    </row>
    <row r="78" spans="1:34" ht="12" customHeight="1">
      <c r="A78" s="1"/>
      <c r="B78" s="16" t="s">
        <v>121</v>
      </c>
      <c r="C78" s="5" t="s">
        <v>122</v>
      </c>
      <c r="D78" s="25">
        <f>Classification!CJ78</f>
        <v>0</v>
      </c>
      <c r="E78" s="79"/>
      <c r="F78" s="25">
        <v>0</v>
      </c>
      <c r="G78" s="25">
        <f t="shared" si="17"/>
        <v>0</v>
      </c>
      <c r="H78" s="69"/>
      <c r="I78" s="25">
        <v>0</v>
      </c>
      <c r="J78" s="25">
        <v>0</v>
      </c>
      <c r="K78" s="25">
        <v>0</v>
      </c>
      <c r="L78" s="25">
        <v>0</v>
      </c>
      <c r="M78" s="25">
        <v>0</v>
      </c>
      <c r="N78" s="25">
        <v>0</v>
      </c>
      <c r="O78" s="25">
        <v>0</v>
      </c>
      <c r="P78" s="25">
        <v>0</v>
      </c>
      <c r="Q78" s="25">
        <v>0</v>
      </c>
      <c r="R78" s="25">
        <v>0</v>
      </c>
      <c r="S78" s="25">
        <v>0</v>
      </c>
      <c r="T78" s="25">
        <v>0</v>
      </c>
      <c r="U78" s="25">
        <v>0</v>
      </c>
      <c r="V78" s="25">
        <v>0</v>
      </c>
      <c r="W78" s="25">
        <v>0</v>
      </c>
      <c r="X78" s="25">
        <v>0</v>
      </c>
      <c r="Y78" s="25">
        <v>0</v>
      </c>
      <c r="Z78" s="25">
        <v>0</v>
      </c>
      <c r="AA78" s="25">
        <v>0</v>
      </c>
      <c r="AB78" s="25">
        <v>0</v>
      </c>
      <c r="AC78" s="25">
        <v>0</v>
      </c>
      <c r="AD78" s="25">
        <v>0</v>
      </c>
      <c r="AE78" s="25">
        <v>0</v>
      </c>
      <c r="AF78" s="25">
        <v>0</v>
      </c>
      <c r="AG78" s="25">
        <v>0</v>
      </c>
      <c r="AH78" s="25">
        <v>0</v>
      </c>
    </row>
    <row r="79" spans="1:34" ht="12" customHeight="1">
      <c r="A79" s="1"/>
      <c r="B79" s="16" t="s">
        <v>16</v>
      </c>
      <c r="C79" s="5" t="s">
        <v>123</v>
      </c>
      <c r="D79" s="25">
        <f>Classification!CJ79</f>
        <v>0</v>
      </c>
      <c r="E79" s="79"/>
      <c r="F79" s="25">
        <v>0</v>
      </c>
      <c r="G79" s="25">
        <f t="shared" si="17"/>
        <v>0</v>
      </c>
      <c r="H79" s="69"/>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row>
    <row r="80" spans="1:34" ht="12" customHeight="1">
      <c r="A80" s="1"/>
      <c r="B80" s="16" t="s">
        <v>42</v>
      </c>
      <c r="C80" s="1"/>
      <c r="D80" s="26">
        <f>SUM(D73:D79)</f>
        <v>1633.2732572713915</v>
      </c>
      <c r="E80" s="79"/>
      <c r="F80" s="26">
        <f t="shared" ref="F80:G80" si="18">SUM(F73:F79)</f>
        <v>0</v>
      </c>
      <c r="G80" s="26">
        <f t="shared" si="18"/>
        <v>1633.2732572713915</v>
      </c>
      <c r="H80" s="79"/>
      <c r="I80" s="26">
        <f t="shared" ref="I80:AH80" si="19">SUM(I73:I79)</f>
        <v>0</v>
      </c>
      <c r="J80" s="26">
        <f t="shared" si="19"/>
        <v>0</v>
      </c>
      <c r="K80" s="26">
        <f t="shared" si="19"/>
        <v>0</v>
      </c>
      <c r="L80" s="26">
        <f t="shared" si="19"/>
        <v>0</v>
      </c>
      <c r="M80" s="26">
        <f t="shared" si="19"/>
        <v>0</v>
      </c>
      <c r="N80" s="26">
        <f t="shared" si="19"/>
        <v>0</v>
      </c>
      <c r="O80" s="26">
        <f t="shared" si="19"/>
        <v>0</v>
      </c>
      <c r="P80" s="26">
        <f t="shared" si="19"/>
        <v>0</v>
      </c>
      <c r="Q80" s="26">
        <f t="shared" si="19"/>
        <v>0</v>
      </c>
      <c r="R80" s="26">
        <f t="shared" si="19"/>
        <v>0</v>
      </c>
      <c r="S80" s="26">
        <f t="shared" si="19"/>
        <v>0</v>
      </c>
      <c r="T80" s="26">
        <f t="shared" si="19"/>
        <v>0</v>
      </c>
      <c r="U80" s="26">
        <f t="shared" si="19"/>
        <v>0</v>
      </c>
      <c r="V80" s="26">
        <f t="shared" si="19"/>
        <v>0</v>
      </c>
      <c r="W80" s="26">
        <f t="shared" si="19"/>
        <v>0</v>
      </c>
      <c r="X80" s="26">
        <f t="shared" si="19"/>
        <v>0</v>
      </c>
      <c r="Y80" s="26">
        <f t="shared" si="19"/>
        <v>0</v>
      </c>
      <c r="Z80" s="26">
        <f t="shared" si="19"/>
        <v>1633.2732572713915</v>
      </c>
      <c r="AA80" s="26">
        <f t="shared" si="19"/>
        <v>0</v>
      </c>
      <c r="AB80" s="26">
        <f t="shared" si="19"/>
        <v>0</v>
      </c>
      <c r="AC80" s="26">
        <f t="shared" si="19"/>
        <v>0</v>
      </c>
      <c r="AD80" s="26">
        <f t="shared" si="19"/>
        <v>0</v>
      </c>
      <c r="AE80" s="26">
        <f t="shared" si="19"/>
        <v>0</v>
      </c>
      <c r="AF80" s="26">
        <f t="shared" si="19"/>
        <v>0</v>
      </c>
      <c r="AG80" s="26">
        <f t="shared" si="19"/>
        <v>0</v>
      </c>
      <c r="AH80" s="26">
        <f t="shared" si="19"/>
        <v>0</v>
      </c>
    </row>
    <row r="81" spans="1:34" ht="12" customHeight="1">
      <c r="A81" s="1"/>
      <c r="B81" s="1"/>
      <c r="C81" s="1"/>
      <c r="D81" s="25"/>
      <c r="E81" s="79"/>
      <c r="F81" s="25"/>
      <c r="G81" s="25"/>
      <c r="H81" s="79"/>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row>
    <row r="82" spans="1:34" ht="12" customHeight="1" thickBot="1">
      <c r="A82" s="16" t="s">
        <v>124</v>
      </c>
      <c r="B82" s="1"/>
      <c r="C82" s="1"/>
      <c r="D82" s="32">
        <f>SUM(D18, D29, D39, D52, D68, D70, D80)</f>
        <v>1633.2732572713915</v>
      </c>
      <c r="E82" s="79"/>
      <c r="F82" s="32">
        <f>SUM(F18, F29, F39, F52, F68, F70, F80)</f>
        <v>0</v>
      </c>
      <c r="G82" s="32">
        <f>SUM(G18, G29, G39, G52, G68, G70, G80)</f>
        <v>1633.2732572713915</v>
      </c>
      <c r="H82" s="79"/>
      <c r="I82" s="32">
        <f t="shared" ref="I82:AH82" si="20">SUM(I18, I29, I39, I52, I68, I70, I80)</f>
        <v>0</v>
      </c>
      <c r="J82" s="32">
        <f t="shared" si="20"/>
        <v>0</v>
      </c>
      <c r="K82" s="32">
        <f t="shared" si="20"/>
        <v>0</v>
      </c>
      <c r="L82" s="32">
        <f t="shared" si="20"/>
        <v>0</v>
      </c>
      <c r="M82" s="32">
        <f t="shared" si="20"/>
        <v>0</v>
      </c>
      <c r="N82" s="32">
        <f t="shared" si="20"/>
        <v>0</v>
      </c>
      <c r="O82" s="32">
        <f t="shared" si="20"/>
        <v>0</v>
      </c>
      <c r="P82" s="32">
        <f t="shared" si="20"/>
        <v>0</v>
      </c>
      <c r="Q82" s="32">
        <f t="shared" si="20"/>
        <v>0</v>
      </c>
      <c r="R82" s="32">
        <f t="shared" si="20"/>
        <v>0</v>
      </c>
      <c r="S82" s="32">
        <f t="shared" si="20"/>
        <v>0</v>
      </c>
      <c r="T82" s="32">
        <f t="shared" si="20"/>
        <v>0</v>
      </c>
      <c r="U82" s="32">
        <f t="shared" si="20"/>
        <v>0</v>
      </c>
      <c r="V82" s="32">
        <f t="shared" si="20"/>
        <v>0</v>
      </c>
      <c r="W82" s="32">
        <f t="shared" si="20"/>
        <v>0</v>
      </c>
      <c r="X82" s="32">
        <f t="shared" si="20"/>
        <v>0</v>
      </c>
      <c r="Y82" s="32">
        <f t="shared" si="20"/>
        <v>0</v>
      </c>
      <c r="Z82" s="32">
        <f t="shared" si="20"/>
        <v>1633.2732572713915</v>
      </c>
      <c r="AA82" s="32">
        <f t="shared" si="20"/>
        <v>0</v>
      </c>
      <c r="AB82" s="32">
        <f t="shared" si="20"/>
        <v>0</v>
      </c>
      <c r="AC82" s="32">
        <f t="shared" si="20"/>
        <v>0</v>
      </c>
      <c r="AD82" s="32">
        <f t="shared" si="20"/>
        <v>0</v>
      </c>
      <c r="AE82" s="32">
        <f t="shared" si="20"/>
        <v>0</v>
      </c>
      <c r="AF82" s="32">
        <f t="shared" si="20"/>
        <v>0</v>
      </c>
      <c r="AG82" s="32">
        <f t="shared" si="20"/>
        <v>0</v>
      </c>
      <c r="AH82" s="32">
        <f t="shared" si="20"/>
        <v>0</v>
      </c>
    </row>
    <row r="83" spans="1:34" ht="12" customHeight="1" thickTop="1">
      <c r="A83" s="1"/>
      <c r="B83" s="1"/>
      <c r="C83" s="1"/>
      <c r="D83" s="25"/>
      <c r="E83" s="79"/>
      <c r="F83" s="25"/>
      <c r="G83" s="25"/>
      <c r="H83" s="79"/>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row>
    <row r="84" spans="1:34" ht="12" customHeight="1">
      <c r="A84" s="16" t="s">
        <v>125</v>
      </c>
      <c r="B84" s="1"/>
      <c r="C84" s="1"/>
      <c r="D84" s="33"/>
      <c r="E84" s="81"/>
      <c r="F84" s="33"/>
      <c r="G84" s="33"/>
      <c r="H84" s="81"/>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row>
    <row r="85" spans="1:34" ht="12" customHeight="1">
      <c r="A85" s="1"/>
      <c r="B85" s="1"/>
      <c r="C85" s="1"/>
      <c r="D85" s="33"/>
      <c r="E85" s="81"/>
      <c r="F85" s="33"/>
      <c r="G85" s="33"/>
      <c r="H85" s="81"/>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ht="12" customHeight="1">
      <c r="A86" s="16" t="s">
        <v>32</v>
      </c>
      <c r="B86" s="1"/>
      <c r="C86" s="1"/>
      <c r="D86" s="25"/>
      <c r="E86" s="79"/>
      <c r="F86" s="25"/>
      <c r="G86" s="25"/>
      <c r="H86" s="79"/>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row>
    <row r="87" spans="1:34" ht="12" customHeight="1">
      <c r="A87" s="1"/>
      <c r="B87" s="16" t="s">
        <v>34</v>
      </c>
      <c r="C87" s="5" t="s">
        <v>35</v>
      </c>
      <c r="D87" s="25">
        <f>Classification!CJ87</f>
        <v>0</v>
      </c>
      <c r="E87" s="79"/>
      <c r="F87" s="25">
        <v>0</v>
      </c>
      <c r="G87" s="25">
        <f t="shared" ref="G87:G90" si="21">D87-F87</f>
        <v>0</v>
      </c>
      <c r="H87" s="69"/>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row>
    <row r="88" spans="1:34" ht="12" customHeight="1">
      <c r="A88" s="1"/>
      <c r="B88" s="16" t="s">
        <v>37</v>
      </c>
      <c r="C88" s="5" t="s">
        <v>38</v>
      </c>
      <c r="D88" s="25">
        <f>Classification!CJ88</f>
        <v>0</v>
      </c>
      <c r="E88" s="79"/>
      <c r="F88" s="25">
        <v>0</v>
      </c>
      <c r="G88" s="25">
        <f t="shared" si="21"/>
        <v>0</v>
      </c>
      <c r="H88" s="69"/>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row>
    <row r="89" spans="1:34" ht="12" customHeight="1">
      <c r="A89" s="1"/>
      <c r="B89" s="16" t="s">
        <v>39</v>
      </c>
      <c r="C89" s="5" t="s">
        <v>40</v>
      </c>
      <c r="D89" s="25">
        <f>Classification!CJ89</f>
        <v>0</v>
      </c>
      <c r="E89" s="79"/>
      <c r="F89" s="25">
        <v>0</v>
      </c>
      <c r="G89" s="25">
        <f t="shared" si="21"/>
        <v>0</v>
      </c>
      <c r="H89" s="69"/>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row>
    <row r="90" spans="1:34" ht="12" customHeight="1">
      <c r="A90" s="1"/>
      <c r="B90" s="16" t="s">
        <v>16</v>
      </c>
      <c r="C90" s="5" t="s">
        <v>41</v>
      </c>
      <c r="D90" s="25">
        <f>Classification!CJ90</f>
        <v>0</v>
      </c>
      <c r="E90" s="79"/>
      <c r="F90" s="25">
        <v>0</v>
      </c>
      <c r="G90" s="25">
        <f t="shared" si="21"/>
        <v>0</v>
      </c>
      <c r="H90" s="69"/>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row>
    <row r="91" spans="1:34" ht="12" customHeight="1">
      <c r="A91" s="1"/>
      <c r="B91" s="16" t="s">
        <v>42</v>
      </c>
      <c r="C91" s="1"/>
      <c r="D91" s="26">
        <f>SUM(D87:D90)</f>
        <v>0</v>
      </c>
      <c r="E91" s="79"/>
      <c r="F91" s="26">
        <f>SUM(F87:F90)</f>
        <v>0</v>
      </c>
      <c r="G91" s="26">
        <f>SUM(G87:G90)</f>
        <v>0</v>
      </c>
      <c r="H91" s="79"/>
      <c r="I91" s="26">
        <f t="shared" ref="I91:AH91" si="22">SUM(I87:I90)</f>
        <v>0</v>
      </c>
      <c r="J91" s="26">
        <f t="shared" si="22"/>
        <v>0</v>
      </c>
      <c r="K91" s="26">
        <f t="shared" si="22"/>
        <v>0</v>
      </c>
      <c r="L91" s="26">
        <f t="shared" si="22"/>
        <v>0</v>
      </c>
      <c r="M91" s="26">
        <f t="shared" si="22"/>
        <v>0</v>
      </c>
      <c r="N91" s="26">
        <f t="shared" si="22"/>
        <v>0</v>
      </c>
      <c r="O91" s="26">
        <f t="shared" si="22"/>
        <v>0</v>
      </c>
      <c r="P91" s="26">
        <f t="shared" si="22"/>
        <v>0</v>
      </c>
      <c r="Q91" s="26">
        <f t="shared" si="22"/>
        <v>0</v>
      </c>
      <c r="R91" s="26">
        <f t="shared" si="22"/>
        <v>0</v>
      </c>
      <c r="S91" s="26">
        <f t="shared" si="22"/>
        <v>0</v>
      </c>
      <c r="T91" s="26">
        <f t="shared" si="22"/>
        <v>0</v>
      </c>
      <c r="U91" s="26">
        <f t="shared" si="22"/>
        <v>0</v>
      </c>
      <c r="V91" s="26">
        <f t="shared" si="22"/>
        <v>0</v>
      </c>
      <c r="W91" s="26">
        <f t="shared" si="22"/>
        <v>0</v>
      </c>
      <c r="X91" s="26">
        <f t="shared" si="22"/>
        <v>0</v>
      </c>
      <c r="Y91" s="26">
        <f t="shared" si="22"/>
        <v>0</v>
      </c>
      <c r="Z91" s="26">
        <f t="shared" si="22"/>
        <v>0</v>
      </c>
      <c r="AA91" s="26">
        <f t="shared" si="22"/>
        <v>0</v>
      </c>
      <c r="AB91" s="26">
        <f t="shared" si="22"/>
        <v>0</v>
      </c>
      <c r="AC91" s="26">
        <f t="shared" si="22"/>
        <v>0</v>
      </c>
      <c r="AD91" s="26">
        <f t="shared" si="22"/>
        <v>0</v>
      </c>
      <c r="AE91" s="26">
        <f t="shared" si="22"/>
        <v>0</v>
      </c>
      <c r="AF91" s="26">
        <f t="shared" si="22"/>
        <v>0</v>
      </c>
      <c r="AG91" s="26">
        <f t="shared" si="22"/>
        <v>0</v>
      </c>
      <c r="AH91" s="26">
        <f t="shared" si="22"/>
        <v>0</v>
      </c>
    </row>
    <row r="92" spans="1:34" ht="12" customHeight="1">
      <c r="A92" s="1"/>
      <c r="B92" s="1"/>
      <c r="C92" s="1"/>
      <c r="D92" s="25"/>
      <c r="E92" s="79"/>
      <c r="F92" s="25"/>
      <c r="G92" s="25"/>
      <c r="H92" s="79"/>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row>
    <row r="93" spans="1:34" ht="12" customHeight="1">
      <c r="A93" s="16" t="s">
        <v>43</v>
      </c>
      <c r="B93" s="1"/>
      <c r="C93" s="1"/>
      <c r="D93" s="25"/>
      <c r="E93" s="79"/>
      <c r="F93" s="25"/>
      <c r="G93" s="25"/>
      <c r="H93" s="79"/>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row>
    <row r="94" spans="1:34" ht="12" customHeight="1">
      <c r="A94" s="1"/>
      <c r="B94" s="16" t="s">
        <v>37</v>
      </c>
      <c r="C94" s="5" t="s">
        <v>45</v>
      </c>
      <c r="D94" s="25">
        <f>Classification!CJ94</f>
        <v>0</v>
      </c>
      <c r="E94" s="79"/>
      <c r="F94" s="25">
        <v>0</v>
      </c>
      <c r="G94" s="25">
        <f t="shared" ref="G94:G101" si="23">D94-F94</f>
        <v>0</v>
      </c>
      <c r="H94" s="69"/>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row>
    <row r="95" spans="1:34" ht="12" customHeight="1">
      <c r="A95" s="1"/>
      <c r="B95" s="16" t="s">
        <v>48</v>
      </c>
      <c r="C95" s="5" t="s">
        <v>49</v>
      </c>
      <c r="D95" s="25">
        <f>Classification!CJ95</f>
        <v>0</v>
      </c>
      <c r="E95" s="79"/>
      <c r="F95" s="25">
        <v>0</v>
      </c>
      <c r="G95" s="25">
        <f t="shared" si="23"/>
        <v>0</v>
      </c>
      <c r="H95" s="69"/>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row>
    <row r="96" spans="1:34" ht="12" customHeight="1">
      <c r="A96" s="1"/>
      <c r="B96" s="16" t="s">
        <v>39</v>
      </c>
      <c r="C96" s="5" t="s">
        <v>51</v>
      </c>
      <c r="D96" s="25">
        <f>Classification!CJ96</f>
        <v>0</v>
      </c>
      <c r="E96" s="79"/>
      <c r="F96" s="25">
        <v>0</v>
      </c>
      <c r="G96" s="25">
        <f t="shared" si="23"/>
        <v>0</v>
      </c>
      <c r="H96" s="69"/>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row>
    <row r="97" spans="1:34" ht="12" customHeight="1">
      <c r="A97" s="1"/>
      <c r="B97" s="16" t="s">
        <v>53</v>
      </c>
      <c r="C97" s="5" t="s">
        <v>54</v>
      </c>
      <c r="D97" s="25">
        <f>Classification!CJ97</f>
        <v>0</v>
      </c>
      <c r="E97" s="79"/>
      <c r="F97" s="25">
        <v>0</v>
      </c>
      <c r="G97" s="25">
        <f t="shared" si="23"/>
        <v>0</v>
      </c>
      <c r="H97" s="69"/>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row>
    <row r="98" spans="1:34" ht="12" customHeight="1">
      <c r="A98" s="1"/>
      <c r="B98" s="16" t="s">
        <v>55</v>
      </c>
      <c r="C98" s="5" t="s">
        <v>56</v>
      </c>
      <c r="D98" s="25">
        <f>Classification!CJ98</f>
        <v>0</v>
      </c>
      <c r="E98" s="79"/>
      <c r="F98" s="25">
        <v>0</v>
      </c>
      <c r="G98" s="25">
        <f t="shared" si="23"/>
        <v>0</v>
      </c>
      <c r="H98" s="69"/>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row>
    <row r="99" spans="1:34" ht="12" customHeight="1">
      <c r="A99" s="1"/>
      <c r="B99" s="16" t="s">
        <v>59</v>
      </c>
      <c r="C99" s="5" t="s">
        <v>60</v>
      </c>
      <c r="D99" s="25">
        <f>Classification!CJ99</f>
        <v>0</v>
      </c>
      <c r="E99" s="79"/>
      <c r="F99" s="25">
        <v>0</v>
      </c>
      <c r="G99" s="25">
        <f t="shared" si="23"/>
        <v>0</v>
      </c>
      <c r="H99" s="69"/>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row>
    <row r="100" spans="1:34" ht="12" customHeight="1">
      <c r="A100" s="1"/>
      <c r="B100" s="16" t="s">
        <v>61</v>
      </c>
      <c r="C100" s="5" t="s">
        <v>62</v>
      </c>
      <c r="D100" s="25">
        <f>Classification!CJ100</f>
        <v>0</v>
      </c>
      <c r="E100" s="79"/>
      <c r="F100" s="25">
        <v>0</v>
      </c>
      <c r="G100" s="25">
        <f t="shared" si="23"/>
        <v>0</v>
      </c>
      <c r="H100" s="69"/>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row>
    <row r="101" spans="1:34" ht="12" customHeight="1">
      <c r="A101" s="1"/>
      <c r="B101" s="16" t="s">
        <v>16</v>
      </c>
      <c r="C101" s="5" t="s">
        <v>64</v>
      </c>
      <c r="D101" s="25">
        <f>Classification!CJ101</f>
        <v>0</v>
      </c>
      <c r="E101" s="79"/>
      <c r="F101" s="25">
        <v>0</v>
      </c>
      <c r="G101" s="25">
        <f t="shared" si="23"/>
        <v>0</v>
      </c>
      <c r="H101" s="69"/>
      <c r="I101" s="25">
        <v>0</v>
      </c>
      <c r="J101" s="25">
        <v>0</v>
      </c>
      <c r="K101" s="25">
        <v>0</v>
      </c>
      <c r="L101" s="25">
        <v>0</v>
      </c>
      <c r="M101" s="25">
        <v>0</v>
      </c>
      <c r="N101" s="25">
        <v>0</v>
      </c>
      <c r="O101" s="25">
        <v>0</v>
      </c>
      <c r="P101" s="25">
        <v>0</v>
      </c>
      <c r="Q101" s="25">
        <v>0</v>
      </c>
      <c r="R101" s="25">
        <v>0</v>
      </c>
      <c r="S101" s="25">
        <v>0</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row>
    <row r="102" spans="1:34" ht="12" customHeight="1">
      <c r="A102" s="1"/>
      <c r="B102" s="16" t="s">
        <v>42</v>
      </c>
      <c r="C102" s="1"/>
      <c r="D102" s="26">
        <f>SUM(D94:D101)</f>
        <v>0</v>
      </c>
      <c r="E102" s="79"/>
      <c r="F102" s="26">
        <f>SUM(F94:F101)</f>
        <v>0</v>
      </c>
      <c r="G102" s="26">
        <f>SUM(G94:G101)</f>
        <v>0</v>
      </c>
      <c r="H102" s="79"/>
      <c r="I102" s="26">
        <f t="shared" ref="I102:AH102" si="24">SUM(I94:I101)</f>
        <v>0</v>
      </c>
      <c r="J102" s="26">
        <f t="shared" si="24"/>
        <v>0</v>
      </c>
      <c r="K102" s="26">
        <f t="shared" si="24"/>
        <v>0</v>
      </c>
      <c r="L102" s="26">
        <f t="shared" si="24"/>
        <v>0</v>
      </c>
      <c r="M102" s="26">
        <f t="shared" si="24"/>
        <v>0</v>
      </c>
      <c r="N102" s="26">
        <f t="shared" si="24"/>
        <v>0</v>
      </c>
      <c r="O102" s="26">
        <f t="shared" si="24"/>
        <v>0</v>
      </c>
      <c r="P102" s="26">
        <f t="shared" si="24"/>
        <v>0</v>
      </c>
      <c r="Q102" s="26">
        <f t="shared" si="24"/>
        <v>0</v>
      </c>
      <c r="R102" s="26">
        <f t="shared" si="24"/>
        <v>0</v>
      </c>
      <c r="S102" s="26">
        <f t="shared" si="24"/>
        <v>0</v>
      </c>
      <c r="T102" s="26">
        <f t="shared" si="24"/>
        <v>0</v>
      </c>
      <c r="U102" s="26">
        <f t="shared" si="24"/>
        <v>0</v>
      </c>
      <c r="V102" s="26">
        <f t="shared" si="24"/>
        <v>0</v>
      </c>
      <c r="W102" s="26">
        <f t="shared" si="24"/>
        <v>0</v>
      </c>
      <c r="X102" s="26">
        <f t="shared" si="24"/>
        <v>0</v>
      </c>
      <c r="Y102" s="26">
        <f t="shared" si="24"/>
        <v>0</v>
      </c>
      <c r="Z102" s="26">
        <f t="shared" si="24"/>
        <v>0</v>
      </c>
      <c r="AA102" s="26">
        <f t="shared" si="24"/>
        <v>0</v>
      </c>
      <c r="AB102" s="26">
        <f t="shared" si="24"/>
        <v>0</v>
      </c>
      <c r="AC102" s="26">
        <f t="shared" si="24"/>
        <v>0</v>
      </c>
      <c r="AD102" s="26">
        <f t="shared" si="24"/>
        <v>0</v>
      </c>
      <c r="AE102" s="26">
        <f t="shared" si="24"/>
        <v>0</v>
      </c>
      <c r="AF102" s="26">
        <f t="shared" si="24"/>
        <v>0</v>
      </c>
      <c r="AG102" s="26">
        <f t="shared" si="24"/>
        <v>0</v>
      </c>
      <c r="AH102" s="26">
        <f t="shared" si="24"/>
        <v>0</v>
      </c>
    </row>
    <row r="103" spans="1:34" ht="12" customHeight="1">
      <c r="A103" s="1"/>
      <c r="B103" s="1"/>
      <c r="C103" s="1"/>
      <c r="D103" s="25"/>
      <c r="E103" s="79"/>
      <c r="F103" s="25"/>
      <c r="G103" s="25"/>
      <c r="H103" s="79"/>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row>
    <row r="104" spans="1:34" ht="12" customHeight="1">
      <c r="A104" s="16" t="s">
        <v>65</v>
      </c>
      <c r="B104" s="1"/>
      <c r="C104" s="1"/>
      <c r="D104" s="25"/>
      <c r="E104" s="79"/>
      <c r="F104" s="25"/>
      <c r="G104" s="25"/>
      <c r="H104" s="79"/>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row>
    <row r="105" spans="1:34" ht="12" customHeight="1">
      <c r="A105" s="1"/>
      <c r="B105" s="16" t="s">
        <v>37</v>
      </c>
      <c r="C105" s="5" t="s">
        <v>66</v>
      </c>
      <c r="D105" s="25">
        <f>Classification!CJ105</f>
        <v>0</v>
      </c>
      <c r="E105" s="79"/>
      <c r="F105" s="25">
        <v>0</v>
      </c>
      <c r="G105" s="25">
        <f t="shared" ref="G105:G111" si="25">D105-F105</f>
        <v>0</v>
      </c>
      <c r="H105" s="69"/>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row>
    <row r="106" spans="1:34" ht="12" customHeight="1">
      <c r="A106" s="1"/>
      <c r="B106" s="16" t="s">
        <v>48</v>
      </c>
      <c r="C106" s="5" t="s">
        <v>69</v>
      </c>
      <c r="D106" s="25">
        <f>Classification!CJ106</f>
        <v>0</v>
      </c>
      <c r="E106" s="79"/>
      <c r="F106" s="25">
        <v>0</v>
      </c>
      <c r="G106" s="25">
        <f t="shared" si="25"/>
        <v>0</v>
      </c>
      <c r="H106" s="69"/>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row>
    <row r="107" spans="1:34" ht="12" customHeight="1">
      <c r="A107" s="1"/>
      <c r="B107" s="16" t="s">
        <v>71</v>
      </c>
      <c r="C107" s="5" t="s">
        <v>72</v>
      </c>
      <c r="D107" s="25">
        <f>Classification!CJ107</f>
        <v>0</v>
      </c>
      <c r="E107" s="79"/>
      <c r="F107" s="25">
        <v>0</v>
      </c>
      <c r="G107" s="25">
        <f t="shared" si="25"/>
        <v>0</v>
      </c>
      <c r="H107" s="69"/>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row>
    <row r="108" spans="1:34" ht="12" customHeight="1">
      <c r="A108" s="1"/>
      <c r="B108" s="16" t="s">
        <v>74</v>
      </c>
      <c r="C108" s="5" t="s">
        <v>75</v>
      </c>
      <c r="D108" s="25">
        <f>Classification!CJ108</f>
        <v>0</v>
      </c>
      <c r="E108" s="79"/>
      <c r="F108" s="25">
        <v>0</v>
      </c>
      <c r="G108" s="25">
        <f t="shared" si="25"/>
        <v>0</v>
      </c>
      <c r="H108" s="69"/>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row>
    <row r="109" spans="1:34" ht="12" customHeight="1">
      <c r="A109" s="1"/>
      <c r="B109" s="16" t="s">
        <v>55</v>
      </c>
      <c r="C109" s="5" t="s">
        <v>77</v>
      </c>
      <c r="D109" s="25">
        <f>Classification!CJ109</f>
        <v>0</v>
      </c>
      <c r="E109" s="79"/>
      <c r="F109" s="25">
        <v>0</v>
      </c>
      <c r="G109" s="25">
        <f t="shared" si="25"/>
        <v>0</v>
      </c>
      <c r="H109" s="69"/>
      <c r="I109" s="25">
        <v>0</v>
      </c>
      <c r="J109" s="25">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row>
    <row r="110" spans="1:34" ht="12" customHeight="1">
      <c r="A110" s="1"/>
      <c r="B110" s="16" t="s">
        <v>39</v>
      </c>
      <c r="C110" s="5" t="s">
        <v>79</v>
      </c>
      <c r="D110" s="25">
        <f>Classification!CJ110</f>
        <v>0</v>
      </c>
      <c r="E110" s="79"/>
      <c r="F110" s="25">
        <v>0</v>
      </c>
      <c r="G110" s="25">
        <f t="shared" si="25"/>
        <v>0</v>
      </c>
      <c r="H110" s="69"/>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row>
    <row r="111" spans="1:34" ht="12" customHeight="1">
      <c r="A111" s="1"/>
      <c r="B111" s="16" t="s">
        <v>16</v>
      </c>
      <c r="C111" s="5" t="s">
        <v>81</v>
      </c>
      <c r="D111" s="25">
        <f>Classification!CJ111</f>
        <v>0</v>
      </c>
      <c r="E111" s="79"/>
      <c r="F111" s="25">
        <v>0</v>
      </c>
      <c r="G111" s="25">
        <f t="shared" si="25"/>
        <v>0</v>
      </c>
      <c r="H111" s="69"/>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row>
    <row r="112" spans="1:34" ht="12" customHeight="1">
      <c r="A112" s="1"/>
      <c r="B112" s="16" t="s">
        <v>42</v>
      </c>
      <c r="C112" s="1"/>
      <c r="D112" s="26">
        <f>SUM(D105:D111)</f>
        <v>0</v>
      </c>
      <c r="E112" s="79"/>
      <c r="F112" s="26">
        <f>SUM(F105:F111)</f>
        <v>0</v>
      </c>
      <c r="G112" s="26">
        <f>SUM(G105:G111)</f>
        <v>0</v>
      </c>
      <c r="H112" s="79"/>
      <c r="I112" s="26">
        <f t="shared" ref="I112:AH112" si="26">SUM(I105:I111)</f>
        <v>0</v>
      </c>
      <c r="J112" s="26">
        <f t="shared" si="26"/>
        <v>0</v>
      </c>
      <c r="K112" s="26">
        <f t="shared" si="26"/>
        <v>0</v>
      </c>
      <c r="L112" s="26">
        <f t="shared" si="26"/>
        <v>0</v>
      </c>
      <c r="M112" s="26">
        <f t="shared" si="26"/>
        <v>0</v>
      </c>
      <c r="N112" s="26">
        <f t="shared" si="26"/>
        <v>0</v>
      </c>
      <c r="O112" s="26">
        <f t="shared" si="26"/>
        <v>0</v>
      </c>
      <c r="P112" s="26">
        <f t="shared" si="26"/>
        <v>0</v>
      </c>
      <c r="Q112" s="26">
        <f t="shared" si="26"/>
        <v>0</v>
      </c>
      <c r="R112" s="26">
        <f t="shared" si="26"/>
        <v>0</v>
      </c>
      <c r="S112" s="26">
        <f t="shared" si="26"/>
        <v>0</v>
      </c>
      <c r="T112" s="26">
        <f t="shared" si="26"/>
        <v>0</v>
      </c>
      <c r="U112" s="26">
        <f t="shared" si="26"/>
        <v>0</v>
      </c>
      <c r="V112" s="26">
        <f t="shared" si="26"/>
        <v>0</v>
      </c>
      <c r="W112" s="26">
        <f t="shared" si="26"/>
        <v>0</v>
      </c>
      <c r="X112" s="26">
        <f t="shared" si="26"/>
        <v>0</v>
      </c>
      <c r="Y112" s="26">
        <f t="shared" si="26"/>
        <v>0</v>
      </c>
      <c r="Z112" s="26">
        <f t="shared" si="26"/>
        <v>0</v>
      </c>
      <c r="AA112" s="26">
        <f t="shared" si="26"/>
        <v>0</v>
      </c>
      <c r="AB112" s="26">
        <f t="shared" si="26"/>
        <v>0</v>
      </c>
      <c r="AC112" s="26">
        <f t="shared" si="26"/>
        <v>0</v>
      </c>
      <c r="AD112" s="26">
        <f t="shared" si="26"/>
        <v>0</v>
      </c>
      <c r="AE112" s="26">
        <f t="shared" si="26"/>
        <v>0</v>
      </c>
      <c r="AF112" s="26">
        <f t="shared" si="26"/>
        <v>0</v>
      </c>
      <c r="AG112" s="26">
        <f t="shared" si="26"/>
        <v>0</v>
      </c>
      <c r="AH112" s="26">
        <f t="shared" si="26"/>
        <v>0</v>
      </c>
    </row>
    <row r="113" spans="1:34" ht="12" customHeight="1">
      <c r="A113" s="1"/>
      <c r="B113" s="1"/>
      <c r="C113" s="1"/>
      <c r="D113" s="25"/>
      <c r="E113" s="79"/>
      <c r="F113" s="25"/>
      <c r="G113" s="25"/>
      <c r="H113" s="79"/>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row>
    <row r="114" spans="1:34" ht="12" customHeight="1">
      <c r="A114" s="16" t="s">
        <v>83</v>
      </c>
      <c r="B114" s="1"/>
      <c r="C114" s="1"/>
      <c r="D114" s="25"/>
      <c r="E114" s="79"/>
      <c r="F114" s="25"/>
      <c r="G114" s="25"/>
      <c r="H114" s="79"/>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row>
    <row r="115" spans="1:34" ht="12" customHeight="1">
      <c r="A115" s="1"/>
      <c r="B115" s="16" t="s">
        <v>37</v>
      </c>
      <c r="C115" s="5" t="s">
        <v>84</v>
      </c>
      <c r="D115" s="25">
        <f>Classification!CJ115</f>
        <v>0</v>
      </c>
      <c r="E115" s="79"/>
      <c r="F115" s="25">
        <v>0</v>
      </c>
      <c r="G115" s="25">
        <f t="shared" ref="G115:G124" si="27">D115-F115</f>
        <v>0</v>
      </c>
      <c r="H115" s="69"/>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row>
    <row r="116" spans="1:34" ht="12" customHeight="1">
      <c r="A116" s="1"/>
      <c r="B116" s="16" t="s">
        <v>48</v>
      </c>
      <c r="C116" s="5" t="s">
        <v>86</v>
      </c>
      <c r="D116" s="25">
        <f>Classification!CJ116</f>
        <v>0</v>
      </c>
      <c r="E116" s="79"/>
      <c r="F116" s="25">
        <v>0</v>
      </c>
      <c r="G116" s="25">
        <f t="shared" si="27"/>
        <v>0</v>
      </c>
      <c r="H116" s="69"/>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row>
    <row r="117" spans="1:34" ht="12" customHeight="1">
      <c r="A117" s="1"/>
      <c r="B117" s="16" t="s">
        <v>71</v>
      </c>
      <c r="C117" s="5" t="s">
        <v>87</v>
      </c>
      <c r="D117" s="25">
        <f>Classification!CJ117</f>
        <v>0</v>
      </c>
      <c r="E117" s="79"/>
      <c r="F117" s="25">
        <v>0</v>
      </c>
      <c r="G117" s="25">
        <f t="shared" si="27"/>
        <v>0</v>
      </c>
      <c r="H117" s="79"/>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row>
    <row r="118" spans="1:34" ht="12" customHeight="1">
      <c r="A118" s="1"/>
      <c r="B118" s="16" t="s">
        <v>385</v>
      </c>
      <c r="C118" s="5" t="s">
        <v>89</v>
      </c>
      <c r="D118" s="25">
        <f>Classification!CJ118</f>
        <v>0</v>
      </c>
      <c r="E118" s="79"/>
      <c r="F118" s="25">
        <v>0</v>
      </c>
      <c r="G118" s="25">
        <f t="shared" si="27"/>
        <v>0</v>
      </c>
      <c r="H118" s="69"/>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row>
    <row r="119" spans="1:34" ht="12" customHeight="1">
      <c r="A119" s="1"/>
      <c r="B119" s="16" t="s">
        <v>39</v>
      </c>
      <c r="C119" s="5" t="s">
        <v>90</v>
      </c>
      <c r="D119" s="25">
        <f>Classification!CJ119</f>
        <v>0</v>
      </c>
      <c r="E119" s="79"/>
      <c r="F119" s="25">
        <v>0</v>
      </c>
      <c r="G119" s="25">
        <f t="shared" si="27"/>
        <v>0</v>
      </c>
      <c r="H119" s="69"/>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row>
    <row r="120" spans="1:34" ht="12" customHeight="1">
      <c r="A120" s="1"/>
      <c r="B120" s="16" t="s">
        <v>91</v>
      </c>
      <c r="C120" s="5" t="s">
        <v>92</v>
      </c>
      <c r="D120" s="25">
        <f>Classification!CJ120</f>
        <v>0</v>
      </c>
      <c r="E120" s="79"/>
      <c r="F120" s="25">
        <v>0</v>
      </c>
      <c r="G120" s="25">
        <f t="shared" si="27"/>
        <v>0</v>
      </c>
      <c r="H120" s="69"/>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row>
    <row r="121" spans="1:34" ht="12" customHeight="1">
      <c r="A121" s="1"/>
      <c r="B121" s="16" t="s">
        <v>93</v>
      </c>
      <c r="C121" s="5" t="s">
        <v>94</v>
      </c>
      <c r="D121" s="25">
        <f>Classification!CJ121</f>
        <v>0</v>
      </c>
      <c r="E121" s="79"/>
      <c r="F121" s="25">
        <v>0</v>
      </c>
      <c r="G121" s="25">
        <f t="shared" si="27"/>
        <v>0</v>
      </c>
      <c r="H121" s="69"/>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row>
    <row r="122" spans="1:34" ht="12" customHeight="1">
      <c r="A122" s="1"/>
      <c r="B122" s="16" t="s">
        <v>95</v>
      </c>
      <c r="C122" s="5" t="s">
        <v>96</v>
      </c>
      <c r="D122" s="25">
        <f>Classification!CJ122</f>
        <v>0</v>
      </c>
      <c r="E122" s="79"/>
      <c r="F122" s="25">
        <v>0</v>
      </c>
      <c r="G122" s="25">
        <f t="shared" si="27"/>
        <v>0</v>
      </c>
      <c r="H122" s="69"/>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row>
    <row r="123" spans="1:34" ht="12" customHeight="1">
      <c r="A123" s="1"/>
      <c r="B123" s="16" t="s">
        <v>97</v>
      </c>
      <c r="C123" s="5" t="s">
        <v>98</v>
      </c>
      <c r="D123" s="25">
        <f>Classification!CJ123</f>
        <v>0</v>
      </c>
      <c r="E123" s="79"/>
      <c r="F123" s="25">
        <v>0</v>
      </c>
      <c r="G123" s="25">
        <f t="shared" si="27"/>
        <v>0</v>
      </c>
      <c r="H123" s="69"/>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row>
    <row r="124" spans="1:34" ht="12" customHeight="1">
      <c r="A124" s="1"/>
      <c r="B124" s="16" t="s">
        <v>16</v>
      </c>
      <c r="C124" s="5" t="s">
        <v>99</v>
      </c>
      <c r="D124" s="25">
        <f>Classification!CJ124</f>
        <v>0</v>
      </c>
      <c r="E124" s="79"/>
      <c r="F124" s="25">
        <v>0</v>
      </c>
      <c r="G124" s="25">
        <f t="shared" si="27"/>
        <v>0</v>
      </c>
      <c r="H124" s="69"/>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row>
    <row r="125" spans="1:34" ht="12" customHeight="1">
      <c r="A125" s="1"/>
      <c r="B125" s="16" t="s">
        <v>42</v>
      </c>
      <c r="C125" s="1"/>
      <c r="D125" s="26">
        <f>SUM(D115:D124)</f>
        <v>0</v>
      </c>
      <c r="E125" s="79"/>
      <c r="F125" s="26">
        <f>SUM(F115:F124)</f>
        <v>0</v>
      </c>
      <c r="G125" s="26">
        <f>SUM(G115:G124)</f>
        <v>0</v>
      </c>
      <c r="H125" s="79"/>
      <c r="I125" s="26">
        <f t="shared" ref="I125:AH125" si="28">SUM(I115:I124)</f>
        <v>0</v>
      </c>
      <c r="J125" s="26">
        <f t="shared" si="28"/>
        <v>0</v>
      </c>
      <c r="K125" s="26">
        <f t="shared" si="28"/>
        <v>0</v>
      </c>
      <c r="L125" s="26">
        <f t="shared" si="28"/>
        <v>0</v>
      </c>
      <c r="M125" s="26">
        <f t="shared" si="28"/>
        <v>0</v>
      </c>
      <c r="N125" s="26">
        <f t="shared" si="28"/>
        <v>0</v>
      </c>
      <c r="O125" s="26">
        <f t="shared" si="28"/>
        <v>0</v>
      </c>
      <c r="P125" s="26">
        <f t="shared" si="28"/>
        <v>0</v>
      </c>
      <c r="Q125" s="26">
        <f t="shared" si="28"/>
        <v>0</v>
      </c>
      <c r="R125" s="26">
        <f t="shared" si="28"/>
        <v>0</v>
      </c>
      <c r="S125" s="26">
        <f t="shared" si="28"/>
        <v>0</v>
      </c>
      <c r="T125" s="26">
        <f t="shared" si="28"/>
        <v>0</v>
      </c>
      <c r="U125" s="26">
        <f t="shared" si="28"/>
        <v>0</v>
      </c>
      <c r="V125" s="26">
        <f t="shared" si="28"/>
        <v>0</v>
      </c>
      <c r="W125" s="26">
        <f t="shared" si="28"/>
        <v>0</v>
      </c>
      <c r="X125" s="26">
        <f t="shared" si="28"/>
        <v>0</v>
      </c>
      <c r="Y125" s="26">
        <f t="shared" si="28"/>
        <v>0</v>
      </c>
      <c r="Z125" s="26">
        <f t="shared" si="28"/>
        <v>0</v>
      </c>
      <c r="AA125" s="26">
        <f t="shared" si="28"/>
        <v>0</v>
      </c>
      <c r="AB125" s="26">
        <f t="shared" si="28"/>
        <v>0</v>
      </c>
      <c r="AC125" s="26">
        <f t="shared" si="28"/>
        <v>0</v>
      </c>
      <c r="AD125" s="26">
        <f t="shared" si="28"/>
        <v>0</v>
      </c>
      <c r="AE125" s="26">
        <f t="shared" si="28"/>
        <v>0</v>
      </c>
      <c r="AF125" s="26">
        <f t="shared" si="28"/>
        <v>0</v>
      </c>
      <c r="AG125" s="26">
        <f t="shared" si="28"/>
        <v>0</v>
      </c>
      <c r="AH125" s="26">
        <f t="shared" si="28"/>
        <v>0</v>
      </c>
    </row>
    <row r="126" spans="1:34" ht="12" customHeight="1">
      <c r="A126" s="1"/>
      <c r="B126" s="1"/>
      <c r="C126" s="1"/>
      <c r="D126" s="25"/>
      <c r="E126" s="79"/>
      <c r="F126" s="25"/>
      <c r="G126" s="25"/>
      <c r="H126" s="79"/>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row>
    <row r="127" spans="1:34" ht="12" customHeight="1">
      <c r="A127" s="16" t="s">
        <v>100</v>
      </c>
      <c r="B127" s="1"/>
      <c r="C127" s="1"/>
      <c r="D127" s="25"/>
      <c r="E127" s="79"/>
      <c r="F127" s="25"/>
      <c r="G127" s="25"/>
      <c r="H127" s="79"/>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row>
    <row r="128" spans="1:34" ht="12" customHeight="1">
      <c r="A128" s="1"/>
      <c r="B128" s="16" t="s">
        <v>37</v>
      </c>
      <c r="C128" s="5" t="s">
        <v>84</v>
      </c>
      <c r="D128" s="25">
        <f>Classification!CJ128</f>
        <v>0</v>
      </c>
      <c r="E128" s="79"/>
      <c r="F128" s="25">
        <v>0</v>
      </c>
      <c r="G128" s="25">
        <f t="shared" ref="G128:G140" si="29">D128-F128</f>
        <v>0</v>
      </c>
      <c r="H128" s="69"/>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row>
    <row r="129" spans="1:34" ht="12" customHeight="1">
      <c r="A129" s="1"/>
      <c r="B129" s="16" t="s">
        <v>48</v>
      </c>
      <c r="C129" s="5" t="s">
        <v>86</v>
      </c>
      <c r="D129" s="25">
        <f>Classification!CJ129</f>
        <v>0</v>
      </c>
      <c r="E129" s="79"/>
      <c r="F129" s="25">
        <v>0</v>
      </c>
      <c r="G129" s="25">
        <f t="shared" si="29"/>
        <v>0</v>
      </c>
      <c r="H129" s="69"/>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row>
    <row r="130" spans="1:34" ht="12" customHeight="1">
      <c r="A130" s="1"/>
      <c r="B130" s="16" t="s">
        <v>134</v>
      </c>
      <c r="C130" s="5" t="s">
        <v>87</v>
      </c>
      <c r="D130" s="25">
        <f>Classification!CJ130</f>
        <v>0</v>
      </c>
      <c r="E130" s="79"/>
      <c r="F130" s="25">
        <v>0</v>
      </c>
      <c r="G130" s="25">
        <f t="shared" si="29"/>
        <v>0</v>
      </c>
      <c r="H130" s="69"/>
      <c r="I130" s="25">
        <v>0</v>
      </c>
      <c r="J130" s="25">
        <v>0</v>
      </c>
      <c r="K130" s="25">
        <v>0</v>
      </c>
      <c r="L130" s="25">
        <v>0</v>
      </c>
      <c r="M130" s="25">
        <v>0</v>
      </c>
      <c r="N130" s="25">
        <v>0</v>
      </c>
      <c r="O130" s="25">
        <v>0</v>
      </c>
      <c r="P130" s="25">
        <v>0</v>
      </c>
      <c r="Q130" s="25">
        <v>0</v>
      </c>
      <c r="R130" s="25">
        <v>0</v>
      </c>
      <c r="S130" s="25">
        <v>0</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row>
    <row r="131" spans="1:34" ht="12" customHeight="1">
      <c r="A131" s="1"/>
      <c r="B131" s="16" t="s">
        <v>102</v>
      </c>
      <c r="C131" s="5" t="s">
        <v>103</v>
      </c>
      <c r="D131" s="25">
        <f>Classification!CJ131</f>
        <v>0</v>
      </c>
      <c r="E131" s="79"/>
      <c r="F131" s="25">
        <v>0</v>
      </c>
      <c r="G131" s="25">
        <f t="shared" si="29"/>
        <v>0</v>
      </c>
      <c r="H131" s="69"/>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row>
    <row r="132" spans="1:34" ht="12" customHeight="1">
      <c r="A132" s="1"/>
      <c r="B132" s="16" t="s">
        <v>104</v>
      </c>
      <c r="C132" s="5" t="s">
        <v>105</v>
      </c>
      <c r="D132" s="25">
        <f>Classification!CJ132</f>
        <v>0</v>
      </c>
      <c r="E132" s="79"/>
      <c r="F132" s="25">
        <v>0</v>
      </c>
      <c r="G132" s="25">
        <f t="shared" si="29"/>
        <v>0</v>
      </c>
      <c r="H132" s="69"/>
      <c r="I132" s="25">
        <v>0</v>
      </c>
      <c r="J132" s="25">
        <v>0</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0</v>
      </c>
      <c r="AF132" s="25">
        <v>0</v>
      </c>
      <c r="AG132" s="25">
        <v>0</v>
      </c>
      <c r="AH132" s="25">
        <v>0</v>
      </c>
    </row>
    <row r="133" spans="1:34" ht="12" customHeight="1">
      <c r="A133" s="1"/>
      <c r="B133" s="16" t="s">
        <v>106</v>
      </c>
      <c r="C133" s="5" t="s">
        <v>89</v>
      </c>
      <c r="D133" s="25">
        <f>Classification!CJ133</f>
        <v>0</v>
      </c>
      <c r="E133" s="79"/>
      <c r="F133" s="25">
        <v>0</v>
      </c>
      <c r="G133" s="25">
        <f t="shared" si="29"/>
        <v>0</v>
      </c>
      <c r="H133" s="69"/>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0</v>
      </c>
      <c r="AH133" s="25">
        <v>0</v>
      </c>
    </row>
    <row r="134" spans="1:34" ht="12" customHeight="1">
      <c r="A134" s="1"/>
      <c r="B134" s="16" t="s">
        <v>107</v>
      </c>
      <c r="C134" s="5" t="s">
        <v>108</v>
      </c>
      <c r="D134" s="25">
        <f>Classification!CJ134</f>
        <v>0</v>
      </c>
      <c r="E134" s="79"/>
      <c r="F134" s="25">
        <v>0</v>
      </c>
      <c r="G134" s="25">
        <f t="shared" si="29"/>
        <v>0</v>
      </c>
      <c r="H134" s="69"/>
      <c r="I134" s="25">
        <v>0</v>
      </c>
      <c r="J134" s="25">
        <v>0</v>
      </c>
      <c r="K134" s="25">
        <v>0</v>
      </c>
      <c r="L134" s="25">
        <v>0</v>
      </c>
      <c r="M134" s="25">
        <v>0</v>
      </c>
      <c r="N134" s="25">
        <v>0</v>
      </c>
      <c r="O134" s="25">
        <v>0</v>
      </c>
      <c r="P134" s="25">
        <v>0</v>
      </c>
      <c r="Q134" s="25">
        <v>0</v>
      </c>
      <c r="R134" s="25">
        <v>0</v>
      </c>
      <c r="S134" s="25">
        <v>0</v>
      </c>
      <c r="T134" s="25">
        <v>0</v>
      </c>
      <c r="U134" s="25">
        <v>0</v>
      </c>
      <c r="V134" s="25">
        <v>0</v>
      </c>
      <c r="W134" s="25">
        <v>0</v>
      </c>
      <c r="X134" s="25">
        <v>0</v>
      </c>
      <c r="Y134" s="25">
        <v>0</v>
      </c>
      <c r="Z134" s="25">
        <v>0</v>
      </c>
      <c r="AA134" s="25">
        <v>0</v>
      </c>
      <c r="AB134" s="25">
        <v>0</v>
      </c>
      <c r="AC134" s="25">
        <v>0</v>
      </c>
      <c r="AD134" s="25">
        <v>0</v>
      </c>
      <c r="AE134" s="25">
        <v>0</v>
      </c>
      <c r="AF134" s="25">
        <v>0</v>
      </c>
      <c r="AG134" s="25">
        <v>0</v>
      </c>
      <c r="AH134" s="25">
        <v>0</v>
      </c>
    </row>
    <row r="135" spans="1:34" ht="12" customHeight="1">
      <c r="A135" s="1"/>
      <c r="B135" s="16" t="s">
        <v>39</v>
      </c>
      <c r="C135" s="5" t="s">
        <v>90</v>
      </c>
      <c r="D135" s="25">
        <f>Classification!CJ135</f>
        <v>0</v>
      </c>
      <c r="E135" s="79"/>
      <c r="F135" s="25">
        <v>0</v>
      </c>
      <c r="G135" s="25">
        <f t="shared" si="29"/>
        <v>0</v>
      </c>
      <c r="H135" s="69"/>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0</v>
      </c>
      <c r="AA135" s="25">
        <v>0</v>
      </c>
      <c r="AB135" s="25">
        <v>0</v>
      </c>
      <c r="AC135" s="25">
        <v>0</v>
      </c>
      <c r="AD135" s="25">
        <v>0</v>
      </c>
      <c r="AE135" s="25">
        <v>0</v>
      </c>
      <c r="AF135" s="25">
        <v>0</v>
      </c>
      <c r="AG135" s="25">
        <v>0</v>
      </c>
      <c r="AH135" s="25">
        <v>0</v>
      </c>
    </row>
    <row r="136" spans="1:34" ht="12" customHeight="1">
      <c r="A136" s="1"/>
      <c r="B136" s="16" t="s">
        <v>91</v>
      </c>
      <c r="C136" s="5" t="s">
        <v>92</v>
      </c>
      <c r="D136" s="25">
        <f>Classification!CJ136</f>
        <v>0</v>
      </c>
      <c r="E136" s="79"/>
      <c r="F136" s="25">
        <v>0</v>
      </c>
      <c r="G136" s="25">
        <f t="shared" si="29"/>
        <v>0</v>
      </c>
      <c r="H136" s="69"/>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0</v>
      </c>
      <c r="AC136" s="25">
        <v>0</v>
      </c>
      <c r="AD136" s="25">
        <v>0</v>
      </c>
      <c r="AE136" s="25">
        <v>0</v>
      </c>
      <c r="AF136" s="25">
        <v>0</v>
      </c>
      <c r="AG136" s="25">
        <v>0</v>
      </c>
      <c r="AH136" s="25">
        <v>0</v>
      </c>
    </row>
    <row r="137" spans="1:34" ht="12" customHeight="1">
      <c r="A137" s="1"/>
      <c r="B137" s="16" t="s">
        <v>93</v>
      </c>
      <c r="C137" s="5" t="s">
        <v>94</v>
      </c>
      <c r="D137" s="25">
        <f>Classification!CJ137</f>
        <v>0</v>
      </c>
      <c r="E137" s="79"/>
      <c r="F137" s="25">
        <v>0</v>
      </c>
      <c r="G137" s="25">
        <f t="shared" si="29"/>
        <v>0</v>
      </c>
      <c r="H137" s="69"/>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row>
    <row r="138" spans="1:34" ht="12" customHeight="1">
      <c r="A138" s="1"/>
      <c r="B138" s="16" t="s">
        <v>95</v>
      </c>
      <c r="C138" s="5" t="s">
        <v>96</v>
      </c>
      <c r="D138" s="25">
        <f>Classification!CJ138</f>
        <v>0</v>
      </c>
      <c r="E138" s="79"/>
      <c r="F138" s="25">
        <v>0</v>
      </c>
      <c r="G138" s="25">
        <f t="shared" si="29"/>
        <v>0</v>
      </c>
      <c r="H138" s="69"/>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row>
    <row r="139" spans="1:34" ht="12" customHeight="1">
      <c r="A139" s="1"/>
      <c r="B139" s="16" t="s">
        <v>97</v>
      </c>
      <c r="C139" s="5" t="s">
        <v>98</v>
      </c>
      <c r="D139" s="25">
        <f>Classification!CJ139</f>
        <v>0</v>
      </c>
      <c r="E139" s="79"/>
      <c r="F139" s="25">
        <v>0</v>
      </c>
      <c r="G139" s="25">
        <f t="shared" si="29"/>
        <v>0</v>
      </c>
      <c r="H139" s="69"/>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row>
    <row r="140" spans="1:34" ht="12" customHeight="1">
      <c r="A140" s="1"/>
      <c r="B140" s="16" t="s">
        <v>16</v>
      </c>
      <c r="C140" s="5" t="s">
        <v>99</v>
      </c>
      <c r="D140" s="25">
        <f>Classification!CJ140</f>
        <v>0</v>
      </c>
      <c r="E140" s="79"/>
      <c r="F140" s="25">
        <v>0</v>
      </c>
      <c r="G140" s="25">
        <f t="shared" si="29"/>
        <v>0</v>
      </c>
      <c r="H140" s="69"/>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row>
    <row r="141" spans="1:34" ht="12" customHeight="1">
      <c r="A141" s="1"/>
      <c r="B141" s="16" t="s">
        <v>42</v>
      </c>
      <c r="C141" s="1"/>
      <c r="D141" s="26">
        <f>SUM(D128:D140)</f>
        <v>0</v>
      </c>
      <c r="E141" s="79"/>
      <c r="F141" s="26">
        <f>SUM(F128:F140)</f>
        <v>0</v>
      </c>
      <c r="G141" s="26">
        <f>SUM(G128:G140)</f>
        <v>0</v>
      </c>
      <c r="H141" s="79"/>
      <c r="I141" s="26">
        <f t="shared" ref="I141:AH141" si="30">SUM(I128:I140)</f>
        <v>0</v>
      </c>
      <c r="J141" s="26">
        <f t="shared" si="30"/>
        <v>0</v>
      </c>
      <c r="K141" s="26">
        <f t="shared" si="30"/>
        <v>0</v>
      </c>
      <c r="L141" s="26">
        <f t="shared" si="30"/>
        <v>0</v>
      </c>
      <c r="M141" s="26">
        <f t="shared" si="30"/>
        <v>0</v>
      </c>
      <c r="N141" s="26">
        <f t="shared" si="30"/>
        <v>0</v>
      </c>
      <c r="O141" s="26">
        <f t="shared" si="30"/>
        <v>0</v>
      </c>
      <c r="P141" s="26">
        <f t="shared" si="30"/>
        <v>0</v>
      </c>
      <c r="Q141" s="26">
        <f t="shared" si="30"/>
        <v>0</v>
      </c>
      <c r="R141" s="26">
        <f t="shared" si="30"/>
        <v>0</v>
      </c>
      <c r="S141" s="26">
        <f t="shared" si="30"/>
        <v>0</v>
      </c>
      <c r="T141" s="26">
        <f t="shared" si="30"/>
        <v>0</v>
      </c>
      <c r="U141" s="26">
        <f t="shared" si="30"/>
        <v>0</v>
      </c>
      <c r="V141" s="26">
        <f t="shared" si="30"/>
        <v>0</v>
      </c>
      <c r="W141" s="26">
        <f t="shared" si="30"/>
        <v>0</v>
      </c>
      <c r="X141" s="26">
        <f t="shared" si="30"/>
        <v>0</v>
      </c>
      <c r="Y141" s="26">
        <f t="shared" si="30"/>
        <v>0</v>
      </c>
      <c r="Z141" s="26">
        <f t="shared" si="30"/>
        <v>0</v>
      </c>
      <c r="AA141" s="26">
        <f t="shared" si="30"/>
        <v>0</v>
      </c>
      <c r="AB141" s="26">
        <f t="shared" si="30"/>
        <v>0</v>
      </c>
      <c r="AC141" s="26">
        <f t="shared" si="30"/>
        <v>0</v>
      </c>
      <c r="AD141" s="26">
        <f t="shared" si="30"/>
        <v>0</v>
      </c>
      <c r="AE141" s="26">
        <f t="shared" si="30"/>
        <v>0</v>
      </c>
      <c r="AF141" s="26">
        <f t="shared" si="30"/>
        <v>0</v>
      </c>
      <c r="AG141" s="26">
        <f t="shared" si="30"/>
        <v>0</v>
      </c>
      <c r="AH141" s="26">
        <f t="shared" si="30"/>
        <v>0</v>
      </c>
    </row>
    <row r="142" spans="1:34" ht="12" customHeight="1">
      <c r="A142" s="1"/>
      <c r="B142" s="1"/>
      <c r="C142" s="1"/>
      <c r="D142" s="25"/>
      <c r="E142" s="79"/>
      <c r="F142" s="25"/>
      <c r="G142" s="25"/>
      <c r="H142" s="79"/>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row>
    <row r="143" spans="1:34" ht="12" customHeight="1">
      <c r="A143" s="16" t="s">
        <v>109</v>
      </c>
      <c r="B143" s="1"/>
      <c r="C143" s="5" t="s">
        <v>110</v>
      </c>
      <c r="D143" s="30">
        <f>Classification!CJ143</f>
        <v>0</v>
      </c>
      <c r="E143" s="79"/>
      <c r="F143" s="30">
        <v>0</v>
      </c>
      <c r="G143" s="30">
        <f t="shared" ref="G143" si="31">D143-F143</f>
        <v>0</v>
      </c>
      <c r="H143" s="69"/>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row>
    <row r="144" spans="1:34" ht="12" customHeight="1">
      <c r="A144" s="1"/>
      <c r="B144" s="1"/>
      <c r="C144" s="1"/>
      <c r="D144" s="25"/>
      <c r="E144" s="79"/>
      <c r="F144" s="25"/>
      <c r="G144" s="25"/>
      <c r="H144" s="79"/>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row>
    <row r="145" spans="1:34" ht="12" customHeight="1">
      <c r="A145" s="16" t="s">
        <v>111</v>
      </c>
      <c r="B145" s="1"/>
      <c r="C145" s="1"/>
      <c r="D145" s="25"/>
      <c r="E145" s="79"/>
      <c r="F145" s="25"/>
      <c r="G145" s="25"/>
      <c r="H145" s="79"/>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row>
    <row r="146" spans="1:34" ht="12" customHeight="1">
      <c r="A146" s="1"/>
      <c r="B146" s="16" t="s">
        <v>37</v>
      </c>
      <c r="C146" s="5" t="s">
        <v>112</v>
      </c>
      <c r="D146" s="25">
        <f>Classification!CJ146</f>
        <v>0</v>
      </c>
      <c r="E146" s="79"/>
      <c r="F146" s="25">
        <v>0</v>
      </c>
      <c r="G146" s="25">
        <f t="shared" ref="G146:G152" si="32">D146-F146</f>
        <v>0</v>
      </c>
      <c r="H146" s="69"/>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row>
    <row r="147" spans="1:34" ht="12" customHeight="1">
      <c r="A147" s="1"/>
      <c r="B147" s="16" t="s">
        <v>39</v>
      </c>
      <c r="C147" s="5" t="s">
        <v>114</v>
      </c>
      <c r="D147" s="25">
        <f>Classification!CJ147</f>
        <v>72.408001027104731</v>
      </c>
      <c r="E147" s="79"/>
      <c r="F147" s="25">
        <v>0</v>
      </c>
      <c r="G147" s="25">
        <f t="shared" si="32"/>
        <v>72.408001027104731</v>
      </c>
      <c r="H147" s="69" t="s">
        <v>374</v>
      </c>
      <c r="I147" s="25">
        <v>0</v>
      </c>
      <c r="J147" s="25">
        <v>0</v>
      </c>
      <c r="K147" s="25">
        <v>0</v>
      </c>
      <c r="L147" s="25">
        <v>0</v>
      </c>
      <c r="M147" s="25">
        <v>0</v>
      </c>
      <c r="N147" s="25">
        <v>0</v>
      </c>
      <c r="O147" s="25">
        <v>0</v>
      </c>
      <c r="P147" s="25">
        <v>0</v>
      </c>
      <c r="Q147" s="25">
        <v>0</v>
      </c>
      <c r="R147" s="25">
        <v>0</v>
      </c>
      <c r="S147" s="25">
        <v>0</v>
      </c>
      <c r="T147" s="25">
        <v>0</v>
      </c>
      <c r="U147" s="25">
        <v>0</v>
      </c>
      <c r="V147" s="25">
        <v>0</v>
      </c>
      <c r="W147" s="25">
        <v>0</v>
      </c>
      <c r="X147" s="25">
        <v>0</v>
      </c>
      <c r="Y147" s="25">
        <v>0</v>
      </c>
      <c r="Z147" s="25">
        <v>72.408001027104731</v>
      </c>
      <c r="AA147" s="25">
        <v>0</v>
      </c>
      <c r="AB147" s="25">
        <v>0</v>
      </c>
      <c r="AC147" s="25">
        <v>0</v>
      </c>
      <c r="AD147" s="25">
        <v>0</v>
      </c>
      <c r="AE147" s="25">
        <v>0</v>
      </c>
      <c r="AF147" s="25">
        <v>0</v>
      </c>
      <c r="AG147" s="25">
        <v>0</v>
      </c>
      <c r="AH147" s="25">
        <v>0</v>
      </c>
    </row>
    <row r="148" spans="1:34" ht="12" customHeight="1">
      <c r="A148" s="1"/>
      <c r="B148" s="16" t="s">
        <v>115</v>
      </c>
      <c r="C148" s="5" t="s">
        <v>116</v>
      </c>
      <c r="D148" s="25">
        <f>Classification!CJ148</f>
        <v>357.64048869795857</v>
      </c>
      <c r="E148" s="79"/>
      <c r="F148" s="25">
        <v>0</v>
      </c>
      <c r="G148" s="25">
        <f t="shared" si="32"/>
        <v>357.64048869795857</v>
      </c>
      <c r="H148" s="69" t="s">
        <v>374</v>
      </c>
      <c r="I148" s="25">
        <v>0</v>
      </c>
      <c r="J148" s="25">
        <v>0</v>
      </c>
      <c r="K148" s="25">
        <v>0</v>
      </c>
      <c r="L148" s="25">
        <v>0</v>
      </c>
      <c r="M148" s="25">
        <v>0</v>
      </c>
      <c r="N148" s="25">
        <v>0</v>
      </c>
      <c r="O148" s="25">
        <v>0</v>
      </c>
      <c r="P148" s="25">
        <v>0</v>
      </c>
      <c r="Q148" s="25">
        <v>0</v>
      </c>
      <c r="R148" s="25">
        <v>0</v>
      </c>
      <c r="S148" s="25">
        <v>0</v>
      </c>
      <c r="T148" s="25">
        <v>0</v>
      </c>
      <c r="U148" s="25">
        <v>0</v>
      </c>
      <c r="V148" s="25">
        <v>0</v>
      </c>
      <c r="W148" s="25">
        <v>0</v>
      </c>
      <c r="X148" s="25">
        <v>0</v>
      </c>
      <c r="Y148" s="25">
        <v>0</v>
      </c>
      <c r="Z148" s="25">
        <v>357.64048869795857</v>
      </c>
      <c r="AA148" s="25">
        <v>0</v>
      </c>
      <c r="AB148" s="25">
        <v>0</v>
      </c>
      <c r="AC148" s="25">
        <v>0</v>
      </c>
      <c r="AD148" s="25">
        <v>0</v>
      </c>
      <c r="AE148" s="25">
        <v>0</v>
      </c>
      <c r="AF148" s="25">
        <v>0</v>
      </c>
      <c r="AG148" s="25">
        <v>0</v>
      </c>
      <c r="AH148" s="25">
        <v>0</v>
      </c>
    </row>
    <row r="149" spans="1:34" ht="12" customHeight="1">
      <c r="A149" s="1"/>
      <c r="B149" s="16" t="s">
        <v>117</v>
      </c>
      <c r="C149" s="5" t="s">
        <v>118</v>
      </c>
      <c r="D149" s="25">
        <f>Classification!CJ149</f>
        <v>195.62410087298838</v>
      </c>
      <c r="E149" s="79"/>
      <c r="F149" s="25">
        <v>0</v>
      </c>
      <c r="G149" s="25">
        <f t="shared" si="32"/>
        <v>195.62410087298838</v>
      </c>
      <c r="H149" s="69" t="s">
        <v>374</v>
      </c>
      <c r="I149" s="25">
        <v>0</v>
      </c>
      <c r="J149" s="25">
        <v>0</v>
      </c>
      <c r="K149" s="25">
        <v>0</v>
      </c>
      <c r="L149" s="25">
        <v>0</v>
      </c>
      <c r="M149" s="25">
        <v>0</v>
      </c>
      <c r="N149" s="25">
        <v>0</v>
      </c>
      <c r="O149" s="25">
        <v>0</v>
      </c>
      <c r="P149" s="25">
        <v>0</v>
      </c>
      <c r="Q149" s="25">
        <v>0</v>
      </c>
      <c r="R149" s="25">
        <v>0</v>
      </c>
      <c r="S149" s="25">
        <v>0</v>
      </c>
      <c r="T149" s="25">
        <v>0</v>
      </c>
      <c r="U149" s="25">
        <v>0</v>
      </c>
      <c r="V149" s="25">
        <v>0</v>
      </c>
      <c r="W149" s="25">
        <v>0</v>
      </c>
      <c r="X149" s="25">
        <v>0</v>
      </c>
      <c r="Y149" s="25">
        <v>0</v>
      </c>
      <c r="Z149" s="25">
        <v>195.62410087298838</v>
      </c>
      <c r="AA149" s="25">
        <v>0</v>
      </c>
      <c r="AB149" s="25">
        <v>0</v>
      </c>
      <c r="AC149" s="25">
        <v>0</v>
      </c>
      <c r="AD149" s="25">
        <v>0</v>
      </c>
      <c r="AE149" s="25">
        <v>0</v>
      </c>
      <c r="AF149" s="25">
        <v>0</v>
      </c>
      <c r="AG149" s="25">
        <v>0</v>
      </c>
      <c r="AH149" s="25">
        <v>0</v>
      </c>
    </row>
    <row r="150" spans="1:34" ht="12" customHeight="1">
      <c r="A150" s="1"/>
      <c r="B150" s="16" t="s">
        <v>119</v>
      </c>
      <c r="C150" s="5" t="s">
        <v>120</v>
      </c>
      <c r="D150" s="25">
        <f>Classification!CJ150</f>
        <v>105.83260699409144</v>
      </c>
      <c r="E150" s="79"/>
      <c r="F150" s="25">
        <v>0</v>
      </c>
      <c r="G150" s="25">
        <f t="shared" si="32"/>
        <v>105.83260699409144</v>
      </c>
      <c r="H150" s="69" t="s">
        <v>374</v>
      </c>
      <c r="I150" s="25">
        <v>0</v>
      </c>
      <c r="J150" s="25">
        <v>0</v>
      </c>
      <c r="K150" s="25">
        <v>0</v>
      </c>
      <c r="L150" s="25">
        <v>0</v>
      </c>
      <c r="M150" s="25">
        <v>0</v>
      </c>
      <c r="N150" s="25">
        <v>0</v>
      </c>
      <c r="O150" s="25">
        <v>0</v>
      </c>
      <c r="P150" s="25">
        <v>0</v>
      </c>
      <c r="Q150" s="25">
        <v>0</v>
      </c>
      <c r="R150" s="25">
        <v>0</v>
      </c>
      <c r="S150" s="25">
        <v>0</v>
      </c>
      <c r="T150" s="25">
        <v>0</v>
      </c>
      <c r="U150" s="25">
        <v>0</v>
      </c>
      <c r="V150" s="25">
        <v>0</v>
      </c>
      <c r="W150" s="25">
        <v>0</v>
      </c>
      <c r="X150" s="25">
        <v>0</v>
      </c>
      <c r="Y150" s="25">
        <v>0</v>
      </c>
      <c r="Z150" s="25">
        <v>105.83260699409144</v>
      </c>
      <c r="AA150" s="25">
        <v>0</v>
      </c>
      <c r="AB150" s="25">
        <v>0</v>
      </c>
      <c r="AC150" s="25">
        <v>0</v>
      </c>
      <c r="AD150" s="25">
        <v>0</v>
      </c>
      <c r="AE150" s="25">
        <v>0</v>
      </c>
      <c r="AF150" s="25">
        <v>0</v>
      </c>
      <c r="AG150" s="25">
        <v>0</v>
      </c>
      <c r="AH150" s="25">
        <v>0</v>
      </c>
    </row>
    <row r="151" spans="1:34" ht="12" customHeight="1">
      <c r="A151" s="1"/>
      <c r="B151" s="16" t="s">
        <v>121</v>
      </c>
      <c r="C151" s="5" t="s">
        <v>122</v>
      </c>
      <c r="D151" s="25">
        <f>Classification!CJ151</f>
        <v>0</v>
      </c>
      <c r="E151" s="79"/>
      <c r="F151" s="25">
        <v>0</v>
      </c>
      <c r="G151" s="25">
        <f t="shared" si="32"/>
        <v>0</v>
      </c>
      <c r="H151" s="69"/>
      <c r="I151" s="25">
        <v>0</v>
      </c>
      <c r="J151" s="25">
        <v>0</v>
      </c>
      <c r="K151" s="25">
        <v>0</v>
      </c>
      <c r="L151" s="25">
        <v>0</v>
      </c>
      <c r="M151" s="25">
        <v>0</v>
      </c>
      <c r="N151" s="25">
        <v>0</v>
      </c>
      <c r="O151" s="25">
        <v>0</v>
      </c>
      <c r="P151" s="25">
        <v>0</v>
      </c>
      <c r="Q151" s="25">
        <v>0</v>
      </c>
      <c r="R151" s="25">
        <v>0</v>
      </c>
      <c r="S151" s="25">
        <v>0</v>
      </c>
      <c r="T151" s="25">
        <v>0</v>
      </c>
      <c r="U151" s="25">
        <v>0</v>
      </c>
      <c r="V151" s="25">
        <v>0</v>
      </c>
      <c r="W151" s="25">
        <v>0</v>
      </c>
      <c r="X151" s="25">
        <v>0</v>
      </c>
      <c r="Y151" s="25">
        <v>0</v>
      </c>
      <c r="Z151" s="25">
        <v>0</v>
      </c>
      <c r="AA151" s="25">
        <v>0</v>
      </c>
      <c r="AB151" s="25">
        <v>0</v>
      </c>
      <c r="AC151" s="25">
        <v>0</v>
      </c>
      <c r="AD151" s="25">
        <v>0</v>
      </c>
      <c r="AE151" s="25">
        <v>0</v>
      </c>
      <c r="AF151" s="25">
        <v>0</v>
      </c>
      <c r="AG151" s="25">
        <v>0</v>
      </c>
      <c r="AH151" s="25">
        <v>0</v>
      </c>
    </row>
    <row r="152" spans="1:34" ht="12" customHeight="1">
      <c r="A152" s="1"/>
      <c r="B152" s="16" t="s">
        <v>16</v>
      </c>
      <c r="C152" s="5" t="s">
        <v>123</v>
      </c>
      <c r="D152" s="25">
        <f>Classification!CJ152</f>
        <v>0</v>
      </c>
      <c r="E152" s="79"/>
      <c r="F152" s="25">
        <v>0</v>
      </c>
      <c r="G152" s="25">
        <f t="shared" si="32"/>
        <v>0</v>
      </c>
      <c r="H152" s="69"/>
      <c r="I152" s="25">
        <v>0</v>
      </c>
      <c r="J152" s="25">
        <v>0</v>
      </c>
      <c r="K152" s="25">
        <v>0</v>
      </c>
      <c r="L152" s="25">
        <v>0</v>
      </c>
      <c r="M152" s="25">
        <v>0</v>
      </c>
      <c r="N152" s="25">
        <v>0</v>
      </c>
      <c r="O152" s="25">
        <v>0</v>
      </c>
      <c r="P152" s="25">
        <v>0</v>
      </c>
      <c r="Q152" s="25">
        <v>0</v>
      </c>
      <c r="R152" s="25">
        <v>0</v>
      </c>
      <c r="S152" s="25">
        <v>0</v>
      </c>
      <c r="T152" s="25">
        <v>0</v>
      </c>
      <c r="U152" s="25">
        <v>0</v>
      </c>
      <c r="V152" s="25">
        <v>0</v>
      </c>
      <c r="W152" s="25">
        <v>0</v>
      </c>
      <c r="X152" s="25">
        <v>0</v>
      </c>
      <c r="Y152" s="25">
        <v>0</v>
      </c>
      <c r="Z152" s="25">
        <v>0</v>
      </c>
      <c r="AA152" s="25">
        <v>0</v>
      </c>
      <c r="AB152" s="25">
        <v>0</v>
      </c>
      <c r="AC152" s="25">
        <v>0</v>
      </c>
      <c r="AD152" s="25">
        <v>0</v>
      </c>
      <c r="AE152" s="25">
        <v>0</v>
      </c>
      <c r="AF152" s="25">
        <v>0</v>
      </c>
      <c r="AG152" s="25">
        <v>0</v>
      </c>
      <c r="AH152" s="25">
        <v>0</v>
      </c>
    </row>
    <row r="153" spans="1:34" ht="12" customHeight="1">
      <c r="A153" s="1"/>
      <c r="B153" s="16" t="s">
        <v>42</v>
      </c>
      <c r="C153" s="1"/>
      <c r="D153" s="26">
        <f>SUM(D146:D152)</f>
        <v>731.50519759214308</v>
      </c>
      <c r="E153" s="79"/>
      <c r="F153" s="26">
        <f t="shared" ref="F153:G153" si="33">SUM(F146:F152)</f>
        <v>0</v>
      </c>
      <c r="G153" s="26">
        <f t="shared" si="33"/>
        <v>731.50519759214308</v>
      </c>
      <c r="H153" s="79"/>
      <c r="I153" s="26">
        <f t="shared" ref="I153:AH153" si="34">SUM(I146:I152)</f>
        <v>0</v>
      </c>
      <c r="J153" s="26">
        <f t="shared" si="34"/>
        <v>0</v>
      </c>
      <c r="K153" s="26">
        <f t="shared" si="34"/>
        <v>0</v>
      </c>
      <c r="L153" s="26">
        <f t="shared" si="34"/>
        <v>0</v>
      </c>
      <c r="M153" s="26">
        <f t="shared" si="34"/>
        <v>0</v>
      </c>
      <c r="N153" s="26">
        <f t="shared" si="34"/>
        <v>0</v>
      </c>
      <c r="O153" s="26">
        <f t="shared" si="34"/>
        <v>0</v>
      </c>
      <c r="P153" s="26">
        <f t="shared" si="34"/>
        <v>0</v>
      </c>
      <c r="Q153" s="26">
        <f t="shared" si="34"/>
        <v>0</v>
      </c>
      <c r="R153" s="26">
        <f t="shared" si="34"/>
        <v>0</v>
      </c>
      <c r="S153" s="26">
        <f t="shared" si="34"/>
        <v>0</v>
      </c>
      <c r="T153" s="26">
        <f t="shared" si="34"/>
        <v>0</v>
      </c>
      <c r="U153" s="26">
        <f t="shared" si="34"/>
        <v>0</v>
      </c>
      <c r="V153" s="26">
        <f t="shared" si="34"/>
        <v>0</v>
      </c>
      <c r="W153" s="26">
        <f t="shared" si="34"/>
        <v>0</v>
      </c>
      <c r="X153" s="26">
        <f t="shared" si="34"/>
        <v>0</v>
      </c>
      <c r="Y153" s="26">
        <f t="shared" si="34"/>
        <v>0</v>
      </c>
      <c r="Z153" s="26">
        <f t="shared" si="34"/>
        <v>731.50519759214308</v>
      </c>
      <c r="AA153" s="26">
        <f t="shared" si="34"/>
        <v>0</v>
      </c>
      <c r="AB153" s="26">
        <f t="shared" si="34"/>
        <v>0</v>
      </c>
      <c r="AC153" s="26">
        <f t="shared" si="34"/>
        <v>0</v>
      </c>
      <c r="AD153" s="26">
        <f t="shared" si="34"/>
        <v>0</v>
      </c>
      <c r="AE153" s="26">
        <f t="shared" si="34"/>
        <v>0</v>
      </c>
      <c r="AF153" s="26">
        <f t="shared" si="34"/>
        <v>0</v>
      </c>
      <c r="AG153" s="26">
        <f t="shared" si="34"/>
        <v>0</v>
      </c>
      <c r="AH153" s="26">
        <f t="shared" si="34"/>
        <v>0</v>
      </c>
    </row>
    <row r="154" spans="1:34" ht="12" customHeight="1">
      <c r="A154" s="1"/>
      <c r="B154" s="1"/>
      <c r="C154" s="1"/>
      <c r="D154" s="25"/>
      <c r="E154" s="79"/>
      <c r="F154" s="25"/>
      <c r="G154" s="25"/>
      <c r="H154" s="79"/>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row>
    <row r="155" spans="1:34" ht="12" customHeight="1" thickBot="1">
      <c r="A155" s="16" t="s">
        <v>135</v>
      </c>
      <c r="B155" s="1"/>
      <c r="C155" s="1"/>
      <c r="D155" s="32">
        <f>SUM(D91, D102, D112, D125, D141, D143, D153)</f>
        <v>731.50519759214308</v>
      </c>
      <c r="E155" s="79"/>
      <c r="F155" s="32">
        <f t="shared" ref="F155:G155" si="35">SUM(F91, F102, F112, F125, F141, F143, F153)</f>
        <v>0</v>
      </c>
      <c r="G155" s="32">
        <f t="shared" si="35"/>
        <v>731.50519759214308</v>
      </c>
      <c r="H155" s="79"/>
      <c r="I155" s="32">
        <f t="shared" ref="I155:AH155" si="36">SUM(I91, I102, I112, I125, I141, I143, I153)</f>
        <v>0</v>
      </c>
      <c r="J155" s="32">
        <f t="shared" si="36"/>
        <v>0</v>
      </c>
      <c r="K155" s="32">
        <f t="shared" si="36"/>
        <v>0</v>
      </c>
      <c r="L155" s="32">
        <f t="shared" si="36"/>
        <v>0</v>
      </c>
      <c r="M155" s="32">
        <f t="shared" si="36"/>
        <v>0</v>
      </c>
      <c r="N155" s="32">
        <f t="shared" si="36"/>
        <v>0</v>
      </c>
      <c r="O155" s="32">
        <f t="shared" si="36"/>
        <v>0</v>
      </c>
      <c r="P155" s="32">
        <f t="shared" si="36"/>
        <v>0</v>
      </c>
      <c r="Q155" s="32">
        <f t="shared" si="36"/>
        <v>0</v>
      </c>
      <c r="R155" s="32">
        <f t="shared" si="36"/>
        <v>0</v>
      </c>
      <c r="S155" s="32">
        <f t="shared" si="36"/>
        <v>0</v>
      </c>
      <c r="T155" s="32">
        <f t="shared" si="36"/>
        <v>0</v>
      </c>
      <c r="U155" s="32">
        <f t="shared" si="36"/>
        <v>0</v>
      </c>
      <c r="V155" s="32">
        <f t="shared" si="36"/>
        <v>0</v>
      </c>
      <c r="W155" s="32">
        <f t="shared" si="36"/>
        <v>0</v>
      </c>
      <c r="X155" s="32">
        <f t="shared" si="36"/>
        <v>0</v>
      </c>
      <c r="Y155" s="32">
        <f t="shared" si="36"/>
        <v>0</v>
      </c>
      <c r="Z155" s="32">
        <f t="shared" si="36"/>
        <v>731.50519759214308</v>
      </c>
      <c r="AA155" s="32">
        <f t="shared" si="36"/>
        <v>0</v>
      </c>
      <c r="AB155" s="32">
        <f t="shared" si="36"/>
        <v>0</v>
      </c>
      <c r="AC155" s="32">
        <f t="shared" si="36"/>
        <v>0</v>
      </c>
      <c r="AD155" s="32">
        <f t="shared" si="36"/>
        <v>0</v>
      </c>
      <c r="AE155" s="32">
        <f t="shared" si="36"/>
        <v>0</v>
      </c>
      <c r="AF155" s="32">
        <f t="shared" si="36"/>
        <v>0</v>
      </c>
      <c r="AG155" s="32">
        <f t="shared" si="36"/>
        <v>0</v>
      </c>
      <c r="AH155" s="32">
        <f t="shared" si="36"/>
        <v>0</v>
      </c>
    </row>
    <row r="156" spans="1:34" ht="12" customHeight="1" thickTop="1">
      <c r="A156" s="1"/>
      <c r="B156" s="16"/>
      <c r="C156" s="1"/>
      <c r="D156" s="25"/>
      <c r="E156" s="79"/>
      <c r="F156" s="25"/>
      <c r="G156" s="25"/>
      <c r="H156" s="69"/>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row>
    <row r="157" spans="1:34" ht="12" customHeight="1">
      <c r="A157" s="16" t="s">
        <v>136</v>
      </c>
      <c r="B157" s="1"/>
      <c r="C157" s="1"/>
      <c r="D157" s="25"/>
      <c r="E157" s="79"/>
      <c r="F157" s="25"/>
      <c r="G157" s="25"/>
      <c r="H157" s="79"/>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row>
    <row r="158" spans="1:34" ht="12" customHeight="1">
      <c r="A158" s="1"/>
      <c r="B158" s="16" t="s">
        <v>137</v>
      </c>
      <c r="C158" s="1"/>
      <c r="D158" s="25">
        <f>Classification!CJ158</f>
        <v>71.849946369361007</v>
      </c>
      <c r="E158" s="79"/>
      <c r="F158" s="25">
        <v>0</v>
      </c>
      <c r="G158" s="25">
        <f t="shared" ref="G158:G166" si="37">D158-F158</f>
        <v>71.849946369361007</v>
      </c>
      <c r="H158" s="69" t="s">
        <v>374</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71.849946369361007</v>
      </c>
      <c r="AA158" s="25">
        <v>0</v>
      </c>
      <c r="AB158" s="25">
        <v>0</v>
      </c>
      <c r="AC158" s="25">
        <v>0</v>
      </c>
      <c r="AD158" s="25">
        <v>0</v>
      </c>
      <c r="AE158" s="25">
        <v>0</v>
      </c>
      <c r="AF158" s="25">
        <v>0</v>
      </c>
      <c r="AG158" s="25">
        <v>0</v>
      </c>
      <c r="AH158" s="25">
        <v>0</v>
      </c>
    </row>
    <row r="159" spans="1:34" ht="12" customHeight="1">
      <c r="A159" s="1"/>
      <c r="B159" s="16" t="s">
        <v>139</v>
      </c>
      <c r="C159" s="1"/>
      <c r="D159" s="25">
        <f>Classification!CJ159</f>
        <v>0</v>
      </c>
      <c r="E159" s="79"/>
      <c r="F159" s="25">
        <v>0</v>
      </c>
      <c r="G159" s="25">
        <f t="shared" si="37"/>
        <v>0</v>
      </c>
      <c r="H159" s="69"/>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0</v>
      </c>
      <c r="AC159" s="25">
        <v>0</v>
      </c>
      <c r="AD159" s="25">
        <v>0</v>
      </c>
      <c r="AE159" s="25">
        <v>0</v>
      </c>
      <c r="AF159" s="25">
        <v>0</v>
      </c>
      <c r="AG159" s="25">
        <v>0</v>
      </c>
      <c r="AH159" s="25">
        <v>0</v>
      </c>
    </row>
    <row r="160" spans="1:34" ht="12" customHeight="1">
      <c r="A160" s="1"/>
      <c r="B160" s="16" t="s">
        <v>141</v>
      </c>
      <c r="C160" s="1"/>
      <c r="D160" s="25">
        <f>Classification!CJ160</f>
        <v>0</v>
      </c>
      <c r="E160" s="79"/>
      <c r="F160" s="25">
        <v>0</v>
      </c>
      <c r="G160" s="25">
        <f t="shared" si="37"/>
        <v>0</v>
      </c>
      <c r="H160" s="69"/>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row>
    <row r="161" spans="1:34" ht="12" customHeight="1">
      <c r="A161" s="1"/>
      <c r="B161" s="16" t="s">
        <v>142</v>
      </c>
      <c r="C161" s="1"/>
      <c r="D161" s="25">
        <f>Classification!CJ161</f>
        <v>0</v>
      </c>
      <c r="E161" s="79"/>
      <c r="F161" s="25">
        <v>0</v>
      </c>
      <c r="G161" s="25">
        <f t="shared" si="37"/>
        <v>0</v>
      </c>
      <c r="H161" s="69"/>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row>
    <row r="162" spans="1:34" ht="12" customHeight="1">
      <c r="A162" s="1"/>
      <c r="B162" s="16" t="s">
        <v>143</v>
      </c>
      <c r="C162" s="1"/>
      <c r="D162" s="25">
        <f>Classification!CJ162</f>
        <v>0</v>
      </c>
      <c r="E162" s="79"/>
      <c r="F162" s="25">
        <v>0</v>
      </c>
      <c r="G162" s="25">
        <f t="shared" si="37"/>
        <v>0</v>
      </c>
      <c r="H162" s="69"/>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0</v>
      </c>
      <c r="AC162" s="25">
        <v>0</v>
      </c>
      <c r="AD162" s="25">
        <v>0</v>
      </c>
      <c r="AE162" s="25">
        <v>0</v>
      </c>
      <c r="AF162" s="25">
        <v>0</v>
      </c>
      <c r="AG162" s="25">
        <v>0</v>
      </c>
      <c r="AH162" s="25">
        <v>0</v>
      </c>
    </row>
    <row r="163" spans="1:34" ht="12" customHeight="1">
      <c r="A163" s="1"/>
      <c r="B163" s="16" t="s">
        <v>145</v>
      </c>
      <c r="C163" s="1"/>
      <c r="D163" s="25">
        <f>Classification!CJ163</f>
        <v>0</v>
      </c>
      <c r="E163" s="79"/>
      <c r="F163" s="25">
        <v>0</v>
      </c>
      <c r="G163" s="25">
        <f t="shared" si="37"/>
        <v>0</v>
      </c>
      <c r="H163" s="69"/>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row>
    <row r="164" spans="1:34" ht="12" customHeight="1">
      <c r="A164" s="1"/>
      <c r="B164" s="16" t="s">
        <v>146</v>
      </c>
      <c r="C164" s="1"/>
      <c r="D164" s="25">
        <f>Classification!CJ164</f>
        <v>0</v>
      </c>
      <c r="E164" s="79"/>
      <c r="F164" s="25">
        <v>0</v>
      </c>
      <c r="G164" s="25">
        <f t="shared" si="37"/>
        <v>0</v>
      </c>
      <c r="H164" s="69"/>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row>
    <row r="165" spans="1:34" ht="12" customHeight="1">
      <c r="A165" s="1"/>
      <c r="B165" s="16" t="s">
        <v>147</v>
      </c>
      <c r="C165" s="1"/>
      <c r="D165" s="25">
        <f>Classification!CJ165</f>
        <v>0</v>
      </c>
      <c r="E165" s="79"/>
      <c r="F165" s="25">
        <v>0</v>
      </c>
      <c r="G165" s="25">
        <f t="shared" si="37"/>
        <v>0</v>
      </c>
      <c r="H165" s="69"/>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row>
    <row r="166" spans="1:34" ht="12" customHeight="1">
      <c r="A166" s="1"/>
      <c r="B166" s="16" t="s">
        <v>148</v>
      </c>
      <c r="C166" s="1"/>
      <c r="D166" s="25">
        <f>Classification!CJ166</f>
        <v>0</v>
      </c>
      <c r="E166" s="79"/>
      <c r="F166" s="25">
        <v>0</v>
      </c>
      <c r="G166" s="25">
        <f t="shared" si="37"/>
        <v>0</v>
      </c>
      <c r="H166" s="82"/>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row>
    <row r="167" spans="1:34" ht="12" customHeight="1" thickBot="1">
      <c r="A167" s="1"/>
      <c r="B167" s="16" t="s">
        <v>42</v>
      </c>
      <c r="C167" s="1"/>
      <c r="D167" s="38">
        <f>SUM(D158:D166)</f>
        <v>71.849946369361007</v>
      </c>
      <c r="E167" s="79"/>
      <c r="F167" s="38">
        <f t="shared" ref="F167:G167" si="38">SUM(F158:F166)</f>
        <v>0</v>
      </c>
      <c r="G167" s="38">
        <f t="shared" si="38"/>
        <v>71.849946369361007</v>
      </c>
      <c r="H167" s="79"/>
      <c r="I167" s="38">
        <f t="shared" ref="I167:AH167" si="39">SUM(I158:I166)</f>
        <v>0</v>
      </c>
      <c r="J167" s="38">
        <f t="shared" si="39"/>
        <v>0</v>
      </c>
      <c r="K167" s="38">
        <f t="shared" si="39"/>
        <v>0</v>
      </c>
      <c r="L167" s="38">
        <f t="shared" si="39"/>
        <v>0</v>
      </c>
      <c r="M167" s="38">
        <f t="shared" si="39"/>
        <v>0</v>
      </c>
      <c r="N167" s="38">
        <f t="shared" si="39"/>
        <v>0</v>
      </c>
      <c r="O167" s="38">
        <f t="shared" si="39"/>
        <v>0</v>
      </c>
      <c r="P167" s="38">
        <f t="shared" si="39"/>
        <v>0</v>
      </c>
      <c r="Q167" s="38">
        <f t="shared" si="39"/>
        <v>0</v>
      </c>
      <c r="R167" s="38">
        <f t="shared" si="39"/>
        <v>0</v>
      </c>
      <c r="S167" s="38">
        <f t="shared" si="39"/>
        <v>0</v>
      </c>
      <c r="T167" s="38">
        <f t="shared" si="39"/>
        <v>0</v>
      </c>
      <c r="U167" s="38">
        <f t="shared" si="39"/>
        <v>0</v>
      </c>
      <c r="V167" s="38">
        <f t="shared" si="39"/>
        <v>0</v>
      </c>
      <c r="W167" s="38">
        <f t="shared" si="39"/>
        <v>0</v>
      </c>
      <c r="X167" s="38">
        <f t="shared" si="39"/>
        <v>0</v>
      </c>
      <c r="Y167" s="38">
        <f t="shared" si="39"/>
        <v>0</v>
      </c>
      <c r="Z167" s="38">
        <f t="shared" si="39"/>
        <v>71.849946369361007</v>
      </c>
      <c r="AA167" s="38">
        <f t="shared" si="39"/>
        <v>0</v>
      </c>
      <c r="AB167" s="38">
        <f t="shared" si="39"/>
        <v>0</v>
      </c>
      <c r="AC167" s="38">
        <f t="shared" si="39"/>
        <v>0</v>
      </c>
      <c r="AD167" s="38">
        <f t="shared" si="39"/>
        <v>0</v>
      </c>
      <c r="AE167" s="38">
        <f t="shared" si="39"/>
        <v>0</v>
      </c>
      <c r="AF167" s="38">
        <f t="shared" si="39"/>
        <v>0</v>
      </c>
      <c r="AG167" s="38">
        <f t="shared" si="39"/>
        <v>0</v>
      </c>
      <c r="AH167" s="38">
        <f t="shared" si="39"/>
        <v>0</v>
      </c>
    </row>
    <row r="168" spans="1:34" ht="12" customHeight="1" thickTop="1">
      <c r="A168" s="1"/>
      <c r="B168" s="1"/>
      <c r="C168" s="1"/>
      <c r="D168" s="25"/>
      <c r="E168" s="79"/>
      <c r="F168" s="25"/>
      <c r="G168" s="25"/>
      <c r="H168" s="79"/>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row>
    <row r="169" spans="1:34" ht="12" customHeight="1" thickBot="1">
      <c r="A169" s="16" t="s">
        <v>149</v>
      </c>
      <c r="B169" s="1"/>
      <c r="C169" s="1"/>
      <c r="D169" s="32">
        <f>Classification!CJ169</f>
        <v>0</v>
      </c>
      <c r="E169" s="79"/>
      <c r="F169" s="32">
        <v>0</v>
      </c>
      <c r="G169" s="32">
        <f t="shared" ref="G169" si="40">D169-F169</f>
        <v>0</v>
      </c>
      <c r="H169" s="69"/>
      <c r="I169" s="32">
        <v>0</v>
      </c>
      <c r="J169" s="32">
        <v>0</v>
      </c>
      <c r="K169" s="32">
        <v>0</v>
      </c>
      <c r="L169" s="32">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row>
    <row r="170" spans="1:34" ht="12" customHeight="1" thickTop="1">
      <c r="A170" s="1"/>
      <c r="B170" s="1"/>
      <c r="C170" s="1"/>
      <c r="D170" s="25"/>
      <c r="E170" s="79"/>
      <c r="F170" s="25"/>
      <c r="G170" s="25"/>
      <c r="H170" s="79"/>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row>
    <row r="171" spans="1:34" ht="12" customHeight="1" thickBot="1">
      <c r="A171" s="16" t="s">
        <v>150</v>
      </c>
      <c r="B171" s="1"/>
      <c r="C171" s="1"/>
      <c r="D171" s="40">
        <f>D82-D155+D167+D169</f>
        <v>973.61800604860935</v>
      </c>
      <c r="E171" s="79"/>
      <c r="F171" s="40">
        <f t="shared" ref="F171:G171" si="41">F82-F155+F167+F169</f>
        <v>0</v>
      </c>
      <c r="G171" s="40">
        <f t="shared" si="41"/>
        <v>973.61800604860935</v>
      </c>
      <c r="H171" s="79"/>
      <c r="I171" s="40">
        <f t="shared" ref="I171:AH171" si="42">I82-I155+I167+I169</f>
        <v>0</v>
      </c>
      <c r="J171" s="40">
        <f t="shared" si="42"/>
        <v>0</v>
      </c>
      <c r="K171" s="40">
        <f t="shared" si="42"/>
        <v>0</v>
      </c>
      <c r="L171" s="40">
        <f t="shared" si="42"/>
        <v>0</v>
      </c>
      <c r="M171" s="40">
        <f t="shared" si="42"/>
        <v>0</v>
      </c>
      <c r="N171" s="40">
        <f t="shared" si="42"/>
        <v>0</v>
      </c>
      <c r="O171" s="40">
        <f t="shared" si="42"/>
        <v>0</v>
      </c>
      <c r="P171" s="40">
        <f t="shared" si="42"/>
        <v>0</v>
      </c>
      <c r="Q171" s="40">
        <f t="shared" si="42"/>
        <v>0</v>
      </c>
      <c r="R171" s="40">
        <f t="shared" si="42"/>
        <v>0</v>
      </c>
      <c r="S171" s="40">
        <f t="shared" si="42"/>
        <v>0</v>
      </c>
      <c r="T171" s="40">
        <f t="shared" si="42"/>
        <v>0</v>
      </c>
      <c r="U171" s="40">
        <f t="shared" si="42"/>
        <v>0</v>
      </c>
      <c r="V171" s="40">
        <f t="shared" si="42"/>
        <v>0</v>
      </c>
      <c r="W171" s="40">
        <f t="shared" si="42"/>
        <v>0</v>
      </c>
      <c r="X171" s="40">
        <f t="shared" si="42"/>
        <v>0</v>
      </c>
      <c r="Y171" s="40">
        <f t="shared" si="42"/>
        <v>0</v>
      </c>
      <c r="Z171" s="40">
        <f t="shared" si="42"/>
        <v>973.61800604860935</v>
      </c>
      <c r="AA171" s="40">
        <f t="shared" si="42"/>
        <v>0</v>
      </c>
      <c r="AB171" s="40">
        <f t="shared" si="42"/>
        <v>0</v>
      </c>
      <c r="AC171" s="40">
        <f t="shared" si="42"/>
        <v>0</v>
      </c>
      <c r="AD171" s="40">
        <f t="shared" si="42"/>
        <v>0</v>
      </c>
      <c r="AE171" s="40">
        <f t="shared" si="42"/>
        <v>0</v>
      </c>
      <c r="AF171" s="40">
        <f t="shared" si="42"/>
        <v>0</v>
      </c>
      <c r="AG171" s="40">
        <f t="shared" si="42"/>
        <v>0</v>
      </c>
      <c r="AH171" s="40">
        <f t="shared" si="42"/>
        <v>0</v>
      </c>
    </row>
    <row r="172" spans="1:34" ht="12" customHeight="1">
      <c r="A172" s="1"/>
      <c r="B172" s="1"/>
      <c r="C172" s="1"/>
      <c r="D172" s="33"/>
      <c r="E172" s="5"/>
      <c r="F172" s="33"/>
      <c r="G172" s="33"/>
      <c r="H172" s="5"/>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row>
    <row r="173" spans="1:34" ht="12" customHeight="1">
      <c r="A173" s="16" t="s">
        <v>151</v>
      </c>
      <c r="B173" s="1"/>
      <c r="C173" s="1"/>
      <c r="D173" s="33"/>
      <c r="E173" s="5"/>
      <c r="F173" s="33"/>
      <c r="G173" s="33"/>
      <c r="H173" s="5"/>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row>
    <row r="174" spans="1:34" ht="12" customHeight="1">
      <c r="A174" s="1"/>
      <c r="B174" s="16" t="s">
        <v>152</v>
      </c>
      <c r="C174" s="1"/>
      <c r="D174" s="44">
        <v>5.9316239560111665E-2</v>
      </c>
      <c r="E174" s="83"/>
      <c r="F174" s="44"/>
      <c r="G174" s="44"/>
      <c r="H174" s="87"/>
      <c r="I174" s="44">
        <v>5.9316239560111665E-2</v>
      </c>
      <c r="J174" s="44">
        <v>5.9316239560111665E-2</v>
      </c>
      <c r="K174" s="44">
        <v>5.9316239560111665E-2</v>
      </c>
      <c r="L174" s="44">
        <v>5.9316239560111665E-2</v>
      </c>
      <c r="M174" s="44">
        <v>5.9316239560111665E-2</v>
      </c>
      <c r="N174" s="44">
        <v>5.9316239560111665E-2</v>
      </c>
      <c r="O174" s="44">
        <v>5.9316239560111665E-2</v>
      </c>
      <c r="P174" s="44">
        <v>5.9316239560111665E-2</v>
      </c>
      <c r="Q174" s="44">
        <v>5.9316239560111665E-2</v>
      </c>
      <c r="R174" s="44">
        <v>5.9316239560111665E-2</v>
      </c>
      <c r="S174" s="44">
        <v>5.9316239560111665E-2</v>
      </c>
      <c r="T174" s="44">
        <v>5.9316239560111665E-2</v>
      </c>
      <c r="U174" s="44">
        <v>5.9316239560111665E-2</v>
      </c>
      <c r="V174" s="44">
        <v>5.9316239560111665E-2</v>
      </c>
      <c r="W174" s="44">
        <v>5.9316239560111665E-2</v>
      </c>
      <c r="X174" s="44">
        <v>5.9316239560111665E-2</v>
      </c>
      <c r="Y174" s="44">
        <v>5.9316239560111665E-2</v>
      </c>
      <c r="Z174" s="44">
        <v>5.9316239560111665E-2</v>
      </c>
      <c r="AA174" s="44">
        <v>5.9316239560111665E-2</v>
      </c>
      <c r="AB174" s="44">
        <v>5.9316239560111665E-2</v>
      </c>
      <c r="AC174" s="44">
        <v>5.9316239560111665E-2</v>
      </c>
      <c r="AD174" s="44">
        <v>5.9316239560111665E-2</v>
      </c>
      <c r="AE174" s="44">
        <v>5.9316239560111665E-2</v>
      </c>
      <c r="AF174" s="44">
        <v>5.9316239560111665E-2</v>
      </c>
      <c r="AG174" s="44">
        <v>5.9316239560111665E-2</v>
      </c>
      <c r="AH174" s="44">
        <v>5.9316239560111665E-2</v>
      </c>
    </row>
    <row r="175" spans="1:34" ht="12" customHeight="1">
      <c r="A175" s="1"/>
      <c r="B175" s="16" t="s">
        <v>153</v>
      </c>
      <c r="C175" s="1"/>
      <c r="D175" s="25">
        <f>Classification!CJ175</f>
        <v>57.751358886817563</v>
      </c>
      <c r="E175" s="79"/>
      <c r="F175" s="25">
        <v>0</v>
      </c>
      <c r="G175" s="25">
        <f t="shared" ref="G175:G177" si="43">D175-F175</f>
        <v>57.751358886817563</v>
      </c>
      <c r="H175" s="69"/>
      <c r="I175" s="25">
        <f>+I174*I171</f>
        <v>0</v>
      </c>
      <c r="J175" s="25">
        <f t="shared" ref="J175:AH175" si="44">+J174*J171</f>
        <v>0</v>
      </c>
      <c r="K175" s="25">
        <f t="shared" si="44"/>
        <v>0</v>
      </c>
      <c r="L175" s="25">
        <f t="shared" si="44"/>
        <v>0</v>
      </c>
      <c r="M175" s="25">
        <f t="shared" si="44"/>
        <v>0</v>
      </c>
      <c r="N175" s="25">
        <f t="shared" si="44"/>
        <v>0</v>
      </c>
      <c r="O175" s="25">
        <f t="shared" si="44"/>
        <v>0</v>
      </c>
      <c r="P175" s="25">
        <f t="shared" si="44"/>
        <v>0</v>
      </c>
      <c r="Q175" s="25">
        <f t="shared" si="44"/>
        <v>0</v>
      </c>
      <c r="R175" s="25">
        <f t="shared" si="44"/>
        <v>0</v>
      </c>
      <c r="S175" s="25">
        <f t="shared" si="44"/>
        <v>0</v>
      </c>
      <c r="T175" s="25">
        <f t="shared" si="44"/>
        <v>0</v>
      </c>
      <c r="U175" s="25">
        <f t="shared" si="44"/>
        <v>0</v>
      </c>
      <c r="V175" s="25">
        <f t="shared" si="44"/>
        <v>0</v>
      </c>
      <c r="W175" s="25">
        <f t="shared" si="44"/>
        <v>0</v>
      </c>
      <c r="X175" s="25">
        <f t="shared" si="44"/>
        <v>0</v>
      </c>
      <c r="Y175" s="25">
        <f t="shared" si="44"/>
        <v>0</v>
      </c>
      <c r="Z175" s="25">
        <f t="shared" si="44"/>
        <v>57.751358886817563</v>
      </c>
      <c r="AA175" s="25">
        <f t="shared" si="44"/>
        <v>0</v>
      </c>
      <c r="AB175" s="25">
        <f t="shared" si="44"/>
        <v>0</v>
      </c>
      <c r="AC175" s="25">
        <f t="shared" si="44"/>
        <v>0</v>
      </c>
      <c r="AD175" s="25">
        <f t="shared" si="44"/>
        <v>0</v>
      </c>
      <c r="AE175" s="25">
        <f t="shared" si="44"/>
        <v>0</v>
      </c>
      <c r="AF175" s="25">
        <f t="shared" si="44"/>
        <v>0</v>
      </c>
      <c r="AG175" s="25">
        <f t="shared" si="44"/>
        <v>0</v>
      </c>
      <c r="AH175" s="25">
        <f t="shared" si="44"/>
        <v>0</v>
      </c>
    </row>
    <row r="176" spans="1:34" ht="12" customHeight="1">
      <c r="A176" s="1"/>
      <c r="B176" s="16" t="s">
        <v>154</v>
      </c>
      <c r="C176" s="1"/>
      <c r="D176" s="25">
        <f>Classification!CJ176</f>
        <v>2.4128834847082543</v>
      </c>
      <c r="E176" s="79"/>
      <c r="F176" s="25">
        <v>0</v>
      </c>
      <c r="G176" s="25">
        <f t="shared" si="43"/>
        <v>2.4128834847082543</v>
      </c>
      <c r="H176" s="69" t="s">
        <v>374</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2.4128834847082543</v>
      </c>
      <c r="AA176" s="25">
        <v>0</v>
      </c>
      <c r="AB176" s="25">
        <v>0</v>
      </c>
      <c r="AC176" s="25">
        <v>0</v>
      </c>
      <c r="AD176" s="25">
        <v>0</v>
      </c>
      <c r="AE176" s="25">
        <v>0</v>
      </c>
      <c r="AF176" s="25">
        <v>0</v>
      </c>
      <c r="AG176" s="25">
        <v>0</v>
      </c>
      <c r="AH176" s="25">
        <v>0</v>
      </c>
    </row>
    <row r="177" spans="1:34" ht="12" customHeight="1">
      <c r="A177" s="1"/>
      <c r="B177" s="16" t="s">
        <v>156</v>
      </c>
      <c r="C177" s="1"/>
      <c r="D177" s="25">
        <f>Classification!CJ177</f>
        <v>14.547049816139772</v>
      </c>
      <c r="E177" s="79"/>
      <c r="F177" s="25">
        <v>0</v>
      </c>
      <c r="G177" s="25">
        <f t="shared" si="43"/>
        <v>14.547049816139772</v>
      </c>
      <c r="H177" s="69" t="s">
        <v>374</v>
      </c>
      <c r="I177" s="25">
        <v>0</v>
      </c>
      <c r="J177" s="25">
        <v>0</v>
      </c>
      <c r="K177" s="25">
        <v>0</v>
      </c>
      <c r="L177" s="25">
        <v>0</v>
      </c>
      <c r="M177" s="25">
        <v>0</v>
      </c>
      <c r="N177" s="25">
        <v>0</v>
      </c>
      <c r="O177" s="25">
        <v>0</v>
      </c>
      <c r="P177" s="25">
        <v>0</v>
      </c>
      <c r="Q177" s="25">
        <v>0</v>
      </c>
      <c r="R177" s="25">
        <v>0</v>
      </c>
      <c r="S177" s="25">
        <v>0</v>
      </c>
      <c r="T177" s="25">
        <v>0</v>
      </c>
      <c r="U177" s="25">
        <v>0</v>
      </c>
      <c r="V177" s="25">
        <v>0</v>
      </c>
      <c r="W177" s="25">
        <v>0</v>
      </c>
      <c r="X177" s="25">
        <v>0</v>
      </c>
      <c r="Y177" s="25">
        <v>0</v>
      </c>
      <c r="Z177" s="25">
        <v>14.547049816139772</v>
      </c>
      <c r="AA177" s="25">
        <v>0</v>
      </c>
      <c r="AB177" s="25">
        <v>0</v>
      </c>
      <c r="AC177" s="25">
        <v>0</v>
      </c>
      <c r="AD177" s="25">
        <v>0</v>
      </c>
      <c r="AE177" s="25">
        <v>0</v>
      </c>
      <c r="AF177" s="25">
        <v>0</v>
      </c>
      <c r="AG177" s="25">
        <v>0</v>
      </c>
      <c r="AH177" s="25">
        <v>0</v>
      </c>
    </row>
    <row r="178" spans="1:34" ht="12" customHeight="1" thickBot="1">
      <c r="A178" s="1"/>
      <c r="B178" s="16" t="s">
        <v>42</v>
      </c>
      <c r="C178" s="1"/>
      <c r="D178" s="47">
        <f>SUM(D175:D177)</f>
        <v>74.711292187665592</v>
      </c>
      <c r="E178" s="79"/>
      <c r="F178" s="47">
        <f t="shared" ref="F178:G178" si="45">SUM(F175:F177)</f>
        <v>0</v>
      </c>
      <c r="G178" s="47">
        <f t="shared" si="45"/>
        <v>74.711292187665592</v>
      </c>
      <c r="H178" s="69"/>
      <c r="I178" s="47">
        <f t="shared" ref="I178:AH178" si="46">SUM(I175:I177)</f>
        <v>0</v>
      </c>
      <c r="J178" s="47">
        <f t="shared" si="46"/>
        <v>0</v>
      </c>
      <c r="K178" s="47">
        <f t="shared" si="46"/>
        <v>0</v>
      </c>
      <c r="L178" s="47">
        <f t="shared" si="46"/>
        <v>0</v>
      </c>
      <c r="M178" s="47">
        <f t="shared" si="46"/>
        <v>0</v>
      </c>
      <c r="N178" s="47">
        <f t="shared" si="46"/>
        <v>0</v>
      </c>
      <c r="O178" s="47">
        <f t="shared" si="46"/>
        <v>0</v>
      </c>
      <c r="P178" s="47">
        <f t="shared" si="46"/>
        <v>0</v>
      </c>
      <c r="Q178" s="47">
        <f t="shared" si="46"/>
        <v>0</v>
      </c>
      <c r="R178" s="47">
        <f t="shared" si="46"/>
        <v>0</v>
      </c>
      <c r="S178" s="47">
        <f t="shared" si="46"/>
        <v>0</v>
      </c>
      <c r="T178" s="47">
        <f t="shared" si="46"/>
        <v>0</v>
      </c>
      <c r="U178" s="47">
        <f t="shared" si="46"/>
        <v>0</v>
      </c>
      <c r="V178" s="47">
        <f t="shared" si="46"/>
        <v>0</v>
      </c>
      <c r="W178" s="47">
        <f t="shared" si="46"/>
        <v>0</v>
      </c>
      <c r="X178" s="47">
        <f t="shared" si="46"/>
        <v>0</v>
      </c>
      <c r="Y178" s="47">
        <f t="shared" si="46"/>
        <v>0</v>
      </c>
      <c r="Z178" s="47">
        <f t="shared" si="46"/>
        <v>74.711292187665592</v>
      </c>
      <c r="AA178" s="47">
        <f t="shared" si="46"/>
        <v>0</v>
      </c>
      <c r="AB178" s="47">
        <f t="shared" si="46"/>
        <v>0</v>
      </c>
      <c r="AC178" s="47">
        <f t="shared" si="46"/>
        <v>0</v>
      </c>
      <c r="AD178" s="47">
        <f t="shared" si="46"/>
        <v>0</v>
      </c>
      <c r="AE178" s="47">
        <f t="shared" si="46"/>
        <v>0</v>
      </c>
      <c r="AF178" s="47">
        <f t="shared" si="46"/>
        <v>0</v>
      </c>
      <c r="AG178" s="47">
        <f t="shared" si="46"/>
        <v>0</v>
      </c>
      <c r="AH178" s="47">
        <f t="shared" si="46"/>
        <v>0</v>
      </c>
    </row>
    <row r="179" spans="1:34" ht="12" customHeight="1">
      <c r="A179" s="1"/>
      <c r="B179" s="1"/>
      <c r="C179" s="1"/>
      <c r="D179" s="25"/>
      <c r="E179" s="79"/>
      <c r="F179" s="25"/>
      <c r="G179" s="25"/>
      <c r="H179" s="69"/>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row>
    <row r="180" spans="1:34" ht="12" customHeight="1" thickBot="1">
      <c r="A180" s="16" t="s">
        <v>158</v>
      </c>
      <c r="B180" s="1"/>
      <c r="C180" s="1"/>
      <c r="D180" s="40">
        <f>Classification!CJ180</f>
        <v>0</v>
      </c>
      <c r="E180" s="79"/>
      <c r="F180" s="40">
        <v>0</v>
      </c>
      <c r="G180" s="40">
        <f t="shared" ref="G180" si="47">D180-F180</f>
        <v>0</v>
      </c>
      <c r="H180" s="69"/>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v>0</v>
      </c>
      <c r="AC180" s="40">
        <v>0</v>
      </c>
      <c r="AD180" s="40">
        <v>0</v>
      </c>
      <c r="AE180" s="40">
        <v>0</v>
      </c>
      <c r="AF180" s="40">
        <v>0</v>
      </c>
      <c r="AG180" s="40">
        <v>0</v>
      </c>
      <c r="AH180" s="40">
        <v>0</v>
      </c>
    </row>
    <row r="181" spans="1:34" ht="12" customHeight="1">
      <c r="A181" s="1"/>
      <c r="B181" s="1"/>
      <c r="C181" s="1"/>
      <c r="D181" s="25"/>
      <c r="E181" s="79"/>
      <c r="F181" s="25"/>
      <c r="G181" s="25"/>
      <c r="H181" s="69"/>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row>
    <row r="182" spans="1:34" ht="12" customHeight="1">
      <c r="A182" s="16" t="s">
        <v>159</v>
      </c>
      <c r="B182" s="1"/>
      <c r="C182" s="1"/>
      <c r="D182" s="25"/>
      <c r="E182" s="79"/>
      <c r="F182" s="25"/>
      <c r="G182" s="25"/>
      <c r="H182" s="69"/>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row>
    <row r="183" spans="1:34" ht="12" customHeight="1">
      <c r="A183" s="1"/>
      <c r="B183" s="1"/>
      <c r="C183" s="1"/>
      <c r="D183" s="25"/>
      <c r="E183" s="79"/>
      <c r="F183" s="25"/>
      <c r="G183" s="25"/>
      <c r="H183" s="69"/>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row>
    <row r="184" spans="1:34" ht="12" customHeight="1">
      <c r="A184" s="1"/>
      <c r="B184" s="16" t="s">
        <v>160</v>
      </c>
      <c r="C184" s="1"/>
      <c r="D184" s="25">
        <f>Classification!CJ184</f>
        <v>0</v>
      </c>
      <c r="E184" s="79"/>
      <c r="F184" s="25">
        <v>0</v>
      </c>
      <c r="G184" s="25">
        <f t="shared" ref="G184:G190" si="48">D184-F184</f>
        <v>0</v>
      </c>
      <c r="H184" s="69"/>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row>
    <row r="185" spans="1:34" ht="12" customHeight="1">
      <c r="A185" s="1"/>
      <c r="B185" s="16" t="s">
        <v>161</v>
      </c>
      <c r="C185" s="1"/>
      <c r="D185" s="25">
        <f>Classification!CJ185</f>
        <v>0</v>
      </c>
      <c r="E185" s="79"/>
      <c r="F185" s="25">
        <v>0</v>
      </c>
      <c r="G185" s="25">
        <f t="shared" si="48"/>
        <v>0</v>
      </c>
      <c r="H185" s="69"/>
      <c r="I185" s="25">
        <v>0</v>
      </c>
      <c r="J185" s="25">
        <v>0</v>
      </c>
      <c r="K185" s="25">
        <v>0</v>
      </c>
      <c r="L185" s="25">
        <v>0</v>
      </c>
      <c r="M185" s="25">
        <v>0</v>
      </c>
      <c r="N185" s="25">
        <v>0</v>
      </c>
      <c r="O185" s="25">
        <v>0</v>
      </c>
      <c r="P185" s="25">
        <v>0</v>
      </c>
      <c r="Q185" s="25">
        <v>0</v>
      </c>
      <c r="R185" s="25">
        <v>0</v>
      </c>
      <c r="S185" s="25">
        <v>0</v>
      </c>
      <c r="T185" s="25">
        <v>0</v>
      </c>
      <c r="U185" s="25">
        <v>0</v>
      </c>
      <c r="V185" s="25">
        <v>0</v>
      </c>
      <c r="W185" s="25">
        <v>0</v>
      </c>
      <c r="X185" s="25">
        <v>0</v>
      </c>
      <c r="Y185" s="25">
        <v>0</v>
      </c>
      <c r="Z185" s="25">
        <v>0</v>
      </c>
      <c r="AA185" s="25">
        <v>0</v>
      </c>
      <c r="AB185" s="25">
        <v>0</v>
      </c>
      <c r="AC185" s="25">
        <v>0</v>
      </c>
      <c r="AD185" s="25">
        <v>0</v>
      </c>
      <c r="AE185" s="25">
        <v>0</v>
      </c>
      <c r="AF185" s="25">
        <v>0</v>
      </c>
      <c r="AG185" s="25">
        <v>0</v>
      </c>
      <c r="AH185" s="25">
        <v>0</v>
      </c>
    </row>
    <row r="186" spans="1:34" ht="12" customHeight="1">
      <c r="A186" s="1"/>
      <c r="B186" s="16" t="s">
        <v>164</v>
      </c>
      <c r="C186" s="1"/>
      <c r="D186" s="25">
        <f>Classification!CJ186</f>
        <v>0</v>
      </c>
      <c r="E186" s="79"/>
      <c r="F186" s="25">
        <v>0</v>
      </c>
      <c r="G186" s="25">
        <f t="shared" si="48"/>
        <v>0</v>
      </c>
      <c r="H186" s="69"/>
      <c r="I186" s="25">
        <v>0</v>
      </c>
      <c r="J186" s="25">
        <v>0</v>
      </c>
      <c r="K186" s="25">
        <v>0</v>
      </c>
      <c r="L186" s="25">
        <v>0</v>
      </c>
      <c r="M186" s="25">
        <v>0</v>
      </c>
      <c r="N186" s="25">
        <v>0</v>
      </c>
      <c r="O186" s="25">
        <v>0</v>
      </c>
      <c r="P186" s="25">
        <v>0</v>
      </c>
      <c r="Q186" s="25">
        <v>0</v>
      </c>
      <c r="R186" s="25">
        <v>0</v>
      </c>
      <c r="S186" s="25">
        <v>0</v>
      </c>
      <c r="T186" s="25">
        <v>0</v>
      </c>
      <c r="U186" s="25">
        <v>0</v>
      </c>
      <c r="V186" s="25">
        <v>0</v>
      </c>
      <c r="W186" s="25">
        <v>0</v>
      </c>
      <c r="X186" s="25">
        <v>0</v>
      </c>
      <c r="Y186" s="25">
        <v>0</v>
      </c>
      <c r="Z186" s="25">
        <v>0</v>
      </c>
      <c r="AA186" s="25">
        <v>0</v>
      </c>
      <c r="AB186" s="25">
        <v>0</v>
      </c>
      <c r="AC186" s="25">
        <v>0</v>
      </c>
      <c r="AD186" s="25">
        <v>0</v>
      </c>
      <c r="AE186" s="25">
        <v>0</v>
      </c>
      <c r="AF186" s="25">
        <v>0</v>
      </c>
      <c r="AG186" s="25">
        <v>0</v>
      </c>
      <c r="AH186" s="25">
        <v>0</v>
      </c>
    </row>
    <row r="187" spans="1:34" ht="12" customHeight="1">
      <c r="A187" s="1"/>
      <c r="B187" s="16" t="s">
        <v>166</v>
      </c>
      <c r="C187" s="1"/>
      <c r="D187" s="25">
        <f>Classification!CJ187</f>
        <v>0</v>
      </c>
      <c r="E187" s="79"/>
      <c r="F187" s="25">
        <v>0</v>
      </c>
      <c r="G187" s="25">
        <f t="shared" si="48"/>
        <v>0</v>
      </c>
      <c r="H187" s="69"/>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row>
    <row r="188" spans="1:34" ht="12" customHeight="1">
      <c r="A188" s="1"/>
      <c r="B188" s="16" t="s">
        <v>167</v>
      </c>
      <c r="C188" s="1"/>
      <c r="D188" s="25">
        <f>Classification!CJ188</f>
        <v>0</v>
      </c>
      <c r="E188" s="79"/>
      <c r="F188" s="25">
        <v>0</v>
      </c>
      <c r="G188" s="25">
        <f t="shared" si="48"/>
        <v>0</v>
      </c>
      <c r="H188" s="69"/>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row>
    <row r="189" spans="1:34" ht="12" customHeight="1">
      <c r="A189" s="1"/>
      <c r="B189" s="16" t="s">
        <v>168</v>
      </c>
      <c r="C189" s="1"/>
      <c r="D189" s="25">
        <f>Classification!CJ189</f>
        <v>0</v>
      </c>
      <c r="E189" s="79"/>
      <c r="F189" s="84">
        <v>0</v>
      </c>
      <c r="G189" s="25">
        <f t="shared" si="48"/>
        <v>0</v>
      </c>
      <c r="H189" s="69"/>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row>
    <row r="190" spans="1:34" ht="12" customHeight="1">
      <c r="A190" s="1"/>
      <c r="B190" s="16" t="s">
        <v>169</v>
      </c>
      <c r="C190" s="1"/>
      <c r="D190" s="25">
        <f>Classification!CJ190</f>
        <v>198.93863515433696</v>
      </c>
      <c r="E190" s="79"/>
      <c r="F190" s="25">
        <v>0</v>
      </c>
      <c r="G190" s="25">
        <f t="shared" si="48"/>
        <v>198.93863515433696</v>
      </c>
      <c r="H190" s="69" t="s">
        <v>374</v>
      </c>
      <c r="I190" s="25">
        <v>0</v>
      </c>
      <c r="J190" s="25">
        <v>0</v>
      </c>
      <c r="K190" s="25">
        <v>0</v>
      </c>
      <c r="L190" s="25">
        <v>0</v>
      </c>
      <c r="M190" s="25">
        <v>0</v>
      </c>
      <c r="N190" s="25">
        <v>0</v>
      </c>
      <c r="O190" s="25">
        <v>0</v>
      </c>
      <c r="P190" s="25">
        <v>0</v>
      </c>
      <c r="Q190" s="25">
        <v>0</v>
      </c>
      <c r="R190" s="25">
        <v>0</v>
      </c>
      <c r="S190" s="25">
        <v>0</v>
      </c>
      <c r="T190" s="25">
        <v>0</v>
      </c>
      <c r="U190" s="25">
        <v>0</v>
      </c>
      <c r="V190" s="25">
        <v>0</v>
      </c>
      <c r="W190" s="25">
        <v>0</v>
      </c>
      <c r="X190" s="25">
        <v>0</v>
      </c>
      <c r="Y190" s="25">
        <v>0</v>
      </c>
      <c r="Z190" s="25">
        <v>198.93863515433696</v>
      </c>
      <c r="AA190" s="25">
        <v>0</v>
      </c>
      <c r="AB190" s="25">
        <v>0</v>
      </c>
      <c r="AC190" s="25">
        <v>0</v>
      </c>
      <c r="AD190" s="25">
        <v>0</v>
      </c>
      <c r="AE190" s="25">
        <v>0</v>
      </c>
      <c r="AF190" s="25">
        <v>0</v>
      </c>
      <c r="AG190" s="25">
        <v>0</v>
      </c>
      <c r="AH190" s="25">
        <v>0</v>
      </c>
    </row>
    <row r="191" spans="1:34" ht="12" customHeight="1" thickBot="1">
      <c r="A191" s="1"/>
      <c r="B191" s="16" t="s">
        <v>42</v>
      </c>
      <c r="C191" s="1"/>
      <c r="D191" s="47">
        <f>SUM(D184:D190)</f>
        <v>198.93863515433696</v>
      </c>
      <c r="E191" s="79"/>
      <c r="F191" s="47">
        <f t="shared" ref="F191:G191" si="49">SUM(F184:F190)</f>
        <v>0</v>
      </c>
      <c r="G191" s="47">
        <f t="shared" si="49"/>
        <v>198.93863515433696</v>
      </c>
      <c r="H191" s="69"/>
      <c r="I191" s="47">
        <f t="shared" ref="I191:AH191" si="50">SUM(I184:I190)</f>
        <v>0</v>
      </c>
      <c r="J191" s="47">
        <f t="shared" si="50"/>
        <v>0</v>
      </c>
      <c r="K191" s="47">
        <f t="shared" si="50"/>
        <v>0</v>
      </c>
      <c r="L191" s="47">
        <f t="shared" si="50"/>
        <v>0</v>
      </c>
      <c r="M191" s="47">
        <f t="shared" si="50"/>
        <v>0</v>
      </c>
      <c r="N191" s="47">
        <f t="shared" si="50"/>
        <v>0</v>
      </c>
      <c r="O191" s="47">
        <f t="shared" si="50"/>
        <v>0</v>
      </c>
      <c r="P191" s="47">
        <f t="shared" si="50"/>
        <v>0</v>
      </c>
      <c r="Q191" s="47">
        <f t="shared" si="50"/>
        <v>0</v>
      </c>
      <c r="R191" s="47">
        <f t="shared" si="50"/>
        <v>0</v>
      </c>
      <c r="S191" s="47">
        <f t="shared" si="50"/>
        <v>0</v>
      </c>
      <c r="T191" s="47">
        <f t="shared" si="50"/>
        <v>0</v>
      </c>
      <c r="U191" s="47">
        <f t="shared" si="50"/>
        <v>0</v>
      </c>
      <c r="V191" s="47">
        <f t="shared" si="50"/>
        <v>0</v>
      </c>
      <c r="W191" s="47">
        <f t="shared" si="50"/>
        <v>0</v>
      </c>
      <c r="X191" s="47">
        <f t="shared" si="50"/>
        <v>0</v>
      </c>
      <c r="Y191" s="47">
        <f t="shared" si="50"/>
        <v>0</v>
      </c>
      <c r="Z191" s="47">
        <f t="shared" si="50"/>
        <v>198.93863515433696</v>
      </c>
      <c r="AA191" s="47">
        <f t="shared" si="50"/>
        <v>0</v>
      </c>
      <c r="AB191" s="47">
        <f t="shared" si="50"/>
        <v>0</v>
      </c>
      <c r="AC191" s="47">
        <f t="shared" si="50"/>
        <v>0</v>
      </c>
      <c r="AD191" s="47">
        <f t="shared" si="50"/>
        <v>0</v>
      </c>
      <c r="AE191" s="47">
        <f t="shared" si="50"/>
        <v>0</v>
      </c>
      <c r="AF191" s="47">
        <f t="shared" si="50"/>
        <v>0</v>
      </c>
      <c r="AG191" s="47">
        <f t="shared" si="50"/>
        <v>0</v>
      </c>
      <c r="AH191" s="47">
        <f t="shared" si="50"/>
        <v>0</v>
      </c>
    </row>
    <row r="192" spans="1:34" ht="12" customHeight="1">
      <c r="A192" s="1"/>
      <c r="B192" s="1"/>
      <c r="C192" s="1"/>
      <c r="D192" s="25"/>
      <c r="E192" s="79"/>
      <c r="F192" s="25"/>
      <c r="G192" s="25"/>
      <c r="H192" s="79"/>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row>
    <row r="193" spans="1:34" ht="12" customHeight="1">
      <c r="A193" s="16" t="s">
        <v>170</v>
      </c>
      <c r="B193" s="1"/>
      <c r="C193" s="1"/>
      <c r="D193" s="25"/>
      <c r="E193" s="79"/>
      <c r="F193" s="25"/>
      <c r="G193" s="25"/>
      <c r="H193" s="69"/>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row>
    <row r="194" spans="1:34" ht="12" customHeight="1">
      <c r="A194" s="1"/>
      <c r="B194" s="1"/>
      <c r="C194" s="1"/>
      <c r="D194" s="25"/>
      <c r="E194" s="79"/>
      <c r="F194" s="25"/>
      <c r="G194" s="25"/>
      <c r="H194" s="79"/>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row>
    <row r="195" spans="1:34" ht="12" customHeight="1">
      <c r="A195" s="16" t="s">
        <v>171</v>
      </c>
      <c r="B195" s="1"/>
      <c r="C195" s="1"/>
      <c r="D195" s="25"/>
      <c r="E195" s="79"/>
      <c r="F195" s="25"/>
      <c r="G195" s="25"/>
      <c r="H195" s="79"/>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row>
    <row r="196" spans="1:34" ht="12" customHeight="1">
      <c r="A196" s="1"/>
      <c r="B196" s="16" t="s">
        <v>172</v>
      </c>
      <c r="C196" s="1"/>
      <c r="D196" s="25">
        <f>Classification!CJ196</f>
        <v>0</v>
      </c>
      <c r="E196" s="79"/>
      <c r="F196" s="25">
        <v>0</v>
      </c>
      <c r="G196" s="25">
        <f t="shared" ref="G196:G206" si="51">D196-F196</f>
        <v>0</v>
      </c>
      <c r="H196" s="69"/>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row>
    <row r="197" spans="1:34" ht="12" customHeight="1">
      <c r="A197" s="1"/>
      <c r="B197" s="16" t="s">
        <v>173</v>
      </c>
      <c r="C197" s="1"/>
      <c r="D197" s="25">
        <f>Classification!CJ197</f>
        <v>0</v>
      </c>
      <c r="E197" s="79"/>
      <c r="F197" s="25">
        <v>0</v>
      </c>
      <c r="G197" s="25">
        <f t="shared" si="51"/>
        <v>0</v>
      </c>
      <c r="H197" s="69"/>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row>
    <row r="198" spans="1:34" ht="12" customHeight="1">
      <c r="A198" s="1"/>
      <c r="B198" s="16" t="s">
        <v>174</v>
      </c>
      <c r="C198" s="1"/>
      <c r="D198" s="25">
        <f>Classification!CJ198</f>
        <v>0</v>
      </c>
      <c r="E198" s="79"/>
      <c r="F198" s="25">
        <v>0</v>
      </c>
      <c r="G198" s="25">
        <f t="shared" si="51"/>
        <v>0</v>
      </c>
      <c r="H198" s="69"/>
      <c r="I198" s="25">
        <v>0</v>
      </c>
      <c r="J198" s="25">
        <v>0</v>
      </c>
      <c r="K198" s="25">
        <v>0</v>
      </c>
      <c r="L198" s="25">
        <v>0</v>
      </c>
      <c r="M198" s="25">
        <v>0</v>
      </c>
      <c r="N198" s="25">
        <v>0</v>
      </c>
      <c r="O198" s="25">
        <v>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row>
    <row r="199" spans="1:34" ht="12" customHeight="1">
      <c r="A199" s="1"/>
      <c r="B199" s="16" t="s">
        <v>175</v>
      </c>
      <c r="C199" s="1"/>
      <c r="D199" s="25">
        <f>Classification!CJ199</f>
        <v>0</v>
      </c>
      <c r="E199" s="79"/>
      <c r="F199" s="25">
        <v>0</v>
      </c>
      <c r="G199" s="25">
        <f t="shared" si="51"/>
        <v>0</v>
      </c>
      <c r="H199" s="69"/>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row>
    <row r="200" spans="1:34" ht="12" customHeight="1">
      <c r="A200" s="1"/>
      <c r="B200" s="16" t="s">
        <v>176</v>
      </c>
      <c r="C200" s="1"/>
      <c r="D200" s="25">
        <f>Classification!CJ200</f>
        <v>0</v>
      </c>
      <c r="E200" s="79"/>
      <c r="F200" s="25">
        <v>0</v>
      </c>
      <c r="G200" s="25">
        <f t="shared" si="51"/>
        <v>0</v>
      </c>
      <c r="H200" s="69"/>
      <c r="I200" s="25">
        <v>0</v>
      </c>
      <c r="J200" s="25">
        <v>0</v>
      </c>
      <c r="K200" s="25">
        <v>0</v>
      </c>
      <c r="L200" s="25">
        <v>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row>
    <row r="201" spans="1:34" ht="12" customHeight="1">
      <c r="A201" s="1"/>
      <c r="B201" s="16" t="s">
        <v>177</v>
      </c>
      <c r="C201" s="1"/>
      <c r="D201" s="25">
        <f>Classification!CJ201</f>
        <v>1116.717914624581</v>
      </c>
      <c r="E201" s="79"/>
      <c r="F201" s="25">
        <v>0</v>
      </c>
      <c r="G201" s="25">
        <f t="shared" si="51"/>
        <v>1116.717914624581</v>
      </c>
      <c r="H201" s="69" t="s">
        <v>494</v>
      </c>
      <c r="I201" s="25">
        <v>121.20382664819405</v>
      </c>
      <c r="J201" s="25">
        <v>50.689022801965379</v>
      </c>
      <c r="K201" s="25">
        <v>56.426257838269194</v>
      </c>
      <c r="L201" s="25">
        <v>0.37378385760841598</v>
      </c>
      <c r="M201" s="25">
        <v>1.0318531464548812</v>
      </c>
      <c r="N201" s="25">
        <v>2.4396555990017332</v>
      </c>
      <c r="O201" s="25">
        <v>31.164008138831285</v>
      </c>
      <c r="P201" s="25">
        <v>3.9247821842144619</v>
      </c>
      <c r="Q201" s="25">
        <v>0</v>
      </c>
      <c r="R201" s="25">
        <v>0</v>
      </c>
      <c r="S201" s="25">
        <v>23.807055847675141</v>
      </c>
      <c r="T201" s="25">
        <v>0</v>
      </c>
      <c r="U201" s="25">
        <v>430.15481930991336</v>
      </c>
      <c r="V201" s="25">
        <v>14.705902921451155</v>
      </c>
      <c r="W201" s="25">
        <v>0</v>
      </c>
      <c r="X201" s="25">
        <v>0</v>
      </c>
      <c r="Y201" s="25">
        <v>210.10906933900642</v>
      </c>
      <c r="Z201" s="25">
        <v>34.422554052731613</v>
      </c>
      <c r="AA201" s="25">
        <v>0</v>
      </c>
      <c r="AB201" s="25">
        <v>0</v>
      </c>
      <c r="AC201" s="25">
        <v>136.26532293926402</v>
      </c>
      <c r="AD201" s="25">
        <v>0</v>
      </c>
      <c r="AE201" s="25">
        <v>0</v>
      </c>
      <c r="AF201" s="25">
        <v>0</v>
      </c>
      <c r="AG201" s="25">
        <v>0</v>
      </c>
      <c r="AH201" s="25">
        <v>0</v>
      </c>
    </row>
    <row r="202" spans="1:34" ht="12" customHeight="1">
      <c r="A202" s="1"/>
      <c r="B202" s="16" t="s">
        <v>179</v>
      </c>
      <c r="C202" s="1"/>
      <c r="D202" s="25">
        <f>Classification!CJ202</f>
        <v>0</v>
      </c>
      <c r="E202" s="79"/>
      <c r="F202" s="25">
        <v>0</v>
      </c>
      <c r="G202" s="25">
        <f t="shared" si="51"/>
        <v>0</v>
      </c>
      <c r="H202" s="69"/>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row>
    <row r="203" spans="1:34" ht="12" customHeight="1">
      <c r="A203" s="1"/>
      <c r="B203" s="16" t="s">
        <v>181</v>
      </c>
      <c r="C203" s="1"/>
      <c r="D203" s="25">
        <f>Classification!CJ203</f>
        <v>0</v>
      </c>
      <c r="E203" s="79"/>
      <c r="F203" s="25">
        <v>0</v>
      </c>
      <c r="G203" s="25">
        <f t="shared" si="51"/>
        <v>0</v>
      </c>
      <c r="H203" s="69"/>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row>
    <row r="204" spans="1:34" ht="12" customHeight="1">
      <c r="A204" s="1"/>
      <c r="B204" s="16" t="s">
        <v>183</v>
      </c>
      <c r="C204" s="1"/>
      <c r="D204" s="25">
        <f>Classification!CJ204</f>
        <v>0</v>
      </c>
      <c r="E204" s="79"/>
      <c r="F204" s="25">
        <v>0</v>
      </c>
      <c r="G204" s="25">
        <f t="shared" si="51"/>
        <v>0</v>
      </c>
      <c r="H204" s="69"/>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row>
    <row r="205" spans="1:34" ht="12" customHeight="1">
      <c r="A205" s="1"/>
      <c r="B205" s="16" t="s">
        <v>184</v>
      </c>
      <c r="C205" s="1"/>
      <c r="D205" s="25">
        <f>Classification!CJ205</f>
        <v>0</v>
      </c>
      <c r="E205" s="79"/>
      <c r="F205" s="25">
        <v>0</v>
      </c>
      <c r="G205" s="25">
        <f t="shared" si="51"/>
        <v>0</v>
      </c>
      <c r="H205" s="69"/>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row>
    <row r="206" spans="1:34" ht="12" customHeight="1">
      <c r="A206" s="1"/>
      <c r="B206" s="16" t="s">
        <v>185</v>
      </c>
      <c r="C206" s="1"/>
      <c r="D206" s="25">
        <f>Classification!CJ206</f>
        <v>0</v>
      </c>
      <c r="E206" s="79"/>
      <c r="F206" s="25">
        <v>0</v>
      </c>
      <c r="G206" s="25">
        <f t="shared" si="51"/>
        <v>0</v>
      </c>
      <c r="H206" s="69"/>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row>
    <row r="207" spans="1:34" ht="12" customHeight="1" thickBot="1">
      <c r="A207" s="1"/>
      <c r="B207" s="16" t="s">
        <v>187</v>
      </c>
      <c r="C207" s="1"/>
      <c r="D207" s="38">
        <f>SUM(D196:D206)</f>
        <v>1116.717914624581</v>
      </c>
      <c r="E207" s="79"/>
      <c r="F207" s="38">
        <f t="shared" ref="F207:G207" si="52">SUM(F196:F206)</f>
        <v>0</v>
      </c>
      <c r="G207" s="38">
        <f t="shared" si="52"/>
        <v>1116.717914624581</v>
      </c>
      <c r="H207" s="79"/>
      <c r="I207" s="38">
        <f t="shared" ref="I207:AH207" si="53">SUM(I196:I206)</f>
        <v>121.20382664819405</v>
      </c>
      <c r="J207" s="38">
        <f t="shared" si="53"/>
        <v>50.689022801965379</v>
      </c>
      <c r="K207" s="38">
        <f t="shared" si="53"/>
        <v>56.426257838269194</v>
      </c>
      <c r="L207" s="38">
        <f t="shared" si="53"/>
        <v>0.37378385760841598</v>
      </c>
      <c r="M207" s="38">
        <f t="shared" si="53"/>
        <v>1.0318531464548812</v>
      </c>
      <c r="N207" s="38">
        <f t="shared" si="53"/>
        <v>2.4396555990017332</v>
      </c>
      <c r="O207" s="38">
        <f t="shared" si="53"/>
        <v>31.164008138831285</v>
      </c>
      <c r="P207" s="38">
        <f t="shared" si="53"/>
        <v>3.9247821842144619</v>
      </c>
      <c r="Q207" s="38">
        <f t="shared" si="53"/>
        <v>0</v>
      </c>
      <c r="R207" s="38">
        <f t="shared" si="53"/>
        <v>0</v>
      </c>
      <c r="S207" s="38">
        <f t="shared" si="53"/>
        <v>23.807055847675141</v>
      </c>
      <c r="T207" s="38">
        <f t="shared" si="53"/>
        <v>0</v>
      </c>
      <c r="U207" s="38">
        <f t="shared" si="53"/>
        <v>430.15481930991336</v>
      </c>
      <c r="V207" s="38">
        <f t="shared" si="53"/>
        <v>14.705902921451155</v>
      </c>
      <c r="W207" s="38">
        <f t="shared" si="53"/>
        <v>0</v>
      </c>
      <c r="X207" s="38">
        <f t="shared" si="53"/>
        <v>0</v>
      </c>
      <c r="Y207" s="38">
        <f t="shared" si="53"/>
        <v>210.10906933900642</v>
      </c>
      <c r="Z207" s="38">
        <f t="shared" si="53"/>
        <v>34.422554052731613</v>
      </c>
      <c r="AA207" s="38">
        <f t="shared" si="53"/>
        <v>0</v>
      </c>
      <c r="AB207" s="38">
        <f t="shared" si="53"/>
        <v>0</v>
      </c>
      <c r="AC207" s="38">
        <f t="shared" si="53"/>
        <v>136.26532293926402</v>
      </c>
      <c r="AD207" s="38">
        <f t="shared" si="53"/>
        <v>0</v>
      </c>
      <c r="AE207" s="38">
        <f t="shared" si="53"/>
        <v>0</v>
      </c>
      <c r="AF207" s="38">
        <f t="shared" si="53"/>
        <v>0</v>
      </c>
      <c r="AG207" s="38">
        <f t="shared" si="53"/>
        <v>0</v>
      </c>
      <c r="AH207" s="38">
        <f t="shared" si="53"/>
        <v>0</v>
      </c>
    </row>
    <row r="208" spans="1:34" ht="12" customHeight="1" thickTop="1">
      <c r="A208" s="1"/>
      <c r="B208" s="1"/>
      <c r="C208" s="1"/>
      <c r="D208" s="25"/>
      <c r="E208" s="79"/>
      <c r="F208" s="25"/>
      <c r="G208" s="25"/>
      <c r="H208" s="79"/>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row>
    <row r="209" spans="1:34" ht="12" customHeight="1">
      <c r="A209" s="16" t="s">
        <v>188</v>
      </c>
      <c r="B209" s="1"/>
      <c r="C209" s="1"/>
      <c r="D209" s="25"/>
      <c r="E209" s="79"/>
      <c r="F209" s="25"/>
      <c r="G209" s="25"/>
      <c r="H209" s="79"/>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row>
    <row r="210" spans="1:34" ht="12" customHeight="1">
      <c r="A210" s="1"/>
      <c r="B210" s="16" t="s">
        <v>189</v>
      </c>
      <c r="C210" s="1"/>
      <c r="D210" s="25"/>
      <c r="E210" s="79"/>
      <c r="F210" s="25"/>
      <c r="G210" s="25"/>
      <c r="H210" s="79"/>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row>
    <row r="211" spans="1:34" ht="12" customHeight="1">
      <c r="A211" s="1"/>
      <c r="B211" s="16" t="s">
        <v>190</v>
      </c>
      <c r="C211" s="5" t="s">
        <v>191</v>
      </c>
      <c r="D211" s="25">
        <f>Classification!CJ211</f>
        <v>0</v>
      </c>
      <c r="E211" s="79"/>
      <c r="F211" s="25">
        <v>0</v>
      </c>
      <c r="G211" s="25">
        <f t="shared" ref="G211:G212" si="54">D211-F211</f>
        <v>0</v>
      </c>
      <c r="H211" s="69"/>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row>
    <row r="212" spans="1:34" ht="12" customHeight="1">
      <c r="A212" s="1"/>
      <c r="B212" s="16" t="s">
        <v>16</v>
      </c>
      <c r="C212" s="5" t="s">
        <v>192</v>
      </c>
      <c r="D212" s="25">
        <f>Classification!CJ212</f>
        <v>0</v>
      </c>
      <c r="E212" s="79"/>
      <c r="F212" s="25">
        <v>0</v>
      </c>
      <c r="G212" s="25">
        <f t="shared" si="54"/>
        <v>0</v>
      </c>
      <c r="H212" s="69"/>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row>
    <row r="213" spans="1:34" ht="12" customHeight="1">
      <c r="A213" s="1"/>
      <c r="B213" s="1"/>
      <c r="C213" s="1"/>
      <c r="D213" s="25"/>
      <c r="E213" s="79"/>
      <c r="F213" s="25"/>
      <c r="G213" s="25"/>
      <c r="H213" s="79"/>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row>
    <row r="214" spans="1:34" ht="12" customHeight="1">
      <c r="A214" s="1"/>
      <c r="B214" s="16" t="s">
        <v>193</v>
      </c>
      <c r="C214" s="1"/>
      <c r="D214" s="25"/>
      <c r="E214" s="79"/>
      <c r="F214" s="25"/>
      <c r="G214" s="25"/>
      <c r="H214" s="79"/>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row>
    <row r="215" spans="1:34" ht="12" customHeight="1">
      <c r="A215" s="1"/>
      <c r="B215" s="16" t="s">
        <v>16</v>
      </c>
      <c r="C215" s="5" t="s">
        <v>194</v>
      </c>
      <c r="D215" s="25">
        <f>Classification!CJ215</f>
        <v>0</v>
      </c>
      <c r="E215" s="79"/>
      <c r="F215" s="25">
        <v>0</v>
      </c>
      <c r="G215" s="25">
        <f t="shared" ref="G215" si="55">D215-F215</f>
        <v>0</v>
      </c>
      <c r="H215" s="69"/>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row>
    <row r="216" spans="1:34" ht="12" customHeight="1">
      <c r="A216" s="1"/>
      <c r="B216" s="16" t="s">
        <v>42</v>
      </c>
      <c r="C216" s="1"/>
      <c r="D216" s="26">
        <f>SUM(D211,D212,D215)</f>
        <v>0</v>
      </c>
      <c r="E216" s="79"/>
      <c r="F216" s="26">
        <f t="shared" ref="F216:G216" si="56">SUM(F211,F212,F215)</f>
        <v>0</v>
      </c>
      <c r="G216" s="26">
        <f t="shared" si="56"/>
        <v>0</v>
      </c>
      <c r="H216" s="79"/>
      <c r="I216" s="26">
        <f t="shared" ref="I216:AH216" si="57">SUM(I211,I212,I215)</f>
        <v>0</v>
      </c>
      <c r="J216" s="26">
        <f t="shared" si="57"/>
        <v>0</v>
      </c>
      <c r="K216" s="26">
        <f t="shared" si="57"/>
        <v>0</v>
      </c>
      <c r="L216" s="26">
        <f t="shared" si="57"/>
        <v>0</v>
      </c>
      <c r="M216" s="26">
        <f t="shared" si="57"/>
        <v>0</v>
      </c>
      <c r="N216" s="26">
        <f t="shared" si="57"/>
        <v>0</v>
      </c>
      <c r="O216" s="26">
        <f t="shared" si="57"/>
        <v>0</v>
      </c>
      <c r="P216" s="26">
        <f t="shared" si="57"/>
        <v>0</v>
      </c>
      <c r="Q216" s="26">
        <f t="shared" si="57"/>
        <v>0</v>
      </c>
      <c r="R216" s="26">
        <f t="shared" si="57"/>
        <v>0</v>
      </c>
      <c r="S216" s="26">
        <f t="shared" si="57"/>
        <v>0</v>
      </c>
      <c r="T216" s="26">
        <f t="shared" si="57"/>
        <v>0</v>
      </c>
      <c r="U216" s="26">
        <f t="shared" si="57"/>
        <v>0</v>
      </c>
      <c r="V216" s="26">
        <f t="shared" si="57"/>
        <v>0</v>
      </c>
      <c r="W216" s="26">
        <f t="shared" si="57"/>
        <v>0</v>
      </c>
      <c r="X216" s="26">
        <f t="shared" si="57"/>
        <v>0</v>
      </c>
      <c r="Y216" s="26">
        <f t="shared" si="57"/>
        <v>0</v>
      </c>
      <c r="Z216" s="26">
        <f t="shared" si="57"/>
        <v>0</v>
      </c>
      <c r="AA216" s="26">
        <f t="shared" si="57"/>
        <v>0</v>
      </c>
      <c r="AB216" s="26">
        <f t="shared" si="57"/>
        <v>0</v>
      </c>
      <c r="AC216" s="26">
        <f t="shared" si="57"/>
        <v>0</v>
      </c>
      <c r="AD216" s="26">
        <f t="shared" si="57"/>
        <v>0</v>
      </c>
      <c r="AE216" s="26">
        <f t="shared" si="57"/>
        <v>0</v>
      </c>
      <c r="AF216" s="26">
        <f t="shared" si="57"/>
        <v>0</v>
      </c>
      <c r="AG216" s="26">
        <f t="shared" si="57"/>
        <v>0</v>
      </c>
      <c r="AH216" s="26">
        <f t="shared" si="57"/>
        <v>0</v>
      </c>
    </row>
    <row r="217" spans="1:34" ht="12" customHeight="1">
      <c r="A217" s="1"/>
      <c r="B217" s="1"/>
      <c r="C217" s="1"/>
      <c r="D217" s="25"/>
      <c r="E217" s="79"/>
      <c r="F217" s="25"/>
      <c r="G217" s="25"/>
      <c r="H217" s="79"/>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row>
    <row r="218" spans="1:34" ht="12" customHeight="1">
      <c r="A218" s="16" t="s">
        <v>195</v>
      </c>
      <c r="B218" s="1"/>
      <c r="C218" s="1"/>
      <c r="D218" s="25"/>
      <c r="E218" s="79"/>
      <c r="F218" s="25"/>
      <c r="G218" s="25"/>
      <c r="H218" s="79"/>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row>
    <row r="219" spans="1:34" ht="12" customHeight="1">
      <c r="A219" s="1"/>
      <c r="B219" s="16" t="s">
        <v>189</v>
      </c>
      <c r="C219" s="1"/>
      <c r="D219" s="25"/>
      <c r="E219" s="79"/>
      <c r="F219" s="25"/>
      <c r="G219" s="25"/>
      <c r="H219" s="79"/>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row>
    <row r="220" spans="1:34" ht="12" customHeight="1">
      <c r="A220" s="1"/>
      <c r="B220" s="16" t="s">
        <v>196</v>
      </c>
      <c r="C220" s="5" t="s">
        <v>197</v>
      </c>
      <c r="D220" s="25">
        <f>Classification!CJ220</f>
        <v>0</v>
      </c>
      <c r="E220" s="79"/>
      <c r="F220" s="25">
        <v>0</v>
      </c>
      <c r="G220" s="25">
        <f t="shared" ref="G220:G226" si="58">D220-F220</f>
        <v>0</v>
      </c>
      <c r="H220" s="69"/>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row>
    <row r="221" spans="1:34" ht="12" customHeight="1">
      <c r="A221" s="1"/>
      <c r="B221" s="16" t="s">
        <v>198</v>
      </c>
      <c r="C221" s="5" t="s">
        <v>199</v>
      </c>
      <c r="D221" s="25">
        <f>Classification!CJ221</f>
        <v>0</v>
      </c>
      <c r="E221" s="79"/>
      <c r="F221" s="25">
        <v>0</v>
      </c>
      <c r="G221" s="25">
        <f t="shared" si="58"/>
        <v>0</v>
      </c>
      <c r="H221" s="69"/>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row>
    <row r="222" spans="1:34" ht="12" customHeight="1">
      <c r="A222" s="1"/>
      <c r="B222" s="16" t="s">
        <v>200</v>
      </c>
      <c r="C222" s="5" t="s">
        <v>201</v>
      </c>
      <c r="D222" s="25">
        <f>Classification!CJ222</f>
        <v>0</v>
      </c>
      <c r="E222" s="79"/>
      <c r="F222" s="25">
        <v>0</v>
      </c>
      <c r="G222" s="25">
        <f t="shared" si="58"/>
        <v>0</v>
      </c>
      <c r="H222" s="69"/>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row>
    <row r="223" spans="1:34" ht="12" customHeight="1">
      <c r="A223" s="1"/>
      <c r="B223" s="16" t="s">
        <v>203</v>
      </c>
      <c r="C223" s="5" t="s">
        <v>204</v>
      </c>
      <c r="D223" s="25">
        <f>Classification!CJ223</f>
        <v>0</v>
      </c>
      <c r="E223" s="79"/>
      <c r="F223" s="25">
        <v>0</v>
      </c>
      <c r="G223" s="25">
        <f t="shared" si="58"/>
        <v>0</v>
      </c>
      <c r="H223" s="69"/>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row>
    <row r="224" spans="1:34" ht="12" customHeight="1">
      <c r="A224" s="1"/>
      <c r="B224" s="16" t="s">
        <v>206</v>
      </c>
      <c r="C224" s="5" t="s">
        <v>207</v>
      </c>
      <c r="D224" s="25">
        <f>Classification!CJ224</f>
        <v>0</v>
      </c>
      <c r="E224" s="79"/>
      <c r="F224" s="25">
        <v>0</v>
      </c>
      <c r="G224" s="25">
        <f t="shared" si="58"/>
        <v>0</v>
      </c>
      <c r="H224" s="69"/>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row>
    <row r="225" spans="1:34" ht="12" customHeight="1">
      <c r="A225" s="1"/>
      <c r="B225" s="16" t="s">
        <v>209</v>
      </c>
      <c r="C225" s="5" t="s">
        <v>210</v>
      </c>
      <c r="D225" s="25">
        <f>Classification!CJ225</f>
        <v>0</v>
      </c>
      <c r="E225" s="79"/>
      <c r="F225" s="25">
        <v>0</v>
      </c>
      <c r="G225" s="25">
        <f t="shared" si="58"/>
        <v>0</v>
      </c>
      <c r="H225" s="69"/>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row>
    <row r="226" spans="1:34" ht="12" customHeight="1">
      <c r="A226" s="1"/>
      <c r="B226" s="16" t="s">
        <v>16</v>
      </c>
      <c r="C226" s="5" t="s">
        <v>211</v>
      </c>
      <c r="D226" s="25">
        <f>Classification!CJ226</f>
        <v>0</v>
      </c>
      <c r="E226" s="79"/>
      <c r="F226" s="25">
        <v>0</v>
      </c>
      <c r="G226" s="25">
        <f t="shared" si="58"/>
        <v>0</v>
      </c>
      <c r="H226" s="69"/>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row>
    <row r="227" spans="1:34" ht="12" customHeight="1">
      <c r="A227" s="1"/>
      <c r="B227" s="1"/>
      <c r="C227" s="1"/>
      <c r="D227" s="25"/>
      <c r="E227" s="79"/>
      <c r="F227" s="25"/>
      <c r="G227" s="25"/>
      <c r="H227" s="79"/>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row>
    <row r="228" spans="1:34" ht="12" customHeight="1">
      <c r="A228" s="1"/>
      <c r="B228" s="16" t="s">
        <v>193</v>
      </c>
      <c r="C228" s="1"/>
      <c r="D228" s="25"/>
      <c r="E228" s="79"/>
      <c r="F228" s="25"/>
      <c r="G228" s="25"/>
      <c r="H228" s="79"/>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row>
    <row r="229" spans="1:34" ht="12" customHeight="1">
      <c r="A229" s="1"/>
      <c r="B229" s="16" t="s">
        <v>196</v>
      </c>
      <c r="C229" s="5" t="s">
        <v>212</v>
      </c>
      <c r="D229" s="25">
        <f>Classification!CJ229</f>
        <v>0</v>
      </c>
      <c r="E229" s="79"/>
      <c r="F229" s="25">
        <v>0</v>
      </c>
      <c r="G229" s="25">
        <f t="shared" ref="G229:G234" si="59">D229-F229</f>
        <v>0</v>
      </c>
      <c r="H229" s="69"/>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row>
    <row r="230" spans="1:34" ht="12" customHeight="1">
      <c r="A230" s="1"/>
      <c r="B230" s="16" t="s">
        <v>198</v>
      </c>
      <c r="C230" s="5" t="s">
        <v>213</v>
      </c>
      <c r="D230" s="25">
        <f>Classification!CJ230</f>
        <v>0</v>
      </c>
      <c r="E230" s="79"/>
      <c r="F230" s="25">
        <v>0</v>
      </c>
      <c r="G230" s="25">
        <f t="shared" si="59"/>
        <v>0</v>
      </c>
      <c r="H230" s="69"/>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row>
    <row r="231" spans="1:34" ht="12" customHeight="1">
      <c r="A231" s="1"/>
      <c r="B231" s="16" t="s">
        <v>200</v>
      </c>
      <c r="C231" s="5" t="s">
        <v>214</v>
      </c>
      <c r="D231" s="25">
        <f>Classification!CJ231</f>
        <v>349.29074866183043</v>
      </c>
      <c r="E231" s="79"/>
      <c r="F231" s="25">
        <v>0</v>
      </c>
      <c r="G231" s="25">
        <f t="shared" si="59"/>
        <v>349.29074866183043</v>
      </c>
      <c r="H231" s="69" t="s">
        <v>374</v>
      </c>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349.29074866183043</v>
      </c>
      <c r="AA231" s="25">
        <v>0</v>
      </c>
      <c r="AB231" s="25">
        <v>0</v>
      </c>
      <c r="AC231" s="25">
        <v>0</v>
      </c>
      <c r="AD231" s="25">
        <v>0</v>
      </c>
      <c r="AE231" s="25">
        <v>0</v>
      </c>
      <c r="AF231" s="25">
        <v>0</v>
      </c>
      <c r="AG231" s="25">
        <v>0</v>
      </c>
      <c r="AH231" s="25">
        <v>0</v>
      </c>
    </row>
    <row r="232" spans="1:34" ht="12" customHeight="1">
      <c r="A232" s="1"/>
      <c r="B232" s="16" t="s">
        <v>215</v>
      </c>
      <c r="C232" s="5" t="s">
        <v>216</v>
      </c>
      <c r="D232" s="25">
        <f>Classification!CJ232</f>
        <v>0</v>
      </c>
      <c r="E232" s="79"/>
      <c r="F232" s="25">
        <v>0</v>
      </c>
      <c r="G232" s="25">
        <f t="shared" si="59"/>
        <v>0</v>
      </c>
      <c r="H232" s="69"/>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row>
    <row r="233" spans="1:34" ht="12" customHeight="1">
      <c r="A233" s="1"/>
      <c r="B233" s="16" t="s">
        <v>206</v>
      </c>
      <c r="C233" s="5" t="s">
        <v>217</v>
      </c>
      <c r="D233" s="25">
        <f>Classification!CJ233</f>
        <v>0</v>
      </c>
      <c r="E233" s="79"/>
      <c r="F233" s="25">
        <v>0</v>
      </c>
      <c r="G233" s="25">
        <f t="shared" si="59"/>
        <v>0</v>
      </c>
      <c r="H233" s="69"/>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row>
    <row r="234" spans="1:34" ht="12" customHeight="1">
      <c r="A234" s="1"/>
      <c r="B234" s="16" t="s">
        <v>16</v>
      </c>
      <c r="C234" s="5" t="s">
        <v>218</v>
      </c>
      <c r="D234" s="25">
        <f>Classification!CJ234</f>
        <v>0</v>
      </c>
      <c r="E234" s="79"/>
      <c r="F234" s="25">
        <v>0</v>
      </c>
      <c r="G234" s="25">
        <f t="shared" si="59"/>
        <v>0</v>
      </c>
      <c r="H234" s="69"/>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row>
    <row r="235" spans="1:34" ht="12" customHeight="1">
      <c r="A235" s="1"/>
      <c r="B235" s="16" t="s">
        <v>42</v>
      </c>
      <c r="C235" s="1"/>
      <c r="D235" s="26">
        <f>SUM(D220:D226,D229:D234)</f>
        <v>349.29074866183043</v>
      </c>
      <c r="E235" s="79"/>
      <c r="F235" s="26">
        <f t="shared" ref="F235:G235" si="60">SUM(F220:F226,F229:F234)</f>
        <v>0</v>
      </c>
      <c r="G235" s="26">
        <f t="shared" si="60"/>
        <v>349.29074866183043</v>
      </c>
      <c r="H235" s="79"/>
      <c r="I235" s="26">
        <f t="shared" ref="I235:AH235" si="61">SUM(I220:I226,I229:I234)</f>
        <v>0</v>
      </c>
      <c r="J235" s="26">
        <f t="shared" si="61"/>
        <v>0</v>
      </c>
      <c r="K235" s="26">
        <f t="shared" si="61"/>
        <v>0</v>
      </c>
      <c r="L235" s="26">
        <f t="shared" si="61"/>
        <v>0</v>
      </c>
      <c r="M235" s="26">
        <f t="shared" si="61"/>
        <v>0</v>
      </c>
      <c r="N235" s="26">
        <f t="shared" si="61"/>
        <v>0</v>
      </c>
      <c r="O235" s="26">
        <f t="shared" si="61"/>
        <v>0</v>
      </c>
      <c r="P235" s="26">
        <f t="shared" si="61"/>
        <v>0</v>
      </c>
      <c r="Q235" s="26">
        <f t="shared" si="61"/>
        <v>0</v>
      </c>
      <c r="R235" s="26">
        <f t="shared" si="61"/>
        <v>0</v>
      </c>
      <c r="S235" s="26">
        <f t="shared" si="61"/>
        <v>0</v>
      </c>
      <c r="T235" s="26">
        <f t="shared" si="61"/>
        <v>0</v>
      </c>
      <c r="U235" s="26">
        <f t="shared" si="61"/>
        <v>0</v>
      </c>
      <c r="V235" s="26">
        <f t="shared" si="61"/>
        <v>0</v>
      </c>
      <c r="W235" s="26">
        <f t="shared" si="61"/>
        <v>0</v>
      </c>
      <c r="X235" s="26">
        <f t="shared" si="61"/>
        <v>0</v>
      </c>
      <c r="Y235" s="26">
        <f t="shared" si="61"/>
        <v>0</v>
      </c>
      <c r="Z235" s="26">
        <f t="shared" si="61"/>
        <v>349.29074866183043</v>
      </c>
      <c r="AA235" s="26">
        <f t="shared" si="61"/>
        <v>0</v>
      </c>
      <c r="AB235" s="26">
        <f t="shared" si="61"/>
        <v>0</v>
      </c>
      <c r="AC235" s="26">
        <f t="shared" si="61"/>
        <v>0</v>
      </c>
      <c r="AD235" s="26">
        <f t="shared" si="61"/>
        <v>0</v>
      </c>
      <c r="AE235" s="26">
        <f t="shared" si="61"/>
        <v>0</v>
      </c>
      <c r="AF235" s="26">
        <f t="shared" si="61"/>
        <v>0</v>
      </c>
      <c r="AG235" s="26">
        <f t="shared" si="61"/>
        <v>0</v>
      </c>
      <c r="AH235" s="26">
        <f t="shared" si="61"/>
        <v>0</v>
      </c>
    </row>
    <row r="236" spans="1:34" ht="12" customHeight="1">
      <c r="A236" s="1"/>
      <c r="B236" s="1"/>
      <c r="C236" s="1"/>
      <c r="D236" s="25"/>
      <c r="E236" s="79"/>
      <c r="F236" s="25"/>
      <c r="G236" s="25"/>
      <c r="H236" s="79"/>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row>
    <row r="237" spans="1:34" ht="12" customHeight="1">
      <c r="A237" s="16" t="s">
        <v>219</v>
      </c>
      <c r="B237" s="1"/>
      <c r="C237" s="1"/>
      <c r="D237" s="25"/>
      <c r="E237" s="79"/>
      <c r="F237" s="25"/>
      <c r="G237" s="25"/>
      <c r="H237" s="79"/>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row>
    <row r="238" spans="1:34" ht="12" customHeight="1">
      <c r="A238" s="1"/>
      <c r="B238" s="16" t="s">
        <v>189</v>
      </c>
      <c r="C238" s="1"/>
      <c r="D238" s="25"/>
      <c r="E238" s="79"/>
      <c r="F238" s="25"/>
      <c r="G238" s="25"/>
      <c r="H238" s="79"/>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row>
    <row r="239" spans="1:34" ht="12" customHeight="1">
      <c r="A239" s="1"/>
      <c r="B239" s="16" t="s">
        <v>198</v>
      </c>
      <c r="C239" s="5" t="s">
        <v>220</v>
      </c>
      <c r="D239" s="25">
        <f>Classification!CJ239</f>
        <v>0</v>
      </c>
      <c r="E239" s="79"/>
      <c r="F239" s="25">
        <v>0</v>
      </c>
      <c r="G239" s="25">
        <f t="shared" ref="G239:G242" si="62">D239-F239</f>
        <v>0</v>
      </c>
      <c r="H239" s="69"/>
      <c r="I239" s="25">
        <v>0</v>
      </c>
      <c r="J239" s="25">
        <v>0</v>
      </c>
      <c r="K239" s="25">
        <v>0</v>
      </c>
      <c r="L239" s="25">
        <v>0</v>
      </c>
      <c r="M239" s="25">
        <v>0</v>
      </c>
      <c r="N239" s="25">
        <v>0</v>
      </c>
      <c r="O239" s="25">
        <v>0</v>
      </c>
      <c r="P239" s="25">
        <v>0</v>
      </c>
      <c r="Q239" s="25">
        <v>0</v>
      </c>
      <c r="R239" s="25">
        <v>0</v>
      </c>
      <c r="S239" s="25">
        <v>0</v>
      </c>
      <c r="T239" s="25">
        <v>0</v>
      </c>
      <c r="U239" s="25">
        <v>0</v>
      </c>
      <c r="V239" s="25">
        <v>0</v>
      </c>
      <c r="W239" s="25">
        <v>0</v>
      </c>
      <c r="X239" s="25">
        <v>0</v>
      </c>
      <c r="Y239" s="25">
        <v>0</v>
      </c>
      <c r="Z239" s="25">
        <v>0</v>
      </c>
      <c r="AA239" s="25">
        <v>0</v>
      </c>
      <c r="AB239" s="25">
        <v>0</v>
      </c>
      <c r="AC239" s="25">
        <v>0</v>
      </c>
      <c r="AD239" s="25">
        <v>0</v>
      </c>
      <c r="AE239" s="25">
        <v>0</v>
      </c>
      <c r="AF239" s="25">
        <v>0</v>
      </c>
      <c r="AG239" s="25">
        <v>0</v>
      </c>
      <c r="AH239" s="25">
        <v>0</v>
      </c>
    </row>
    <row r="240" spans="1:34" ht="12" customHeight="1">
      <c r="A240" s="1"/>
      <c r="B240" s="16" t="s">
        <v>222</v>
      </c>
      <c r="C240" s="5" t="s">
        <v>223</v>
      </c>
      <c r="D240" s="25">
        <f>Classification!CJ240</f>
        <v>0</v>
      </c>
      <c r="E240" s="79"/>
      <c r="F240" s="25">
        <v>0</v>
      </c>
      <c r="G240" s="25">
        <f t="shared" si="62"/>
        <v>0</v>
      </c>
      <c r="H240" s="69"/>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row>
    <row r="241" spans="1:34" ht="12" customHeight="1">
      <c r="A241" s="1"/>
      <c r="B241" s="16" t="s">
        <v>225</v>
      </c>
      <c r="C241" s="5" t="s">
        <v>226</v>
      </c>
      <c r="D241" s="25">
        <f>Classification!CJ241</f>
        <v>0</v>
      </c>
      <c r="E241" s="79"/>
      <c r="F241" s="25">
        <v>0</v>
      </c>
      <c r="G241" s="25">
        <f t="shared" si="62"/>
        <v>0</v>
      </c>
      <c r="H241" s="69"/>
      <c r="I241" s="25">
        <v>0</v>
      </c>
      <c r="J241" s="25">
        <v>0</v>
      </c>
      <c r="K241" s="25">
        <v>0</v>
      </c>
      <c r="L241" s="25">
        <v>0</v>
      </c>
      <c r="M241" s="25">
        <v>0</v>
      </c>
      <c r="N241" s="25">
        <v>0</v>
      </c>
      <c r="O241" s="25">
        <v>0</v>
      </c>
      <c r="P241" s="25">
        <v>0</v>
      </c>
      <c r="Q241" s="25">
        <v>0</v>
      </c>
      <c r="R241" s="25">
        <v>0</v>
      </c>
      <c r="S241" s="25">
        <v>0</v>
      </c>
      <c r="T241" s="25">
        <v>0</v>
      </c>
      <c r="U241" s="25">
        <v>0</v>
      </c>
      <c r="V241" s="25">
        <v>0</v>
      </c>
      <c r="W241" s="25">
        <v>0</v>
      </c>
      <c r="X241" s="25">
        <v>0</v>
      </c>
      <c r="Y241" s="25">
        <v>0</v>
      </c>
      <c r="Z241" s="25">
        <v>0</v>
      </c>
      <c r="AA241" s="25">
        <v>0</v>
      </c>
      <c r="AB241" s="25">
        <v>0</v>
      </c>
      <c r="AC241" s="25">
        <v>0</v>
      </c>
      <c r="AD241" s="25">
        <v>0</v>
      </c>
      <c r="AE241" s="25">
        <v>0</v>
      </c>
      <c r="AF241" s="25">
        <v>0</v>
      </c>
      <c r="AG241" s="25">
        <v>0</v>
      </c>
      <c r="AH241" s="25">
        <v>0</v>
      </c>
    </row>
    <row r="242" spans="1:34" ht="12" customHeight="1">
      <c r="A242" s="1"/>
      <c r="B242" s="16" t="s">
        <v>16</v>
      </c>
      <c r="C242" s="5" t="s">
        <v>228</v>
      </c>
      <c r="D242" s="25">
        <f>Classification!CJ242</f>
        <v>0</v>
      </c>
      <c r="E242" s="79"/>
      <c r="F242" s="25">
        <v>0</v>
      </c>
      <c r="G242" s="25">
        <f t="shared" si="62"/>
        <v>0</v>
      </c>
      <c r="H242" s="69"/>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row>
    <row r="243" spans="1:34" ht="12" customHeight="1">
      <c r="A243" s="1"/>
      <c r="B243" s="1"/>
      <c r="C243" s="1"/>
      <c r="D243" s="25"/>
      <c r="E243" s="79"/>
      <c r="F243" s="25"/>
      <c r="G243" s="25"/>
      <c r="H243" s="79"/>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row>
    <row r="244" spans="1:34" ht="12" customHeight="1">
      <c r="A244" s="1"/>
      <c r="B244" s="16" t="s">
        <v>193</v>
      </c>
      <c r="C244" s="1"/>
      <c r="D244" s="25"/>
      <c r="E244" s="79"/>
      <c r="F244" s="25"/>
      <c r="G244" s="25"/>
      <c r="H244" s="79"/>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row>
    <row r="245" spans="1:34" ht="12" customHeight="1">
      <c r="A245" s="1"/>
      <c r="B245" s="16" t="s">
        <v>198</v>
      </c>
      <c r="C245" s="5" t="s">
        <v>229</v>
      </c>
      <c r="D245" s="25">
        <f>Classification!CJ245</f>
        <v>0</v>
      </c>
      <c r="E245" s="79"/>
      <c r="F245" s="25">
        <v>0</v>
      </c>
      <c r="G245" s="25">
        <f t="shared" ref="G245:G248" si="63">D245-F245</f>
        <v>0</v>
      </c>
      <c r="H245" s="69"/>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row>
    <row r="246" spans="1:34" ht="12" customHeight="1">
      <c r="A246" s="1"/>
      <c r="B246" s="16" t="s">
        <v>222</v>
      </c>
      <c r="C246" s="5" t="s">
        <v>231</v>
      </c>
      <c r="D246" s="25">
        <f>Classification!CJ246</f>
        <v>145.23279742462711</v>
      </c>
      <c r="E246" s="79"/>
      <c r="F246" s="25">
        <v>0</v>
      </c>
      <c r="G246" s="25">
        <f t="shared" si="63"/>
        <v>145.23279742462711</v>
      </c>
      <c r="H246" s="69" t="s">
        <v>374</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145.23279742462711</v>
      </c>
      <c r="AA246" s="25">
        <v>0</v>
      </c>
      <c r="AB246" s="25">
        <v>0</v>
      </c>
      <c r="AC246" s="25">
        <v>0</v>
      </c>
      <c r="AD246" s="25">
        <v>0</v>
      </c>
      <c r="AE246" s="25">
        <v>0</v>
      </c>
      <c r="AF246" s="25">
        <v>0</v>
      </c>
      <c r="AG246" s="25">
        <v>0</v>
      </c>
      <c r="AH246" s="25">
        <v>0</v>
      </c>
    </row>
    <row r="247" spans="1:34" ht="12" customHeight="1">
      <c r="A247" s="1"/>
      <c r="B247" s="16" t="s">
        <v>225</v>
      </c>
      <c r="C247" s="5" t="s">
        <v>233</v>
      </c>
      <c r="D247" s="25">
        <f>Classification!CJ247</f>
        <v>0</v>
      </c>
      <c r="E247" s="79"/>
      <c r="F247" s="25">
        <v>0</v>
      </c>
      <c r="G247" s="25">
        <f t="shared" si="63"/>
        <v>0</v>
      </c>
      <c r="H247" s="69"/>
      <c r="I247" s="25">
        <v>0</v>
      </c>
      <c r="J247" s="25">
        <v>0</v>
      </c>
      <c r="K247" s="25">
        <v>0</v>
      </c>
      <c r="L247" s="25">
        <v>0</v>
      </c>
      <c r="M247" s="25">
        <v>0</v>
      </c>
      <c r="N247" s="25">
        <v>0</v>
      </c>
      <c r="O247" s="25">
        <v>0</v>
      </c>
      <c r="P247" s="25">
        <v>0</v>
      </c>
      <c r="Q247" s="25">
        <v>0</v>
      </c>
      <c r="R247" s="25">
        <v>0</v>
      </c>
      <c r="S247" s="25">
        <v>0</v>
      </c>
      <c r="T247" s="25">
        <v>0</v>
      </c>
      <c r="U247" s="25">
        <v>0</v>
      </c>
      <c r="V247" s="25">
        <v>0</v>
      </c>
      <c r="W247" s="25">
        <v>0</v>
      </c>
      <c r="X247" s="25">
        <v>0</v>
      </c>
      <c r="Y247" s="25">
        <v>0</v>
      </c>
      <c r="Z247" s="25">
        <v>0</v>
      </c>
      <c r="AA247" s="25">
        <v>0</v>
      </c>
      <c r="AB247" s="25">
        <v>0</v>
      </c>
      <c r="AC247" s="25">
        <v>0</v>
      </c>
      <c r="AD247" s="25">
        <v>0</v>
      </c>
      <c r="AE247" s="25">
        <v>0</v>
      </c>
      <c r="AF247" s="25">
        <v>0</v>
      </c>
      <c r="AG247" s="25">
        <v>0</v>
      </c>
      <c r="AH247" s="25">
        <v>0</v>
      </c>
    </row>
    <row r="248" spans="1:34" ht="12" customHeight="1">
      <c r="A248" s="1"/>
      <c r="B248" s="16" t="s">
        <v>16</v>
      </c>
      <c r="C248" s="5" t="s">
        <v>235</v>
      </c>
      <c r="D248" s="25">
        <f>Classification!CJ248</f>
        <v>0</v>
      </c>
      <c r="E248" s="79"/>
      <c r="F248" s="25">
        <v>0</v>
      </c>
      <c r="G248" s="25">
        <f t="shared" si="63"/>
        <v>0</v>
      </c>
      <c r="H248" s="69"/>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row>
    <row r="249" spans="1:34" ht="12" customHeight="1">
      <c r="A249" s="1"/>
      <c r="B249" s="16" t="s">
        <v>42</v>
      </c>
      <c r="C249" s="1"/>
      <c r="D249" s="26">
        <f>SUM(D239:D242,D245:D248)</f>
        <v>145.23279742462711</v>
      </c>
      <c r="E249" s="79"/>
      <c r="F249" s="26">
        <f t="shared" ref="F249:G249" si="64">SUM(F239:F242,F245:F248)</f>
        <v>0</v>
      </c>
      <c r="G249" s="26">
        <f t="shared" si="64"/>
        <v>145.23279742462711</v>
      </c>
      <c r="H249" s="79"/>
      <c r="I249" s="26">
        <f t="shared" ref="I249:AH249" si="65">SUM(I239:I242,I245:I248)</f>
        <v>0</v>
      </c>
      <c r="J249" s="26">
        <f t="shared" si="65"/>
        <v>0</v>
      </c>
      <c r="K249" s="26">
        <f t="shared" si="65"/>
        <v>0</v>
      </c>
      <c r="L249" s="26">
        <f t="shared" si="65"/>
        <v>0</v>
      </c>
      <c r="M249" s="26">
        <f t="shared" si="65"/>
        <v>0</v>
      </c>
      <c r="N249" s="26">
        <f t="shared" si="65"/>
        <v>0</v>
      </c>
      <c r="O249" s="26">
        <f t="shared" si="65"/>
        <v>0</v>
      </c>
      <c r="P249" s="26">
        <f t="shared" si="65"/>
        <v>0</v>
      </c>
      <c r="Q249" s="26">
        <f t="shared" si="65"/>
        <v>0</v>
      </c>
      <c r="R249" s="26">
        <f t="shared" si="65"/>
        <v>0</v>
      </c>
      <c r="S249" s="26">
        <f t="shared" si="65"/>
        <v>0</v>
      </c>
      <c r="T249" s="26">
        <f t="shared" si="65"/>
        <v>0</v>
      </c>
      <c r="U249" s="26">
        <f t="shared" si="65"/>
        <v>0</v>
      </c>
      <c r="V249" s="26">
        <f t="shared" si="65"/>
        <v>0</v>
      </c>
      <c r="W249" s="26">
        <f t="shared" si="65"/>
        <v>0</v>
      </c>
      <c r="X249" s="26">
        <f t="shared" si="65"/>
        <v>0</v>
      </c>
      <c r="Y249" s="26">
        <f t="shared" si="65"/>
        <v>0</v>
      </c>
      <c r="Z249" s="26">
        <f t="shared" si="65"/>
        <v>145.23279742462711</v>
      </c>
      <c r="AA249" s="26">
        <f t="shared" si="65"/>
        <v>0</v>
      </c>
      <c r="AB249" s="26">
        <f t="shared" si="65"/>
        <v>0</v>
      </c>
      <c r="AC249" s="26">
        <f t="shared" si="65"/>
        <v>0</v>
      </c>
      <c r="AD249" s="26">
        <f t="shared" si="65"/>
        <v>0</v>
      </c>
      <c r="AE249" s="26">
        <f t="shared" si="65"/>
        <v>0</v>
      </c>
      <c r="AF249" s="26">
        <f t="shared" si="65"/>
        <v>0</v>
      </c>
      <c r="AG249" s="26">
        <f t="shared" si="65"/>
        <v>0</v>
      </c>
      <c r="AH249" s="26">
        <f t="shared" si="65"/>
        <v>0</v>
      </c>
    </row>
    <row r="250" spans="1:34" ht="12" customHeight="1">
      <c r="A250" s="1"/>
      <c r="B250" s="1"/>
      <c r="C250" s="1"/>
      <c r="D250" s="25"/>
      <c r="E250" s="79"/>
      <c r="F250" s="25"/>
      <c r="G250" s="25"/>
      <c r="H250" s="79"/>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row>
    <row r="251" spans="1:34" ht="12" customHeight="1">
      <c r="A251" s="16" t="s">
        <v>236</v>
      </c>
      <c r="B251" s="1"/>
      <c r="C251" s="1"/>
      <c r="D251" s="25"/>
      <c r="E251" s="79"/>
      <c r="F251" s="25"/>
      <c r="G251" s="25"/>
      <c r="H251" s="79"/>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row>
    <row r="252" spans="1:34" ht="12" customHeight="1">
      <c r="A252" s="1"/>
      <c r="B252" s="16" t="s">
        <v>189</v>
      </c>
      <c r="C252" s="1"/>
      <c r="D252" s="25"/>
      <c r="E252" s="79"/>
      <c r="F252" s="25"/>
      <c r="G252" s="25"/>
      <c r="H252" s="79"/>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row>
    <row r="253" spans="1:34" ht="12" customHeight="1">
      <c r="A253" s="1"/>
      <c r="B253" s="16" t="s">
        <v>237</v>
      </c>
      <c r="C253" s="5" t="s">
        <v>238</v>
      </c>
      <c r="D253" s="25">
        <f>Classification!CJ253</f>
        <v>0</v>
      </c>
      <c r="E253" s="79"/>
      <c r="F253" s="25">
        <v>0</v>
      </c>
      <c r="G253" s="25">
        <f t="shared" ref="G253:G258" si="66">D253-F253</f>
        <v>0</v>
      </c>
      <c r="H253" s="69"/>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row>
    <row r="254" spans="1:34" ht="12" customHeight="1">
      <c r="A254" s="1"/>
      <c r="B254" s="16" t="s">
        <v>239</v>
      </c>
      <c r="C254" s="1"/>
      <c r="D254" s="25">
        <f>Classification!CJ254</f>
        <v>0</v>
      </c>
      <c r="E254" s="79"/>
      <c r="F254" s="25">
        <v>0</v>
      </c>
      <c r="G254" s="25">
        <f t="shared" si="66"/>
        <v>0</v>
      </c>
      <c r="H254" s="69"/>
      <c r="I254" s="25">
        <v>0</v>
      </c>
      <c r="J254" s="25">
        <v>0</v>
      </c>
      <c r="K254" s="25">
        <v>0</v>
      </c>
      <c r="L254" s="25">
        <v>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row>
    <row r="255" spans="1:34" ht="12" customHeight="1">
      <c r="A255" s="1"/>
      <c r="B255" s="16" t="s">
        <v>240</v>
      </c>
      <c r="C255" s="5" t="s">
        <v>241</v>
      </c>
      <c r="D255" s="25">
        <f>Classification!CJ255</f>
        <v>0</v>
      </c>
      <c r="E255" s="79"/>
      <c r="F255" s="25">
        <v>0</v>
      </c>
      <c r="G255" s="25">
        <f t="shared" si="66"/>
        <v>0</v>
      </c>
      <c r="H255" s="69"/>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row>
    <row r="256" spans="1:34" ht="12" customHeight="1">
      <c r="A256" s="1"/>
      <c r="B256" s="16" t="s">
        <v>242</v>
      </c>
      <c r="C256" s="5" t="s">
        <v>243</v>
      </c>
      <c r="D256" s="25">
        <f>Classification!CJ256</f>
        <v>0</v>
      </c>
      <c r="E256" s="79"/>
      <c r="F256" s="25">
        <v>0</v>
      </c>
      <c r="G256" s="25">
        <f t="shared" si="66"/>
        <v>0</v>
      </c>
      <c r="H256" s="69"/>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row>
    <row r="257" spans="1:34" ht="12" customHeight="1">
      <c r="A257" s="1"/>
      <c r="B257" s="16" t="s">
        <v>55</v>
      </c>
      <c r="C257" s="5" t="s">
        <v>244</v>
      </c>
      <c r="D257" s="25">
        <f>Classification!CJ257</f>
        <v>0</v>
      </c>
      <c r="E257" s="79"/>
      <c r="F257" s="25">
        <v>0</v>
      </c>
      <c r="G257" s="25">
        <f t="shared" si="66"/>
        <v>0</v>
      </c>
      <c r="H257" s="69"/>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row>
    <row r="258" spans="1:34" ht="12" customHeight="1">
      <c r="A258" s="1"/>
      <c r="B258" s="16" t="s">
        <v>252</v>
      </c>
      <c r="C258" s="5" t="s">
        <v>245</v>
      </c>
      <c r="D258" s="25">
        <f>Classification!CJ258</f>
        <v>0</v>
      </c>
      <c r="E258" s="79"/>
      <c r="F258" s="25">
        <v>0</v>
      </c>
      <c r="G258" s="25">
        <f t="shared" si="66"/>
        <v>0</v>
      </c>
      <c r="H258" s="69"/>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row>
    <row r="259" spans="1:34" ht="12" customHeight="1">
      <c r="A259" s="1"/>
      <c r="B259" s="1"/>
      <c r="C259" s="1"/>
      <c r="D259" s="25"/>
      <c r="E259" s="79"/>
      <c r="F259" s="25"/>
      <c r="G259" s="25"/>
      <c r="H259" s="79"/>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row>
    <row r="260" spans="1:34" ht="12" customHeight="1">
      <c r="A260" s="1"/>
      <c r="B260" s="16" t="s">
        <v>193</v>
      </c>
      <c r="C260" s="1"/>
      <c r="D260" s="25"/>
      <c r="E260" s="79"/>
      <c r="F260" s="25"/>
      <c r="G260" s="25"/>
      <c r="H260" s="79"/>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row>
    <row r="261" spans="1:34" ht="12" customHeight="1">
      <c r="A261" s="1"/>
      <c r="B261" s="16" t="s">
        <v>246</v>
      </c>
      <c r="C261" s="5" t="s">
        <v>247</v>
      </c>
      <c r="D261" s="25">
        <f>Classification!CJ261</f>
        <v>0</v>
      </c>
      <c r="E261" s="79"/>
      <c r="F261" s="25">
        <v>0</v>
      </c>
      <c r="G261" s="25">
        <f t="shared" ref="G261:G265" si="67">D261-F261</f>
        <v>0</v>
      </c>
      <c r="H261" s="69"/>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row>
    <row r="262" spans="1:34" ht="12" customHeight="1">
      <c r="A262" s="1"/>
      <c r="B262" s="16" t="s">
        <v>242</v>
      </c>
      <c r="C262" s="5" t="s">
        <v>248</v>
      </c>
      <c r="D262" s="25">
        <f>Classification!CJ262</f>
        <v>0</v>
      </c>
      <c r="E262" s="79"/>
      <c r="F262" s="25">
        <v>0</v>
      </c>
      <c r="G262" s="25">
        <f t="shared" si="67"/>
        <v>0</v>
      </c>
      <c r="H262" s="69"/>
      <c r="I262" s="25">
        <v>0</v>
      </c>
      <c r="J262" s="25">
        <v>0</v>
      </c>
      <c r="K262" s="25">
        <v>0</v>
      </c>
      <c r="L262" s="25">
        <v>0</v>
      </c>
      <c r="M262" s="25">
        <v>0</v>
      </c>
      <c r="N262" s="25">
        <v>0</v>
      </c>
      <c r="O262" s="25">
        <v>0</v>
      </c>
      <c r="P262" s="25">
        <v>0</v>
      </c>
      <c r="Q262" s="25">
        <v>0</v>
      </c>
      <c r="R262" s="25">
        <v>0</v>
      </c>
      <c r="S262" s="25">
        <v>0</v>
      </c>
      <c r="T262" s="25">
        <v>0</v>
      </c>
      <c r="U262" s="25">
        <v>0</v>
      </c>
      <c r="V262" s="25">
        <v>0</v>
      </c>
      <c r="W262" s="25">
        <v>0</v>
      </c>
      <c r="X262" s="25">
        <v>0</v>
      </c>
      <c r="Y262" s="25">
        <v>0</v>
      </c>
      <c r="Z262" s="25">
        <v>0</v>
      </c>
      <c r="AA262" s="25">
        <v>0</v>
      </c>
      <c r="AB262" s="25">
        <v>0</v>
      </c>
      <c r="AC262" s="25">
        <v>0</v>
      </c>
      <c r="AD262" s="25">
        <v>0</v>
      </c>
      <c r="AE262" s="25">
        <v>0</v>
      </c>
      <c r="AF262" s="25">
        <v>0</v>
      </c>
      <c r="AG262" s="25">
        <v>0</v>
      </c>
      <c r="AH262" s="25">
        <v>0</v>
      </c>
    </row>
    <row r="263" spans="1:34" ht="12" customHeight="1">
      <c r="A263" s="1"/>
      <c r="B263" s="16" t="s">
        <v>55</v>
      </c>
      <c r="C263" s="5" t="s">
        <v>249</v>
      </c>
      <c r="D263" s="25">
        <f>Classification!CJ263</f>
        <v>0</v>
      </c>
      <c r="E263" s="79"/>
      <c r="F263" s="25">
        <v>0</v>
      </c>
      <c r="G263" s="25">
        <f t="shared" si="67"/>
        <v>0</v>
      </c>
      <c r="H263" s="69"/>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row>
    <row r="264" spans="1:34" ht="12" customHeight="1">
      <c r="A264" s="1"/>
      <c r="B264" s="16" t="s">
        <v>250</v>
      </c>
      <c r="C264" s="5" t="s">
        <v>251</v>
      </c>
      <c r="D264" s="25">
        <f>Classification!CJ264</f>
        <v>0</v>
      </c>
      <c r="E264" s="79"/>
      <c r="F264" s="25">
        <v>0</v>
      </c>
      <c r="G264" s="25">
        <f t="shared" si="67"/>
        <v>0</v>
      </c>
      <c r="H264" s="69"/>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row>
    <row r="265" spans="1:34" ht="12" customHeight="1">
      <c r="A265" s="1"/>
      <c r="B265" s="16" t="s">
        <v>253</v>
      </c>
      <c r="C265" s="5" t="s">
        <v>254</v>
      </c>
      <c r="D265" s="25">
        <f>Classification!CJ265</f>
        <v>0</v>
      </c>
      <c r="E265" s="79"/>
      <c r="F265" s="25">
        <v>0</v>
      </c>
      <c r="G265" s="25">
        <f t="shared" si="67"/>
        <v>0</v>
      </c>
      <c r="H265" s="69"/>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0</v>
      </c>
      <c r="AC265" s="25">
        <v>0</v>
      </c>
      <c r="AD265" s="25">
        <v>0</v>
      </c>
      <c r="AE265" s="25">
        <v>0</v>
      </c>
      <c r="AF265" s="25">
        <v>0</v>
      </c>
      <c r="AG265" s="25">
        <v>0</v>
      </c>
      <c r="AH265" s="25">
        <v>0</v>
      </c>
    </row>
    <row r="266" spans="1:34" ht="12" customHeight="1">
      <c r="A266" s="1"/>
      <c r="B266" s="16" t="s">
        <v>42</v>
      </c>
      <c r="C266" s="1"/>
      <c r="D266" s="26">
        <f>SUM(D253:D258,D261:D265)</f>
        <v>0</v>
      </c>
      <c r="E266" s="79"/>
      <c r="F266" s="26">
        <f t="shared" ref="F266:G266" si="68">SUM(F253:F258,F261:F265)</f>
        <v>0</v>
      </c>
      <c r="G266" s="26">
        <f t="shared" si="68"/>
        <v>0</v>
      </c>
      <c r="H266" s="79"/>
      <c r="I266" s="26">
        <f t="shared" ref="I266:AH266" si="69">SUM(I253:I258,I261:I265)</f>
        <v>0</v>
      </c>
      <c r="J266" s="26">
        <f t="shared" si="69"/>
        <v>0</v>
      </c>
      <c r="K266" s="26">
        <f t="shared" si="69"/>
        <v>0</v>
      </c>
      <c r="L266" s="26">
        <f t="shared" si="69"/>
        <v>0</v>
      </c>
      <c r="M266" s="26">
        <f t="shared" si="69"/>
        <v>0</v>
      </c>
      <c r="N266" s="26">
        <f t="shared" si="69"/>
        <v>0</v>
      </c>
      <c r="O266" s="26">
        <f t="shared" si="69"/>
        <v>0</v>
      </c>
      <c r="P266" s="26">
        <f t="shared" si="69"/>
        <v>0</v>
      </c>
      <c r="Q266" s="26">
        <f t="shared" si="69"/>
        <v>0</v>
      </c>
      <c r="R266" s="26">
        <f t="shared" si="69"/>
        <v>0</v>
      </c>
      <c r="S266" s="26">
        <f t="shared" si="69"/>
        <v>0</v>
      </c>
      <c r="T266" s="26">
        <f t="shared" si="69"/>
        <v>0</v>
      </c>
      <c r="U266" s="26">
        <f t="shared" si="69"/>
        <v>0</v>
      </c>
      <c r="V266" s="26">
        <f t="shared" si="69"/>
        <v>0</v>
      </c>
      <c r="W266" s="26">
        <f t="shared" si="69"/>
        <v>0</v>
      </c>
      <c r="X266" s="26">
        <f t="shared" si="69"/>
        <v>0</v>
      </c>
      <c r="Y266" s="26">
        <f t="shared" si="69"/>
        <v>0</v>
      </c>
      <c r="Z266" s="26">
        <f t="shared" si="69"/>
        <v>0</v>
      </c>
      <c r="AA266" s="26">
        <f t="shared" si="69"/>
        <v>0</v>
      </c>
      <c r="AB266" s="26">
        <f t="shared" si="69"/>
        <v>0</v>
      </c>
      <c r="AC266" s="26">
        <f t="shared" si="69"/>
        <v>0</v>
      </c>
      <c r="AD266" s="26">
        <f t="shared" si="69"/>
        <v>0</v>
      </c>
      <c r="AE266" s="26">
        <f t="shared" si="69"/>
        <v>0</v>
      </c>
      <c r="AF266" s="26">
        <f t="shared" si="69"/>
        <v>0</v>
      </c>
      <c r="AG266" s="26">
        <f t="shared" si="69"/>
        <v>0</v>
      </c>
      <c r="AH266" s="26">
        <f t="shared" si="69"/>
        <v>0</v>
      </c>
    </row>
    <row r="267" spans="1:34" ht="12" customHeight="1">
      <c r="A267" s="1"/>
      <c r="B267" s="1"/>
      <c r="C267" s="1"/>
      <c r="D267" s="25"/>
      <c r="E267" s="79"/>
      <c r="F267" s="25"/>
      <c r="G267" s="25"/>
      <c r="H267" s="79"/>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row>
    <row r="268" spans="1:34" ht="12" customHeight="1">
      <c r="A268" s="16" t="s">
        <v>255</v>
      </c>
      <c r="B268" s="1"/>
      <c r="C268" s="1"/>
      <c r="D268" s="25"/>
      <c r="E268" s="79"/>
      <c r="F268" s="25"/>
      <c r="G268" s="25"/>
      <c r="H268" s="79"/>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row>
    <row r="269" spans="1:34" ht="12" customHeight="1">
      <c r="A269" s="1"/>
      <c r="B269" s="16" t="s">
        <v>189</v>
      </c>
      <c r="C269" s="1"/>
      <c r="D269" s="25"/>
      <c r="E269" s="79"/>
      <c r="F269" s="25"/>
      <c r="G269" s="25"/>
      <c r="H269" s="79"/>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row>
    <row r="270" spans="1:34" ht="12" customHeight="1">
      <c r="A270" s="1"/>
      <c r="B270" s="16" t="s">
        <v>237</v>
      </c>
      <c r="C270" s="5" t="s">
        <v>238</v>
      </c>
      <c r="D270" s="25">
        <f>Classification!CJ270</f>
        <v>0</v>
      </c>
      <c r="E270" s="79"/>
      <c r="F270" s="25">
        <v>0</v>
      </c>
      <c r="G270" s="25">
        <f t="shared" ref="G270:G275" si="70">D270-F270</f>
        <v>0</v>
      </c>
      <c r="H270" s="69"/>
      <c r="I270" s="25">
        <v>0</v>
      </c>
      <c r="J270" s="25">
        <v>0</v>
      </c>
      <c r="K270" s="25">
        <v>0</v>
      </c>
      <c r="L270" s="25">
        <v>0</v>
      </c>
      <c r="M270" s="25">
        <v>0</v>
      </c>
      <c r="N270" s="25">
        <v>0</v>
      </c>
      <c r="O270" s="25">
        <v>0</v>
      </c>
      <c r="P270" s="25">
        <v>0</v>
      </c>
      <c r="Q270" s="25">
        <v>0</v>
      </c>
      <c r="R270" s="25">
        <v>0</v>
      </c>
      <c r="S270" s="25">
        <v>0</v>
      </c>
      <c r="T270" s="25">
        <v>0</v>
      </c>
      <c r="U270" s="25">
        <v>0</v>
      </c>
      <c r="V270" s="25">
        <v>0</v>
      </c>
      <c r="W270" s="25">
        <v>0</v>
      </c>
      <c r="X270" s="25">
        <v>0</v>
      </c>
      <c r="Y270" s="25">
        <v>0</v>
      </c>
      <c r="Z270" s="25">
        <v>0</v>
      </c>
      <c r="AA270" s="25">
        <v>0</v>
      </c>
      <c r="AB270" s="25">
        <v>0</v>
      </c>
      <c r="AC270" s="25">
        <v>0</v>
      </c>
      <c r="AD270" s="25">
        <v>0</v>
      </c>
      <c r="AE270" s="25">
        <v>0</v>
      </c>
      <c r="AF270" s="25">
        <v>0</v>
      </c>
      <c r="AG270" s="25">
        <v>0</v>
      </c>
      <c r="AH270" s="25">
        <v>0</v>
      </c>
    </row>
    <row r="271" spans="1:34" ht="12" customHeight="1">
      <c r="A271" s="1"/>
      <c r="B271" s="16" t="s">
        <v>239</v>
      </c>
      <c r="C271" s="1"/>
      <c r="D271" s="25">
        <f>Classification!CJ271</f>
        <v>0</v>
      </c>
      <c r="E271" s="79"/>
      <c r="F271" s="25">
        <v>0</v>
      </c>
      <c r="G271" s="25">
        <f t="shared" si="70"/>
        <v>0</v>
      </c>
      <c r="H271" s="69"/>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row>
    <row r="272" spans="1:34" ht="12" customHeight="1">
      <c r="A272" s="1"/>
      <c r="B272" s="16" t="s">
        <v>240</v>
      </c>
      <c r="C272" s="5" t="s">
        <v>241</v>
      </c>
      <c r="D272" s="25">
        <f>Classification!CJ272</f>
        <v>0</v>
      </c>
      <c r="E272" s="79"/>
      <c r="F272" s="25">
        <v>0</v>
      </c>
      <c r="G272" s="25">
        <f t="shared" si="70"/>
        <v>0</v>
      </c>
      <c r="H272" s="69"/>
      <c r="I272" s="25">
        <v>0</v>
      </c>
      <c r="J272" s="25">
        <v>0</v>
      </c>
      <c r="K272" s="25">
        <v>0</v>
      </c>
      <c r="L272" s="25">
        <v>0</v>
      </c>
      <c r="M272" s="25">
        <v>0</v>
      </c>
      <c r="N272" s="25">
        <v>0</v>
      </c>
      <c r="O272" s="25">
        <v>0</v>
      </c>
      <c r="P272" s="25">
        <v>0</v>
      </c>
      <c r="Q272" s="25">
        <v>0</v>
      </c>
      <c r="R272" s="25">
        <v>0</v>
      </c>
      <c r="S272" s="25">
        <v>0</v>
      </c>
      <c r="T272" s="25">
        <v>0</v>
      </c>
      <c r="U272" s="25">
        <v>0</v>
      </c>
      <c r="V272" s="25">
        <v>0</v>
      </c>
      <c r="W272" s="25">
        <v>0</v>
      </c>
      <c r="X272" s="25">
        <v>0</v>
      </c>
      <c r="Y272" s="25">
        <v>0</v>
      </c>
      <c r="Z272" s="25">
        <v>0</v>
      </c>
      <c r="AA272" s="25">
        <v>0</v>
      </c>
      <c r="AB272" s="25">
        <v>0</v>
      </c>
      <c r="AC272" s="25">
        <v>0</v>
      </c>
      <c r="AD272" s="25">
        <v>0</v>
      </c>
      <c r="AE272" s="25">
        <v>0</v>
      </c>
      <c r="AF272" s="25">
        <v>0</v>
      </c>
      <c r="AG272" s="25">
        <v>0</v>
      </c>
      <c r="AH272" s="25">
        <v>0</v>
      </c>
    </row>
    <row r="273" spans="1:34" ht="12" customHeight="1">
      <c r="A273" s="1"/>
      <c r="B273" s="16" t="s">
        <v>242</v>
      </c>
      <c r="C273" s="5" t="s">
        <v>243</v>
      </c>
      <c r="D273" s="25">
        <f>Classification!CJ273</f>
        <v>0</v>
      </c>
      <c r="E273" s="79"/>
      <c r="F273" s="25">
        <v>0</v>
      </c>
      <c r="G273" s="25">
        <f t="shared" si="70"/>
        <v>0</v>
      </c>
      <c r="H273" s="69"/>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row>
    <row r="274" spans="1:34" ht="12" customHeight="1">
      <c r="A274" s="1"/>
      <c r="B274" s="16" t="s">
        <v>55</v>
      </c>
      <c r="C274" s="5" t="s">
        <v>244</v>
      </c>
      <c r="D274" s="25">
        <f>Classification!CJ274</f>
        <v>0</v>
      </c>
      <c r="E274" s="79"/>
      <c r="F274" s="25">
        <v>0</v>
      </c>
      <c r="G274" s="25">
        <f t="shared" si="70"/>
        <v>0</v>
      </c>
      <c r="H274" s="69"/>
      <c r="I274" s="25">
        <v>0</v>
      </c>
      <c r="J274" s="25">
        <v>0</v>
      </c>
      <c r="K274" s="25">
        <v>0</v>
      </c>
      <c r="L274" s="25">
        <v>0</v>
      </c>
      <c r="M274" s="25">
        <v>0</v>
      </c>
      <c r="N274" s="25">
        <v>0</v>
      </c>
      <c r="O274" s="25">
        <v>0</v>
      </c>
      <c r="P274" s="25">
        <v>0</v>
      </c>
      <c r="Q274" s="25">
        <v>0</v>
      </c>
      <c r="R274" s="25">
        <v>0</v>
      </c>
      <c r="S274" s="25">
        <v>0</v>
      </c>
      <c r="T274" s="25">
        <v>0</v>
      </c>
      <c r="U274" s="25">
        <v>0</v>
      </c>
      <c r="V274" s="25">
        <v>0</v>
      </c>
      <c r="W274" s="25">
        <v>0</v>
      </c>
      <c r="X274" s="25">
        <v>0</v>
      </c>
      <c r="Y274" s="25">
        <v>0</v>
      </c>
      <c r="Z274" s="25">
        <v>0</v>
      </c>
      <c r="AA274" s="25">
        <v>0</v>
      </c>
      <c r="AB274" s="25">
        <v>0</v>
      </c>
      <c r="AC274" s="25">
        <v>0</v>
      </c>
      <c r="AD274" s="25">
        <v>0</v>
      </c>
      <c r="AE274" s="25">
        <v>0</v>
      </c>
      <c r="AF274" s="25">
        <v>0</v>
      </c>
      <c r="AG274" s="25">
        <v>0</v>
      </c>
      <c r="AH274" s="25">
        <v>0</v>
      </c>
    </row>
    <row r="275" spans="1:34" ht="12" customHeight="1">
      <c r="A275" s="1"/>
      <c r="B275" s="16" t="s">
        <v>252</v>
      </c>
      <c r="C275" s="5" t="s">
        <v>245</v>
      </c>
      <c r="D275" s="25">
        <f>Classification!CJ275</f>
        <v>0</v>
      </c>
      <c r="E275" s="79"/>
      <c r="F275" s="25">
        <v>0</v>
      </c>
      <c r="G275" s="25">
        <f t="shared" si="70"/>
        <v>0</v>
      </c>
      <c r="H275" s="69"/>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row>
    <row r="276" spans="1:34" ht="12" customHeight="1">
      <c r="A276" s="1"/>
      <c r="B276" s="1"/>
      <c r="C276" s="1"/>
      <c r="D276" s="25"/>
      <c r="E276" s="79"/>
      <c r="F276" s="25"/>
      <c r="G276" s="25"/>
      <c r="H276" s="79"/>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row>
    <row r="277" spans="1:34" ht="12" customHeight="1">
      <c r="A277" s="1"/>
      <c r="B277" s="16" t="s">
        <v>193</v>
      </c>
      <c r="C277" s="1"/>
      <c r="D277" s="25"/>
      <c r="E277" s="79"/>
      <c r="F277" s="25"/>
      <c r="G277" s="25"/>
      <c r="H277" s="79"/>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row>
    <row r="278" spans="1:34" ht="12" customHeight="1">
      <c r="A278" s="1"/>
      <c r="B278" s="16" t="s">
        <v>246</v>
      </c>
      <c r="C278" s="5" t="s">
        <v>247</v>
      </c>
      <c r="D278" s="25">
        <f>Classification!CJ278</f>
        <v>0</v>
      </c>
      <c r="E278" s="79"/>
      <c r="F278" s="25">
        <v>0</v>
      </c>
      <c r="G278" s="25">
        <f t="shared" ref="G278:G282" si="71">D278-F278</f>
        <v>0</v>
      </c>
      <c r="H278" s="69"/>
      <c r="I278" s="25">
        <v>0</v>
      </c>
      <c r="J278" s="25">
        <v>0</v>
      </c>
      <c r="K278" s="25">
        <v>0</v>
      </c>
      <c r="L278" s="25">
        <v>0</v>
      </c>
      <c r="M278" s="25">
        <v>0</v>
      </c>
      <c r="N278" s="25">
        <v>0</v>
      </c>
      <c r="O278" s="25">
        <v>0</v>
      </c>
      <c r="P278" s="25">
        <v>0</v>
      </c>
      <c r="Q278" s="25">
        <v>0</v>
      </c>
      <c r="R278" s="25">
        <v>0</v>
      </c>
      <c r="S278" s="25">
        <v>0</v>
      </c>
      <c r="T278" s="25">
        <v>0</v>
      </c>
      <c r="U278" s="25">
        <v>0</v>
      </c>
      <c r="V278" s="25">
        <v>0</v>
      </c>
      <c r="W278" s="25">
        <v>0</v>
      </c>
      <c r="X278" s="25">
        <v>0</v>
      </c>
      <c r="Y278" s="25">
        <v>0</v>
      </c>
      <c r="Z278" s="25">
        <v>0</v>
      </c>
      <c r="AA278" s="25">
        <v>0</v>
      </c>
      <c r="AB278" s="25">
        <v>0</v>
      </c>
      <c r="AC278" s="25">
        <v>0</v>
      </c>
      <c r="AD278" s="25">
        <v>0</v>
      </c>
      <c r="AE278" s="25">
        <v>0</v>
      </c>
      <c r="AF278" s="25">
        <v>0</v>
      </c>
      <c r="AG278" s="25">
        <v>0</v>
      </c>
      <c r="AH278" s="25">
        <v>0</v>
      </c>
    </row>
    <row r="279" spans="1:34" ht="12" customHeight="1">
      <c r="A279" s="1"/>
      <c r="B279" s="16" t="s">
        <v>242</v>
      </c>
      <c r="C279" s="5" t="s">
        <v>248</v>
      </c>
      <c r="D279" s="25">
        <f>Classification!CJ279</f>
        <v>0</v>
      </c>
      <c r="E279" s="79"/>
      <c r="F279" s="25">
        <v>0</v>
      </c>
      <c r="G279" s="25">
        <f t="shared" si="71"/>
        <v>0</v>
      </c>
      <c r="H279" s="69"/>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row>
    <row r="280" spans="1:34" ht="12" customHeight="1">
      <c r="A280" s="1"/>
      <c r="B280" s="16" t="s">
        <v>55</v>
      </c>
      <c r="C280" s="5" t="s">
        <v>249</v>
      </c>
      <c r="D280" s="25">
        <f>Classification!CJ280</f>
        <v>0</v>
      </c>
      <c r="E280" s="79"/>
      <c r="F280" s="25">
        <v>0</v>
      </c>
      <c r="G280" s="25">
        <f t="shared" si="71"/>
        <v>0</v>
      </c>
      <c r="H280" s="69"/>
      <c r="I280" s="25">
        <v>0</v>
      </c>
      <c r="J280" s="25">
        <v>0</v>
      </c>
      <c r="K280" s="25">
        <v>0</v>
      </c>
      <c r="L280" s="25">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0</v>
      </c>
      <c r="AE280" s="25">
        <v>0</v>
      </c>
      <c r="AF280" s="25">
        <v>0</v>
      </c>
      <c r="AG280" s="25">
        <v>0</v>
      </c>
      <c r="AH280" s="25">
        <v>0</v>
      </c>
    </row>
    <row r="281" spans="1:34" ht="12" customHeight="1">
      <c r="A281" s="1"/>
      <c r="B281" s="16" t="s">
        <v>250</v>
      </c>
      <c r="C281" s="5" t="s">
        <v>251</v>
      </c>
      <c r="D281" s="25">
        <f>Classification!CJ281</f>
        <v>0</v>
      </c>
      <c r="E281" s="79"/>
      <c r="F281" s="25">
        <v>0</v>
      </c>
      <c r="G281" s="25">
        <f t="shared" si="71"/>
        <v>0</v>
      </c>
      <c r="H281" s="69"/>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row>
    <row r="282" spans="1:34" ht="12" customHeight="1">
      <c r="A282" s="1"/>
      <c r="B282" s="16" t="s">
        <v>253</v>
      </c>
      <c r="C282" s="5" t="s">
        <v>254</v>
      </c>
      <c r="D282" s="25">
        <f>Classification!CJ282</f>
        <v>0</v>
      </c>
      <c r="E282" s="79"/>
      <c r="F282" s="25">
        <v>0</v>
      </c>
      <c r="G282" s="25">
        <f t="shared" si="71"/>
        <v>0</v>
      </c>
      <c r="H282" s="69"/>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row>
    <row r="283" spans="1:34" ht="12" customHeight="1">
      <c r="A283" s="1"/>
      <c r="B283" s="16" t="s">
        <v>42</v>
      </c>
      <c r="C283" s="1"/>
      <c r="D283" s="26">
        <f>SUM(D270:D275,D278:D282)</f>
        <v>0</v>
      </c>
      <c r="E283" s="79"/>
      <c r="F283" s="26">
        <f t="shared" ref="F283:G283" si="72">SUM(F270:F275,F278:F282)</f>
        <v>0</v>
      </c>
      <c r="G283" s="26">
        <f t="shared" si="72"/>
        <v>0</v>
      </c>
      <c r="H283" s="79"/>
      <c r="I283" s="26">
        <f t="shared" ref="I283:AH283" si="73">SUM(I270:I275,I278:I282)</f>
        <v>0</v>
      </c>
      <c r="J283" s="26">
        <f t="shared" si="73"/>
        <v>0</v>
      </c>
      <c r="K283" s="26">
        <f t="shared" si="73"/>
        <v>0</v>
      </c>
      <c r="L283" s="26">
        <f t="shared" si="73"/>
        <v>0</v>
      </c>
      <c r="M283" s="26">
        <f t="shared" si="73"/>
        <v>0</v>
      </c>
      <c r="N283" s="26">
        <f t="shared" si="73"/>
        <v>0</v>
      </c>
      <c r="O283" s="26">
        <f t="shared" si="73"/>
        <v>0</v>
      </c>
      <c r="P283" s="26">
        <f t="shared" si="73"/>
        <v>0</v>
      </c>
      <c r="Q283" s="26">
        <f t="shared" si="73"/>
        <v>0</v>
      </c>
      <c r="R283" s="26">
        <f t="shared" si="73"/>
        <v>0</v>
      </c>
      <c r="S283" s="26">
        <f t="shared" si="73"/>
        <v>0</v>
      </c>
      <c r="T283" s="26">
        <f t="shared" si="73"/>
        <v>0</v>
      </c>
      <c r="U283" s="26">
        <f t="shared" si="73"/>
        <v>0</v>
      </c>
      <c r="V283" s="26">
        <f t="shared" si="73"/>
        <v>0</v>
      </c>
      <c r="W283" s="26">
        <f t="shared" si="73"/>
        <v>0</v>
      </c>
      <c r="X283" s="26">
        <f t="shared" si="73"/>
        <v>0</v>
      </c>
      <c r="Y283" s="26">
        <f t="shared" si="73"/>
        <v>0</v>
      </c>
      <c r="Z283" s="26">
        <f t="shared" si="73"/>
        <v>0</v>
      </c>
      <c r="AA283" s="26">
        <f t="shared" si="73"/>
        <v>0</v>
      </c>
      <c r="AB283" s="26">
        <f t="shared" si="73"/>
        <v>0</v>
      </c>
      <c r="AC283" s="26">
        <f t="shared" si="73"/>
        <v>0</v>
      </c>
      <c r="AD283" s="26">
        <f t="shared" si="73"/>
        <v>0</v>
      </c>
      <c r="AE283" s="26">
        <f t="shared" si="73"/>
        <v>0</v>
      </c>
      <c r="AF283" s="26">
        <f t="shared" si="73"/>
        <v>0</v>
      </c>
      <c r="AG283" s="26">
        <f t="shared" si="73"/>
        <v>0</v>
      </c>
      <c r="AH283" s="26">
        <f t="shared" si="73"/>
        <v>0</v>
      </c>
    </row>
    <row r="284" spans="1:34" ht="12" customHeight="1">
      <c r="A284" s="1"/>
      <c r="B284" s="1"/>
      <c r="C284" s="1"/>
      <c r="D284" s="25"/>
      <c r="E284" s="79"/>
      <c r="F284" s="25"/>
      <c r="G284" s="25"/>
      <c r="H284" s="79"/>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row>
    <row r="285" spans="1:34" ht="12" customHeight="1">
      <c r="A285" s="16" t="s">
        <v>256</v>
      </c>
      <c r="B285" s="1"/>
      <c r="C285" s="1"/>
      <c r="D285" s="25"/>
      <c r="E285" s="79"/>
      <c r="F285" s="25"/>
      <c r="G285" s="25"/>
      <c r="H285" s="79"/>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row>
    <row r="286" spans="1:34" ht="12" customHeight="1">
      <c r="A286" s="1"/>
      <c r="B286" s="16" t="s">
        <v>257</v>
      </c>
      <c r="C286" s="5" t="s">
        <v>258</v>
      </c>
      <c r="D286" s="25">
        <f>Classification!CJ286</f>
        <v>158.00961256209854</v>
      </c>
      <c r="E286" s="79"/>
      <c r="F286" s="25">
        <v>0</v>
      </c>
      <c r="G286" s="25">
        <f t="shared" ref="G286:G288" si="74">D286-F286</f>
        <v>158.00961256209854</v>
      </c>
      <c r="H286" s="69" t="s">
        <v>374</v>
      </c>
      <c r="I286" s="25">
        <v>0</v>
      </c>
      <c r="J286" s="25">
        <v>0</v>
      </c>
      <c r="K286" s="25">
        <v>0</v>
      </c>
      <c r="L286" s="25">
        <v>0</v>
      </c>
      <c r="M286" s="25">
        <v>0</v>
      </c>
      <c r="N286" s="25">
        <v>0</v>
      </c>
      <c r="O286" s="25">
        <v>0</v>
      </c>
      <c r="P286" s="25">
        <v>0</v>
      </c>
      <c r="Q286" s="25">
        <v>0</v>
      </c>
      <c r="R286" s="25">
        <v>0</v>
      </c>
      <c r="S286" s="25">
        <v>0</v>
      </c>
      <c r="T286" s="25">
        <v>0</v>
      </c>
      <c r="U286" s="25">
        <v>0</v>
      </c>
      <c r="V286" s="25">
        <v>0</v>
      </c>
      <c r="W286" s="25">
        <v>0</v>
      </c>
      <c r="X286" s="25">
        <v>0</v>
      </c>
      <c r="Y286" s="25">
        <v>0</v>
      </c>
      <c r="Z286" s="25">
        <v>158.00961256209854</v>
      </c>
      <c r="AA286" s="25">
        <v>0</v>
      </c>
      <c r="AB286" s="25">
        <v>0</v>
      </c>
      <c r="AC286" s="25">
        <v>0</v>
      </c>
      <c r="AD286" s="25">
        <v>0</v>
      </c>
      <c r="AE286" s="25">
        <v>0</v>
      </c>
      <c r="AF286" s="25">
        <v>0</v>
      </c>
      <c r="AG286" s="25">
        <v>0</v>
      </c>
      <c r="AH286" s="25">
        <v>0</v>
      </c>
    </row>
    <row r="287" spans="1:34" ht="12" customHeight="1">
      <c r="A287" s="1"/>
      <c r="B287" s="16" t="s">
        <v>148</v>
      </c>
      <c r="C287" s="5" t="s">
        <v>261</v>
      </c>
      <c r="D287" s="25">
        <f>Classification!CJ287</f>
        <v>3.7545431425464528</v>
      </c>
      <c r="E287" s="79"/>
      <c r="F287" s="25">
        <v>0</v>
      </c>
      <c r="G287" s="25">
        <f t="shared" si="74"/>
        <v>3.7545431425464528</v>
      </c>
      <c r="H287" s="69" t="s">
        <v>374</v>
      </c>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49">
        <v>3.7545431425464528</v>
      </c>
      <c r="AA287" s="25">
        <v>0</v>
      </c>
      <c r="AB287" s="25">
        <v>0</v>
      </c>
      <c r="AC287" s="25">
        <v>0</v>
      </c>
      <c r="AD287" s="25">
        <v>0</v>
      </c>
      <c r="AE287" s="25">
        <v>0</v>
      </c>
      <c r="AF287" s="25">
        <v>0</v>
      </c>
      <c r="AG287" s="25">
        <v>0</v>
      </c>
      <c r="AH287" s="25">
        <v>0</v>
      </c>
    </row>
    <row r="288" spans="1:34" ht="12" customHeight="1">
      <c r="A288" s="1"/>
      <c r="B288" s="16" t="s">
        <v>262</v>
      </c>
      <c r="C288" s="5" t="s">
        <v>263</v>
      </c>
      <c r="D288" s="25">
        <f>Classification!CJ288</f>
        <v>9.0179514355614963</v>
      </c>
      <c r="E288" s="79"/>
      <c r="F288" s="25">
        <v>0</v>
      </c>
      <c r="G288" s="25">
        <f t="shared" si="74"/>
        <v>9.0179514355614963</v>
      </c>
      <c r="H288" s="69" t="s">
        <v>374</v>
      </c>
      <c r="I288" s="25">
        <v>0</v>
      </c>
      <c r="J288" s="25">
        <v>0</v>
      </c>
      <c r="K288" s="25">
        <v>0</v>
      </c>
      <c r="L288" s="25">
        <v>0</v>
      </c>
      <c r="M288" s="25">
        <v>0</v>
      </c>
      <c r="N288" s="25">
        <v>0</v>
      </c>
      <c r="O288" s="25">
        <v>0</v>
      </c>
      <c r="P288" s="25">
        <v>0</v>
      </c>
      <c r="Q288" s="25">
        <v>0</v>
      </c>
      <c r="R288" s="25">
        <v>0</v>
      </c>
      <c r="S288" s="25">
        <v>0</v>
      </c>
      <c r="T288" s="25">
        <v>0</v>
      </c>
      <c r="U288" s="25">
        <v>0</v>
      </c>
      <c r="V288" s="25">
        <v>0</v>
      </c>
      <c r="W288" s="25">
        <v>0</v>
      </c>
      <c r="X288" s="25">
        <v>0</v>
      </c>
      <c r="Y288" s="25">
        <v>0</v>
      </c>
      <c r="Z288" s="25">
        <v>9.0179514355614963</v>
      </c>
      <c r="AA288" s="25">
        <v>0</v>
      </c>
      <c r="AB288" s="25">
        <v>0</v>
      </c>
      <c r="AC288" s="25">
        <v>0</v>
      </c>
      <c r="AD288" s="25">
        <v>0</v>
      </c>
      <c r="AE288" s="25">
        <v>0</v>
      </c>
      <c r="AF288" s="25">
        <v>0</v>
      </c>
      <c r="AG288" s="25">
        <v>0</v>
      </c>
      <c r="AH288" s="25">
        <v>0</v>
      </c>
    </row>
    <row r="289" spans="1:34" ht="12" customHeight="1">
      <c r="A289" s="1"/>
      <c r="B289" s="16" t="s">
        <v>42</v>
      </c>
      <c r="C289" s="1"/>
      <c r="D289" s="26">
        <f>SUM(D286:D288)</f>
        <v>170.78210714020648</v>
      </c>
      <c r="E289" s="79"/>
      <c r="F289" s="26">
        <f>SUM(F286:F288)</f>
        <v>0</v>
      </c>
      <c r="G289" s="26">
        <f>SUM(G286:G288)</f>
        <v>170.78210714020648</v>
      </c>
      <c r="H289" s="79"/>
      <c r="I289" s="26">
        <f t="shared" ref="I289:AH289" si="75">SUM(I286:I288)</f>
        <v>0</v>
      </c>
      <c r="J289" s="26">
        <f t="shared" si="75"/>
        <v>0</v>
      </c>
      <c r="K289" s="26">
        <f t="shared" si="75"/>
        <v>0</v>
      </c>
      <c r="L289" s="26">
        <f t="shared" si="75"/>
        <v>0</v>
      </c>
      <c r="M289" s="26">
        <f t="shared" si="75"/>
        <v>0</v>
      </c>
      <c r="N289" s="26">
        <f t="shared" si="75"/>
        <v>0</v>
      </c>
      <c r="O289" s="26">
        <f t="shared" si="75"/>
        <v>0</v>
      </c>
      <c r="P289" s="26">
        <f t="shared" si="75"/>
        <v>0</v>
      </c>
      <c r="Q289" s="26">
        <f t="shared" si="75"/>
        <v>0</v>
      </c>
      <c r="R289" s="26">
        <f t="shared" si="75"/>
        <v>0</v>
      </c>
      <c r="S289" s="26">
        <f t="shared" si="75"/>
        <v>0</v>
      </c>
      <c r="T289" s="26">
        <f t="shared" si="75"/>
        <v>0</v>
      </c>
      <c r="U289" s="26">
        <f t="shared" si="75"/>
        <v>0</v>
      </c>
      <c r="V289" s="26">
        <f t="shared" si="75"/>
        <v>0</v>
      </c>
      <c r="W289" s="26">
        <f t="shared" si="75"/>
        <v>0</v>
      </c>
      <c r="X289" s="26">
        <f t="shared" si="75"/>
        <v>0</v>
      </c>
      <c r="Y289" s="26">
        <f t="shared" si="75"/>
        <v>0</v>
      </c>
      <c r="Z289" s="26">
        <f t="shared" si="75"/>
        <v>170.78210714020648</v>
      </c>
      <c r="AA289" s="26">
        <f t="shared" si="75"/>
        <v>0</v>
      </c>
      <c r="AB289" s="26">
        <f t="shared" si="75"/>
        <v>0</v>
      </c>
      <c r="AC289" s="26">
        <f t="shared" si="75"/>
        <v>0</v>
      </c>
      <c r="AD289" s="26">
        <f t="shared" si="75"/>
        <v>0</v>
      </c>
      <c r="AE289" s="26">
        <f t="shared" si="75"/>
        <v>0</v>
      </c>
      <c r="AF289" s="26">
        <f t="shared" si="75"/>
        <v>0</v>
      </c>
      <c r="AG289" s="26">
        <f t="shared" si="75"/>
        <v>0</v>
      </c>
      <c r="AH289" s="26">
        <f t="shared" si="75"/>
        <v>0</v>
      </c>
    </row>
    <row r="290" spans="1:34" ht="12" customHeight="1">
      <c r="A290" s="1"/>
      <c r="B290" s="1"/>
      <c r="C290" s="1"/>
      <c r="D290" s="25"/>
      <c r="E290" s="79"/>
      <c r="F290" s="25"/>
      <c r="G290" s="25"/>
      <c r="H290" s="79"/>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row>
    <row r="291" spans="1:34" ht="12" customHeight="1">
      <c r="A291" s="16" t="s">
        <v>265</v>
      </c>
      <c r="B291" s="1"/>
      <c r="C291" s="1"/>
      <c r="D291" s="25"/>
      <c r="E291" s="79"/>
      <c r="F291" s="25"/>
      <c r="G291" s="25"/>
      <c r="H291" s="79"/>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row>
    <row r="292" spans="1:34" ht="12" customHeight="1">
      <c r="A292" s="1"/>
      <c r="B292" s="16" t="s">
        <v>266</v>
      </c>
      <c r="C292" s="5" t="s">
        <v>267</v>
      </c>
      <c r="D292" s="25">
        <f>Classification!CJ292</f>
        <v>0</v>
      </c>
      <c r="E292" s="79"/>
      <c r="F292" s="25">
        <v>0</v>
      </c>
      <c r="G292" s="25">
        <f t="shared" ref="G292:G294" si="76">D292-F292</f>
        <v>0</v>
      </c>
      <c r="H292" s="69"/>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row>
    <row r="293" spans="1:34" ht="12" customHeight="1">
      <c r="A293" s="1"/>
      <c r="B293" s="149" t="s">
        <v>269</v>
      </c>
      <c r="C293" s="1"/>
      <c r="D293" s="25">
        <f>Classification!CJ293</f>
        <v>0</v>
      </c>
      <c r="E293" s="79"/>
      <c r="F293" s="25">
        <v>0</v>
      </c>
      <c r="G293" s="25">
        <f t="shared" si="76"/>
        <v>0</v>
      </c>
      <c r="H293" s="69"/>
      <c r="I293" s="25">
        <v>0</v>
      </c>
      <c r="J293" s="25">
        <v>0</v>
      </c>
      <c r="K293" s="25">
        <v>0</v>
      </c>
      <c r="L293" s="25">
        <v>0</v>
      </c>
      <c r="M293" s="25">
        <v>0</v>
      </c>
      <c r="N293" s="25">
        <v>0</v>
      </c>
      <c r="O293" s="25">
        <v>0</v>
      </c>
      <c r="P293" s="25">
        <v>0</v>
      </c>
      <c r="Q293" s="25">
        <v>0</v>
      </c>
      <c r="R293" s="25">
        <v>0</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row>
    <row r="294" spans="1:34" ht="12" customHeight="1">
      <c r="A294" s="1"/>
      <c r="B294" s="16" t="s">
        <v>16</v>
      </c>
      <c r="C294" s="5" t="s">
        <v>270</v>
      </c>
      <c r="D294" s="25">
        <f>Classification!CJ294</f>
        <v>0</v>
      </c>
      <c r="E294" s="79"/>
      <c r="F294" s="25">
        <v>0</v>
      </c>
      <c r="G294" s="25">
        <f t="shared" si="76"/>
        <v>0</v>
      </c>
      <c r="H294" s="69"/>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row>
    <row r="295" spans="1:34" ht="12" customHeight="1">
      <c r="A295" s="1"/>
      <c r="B295" s="16" t="s">
        <v>42</v>
      </c>
      <c r="C295" s="1"/>
      <c r="D295" s="26">
        <f>SUM(D292:D294)</f>
        <v>0</v>
      </c>
      <c r="E295" s="79"/>
      <c r="F295" s="26">
        <f>SUM(F292:F294)</f>
        <v>0</v>
      </c>
      <c r="G295" s="26">
        <f>SUM(G292:G294)</f>
        <v>0</v>
      </c>
      <c r="H295" s="79"/>
      <c r="I295" s="26">
        <f t="shared" ref="I295" si="77">SUM(I292:I294)</f>
        <v>0</v>
      </c>
      <c r="J295" s="26">
        <f t="shared" ref="J295" si="78">SUM(J292:J294)</f>
        <v>0</v>
      </c>
      <c r="K295" s="26">
        <f t="shared" ref="K295" si="79">SUM(K292:K294)</f>
        <v>0</v>
      </c>
      <c r="L295" s="26">
        <f t="shared" ref="L295" si="80">SUM(L292:L294)</f>
        <v>0</v>
      </c>
      <c r="M295" s="26">
        <f t="shared" ref="M295" si="81">SUM(M292:M294)</f>
        <v>0</v>
      </c>
      <c r="N295" s="26">
        <f t="shared" ref="N295" si="82">SUM(N292:N294)</f>
        <v>0</v>
      </c>
      <c r="O295" s="26">
        <f t="shared" ref="O295" si="83">SUM(O292:O294)</f>
        <v>0</v>
      </c>
      <c r="P295" s="26">
        <f t="shared" ref="P295" si="84">SUM(P292:P294)</f>
        <v>0</v>
      </c>
      <c r="Q295" s="26">
        <f t="shared" ref="Q295" si="85">SUM(Q292:Q294)</f>
        <v>0</v>
      </c>
      <c r="R295" s="26">
        <f t="shared" ref="R295" si="86">SUM(R292:R294)</f>
        <v>0</v>
      </c>
      <c r="S295" s="26">
        <f t="shared" ref="S295" si="87">SUM(S292:S294)</f>
        <v>0</v>
      </c>
      <c r="T295" s="26">
        <f t="shared" ref="T295" si="88">SUM(T292:T294)</f>
        <v>0</v>
      </c>
      <c r="U295" s="26">
        <f t="shared" ref="U295" si="89">SUM(U292:U294)</f>
        <v>0</v>
      </c>
      <c r="V295" s="26">
        <f t="shared" ref="V295" si="90">SUM(V292:V294)</f>
        <v>0</v>
      </c>
      <c r="W295" s="26">
        <f t="shared" ref="W295" si="91">SUM(W292:W294)</f>
        <v>0</v>
      </c>
      <c r="X295" s="26">
        <f t="shared" ref="X295" si="92">SUM(X292:X294)</f>
        <v>0</v>
      </c>
      <c r="Y295" s="26">
        <f t="shared" ref="Y295" si="93">SUM(Y292:Y294)</f>
        <v>0</v>
      </c>
      <c r="Z295" s="26">
        <f t="shared" ref="Z295" si="94">SUM(Z292:Z294)</f>
        <v>0</v>
      </c>
      <c r="AA295" s="26">
        <f t="shared" ref="AA295" si="95">SUM(AA292:AA294)</f>
        <v>0</v>
      </c>
      <c r="AB295" s="26">
        <f t="shared" ref="AB295" si="96">SUM(AB292:AB294)</f>
        <v>0</v>
      </c>
      <c r="AC295" s="26">
        <f t="shared" ref="AC295" si="97">SUM(AC292:AC294)</f>
        <v>0</v>
      </c>
      <c r="AD295" s="26">
        <f t="shared" ref="AD295" si="98">SUM(AD292:AD294)</f>
        <v>0</v>
      </c>
      <c r="AE295" s="26">
        <f t="shared" ref="AE295" si="99">SUM(AE292:AE294)</f>
        <v>0</v>
      </c>
      <c r="AF295" s="26">
        <f t="shared" ref="AF295" si="100">SUM(AF292:AF294)</f>
        <v>0</v>
      </c>
      <c r="AG295" s="26">
        <f t="shared" ref="AG295" si="101">SUM(AG292:AG294)</f>
        <v>0</v>
      </c>
      <c r="AH295" s="26">
        <f t="shared" ref="AH295" si="102">SUM(AH292:AH294)</f>
        <v>0</v>
      </c>
    </row>
    <row r="296" spans="1:34" ht="12" customHeight="1">
      <c r="A296" s="1"/>
      <c r="B296" s="1"/>
      <c r="C296" s="1"/>
      <c r="D296" s="25"/>
      <c r="E296" s="79"/>
      <c r="F296" s="25"/>
      <c r="G296" s="25"/>
      <c r="H296" s="79"/>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row>
    <row r="297" spans="1:34" ht="12" customHeight="1">
      <c r="A297" s="16" t="s">
        <v>271</v>
      </c>
      <c r="B297" s="1"/>
      <c r="C297" s="1"/>
      <c r="D297" s="25"/>
      <c r="E297" s="79"/>
      <c r="F297" s="25"/>
      <c r="G297" s="25"/>
      <c r="H297" s="79"/>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row>
    <row r="298" spans="1:34" ht="12" customHeight="1">
      <c r="A298" s="1"/>
      <c r="B298" s="16" t="s">
        <v>190</v>
      </c>
      <c r="C298" s="5" t="s">
        <v>272</v>
      </c>
      <c r="D298" s="25">
        <f>Classification!CJ298</f>
        <v>0</v>
      </c>
      <c r="E298" s="79"/>
      <c r="F298" s="25">
        <v>0</v>
      </c>
      <c r="G298" s="25">
        <f t="shared" ref="G298:G304" si="103">D298-F298</f>
        <v>0</v>
      </c>
      <c r="H298" s="69"/>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row>
    <row r="299" spans="1:34" ht="12" customHeight="1">
      <c r="A299" s="1"/>
      <c r="B299" s="16" t="s">
        <v>273</v>
      </c>
      <c r="C299" s="5" t="s">
        <v>274</v>
      </c>
      <c r="D299" s="25">
        <f>Classification!CJ299</f>
        <v>0</v>
      </c>
      <c r="E299" s="79"/>
      <c r="F299" s="25">
        <v>0</v>
      </c>
      <c r="G299" s="25">
        <f t="shared" si="103"/>
        <v>0</v>
      </c>
      <c r="H299" s="69"/>
      <c r="I299" s="25">
        <v>0</v>
      </c>
      <c r="J299" s="25">
        <v>0</v>
      </c>
      <c r="K299" s="25">
        <v>0</v>
      </c>
      <c r="L299" s="25">
        <v>0</v>
      </c>
      <c r="M299" s="25">
        <v>0</v>
      </c>
      <c r="N299" s="25">
        <v>0</v>
      </c>
      <c r="O299" s="25">
        <v>0</v>
      </c>
      <c r="P299" s="25">
        <v>0</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25">
        <v>0</v>
      </c>
      <c r="AH299" s="25">
        <v>0</v>
      </c>
    </row>
    <row r="300" spans="1:34" ht="12" customHeight="1">
      <c r="A300" s="1"/>
      <c r="B300" s="16" t="s">
        <v>275</v>
      </c>
      <c r="C300" s="5" t="s">
        <v>276</v>
      </c>
      <c r="D300" s="25">
        <f>Classification!CJ300</f>
        <v>0</v>
      </c>
      <c r="E300" s="79"/>
      <c r="F300" s="25">
        <v>0</v>
      </c>
      <c r="G300" s="25">
        <f t="shared" si="103"/>
        <v>0</v>
      </c>
      <c r="H300" s="69"/>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row>
    <row r="301" spans="1:34" ht="12" customHeight="1">
      <c r="A301" s="1"/>
      <c r="B301" s="16" t="s">
        <v>390</v>
      </c>
      <c r="C301" s="5" t="s">
        <v>278</v>
      </c>
      <c r="D301" s="25">
        <f>Classification!CJ301</f>
        <v>0</v>
      </c>
      <c r="E301" s="79"/>
      <c r="F301" s="25">
        <v>0</v>
      </c>
      <c r="G301" s="25">
        <f t="shared" si="103"/>
        <v>0</v>
      </c>
      <c r="H301" s="69"/>
      <c r="I301" s="25">
        <v>0</v>
      </c>
      <c r="J301" s="25">
        <v>0</v>
      </c>
      <c r="K301" s="25">
        <v>0</v>
      </c>
      <c r="L301" s="25">
        <v>0</v>
      </c>
      <c r="M301" s="25">
        <v>0</v>
      </c>
      <c r="N301" s="25">
        <v>0</v>
      </c>
      <c r="O301" s="25">
        <v>0</v>
      </c>
      <c r="P301" s="25">
        <v>0</v>
      </c>
      <c r="Q301" s="25">
        <v>0</v>
      </c>
      <c r="R301" s="25">
        <v>0</v>
      </c>
      <c r="S301" s="25">
        <v>0</v>
      </c>
      <c r="T301" s="25">
        <v>0</v>
      </c>
      <c r="U301" s="25">
        <v>0</v>
      </c>
      <c r="V301" s="25">
        <v>0</v>
      </c>
      <c r="W301" s="25">
        <v>0</v>
      </c>
      <c r="X301" s="25">
        <v>0</v>
      </c>
      <c r="Y301" s="25">
        <v>0</v>
      </c>
      <c r="Z301" s="25">
        <v>0</v>
      </c>
      <c r="AA301" s="25">
        <v>0</v>
      </c>
      <c r="AB301" s="25">
        <v>0</v>
      </c>
      <c r="AC301" s="25">
        <v>0</v>
      </c>
      <c r="AD301" s="25">
        <v>0</v>
      </c>
      <c r="AE301" s="25">
        <v>0</v>
      </c>
      <c r="AF301" s="25">
        <v>0</v>
      </c>
      <c r="AG301" s="25">
        <v>0</v>
      </c>
      <c r="AH301" s="25">
        <v>0</v>
      </c>
    </row>
    <row r="302" spans="1:34" ht="12" customHeight="1">
      <c r="A302" s="1"/>
      <c r="B302" s="16" t="s">
        <v>280</v>
      </c>
      <c r="C302" s="5" t="s">
        <v>281</v>
      </c>
      <c r="D302" s="25">
        <f>Classification!CJ302</f>
        <v>0</v>
      </c>
      <c r="E302" s="79"/>
      <c r="F302" s="25">
        <v>0</v>
      </c>
      <c r="G302" s="25">
        <f t="shared" si="103"/>
        <v>0</v>
      </c>
      <c r="H302" s="69"/>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row>
    <row r="303" spans="1:34" ht="12" customHeight="1">
      <c r="A303" s="1"/>
      <c r="B303" s="16" t="s">
        <v>282</v>
      </c>
      <c r="C303" s="5" t="s">
        <v>283</v>
      </c>
      <c r="D303" s="25">
        <f>Classification!CJ303</f>
        <v>0</v>
      </c>
      <c r="E303" s="79"/>
      <c r="F303" s="25">
        <v>0</v>
      </c>
      <c r="G303" s="25">
        <f t="shared" si="103"/>
        <v>0</v>
      </c>
      <c r="H303" s="69"/>
      <c r="I303" s="25">
        <v>0</v>
      </c>
      <c r="J303" s="25">
        <v>0</v>
      </c>
      <c r="K303" s="25">
        <v>0</v>
      </c>
      <c r="L303" s="25">
        <v>0</v>
      </c>
      <c r="M303" s="25">
        <v>0</v>
      </c>
      <c r="N303" s="25">
        <v>0</v>
      </c>
      <c r="O303" s="25">
        <v>0</v>
      </c>
      <c r="P303" s="25">
        <v>0</v>
      </c>
      <c r="Q303" s="25">
        <v>0</v>
      </c>
      <c r="R303" s="25">
        <v>0</v>
      </c>
      <c r="S303" s="25">
        <v>0</v>
      </c>
      <c r="T303" s="25">
        <v>0</v>
      </c>
      <c r="U303" s="25">
        <v>0</v>
      </c>
      <c r="V303" s="25">
        <v>0</v>
      </c>
      <c r="W303" s="25">
        <v>0</v>
      </c>
      <c r="X303" s="25">
        <v>0</v>
      </c>
      <c r="Y303" s="25">
        <v>0</v>
      </c>
      <c r="Z303" s="25">
        <v>0</v>
      </c>
      <c r="AA303" s="25">
        <v>0</v>
      </c>
      <c r="AB303" s="25">
        <v>0</v>
      </c>
      <c r="AC303" s="25">
        <v>0</v>
      </c>
      <c r="AD303" s="25">
        <v>0</v>
      </c>
      <c r="AE303" s="25">
        <v>0</v>
      </c>
      <c r="AF303" s="25">
        <v>0</v>
      </c>
      <c r="AG303" s="25">
        <v>0</v>
      </c>
      <c r="AH303" s="25">
        <v>0</v>
      </c>
    </row>
    <row r="304" spans="1:34" ht="12" customHeight="1">
      <c r="A304" s="1"/>
      <c r="B304" s="16" t="s">
        <v>16</v>
      </c>
      <c r="C304" s="5" t="s">
        <v>285</v>
      </c>
      <c r="D304" s="25">
        <f>Classification!CJ304</f>
        <v>0</v>
      </c>
      <c r="E304" s="79"/>
      <c r="F304" s="25">
        <v>0</v>
      </c>
      <c r="G304" s="25">
        <f t="shared" si="103"/>
        <v>0</v>
      </c>
      <c r="H304" s="69"/>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row>
    <row r="305" spans="1:34" ht="12" customHeight="1">
      <c r="A305" s="1"/>
      <c r="B305" s="16" t="s">
        <v>42</v>
      </c>
      <c r="C305" s="1"/>
      <c r="D305" s="26">
        <f>SUM(D298:D304)</f>
        <v>0</v>
      </c>
      <c r="E305" s="79"/>
      <c r="F305" s="26">
        <f t="shared" ref="F305:G305" si="104">SUM(F298:F304)</f>
        <v>0</v>
      </c>
      <c r="G305" s="26">
        <f t="shared" si="104"/>
        <v>0</v>
      </c>
      <c r="H305" s="79"/>
      <c r="I305" s="26">
        <f t="shared" ref="I305:AH305" si="105">SUM(I298:I304)</f>
        <v>0</v>
      </c>
      <c r="J305" s="26">
        <f t="shared" si="105"/>
        <v>0</v>
      </c>
      <c r="K305" s="26">
        <f t="shared" si="105"/>
        <v>0</v>
      </c>
      <c r="L305" s="26">
        <f t="shared" si="105"/>
        <v>0</v>
      </c>
      <c r="M305" s="26">
        <f t="shared" si="105"/>
        <v>0</v>
      </c>
      <c r="N305" s="26">
        <f t="shared" si="105"/>
        <v>0</v>
      </c>
      <c r="O305" s="26">
        <f t="shared" si="105"/>
        <v>0</v>
      </c>
      <c r="P305" s="26">
        <f t="shared" si="105"/>
        <v>0</v>
      </c>
      <c r="Q305" s="26">
        <f t="shared" si="105"/>
        <v>0</v>
      </c>
      <c r="R305" s="26">
        <f t="shared" si="105"/>
        <v>0</v>
      </c>
      <c r="S305" s="26">
        <f t="shared" si="105"/>
        <v>0</v>
      </c>
      <c r="T305" s="26">
        <f t="shared" si="105"/>
        <v>0</v>
      </c>
      <c r="U305" s="26">
        <f t="shared" si="105"/>
        <v>0</v>
      </c>
      <c r="V305" s="26">
        <f t="shared" si="105"/>
        <v>0</v>
      </c>
      <c r="W305" s="26">
        <f t="shared" si="105"/>
        <v>0</v>
      </c>
      <c r="X305" s="26">
        <f t="shared" si="105"/>
        <v>0</v>
      </c>
      <c r="Y305" s="26">
        <f t="shared" si="105"/>
        <v>0</v>
      </c>
      <c r="Z305" s="26">
        <f t="shared" si="105"/>
        <v>0</v>
      </c>
      <c r="AA305" s="26">
        <f t="shared" si="105"/>
        <v>0</v>
      </c>
      <c r="AB305" s="26">
        <f t="shared" si="105"/>
        <v>0</v>
      </c>
      <c r="AC305" s="26">
        <f t="shared" si="105"/>
        <v>0</v>
      </c>
      <c r="AD305" s="26">
        <f t="shared" si="105"/>
        <v>0</v>
      </c>
      <c r="AE305" s="26">
        <f t="shared" si="105"/>
        <v>0</v>
      </c>
      <c r="AF305" s="26">
        <f t="shared" si="105"/>
        <v>0</v>
      </c>
      <c r="AG305" s="26">
        <f t="shared" si="105"/>
        <v>0</v>
      </c>
      <c r="AH305" s="26">
        <f t="shared" si="105"/>
        <v>0</v>
      </c>
    </row>
    <row r="306" spans="1:34" ht="12" customHeight="1">
      <c r="A306" s="1"/>
      <c r="B306" s="1"/>
      <c r="C306" s="1"/>
      <c r="D306" s="25"/>
      <c r="E306" s="79"/>
      <c r="F306" s="25"/>
      <c r="G306" s="25"/>
      <c r="H306" s="79"/>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row>
    <row r="307" spans="1:34" ht="12" customHeight="1">
      <c r="A307" s="16" t="s">
        <v>286</v>
      </c>
      <c r="B307" s="1"/>
      <c r="C307" s="1"/>
      <c r="D307" s="25"/>
      <c r="E307" s="79"/>
      <c r="F307" s="25"/>
      <c r="G307" s="25"/>
      <c r="H307" s="79"/>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row>
    <row r="308" spans="1:34" ht="12" customHeight="1">
      <c r="A308" s="1"/>
      <c r="B308" s="16" t="s">
        <v>287</v>
      </c>
      <c r="C308" s="5" t="s">
        <v>288</v>
      </c>
      <c r="D308" s="25">
        <f>Classification!CJ308</f>
        <v>296.14856219005839</v>
      </c>
      <c r="E308" s="79"/>
      <c r="F308" s="25">
        <v>0</v>
      </c>
      <c r="G308" s="25">
        <f t="shared" ref="G308:G312" si="106">D308-F308</f>
        <v>296.14856219005839</v>
      </c>
      <c r="H308" s="69" t="s">
        <v>374</v>
      </c>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296.14856219005839</v>
      </c>
      <c r="AA308" s="25">
        <v>0</v>
      </c>
      <c r="AB308" s="25">
        <v>0</v>
      </c>
      <c r="AC308" s="25">
        <v>0</v>
      </c>
      <c r="AD308" s="25">
        <v>0</v>
      </c>
      <c r="AE308" s="25">
        <v>0</v>
      </c>
      <c r="AF308" s="25">
        <v>0</v>
      </c>
      <c r="AG308" s="25">
        <v>0</v>
      </c>
      <c r="AH308" s="25">
        <v>0</v>
      </c>
    </row>
    <row r="309" spans="1:34" ht="12" customHeight="1">
      <c r="A309" s="1"/>
      <c r="B309" s="16" t="s">
        <v>291</v>
      </c>
      <c r="C309" s="5" t="s">
        <v>292</v>
      </c>
      <c r="D309" s="25">
        <f>Classification!CJ309</f>
        <v>5.0025715186761239</v>
      </c>
      <c r="E309" s="79"/>
      <c r="F309" s="25">
        <v>0</v>
      </c>
      <c r="G309" s="25">
        <f t="shared" si="106"/>
        <v>5.0025715186761239</v>
      </c>
      <c r="H309" s="69" t="s">
        <v>374</v>
      </c>
      <c r="I309" s="25">
        <v>0</v>
      </c>
      <c r="J309" s="25">
        <v>0</v>
      </c>
      <c r="K309" s="25">
        <v>0</v>
      </c>
      <c r="L309" s="25">
        <v>0</v>
      </c>
      <c r="M309" s="25">
        <v>0</v>
      </c>
      <c r="N309" s="25">
        <v>0</v>
      </c>
      <c r="O309" s="25">
        <v>0</v>
      </c>
      <c r="P309" s="25">
        <v>0</v>
      </c>
      <c r="Q309" s="25">
        <v>0</v>
      </c>
      <c r="R309" s="25">
        <v>0</v>
      </c>
      <c r="S309" s="25">
        <v>0</v>
      </c>
      <c r="T309" s="25">
        <v>0</v>
      </c>
      <c r="U309" s="25">
        <v>0</v>
      </c>
      <c r="V309" s="25">
        <v>0</v>
      </c>
      <c r="W309" s="25">
        <v>0</v>
      </c>
      <c r="X309" s="25">
        <v>0</v>
      </c>
      <c r="Y309" s="25">
        <v>0</v>
      </c>
      <c r="Z309" s="25">
        <v>5.0025715186761239</v>
      </c>
      <c r="AA309" s="25">
        <v>0</v>
      </c>
      <c r="AB309" s="25">
        <v>0</v>
      </c>
      <c r="AC309" s="25">
        <v>0</v>
      </c>
      <c r="AD309" s="25">
        <v>0</v>
      </c>
      <c r="AE309" s="25">
        <v>0</v>
      </c>
      <c r="AF309" s="25">
        <v>0</v>
      </c>
      <c r="AG309" s="25">
        <v>0</v>
      </c>
      <c r="AH309" s="25">
        <v>0</v>
      </c>
    </row>
    <row r="310" spans="1:34" ht="12" customHeight="1">
      <c r="A310" s="1"/>
      <c r="B310" s="16" t="s">
        <v>293</v>
      </c>
      <c r="C310" s="5" t="s">
        <v>294</v>
      </c>
      <c r="D310" s="25">
        <f>Classification!CJ310</f>
        <v>19.757168722969077</v>
      </c>
      <c r="E310" s="79"/>
      <c r="F310" s="25">
        <v>0</v>
      </c>
      <c r="G310" s="25">
        <f t="shared" si="106"/>
        <v>19.757168722969077</v>
      </c>
      <c r="H310" s="69" t="s">
        <v>374</v>
      </c>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0</v>
      </c>
      <c r="Z310" s="25">
        <v>19.757168722969077</v>
      </c>
      <c r="AA310" s="25">
        <v>0</v>
      </c>
      <c r="AB310" s="25">
        <v>0</v>
      </c>
      <c r="AC310" s="25">
        <v>0</v>
      </c>
      <c r="AD310" s="25">
        <v>0</v>
      </c>
      <c r="AE310" s="25">
        <v>0</v>
      </c>
      <c r="AF310" s="25">
        <v>0</v>
      </c>
      <c r="AG310" s="25">
        <v>0</v>
      </c>
      <c r="AH310" s="25">
        <v>0</v>
      </c>
    </row>
    <row r="311" spans="1:34" ht="12" customHeight="1">
      <c r="A311" s="1"/>
      <c r="B311" s="16" t="s">
        <v>295</v>
      </c>
      <c r="C311" s="5" t="s">
        <v>296</v>
      </c>
      <c r="D311" s="25">
        <f>Classification!CJ311</f>
        <v>161.53975114601585</v>
      </c>
      <c r="E311" s="79"/>
      <c r="F311" s="25">
        <v>0</v>
      </c>
      <c r="G311" s="25">
        <f t="shared" si="106"/>
        <v>161.53975114601585</v>
      </c>
      <c r="H311" s="69" t="s">
        <v>374</v>
      </c>
      <c r="I311" s="25">
        <v>0</v>
      </c>
      <c r="J311" s="25">
        <v>0</v>
      </c>
      <c r="K311" s="25">
        <v>0</v>
      </c>
      <c r="L311" s="25">
        <v>0</v>
      </c>
      <c r="M311" s="25">
        <v>0</v>
      </c>
      <c r="N311" s="25">
        <v>0</v>
      </c>
      <c r="O311" s="25">
        <v>0</v>
      </c>
      <c r="P311" s="25">
        <v>0</v>
      </c>
      <c r="Q311" s="25">
        <v>0</v>
      </c>
      <c r="R311" s="25">
        <v>0</v>
      </c>
      <c r="S311" s="25">
        <v>0</v>
      </c>
      <c r="T311" s="25">
        <v>0</v>
      </c>
      <c r="U311" s="25">
        <v>0</v>
      </c>
      <c r="V311" s="25">
        <v>0</v>
      </c>
      <c r="W311" s="25">
        <v>0</v>
      </c>
      <c r="X311" s="25">
        <v>0</v>
      </c>
      <c r="Y311" s="25">
        <v>0</v>
      </c>
      <c r="Z311" s="25">
        <v>161.53975114601585</v>
      </c>
      <c r="AA311" s="25">
        <v>0</v>
      </c>
      <c r="AB311" s="25">
        <v>0</v>
      </c>
      <c r="AC311" s="25">
        <v>0</v>
      </c>
      <c r="AD311" s="25">
        <v>0</v>
      </c>
      <c r="AE311" s="25">
        <v>0</v>
      </c>
      <c r="AF311" s="25">
        <v>0</v>
      </c>
      <c r="AG311" s="25">
        <v>0</v>
      </c>
      <c r="AH311" s="25">
        <v>0</v>
      </c>
    </row>
    <row r="312" spans="1:34" ht="12" customHeight="1">
      <c r="A312" s="1"/>
      <c r="B312" s="16" t="s">
        <v>299</v>
      </c>
      <c r="C312" s="5" t="s">
        <v>300</v>
      </c>
      <c r="D312" s="25">
        <f>Classification!CJ312</f>
        <v>10.906652734747089</v>
      </c>
      <c r="E312" s="79"/>
      <c r="F312" s="25">
        <v>0</v>
      </c>
      <c r="G312" s="25">
        <f t="shared" si="106"/>
        <v>10.906652734747089</v>
      </c>
      <c r="H312" s="69" t="s">
        <v>374</v>
      </c>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10.906652734747089</v>
      </c>
      <c r="AA312" s="25">
        <v>0</v>
      </c>
      <c r="AB312" s="25">
        <v>0</v>
      </c>
      <c r="AC312" s="25">
        <v>0</v>
      </c>
      <c r="AD312" s="25">
        <v>0</v>
      </c>
      <c r="AE312" s="25">
        <v>0</v>
      </c>
      <c r="AF312" s="25">
        <v>0</v>
      </c>
      <c r="AG312" s="25">
        <v>0</v>
      </c>
      <c r="AH312" s="25">
        <v>0</v>
      </c>
    </row>
    <row r="313" spans="1:34" ht="12" customHeight="1">
      <c r="A313" s="1"/>
      <c r="B313" s="16" t="s">
        <v>42</v>
      </c>
      <c r="C313" s="1"/>
      <c r="D313" s="26">
        <f>SUM(D308:D312)</f>
        <v>493.35470631246648</v>
      </c>
      <c r="E313" s="79"/>
      <c r="F313" s="26">
        <f>SUM(F308:F312)</f>
        <v>0</v>
      </c>
      <c r="G313" s="26">
        <f>SUM(G308:G312)</f>
        <v>493.35470631246648</v>
      </c>
      <c r="H313" s="79"/>
      <c r="I313" s="26">
        <f t="shared" ref="I313:AH313" si="107">SUM(I308:I312)</f>
        <v>0</v>
      </c>
      <c r="J313" s="26">
        <f t="shared" si="107"/>
        <v>0</v>
      </c>
      <c r="K313" s="26">
        <f t="shared" si="107"/>
        <v>0</v>
      </c>
      <c r="L313" s="26">
        <f t="shared" si="107"/>
        <v>0</v>
      </c>
      <c r="M313" s="26">
        <f t="shared" si="107"/>
        <v>0</v>
      </c>
      <c r="N313" s="26">
        <f t="shared" si="107"/>
        <v>0</v>
      </c>
      <c r="O313" s="26">
        <f t="shared" si="107"/>
        <v>0</v>
      </c>
      <c r="P313" s="26">
        <f t="shared" si="107"/>
        <v>0</v>
      </c>
      <c r="Q313" s="26">
        <f t="shared" si="107"/>
        <v>0</v>
      </c>
      <c r="R313" s="26">
        <f t="shared" si="107"/>
        <v>0</v>
      </c>
      <c r="S313" s="26">
        <f t="shared" si="107"/>
        <v>0</v>
      </c>
      <c r="T313" s="26">
        <f t="shared" si="107"/>
        <v>0</v>
      </c>
      <c r="U313" s="26">
        <f t="shared" si="107"/>
        <v>0</v>
      </c>
      <c r="V313" s="26">
        <f t="shared" si="107"/>
        <v>0</v>
      </c>
      <c r="W313" s="26">
        <f t="shared" si="107"/>
        <v>0</v>
      </c>
      <c r="X313" s="26">
        <f t="shared" si="107"/>
        <v>0</v>
      </c>
      <c r="Y313" s="26">
        <f t="shared" si="107"/>
        <v>0</v>
      </c>
      <c r="Z313" s="26">
        <f t="shared" si="107"/>
        <v>493.35470631246648</v>
      </c>
      <c r="AA313" s="26">
        <f t="shared" si="107"/>
        <v>0</v>
      </c>
      <c r="AB313" s="26">
        <f t="shared" si="107"/>
        <v>0</v>
      </c>
      <c r="AC313" s="26">
        <f t="shared" si="107"/>
        <v>0</v>
      </c>
      <c r="AD313" s="26">
        <f t="shared" si="107"/>
        <v>0</v>
      </c>
      <c r="AE313" s="26">
        <f t="shared" si="107"/>
        <v>0</v>
      </c>
      <c r="AF313" s="26">
        <f t="shared" si="107"/>
        <v>0</v>
      </c>
      <c r="AG313" s="26">
        <f t="shared" si="107"/>
        <v>0</v>
      </c>
      <c r="AH313" s="26">
        <f t="shared" si="107"/>
        <v>0</v>
      </c>
    </row>
    <row r="314" spans="1:34" ht="12" customHeight="1">
      <c r="A314" s="1"/>
      <c r="B314" s="1"/>
      <c r="C314" s="1"/>
      <c r="D314" s="25"/>
      <c r="E314" s="79"/>
      <c r="F314" s="25"/>
      <c r="G314" s="25"/>
      <c r="H314" s="79"/>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row>
    <row r="315" spans="1:34" ht="12" customHeight="1">
      <c r="A315" s="16" t="s">
        <v>301</v>
      </c>
      <c r="B315" s="1"/>
      <c r="C315" s="1"/>
      <c r="D315" s="25">
        <f>SUM(D216, D235,D249,D266,D283,D289,D295,D305,D313)</f>
        <v>1158.6603595391305</v>
      </c>
      <c r="E315" s="79"/>
      <c r="F315" s="25">
        <f t="shared" ref="F315:G315" si="108">SUM(F216, F235,F249,F266,F283,F289,F295,F305,F313)</f>
        <v>0</v>
      </c>
      <c r="G315" s="25">
        <f t="shared" si="108"/>
        <v>1158.6603595391305</v>
      </c>
      <c r="H315" s="79"/>
      <c r="I315" s="25">
        <f t="shared" ref="I315:AH315" si="109">SUM(I216, I235,I249,I266,I283,I289,I295,I305,I313)</f>
        <v>0</v>
      </c>
      <c r="J315" s="25">
        <f t="shared" si="109"/>
        <v>0</v>
      </c>
      <c r="K315" s="25">
        <f t="shared" si="109"/>
        <v>0</v>
      </c>
      <c r="L315" s="25">
        <f t="shared" si="109"/>
        <v>0</v>
      </c>
      <c r="M315" s="25">
        <f t="shared" si="109"/>
        <v>0</v>
      </c>
      <c r="N315" s="25">
        <f t="shared" si="109"/>
        <v>0</v>
      </c>
      <c r="O315" s="25">
        <f t="shared" si="109"/>
        <v>0</v>
      </c>
      <c r="P315" s="25">
        <f t="shared" si="109"/>
        <v>0</v>
      </c>
      <c r="Q315" s="25">
        <f t="shared" si="109"/>
        <v>0</v>
      </c>
      <c r="R315" s="25">
        <f t="shared" si="109"/>
        <v>0</v>
      </c>
      <c r="S315" s="25">
        <f t="shared" si="109"/>
        <v>0</v>
      </c>
      <c r="T315" s="25">
        <f t="shared" si="109"/>
        <v>0</v>
      </c>
      <c r="U315" s="25">
        <f t="shared" si="109"/>
        <v>0</v>
      </c>
      <c r="V315" s="25">
        <f t="shared" si="109"/>
        <v>0</v>
      </c>
      <c r="W315" s="25">
        <f t="shared" si="109"/>
        <v>0</v>
      </c>
      <c r="X315" s="25">
        <f t="shared" si="109"/>
        <v>0</v>
      </c>
      <c r="Y315" s="25">
        <f t="shared" si="109"/>
        <v>0</v>
      </c>
      <c r="Z315" s="25">
        <f t="shared" si="109"/>
        <v>1158.6603595391305</v>
      </c>
      <c r="AA315" s="25">
        <f t="shared" si="109"/>
        <v>0</v>
      </c>
      <c r="AB315" s="25">
        <f t="shared" si="109"/>
        <v>0</v>
      </c>
      <c r="AC315" s="25">
        <f t="shared" si="109"/>
        <v>0</v>
      </c>
      <c r="AD315" s="25">
        <f t="shared" si="109"/>
        <v>0</v>
      </c>
      <c r="AE315" s="25">
        <f t="shared" si="109"/>
        <v>0</v>
      </c>
      <c r="AF315" s="25">
        <f t="shared" si="109"/>
        <v>0</v>
      </c>
      <c r="AG315" s="25">
        <f t="shared" si="109"/>
        <v>0</v>
      </c>
      <c r="AH315" s="25">
        <f t="shared" si="109"/>
        <v>0</v>
      </c>
    </row>
    <row r="316" spans="1:34" ht="12" customHeight="1">
      <c r="A316" s="1"/>
      <c r="B316" s="1"/>
      <c r="C316" s="1"/>
      <c r="D316" s="25"/>
      <c r="E316" s="79"/>
      <c r="F316" s="25"/>
      <c r="G316" s="25"/>
      <c r="H316" s="79"/>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row>
    <row r="317" spans="1:34" ht="12" customHeight="1">
      <c r="A317" s="16" t="s">
        <v>187</v>
      </c>
      <c r="B317" s="1"/>
      <c r="C317" s="1"/>
      <c r="D317" s="30">
        <f>D207</f>
        <v>1116.717914624581</v>
      </c>
      <c r="E317" s="79"/>
      <c r="F317" s="30">
        <f t="shared" ref="F317:G317" si="110">F207</f>
        <v>0</v>
      </c>
      <c r="G317" s="30">
        <f t="shared" si="110"/>
        <v>1116.717914624581</v>
      </c>
      <c r="H317" s="79"/>
      <c r="I317" s="30">
        <f t="shared" ref="I317:AH317" si="111">I207</f>
        <v>121.20382664819405</v>
      </c>
      <c r="J317" s="30">
        <f t="shared" si="111"/>
        <v>50.689022801965379</v>
      </c>
      <c r="K317" s="30">
        <f t="shared" si="111"/>
        <v>56.426257838269194</v>
      </c>
      <c r="L317" s="30">
        <f t="shared" si="111"/>
        <v>0.37378385760841598</v>
      </c>
      <c r="M317" s="30">
        <f t="shared" si="111"/>
        <v>1.0318531464548812</v>
      </c>
      <c r="N317" s="30">
        <f t="shared" si="111"/>
        <v>2.4396555990017332</v>
      </c>
      <c r="O317" s="30">
        <f t="shared" si="111"/>
        <v>31.164008138831285</v>
      </c>
      <c r="P317" s="30">
        <f t="shared" si="111"/>
        <v>3.9247821842144619</v>
      </c>
      <c r="Q317" s="30">
        <f t="shared" si="111"/>
        <v>0</v>
      </c>
      <c r="R317" s="30">
        <f t="shared" si="111"/>
        <v>0</v>
      </c>
      <c r="S317" s="30">
        <f t="shared" si="111"/>
        <v>23.807055847675141</v>
      </c>
      <c r="T317" s="30">
        <f t="shared" si="111"/>
        <v>0</v>
      </c>
      <c r="U317" s="30">
        <f t="shared" si="111"/>
        <v>430.15481930991336</v>
      </c>
      <c r="V317" s="30">
        <f t="shared" si="111"/>
        <v>14.705902921451155</v>
      </c>
      <c r="W317" s="30">
        <f t="shared" si="111"/>
        <v>0</v>
      </c>
      <c r="X317" s="30">
        <f t="shared" si="111"/>
        <v>0</v>
      </c>
      <c r="Y317" s="30">
        <f t="shared" si="111"/>
        <v>210.10906933900642</v>
      </c>
      <c r="Z317" s="30">
        <f t="shared" si="111"/>
        <v>34.422554052731613</v>
      </c>
      <c r="AA317" s="30">
        <f t="shared" si="111"/>
        <v>0</v>
      </c>
      <c r="AB317" s="30">
        <f t="shared" si="111"/>
        <v>0</v>
      </c>
      <c r="AC317" s="30">
        <f t="shared" si="111"/>
        <v>136.26532293926402</v>
      </c>
      <c r="AD317" s="30">
        <f t="shared" si="111"/>
        <v>0</v>
      </c>
      <c r="AE317" s="30">
        <f t="shared" si="111"/>
        <v>0</v>
      </c>
      <c r="AF317" s="30">
        <f t="shared" si="111"/>
        <v>0</v>
      </c>
      <c r="AG317" s="30">
        <f t="shared" si="111"/>
        <v>0</v>
      </c>
      <c r="AH317" s="30">
        <f t="shared" si="111"/>
        <v>0</v>
      </c>
    </row>
    <row r="318" spans="1:34" ht="12" customHeight="1">
      <c r="A318" s="1"/>
      <c r="B318" s="1"/>
      <c r="C318" s="1"/>
      <c r="D318" s="25"/>
      <c r="E318" s="79"/>
      <c r="F318" s="25"/>
      <c r="G318" s="25"/>
      <c r="H318" s="79"/>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row>
    <row r="319" spans="1:34" ht="12" customHeight="1" thickBot="1">
      <c r="A319" s="16" t="s">
        <v>302</v>
      </c>
      <c r="B319" s="1"/>
      <c r="C319" s="1"/>
      <c r="D319" s="40">
        <f>D315+D317</f>
        <v>2275.3782741637115</v>
      </c>
      <c r="E319" s="79"/>
      <c r="F319" s="40">
        <f t="shared" ref="F319:G319" si="112">F315+F317</f>
        <v>0</v>
      </c>
      <c r="G319" s="40">
        <f t="shared" si="112"/>
        <v>2275.3782741637115</v>
      </c>
      <c r="H319" s="79"/>
      <c r="I319" s="40">
        <f t="shared" ref="I319:AH319" si="113">I315+I317</f>
        <v>121.20382664819405</v>
      </c>
      <c r="J319" s="40">
        <f t="shared" si="113"/>
        <v>50.689022801965379</v>
      </c>
      <c r="K319" s="40">
        <f t="shared" si="113"/>
        <v>56.426257838269194</v>
      </c>
      <c r="L319" s="40">
        <f t="shared" si="113"/>
        <v>0.37378385760841598</v>
      </c>
      <c r="M319" s="40">
        <f t="shared" si="113"/>
        <v>1.0318531464548812</v>
      </c>
      <c r="N319" s="40">
        <f t="shared" si="113"/>
        <v>2.4396555990017332</v>
      </c>
      <c r="O319" s="40">
        <f t="shared" si="113"/>
        <v>31.164008138831285</v>
      </c>
      <c r="P319" s="40">
        <f t="shared" si="113"/>
        <v>3.9247821842144619</v>
      </c>
      <c r="Q319" s="40">
        <f t="shared" si="113"/>
        <v>0</v>
      </c>
      <c r="R319" s="40">
        <f t="shared" si="113"/>
        <v>0</v>
      </c>
      <c r="S319" s="40">
        <f t="shared" si="113"/>
        <v>23.807055847675141</v>
      </c>
      <c r="T319" s="40">
        <f t="shared" si="113"/>
        <v>0</v>
      </c>
      <c r="U319" s="40">
        <f t="shared" si="113"/>
        <v>430.15481930991336</v>
      </c>
      <c r="V319" s="40">
        <f t="shared" si="113"/>
        <v>14.705902921451155</v>
      </c>
      <c r="W319" s="40">
        <f t="shared" si="113"/>
        <v>0</v>
      </c>
      <c r="X319" s="40">
        <f t="shared" si="113"/>
        <v>0</v>
      </c>
      <c r="Y319" s="40">
        <f t="shared" si="113"/>
        <v>210.10906933900642</v>
      </c>
      <c r="Z319" s="40">
        <f t="shared" si="113"/>
        <v>1193.0829135918621</v>
      </c>
      <c r="AA319" s="40">
        <f t="shared" si="113"/>
        <v>0</v>
      </c>
      <c r="AB319" s="40">
        <f t="shared" si="113"/>
        <v>0</v>
      </c>
      <c r="AC319" s="40">
        <f t="shared" si="113"/>
        <v>136.26532293926402</v>
      </c>
      <c r="AD319" s="40">
        <f t="shared" si="113"/>
        <v>0</v>
      </c>
      <c r="AE319" s="40">
        <f t="shared" si="113"/>
        <v>0</v>
      </c>
      <c r="AF319" s="40">
        <f t="shared" si="113"/>
        <v>0</v>
      </c>
      <c r="AG319" s="40">
        <f t="shared" si="113"/>
        <v>0</v>
      </c>
      <c r="AH319" s="40">
        <f t="shared" si="113"/>
        <v>0</v>
      </c>
    </row>
    <row r="320" spans="1:34" ht="12" customHeight="1">
      <c r="A320" s="1"/>
      <c r="B320" s="1"/>
      <c r="C320" s="1"/>
      <c r="D320" s="25"/>
      <c r="E320" s="79"/>
      <c r="F320" s="25"/>
      <c r="G320" s="25"/>
      <c r="H320" s="79"/>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row>
    <row r="321" spans="1:34" ht="12" customHeight="1">
      <c r="A321" s="16" t="s">
        <v>303</v>
      </c>
      <c r="B321" s="1"/>
      <c r="C321" s="1"/>
      <c r="D321" s="25"/>
      <c r="E321" s="79"/>
      <c r="F321" s="25"/>
      <c r="G321" s="25"/>
      <c r="H321" s="69"/>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row>
    <row r="322" spans="1:34" ht="12" customHeight="1">
      <c r="A322" s="1"/>
      <c r="B322" s="16" t="s">
        <v>304</v>
      </c>
      <c r="C322" s="1"/>
      <c r="D322" s="25">
        <f>Classification!CJ322</f>
        <v>0</v>
      </c>
      <c r="E322" s="79"/>
      <c r="F322" s="25">
        <v>0</v>
      </c>
      <c r="G322" s="25">
        <f t="shared" ref="G322:G327" si="114">D322-F322</f>
        <v>0</v>
      </c>
      <c r="H322" s="69"/>
      <c r="I322" s="25">
        <v>0</v>
      </c>
      <c r="J322" s="25">
        <v>0</v>
      </c>
      <c r="K322" s="25">
        <v>0</v>
      </c>
      <c r="L322" s="25">
        <v>0</v>
      </c>
      <c r="M322" s="25">
        <v>0</v>
      </c>
      <c r="N322" s="25">
        <v>0</v>
      </c>
      <c r="O322" s="25">
        <v>0</v>
      </c>
      <c r="P322" s="25">
        <v>0</v>
      </c>
      <c r="Q322" s="25">
        <v>0</v>
      </c>
      <c r="R322" s="25">
        <v>0</v>
      </c>
      <c r="S322" s="25">
        <v>0</v>
      </c>
      <c r="T322" s="25">
        <v>0</v>
      </c>
      <c r="U322" s="25">
        <v>0</v>
      </c>
      <c r="V322" s="25">
        <v>0</v>
      </c>
      <c r="W322" s="25">
        <v>0</v>
      </c>
      <c r="X322" s="25">
        <v>0</v>
      </c>
      <c r="Y322" s="25">
        <v>0</v>
      </c>
      <c r="Z322" s="25">
        <v>0</v>
      </c>
      <c r="AA322" s="25">
        <v>0</v>
      </c>
      <c r="AB322" s="25">
        <v>0</v>
      </c>
      <c r="AC322" s="25">
        <v>0</v>
      </c>
      <c r="AD322" s="25">
        <v>0</v>
      </c>
      <c r="AE322" s="25">
        <v>0</v>
      </c>
      <c r="AF322" s="25">
        <v>0</v>
      </c>
      <c r="AG322" s="25">
        <v>0</v>
      </c>
      <c r="AH322" s="25">
        <v>0</v>
      </c>
    </row>
    <row r="323" spans="1:34" ht="12" customHeight="1">
      <c r="A323" s="1"/>
      <c r="B323" s="16" t="s">
        <v>305</v>
      </c>
      <c r="C323" s="1"/>
      <c r="D323" s="25">
        <f>Classification!CJ323</f>
        <v>0</v>
      </c>
      <c r="E323" s="79"/>
      <c r="F323" s="25">
        <v>0</v>
      </c>
      <c r="G323" s="25">
        <f t="shared" si="114"/>
        <v>0</v>
      </c>
      <c r="H323" s="69"/>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row>
    <row r="324" spans="1:34" ht="12" customHeight="1">
      <c r="A324" s="1"/>
      <c r="B324" s="16" t="s">
        <v>306</v>
      </c>
      <c r="C324" s="1"/>
      <c r="D324" s="25">
        <f>Classification!CJ324</f>
        <v>0</v>
      </c>
      <c r="E324" s="79"/>
      <c r="F324" s="25">
        <v>0</v>
      </c>
      <c r="G324" s="25">
        <f t="shared" si="114"/>
        <v>0</v>
      </c>
      <c r="H324" s="69"/>
      <c r="I324" s="25">
        <v>0</v>
      </c>
      <c r="J324" s="25">
        <v>0</v>
      </c>
      <c r="K324" s="25">
        <v>0</v>
      </c>
      <c r="L324" s="25">
        <v>0</v>
      </c>
      <c r="M324" s="25">
        <v>0</v>
      </c>
      <c r="N324" s="25">
        <v>0</v>
      </c>
      <c r="O324" s="25">
        <v>0</v>
      </c>
      <c r="P324" s="25">
        <v>0</v>
      </c>
      <c r="Q324" s="25">
        <v>0</v>
      </c>
      <c r="R324" s="25">
        <v>0</v>
      </c>
      <c r="S324" s="25">
        <v>0</v>
      </c>
      <c r="T324" s="25">
        <v>0</v>
      </c>
      <c r="U324" s="25">
        <v>0</v>
      </c>
      <c r="V324" s="25">
        <v>0</v>
      </c>
      <c r="W324" s="25">
        <v>0</v>
      </c>
      <c r="X324" s="25">
        <v>0</v>
      </c>
      <c r="Y324" s="25">
        <v>0</v>
      </c>
      <c r="Z324" s="25">
        <v>0</v>
      </c>
      <c r="AA324" s="25">
        <v>0</v>
      </c>
      <c r="AB324" s="25">
        <v>0</v>
      </c>
      <c r="AC324" s="25">
        <v>0</v>
      </c>
      <c r="AD324" s="25">
        <v>0</v>
      </c>
      <c r="AE324" s="25">
        <v>0</v>
      </c>
      <c r="AF324" s="25">
        <v>0</v>
      </c>
      <c r="AG324" s="25">
        <v>0</v>
      </c>
      <c r="AH324" s="25">
        <v>0</v>
      </c>
    </row>
    <row r="325" spans="1:34" ht="11.25" customHeight="1">
      <c r="A325" s="1"/>
      <c r="B325" s="16" t="s">
        <v>307</v>
      </c>
      <c r="C325" s="1"/>
      <c r="D325" s="25">
        <f>Classification!CJ325</f>
        <v>0</v>
      </c>
      <c r="E325" s="79"/>
      <c r="F325" s="25">
        <v>0</v>
      </c>
      <c r="G325" s="25">
        <f t="shared" si="114"/>
        <v>0</v>
      </c>
      <c r="H325" s="69"/>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row>
    <row r="326" spans="1:34" ht="12" customHeight="1">
      <c r="A326" s="1"/>
      <c r="B326" s="16" t="s">
        <v>308</v>
      </c>
      <c r="C326" s="1"/>
      <c r="D326" s="25">
        <f>Classification!CJ326</f>
        <v>0</v>
      </c>
      <c r="E326" s="79"/>
      <c r="F326" s="25">
        <v>0</v>
      </c>
      <c r="G326" s="25">
        <f t="shared" si="114"/>
        <v>0</v>
      </c>
      <c r="H326" s="69"/>
      <c r="I326" s="25">
        <v>0</v>
      </c>
      <c r="J326" s="25">
        <v>0</v>
      </c>
      <c r="K326" s="25">
        <v>0</v>
      </c>
      <c r="L326" s="25">
        <v>0</v>
      </c>
      <c r="M326" s="25">
        <v>0</v>
      </c>
      <c r="N326" s="25">
        <v>0</v>
      </c>
      <c r="O326" s="25">
        <v>0</v>
      </c>
      <c r="P326" s="25">
        <v>0</v>
      </c>
      <c r="Q326" s="25">
        <v>0</v>
      </c>
      <c r="R326" s="25">
        <v>0</v>
      </c>
      <c r="S326" s="25">
        <v>0</v>
      </c>
      <c r="T326" s="25">
        <v>0</v>
      </c>
      <c r="U326" s="25">
        <v>0</v>
      </c>
      <c r="V326" s="25">
        <v>0</v>
      </c>
      <c r="W326" s="25">
        <v>0</v>
      </c>
      <c r="X326" s="25">
        <v>0</v>
      </c>
      <c r="Y326" s="25">
        <v>0</v>
      </c>
      <c r="Z326" s="25">
        <v>0</v>
      </c>
      <c r="AA326" s="25">
        <v>0</v>
      </c>
      <c r="AB326" s="25">
        <v>0</v>
      </c>
      <c r="AC326" s="25">
        <v>0</v>
      </c>
      <c r="AD326" s="25">
        <v>0</v>
      </c>
      <c r="AE326" s="25">
        <v>0</v>
      </c>
      <c r="AF326" s="25">
        <v>0</v>
      </c>
      <c r="AG326" s="25">
        <v>0</v>
      </c>
      <c r="AH326" s="25">
        <v>0</v>
      </c>
    </row>
    <row r="327" spans="1:34" ht="12" customHeight="1">
      <c r="A327" s="1"/>
      <c r="B327" s="16" t="s">
        <v>309</v>
      </c>
      <c r="C327" s="1"/>
      <c r="D327" s="25">
        <f>Classification!CJ327</f>
        <v>0</v>
      </c>
      <c r="E327" s="79"/>
      <c r="F327" s="25">
        <v>0</v>
      </c>
      <c r="G327" s="25">
        <f t="shared" si="114"/>
        <v>0</v>
      </c>
      <c r="H327" s="69"/>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row>
    <row r="328" spans="1:34" ht="12" customHeight="1" thickBot="1">
      <c r="A328" s="1"/>
      <c r="B328" s="16" t="s">
        <v>42</v>
      </c>
      <c r="C328" s="1"/>
      <c r="D328" s="47">
        <f>SUM(D322:D327)</f>
        <v>0</v>
      </c>
      <c r="E328" s="79"/>
      <c r="F328" s="47">
        <f t="shared" ref="F328:G328" si="115">SUM(F322:F327)</f>
        <v>0</v>
      </c>
      <c r="G328" s="47">
        <f t="shared" si="115"/>
        <v>0</v>
      </c>
      <c r="H328" s="79"/>
      <c r="I328" s="47">
        <f t="shared" ref="I328:AH328" si="116">SUM(I322:I327)</f>
        <v>0</v>
      </c>
      <c r="J328" s="47">
        <f t="shared" si="116"/>
        <v>0</v>
      </c>
      <c r="K328" s="47">
        <f t="shared" si="116"/>
        <v>0</v>
      </c>
      <c r="L328" s="47">
        <f t="shared" si="116"/>
        <v>0</v>
      </c>
      <c r="M328" s="47">
        <f t="shared" si="116"/>
        <v>0</v>
      </c>
      <c r="N328" s="47">
        <f t="shared" si="116"/>
        <v>0</v>
      </c>
      <c r="O328" s="47">
        <f t="shared" si="116"/>
        <v>0</v>
      </c>
      <c r="P328" s="47">
        <f t="shared" si="116"/>
        <v>0</v>
      </c>
      <c r="Q328" s="47">
        <f t="shared" si="116"/>
        <v>0</v>
      </c>
      <c r="R328" s="47">
        <f t="shared" si="116"/>
        <v>0</v>
      </c>
      <c r="S328" s="47">
        <f t="shared" si="116"/>
        <v>0</v>
      </c>
      <c r="T328" s="47">
        <f t="shared" si="116"/>
        <v>0</v>
      </c>
      <c r="U328" s="47">
        <f t="shared" si="116"/>
        <v>0</v>
      </c>
      <c r="V328" s="47">
        <f t="shared" si="116"/>
        <v>0</v>
      </c>
      <c r="W328" s="47">
        <f t="shared" si="116"/>
        <v>0</v>
      </c>
      <c r="X328" s="47">
        <f t="shared" si="116"/>
        <v>0</v>
      </c>
      <c r="Y328" s="47">
        <f t="shared" si="116"/>
        <v>0</v>
      </c>
      <c r="Z328" s="47">
        <f t="shared" si="116"/>
        <v>0</v>
      </c>
      <c r="AA328" s="47">
        <f t="shared" si="116"/>
        <v>0</v>
      </c>
      <c r="AB328" s="47">
        <f t="shared" si="116"/>
        <v>0</v>
      </c>
      <c r="AC328" s="47">
        <f t="shared" si="116"/>
        <v>0</v>
      </c>
      <c r="AD328" s="47">
        <f t="shared" si="116"/>
        <v>0</v>
      </c>
      <c r="AE328" s="47">
        <f t="shared" si="116"/>
        <v>0</v>
      </c>
      <c r="AF328" s="47">
        <f t="shared" si="116"/>
        <v>0</v>
      </c>
      <c r="AG328" s="47">
        <f t="shared" si="116"/>
        <v>0</v>
      </c>
      <c r="AH328" s="47">
        <f t="shared" si="116"/>
        <v>0</v>
      </c>
    </row>
    <row r="329" spans="1:34" ht="12" customHeight="1">
      <c r="A329" s="1"/>
      <c r="B329" s="1"/>
      <c r="C329" s="1"/>
      <c r="D329" s="25"/>
      <c r="E329" s="79"/>
      <c r="F329" s="25"/>
      <c r="G329" s="25"/>
      <c r="H329" s="79"/>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row>
    <row r="330" spans="1:34" ht="12" customHeight="1">
      <c r="A330" s="1"/>
      <c r="B330" s="1"/>
      <c r="C330" s="1"/>
      <c r="D330" s="1"/>
      <c r="E330" s="5"/>
      <c r="F330" s="1"/>
      <c r="G330" s="1"/>
      <c r="H330" s="5"/>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ht="12" customHeight="1">
      <c r="A331" s="58" t="s">
        <v>311</v>
      </c>
      <c r="B331" s="1"/>
      <c r="C331" s="1"/>
      <c r="D331" s="1"/>
      <c r="E331" s="5"/>
      <c r="F331" s="1"/>
      <c r="G331" s="1"/>
      <c r="H331" s="5"/>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12" customHeight="1">
      <c r="A332" s="1"/>
      <c r="B332" s="1"/>
      <c r="C332" s="1"/>
      <c r="D332" s="1"/>
      <c r="E332" s="5"/>
      <c r="F332" s="1"/>
      <c r="G332" s="1"/>
      <c r="H332" s="5"/>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12" customHeight="1">
      <c r="A333" s="16" t="s">
        <v>312</v>
      </c>
      <c r="B333" s="1"/>
      <c r="C333" s="1"/>
      <c r="D333" s="121">
        <f>D174</f>
        <v>5.9316239560111665E-2</v>
      </c>
      <c r="E333" s="5"/>
      <c r="F333" s="59"/>
      <c r="G333" s="59"/>
      <c r="H333" s="5"/>
      <c r="I333" s="121">
        <f t="shared" ref="I333:AH333" si="117">I174</f>
        <v>5.9316239560111665E-2</v>
      </c>
      <c r="J333" s="121">
        <f t="shared" si="117"/>
        <v>5.9316239560111665E-2</v>
      </c>
      <c r="K333" s="121">
        <f t="shared" si="117"/>
        <v>5.9316239560111665E-2</v>
      </c>
      <c r="L333" s="121">
        <f t="shared" si="117"/>
        <v>5.9316239560111665E-2</v>
      </c>
      <c r="M333" s="121">
        <f t="shared" si="117"/>
        <v>5.9316239560111665E-2</v>
      </c>
      <c r="N333" s="121">
        <f t="shared" si="117"/>
        <v>5.9316239560111665E-2</v>
      </c>
      <c r="O333" s="121">
        <f t="shared" si="117"/>
        <v>5.9316239560111665E-2</v>
      </c>
      <c r="P333" s="121">
        <f t="shared" si="117"/>
        <v>5.9316239560111665E-2</v>
      </c>
      <c r="Q333" s="121">
        <f t="shared" si="117"/>
        <v>5.9316239560111665E-2</v>
      </c>
      <c r="R333" s="121">
        <f t="shared" si="117"/>
        <v>5.9316239560111665E-2</v>
      </c>
      <c r="S333" s="121">
        <f t="shared" si="117"/>
        <v>5.9316239560111665E-2</v>
      </c>
      <c r="T333" s="121">
        <f t="shared" si="117"/>
        <v>5.9316239560111665E-2</v>
      </c>
      <c r="U333" s="121">
        <f t="shared" si="117"/>
        <v>5.9316239560111665E-2</v>
      </c>
      <c r="V333" s="121">
        <f t="shared" si="117"/>
        <v>5.9316239560111665E-2</v>
      </c>
      <c r="W333" s="121">
        <f t="shared" si="117"/>
        <v>5.9316239560111665E-2</v>
      </c>
      <c r="X333" s="121">
        <f t="shared" si="117"/>
        <v>5.9316239560111665E-2</v>
      </c>
      <c r="Y333" s="121">
        <f t="shared" si="117"/>
        <v>5.9316239560111665E-2</v>
      </c>
      <c r="Z333" s="121">
        <f t="shared" si="117"/>
        <v>5.9316239560111665E-2</v>
      </c>
      <c r="AA333" s="121">
        <f t="shared" si="117"/>
        <v>5.9316239560111665E-2</v>
      </c>
      <c r="AB333" s="121">
        <f t="shared" si="117"/>
        <v>5.9316239560111665E-2</v>
      </c>
      <c r="AC333" s="121">
        <f t="shared" si="117"/>
        <v>5.9316239560111665E-2</v>
      </c>
      <c r="AD333" s="121">
        <f t="shared" si="117"/>
        <v>5.9316239560111665E-2</v>
      </c>
      <c r="AE333" s="121">
        <f t="shared" si="117"/>
        <v>5.9316239560111665E-2</v>
      </c>
      <c r="AF333" s="121">
        <f t="shared" si="117"/>
        <v>5.9316239560111665E-2</v>
      </c>
      <c r="AG333" s="121">
        <f t="shared" si="117"/>
        <v>5.9316239560111665E-2</v>
      </c>
      <c r="AH333" s="121">
        <f t="shared" si="117"/>
        <v>5.9316239560111665E-2</v>
      </c>
    </row>
    <row r="334" spans="1:34" ht="12" customHeight="1">
      <c r="A334" s="1"/>
      <c r="B334" s="1"/>
      <c r="C334" s="1"/>
      <c r="D334" s="1"/>
      <c r="E334" s="5"/>
      <c r="F334" s="1"/>
      <c r="G334" s="1"/>
      <c r="H334" s="5"/>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12" customHeight="1">
      <c r="A335" s="16" t="s">
        <v>313</v>
      </c>
      <c r="B335" s="1"/>
      <c r="C335" s="1"/>
      <c r="D335" s="33">
        <f>D171</f>
        <v>973.61800604860935</v>
      </c>
      <c r="E335" s="81"/>
      <c r="F335" s="33"/>
      <c r="G335" s="33"/>
      <c r="H335" s="81"/>
      <c r="I335" s="33">
        <f t="shared" ref="I335:AH335" si="118">I171</f>
        <v>0</v>
      </c>
      <c r="J335" s="33">
        <f t="shared" si="118"/>
        <v>0</v>
      </c>
      <c r="K335" s="33">
        <f t="shared" si="118"/>
        <v>0</v>
      </c>
      <c r="L335" s="33">
        <f t="shared" si="118"/>
        <v>0</v>
      </c>
      <c r="M335" s="33">
        <f t="shared" si="118"/>
        <v>0</v>
      </c>
      <c r="N335" s="33">
        <f t="shared" si="118"/>
        <v>0</v>
      </c>
      <c r="O335" s="33">
        <f t="shared" si="118"/>
        <v>0</v>
      </c>
      <c r="P335" s="33">
        <f t="shared" si="118"/>
        <v>0</v>
      </c>
      <c r="Q335" s="33">
        <f t="shared" si="118"/>
        <v>0</v>
      </c>
      <c r="R335" s="33">
        <f t="shared" si="118"/>
        <v>0</v>
      </c>
      <c r="S335" s="33">
        <f t="shared" si="118"/>
        <v>0</v>
      </c>
      <c r="T335" s="33">
        <f t="shared" si="118"/>
        <v>0</v>
      </c>
      <c r="U335" s="33">
        <f t="shared" si="118"/>
        <v>0</v>
      </c>
      <c r="V335" s="33">
        <f t="shared" si="118"/>
        <v>0</v>
      </c>
      <c r="W335" s="33">
        <f t="shared" si="118"/>
        <v>0</v>
      </c>
      <c r="X335" s="33">
        <f t="shared" si="118"/>
        <v>0</v>
      </c>
      <c r="Y335" s="33">
        <f t="shared" si="118"/>
        <v>0</v>
      </c>
      <c r="Z335" s="33">
        <f t="shared" si="118"/>
        <v>973.61800604860935</v>
      </c>
      <c r="AA335" s="33">
        <f t="shared" si="118"/>
        <v>0</v>
      </c>
      <c r="AB335" s="33">
        <f t="shared" si="118"/>
        <v>0</v>
      </c>
      <c r="AC335" s="33">
        <f t="shared" si="118"/>
        <v>0</v>
      </c>
      <c r="AD335" s="33">
        <f t="shared" si="118"/>
        <v>0</v>
      </c>
      <c r="AE335" s="33">
        <f t="shared" si="118"/>
        <v>0</v>
      </c>
      <c r="AF335" s="33">
        <f t="shared" si="118"/>
        <v>0</v>
      </c>
      <c r="AG335" s="33">
        <f t="shared" si="118"/>
        <v>0</v>
      </c>
      <c r="AH335" s="33">
        <f t="shared" si="118"/>
        <v>0</v>
      </c>
    </row>
    <row r="336" spans="1:34" ht="12" customHeight="1">
      <c r="A336" s="1"/>
      <c r="B336" s="1"/>
      <c r="C336" s="1"/>
      <c r="D336" s="27"/>
      <c r="E336" s="81"/>
      <c r="F336" s="33"/>
      <c r="G336" s="33"/>
      <c r="H336" s="81"/>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row>
    <row r="337" spans="1:34" ht="12" customHeight="1">
      <c r="A337" s="16" t="s">
        <v>314</v>
      </c>
      <c r="B337" s="1"/>
      <c r="C337" s="1"/>
      <c r="D337" s="61">
        <f>D175</f>
        <v>57.751358886817563</v>
      </c>
      <c r="E337" s="81"/>
      <c r="F337" s="33"/>
      <c r="G337" s="33"/>
      <c r="H337" s="81"/>
      <c r="I337" s="61">
        <f t="shared" ref="I337:AH337" si="119">I175</f>
        <v>0</v>
      </c>
      <c r="J337" s="61">
        <f t="shared" si="119"/>
        <v>0</v>
      </c>
      <c r="K337" s="61">
        <f t="shared" si="119"/>
        <v>0</v>
      </c>
      <c r="L337" s="61">
        <f t="shared" si="119"/>
        <v>0</v>
      </c>
      <c r="M337" s="61">
        <f t="shared" si="119"/>
        <v>0</v>
      </c>
      <c r="N337" s="61">
        <f t="shared" si="119"/>
        <v>0</v>
      </c>
      <c r="O337" s="61">
        <f t="shared" si="119"/>
        <v>0</v>
      </c>
      <c r="P337" s="61">
        <f t="shared" si="119"/>
        <v>0</v>
      </c>
      <c r="Q337" s="61">
        <f t="shared" si="119"/>
        <v>0</v>
      </c>
      <c r="R337" s="61">
        <f t="shared" si="119"/>
        <v>0</v>
      </c>
      <c r="S337" s="61">
        <f t="shared" si="119"/>
        <v>0</v>
      </c>
      <c r="T337" s="61">
        <f t="shared" si="119"/>
        <v>0</v>
      </c>
      <c r="U337" s="61">
        <f t="shared" si="119"/>
        <v>0</v>
      </c>
      <c r="V337" s="61">
        <f t="shared" si="119"/>
        <v>0</v>
      </c>
      <c r="W337" s="61">
        <f t="shared" si="119"/>
        <v>0</v>
      </c>
      <c r="X337" s="61">
        <f t="shared" si="119"/>
        <v>0</v>
      </c>
      <c r="Y337" s="61">
        <f t="shared" si="119"/>
        <v>0</v>
      </c>
      <c r="Z337" s="61">
        <f t="shared" si="119"/>
        <v>57.751358886817563</v>
      </c>
      <c r="AA337" s="61">
        <f t="shared" si="119"/>
        <v>0</v>
      </c>
      <c r="AB337" s="61">
        <f t="shared" si="119"/>
        <v>0</v>
      </c>
      <c r="AC337" s="61">
        <f t="shared" si="119"/>
        <v>0</v>
      </c>
      <c r="AD337" s="61">
        <f t="shared" si="119"/>
        <v>0</v>
      </c>
      <c r="AE337" s="61">
        <f t="shared" si="119"/>
        <v>0</v>
      </c>
      <c r="AF337" s="61">
        <f t="shared" si="119"/>
        <v>0</v>
      </c>
      <c r="AG337" s="61">
        <f t="shared" si="119"/>
        <v>0</v>
      </c>
      <c r="AH337" s="61">
        <f t="shared" si="119"/>
        <v>0</v>
      </c>
    </row>
    <row r="338" spans="1:34" ht="12" customHeight="1">
      <c r="A338" s="16"/>
      <c r="B338" s="1"/>
      <c r="C338" s="1"/>
      <c r="D338" s="27"/>
      <c r="E338" s="81"/>
      <c r="F338" s="33"/>
      <c r="G338" s="33"/>
      <c r="H338" s="81"/>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row>
    <row r="339" spans="1:34" ht="12" customHeight="1">
      <c r="A339" s="62" t="s">
        <v>315</v>
      </c>
      <c r="B339" s="1"/>
      <c r="C339" s="1"/>
      <c r="D339" s="27"/>
      <c r="E339" s="81"/>
      <c r="F339" s="33"/>
      <c r="G339" s="33"/>
      <c r="H339" s="81"/>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row>
    <row r="340" spans="1:34" ht="12" customHeight="1">
      <c r="A340" s="16" t="s">
        <v>187</v>
      </c>
      <c r="B340" s="1"/>
      <c r="C340" s="1"/>
      <c r="D340" s="27">
        <f>D207</f>
        <v>1116.717914624581</v>
      </c>
      <c r="E340" s="81"/>
      <c r="F340" s="33"/>
      <c r="G340" s="33"/>
      <c r="H340" s="81"/>
      <c r="I340" s="27">
        <f t="shared" ref="I340:AH340" si="120">I207</f>
        <v>121.20382664819405</v>
      </c>
      <c r="J340" s="27">
        <f t="shared" si="120"/>
        <v>50.689022801965379</v>
      </c>
      <c r="K340" s="27">
        <f t="shared" si="120"/>
        <v>56.426257838269194</v>
      </c>
      <c r="L340" s="27">
        <f t="shared" si="120"/>
        <v>0.37378385760841598</v>
      </c>
      <c r="M340" s="27">
        <f t="shared" si="120"/>
        <v>1.0318531464548812</v>
      </c>
      <c r="N340" s="27">
        <f t="shared" si="120"/>
        <v>2.4396555990017332</v>
      </c>
      <c r="O340" s="27">
        <f t="shared" si="120"/>
        <v>31.164008138831285</v>
      </c>
      <c r="P340" s="27">
        <f t="shared" si="120"/>
        <v>3.9247821842144619</v>
      </c>
      <c r="Q340" s="27">
        <f t="shared" si="120"/>
        <v>0</v>
      </c>
      <c r="R340" s="27">
        <f t="shared" si="120"/>
        <v>0</v>
      </c>
      <c r="S340" s="27">
        <f t="shared" si="120"/>
        <v>23.807055847675141</v>
      </c>
      <c r="T340" s="27">
        <f t="shared" si="120"/>
        <v>0</v>
      </c>
      <c r="U340" s="27">
        <f t="shared" si="120"/>
        <v>430.15481930991336</v>
      </c>
      <c r="V340" s="27">
        <f t="shared" si="120"/>
        <v>14.705902921451155</v>
      </c>
      <c r="W340" s="27">
        <f t="shared" si="120"/>
        <v>0</v>
      </c>
      <c r="X340" s="27">
        <f t="shared" si="120"/>
        <v>0</v>
      </c>
      <c r="Y340" s="27">
        <f t="shared" si="120"/>
        <v>210.10906933900642</v>
      </c>
      <c r="Z340" s="27">
        <f t="shared" si="120"/>
        <v>34.422554052731613</v>
      </c>
      <c r="AA340" s="27">
        <f t="shared" si="120"/>
        <v>0</v>
      </c>
      <c r="AB340" s="27">
        <f t="shared" si="120"/>
        <v>0</v>
      </c>
      <c r="AC340" s="27">
        <f t="shared" si="120"/>
        <v>136.26532293926402</v>
      </c>
      <c r="AD340" s="27">
        <f t="shared" si="120"/>
        <v>0</v>
      </c>
      <c r="AE340" s="27">
        <f t="shared" si="120"/>
        <v>0</v>
      </c>
      <c r="AF340" s="27">
        <f t="shared" si="120"/>
        <v>0</v>
      </c>
      <c r="AG340" s="27">
        <f t="shared" si="120"/>
        <v>0</v>
      </c>
      <c r="AH340" s="27">
        <f t="shared" si="120"/>
        <v>0</v>
      </c>
    </row>
    <row r="341" spans="1:34" ht="12" customHeight="1">
      <c r="A341" s="16" t="s">
        <v>316</v>
      </c>
      <c r="B341" s="1"/>
      <c r="C341" s="1"/>
      <c r="D341" s="27">
        <f>D216</f>
        <v>0</v>
      </c>
      <c r="E341" s="81"/>
      <c r="F341" s="33"/>
      <c r="G341" s="33"/>
      <c r="H341" s="81"/>
      <c r="I341" s="27">
        <f t="shared" ref="I341:AH341" si="121">I216</f>
        <v>0</v>
      </c>
      <c r="J341" s="27">
        <f t="shared" si="121"/>
        <v>0</v>
      </c>
      <c r="K341" s="27">
        <f t="shared" si="121"/>
        <v>0</v>
      </c>
      <c r="L341" s="27">
        <f t="shared" si="121"/>
        <v>0</v>
      </c>
      <c r="M341" s="27">
        <f t="shared" si="121"/>
        <v>0</v>
      </c>
      <c r="N341" s="27">
        <f t="shared" si="121"/>
        <v>0</v>
      </c>
      <c r="O341" s="27">
        <f t="shared" si="121"/>
        <v>0</v>
      </c>
      <c r="P341" s="27">
        <f t="shared" si="121"/>
        <v>0</v>
      </c>
      <c r="Q341" s="27">
        <f t="shared" si="121"/>
        <v>0</v>
      </c>
      <c r="R341" s="27">
        <f t="shared" si="121"/>
        <v>0</v>
      </c>
      <c r="S341" s="27">
        <f t="shared" si="121"/>
        <v>0</v>
      </c>
      <c r="T341" s="27">
        <f t="shared" si="121"/>
        <v>0</v>
      </c>
      <c r="U341" s="27">
        <f t="shared" si="121"/>
        <v>0</v>
      </c>
      <c r="V341" s="27">
        <f t="shared" si="121"/>
        <v>0</v>
      </c>
      <c r="W341" s="27">
        <f t="shared" si="121"/>
        <v>0</v>
      </c>
      <c r="X341" s="27">
        <f t="shared" si="121"/>
        <v>0</v>
      </c>
      <c r="Y341" s="27">
        <f t="shared" si="121"/>
        <v>0</v>
      </c>
      <c r="Z341" s="27">
        <f t="shared" si="121"/>
        <v>0</v>
      </c>
      <c r="AA341" s="27">
        <f t="shared" si="121"/>
        <v>0</v>
      </c>
      <c r="AB341" s="27">
        <f t="shared" si="121"/>
        <v>0</v>
      </c>
      <c r="AC341" s="27">
        <f t="shared" si="121"/>
        <v>0</v>
      </c>
      <c r="AD341" s="27">
        <f t="shared" si="121"/>
        <v>0</v>
      </c>
      <c r="AE341" s="27">
        <f t="shared" si="121"/>
        <v>0</v>
      </c>
      <c r="AF341" s="27">
        <f t="shared" si="121"/>
        <v>0</v>
      </c>
      <c r="AG341" s="27">
        <f t="shared" si="121"/>
        <v>0</v>
      </c>
      <c r="AH341" s="27">
        <f t="shared" si="121"/>
        <v>0</v>
      </c>
    </row>
    <row r="342" spans="1:34" ht="12" customHeight="1">
      <c r="A342" s="16" t="s">
        <v>317</v>
      </c>
      <c r="B342" s="1"/>
      <c r="C342" s="1"/>
      <c r="D342" s="27">
        <f>D235</f>
        <v>349.29074866183043</v>
      </c>
      <c r="E342" s="81"/>
      <c r="F342" s="33"/>
      <c r="G342" s="33"/>
      <c r="H342" s="81"/>
      <c r="I342" s="27">
        <f t="shared" ref="I342:AH342" si="122">I235</f>
        <v>0</v>
      </c>
      <c r="J342" s="27">
        <f t="shared" si="122"/>
        <v>0</v>
      </c>
      <c r="K342" s="27">
        <f t="shared" si="122"/>
        <v>0</v>
      </c>
      <c r="L342" s="27">
        <f t="shared" si="122"/>
        <v>0</v>
      </c>
      <c r="M342" s="27">
        <f t="shared" si="122"/>
        <v>0</v>
      </c>
      <c r="N342" s="27">
        <f t="shared" si="122"/>
        <v>0</v>
      </c>
      <c r="O342" s="27">
        <f t="shared" si="122"/>
        <v>0</v>
      </c>
      <c r="P342" s="27">
        <f t="shared" si="122"/>
        <v>0</v>
      </c>
      <c r="Q342" s="27">
        <f t="shared" si="122"/>
        <v>0</v>
      </c>
      <c r="R342" s="27">
        <f t="shared" si="122"/>
        <v>0</v>
      </c>
      <c r="S342" s="27">
        <f t="shared" si="122"/>
        <v>0</v>
      </c>
      <c r="T342" s="27">
        <f t="shared" si="122"/>
        <v>0</v>
      </c>
      <c r="U342" s="27">
        <f t="shared" si="122"/>
        <v>0</v>
      </c>
      <c r="V342" s="27">
        <f t="shared" si="122"/>
        <v>0</v>
      </c>
      <c r="W342" s="27">
        <f t="shared" si="122"/>
        <v>0</v>
      </c>
      <c r="X342" s="27">
        <f t="shared" si="122"/>
        <v>0</v>
      </c>
      <c r="Y342" s="27">
        <f t="shared" si="122"/>
        <v>0</v>
      </c>
      <c r="Z342" s="27">
        <f t="shared" si="122"/>
        <v>349.29074866183043</v>
      </c>
      <c r="AA342" s="27">
        <f t="shared" si="122"/>
        <v>0</v>
      </c>
      <c r="AB342" s="27">
        <f t="shared" si="122"/>
        <v>0</v>
      </c>
      <c r="AC342" s="27">
        <f t="shared" si="122"/>
        <v>0</v>
      </c>
      <c r="AD342" s="27">
        <f t="shared" si="122"/>
        <v>0</v>
      </c>
      <c r="AE342" s="27">
        <f t="shared" si="122"/>
        <v>0</v>
      </c>
      <c r="AF342" s="27">
        <f t="shared" si="122"/>
        <v>0</v>
      </c>
      <c r="AG342" s="27">
        <f t="shared" si="122"/>
        <v>0</v>
      </c>
      <c r="AH342" s="27">
        <f t="shared" si="122"/>
        <v>0</v>
      </c>
    </row>
    <row r="343" spans="1:34" ht="12" customHeight="1">
      <c r="A343" s="16" t="s">
        <v>318</v>
      </c>
      <c r="B343" s="1"/>
      <c r="C343" s="1"/>
      <c r="D343" s="27">
        <f>D249</f>
        <v>145.23279742462711</v>
      </c>
      <c r="E343" s="81"/>
      <c r="F343" s="33"/>
      <c r="G343" s="33"/>
      <c r="H343" s="81"/>
      <c r="I343" s="27">
        <f t="shared" ref="I343:AH343" si="123">I249</f>
        <v>0</v>
      </c>
      <c r="J343" s="27">
        <f t="shared" si="123"/>
        <v>0</v>
      </c>
      <c r="K343" s="27">
        <f t="shared" si="123"/>
        <v>0</v>
      </c>
      <c r="L343" s="27">
        <f t="shared" si="123"/>
        <v>0</v>
      </c>
      <c r="M343" s="27">
        <f t="shared" si="123"/>
        <v>0</v>
      </c>
      <c r="N343" s="27">
        <f t="shared" si="123"/>
        <v>0</v>
      </c>
      <c r="O343" s="27">
        <f t="shared" si="123"/>
        <v>0</v>
      </c>
      <c r="P343" s="27">
        <f t="shared" si="123"/>
        <v>0</v>
      </c>
      <c r="Q343" s="27">
        <f t="shared" si="123"/>
        <v>0</v>
      </c>
      <c r="R343" s="27">
        <f t="shared" si="123"/>
        <v>0</v>
      </c>
      <c r="S343" s="27">
        <f t="shared" si="123"/>
        <v>0</v>
      </c>
      <c r="T343" s="27">
        <f t="shared" si="123"/>
        <v>0</v>
      </c>
      <c r="U343" s="27">
        <f t="shared" si="123"/>
        <v>0</v>
      </c>
      <c r="V343" s="27">
        <f t="shared" si="123"/>
        <v>0</v>
      </c>
      <c r="W343" s="27">
        <f t="shared" si="123"/>
        <v>0</v>
      </c>
      <c r="X343" s="27">
        <f t="shared" si="123"/>
        <v>0</v>
      </c>
      <c r="Y343" s="27">
        <f t="shared" si="123"/>
        <v>0</v>
      </c>
      <c r="Z343" s="27">
        <f t="shared" si="123"/>
        <v>145.23279742462711</v>
      </c>
      <c r="AA343" s="27">
        <f t="shared" si="123"/>
        <v>0</v>
      </c>
      <c r="AB343" s="27">
        <f t="shared" si="123"/>
        <v>0</v>
      </c>
      <c r="AC343" s="27">
        <f t="shared" si="123"/>
        <v>0</v>
      </c>
      <c r="AD343" s="27">
        <f t="shared" si="123"/>
        <v>0</v>
      </c>
      <c r="AE343" s="27">
        <f t="shared" si="123"/>
        <v>0</v>
      </c>
      <c r="AF343" s="27">
        <f t="shared" si="123"/>
        <v>0</v>
      </c>
      <c r="AG343" s="27">
        <f t="shared" si="123"/>
        <v>0</v>
      </c>
      <c r="AH343" s="27">
        <f t="shared" si="123"/>
        <v>0</v>
      </c>
    </row>
    <row r="344" spans="1:34" ht="12" customHeight="1">
      <c r="A344" s="16" t="s">
        <v>319</v>
      </c>
      <c r="B344" s="1"/>
      <c r="C344" s="1"/>
      <c r="D344" s="27">
        <f>D266</f>
        <v>0</v>
      </c>
      <c r="E344" s="81"/>
      <c r="F344" s="33"/>
      <c r="G344" s="33"/>
      <c r="H344" s="81"/>
      <c r="I344" s="27">
        <f t="shared" ref="I344:AH344" si="124">I266</f>
        <v>0</v>
      </c>
      <c r="J344" s="27">
        <f t="shared" si="124"/>
        <v>0</v>
      </c>
      <c r="K344" s="27">
        <f t="shared" si="124"/>
        <v>0</v>
      </c>
      <c r="L344" s="27">
        <f t="shared" si="124"/>
        <v>0</v>
      </c>
      <c r="M344" s="27">
        <f t="shared" si="124"/>
        <v>0</v>
      </c>
      <c r="N344" s="27">
        <f t="shared" si="124"/>
        <v>0</v>
      </c>
      <c r="O344" s="27">
        <f t="shared" si="124"/>
        <v>0</v>
      </c>
      <c r="P344" s="27">
        <f t="shared" si="124"/>
        <v>0</v>
      </c>
      <c r="Q344" s="27">
        <f t="shared" si="124"/>
        <v>0</v>
      </c>
      <c r="R344" s="27">
        <f t="shared" si="124"/>
        <v>0</v>
      </c>
      <c r="S344" s="27">
        <f t="shared" si="124"/>
        <v>0</v>
      </c>
      <c r="T344" s="27">
        <f t="shared" si="124"/>
        <v>0</v>
      </c>
      <c r="U344" s="27">
        <f t="shared" si="124"/>
        <v>0</v>
      </c>
      <c r="V344" s="27">
        <f t="shared" si="124"/>
        <v>0</v>
      </c>
      <c r="W344" s="27">
        <f t="shared" si="124"/>
        <v>0</v>
      </c>
      <c r="X344" s="27">
        <f t="shared" si="124"/>
        <v>0</v>
      </c>
      <c r="Y344" s="27">
        <f t="shared" si="124"/>
        <v>0</v>
      </c>
      <c r="Z344" s="27">
        <f t="shared" si="124"/>
        <v>0</v>
      </c>
      <c r="AA344" s="27">
        <f t="shared" si="124"/>
        <v>0</v>
      </c>
      <c r="AB344" s="27">
        <f t="shared" si="124"/>
        <v>0</v>
      </c>
      <c r="AC344" s="27">
        <f t="shared" si="124"/>
        <v>0</v>
      </c>
      <c r="AD344" s="27">
        <f t="shared" si="124"/>
        <v>0</v>
      </c>
      <c r="AE344" s="27">
        <f t="shared" si="124"/>
        <v>0</v>
      </c>
      <c r="AF344" s="27">
        <f t="shared" si="124"/>
        <v>0</v>
      </c>
      <c r="AG344" s="27">
        <f t="shared" si="124"/>
        <v>0</v>
      </c>
      <c r="AH344" s="27">
        <f t="shared" si="124"/>
        <v>0</v>
      </c>
    </row>
    <row r="345" spans="1:34" ht="12" customHeight="1">
      <c r="A345" s="16" t="s">
        <v>320</v>
      </c>
      <c r="B345" s="1"/>
      <c r="C345" s="1"/>
      <c r="D345" s="27">
        <f>D283</f>
        <v>0</v>
      </c>
      <c r="E345" s="81"/>
      <c r="F345" s="33"/>
      <c r="G345" s="33"/>
      <c r="H345" s="81"/>
      <c r="I345" s="27">
        <f t="shared" ref="I345:AH345" si="125">I283</f>
        <v>0</v>
      </c>
      <c r="J345" s="27">
        <f t="shared" si="125"/>
        <v>0</v>
      </c>
      <c r="K345" s="27">
        <f t="shared" si="125"/>
        <v>0</v>
      </c>
      <c r="L345" s="27">
        <f t="shared" si="125"/>
        <v>0</v>
      </c>
      <c r="M345" s="27">
        <f t="shared" si="125"/>
        <v>0</v>
      </c>
      <c r="N345" s="27">
        <f t="shared" si="125"/>
        <v>0</v>
      </c>
      <c r="O345" s="27">
        <f t="shared" si="125"/>
        <v>0</v>
      </c>
      <c r="P345" s="27">
        <f t="shared" si="125"/>
        <v>0</v>
      </c>
      <c r="Q345" s="27">
        <f t="shared" si="125"/>
        <v>0</v>
      </c>
      <c r="R345" s="27">
        <f t="shared" si="125"/>
        <v>0</v>
      </c>
      <c r="S345" s="27">
        <f t="shared" si="125"/>
        <v>0</v>
      </c>
      <c r="T345" s="27">
        <f t="shared" si="125"/>
        <v>0</v>
      </c>
      <c r="U345" s="27">
        <f t="shared" si="125"/>
        <v>0</v>
      </c>
      <c r="V345" s="27">
        <f t="shared" si="125"/>
        <v>0</v>
      </c>
      <c r="W345" s="27">
        <f t="shared" si="125"/>
        <v>0</v>
      </c>
      <c r="X345" s="27">
        <f t="shared" si="125"/>
        <v>0</v>
      </c>
      <c r="Y345" s="27">
        <f t="shared" si="125"/>
        <v>0</v>
      </c>
      <c r="Z345" s="27">
        <f t="shared" si="125"/>
        <v>0</v>
      </c>
      <c r="AA345" s="27">
        <f t="shared" si="125"/>
        <v>0</v>
      </c>
      <c r="AB345" s="27">
        <f t="shared" si="125"/>
        <v>0</v>
      </c>
      <c r="AC345" s="27">
        <f t="shared" si="125"/>
        <v>0</v>
      </c>
      <c r="AD345" s="27">
        <f t="shared" si="125"/>
        <v>0</v>
      </c>
      <c r="AE345" s="27">
        <f t="shared" si="125"/>
        <v>0</v>
      </c>
      <c r="AF345" s="27">
        <f t="shared" si="125"/>
        <v>0</v>
      </c>
      <c r="AG345" s="27">
        <f t="shared" si="125"/>
        <v>0</v>
      </c>
      <c r="AH345" s="27">
        <f t="shared" si="125"/>
        <v>0</v>
      </c>
    </row>
    <row r="346" spans="1:34" ht="12" customHeight="1">
      <c r="A346" s="16" t="s">
        <v>321</v>
      </c>
      <c r="B346" s="1"/>
      <c r="C346" s="1"/>
      <c r="D346" s="27">
        <f>D289</f>
        <v>170.78210714020648</v>
      </c>
      <c r="E346" s="81"/>
      <c r="F346" s="33"/>
      <c r="G346" s="33"/>
      <c r="H346" s="81"/>
      <c r="I346" s="27">
        <f t="shared" ref="I346:AH346" si="126">I289</f>
        <v>0</v>
      </c>
      <c r="J346" s="27">
        <f t="shared" si="126"/>
        <v>0</v>
      </c>
      <c r="K346" s="27">
        <f t="shared" si="126"/>
        <v>0</v>
      </c>
      <c r="L346" s="27">
        <f t="shared" si="126"/>
        <v>0</v>
      </c>
      <c r="M346" s="27">
        <f t="shared" si="126"/>
        <v>0</v>
      </c>
      <c r="N346" s="27">
        <f t="shared" si="126"/>
        <v>0</v>
      </c>
      <c r="O346" s="27">
        <f t="shared" si="126"/>
        <v>0</v>
      </c>
      <c r="P346" s="27">
        <f t="shared" si="126"/>
        <v>0</v>
      </c>
      <c r="Q346" s="27">
        <f t="shared" si="126"/>
        <v>0</v>
      </c>
      <c r="R346" s="27">
        <f t="shared" si="126"/>
        <v>0</v>
      </c>
      <c r="S346" s="27">
        <f t="shared" si="126"/>
        <v>0</v>
      </c>
      <c r="T346" s="27">
        <f t="shared" si="126"/>
        <v>0</v>
      </c>
      <c r="U346" s="27">
        <f t="shared" si="126"/>
        <v>0</v>
      </c>
      <c r="V346" s="27">
        <f t="shared" si="126"/>
        <v>0</v>
      </c>
      <c r="W346" s="27">
        <f t="shared" si="126"/>
        <v>0</v>
      </c>
      <c r="X346" s="27">
        <f t="shared" si="126"/>
        <v>0</v>
      </c>
      <c r="Y346" s="27">
        <f t="shared" si="126"/>
        <v>0</v>
      </c>
      <c r="Z346" s="27">
        <f t="shared" si="126"/>
        <v>170.78210714020648</v>
      </c>
      <c r="AA346" s="27">
        <f t="shared" si="126"/>
        <v>0</v>
      </c>
      <c r="AB346" s="27">
        <f t="shared" si="126"/>
        <v>0</v>
      </c>
      <c r="AC346" s="27">
        <f t="shared" si="126"/>
        <v>0</v>
      </c>
      <c r="AD346" s="27">
        <f t="shared" si="126"/>
        <v>0</v>
      </c>
      <c r="AE346" s="27">
        <f t="shared" si="126"/>
        <v>0</v>
      </c>
      <c r="AF346" s="27">
        <f t="shared" si="126"/>
        <v>0</v>
      </c>
      <c r="AG346" s="27">
        <f t="shared" si="126"/>
        <v>0</v>
      </c>
      <c r="AH346" s="27">
        <f t="shared" si="126"/>
        <v>0</v>
      </c>
    </row>
    <row r="347" spans="1:34" ht="12" customHeight="1">
      <c r="A347" s="16" t="s">
        <v>322</v>
      </c>
      <c r="B347" s="1"/>
      <c r="C347" s="1"/>
      <c r="D347" s="27">
        <f>D295</f>
        <v>0</v>
      </c>
      <c r="E347" s="81"/>
      <c r="F347" s="33"/>
      <c r="G347" s="33"/>
      <c r="H347" s="81"/>
      <c r="I347" s="27">
        <f t="shared" ref="I347:AH347" si="127">I295</f>
        <v>0</v>
      </c>
      <c r="J347" s="27">
        <f t="shared" si="127"/>
        <v>0</v>
      </c>
      <c r="K347" s="27">
        <f t="shared" si="127"/>
        <v>0</v>
      </c>
      <c r="L347" s="27">
        <f t="shared" si="127"/>
        <v>0</v>
      </c>
      <c r="M347" s="27">
        <f t="shared" si="127"/>
        <v>0</v>
      </c>
      <c r="N347" s="27">
        <f t="shared" si="127"/>
        <v>0</v>
      </c>
      <c r="O347" s="27">
        <f t="shared" si="127"/>
        <v>0</v>
      </c>
      <c r="P347" s="27">
        <f t="shared" si="127"/>
        <v>0</v>
      </c>
      <c r="Q347" s="27">
        <f t="shared" si="127"/>
        <v>0</v>
      </c>
      <c r="R347" s="27">
        <f t="shared" si="127"/>
        <v>0</v>
      </c>
      <c r="S347" s="27">
        <f t="shared" si="127"/>
        <v>0</v>
      </c>
      <c r="T347" s="27">
        <f t="shared" si="127"/>
        <v>0</v>
      </c>
      <c r="U347" s="27">
        <f t="shared" si="127"/>
        <v>0</v>
      </c>
      <c r="V347" s="27">
        <f t="shared" si="127"/>
        <v>0</v>
      </c>
      <c r="W347" s="27">
        <f t="shared" si="127"/>
        <v>0</v>
      </c>
      <c r="X347" s="27">
        <f t="shared" si="127"/>
        <v>0</v>
      </c>
      <c r="Y347" s="27">
        <f t="shared" si="127"/>
        <v>0</v>
      </c>
      <c r="Z347" s="27">
        <f t="shared" si="127"/>
        <v>0</v>
      </c>
      <c r="AA347" s="27">
        <f t="shared" si="127"/>
        <v>0</v>
      </c>
      <c r="AB347" s="27">
        <f t="shared" si="127"/>
        <v>0</v>
      </c>
      <c r="AC347" s="27">
        <f t="shared" si="127"/>
        <v>0</v>
      </c>
      <c r="AD347" s="27">
        <f t="shared" si="127"/>
        <v>0</v>
      </c>
      <c r="AE347" s="27">
        <f t="shared" si="127"/>
        <v>0</v>
      </c>
      <c r="AF347" s="27">
        <f t="shared" si="127"/>
        <v>0</v>
      </c>
      <c r="AG347" s="27">
        <f t="shared" si="127"/>
        <v>0</v>
      </c>
      <c r="AH347" s="27">
        <f t="shared" si="127"/>
        <v>0</v>
      </c>
    </row>
    <row r="348" spans="1:34" ht="12" customHeight="1">
      <c r="A348" s="16" t="s">
        <v>323</v>
      </c>
      <c r="B348" s="1"/>
      <c r="C348" s="1"/>
      <c r="D348" s="27">
        <f>D305</f>
        <v>0</v>
      </c>
      <c r="E348" s="81"/>
      <c r="F348" s="33"/>
      <c r="G348" s="33"/>
      <c r="H348" s="81"/>
      <c r="I348" s="27">
        <f t="shared" ref="I348:AH348" si="128">I305</f>
        <v>0</v>
      </c>
      <c r="J348" s="27">
        <f t="shared" si="128"/>
        <v>0</v>
      </c>
      <c r="K348" s="27">
        <f t="shared" si="128"/>
        <v>0</v>
      </c>
      <c r="L348" s="27">
        <f t="shared" si="128"/>
        <v>0</v>
      </c>
      <c r="M348" s="27">
        <f t="shared" si="128"/>
        <v>0</v>
      </c>
      <c r="N348" s="27">
        <f t="shared" si="128"/>
        <v>0</v>
      </c>
      <c r="O348" s="27">
        <f t="shared" si="128"/>
        <v>0</v>
      </c>
      <c r="P348" s="27">
        <f t="shared" si="128"/>
        <v>0</v>
      </c>
      <c r="Q348" s="27">
        <f t="shared" si="128"/>
        <v>0</v>
      </c>
      <c r="R348" s="27">
        <f t="shared" si="128"/>
        <v>0</v>
      </c>
      <c r="S348" s="27">
        <f t="shared" si="128"/>
        <v>0</v>
      </c>
      <c r="T348" s="27">
        <f t="shared" si="128"/>
        <v>0</v>
      </c>
      <c r="U348" s="27">
        <f t="shared" si="128"/>
        <v>0</v>
      </c>
      <c r="V348" s="27">
        <f t="shared" si="128"/>
        <v>0</v>
      </c>
      <c r="W348" s="27">
        <f t="shared" si="128"/>
        <v>0</v>
      </c>
      <c r="X348" s="27">
        <f t="shared" si="128"/>
        <v>0</v>
      </c>
      <c r="Y348" s="27">
        <f t="shared" si="128"/>
        <v>0</v>
      </c>
      <c r="Z348" s="27">
        <f t="shared" si="128"/>
        <v>0</v>
      </c>
      <c r="AA348" s="27">
        <f t="shared" si="128"/>
        <v>0</v>
      </c>
      <c r="AB348" s="27">
        <f t="shared" si="128"/>
        <v>0</v>
      </c>
      <c r="AC348" s="27">
        <f t="shared" si="128"/>
        <v>0</v>
      </c>
      <c r="AD348" s="27">
        <f t="shared" si="128"/>
        <v>0</v>
      </c>
      <c r="AE348" s="27">
        <f t="shared" si="128"/>
        <v>0</v>
      </c>
      <c r="AF348" s="27">
        <f t="shared" si="128"/>
        <v>0</v>
      </c>
      <c r="AG348" s="27">
        <f t="shared" si="128"/>
        <v>0</v>
      </c>
      <c r="AH348" s="27">
        <f t="shared" si="128"/>
        <v>0</v>
      </c>
    </row>
    <row r="349" spans="1:34" ht="12" customHeight="1">
      <c r="A349" s="16" t="s">
        <v>324</v>
      </c>
      <c r="B349" s="1"/>
      <c r="C349" s="1"/>
      <c r="D349" s="27">
        <f>D313</f>
        <v>493.35470631246648</v>
      </c>
      <c r="E349" s="81"/>
      <c r="F349" s="33"/>
      <c r="G349" s="33"/>
      <c r="H349" s="81"/>
      <c r="I349" s="27">
        <f t="shared" ref="I349:AH349" si="129">I313</f>
        <v>0</v>
      </c>
      <c r="J349" s="27">
        <f t="shared" si="129"/>
        <v>0</v>
      </c>
      <c r="K349" s="27">
        <f t="shared" si="129"/>
        <v>0</v>
      </c>
      <c r="L349" s="27">
        <f t="shared" si="129"/>
        <v>0</v>
      </c>
      <c r="M349" s="27">
        <f t="shared" si="129"/>
        <v>0</v>
      </c>
      <c r="N349" s="27">
        <f t="shared" si="129"/>
        <v>0</v>
      </c>
      <c r="O349" s="27">
        <f t="shared" si="129"/>
        <v>0</v>
      </c>
      <c r="P349" s="27">
        <f t="shared" si="129"/>
        <v>0</v>
      </c>
      <c r="Q349" s="27">
        <f t="shared" si="129"/>
        <v>0</v>
      </c>
      <c r="R349" s="27">
        <f t="shared" si="129"/>
        <v>0</v>
      </c>
      <c r="S349" s="27">
        <f t="shared" si="129"/>
        <v>0</v>
      </c>
      <c r="T349" s="27">
        <f t="shared" si="129"/>
        <v>0</v>
      </c>
      <c r="U349" s="27">
        <f t="shared" si="129"/>
        <v>0</v>
      </c>
      <c r="V349" s="27">
        <f t="shared" si="129"/>
        <v>0</v>
      </c>
      <c r="W349" s="27">
        <f t="shared" si="129"/>
        <v>0</v>
      </c>
      <c r="X349" s="27">
        <f t="shared" si="129"/>
        <v>0</v>
      </c>
      <c r="Y349" s="27">
        <f t="shared" si="129"/>
        <v>0</v>
      </c>
      <c r="Z349" s="27">
        <f t="shared" si="129"/>
        <v>493.35470631246648</v>
      </c>
      <c r="AA349" s="27">
        <f t="shared" si="129"/>
        <v>0</v>
      </c>
      <c r="AB349" s="27">
        <f t="shared" si="129"/>
        <v>0</v>
      </c>
      <c r="AC349" s="27">
        <f t="shared" si="129"/>
        <v>0</v>
      </c>
      <c r="AD349" s="27">
        <f t="shared" si="129"/>
        <v>0</v>
      </c>
      <c r="AE349" s="27">
        <f t="shared" si="129"/>
        <v>0</v>
      </c>
      <c r="AF349" s="27">
        <f t="shared" si="129"/>
        <v>0</v>
      </c>
      <c r="AG349" s="27">
        <f t="shared" si="129"/>
        <v>0</v>
      </c>
      <c r="AH349" s="27">
        <f t="shared" si="129"/>
        <v>0</v>
      </c>
    </row>
    <row r="350" spans="1:34" ht="12" customHeight="1">
      <c r="A350" s="1" t="s">
        <v>302</v>
      </c>
      <c r="B350" s="1"/>
      <c r="C350" s="1"/>
      <c r="D350" s="63">
        <f>SUM(D340:D349)</f>
        <v>2275.3782741637115</v>
      </c>
      <c r="E350" s="81"/>
      <c r="F350" s="33"/>
      <c r="G350" s="33"/>
      <c r="H350" s="81"/>
      <c r="I350" s="63">
        <f t="shared" ref="I350:AH350" si="130">SUM(I340:I349)</f>
        <v>121.20382664819405</v>
      </c>
      <c r="J350" s="63">
        <f t="shared" si="130"/>
        <v>50.689022801965379</v>
      </c>
      <c r="K350" s="63">
        <f t="shared" si="130"/>
        <v>56.426257838269194</v>
      </c>
      <c r="L350" s="63">
        <f t="shared" si="130"/>
        <v>0.37378385760841598</v>
      </c>
      <c r="M350" s="63">
        <f t="shared" si="130"/>
        <v>1.0318531464548812</v>
      </c>
      <c r="N350" s="63">
        <f t="shared" si="130"/>
        <v>2.4396555990017332</v>
      </c>
      <c r="O350" s="63">
        <f t="shared" si="130"/>
        <v>31.164008138831285</v>
      </c>
      <c r="P350" s="63">
        <f t="shared" si="130"/>
        <v>3.9247821842144619</v>
      </c>
      <c r="Q350" s="63">
        <f t="shared" si="130"/>
        <v>0</v>
      </c>
      <c r="R350" s="63">
        <f t="shared" si="130"/>
        <v>0</v>
      </c>
      <c r="S350" s="63">
        <f t="shared" si="130"/>
        <v>23.807055847675141</v>
      </c>
      <c r="T350" s="63">
        <f t="shared" si="130"/>
        <v>0</v>
      </c>
      <c r="U350" s="63">
        <f t="shared" si="130"/>
        <v>430.15481930991336</v>
      </c>
      <c r="V350" s="63">
        <f t="shared" si="130"/>
        <v>14.705902921451155</v>
      </c>
      <c r="W350" s="63">
        <f t="shared" si="130"/>
        <v>0</v>
      </c>
      <c r="X350" s="63">
        <f t="shared" si="130"/>
        <v>0</v>
      </c>
      <c r="Y350" s="63">
        <f t="shared" si="130"/>
        <v>210.10906933900642</v>
      </c>
      <c r="Z350" s="63">
        <f t="shared" si="130"/>
        <v>1193.0829135918621</v>
      </c>
      <c r="AA350" s="63">
        <f t="shared" si="130"/>
        <v>0</v>
      </c>
      <c r="AB350" s="63">
        <f t="shared" si="130"/>
        <v>0</v>
      </c>
      <c r="AC350" s="63">
        <f t="shared" si="130"/>
        <v>136.26532293926402</v>
      </c>
      <c r="AD350" s="63">
        <f t="shared" si="130"/>
        <v>0</v>
      </c>
      <c r="AE350" s="63">
        <f t="shared" si="130"/>
        <v>0</v>
      </c>
      <c r="AF350" s="63">
        <f t="shared" si="130"/>
        <v>0</v>
      </c>
      <c r="AG350" s="63">
        <f t="shared" si="130"/>
        <v>0</v>
      </c>
      <c r="AH350" s="63">
        <f t="shared" si="130"/>
        <v>0</v>
      </c>
    </row>
    <row r="351" spans="1:34" ht="12" customHeight="1">
      <c r="A351" s="16"/>
      <c r="B351" s="1"/>
      <c r="C351" s="1"/>
      <c r="D351" s="27"/>
      <c r="E351" s="81"/>
      <c r="F351" s="33"/>
      <c r="G351" s="33"/>
      <c r="H351" s="81"/>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row>
    <row r="352" spans="1:34" ht="12" customHeight="1">
      <c r="A352" s="1" t="s">
        <v>325</v>
      </c>
      <c r="B352" s="1"/>
      <c r="C352" s="1"/>
      <c r="D352" s="61">
        <f>D191</f>
        <v>198.93863515433696</v>
      </c>
      <c r="E352" s="81"/>
      <c r="F352" s="33"/>
      <c r="G352" s="33"/>
      <c r="H352" s="81"/>
      <c r="I352" s="61">
        <f t="shared" ref="I352:AH352" si="131">I191</f>
        <v>0</v>
      </c>
      <c r="J352" s="61">
        <f t="shared" si="131"/>
        <v>0</v>
      </c>
      <c r="K352" s="61">
        <f t="shared" si="131"/>
        <v>0</v>
      </c>
      <c r="L352" s="61">
        <f t="shared" si="131"/>
        <v>0</v>
      </c>
      <c r="M352" s="61">
        <f t="shared" si="131"/>
        <v>0</v>
      </c>
      <c r="N352" s="61">
        <f t="shared" si="131"/>
        <v>0</v>
      </c>
      <c r="O352" s="61">
        <f t="shared" si="131"/>
        <v>0</v>
      </c>
      <c r="P352" s="61">
        <f t="shared" si="131"/>
        <v>0</v>
      </c>
      <c r="Q352" s="61">
        <f t="shared" si="131"/>
        <v>0</v>
      </c>
      <c r="R352" s="61">
        <f t="shared" si="131"/>
        <v>0</v>
      </c>
      <c r="S352" s="61">
        <f t="shared" si="131"/>
        <v>0</v>
      </c>
      <c r="T352" s="61">
        <f t="shared" si="131"/>
        <v>0</v>
      </c>
      <c r="U352" s="61">
        <f t="shared" si="131"/>
        <v>0</v>
      </c>
      <c r="V352" s="61">
        <f t="shared" si="131"/>
        <v>0</v>
      </c>
      <c r="W352" s="61">
        <f t="shared" si="131"/>
        <v>0</v>
      </c>
      <c r="X352" s="61">
        <f t="shared" si="131"/>
        <v>0</v>
      </c>
      <c r="Y352" s="61">
        <f t="shared" si="131"/>
        <v>0</v>
      </c>
      <c r="Z352" s="61">
        <f t="shared" si="131"/>
        <v>198.93863515433696</v>
      </c>
      <c r="AA352" s="61">
        <f t="shared" si="131"/>
        <v>0</v>
      </c>
      <c r="AB352" s="61">
        <f t="shared" si="131"/>
        <v>0</v>
      </c>
      <c r="AC352" s="61">
        <f t="shared" si="131"/>
        <v>0</v>
      </c>
      <c r="AD352" s="61">
        <f t="shared" si="131"/>
        <v>0</v>
      </c>
      <c r="AE352" s="61">
        <f t="shared" si="131"/>
        <v>0</v>
      </c>
      <c r="AF352" s="61">
        <f t="shared" si="131"/>
        <v>0</v>
      </c>
      <c r="AG352" s="61">
        <f t="shared" si="131"/>
        <v>0</v>
      </c>
      <c r="AH352" s="61">
        <f t="shared" si="131"/>
        <v>0</v>
      </c>
    </row>
    <row r="353" spans="1:34" ht="12" customHeight="1">
      <c r="A353" s="1"/>
      <c r="B353" s="1"/>
      <c r="C353" s="1"/>
      <c r="D353" s="27"/>
      <c r="E353" s="81"/>
      <c r="F353" s="33"/>
      <c r="G353" s="33"/>
      <c r="H353" s="81"/>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row>
    <row r="354" spans="1:34" ht="12" customHeight="1">
      <c r="A354" s="1" t="s">
        <v>326</v>
      </c>
      <c r="B354" s="1"/>
      <c r="C354" s="1"/>
      <c r="D354" s="61">
        <v>0</v>
      </c>
      <c r="E354" s="81"/>
      <c r="F354" s="33"/>
      <c r="G354" s="33"/>
      <c r="H354" s="81"/>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row>
    <row r="355" spans="1:34" ht="12" customHeight="1">
      <c r="A355" s="1"/>
      <c r="B355" s="1"/>
      <c r="C355" s="1"/>
      <c r="D355" s="27"/>
      <c r="E355" s="69"/>
      <c r="F355" s="33"/>
      <c r="G355" s="33"/>
      <c r="H355" s="81"/>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row>
    <row r="356" spans="1:34" ht="12" customHeight="1">
      <c r="A356" s="10" t="s">
        <v>327</v>
      </c>
      <c r="B356" s="1"/>
      <c r="C356" s="1"/>
      <c r="D356" s="27"/>
      <c r="E356" s="69"/>
      <c r="F356" s="33"/>
      <c r="G356" s="33"/>
      <c r="H356" s="81"/>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row>
    <row r="357" spans="1:34" ht="12" customHeight="1">
      <c r="A357" s="1" t="s">
        <v>328</v>
      </c>
      <c r="B357" s="1"/>
      <c r="C357" s="1"/>
      <c r="D357" s="27">
        <f>D177</f>
        <v>14.547049816139772</v>
      </c>
      <c r="E357" s="81"/>
      <c r="F357" s="33"/>
      <c r="G357" s="33"/>
      <c r="H357" s="81"/>
      <c r="I357" s="27">
        <f t="shared" ref="I357:AH357" si="132">I177</f>
        <v>0</v>
      </c>
      <c r="J357" s="27">
        <f t="shared" si="132"/>
        <v>0</v>
      </c>
      <c r="K357" s="27">
        <f t="shared" si="132"/>
        <v>0</v>
      </c>
      <c r="L357" s="27">
        <f t="shared" si="132"/>
        <v>0</v>
      </c>
      <c r="M357" s="27">
        <f t="shared" si="132"/>
        <v>0</v>
      </c>
      <c r="N357" s="27">
        <f t="shared" si="132"/>
        <v>0</v>
      </c>
      <c r="O357" s="27">
        <f t="shared" si="132"/>
        <v>0</v>
      </c>
      <c r="P357" s="27">
        <f t="shared" si="132"/>
        <v>0</v>
      </c>
      <c r="Q357" s="27">
        <f t="shared" si="132"/>
        <v>0</v>
      </c>
      <c r="R357" s="27">
        <f t="shared" si="132"/>
        <v>0</v>
      </c>
      <c r="S357" s="27">
        <f t="shared" si="132"/>
        <v>0</v>
      </c>
      <c r="T357" s="27">
        <f t="shared" si="132"/>
        <v>0</v>
      </c>
      <c r="U357" s="27">
        <f t="shared" si="132"/>
        <v>0</v>
      </c>
      <c r="V357" s="27">
        <f t="shared" si="132"/>
        <v>0</v>
      </c>
      <c r="W357" s="27">
        <f t="shared" si="132"/>
        <v>0</v>
      </c>
      <c r="X357" s="27">
        <f t="shared" si="132"/>
        <v>0</v>
      </c>
      <c r="Y357" s="27">
        <f t="shared" si="132"/>
        <v>0</v>
      </c>
      <c r="Z357" s="27">
        <f t="shared" si="132"/>
        <v>14.547049816139772</v>
      </c>
      <c r="AA357" s="27">
        <f t="shared" si="132"/>
        <v>0</v>
      </c>
      <c r="AB357" s="27">
        <f t="shared" si="132"/>
        <v>0</v>
      </c>
      <c r="AC357" s="27">
        <f t="shared" si="132"/>
        <v>0</v>
      </c>
      <c r="AD357" s="27">
        <f t="shared" si="132"/>
        <v>0</v>
      </c>
      <c r="AE357" s="27">
        <f t="shared" si="132"/>
        <v>0</v>
      </c>
      <c r="AF357" s="27">
        <f t="shared" si="132"/>
        <v>0</v>
      </c>
      <c r="AG357" s="27">
        <f t="shared" si="132"/>
        <v>0</v>
      </c>
      <c r="AH357" s="27">
        <f t="shared" si="132"/>
        <v>0</v>
      </c>
    </row>
    <row r="358" spans="1:34" ht="12" customHeight="1">
      <c r="A358" s="1" t="s">
        <v>329</v>
      </c>
      <c r="B358" s="1"/>
      <c r="C358" s="10"/>
      <c r="D358" s="27">
        <f>D176</f>
        <v>2.4128834847082543</v>
      </c>
      <c r="E358" s="81"/>
      <c r="F358" s="33"/>
      <c r="G358" s="33"/>
      <c r="H358" s="81"/>
      <c r="I358" s="27">
        <f t="shared" ref="I358:AH358" si="133">I176</f>
        <v>0</v>
      </c>
      <c r="J358" s="27">
        <f t="shared" si="133"/>
        <v>0</v>
      </c>
      <c r="K358" s="27">
        <f t="shared" si="133"/>
        <v>0</v>
      </c>
      <c r="L358" s="27">
        <f t="shared" si="133"/>
        <v>0</v>
      </c>
      <c r="M358" s="27">
        <f t="shared" si="133"/>
        <v>0</v>
      </c>
      <c r="N358" s="27">
        <f t="shared" si="133"/>
        <v>0</v>
      </c>
      <c r="O358" s="27">
        <f t="shared" si="133"/>
        <v>0</v>
      </c>
      <c r="P358" s="27">
        <f t="shared" si="133"/>
        <v>0</v>
      </c>
      <c r="Q358" s="27">
        <f t="shared" si="133"/>
        <v>0</v>
      </c>
      <c r="R358" s="27">
        <f t="shared" si="133"/>
        <v>0</v>
      </c>
      <c r="S358" s="27">
        <f t="shared" si="133"/>
        <v>0</v>
      </c>
      <c r="T358" s="27">
        <f t="shared" si="133"/>
        <v>0</v>
      </c>
      <c r="U358" s="27">
        <f t="shared" si="133"/>
        <v>0</v>
      </c>
      <c r="V358" s="27">
        <f t="shared" si="133"/>
        <v>0</v>
      </c>
      <c r="W358" s="27">
        <f t="shared" si="133"/>
        <v>0</v>
      </c>
      <c r="X358" s="27">
        <f t="shared" si="133"/>
        <v>0</v>
      </c>
      <c r="Y358" s="27">
        <f t="shared" si="133"/>
        <v>0</v>
      </c>
      <c r="Z358" s="27">
        <f t="shared" si="133"/>
        <v>2.4128834847082543</v>
      </c>
      <c r="AA358" s="27">
        <f t="shared" si="133"/>
        <v>0</v>
      </c>
      <c r="AB358" s="27">
        <f t="shared" si="133"/>
        <v>0</v>
      </c>
      <c r="AC358" s="27">
        <f t="shared" si="133"/>
        <v>0</v>
      </c>
      <c r="AD358" s="27">
        <f t="shared" si="133"/>
        <v>0</v>
      </c>
      <c r="AE358" s="27">
        <f t="shared" si="133"/>
        <v>0</v>
      </c>
      <c r="AF358" s="27">
        <f t="shared" si="133"/>
        <v>0</v>
      </c>
      <c r="AG358" s="27">
        <f t="shared" si="133"/>
        <v>0</v>
      </c>
      <c r="AH358" s="27">
        <f t="shared" si="133"/>
        <v>0</v>
      </c>
    </row>
    <row r="359" spans="1:34" ht="12" customHeight="1">
      <c r="A359" s="1" t="s">
        <v>330</v>
      </c>
      <c r="B359" s="1"/>
      <c r="C359" s="1"/>
      <c r="D359" s="63">
        <f>SUM(D357:D358)</f>
        <v>16.959933300848025</v>
      </c>
      <c r="E359" s="81"/>
      <c r="F359" s="33"/>
      <c r="G359" s="33"/>
      <c r="H359" s="81"/>
      <c r="I359" s="63">
        <f t="shared" ref="I359:AH359" si="134">SUM(I357:I358)</f>
        <v>0</v>
      </c>
      <c r="J359" s="63">
        <f t="shared" si="134"/>
        <v>0</v>
      </c>
      <c r="K359" s="63">
        <f t="shared" si="134"/>
        <v>0</v>
      </c>
      <c r="L359" s="63">
        <f t="shared" si="134"/>
        <v>0</v>
      </c>
      <c r="M359" s="63">
        <f t="shared" si="134"/>
        <v>0</v>
      </c>
      <c r="N359" s="63">
        <f t="shared" si="134"/>
        <v>0</v>
      </c>
      <c r="O359" s="63">
        <f t="shared" si="134"/>
        <v>0</v>
      </c>
      <c r="P359" s="63">
        <f t="shared" si="134"/>
        <v>0</v>
      </c>
      <c r="Q359" s="63">
        <f t="shared" si="134"/>
        <v>0</v>
      </c>
      <c r="R359" s="63">
        <f t="shared" si="134"/>
        <v>0</v>
      </c>
      <c r="S359" s="63">
        <f t="shared" si="134"/>
        <v>0</v>
      </c>
      <c r="T359" s="63">
        <f t="shared" si="134"/>
        <v>0</v>
      </c>
      <c r="U359" s="63">
        <f t="shared" si="134"/>
        <v>0</v>
      </c>
      <c r="V359" s="63">
        <f t="shared" si="134"/>
        <v>0</v>
      </c>
      <c r="W359" s="63">
        <f t="shared" si="134"/>
        <v>0</v>
      </c>
      <c r="X359" s="63">
        <f t="shared" si="134"/>
        <v>0</v>
      </c>
      <c r="Y359" s="63">
        <f t="shared" si="134"/>
        <v>0</v>
      </c>
      <c r="Z359" s="63">
        <f t="shared" si="134"/>
        <v>16.959933300848025</v>
      </c>
      <c r="AA359" s="63">
        <f t="shared" si="134"/>
        <v>0</v>
      </c>
      <c r="AB359" s="63">
        <f t="shared" si="134"/>
        <v>0</v>
      </c>
      <c r="AC359" s="63">
        <f t="shared" si="134"/>
        <v>0</v>
      </c>
      <c r="AD359" s="63">
        <f t="shared" si="134"/>
        <v>0</v>
      </c>
      <c r="AE359" s="63">
        <f t="shared" si="134"/>
        <v>0</v>
      </c>
      <c r="AF359" s="63">
        <f t="shared" si="134"/>
        <v>0</v>
      </c>
      <c r="AG359" s="63">
        <f t="shared" si="134"/>
        <v>0</v>
      </c>
      <c r="AH359" s="63">
        <f t="shared" si="134"/>
        <v>0</v>
      </c>
    </row>
    <row r="360" spans="1:34" ht="12" customHeight="1">
      <c r="A360" s="1"/>
      <c r="B360" s="1"/>
      <c r="C360" s="1"/>
      <c r="D360" s="27"/>
      <c r="E360" s="81"/>
      <c r="F360" s="33"/>
      <c r="G360" s="33"/>
      <c r="H360" s="81"/>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row>
    <row r="361" spans="1:34" ht="12" customHeight="1" thickBot="1">
      <c r="A361" s="1" t="s">
        <v>331</v>
      </c>
      <c r="B361" s="1"/>
      <c r="C361" s="1"/>
      <c r="D361" s="66">
        <f>SUM(D337,D350,D352,D354,D359)</f>
        <v>2549.0282015057142</v>
      </c>
      <c r="E361" s="81"/>
      <c r="F361" s="33"/>
      <c r="G361" s="33"/>
      <c r="H361" s="81"/>
      <c r="I361" s="66">
        <f t="shared" ref="I361:AH361" si="135">SUM(I337,I350,I352,I354,I359)</f>
        <v>121.20382664819405</v>
      </c>
      <c r="J361" s="66">
        <f t="shared" si="135"/>
        <v>50.689022801965379</v>
      </c>
      <c r="K361" s="66">
        <f t="shared" si="135"/>
        <v>56.426257838269194</v>
      </c>
      <c r="L361" s="66">
        <f t="shared" si="135"/>
        <v>0.37378385760841598</v>
      </c>
      <c r="M361" s="66">
        <f t="shared" si="135"/>
        <v>1.0318531464548812</v>
      </c>
      <c r="N361" s="66">
        <f t="shared" si="135"/>
        <v>2.4396555990017332</v>
      </c>
      <c r="O361" s="66">
        <f t="shared" si="135"/>
        <v>31.164008138831285</v>
      </c>
      <c r="P361" s="66">
        <f t="shared" si="135"/>
        <v>3.9247821842144619</v>
      </c>
      <c r="Q361" s="66">
        <f t="shared" si="135"/>
        <v>0</v>
      </c>
      <c r="R361" s="66">
        <f t="shared" si="135"/>
        <v>0</v>
      </c>
      <c r="S361" s="66">
        <f t="shared" si="135"/>
        <v>23.807055847675141</v>
      </c>
      <c r="T361" s="66">
        <f t="shared" si="135"/>
        <v>0</v>
      </c>
      <c r="U361" s="66">
        <f t="shared" si="135"/>
        <v>430.15481930991336</v>
      </c>
      <c r="V361" s="66">
        <f t="shared" si="135"/>
        <v>14.705902921451155</v>
      </c>
      <c r="W361" s="66">
        <f t="shared" si="135"/>
        <v>0</v>
      </c>
      <c r="X361" s="66">
        <f t="shared" si="135"/>
        <v>0</v>
      </c>
      <c r="Y361" s="66">
        <f t="shared" si="135"/>
        <v>210.10906933900642</v>
      </c>
      <c r="Z361" s="66">
        <f t="shared" si="135"/>
        <v>1466.7328409338645</v>
      </c>
      <c r="AA361" s="66">
        <f t="shared" si="135"/>
        <v>0</v>
      </c>
      <c r="AB361" s="66">
        <f t="shared" si="135"/>
        <v>0</v>
      </c>
      <c r="AC361" s="66">
        <f t="shared" si="135"/>
        <v>136.26532293926402</v>
      </c>
      <c r="AD361" s="66">
        <f t="shared" si="135"/>
        <v>0</v>
      </c>
      <c r="AE361" s="66">
        <f t="shared" si="135"/>
        <v>0</v>
      </c>
      <c r="AF361" s="66">
        <f t="shared" si="135"/>
        <v>0</v>
      </c>
      <c r="AG361" s="66">
        <f t="shared" si="135"/>
        <v>0</v>
      </c>
      <c r="AH361" s="66">
        <f t="shared" si="135"/>
        <v>0</v>
      </c>
    </row>
    <row r="362" spans="1:34" ht="11.25" customHeight="1"/>
    <row r="363" spans="1:34" ht="11.25" customHeight="1">
      <c r="A363" s="1" t="s">
        <v>332</v>
      </c>
      <c r="B363" s="1"/>
      <c r="D363" s="27">
        <f>D328</f>
        <v>0</v>
      </c>
      <c r="I363" s="27">
        <f t="shared" ref="I363:AH363" si="136">I328</f>
        <v>0</v>
      </c>
      <c r="J363" s="27">
        <f t="shared" si="136"/>
        <v>0</v>
      </c>
      <c r="K363" s="27">
        <f t="shared" si="136"/>
        <v>0</v>
      </c>
      <c r="L363" s="27">
        <f t="shared" si="136"/>
        <v>0</v>
      </c>
      <c r="M363" s="27">
        <f t="shared" si="136"/>
        <v>0</v>
      </c>
      <c r="N363" s="27">
        <f t="shared" si="136"/>
        <v>0</v>
      </c>
      <c r="O363" s="27">
        <f t="shared" si="136"/>
        <v>0</v>
      </c>
      <c r="P363" s="27">
        <f t="shared" si="136"/>
        <v>0</v>
      </c>
      <c r="Q363" s="27">
        <f t="shared" si="136"/>
        <v>0</v>
      </c>
      <c r="R363" s="27">
        <f t="shared" si="136"/>
        <v>0</v>
      </c>
      <c r="S363" s="27">
        <f t="shared" si="136"/>
        <v>0</v>
      </c>
      <c r="T363" s="27">
        <f t="shared" si="136"/>
        <v>0</v>
      </c>
      <c r="U363" s="27">
        <f t="shared" si="136"/>
        <v>0</v>
      </c>
      <c r="V363" s="27">
        <f t="shared" si="136"/>
        <v>0</v>
      </c>
      <c r="W363" s="27">
        <f t="shared" si="136"/>
        <v>0</v>
      </c>
      <c r="X363" s="27">
        <f t="shared" si="136"/>
        <v>0</v>
      </c>
      <c r="Y363" s="27">
        <f t="shared" si="136"/>
        <v>0</v>
      </c>
      <c r="Z363" s="27">
        <f t="shared" si="136"/>
        <v>0</v>
      </c>
      <c r="AA363" s="27">
        <f t="shared" si="136"/>
        <v>0</v>
      </c>
      <c r="AB363" s="27">
        <f t="shared" si="136"/>
        <v>0</v>
      </c>
      <c r="AC363" s="27">
        <f t="shared" si="136"/>
        <v>0</v>
      </c>
      <c r="AD363" s="27">
        <f t="shared" si="136"/>
        <v>0</v>
      </c>
      <c r="AE363" s="27">
        <f t="shared" si="136"/>
        <v>0</v>
      </c>
      <c r="AF363" s="27">
        <f t="shared" si="136"/>
        <v>0</v>
      </c>
      <c r="AG363" s="27">
        <f t="shared" si="136"/>
        <v>0</v>
      </c>
      <c r="AH363" s="27">
        <f t="shared" si="136"/>
        <v>0</v>
      </c>
    </row>
    <row r="364" spans="1:34" ht="11.25" customHeight="1">
      <c r="A364" s="1"/>
      <c r="B364" s="1"/>
    </row>
    <row r="365" spans="1:34" ht="11.25" customHeight="1" thickBot="1">
      <c r="A365" s="1" t="s">
        <v>333</v>
      </c>
      <c r="B365" s="1"/>
      <c r="D365" s="48">
        <f>D361-D363</f>
        <v>2549.0282015057142</v>
      </c>
      <c r="I365" s="48">
        <f t="shared" ref="I365:AH365" si="137">I361-I363</f>
        <v>121.20382664819405</v>
      </c>
      <c r="J365" s="48">
        <f t="shared" si="137"/>
        <v>50.689022801965379</v>
      </c>
      <c r="K365" s="48">
        <f t="shared" si="137"/>
        <v>56.426257838269194</v>
      </c>
      <c r="L365" s="48">
        <f t="shared" si="137"/>
        <v>0.37378385760841598</v>
      </c>
      <c r="M365" s="48">
        <f t="shared" si="137"/>
        <v>1.0318531464548812</v>
      </c>
      <c r="N365" s="48">
        <f t="shared" si="137"/>
        <v>2.4396555990017332</v>
      </c>
      <c r="O365" s="48">
        <f t="shared" si="137"/>
        <v>31.164008138831285</v>
      </c>
      <c r="P365" s="48">
        <f t="shared" si="137"/>
        <v>3.9247821842144619</v>
      </c>
      <c r="Q365" s="48">
        <f t="shared" si="137"/>
        <v>0</v>
      </c>
      <c r="R365" s="48">
        <f t="shared" si="137"/>
        <v>0</v>
      </c>
      <c r="S365" s="48">
        <f t="shared" si="137"/>
        <v>23.807055847675141</v>
      </c>
      <c r="T365" s="48">
        <f t="shared" si="137"/>
        <v>0</v>
      </c>
      <c r="U365" s="48">
        <f t="shared" si="137"/>
        <v>430.15481930991336</v>
      </c>
      <c r="V365" s="48">
        <f t="shared" si="137"/>
        <v>14.705902921451155</v>
      </c>
      <c r="W365" s="48">
        <f t="shared" si="137"/>
        <v>0</v>
      </c>
      <c r="X365" s="48">
        <f t="shared" si="137"/>
        <v>0</v>
      </c>
      <c r="Y365" s="48">
        <f t="shared" si="137"/>
        <v>210.10906933900642</v>
      </c>
      <c r="Z365" s="48">
        <f t="shared" si="137"/>
        <v>1466.7328409338645</v>
      </c>
      <c r="AA365" s="48">
        <f t="shared" si="137"/>
        <v>0</v>
      </c>
      <c r="AB365" s="48">
        <f t="shared" si="137"/>
        <v>0</v>
      </c>
      <c r="AC365" s="48">
        <f t="shared" si="137"/>
        <v>136.26532293926402</v>
      </c>
      <c r="AD365" s="48">
        <f t="shared" si="137"/>
        <v>0</v>
      </c>
      <c r="AE365" s="48">
        <f t="shared" si="137"/>
        <v>0</v>
      </c>
      <c r="AF365" s="48">
        <f t="shared" si="137"/>
        <v>0</v>
      </c>
      <c r="AG365" s="48">
        <f t="shared" si="137"/>
        <v>0</v>
      </c>
      <c r="AH365" s="48">
        <f t="shared" si="137"/>
        <v>0</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2.19/Schedule 5.20
Page &amp;P of &amp;N</oddHeader>
  </headerFooter>
  <ignoredErrors>
    <ignoredError sqref="C14:C160 C161:C206 C207:C264 C265:C281 C282:C294 C326:C329 C330:C362 C366:C441 C296:C325" numberStoredAsText="1"/>
    <ignoredError sqref="D337:AH365" unlocked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5CF56-4EBB-4A7D-9560-A1EF4B392072}">
  <dimension ref="A1:AH365"/>
  <sheetViews>
    <sheetView workbookViewId="0">
      <pane xSplit="2" ySplit="9" topLeftCell="C10" activePane="bottomRight" state="frozen"/>
      <selection activeCell="D4" sqref="D4"/>
      <selection pane="topRight" activeCell="D4" sqref="D4"/>
      <selection pane="bottomLeft" activeCell="D4" sqref="D4"/>
      <selection pane="bottomRight" sqref="A1:B1"/>
    </sheetView>
  </sheetViews>
  <sheetFormatPr defaultRowHeight="15"/>
  <cols>
    <col min="1" max="1" width="3.5703125" customWidth="1"/>
    <col min="2" max="2" width="34.42578125" customWidth="1"/>
    <col min="3" max="3" width="9.42578125" customWidth="1"/>
    <col min="4" max="4" width="13.5703125" style="172" customWidth="1"/>
    <col min="5" max="5" width="22.42578125" customWidth="1"/>
    <col min="6" max="7" width="13.5703125" customWidth="1"/>
    <col min="8" max="8" width="22.42578125" customWidth="1"/>
    <col min="9" max="34" width="13.5703125" customWidth="1"/>
  </cols>
  <sheetData>
    <row r="1" spans="1:34" s="248" customFormat="1" ht="12" customHeight="1">
      <c r="A1" s="295" t="s">
        <v>1169</v>
      </c>
      <c r="B1" s="295"/>
      <c r="C1" s="249"/>
    </row>
    <row r="2" spans="1:34" s="248" customFormat="1" ht="12" customHeight="1">
      <c r="A2" s="296" t="s">
        <v>1051</v>
      </c>
      <c r="B2" s="296"/>
      <c r="C2" s="249"/>
    </row>
    <row r="3" spans="1:34" s="248" customFormat="1" ht="12" customHeight="1">
      <c r="A3" s="305" t="s">
        <v>1174</v>
      </c>
      <c r="B3" s="305"/>
      <c r="C3" s="249"/>
    </row>
    <row r="4" spans="1:34" ht="12" customHeight="1">
      <c r="A4" s="267" t="s">
        <v>1182</v>
      </c>
      <c r="C4" s="249"/>
    </row>
    <row r="5" spans="1:34" ht="12" customHeight="1">
      <c r="A5" s="1"/>
      <c r="B5" s="1"/>
      <c r="C5" s="250"/>
      <c r="E5" s="5"/>
      <c r="F5" s="5"/>
      <c r="G5" s="5"/>
      <c r="H5" s="5"/>
      <c r="I5" s="5"/>
      <c r="J5" s="5"/>
      <c r="K5" s="5"/>
      <c r="L5" s="5"/>
      <c r="M5" s="5"/>
      <c r="N5" s="5"/>
      <c r="O5" s="5" t="s">
        <v>334</v>
      </c>
      <c r="P5" s="5" t="s">
        <v>334</v>
      </c>
      <c r="Q5" s="5"/>
      <c r="R5" s="5"/>
      <c r="S5" s="5" t="s">
        <v>335</v>
      </c>
      <c r="T5" s="5" t="s">
        <v>335</v>
      </c>
      <c r="U5" s="5" t="s">
        <v>335</v>
      </c>
      <c r="V5" s="5" t="s">
        <v>335</v>
      </c>
      <c r="W5" s="7" t="s">
        <v>336</v>
      </c>
      <c r="X5" s="5"/>
      <c r="Y5" s="5"/>
      <c r="Z5" s="5"/>
      <c r="AA5" s="5" t="s">
        <v>6</v>
      </c>
      <c r="AB5" s="5" t="s">
        <v>337</v>
      </c>
      <c r="AC5" s="1"/>
      <c r="AD5" s="5" t="s">
        <v>338</v>
      </c>
      <c r="AE5" s="5" t="s">
        <v>339</v>
      </c>
      <c r="AF5" s="1"/>
      <c r="AG5" s="5" t="s">
        <v>340</v>
      </c>
      <c r="AH5" s="5" t="s">
        <v>339</v>
      </c>
    </row>
    <row r="6" spans="1:34" ht="12" customHeight="1">
      <c r="A6" s="1"/>
      <c r="B6" s="70"/>
      <c r="C6" s="1"/>
      <c r="D6" s="7"/>
      <c r="E6" s="5" t="s">
        <v>2</v>
      </c>
      <c r="F6" s="7" t="s">
        <v>3</v>
      </c>
      <c r="G6" s="7" t="s">
        <v>4</v>
      </c>
      <c r="H6" s="5"/>
      <c r="I6" s="7"/>
      <c r="J6" s="7"/>
      <c r="K6" s="7"/>
      <c r="L6" s="7"/>
      <c r="M6" s="7" t="s">
        <v>341</v>
      </c>
      <c r="N6" s="7" t="s">
        <v>341</v>
      </c>
      <c r="O6" s="7" t="s">
        <v>340</v>
      </c>
      <c r="P6" s="7" t="s">
        <v>340</v>
      </c>
      <c r="Q6" s="7" t="s">
        <v>339</v>
      </c>
      <c r="R6" s="7" t="s">
        <v>338</v>
      </c>
      <c r="S6" s="7" t="s">
        <v>310</v>
      </c>
      <c r="T6" s="7" t="s">
        <v>310</v>
      </c>
      <c r="U6" s="7" t="s">
        <v>310</v>
      </c>
      <c r="V6" s="7" t="s">
        <v>310</v>
      </c>
      <c r="W6" s="8" t="s">
        <v>342</v>
      </c>
      <c r="X6" s="7"/>
      <c r="Y6" s="7" t="s">
        <v>343</v>
      </c>
      <c r="Z6" s="7" t="s">
        <v>341</v>
      </c>
      <c r="AA6" s="7" t="s">
        <v>344</v>
      </c>
      <c r="AB6" s="7" t="s">
        <v>22</v>
      </c>
      <c r="AC6" s="5" t="s">
        <v>345</v>
      </c>
      <c r="AD6" s="5" t="s">
        <v>346</v>
      </c>
      <c r="AE6" s="5" t="s">
        <v>346</v>
      </c>
      <c r="AF6" s="5" t="s">
        <v>347</v>
      </c>
      <c r="AG6" s="5" t="s">
        <v>348</v>
      </c>
      <c r="AH6" s="5" t="s">
        <v>346</v>
      </c>
    </row>
    <row r="7" spans="1:34" ht="12" customHeight="1">
      <c r="A7" s="1"/>
      <c r="B7" s="5" t="s">
        <v>7</v>
      </c>
      <c r="C7" s="5" t="s">
        <v>7</v>
      </c>
      <c r="D7" s="8" t="s">
        <v>7</v>
      </c>
      <c r="E7" s="5" t="s">
        <v>8</v>
      </c>
      <c r="F7" s="8" t="s">
        <v>2</v>
      </c>
      <c r="G7" s="8" t="s">
        <v>9</v>
      </c>
      <c r="H7" s="5" t="s">
        <v>10</v>
      </c>
      <c r="I7" s="7" t="s">
        <v>349</v>
      </c>
      <c r="J7" s="7" t="s">
        <v>349</v>
      </c>
      <c r="K7" s="7" t="s">
        <v>343</v>
      </c>
      <c r="L7" s="8"/>
      <c r="M7" s="8" t="s">
        <v>350</v>
      </c>
      <c r="N7" s="8" t="s">
        <v>350</v>
      </c>
      <c r="O7" s="7" t="s">
        <v>351</v>
      </c>
      <c r="P7" s="8" t="s">
        <v>351</v>
      </c>
      <c r="Q7" s="8" t="s">
        <v>352</v>
      </c>
      <c r="R7" s="8" t="s">
        <v>352</v>
      </c>
      <c r="S7" s="8" t="s">
        <v>353</v>
      </c>
      <c r="T7" s="8" t="s">
        <v>353</v>
      </c>
      <c r="U7" s="8" t="s">
        <v>353</v>
      </c>
      <c r="V7" s="8" t="s">
        <v>353</v>
      </c>
      <c r="W7" s="71" t="s">
        <v>310</v>
      </c>
      <c r="X7" s="8" t="s">
        <v>354</v>
      </c>
      <c r="Y7" s="8" t="s">
        <v>310</v>
      </c>
      <c r="Z7" s="8" t="s">
        <v>355</v>
      </c>
      <c r="AA7" s="8" t="s">
        <v>356</v>
      </c>
      <c r="AB7" s="8" t="s">
        <v>310</v>
      </c>
      <c r="AC7" s="5" t="s">
        <v>310</v>
      </c>
      <c r="AD7" s="7" t="s">
        <v>357</v>
      </c>
      <c r="AE7" s="7" t="s">
        <v>357</v>
      </c>
      <c r="AF7" s="5" t="s">
        <v>346</v>
      </c>
      <c r="AG7" s="5" t="s">
        <v>20</v>
      </c>
      <c r="AH7" s="5" t="s">
        <v>341</v>
      </c>
    </row>
    <row r="8" spans="1:34" ht="12" customHeight="1">
      <c r="A8" s="10"/>
      <c r="B8" s="11" t="s">
        <v>17</v>
      </c>
      <c r="C8" s="11" t="s">
        <v>18</v>
      </c>
      <c r="D8" s="12" t="s">
        <v>19</v>
      </c>
      <c r="E8" s="12" t="s">
        <v>20</v>
      </c>
      <c r="F8" s="12" t="s">
        <v>8</v>
      </c>
      <c r="G8" s="12" t="s">
        <v>21</v>
      </c>
      <c r="H8" s="12" t="s">
        <v>20</v>
      </c>
      <c r="I8" s="12" t="s">
        <v>358</v>
      </c>
      <c r="J8" s="12" t="s">
        <v>340</v>
      </c>
      <c r="K8" s="12" t="s">
        <v>359</v>
      </c>
      <c r="L8" s="12" t="s">
        <v>341</v>
      </c>
      <c r="M8" s="12" t="s">
        <v>343</v>
      </c>
      <c r="N8" s="12" t="s">
        <v>341</v>
      </c>
      <c r="O8" s="12" t="s">
        <v>343</v>
      </c>
      <c r="P8" s="12" t="s">
        <v>341</v>
      </c>
      <c r="Q8" s="12" t="s">
        <v>360</v>
      </c>
      <c r="R8" s="12" t="s">
        <v>360</v>
      </c>
      <c r="S8" s="12" t="s">
        <v>343</v>
      </c>
      <c r="T8" s="12" t="s">
        <v>341</v>
      </c>
      <c r="U8" s="12" t="s">
        <v>343</v>
      </c>
      <c r="V8" s="12" t="s">
        <v>341</v>
      </c>
      <c r="W8" s="12" t="s">
        <v>360</v>
      </c>
      <c r="X8" s="86" t="s">
        <v>361</v>
      </c>
      <c r="Y8" s="12" t="s">
        <v>360</v>
      </c>
      <c r="Z8" s="12" t="s">
        <v>362</v>
      </c>
      <c r="AA8" s="12" t="s">
        <v>360</v>
      </c>
      <c r="AB8" s="12" t="s">
        <v>360</v>
      </c>
      <c r="AC8" s="11" t="s">
        <v>360</v>
      </c>
      <c r="AD8" s="12" t="s">
        <v>363</v>
      </c>
      <c r="AE8" s="12" t="s">
        <v>363</v>
      </c>
      <c r="AF8" s="12" t="s">
        <v>363</v>
      </c>
      <c r="AG8" s="11" t="s">
        <v>363</v>
      </c>
      <c r="AH8" s="11" t="s">
        <v>360</v>
      </c>
    </row>
    <row r="9" spans="1:34" ht="12" customHeight="1">
      <c r="A9" s="1"/>
      <c r="B9" s="1"/>
      <c r="C9" s="1"/>
      <c r="D9" s="14"/>
      <c r="E9" s="5"/>
      <c r="F9" s="14"/>
      <c r="G9" s="14"/>
      <c r="H9" s="5"/>
      <c r="I9" s="7" t="s">
        <v>364</v>
      </c>
      <c r="J9" s="7" t="s">
        <v>365</v>
      </c>
      <c r="K9" s="7" t="s">
        <v>366</v>
      </c>
      <c r="L9" s="7" t="s">
        <v>366</v>
      </c>
      <c r="M9" s="5" t="s">
        <v>367</v>
      </c>
      <c r="N9" s="5" t="s">
        <v>367</v>
      </c>
      <c r="O9" s="7" t="s">
        <v>368</v>
      </c>
      <c r="P9" s="7" t="s">
        <v>368</v>
      </c>
      <c r="Q9" s="7" t="s">
        <v>369</v>
      </c>
      <c r="R9" s="7" t="s">
        <v>370</v>
      </c>
      <c r="S9" s="7" t="s">
        <v>371</v>
      </c>
      <c r="T9" s="7" t="s">
        <v>371</v>
      </c>
      <c r="U9" s="7" t="s">
        <v>372</v>
      </c>
      <c r="V9" s="7" t="s">
        <v>372</v>
      </c>
      <c r="W9" s="5" t="s">
        <v>373</v>
      </c>
      <c r="X9" s="5"/>
      <c r="Y9" s="7" t="s">
        <v>374</v>
      </c>
      <c r="Z9" s="7" t="s">
        <v>374</v>
      </c>
      <c r="AA9" s="7" t="s">
        <v>375</v>
      </c>
      <c r="AB9" s="7" t="s">
        <v>376</v>
      </c>
      <c r="AC9" s="7" t="s">
        <v>377</v>
      </c>
      <c r="AD9" s="7" t="s">
        <v>378</v>
      </c>
      <c r="AE9" s="7" t="s">
        <v>379</v>
      </c>
      <c r="AF9" s="7" t="s">
        <v>380</v>
      </c>
      <c r="AG9" s="5" t="s">
        <v>381</v>
      </c>
      <c r="AH9" s="5" t="s">
        <v>382</v>
      </c>
    </row>
    <row r="10" spans="1:34" ht="12" customHeight="1">
      <c r="A10" s="73"/>
      <c r="B10" s="73"/>
      <c r="C10" s="73"/>
      <c r="D10" s="74"/>
      <c r="E10" s="75"/>
      <c r="F10" s="74"/>
      <c r="G10" s="74"/>
      <c r="H10" s="75"/>
      <c r="I10" s="76">
        <v>2</v>
      </c>
      <c r="J10" s="76">
        <v>3</v>
      </c>
      <c r="K10" s="76">
        <v>4</v>
      </c>
      <c r="L10" s="76">
        <v>5</v>
      </c>
      <c r="M10" s="76">
        <v>6</v>
      </c>
      <c r="N10" s="76">
        <v>7</v>
      </c>
      <c r="O10" s="76">
        <v>8</v>
      </c>
      <c r="P10" s="76">
        <v>9</v>
      </c>
      <c r="Q10" s="76">
        <v>10</v>
      </c>
      <c r="R10" s="76">
        <v>11</v>
      </c>
      <c r="S10" s="76">
        <v>12</v>
      </c>
      <c r="T10" s="76">
        <v>13</v>
      </c>
      <c r="U10" s="76">
        <v>14</v>
      </c>
      <c r="V10" s="76">
        <v>15</v>
      </c>
      <c r="W10" s="76">
        <v>16</v>
      </c>
      <c r="X10" s="76">
        <v>17</v>
      </c>
      <c r="Y10" s="76">
        <v>18</v>
      </c>
      <c r="Z10" s="76">
        <v>19</v>
      </c>
      <c r="AA10" s="76">
        <v>20</v>
      </c>
      <c r="AB10" s="76">
        <v>21</v>
      </c>
      <c r="AC10" s="76">
        <v>22</v>
      </c>
      <c r="AD10" s="76">
        <v>23</v>
      </c>
      <c r="AE10" s="76">
        <v>24</v>
      </c>
      <c r="AF10" s="76">
        <v>25</v>
      </c>
      <c r="AG10" s="76">
        <v>26</v>
      </c>
      <c r="AH10" s="76">
        <v>27</v>
      </c>
    </row>
    <row r="11" spans="1:34" ht="12" customHeight="1">
      <c r="A11" s="16" t="s">
        <v>31</v>
      </c>
      <c r="B11" s="1"/>
      <c r="C11" s="1"/>
      <c r="D11" s="1"/>
      <c r="E11" s="5"/>
      <c r="F11" s="1"/>
      <c r="G11" s="1"/>
      <c r="H11" s="5"/>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34" ht="12" customHeight="1">
      <c r="A12" s="1"/>
      <c r="B12" s="1"/>
      <c r="C12" s="1"/>
      <c r="D12" s="1"/>
      <c r="E12" s="5"/>
      <c r="F12" s="1"/>
      <c r="G12" s="1"/>
      <c r="H12" s="5"/>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ht="12" customHeight="1">
      <c r="A13" s="16" t="s">
        <v>32</v>
      </c>
      <c r="B13" s="1"/>
      <c r="C13" s="1"/>
      <c r="D13" s="25"/>
      <c r="E13" s="79"/>
      <c r="F13" s="25"/>
      <c r="G13" s="25"/>
      <c r="H13" s="79"/>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row>
    <row r="14" spans="1:34" ht="12" customHeight="1">
      <c r="A14" s="1"/>
      <c r="B14" s="16" t="s">
        <v>34</v>
      </c>
      <c r="C14" s="5" t="s">
        <v>35</v>
      </c>
      <c r="D14" s="25">
        <f>Classification!CB14</f>
        <v>0</v>
      </c>
      <c r="E14" s="79"/>
      <c r="F14" s="25">
        <v>0</v>
      </c>
      <c r="G14" s="25">
        <f>D14-F14</f>
        <v>0</v>
      </c>
      <c r="H14" s="69"/>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row>
    <row r="15" spans="1:34" ht="12" customHeight="1">
      <c r="A15" s="1"/>
      <c r="B15" s="16" t="s">
        <v>37</v>
      </c>
      <c r="C15" s="5" t="s">
        <v>38</v>
      </c>
      <c r="D15" s="25">
        <f>Classification!CB15</f>
        <v>0</v>
      </c>
      <c r="E15" s="79"/>
      <c r="F15" s="25">
        <v>0</v>
      </c>
      <c r="G15" s="25">
        <f t="shared" ref="G15:G17" si="0">D15-F15</f>
        <v>0</v>
      </c>
      <c r="H15" s="69"/>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row>
    <row r="16" spans="1:34" ht="12" customHeight="1">
      <c r="A16" s="1"/>
      <c r="B16" s="16" t="s">
        <v>39</v>
      </c>
      <c r="C16" s="5" t="s">
        <v>40</v>
      </c>
      <c r="D16" s="25">
        <f>Classification!CB16</f>
        <v>0</v>
      </c>
      <c r="E16" s="79"/>
      <c r="F16" s="25">
        <v>0</v>
      </c>
      <c r="G16" s="25">
        <f t="shared" si="0"/>
        <v>0</v>
      </c>
      <c r="H16" s="69"/>
      <c r="I16" s="25">
        <v>0</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row>
    <row r="17" spans="1:34" ht="12" customHeight="1">
      <c r="A17" s="1"/>
      <c r="B17" s="16" t="s">
        <v>16</v>
      </c>
      <c r="C17" s="5" t="s">
        <v>41</v>
      </c>
      <c r="D17" s="25">
        <f>Classification!CB17</f>
        <v>0</v>
      </c>
      <c r="E17" s="79"/>
      <c r="F17" s="25">
        <v>0</v>
      </c>
      <c r="G17" s="25">
        <f t="shared" si="0"/>
        <v>0</v>
      </c>
      <c r="H17" s="69"/>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row>
    <row r="18" spans="1:34" ht="12" customHeight="1">
      <c r="A18" s="1"/>
      <c r="B18" s="16" t="s">
        <v>42</v>
      </c>
      <c r="C18" s="1"/>
      <c r="D18" s="26">
        <f>SUM(D14:D17)</f>
        <v>0</v>
      </c>
      <c r="E18" s="79"/>
      <c r="F18" s="26">
        <f>SUM(F14:F17)</f>
        <v>0</v>
      </c>
      <c r="G18" s="26">
        <f>SUM(G14:G17)</f>
        <v>0</v>
      </c>
      <c r="H18" s="79"/>
      <c r="I18" s="26">
        <f t="shared" ref="I18:AH18" si="1">SUM(I14:I17)</f>
        <v>0</v>
      </c>
      <c r="J18" s="26">
        <f t="shared" si="1"/>
        <v>0</v>
      </c>
      <c r="K18" s="26">
        <f t="shared" si="1"/>
        <v>0</v>
      </c>
      <c r="L18" s="26">
        <f t="shared" si="1"/>
        <v>0</v>
      </c>
      <c r="M18" s="26">
        <f t="shared" si="1"/>
        <v>0</v>
      </c>
      <c r="N18" s="26">
        <f t="shared" si="1"/>
        <v>0</v>
      </c>
      <c r="O18" s="26">
        <f t="shared" si="1"/>
        <v>0</v>
      </c>
      <c r="P18" s="26">
        <f t="shared" si="1"/>
        <v>0</v>
      </c>
      <c r="Q18" s="26">
        <f t="shared" si="1"/>
        <v>0</v>
      </c>
      <c r="R18" s="26">
        <f t="shared" si="1"/>
        <v>0</v>
      </c>
      <c r="S18" s="26">
        <f t="shared" si="1"/>
        <v>0</v>
      </c>
      <c r="T18" s="26">
        <f t="shared" si="1"/>
        <v>0</v>
      </c>
      <c r="U18" s="26">
        <f t="shared" si="1"/>
        <v>0</v>
      </c>
      <c r="V18" s="26">
        <f t="shared" si="1"/>
        <v>0</v>
      </c>
      <c r="W18" s="26">
        <f t="shared" si="1"/>
        <v>0</v>
      </c>
      <c r="X18" s="26">
        <f t="shared" si="1"/>
        <v>0</v>
      </c>
      <c r="Y18" s="26">
        <f t="shared" si="1"/>
        <v>0</v>
      </c>
      <c r="Z18" s="26">
        <f t="shared" si="1"/>
        <v>0</v>
      </c>
      <c r="AA18" s="26">
        <f t="shared" si="1"/>
        <v>0</v>
      </c>
      <c r="AB18" s="26">
        <f t="shared" si="1"/>
        <v>0</v>
      </c>
      <c r="AC18" s="26">
        <f t="shared" si="1"/>
        <v>0</v>
      </c>
      <c r="AD18" s="26">
        <f t="shared" si="1"/>
        <v>0</v>
      </c>
      <c r="AE18" s="26">
        <f t="shared" si="1"/>
        <v>0</v>
      </c>
      <c r="AF18" s="26">
        <f t="shared" si="1"/>
        <v>0</v>
      </c>
      <c r="AG18" s="26">
        <f t="shared" si="1"/>
        <v>0</v>
      </c>
      <c r="AH18" s="26">
        <f t="shared" si="1"/>
        <v>0</v>
      </c>
    </row>
    <row r="19" spans="1:34" ht="12" customHeight="1">
      <c r="A19" s="1"/>
      <c r="B19" s="1"/>
      <c r="C19" s="1"/>
      <c r="D19" s="25"/>
      <c r="E19" s="79"/>
      <c r="F19" s="25"/>
      <c r="G19" s="25"/>
      <c r="H19" s="79"/>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row>
    <row r="20" spans="1:34" ht="12" customHeight="1">
      <c r="A20" s="16" t="s">
        <v>43</v>
      </c>
      <c r="B20" s="1"/>
      <c r="C20" s="1"/>
      <c r="D20" s="25"/>
      <c r="E20" s="79"/>
      <c r="F20" s="25"/>
      <c r="G20" s="25"/>
      <c r="H20" s="79"/>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row>
    <row r="21" spans="1:34" ht="12" customHeight="1">
      <c r="A21" s="1"/>
      <c r="B21" s="16" t="s">
        <v>44</v>
      </c>
      <c r="C21" s="5" t="s">
        <v>45</v>
      </c>
      <c r="D21" s="25">
        <f>Classification!CB21</f>
        <v>0</v>
      </c>
      <c r="E21" s="79"/>
      <c r="F21" s="25">
        <v>0</v>
      </c>
      <c r="G21" s="25">
        <f>D21-F21</f>
        <v>0</v>
      </c>
      <c r="H21" s="69"/>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row>
    <row r="22" spans="1:34" ht="12" customHeight="1">
      <c r="A22" s="1"/>
      <c r="B22" s="16" t="s">
        <v>48</v>
      </c>
      <c r="C22" s="5" t="s">
        <v>49</v>
      </c>
      <c r="D22" s="25">
        <f>Classification!CB22</f>
        <v>0</v>
      </c>
      <c r="E22" s="79"/>
      <c r="F22" s="25">
        <v>0</v>
      </c>
      <c r="G22" s="25">
        <f t="shared" ref="G22:G24" si="2">D22-F22</f>
        <v>0</v>
      </c>
      <c r="H22" s="69"/>
      <c r="I22" s="25">
        <v>0</v>
      </c>
      <c r="J22" s="25">
        <v>0</v>
      </c>
      <c r="K22" s="25">
        <v>0</v>
      </c>
      <c r="L22" s="25">
        <v>0</v>
      </c>
      <c r="M22" s="25">
        <v>0</v>
      </c>
      <c r="N22" s="25">
        <v>0</v>
      </c>
      <c r="O22" s="25">
        <v>0</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row>
    <row r="23" spans="1:34" ht="12" customHeight="1">
      <c r="A23" s="1"/>
      <c r="B23" s="16" t="s">
        <v>50</v>
      </c>
      <c r="C23" s="5" t="s">
        <v>51</v>
      </c>
      <c r="D23" s="25">
        <f>Classification!CB23</f>
        <v>0</v>
      </c>
      <c r="E23" s="79"/>
      <c r="F23" s="25">
        <v>0</v>
      </c>
      <c r="G23" s="25">
        <f t="shared" si="2"/>
        <v>0</v>
      </c>
      <c r="H23" s="69"/>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row>
    <row r="24" spans="1:34" ht="12" customHeight="1">
      <c r="A24" s="1"/>
      <c r="B24" s="16" t="s">
        <v>53</v>
      </c>
      <c r="C24" s="5" t="s">
        <v>54</v>
      </c>
      <c r="D24" s="25">
        <f>Classification!CB24</f>
        <v>0</v>
      </c>
      <c r="E24" s="79"/>
      <c r="F24" s="25">
        <v>0</v>
      </c>
      <c r="G24" s="25">
        <f t="shared" si="2"/>
        <v>0</v>
      </c>
      <c r="H24" s="69"/>
      <c r="I24" s="25">
        <v>0</v>
      </c>
      <c r="J24" s="25">
        <v>0</v>
      </c>
      <c r="K24" s="25">
        <v>0</v>
      </c>
      <c r="L24" s="25">
        <v>0</v>
      </c>
      <c r="M24" s="25">
        <v>0</v>
      </c>
      <c r="N24" s="25">
        <v>0</v>
      </c>
      <c r="O24" s="25">
        <v>0</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row>
    <row r="25" spans="1:34" ht="12" customHeight="1">
      <c r="A25" s="1"/>
      <c r="B25" s="16" t="s">
        <v>55</v>
      </c>
      <c r="C25" s="5" t="s">
        <v>56</v>
      </c>
      <c r="D25" s="25">
        <f>Classification!CB25</f>
        <v>0</v>
      </c>
      <c r="E25" s="79"/>
      <c r="F25" s="25">
        <v>0</v>
      </c>
      <c r="G25" s="25">
        <f>D25-F25</f>
        <v>0</v>
      </c>
      <c r="H25" s="69"/>
      <c r="I25" s="25">
        <v>0</v>
      </c>
      <c r="J25" s="25">
        <v>0</v>
      </c>
      <c r="K25" s="25">
        <v>0</v>
      </c>
      <c r="L25" s="25">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25">
        <v>0</v>
      </c>
      <c r="AH25" s="25">
        <v>0</v>
      </c>
    </row>
    <row r="26" spans="1:34" ht="12" customHeight="1">
      <c r="A26" s="1"/>
      <c r="B26" s="16" t="s">
        <v>59</v>
      </c>
      <c r="C26" s="5" t="s">
        <v>60</v>
      </c>
      <c r="D26" s="25">
        <f>Classification!CB26</f>
        <v>0</v>
      </c>
      <c r="E26" s="79"/>
      <c r="F26" s="25">
        <v>0</v>
      </c>
      <c r="G26" s="25">
        <f t="shared" ref="G26:G28" si="3">D26-F26</f>
        <v>0</v>
      </c>
      <c r="H26" s="69"/>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row>
    <row r="27" spans="1:34" ht="12" customHeight="1">
      <c r="A27" s="1"/>
      <c r="B27" s="16" t="s">
        <v>61</v>
      </c>
      <c r="C27" s="5" t="s">
        <v>62</v>
      </c>
      <c r="D27" s="25">
        <f>Classification!CB27</f>
        <v>0</v>
      </c>
      <c r="E27" s="79"/>
      <c r="F27" s="25">
        <v>0</v>
      </c>
      <c r="G27" s="25">
        <f t="shared" si="3"/>
        <v>0</v>
      </c>
      <c r="H27" s="69"/>
      <c r="I27" s="25">
        <v>0</v>
      </c>
      <c r="J27" s="25">
        <v>0</v>
      </c>
      <c r="K27" s="25">
        <v>0</v>
      </c>
      <c r="L27" s="25">
        <v>0</v>
      </c>
      <c r="M27" s="25">
        <v>0</v>
      </c>
      <c r="N27" s="25">
        <v>0</v>
      </c>
      <c r="O27" s="25">
        <v>0</v>
      </c>
      <c r="P27" s="25">
        <v>0</v>
      </c>
      <c r="Q27" s="25">
        <v>0</v>
      </c>
      <c r="R27" s="25">
        <v>0</v>
      </c>
      <c r="S27" s="25">
        <v>0</v>
      </c>
      <c r="T27" s="25">
        <v>0</v>
      </c>
      <c r="U27" s="25">
        <v>0</v>
      </c>
      <c r="V27" s="25">
        <v>0</v>
      </c>
      <c r="W27" s="25">
        <v>0</v>
      </c>
      <c r="X27" s="25">
        <v>0</v>
      </c>
      <c r="Y27" s="25">
        <v>0</v>
      </c>
      <c r="Z27" s="25">
        <v>0</v>
      </c>
      <c r="AA27" s="25">
        <v>0</v>
      </c>
      <c r="AB27" s="25">
        <v>0</v>
      </c>
      <c r="AC27" s="25">
        <v>0</v>
      </c>
      <c r="AD27" s="25">
        <v>0</v>
      </c>
      <c r="AE27" s="25">
        <v>0</v>
      </c>
      <c r="AF27" s="25">
        <v>0</v>
      </c>
      <c r="AG27" s="25">
        <v>0</v>
      </c>
      <c r="AH27" s="25">
        <v>0</v>
      </c>
    </row>
    <row r="28" spans="1:34" ht="12" customHeight="1">
      <c r="A28" s="1"/>
      <c r="B28" s="16" t="s">
        <v>16</v>
      </c>
      <c r="C28" s="5" t="s">
        <v>64</v>
      </c>
      <c r="D28" s="25">
        <f>Classification!CB28</f>
        <v>0</v>
      </c>
      <c r="E28" s="79"/>
      <c r="F28" s="25">
        <v>0</v>
      </c>
      <c r="G28" s="25">
        <f t="shared" si="3"/>
        <v>0</v>
      </c>
      <c r="H28" s="69"/>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0</v>
      </c>
      <c r="AG28" s="25">
        <v>0</v>
      </c>
      <c r="AH28" s="25">
        <v>0</v>
      </c>
    </row>
    <row r="29" spans="1:34" ht="12" customHeight="1">
      <c r="A29" s="1"/>
      <c r="B29" s="16" t="s">
        <v>42</v>
      </c>
      <c r="C29" s="1"/>
      <c r="D29" s="26">
        <f>SUM(D21:D28)</f>
        <v>0</v>
      </c>
      <c r="E29" s="79"/>
      <c r="F29" s="26">
        <f>SUM(F21:F28)</f>
        <v>0</v>
      </c>
      <c r="G29" s="26">
        <f>SUM(G21:G28)</f>
        <v>0</v>
      </c>
      <c r="H29" s="79"/>
      <c r="I29" s="26">
        <f>SUM(I21:I28)</f>
        <v>0</v>
      </c>
      <c r="J29" s="26">
        <f t="shared" ref="J29:AH29" si="4">SUM(J21:J28)</f>
        <v>0</v>
      </c>
      <c r="K29" s="26">
        <f t="shared" si="4"/>
        <v>0</v>
      </c>
      <c r="L29" s="26">
        <f t="shared" si="4"/>
        <v>0</v>
      </c>
      <c r="M29" s="26">
        <f t="shared" si="4"/>
        <v>0</v>
      </c>
      <c r="N29" s="26">
        <f t="shared" si="4"/>
        <v>0</v>
      </c>
      <c r="O29" s="26">
        <f t="shared" si="4"/>
        <v>0</v>
      </c>
      <c r="P29" s="26">
        <f t="shared" si="4"/>
        <v>0</v>
      </c>
      <c r="Q29" s="26">
        <f t="shared" si="4"/>
        <v>0</v>
      </c>
      <c r="R29" s="26">
        <f t="shared" si="4"/>
        <v>0</v>
      </c>
      <c r="S29" s="26">
        <f t="shared" si="4"/>
        <v>0</v>
      </c>
      <c r="T29" s="26">
        <f t="shared" si="4"/>
        <v>0</v>
      </c>
      <c r="U29" s="26">
        <f t="shared" si="4"/>
        <v>0</v>
      </c>
      <c r="V29" s="26">
        <f t="shared" si="4"/>
        <v>0</v>
      </c>
      <c r="W29" s="26">
        <f t="shared" si="4"/>
        <v>0</v>
      </c>
      <c r="X29" s="26">
        <f t="shared" si="4"/>
        <v>0</v>
      </c>
      <c r="Y29" s="26">
        <f t="shared" si="4"/>
        <v>0</v>
      </c>
      <c r="Z29" s="26">
        <f t="shared" si="4"/>
        <v>0</v>
      </c>
      <c r="AA29" s="26">
        <f t="shared" si="4"/>
        <v>0</v>
      </c>
      <c r="AB29" s="26">
        <f t="shared" si="4"/>
        <v>0</v>
      </c>
      <c r="AC29" s="26">
        <f t="shared" si="4"/>
        <v>0</v>
      </c>
      <c r="AD29" s="26">
        <f t="shared" si="4"/>
        <v>0</v>
      </c>
      <c r="AE29" s="26">
        <f t="shared" si="4"/>
        <v>0</v>
      </c>
      <c r="AF29" s="26">
        <f t="shared" si="4"/>
        <v>0</v>
      </c>
      <c r="AG29" s="26">
        <f t="shared" si="4"/>
        <v>0</v>
      </c>
      <c r="AH29" s="26">
        <f t="shared" si="4"/>
        <v>0</v>
      </c>
    </row>
    <row r="30" spans="1:34" ht="12" customHeight="1">
      <c r="A30" s="1"/>
      <c r="B30" s="1"/>
      <c r="C30" s="1"/>
      <c r="D30" s="25"/>
      <c r="E30" s="79"/>
      <c r="F30" s="25"/>
      <c r="G30" s="25"/>
      <c r="H30" s="7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row>
    <row r="31" spans="1:34" ht="12" customHeight="1">
      <c r="A31" s="16" t="s">
        <v>65</v>
      </c>
      <c r="B31" s="1"/>
      <c r="C31" s="1"/>
      <c r="D31" s="25"/>
      <c r="E31" s="79"/>
      <c r="F31" s="25"/>
      <c r="G31" s="25"/>
      <c r="H31" s="7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row>
    <row r="32" spans="1:34" ht="12" customHeight="1">
      <c r="A32" s="1"/>
      <c r="B32" s="16" t="s">
        <v>37</v>
      </c>
      <c r="C32" s="5" t="s">
        <v>66</v>
      </c>
      <c r="D32" s="25">
        <f>Classification!CB32</f>
        <v>10.888</v>
      </c>
      <c r="E32" s="79"/>
      <c r="F32" s="25">
        <v>0</v>
      </c>
      <c r="G32" s="25">
        <f>D32-F32</f>
        <v>10.888</v>
      </c>
      <c r="H32" s="69" t="s">
        <v>495</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10.888</v>
      </c>
      <c r="Z32" s="25">
        <v>0</v>
      </c>
      <c r="AA32" s="25">
        <v>0</v>
      </c>
      <c r="AB32" s="25">
        <v>0</v>
      </c>
      <c r="AC32" s="25">
        <v>0</v>
      </c>
      <c r="AD32" s="25">
        <v>0</v>
      </c>
      <c r="AE32" s="25">
        <v>0</v>
      </c>
      <c r="AF32" s="25">
        <v>0</v>
      </c>
      <c r="AG32" s="25">
        <v>0</v>
      </c>
      <c r="AH32" s="25">
        <v>0</v>
      </c>
    </row>
    <row r="33" spans="1:34" ht="12" customHeight="1">
      <c r="A33" s="1"/>
      <c r="B33" s="16" t="s">
        <v>48</v>
      </c>
      <c r="C33" s="5" t="s">
        <v>69</v>
      </c>
      <c r="D33" s="25">
        <f>Classification!CB33</f>
        <v>525.19899999999996</v>
      </c>
      <c r="E33" s="79"/>
      <c r="F33" s="25">
        <v>0</v>
      </c>
      <c r="G33" s="25">
        <f t="shared" ref="G33:G34" si="5">D33-F33</f>
        <v>525.19899999999996</v>
      </c>
      <c r="H33" s="69" t="s">
        <v>495</v>
      </c>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525.19899999999996</v>
      </c>
      <c r="Z33" s="25">
        <v>0</v>
      </c>
      <c r="AA33" s="25">
        <v>0</v>
      </c>
      <c r="AB33" s="25">
        <v>0</v>
      </c>
      <c r="AC33" s="25">
        <v>0</v>
      </c>
      <c r="AD33" s="25">
        <v>0</v>
      </c>
      <c r="AE33" s="25">
        <v>0</v>
      </c>
      <c r="AF33" s="25">
        <v>0</v>
      </c>
      <c r="AG33" s="25">
        <v>0</v>
      </c>
      <c r="AH33" s="25">
        <v>0</v>
      </c>
    </row>
    <row r="34" spans="1:34" ht="12" customHeight="1">
      <c r="A34" s="1"/>
      <c r="B34" s="16" t="s">
        <v>71</v>
      </c>
      <c r="C34" s="5" t="s">
        <v>72</v>
      </c>
      <c r="D34" s="25">
        <f>Classification!CB34</f>
        <v>7766.2922500000004</v>
      </c>
      <c r="E34" s="79"/>
      <c r="F34" s="25">
        <v>0</v>
      </c>
      <c r="G34" s="25">
        <f t="shared" si="5"/>
        <v>7766.2922500000004</v>
      </c>
      <c r="H34" s="69" t="s">
        <v>495</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7766.2922500000004</v>
      </c>
      <c r="Z34" s="25">
        <v>0</v>
      </c>
      <c r="AA34" s="25">
        <v>0</v>
      </c>
      <c r="AB34" s="25">
        <v>0</v>
      </c>
      <c r="AC34" s="25">
        <v>0</v>
      </c>
      <c r="AD34" s="25">
        <v>0</v>
      </c>
      <c r="AE34" s="25">
        <v>0</v>
      </c>
      <c r="AF34" s="25">
        <v>0</v>
      </c>
      <c r="AG34" s="25">
        <v>0</v>
      </c>
      <c r="AH34" s="25">
        <v>0</v>
      </c>
    </row>
    <row r="35" spans="1:34" ht="12" customHeight="1">
      <c r="A35" s="1"/>
      <c r="B35" s="16" t="s">
        <v>74</v>
      </c>
      <c r="C35" s="5" t="s">
        <v>75</v>
      </c>
      <c r="D35" s="25">
        <f>Classification!CB35</f>
        <v>0</v>
      </c>
      <c r="E35" s="79"/>
      <c r="F35" s="25">
        <v>0</v>
      </c>
      <c r="G35" s="25">
        <f>D35-F35</f>
        <v>0</v>
      </c>
      <c r="H35" s="69"/>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row>
    <row r="36" spans="1:34" ht="12" customHeight="1">
      <c r="A36" s="1"/>
      <c r="B36" s="16" t="s">
        <v>55</v>
      </c>
      <c r="C36" s="5" t="s">
        <v>77</v>
      </c>
      <c r="D36" s="25">
        <f>Classification!CB36</f>
        <v>3251.4549999999999</v>
      </c>
      <c r="E36" s="79"/>
      <c r="F36" s="25">
        <v>0</v>
      </c>
      <c r="G36" s="25">
        <f t="shared" ref="G36:G38" si="6">D36-F36</f>
        <v>3251.4549999999999</v>
      </c>
      <c r="H36" s="69" t="s">
        <v>495</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3251.4549999999999</v>
      </c>
      <c r="Z36" s="25">
        <v>0</v>
      </c>
      <c r="AA36" s="25">
        <v>0</v>
      </c>
      <c r="AB36" s="25">
        <v>0</v>
      </c>
      <c r="AC36" s="25">
        <v>0</v>
      </c>
      <c r="AD36" s="25">
        <v>0</v>
      </c>
      <c r="AE36" s="25">
        <v>0</v>
      </c>
      <c r="AF36" s="25">
        <v>0</v>
      </c>
      <c r="AG36" s="25">
        <v>0</v>
      </c>
      <c r="AH36" s="25">
        <v>0</v>
      </c>
    </row>
    <row r="37" spans="1:34" ht="12" customHeight="1">
      <c r="A37" s="1"/>
      <c r="B37" s="16" t="s">
        <v>39</v>
      </c>
      <c r="C37" s="5" t="s">
        <v>79</v>
      </c>
      <c r="D37" s="25">
        <f>Classification!CB37</f>
        <v>28.53</v>
      </c>
      <c r="E37" s="79"/>
      <c r="F37" s="25">
        <v>0</v>
      </c>
      <c r="G37" s="25">
        <f t="shared" si="6"/>
        <v>28.53</v>
      </c>
      <c r="H37" s="69" t="s">
        <v>495</v>
      </c>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28.53</v>
      </c>
      <c r="Z37" s="25">
        <v>0</v>
      </c>
      <c r="AA37" s="25">
        <v>0</v>
      </c>
      <c r="AB37" s="25">
        <v>0</v>
      </c>
      <c r="AC37" s="25">
        <v>0</v>
      </c>
      <c r="AD37" s="25">
        <v>0</v>
      </c>
      <c r="AE37" s="25">
        <v>0</v>
      </c>
      <c r="AF37" s="25">
        <v>0</v>
      </c>
      <c r="AG37" s="25">
        <v>0</v>
      </c>
      <c r="AH37" s="25">
        <v>0</v>
      </c>
    </row>
    <row r="38" spans="1:34" ht="12" customHeight="1">
      <c r="A38" s="1"/>
      <c r="B38" s="16" t="s">
        <v>16</v>
      </c>
      <c r="C38" s="5" t="s">
        <v>81</v>
      </c>
      <c r="D38" s="25">
        <f>Classification!CB38</f>
        <v>32.740531371752056</v>
      </c>
      <c r="E38" s="79"/>
      <c r="F38" s="25">
        <v>0</v>
      </c>
      <c r="G38" s="25">
        <f t="shared" si="6"/>
        <v>32.740531371752056</v>
      </c>
      <c r="H38" s="69" t="s">
        <v>495</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32.740531371752056</v>
      </c>
      <c r="Z38" s="25">
        <v>0</v>
      </c>
      <c r="AA38" s="25">
        <v>0</v>
      </c>
      <c r="AB38" s="25">
        <v>0</v>
      </c>
      <c r="AC38" s="25">
        <v>0</v>
      </c>
      <c r="AD38" s="25">
        <v>0</v>
      </c>
      <c r="AE38" s="25">
        <v>0</v>
      </c>
      <c r="AF38" s="25">
        <v>0</v>
      </c>
      <c r="AG38" s="25">
        <v>0</v>
      </c>
      <c r="AH38" s="25">
        <v>0</v>
      </c>
    </row>
    <row r="39" spans="1:34" ht="12" customHeight="1">
      <c r="A39" s="1"/>
      <c r="B39" s="16" t="s">
        <v>42</v>
      </c>
      <c r="C39" s="1"/>
      <c r="D39" s="26">
        <f>SUM(D32:D38)</f>
        <v>11615.104781371752</v>
      </c>
      <c r="E39" s="79"/>
      <c r="F39" s="26">
        <f>SUM(F32:F38)</f>
        <v>0</v>
      </c>
      <c r="G39" s="26">
        <f>SUM(G32:G38)</f>
        <v>11615.104781371752</v>
      </c>
      <c r="H39" s="79"/>
      <c r="I39" s="26">
        <f>SUM(I32:I38)</f>
        <v>0</v>
      </c>
      <c r="J39" s="26">
        <f t="shared" ref="J39:AH39" si="7">SUM(J32:J38)</f>
        <v>0</v>
      </c>
      <c r="K39" s="26">
        <f t="shared" si="7"/>
        <v>0</v>
      </c>
      <c r="L39" s="26">
        <f t="shared" si="7"/>
        <v>0</v>
      </c>
      <c r="M39" s="26">
        <f t="shared" si="7"/>
        <v>0</v>
      </c>
      <c r="N39" s="26">
        <f t="shared" si="7"/>
        <v>0</v>
      </c>
      <c r="O39" s="26">
        <f t="shared" si="7"/>
        <v>0</v>
      </c>
      <c r="P39" s="26">
        <f t="shared" si="7"/>
        <v>0</v>
      </c>
      <c r="Q39" s="26">
        <f t="shared" si="7"/>
        <v>0</v>
      </c>
      <c r="R39" s="26">
        <f t="shared" si="7"/>
        <v>0</v>
      </c>
      <c r="S39" s="26">
        <f t="shared" si="7"/>
        <v>0</v>
      </c>
      <c r="T39" s="26">
        <f t="shared" si="7"/>
        <v>0</v>
      </c>
      <c r="U39" s="26">
        <f t="shared" si="7"/>
        <v>0</v>
      </c>
      <c r="V39" s="26">
        <f t="shared" si="7"/>
        <v>0</v>
      </c>
      <c r="W39" s="26">
        <f t="shared" si="7"/>
        <v>0</v>
      </c>
      <c r="X39" s="26">
        <f t="shared" si="7"/>
        <v>0</v>
      </c>
      <c r="Y39" s="26">
        <f t="shared" si="7"/>
        <v>11615.104781371752</v>
      </c>
      <c r="Z39" s="26">
        <f t="shared" si="7"/>
        <v>0</v>
      </c>
      <c r="AA39" s="26">
        <f t="shared" si="7"/>
        <v>0</v>
      </c>
      <c r="AB39" s="26">
        <f t="shared" si="7"/>
        <v>0</v>
      </c>
      <c r="AC39" s="26">
        <f t="shared" si="7"/>
        <v>0</v>
      </c>
      <c r="AD39" s="26">
        <f t="shared" si="7"/>
        <v>0</v>
      </c>
      <c r="AE39" s="26">
        <f t="shared" si="7"/>
        <v>0</v>
      </c>
      <c r="AF39" s="26">
        <f t="shared" si="7"/>
        <v>0</v>
      </c>
      <c r="AG39" s="26">
        <f t="shared" si="7"/>
        <v>0</v>
      </c>
      <c r="AH39" s="26">
        <f t="shared" si="7"/>
        <v>0</v>
      </c>
    </row>
    <row r="40" spans="1:34" ht="12" customHeight="1">
      <c r="A40" s="1"/>
      <c r="B40" s="1"/>
      <c r="C40" s="1"/>
      <c r="D40" s="25"/>
      <c r="E40" s="79"/>
      <c r="F40" s="25"/>
      <c r="G40" s="25"/>
      <c r="H40" s="7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row>
    <row r="41" spans="1:34" ht="12" customHeight="1">
      <c r="A41" s="16" t="s">
        <v>83</v>
      </c>
      <c r="B41" s="1"/>
      <c r="C41" s="1"/>
      <c r="D41" s="25"/>
      <c r="E41" s="79"/>
      <c r="F41" s="25"/>
      <c r="G41" s="25"/>
      <c r="H41" s="7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row>
    <row r="42" spans="1:34" ht="12" customHeight="1">
      <c r="A42" s="1"/>
      <c r="B42" s="16" t="s">
        <v>37</v>
      </c>
      <c r="C42" s="5" t="s">
        <v>84</v>
      </c>
      <c r="D42" s="25">
        <f>Classification!CB42</f>
        <v>0</v>
      </c>
      <c r="E42" s="79"/>
      <c r="F42" s="25">
        <v>0</v>
      </c>
      <c r="G42" s="25">
        <f>D42-F42</f>
        <v>0</v>
      </c>
      <c r="H42" s="69"/>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row>
    <row r="43" spans="1:34" ht="12" customHeight="1">
      <c r="A43" s="1"/>
      <c r="B43" s="16" t="s">
        <v>48</v>
      </c>
      <c r="C43" s="5" t="s">
        <v>86</v>
      </c>
      <c r="D43" s="25">
        <f>Classification!CB43</f>
        <v>0</v>
      </c>
      <c r="E43" s="79"/>
      <c r="F43" s="25">
        <v>0</v>
      </c>
      <c r="G43" s="25">
        <f t="shared" ref="G43:G45" si="8">D43-F43</f>
        <v>0</v>
      </c>
      <c r="H43" s="69"/>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0</v>
      </c>
    </row>
    <row r="44" spans="1:34" ht="12" customHeight="1">
      <c r="A44" s="1"/>
      <c r="B44" s="16" t="s">
        <v>71</v>
      </c>
      <c r="C44" s="5" t="s">
        <v>87</v>
      </c>
      <c r="D44" s="25">
        <f>Classification!CB44</f>
        <v>0</v>
      </c>
      <c r="E44" s="79"/>
      <c r="F44" s="25">
        <v>0</v>
      </c>
      <c r="G44" s="25">
        <f t="shared" si="8"/>
        <v>0</v>
      </c>
      <c r="H44" s="69"/>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row>
    <row r="45" spans="1:34" ht="12" customHeight="1">
      <c r="A45" s="1"/>
      <c r="B45" s="16" t="s">
        <v>106</v>
      </c>
      <c r="C45" s="5" t="s">
        <v>89</v>
      </c>
      <c r="D45" s="25">
        <f>Classification!CB45</f>
        <v>0</v>
      </c>
      <c r="E45" s="79"/>
      <c r="F45" s="25">
        <v>0</v>
      </c>
      <c r="G45" s="25">
        <f t="shared" si="8"/>
        <v>0</v>
      </c>
      <c r="H45" s="69"/>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row>
    <row r="46" spans="1:34" ht="12" customHeight="1">
      <c r="A46" s="1"/>
      <c r="B46" s="16" t="s">
        <v>39</v>
      </c>
      <c r="C46" s="5" t="s">
        <v>90</v>
      </c>
      <c r="D46" s="25">
        <f>Classification!CB46</f>
        <v>0</v>
      </c>
      <c r="E46" s="79"/>
      <c r="F46" s="25">
        <v>0</v>
      </c>
      <c r="G46" s="25">
        <f>D46-F46</f>
        <v>0</v>
      </c>
      <c r="H46" s="69"/>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row>
    <row r="47" spans="1:34" ht="12" customHeight="1">
      <c r="A47" s="1"/>
      <c r="B47" s="16" t="s">
        <v>91</v>
      </c>
      <c r="C47" s="5" t="s">
        <v>92</v>
      </c>
      <c r="D47" s="25">
        <f>Classification!CB47</f>
        <v>0</v>
      </c>
      <c r="E47" s="79"/>
      <c r="F47" s="25">
        <v>0</v>
      </c>
      <c r="G47" s="25">
        <f t="shared" ref="G47" si="9">D47-F47</f>
        <v>0</v>
      </c>
      <c r="H47" s="69"/>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row>
    <row r="48" spans="1:34" ht="12" customHeight="1">
      <c r="A48" s="1"/>
      <c r="B48" s="16" t="s">
        <v>93</v>
      </c>
      <c r="C48" s="5" t="s">
        <v>94</v>
      </c>
      <c r="D48" s="25">
        <f>Classification!CB48</f>
        <v>0</v>
      </c>
      <c r="E48" s="79"/>
      <c r="F48" s="25">
        <v>0</v>
      </c>
      <c r="G48" s="25">
        <f>D48-F48</f>
        <v>0</v>
      </c>
      <c r="H48" s="69"/>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row>
    <row r="49" spans="1:34" ht="12" customHeight="1">
      <c r="A49" s="1"/>
      <c r="B49" s="16" t="s">
        <v>95</v>
      </c>
      <c r="C49" s="5" t="s">
        <v>96</v>
      </c>
      <c r="D49" s="25">
        <f>Classification!CB49</f>
        <v>0</v>
      </c>
      <c r="E49" s="79"/>
      <c r="F49" s="25">
        <v>0</v>
      </c>
      <c r="G49" s="25">
        <f t="shared" ref="G49:G51" si="10">D49-F49</f>
        <v>0</v>
      </c>
      <c r="H49" s="69"/>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row>
    <row r="50" spans="1:34" ht="12" customHeight="1">
      <c r="A50" s="1"/>
      <c r="B50" s="16" t="s">
        <v>97</v>
      </c>
      <c r="C50" s="5" t="s">
        <v>98</v>
      </c>
      <c r="D50" s="25">
        <f>Classification!CB50</f>
        <v>0</v>
      </c>
      <c r="E50" s="79"/>
      <c r="F50" s="25">
        <v>0</v>
      </c>
      <c r="G50" s="25">
        <f t="shared" si="10"/>
        <v>0</v>
      </c>
      <c r="H50" s="69"/>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row>
    <row r="51" spans="1:34" ht="12" customHeight="1">
      <c r="A51" s="1"/>
      <c r="B51" s="16" t="s">
        <v>16</v>
      </c>
      <c r="C51" s="5" t="s">
        <v>99</v>
      </c>
      <c r="D51" s="25">
        <f>Classification!CB51</f>
        <v>0</v>
      </c>
      <c r="E51" s="79"/>
      <c r="F51" s="25">
        <v>0</v>
      </c>
      <c r="G51" s="25">
        <f t="shared" si="10"/>
        <v>0</v>
      </c>
      <c r="H51" s="69"/>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row>
    <row r="52" spans="1:34" ht="12" customHeight="1">
      <c r="A52" s="1"/>
      <c r="B52" s="16" t="s">
        <v>42</v>
      </c>
      <c r="C52" s="1"/>
      <c r="D52" s="26">
        <f>SUM(D42:D51)</f>
        <v>0</v>
      </c>
      <c r="E52" s="79"/>
      <c r="F52" s="26">
        <f>SUM(F42:F51)</f>
        <v>0</v>
      </c>
      <c r="G52" s="26">
        <f>SUM(G42:G51)</f>
        <v>0</v>
      </c>
      <c r="H52" s="79"/>
      <c r="I52" s="26">
        <f t="shared" ref="I52:AH52" si="11">SUM(I42:I51)</f>
        <v>0</v>
      </c>
      <c r="J52" s="26">
        <f t="shared" si="11"/>
        <v>0</v>
      </c>
      <c r="K52" s="26">
        <f t="shared" si="11"/>
        <v>0</v>
      </c>
      <c r="L52" s="26">
        <f t="shared" si="11"/>
        <v>0</v>
      </c>
      <c r="M52" s="26">
        <f t="shared" si="11"/>
        <v>0</v>
      </c>
      <c r="N52" s="26">
        <f t="shared" si="11"/>
        <v>0</v>
      </c>
      <c r="O52" s="26">
        <f t="shared" si="11"/>
        <v>0</v>
      </c>
      <c r="P52" s="26">
        <f t="shared" si="11"/>
        <v>0</v>
      </c>
      <c r="Q52" s="26">
        <f t="shared" si="11"/>
        <v>0</v>
      </c>
      <c r="R52" s="26">
        <f t="shared" si="11"/>
        <v>0</v>
      </c>
      <c r="S52" s="26">
        <f t="shared" si="11"/>
        <v>0</v>
      </c>
      <c r="T52" s="26">
        <f t="shared" si="11"/>
        <v>0</v>
      </c>
      <c r="U52" s="26">
        <f t="shared" si="11"/>
        <v>0</v>
      </c>
      <c r="V52" s="26">
        <f t="shared" si="11"/>
        <v>0</v>
      </c>
      <c r="W52" s="26">
        <f t="shared" si="11"/>
        <v>0</v>
      </c>
      <c r="X52" s="26">
        <f t="shared" si="11"/>
        <v>0</v>
      </c>
      <c r="Y52" s="26">
        <f t="shared" si="11"/>
        <v>0</v>
      </c>
      <c r="Z52" s="26">
        <f t="shared" si="11"/>
        <v>0</v>
      </c>
      <c r="AA52" s="26">
        <f t="shared" si="11"/>
        <v>0</v>
      </c>
      <c r="AB52" s="26">
        <f t="shared" si="11"/>
        <v>0</v>
      </c>
      <c r="AC52" s="26">
        <f t="shared" si="11"/>
        <v>0</v>
      </c>
      <c r="AD52" s="26">
        <f t="shared" si="11"/>
        <v>0</v>
      </c>
      <c r="AE52" s="26">
        <f t="shared" si="11"/>
        <v>0</v>
      </c>
      <c r="AF52" s="26">
        <f t="shared" si="11"/>
        <v>0</v>
      </c>
      <c r="AG52" s="26">
        <f t="shared" si="11"/>
        <v>0</v>
      </c>
      <c r="AH52" s="26">
        <f t="shared" si="11"/>
        <v>0</v>
      </c>
    </row>
    <row r="53" spans="1:34" ht="12" customHeight="1">
      <c r="A53" s="1"/>
      <c r="B53" s="1"/>
      <c r="C53" s="1"/>
      <c r="D53" s="25"/>
      <c r="E53" s="79"/>
      <c r="F53" s="25"/>
      <c r="G53" s="25"/>
      <c r="H53" s="7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row>
    <row r="54" spans="1:34" ht="12" customHeight="1">
      <c r="A54" s="16" t="s">
        <v>100</v>
      </c>
      <c r="B54" s="1"/>
      <c r="C54" s="1"/>
      <c r="D54" s="25"/>
      <c r="E54" s="79"/>
      <c r="F54" s="25"/>
      <c r="G54" s="25"/>
      <c r="H54" s="7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34" ht="12" customHeight="1">
      <c r="A55" s="1"/>
      <c r="B55" s="16" t="s">
        <v>37</v>
      </c>
      <c r="C55" s="5" t="s">
        <v>84</v>
      </c>
      <c r="D55" s="25">
        <f>Classification!CB55</f>
        <v>0</v>
      </c>
      <c r="E55" s="79"/>
      <c r="F55" s="25">
        <v>0</v>
      </c>
      <c r="G55" s="25">
        <f>D55-F55</f>
        <v>0</v>
      </c>
      <c r="H55" s="69"/>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row>
    <row r="56" spans="1:34" ht="12" customHeight="1">
      <c r="A56" s="1"/>
      <c r="B56" s="16" t="s">
        <v>48</v>
      </c>
      <c r="C56" s="5" t="s">
        <v>86</v>
      </c>
      <c r="D56" s="25">
        <f>Classification!CB56</f>
        <v>0</v>
      </c>
      <c r="E56" s="79"/>
      <c r="F56" s="25">
        <v>0</v>
      </c>
      <c r="G56" s="25">
        <f t="shared" ref="G56:G58" si="12">D56-F56</f>
        <v>0</v>
      </c>
      <c r="H56" s="69"/>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row>
    <row r="57" spans="1:34" ht="12" customHeight="1">
      <c r="A57" s="1"/>
      <c r="B57" s="16" t="s">
        <v>101</v>
      </c>
      <c r="C57" s="5" t="s">
        <v>87</v>
      </c>
      <c r="D57" s="25">
        <f>Classification!CB57</f>
        <v>0</v>
      </c>
      <c r="E57" s="79"/>
      <c r="F57" s="25">
        <v>0</v>
      </c>
      <c r="G57" s="25">
        <f t="shared" si="12"/>
        <v>0</v>
      </c>
      <c r="H57" s="69"/>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row>
    <row r="58" spans="1:34" ht="12" customHeight="1">
      <c r="A58" s="1"/>
      <c r="B58" s="16" t="s">
        <v>102</v>
      </c>
      <c r="C58" s="5" t="s">
        <v>103</v>
      </c>
      <c r="D58" s="25">
        <f>Classification!CB58</f>
        <v>0</v>
      </c>
      <c r="E58" s="79"/>
      <c r="F58" s="25">
        <v>0</v>
      </c>
      <c r="G58" s="25">
        <f t="shared" si="12"/>
        <v>0</v>
      </c>
      <c r="H58" s="69"/>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row>
    <row r="59" spans="1:34" ht="12" customHeight="1">
      <c r="A59" s="1"/>
      <c r="B59" s="16" t="s">
        <v>104</v>
      </c>
      <c r="C59" s="5" t="s">
        <v>105</v>
      </c>
      <c r="D59" s="25">
        <f>Classification!CB59</f>
        <v>0</v>
      </c>
      <c r="E59" s="79"/>
      <c r="F59" s="25">
        <v>0</v>
      </c>
      <c r="G59" s="25">
        <f>D59-F59</f>
        <v>0</v>
      </c>
      <c r="H59" s="69"/>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row>
    <row r="60" spans="1:34" ht="12" customHeight="1">
      <c r="A60" s="1"/>
      <c r="B60" s="16" t="s">
        <v>106</v>
      </c>
      <c r="C60" s="5" t="s">
        <v>89</v>
      </c>
      <c r="D60" s="25">
        <f>Classification!CB60</f>
        <v>0</v>
      </c>
      <c r="E60" s="79"/>
      <c r="F60" s="25">
        <v>0</v>
      </c>
      <c r="G60" s="25">
        <f t="shared" ref="G60:G62" si="13">D60-F60</f>
        <v>0</v>
      </c>
      <c r="H60" s="69"/>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row>
    <row r="61" spans="1:34" ht="12" customHeight="1">
      <c r="A61" s="1"/>
      <c r="B61" s="16" t="s">
        <v>107</v>
      </c>
      <c r="C61" s="5" t="s">
        <v>108</v>
      </c>
      <c r="D61" s="25">
        <f>Classification!CB61</f>
        <v>0</v>
      </c>
      <c r="E61" s="79"/>
      <c r="F61" s="25">
        <v>0</v>
      </c>
      <c r="G61" s="25">
        <f t="shared" si="13"/>
        <v>0</v>
      </c>
      <c r="H61" s="69"/>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row>
    <row r="62" spans="1:34" ht="12" customHeight="1">
      <c r="A62" s="1"/>
      <c r="B62" s="16" t="s">
        <v>39</v>
      </c>
      <c r="C62" s="5" t="s">
        <v>90</v>
      </c>
      <c r="D62" s="25">
        <f>Classification!CB62</f>
        <v>0</v>
      </c>
      <c r="E62" s="79"/>
      <c r="F62" s="25">
        <v>0</v>
      </c>
      <c r="G62" s="25">
        <f t="shared" si="13"/>
        <v>0</v>
      </c>
      <c r="H62" s="69"/>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row>
    <row r="63" spans="1:34" ht="12" customHeight="1">
      <c r="A63" s="1"/>
      <c r="B63" s="16" t="s">
        <v>91</v>
      </c>
      <c r="C63" s="5" t="s">
        <v>92</v>
      </c>
      <c r="D63" s="25">
        <f>Classification!CB63</f>
        <v>0</v>
      </c>
      <c r="E63" s="79"/>
      <c r="F63" s="25">
        <v>0</v>
      </c>
      <c r="G63" s="25">
        <f>D63-F63</f>
        <v>0</v>
      </c>
      <c r="H63" s="69"/>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row>
    <row r="64" spans="1:34" ht="12" customHeight="1">
      <c r="A64" s="1"/>
      <c r="B64" s="16" t="s">
        <v>93</v>
      </c>
      <c r="C64" s="5" t="s">
        <v>94</v>
      </c>
      <c r="D64" s="25">
        <f>Classification!CB64</f>
        <v>0</v>
      </c>
      <c r="E64" s="79"/>
      <c r="F64" s="25">
        <v>0</v>
      </c>
      <c r="G64" s="25">
        <f>D64-F64</f>
        <v>0</v>
      </c>
      <c r="H64" s="69"/>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row>
    <row r="65" spans="1:34" ht="12" customHeight="1">
      <c r="A65" s="1"/>
      <c r="B65" s="16" t="s">
        <v>95</v>
      </c>
      <c r="C65" s="5" t="s">
        <v>96</v>
      </c>
      <c r="D65" s="25">
        <f>Classification!CB65</f>
        <v>0</v>
      </c>
      <c r="E65" s="79"/>
      <c r="F65" s="25">
        <v>0</v>
      </c>
      <c r="G65" s="25">
        <f t="shared" ref="G65:G67" si="14">D65-F65</f>
        <v>0</v>
      </c>
      <c r="H65" s="69"/>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row>
    <row r="66" spans="1:34" ht="12" customHeight="1">
      <c r="A66" s="1"/>
      <c r="B66" s="16" t="s">
        <v>97</v>
      </c>
      <c r="C66" s="5" t="s">
        <v>98</v>
      </c>
      <c r="D66" s="25">
        <f>Classification!CB66</f>
        <v>0</v>
      </c>
      <c r="E66" s="79"/>
      <c r="F66" s="25">
        <v>0</v>
      </c>
      <c r="G66" s="25">
        <f t="shared" si="14"/>
        <v>0</v>
      </c>
      <c r="H66" s="69"/>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row>
    <row r="67" spans="1:34" ht="12" customHeight="1">
      <c r="A67" s="1"/>
      <c r="B67" s="16" t="s">
        <v>16</v>
      </c>
      <c r="C67" s="5" t="s">
        <v>99</v>
      </c>
      <c r="D67" s="25">
        <f>Classification!CB67</f>
        <v>0</v>
      </c>
      <c r="E67" s="79"/>
      <c r="F67" s="25">
        <v>0</v>
      </c>
      <c r="G67" s="25">
        <f t="shared" si="14"/>
        <v>0</v>
      </c>
      <c r="H67" s="69"/>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row>
    <row r="68" spans="1:34" ht="12" customHeight="1">
      <c r="A68" s="1"/>
      <c r="B68" s="16" t="s">
        <v>42</v>
      </c>
      <c r="C68" s="1"/>
      <c r="D68" s="26">
        <f>SUM(D55:D67)</f>
        <v>0</v>
      </c>
      <c r="E68" s="79"/>
      <c r="F68" s="26">
        <f>SUM(F55:F67)</f>
        <v>0</v>
      </c>
      <c r="G68" s="26">
        <f>SUM(G55:G67)</f>
        <v>0</v>
      </c>
      <c r="H68" s="79"/>
      <c r="I68" s="26">
        <f t="shared" ref="I68:AH68" si="15">SUM(I55:I67)</f>
        <v>0</v>
      </c>
      <c r="J68" s="26">
        <f t="shared" si="15"/>
        <v>0</v>
      </c>
      <c r="K68" s="26">
        <f t="shared" si="15"/>
        <v>0</v>
      </c>
      <c r="L68" s="26">
        <f t="shared" si="15"/>
        <v>0</v>
      </c>
      <c r="M68" s="26">
        <f t="shared" si="15"/>
        <v>0</v>
      </c>
      <c r="N68" s="26">
        <f t="shared" si="15"/>
        <v>0</v>
      </c>
      <c r="O68" s="26">
        <f t="shared" si="15"/>
        <v>0</v>
      </c>
      <c r="P68" s="26">
        <f t="shared" si="15"/>
        <v>0</v>
      </c>
      <c r="Q68" s="26">
        <f t="shared" si="15"/>
        <v>0</v>
      </c>
      <c r="R68" s="26">
        <f t="shared" si="15"/>
        <v>0</v>
      </c>
      <c r="S68" s="26">
        <f t="shared" si="15"/>
        <v>0</v>
      </c>
      <c r="T68" s="26">
        <f t="shared" si="15"/>
        <v>0</v>
      </c>
      <c r="U68" s="26">
        <f t="shared" si="15"/>
        <v>0</v>
      </c>
      <c r="V68" s="26">
        <f t="shared" si="15"/>
        <v>0</v>
      </c>
      <c r="W68" s="26">
        <f t="shared" si="15"/>
        <v>0</v>
      </c>
      <c r="X68" s="26">
        <f t="shared" si="15"/>
        <v>0</v>
      </c>
      <c r="Y68" s="26">
        <f t="shared" si="15"/>
        <v>0</v>
      </c>
      <c r="Z68" s="26">
        <f t="shared" si="15"/>
        <v>0</v>
      </c>
      <c r="AA68" s="26">
        <f t="shared" si="15"/>
        <v>0</v>
      </c>
      <c r="AB68" s="26">
        <f t="shared" si="15"/>
        <v>0</v>
      </c>
      <c r="AC68" s="26">
        <f t="shared" si="15"/>
        <v>0</v>
      </c>
      <c r="AD68" s="26">
        <f t="shared" si="15"/>
        <v>0</v>
      </c>
      <c r="AE68" s="26">
        <f t="shared" si="15"/>
        <v>0</v>
      </c>
      <c r="AF68" s="26">
        <f t="shared" si="15"/>
        <v>0</v>
      </c>
      <c r="AG68" s="26">
        <f t="shared" si="15"/>
        <v>0</v>
      </c>
      <c r="AH68" s="26">
        <f t="shared" si="15"/>
        <v>0</v>
      </c>
    </row>
    <row r="69" spans="1:34" ht="12" customHeight="1">
      <c r="A69" s="1"/>
      <c r="B69" s="1"/>
      <c r="C69" s="1"/>
      <c r="D69" s="25"/>
      <c r="E69" s="79"/>
      <c r="F69" s="25"/>
      <c r="G69" s="25"/>
      <c r="H69" s="79"/>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row>
    <row r="70" spans="1:34" ht="12" customHeight="1">
      <c r="A70" s="16" t="s">
        <v>109</v>
      </c>
      <c r="B70" s="1"/>
      <c r="C70" s="5" t="s">
        <v>110</v>
      </c>
      <c r="D70" s="30">
        <f>Classification!CB70</f>
        <v>0</v>
      </c>
      <c r="E70" s="79"/>
      <c r="F70" s="30">
        <v>0</v>
      </c>
      <c r="G70" s="30">
        <f t="shared" ref="G70" si="16">D70-F70</f>
        <v>0</v>
      </c>
      <c r="H70" s="69"/>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row>
    <row r="71" spans="1:34" ht="12" customHeight="1">
      <c r="A71" s="1"/>
      <c r="B71" s="1"/>
      <c r="C71" s="1"/>
      <c r="D71" s="25"/>
      <c r="E71" s="79"/>
      <c r="F71" s="25"/>
      <c r="G71" s="25"/>
      <c r="H71" s="7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row>
    <row r="72" spans="1:34" ht="12" customHeight="1">
      <c r="A72" s="16" t="s">
        <v>111</v>
      </c>
      <c r="B72" s="1"/>
      <c r="C72" s="1"/>
      <c r="D72" s="25"/>
      <c r="E72" s="79"/>
      <c r="F72" s="25"/>
      <c r="G72" s="25"/>
      <c r="H72" s="79"/>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row>
    <row r="73" spans="1:34" ht="12" customHeight="1">
      <c r="A73" s="1"/>
      <c r="B73" s="16" t="s">
        <v>37</v>
      </c>
      <c r="C73" s="5" t="s">
        <v>112</v>
      </c>
      <c r="D73" s="25">
        <f>Classification!CB73</f>
        <v>0.41818425674847193</v>
      </c>
      <c r="E73" s="79"/>
      <c r="F73" s="25">
        <v>0</v>
      </c>
      <c r="G73" s="25">
        <f>D73-F73</f>
        <v>0.41818425674847193</v>
      </c>
      <c r="H73" s="69" t="s">
        <v>495</v>
      </c>
      <c r="I73" s="25">
        <v>0</v>
      </c>
      <c r="J73" s="25">
        <v>0</v>
      </c>
      <c r="K73" s="25">
        <v>0</v>
      </c>
      <c r="L73" s="25">
        <v>0</v>
      </c>
      <c r="M73" s="25">
        <v>0</v>
      </c>
      <c r="N73" s="25">
        <v>0</v>
      </c>
      <c r="O73" s="25">
        <v>0</v>
      </c>
      <c r="P73" s="25">
        <v>0</v>
      </c>
      <c r="Q73" s="25">
        <v>0</v>
      </c>
      <c r="R73" s="25">
        <v>0</v>
      </c>
      <c r="S73" s="25">
        <v>0</v>
      </c>
      <c r="T73" s="25">
        <v>0</v>
      </c>
      <c r="U73" s="25">
        <v>0</v>
      </c>
      <c r="V73" s="25">
        <v>0</v>
      </c>
      <c r="W73" s="25">
        <v>0</v>
      </c>
      <c r="X73" s="25">
        <v>0</v>
      </c>
      <c r="Y73" s="25">
        <v>0.41818425674847193</v>
      </c>
      <c r="Z73" s="25">
        <v>0</v>
      </c>
      <c r="AA73" s="25">
        <v>0</v>
      </c>
      <c r="AB73" s="25">
        <v>0</v>
      </c>
      <c r="AC73" s="25">
        <v>0</v>
      </c>
      <c r="AD73" s="25">
        <v>0</v>
      </c>
      <c r="AE73" s="25">
        <v>0</v>
      </c>
      <c r="AF73" s="25">
        <v>0</v>
      </c>
      <c r="AG73" s="25">
        <v>0</v>
      </c>
      <c r="AH73" s="25">
        <v>0</v>
      </c>
    </row>
    <row r="74" spans="1:34" ht="12" customHeight="1">
      <c r="A74" s="1"/>
      <c r="B74" s="16" t="s">
        <v>39</v>
      </c>
      <c r="C74" s="5" t="s">
        <v>114</v>
      </c>
      <c r="D74" s="25">
        <f>Classification!CB74</f>
        <v>49.997120319231961</v>
      </c>
      <c r="E74" s="79"/>
      <c r="F74" s="25">
        <v>0</v>
      </c>
      <c r="G74" s="25">
        <f t="shared" ref="G74:G79" si="17">D74-F74</f>
        <v>49.997120319231961</v>
      </c>
      <c r="H74" s="69" t="s">
        <v>495</v>
      </c>
      <c r="I74" s="25">
        <v>0</v>
      </c>
      <c r="J74" s="25">
        <v>0</v>
      </c>
      <c r="K74" s="25">
        <v>0</v>
      </c>
      <c r="L74" s="25">
        <v>0</v>
      </c>
      <c r="M74" s="25">
        <v>0</v>
      </c>
      <c r="N74" s="25">
        <v>0</v>
      </c>
      <c r="O74" s="25">
        <v>0</v>
      </c>
      <c r="P74" s="25">
        <v>0</v>
      </c>
      <c r="Q74" s="25">
        <v>0</v>
      </c>
      <c r="R74" s="25">
        <v>0</v>
      </c>
      <c r="S74" s="25">
        <v>0</v>
      </c>
      <c r="T74" s="25">
        <v>0</v>
      </c>
      <c r="U74" s="25">
        <v>0</v>
      </c>
      <c r="V74" s="25">
        <v>0</v>
      </c>
      <c r="W74" s="25">
        <v>0</v>
      </c>
      <c r="X74" s="25">
        <v>0</v>
      </c>
      <c r="Y74" s="25">
        <v>49.997120319231961</v>
      </c>
      <c r="Z74" s="25">
        <v>0</v>
      </c>
      <c r="AA74" s="25">
        <v>0</v>
      </c>
      <c r="AB74" s="25">
        <v>0</v>
      </c>
      <c r="AC74" s="25">
        <v>0</v>
      </c>
      <c r="AD74" s="25">
        <v>0</v>
      </c>
      <c r="AE74" s="25">
        <v>0</v>
      </c>
      <c r="AF74" s="25">
        <v>0</v>
      </c>
      <c r="AG74" s="25">
        <v>0</v>
      </c>
      <c r="AH74" s="25">
        <v>0</v>
      </c>
    </row>
    <row r="75" spans="1:34" ht="12" customHeight="1">
      <c r="A75" s="1"/>
      <c r="B75" s="16" t="s">
        <v>115</v>
      </c>
      <c r="C75" s="5" t="s">
        <v>116</v>
      </c>
      <c r="D75" s="25">
        <f>Classification!CB75</f>
        <v>116.94478300321498</v>
      </c>
      <c r="E75" s="79"/>
      <c r="F75" s="25">
        <v>0</v>
      </c>
      <c r="G75" s="25">
        <f t="shared" si="17"/>
        <v>116.94478300321498</v>
      </c>
      <c r="H75" s="69" t="s">
        <v>495</v>
      </c>
      <c r="I75" s="25">
        <v>0</v>
      </c>
      <c r="J75" s="25">
        <v>0</v>
      </c>
      <c r="K75" s="25">
        <v>0</v>
      </c>
      <c r="L75" s="25">
        <v>0</v>
      </c>
      <c r="M75" s="25">
        <v>0</v>
      </c>
      <c r="N75" s="25">
        <v>0</v>
      </c>
      <c r="O75" s="25">
        <v>0</v>
      </c>
      <c r="P75" s="25">
        <v>0</v>
      </c>
      <c r="Q75" s="25">
        <v>0</v>
      </c>
      <c r="R75" s="25">
        <v>0</v>
      </c>
      <c r="S75" s="25">
        <v>0</v>
      </c>
      <c r="T75" s="25">
        <v>0</v>
      </c>
      <c r="U75" s="25">
        <v>0</v>
      </c>
      <c r="V75" s="25">
        <v>0</v>
      </c>
      <c r="W75" s="25">
        <v>0</v>
      </c>
      <c r="X75" s="25">
        <v>0</v>
      </c>
      <c r="Y75" s="25">
        <v>116.94478300321498</v>
      </c>
      <c r="Z75" s="25">
        <v>0</v>
      </c>
      <c r="AA75" s="25">
        <v>0</v>
      </c>
      <c r="AB75" s="25">
        <v>0</v>
      </c>
      <c r="AC75" s="25">
        <v>0</v>
      </c>
      <c r="AD75" s="25">
        <v>0</v>
      </c>
      <c r="AE75" s="25">
        <v>0</v>
      </c>
      <c r="AF75" s="25">
        <v>0</v>
      </c>
      <c r="AG75" s="25">
        <v>0</v>
      </c>
      <c r="AH75" s="25">
        <v>0</v>
      </c>
    </row>
    <row r="76" spans="1:34" ht="12" customHeight="1">
      <c r="A76" s="1"/>
      <c r="B76" s="16" t="s">
        <v>117</v>
      </c>
      <c r="C76" s="5" t="s">
        <v>118</v>
      </c>
      <c r="D76" s="25">
        <f>Classification!CB76</f>
        <v>51.907615622466146</v>
      </c>
      <c r="E76" s="79"/>
      <c r="F76" s="25">
        <v>0</v>
      </c>
      <c r="G76" s="25">
        <f t="shared" si="17"/>
        <v>51.907615622466146</v>
      </c>
      <c r="H76" s="69" t="s">
        <v>495</v>
      </c>
      <c r="I76" s="25">
        <v>0</v>
      </c>
      <c r="J76" s="25">
        <v>0</v>
      </c>
      <c r="K76" s="25">
        <v>0</v>
      </c>
      <c r="L76" s="25">
        <v>0</v>
      </c>
      <c r="M76" s="25">
        <v>0</v>
      </c>
      <c r="N76" s="25">
        <v>0</v>
      </c>
      <c r="O76" s="25">
        <v>0</v>
      </c>
      <c r="P76" s="25">
        <v>0</v>
      </c>
      <c r="Q76" s="25">
        <v>0</v>
      </c>
      <c r="R76" s="25">
        <v>0</v>
      </c>
      <c r="S76" s="25">
        <v>0</v>
      </c>
      <c r="T76" s="25">
        <v>0</v>
      </c>
      <c r="U76" s="25">
        <v>0</v>
      </c>
      <c r="V76" s="25">
        <v>0</v>
      </c>
      <c r="W76" s="25">
        <v>0</v>
      </c>
      <c r="X76" s="25">
        <v>0</v>
      </c>
      <c r="Y76" s="25">
        <v>51.907615622466146</v>
      </c>
      <c r="Z76" s="25">
        <v>0</v>
      </c>
      <c r="AA76" s="25">
        <v>0</v>
      </c>
      <c r="AB76" s="25">
        <v>0</v>
      </c>
      <c r="AC76" s="25">
        <v>0</v>
      </c>
      <c r="AD76" s="25">
        <v>0</v>
      </c>
      <c r="AE76" s="25">
        <v>0</v>
      </c>
      <c r="AF76" s="25">
        <v>0</v>
      </c>
      <c r="AG76" s="25">
        <v>0</v>
      </c>
      <c r="AH76" s="25">
        <v>0</v>
      </c>
    </row>
    <row r="77" spans="1:34" ht="12" customHeight="1">
      <c r="A77" s="1"/>
      <c r="B77" s="16" t="s">
        <v>119</v>
      </c>
      <c r="C77" s="5" t="s">
        <v>120</v>
      </c>
      <c r="D77" s="25">
        <f>Classification!CB77</f>
        <v>39.273949188421881</v>
      </c>
      <c r="E77" s="79"/>
      <c r="F77" s="25">
        <v>0</v>
      </c>
      <c r="G77" s="25">
        <f t="shared" si="17"/>
        <v>39.273949188421881</v>
      </c>
      <c r="H77" s="69" t="s">
        <v>495</v>
      </c>
      <c r="I77" s="25">
        <v>0</v>
      </c>
      <c r="J77" s="25">
        <v>0</v>
      </c>
      <c r="K77" s="25">
        <v>0</v>
      </c>
      <c r="L77" s="25">
        <v>0</v>
      </c>
      <c r="M77" s="25">
        <v>0</v>
      </c>
      <c r="N77" s="25">
        <v>0</v>
      </c>
      <c r="O77" s="25">
        <v>0</v>
      </c>
      <c r="P77" s="25">
        <v>0</v>
      </c>
      <c r="Q77" s="25">
        <v>0</v>
      </c>
      <c r="R77" s="25">
        <v>0</v>
      </c>
      <c r="S77" s="25">
        <v>0</v>
      </c>
      <c r="T77" s="25">
        <v>0</v>
      </c>
      <c r="U77" s="25">
        <v>0</v>
      </c>
      <c r="V77" s="25">
        <v>0</v>
      </c>
      <c r="W77" s="25">
        <v>0</v>
      </c>
      <c r="X77" s="25">
        <v>0</v>
      </c>
      <c r="Y77" s="25">
        <v>39.273949188421881</v>
      </c>
      <c r="Z77" s="25">
        <v>0</v>
      </c>
      <c r="AA77" s="25">
        <v>0</v>
      </c>
      <c r="AB77" s="25">
        <v>0</v>
      </c>
      <c r="AC77" s="25">
        <v>0</v>
      </c>
      <c r="AD77" s="25">
        <v>0</v>
      </c>
      <c r="AE77" s="25">
        <v>0</v>
      </c>
      <c r="AF77" s="25">
        <v>0</v>
      </c>
      <c r="AG77" s="25">
        <v>0</v>
      </c>
      <c r="AH77" s="25">
        <v>0</v>
      </c>
    </row>
    <row r="78" spans="1:34" ht="12" customHeight="1">
      <c r="A78" s="1"/>
      <c r="B78" s="16" t="s">
        <v>121</v>
      </c>
      <c r="C78" s="5" t="s">
        <v>122</v>
      </c>
      <c r="D78" s="25">
        <f>Classification!CB78</f>
        <v>10.3204447312993</v>
      </c>
      <c r="E78" s="79"/>
      <c r="F78" s="25">
        <v>0</v>
      </c>
      <c r="G78" s="25">
        <f t="shared" si="17"/>
        <v>10.3204447312993</v>
      </c>
      <c r="H78" s="69" t="s">
        <v>495</v>
      </c>
      <c r="I78" s="25">
        <v>0</v>
      </c>
      <c r="J78" s="25">
        <v>0</v>
      </c>
      <c r="K78" s="25">
        <v>0</v>
      </c>
      <c r="L78" s="25">
        <v>0</v>
      </c>
      <c r="M78" s="25">
        <v>0</v>
      </c>
      <c r="N78" s="25">
        <v>0</v>
      </c>
      <c r="O78" s="25">
        <v>0</v>
      </c>
      <c r="P78" s="25">
        <v>0</v>
      </c>
      <c r="Q78" s="25">
        <v>0</v>
      </c>
      <c r="R78" s="25">
        <v>0</v>
      </c>
      <c r="S78" s="25">
        <v>0</v>
      </c>
      <c r="T78" s="25">
        <v>0</v>
      </c>
      <c r="U78" s="25">
        <v>0</v>
      </c>
      <c r="V78" s="25">
        <v>0</v>
      </c>
      <c r="W78" s="25">
        <v>0</v>
      </c>
      <c r="X78" s="25">
        <v>0</v>
      </c>
      <c r="Y78" s="25">
        <v>10.3204447312993</v>
      </c>
      <c r="Z78" s="25">
        <v>0</v>
      </c>
      <c r="AA78" s="25">
        <v>0</v>
      </c>
      <c r="AB78" s="25">
        <v>0</v>
      </c>
      <c r="AC78" s="25">
        <v>0</v>
      </c>
      <c r="AD78" s="25">
        <v>0</v>
      </c>
      <c r="AE78" s="25">
        <v>0</v>
      </c>
      <c r="AF78" s="25">
        <v>0</v>
      </c>
      <c r="AG78" s="25">
        <v>0</v>
      </c>
      <c r="AH78" s="25">
        <v>0</v>
      </c>
    </row>
    <row r="79" spans="1:34" ht="12" customHeight="1">
      <c r="A79" s="1"/>
      <c r="B79" s="16" t="s">
        <v>16</v>
      </c>
      <c r="C79" s="5" t="s">
        <v>123</v>
      </c>
      <c r="D79" s="25">
        <f>Classification!CB79</f>
        <v>0</v>
      </c>
      <c r="E79" s="79"/>
      <c r="F79" s="25">
        <v>0</v>
      </c>
      <c r="G79" s="25">
        <f t="shared" si="17"/>
        <v>0</v>
      </c>
      <c r="H79" s="69"/>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row>
    <row r="80" spans="1:34" ht="12" customHeight="1">
      <c r="A80" s="1"/>
      <c r="B80" s="16" t="s">
        <v>42</v>
      </c>
      <c r="C80" s="1"/>
      <c r="D80" s="26">
        <f>SUM(D73:D79)</f>
        <v>268.8620971213827</v>
      </c>
      <c r="E80" s="79"/>
      <c r="F80" s="26">
        <f t="shared" ref="F80:G80" si="18">SUM(F73:F79)</f>
        <v>0</v>
      </c>
      <c r="G80" s="26">
        <f t="shared" si="18"/>
        <v>268.8620971213827</v>
      </c>
      <c r="H80" s="79"/>
      <c r="I80" s="26">
        <f t="shared" ref="I80:AH80" si="19">SUM(I73:I79)</f>
        <v>0</v>
      </c>
      <c r="J80" s="26">
        <f t="shared" si="19"/>
        <v>0</v>
      </c>
      <c r="K80" s="26">
        <f t="shared" si="19"/>
        <v>0</v>
      </c>
      <c r="L80" s="26">
        <f t="shared" si="19"/>
        <v>0</v>
      </c>
      <c r="M80" s="26">
        <f t="shared" si="19"/>
        <v>0</v>
      </c>
      <c r="N80" s="26">
        <f t="shared" si="19"/>
        <v>0</v>
      </c>
      <c r="O80" s="26">
        <f t="shared" si="19"/>
        <v>0</v>
      </c>
      <c r="P80" s="26">
        <f t="shared" si="19"/>
        <v>0</v>
      </c>
      <c r="Q80" s="26">
        <f t="shared" si="19"/>
        <v>0</v>
      </c>
      <c r="R80" s="26">
        <f t="shared" si="19"/>
        <v>0</v>
      </c>
      <c r="S80" s="26">
        <f t="shared" si="19"/>
        <v>0</v>
      </c>
      <c r="T80" s="26">
        <f t="shared" si="19"/>
        <v>0</v>
      </c>
      <c r="U80" s="26">
        <f t="shared" si="19"/>
        <v>0</v>
      </c>
      <c r="V80" s="26">
        <f t="shared" si="19"/>
        <v>0</v>
      </c>
      <c r="W80" s="26">
        <f t="shared" si="19"/>
        <v>0</v>
      </c>
      <c r="X80" s="26">
        <f t="shared" si="19"/>
        <v>0</v>
      </c>
      <c r="Y80" s="26">
        <f t="shared" si="19"/>
        <v>268.8620971213827</v>
      </c>
      <c r="Z80" s="26">
        <f t="shared" si="19"/>
        <v>0</v>
      </c>
      <c r="AA80" s="26">
        <f t="shared" si="19"/>
        <v>0</v>
      </c>
      <c r="AB80" s="26">
        <f t="shared" si="19"/>
        <v>0</v>
      </c>
      <c r="AC80" s="26">
        <f t="shared" si="19"/>
        <v>0</v>
      </c>
      <c r="AD80" s="26">
        <f t="shared" si="19"/>
        <v>0</v>
      </c>
      <c r="AE80" s="26">
        <f t="shared" si="19"/>
        <v>0</v>
      </c>
      <c r="AF80" s="26">
        <f t="shared" si="19"/>
        <v>0</v>
      </c>
      <c r="AG80" s="26">
        <f t="shared" si="19"/>
        <v>0</v>
      </c>
      <c r="AH80" s="26">
        <f t="shared" si="19"/>
        <v>0</v>
      </c>
    </row>
    <row r="81" spans="1:34" ht="12" customHeight="1">
      <c r="A81" s="1"/>
      <c r="B81" s="1"/>
      <c r="C81" s="1"/>
      <c r="D81" s="25"/>
      <c r="E81" s="79"/>
      <c r="F81" s="25"/>
      <c r="G81" s="25"/>
      <c r="H81" s="79"/>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row>
    <row r="82" spans="1:34" ht="12" customHeight="1" thickBot="1">
      <c r="A82" s="16" t="s">
        <v>124</v>
      </c>
      <c r="B82" s="1"/>
      <c r="C82" s="1"/>
      <c r="D82" s="32">
        <f>SUM(D18, D29, D39, D52, D68, D70, D80)</f>
        <v>11883.966878493135</v>
      </c>
      <c r="E82" s="79"/>
      <c r="F82" s="32">
        <f>SUM(F18, F29, F39, F52, F68, F70, F80)</f>
        <v>0</v>
      </c>
      <c r="G82" s="32">
        <f>SUM(G18, G29, G39, G52, G68, G70, G80)</f>
        <v>11883.966878493135</v>
      </c>
      <c r="H82" s="79"/>
      <c r="I82" s="32">
        <f t="shared" ref="I82:AH82" si="20">SUM(I18, I29, I39, I52, I68, I70, I80)</f>
        <v>0</v>
      </c>
      <c r="J82" s="32">
        <f t="shared" si="20"/>
        <v>0</v>
      </c>
      <c r="K82" s="32">
        <f t="shared" si="20"/>
        <v>0</v>
      </c>
      <c r="L82" s="32">
        <f t="shared" si="20"/>
        <v>0</v>
      </c>
      <c r="M82" s="32">
        <f t="shared" si="20"/>
        <v>0</v>
      </c>
      <c r="N82" s="32">
        <f t="shared" si="20"/>
        <v>0</v>
      </c>
      <c r="O82" s="32">
        <f t="shared" si="20"/>
        <v>0</v>
      </c>
      <c r="P82" s="32">
        <f t="shared" si="20"/>
        <v>0</v>
      </c>
      <c r="Q82" s="32">
        <f t="shared" si="20"/>
        <v>0</v>
      </c>
      <c r="R82" s="32">
        <f t="shared" si="20"/>
        <v>0</v>
      </c>
      <c r="S82" s="32">
        <f t="shared" si="20"/>
        <v>0</v>
      </c>
      <c r="T82" s="32">
        <f t="shared" si="20"/>
        <v>0</v>
      </c>
      <c r="U82" s="32">
        <f t="shared" si="20"/>
        <v>0</v>
      </c>
      <c r="V82" s="32">
        <f t="shared" si="20"/>
        <v>0</v>
      </c>
      <c r="W82" s="32">
        <f t="shared" si="20"/>
        <v>0</v>
      </c>
      <c r="X82" s="32">
        <f t="shared" si="20"/>
        <v>0</v>
      </c>
      <c r="Y82" s="32">
        <f t="shared" si="20"/>
        <v>11883.966878493135</v>
      </c>
      <c r="Z82" s="32">
        <f t="shared" si="20"/>
        <v>0</v>
      </c>
      <c r="AA82" s="32">
        <f t="shared" si="20"/>
        <v>0</v>
      </c>
      <c r="AB82" s="32">
        <f t="shared" si="20"/>
        <v>0</v>
      </c>
      <c r="AC82" s="32">
        <f t="shared" si="20"/>
        <v>0</v>
      </c>
      <c r="AD82" s="32">
        <f t="shared" si="20"/>
        <v>0</v>
      </c>
      <c r="AE82" s="32">
        <f t="shared" si="20"/>
        <v>0</v>
      </c>
      <c r="AF82" s="32">
        <f t="shared" si="20"/>
        <v>0</v>
      </c>
      <c r="AG82" s="32">
        <f t="shared" si="20"/>
        <v>0</v>
      </c>
      <c r="AH82" s="32">
        <f t="shared" si="20"/>
        <v>0</v>
      </c>
    </row>
    <row r="83" spans="1:34" ht="12" customHeight="1" thickTop="1">
      <c r="A83" s="1"/>
      <c r="B83" s="1"/>
      <c r="C83" s="1"/>
      <c r="D83" s="25"/>
      <c r="E83" s="79"/>
      <c r="F83" s="25"/>
      <c r="G83" s="25"/>
      <c r="H83" s="79"/>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row>
    <row r="84" spans="1:34" ht="12" customHeight="1">
      <c r="A84" s="16" t="s">
        <v>125</v>
      </c>
      <c r="B84" s="1"/>
      <c r="C84" s="1"/>
      <c r="D84" s="33"/>
      <c r="E84" s="81"/>
      <c r="F84" s="33"/>
      <c r="G84" s="33"/>
      <c r="H84" s="81"/>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row>
    <row r="85" spans="1:34" ht="12" customHeight="1">
      <c r="A85" s="1"/>
      <c r="B85" s="1"/>
      <c r="C85" s="1"/>
      <c r="D85" s="33"/>
      <c r="E85" s="81"/>
      <c r="F85" s="33"/>
      <c r="G85" s="33"/>
      <c r="H85" s="81"/>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ht="12" customHeight="1">
      <c r="A86" s="16" t="s">
        <v>32</v>
      </c>
      <c r="B86" s="1"/>
      <c r="C86" s="1"/>
      <c r="D86" s="25"/>
      <c r="E86" s="79"/>
      <c r="F86" s="25"/>
      <c r="G86" s="25"/>
      <c r="H86" s="79"/>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row>
    <row r="87" spans="1:34" ht="12" customHeight="1">
      <c r="A87" s="1"/>
      <c r="B87" s="16" t="s">
        <v>34</v>
      </c>
      <c r="C87" s="5" t="s">
        <v>35</v>
      </c>
      <c r="D87" s="25">
        <f>Classification!CB87</f>
        <v>0</v>
      </c>
      <c r="E87" s="79"/>
      <c r="F87" s="25">
        <v>0</v>
      </c>
      <c r="G87" s="25">
        <f t="shared" ref="G87:G90" si="21">D87-F87</f>
        <v>0</v>
      </c>
      <c r="H87" s="69"/>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row>
    <row r="88" spans="1:34" ht="12" customHeight="1">
      <c r="A88" s="1"/>
      <c r="B88" s="16" t="s">
        <v>37</v>
      </c>
      <c r="C88" s="5" t="s">
        <v>38</v>
      </c>
      <c r="D88" s="25">
        <f>Classification!CB88</f>
        <v>0</v>
      </c>
      <c r="E88" s="79"/>
      <c r="F88" s="25">
        <v>0</v>
      </c>
      <c r="G88" s="25">
        <f t="shared" si="21"/>
        <v>0</v>
      </c>
      <c r="H88" s="69"/>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row>
    <row r="89" spans="1:34" ht="12" customHeight="1">
      <c r="A89" s="1"/>
      <c r="B89" s="16" t="s">
        <v>39</v>
      </c>
      <c r="C89" s="5" t="s">
        <v>40</v>
      </c>
      <c r="D89" s="25">
        <f>Classification!CB89</f>
        <v>0</v>
      </c>
      <c r="E89" s="79"/>
      <c r="F89" s="25">
        <v>0</v>
      </c>
      <c r="G89" s="25">
        <f t="shared" si="21"/>
        <v>0</v>
      </c>
      <c r="H89" s="69"/>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row>
    <row r="90" spans="1:34" ht="12" customHeight="1">
      <c r="A90" s="1"/>
      <c r="B90" s="16" t="s">
        <v>16</v>
      </c>
      <c r="C90" s="5" t="s">
        <v>41</v>
      </c>
      <c r="D90" s="25">
        <f>Classification!CB90</f>
        <v>0</v>
      </c>
      <c r="E90" s="79"/>
      <c r="F90" s="25">
        <v>0</v>
      </c>
      <c r="G90" s="25">
        <f t="shared" si="21"/>
        <v>0</v>
      </c>
      <c r="H90" s="69"/>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row>
    <row r="91" spans="1:34" ht="12" customHeight="1">
      <c r="A91" s="1"/>
      <c r="B91" s="16" t="s">
        <v>42</v>
      </c>
      <c r="C91" s="1"/>
      <c r="D91" s="26">
        <f>SUM(D87:D90)</f>
        <v>0</v>
      </c>
      <c r="E91" s="79"/>
      <c r="F91" s="26">
        <f>SUM(F87:F90)</f>
        <v>0</v>
      </c>
      <c r="G91" s="26">
        <f>SUM(G87:G90)</f>
        <v>0</v>
      </c>
      <c r="H91" s="79"/>
      <c r="I91" s="26">
        <f t="shared" ref="I91:AH91" si="22">SUM(I87:I90)</f>
        <v>0</v>
      </c>
      <c r="J91" s="26">
        <f t="shared" si="22"/>
        <v>0</v>
      </c>
      <c r="K91" s="26">
        <f t="shared" si="22"/>
        <v>0</v>
      </c>
      <c r="L91" s="26">
        <f t="shared" si="22"/>
        <v>0</v>
      </c>
      <c r="M91" s="26">
        <f t="shared" si="22"/>
        <v>0</v>
      </c>
      <c r="N91" s="26">
        <f t="shared" si="22"/>
        <v>0</v>
      </c>
      <c r="O91" s="26">
        <f t="shared" si="22"/>
        <v>0</v>
      </c>
      <c r="P91" s="26">
        <f t="shared" si="22"/>
        <v>0</v>
      </c>
      <c r="Q91" s="26">
        <f t="shared" si="22"/>
        <v>0</v>
      </c>
      <c r="R91" s="26">
        <f t="shared" si="22"/>
        <v>0</v>
      </c>
      <c r="S91" s="26">
        <f t="shared" si="22"/>
        <v>0</v>
      </c>
      <c r="T91" s="26">
        <f t="shared" si="22"/>
        <v>0</v>
      </c>
      <c r="U91" s="26">
        <f t="shared" si="22"/>
        <v>0</v>
      </c>
      <c r="V91" s="26">
        <f t="shared" si="22"/>
        <v>0</v>
      </c>
      <c r="W91" s="26">
        <f t="shared" si="22"/>
        <v>0</v>
      </c>
      <c r="X91" s="26">
        <f t="shared" si="22"/>
        <v>0</v>
      </c>
      <c r="Y91" s="26">
        <f t="shared" si="22"/>
        <v>0</v>
      </c>
      <c r="Z91" s="26">
        <f t="shared" si="22"/>
        <v>0</v>
      </c>
      <c r="AA91" s="26">
        <f t="shared" si="22"/>
        <v>0</v>
      </c>
      <c r="AB91" s="26">
        <f t="shared" si="22"/>
        <v>0</v>
      </c>
      <c r="AC91" s="26">
        <f t="shared" si="22"/>
        <v>0</v>
      </c>
      <c r="AD91" s="26">
        <f t="shared" si="22"/>
        <v>0</v>
      </c>
      <c r="AE91" s="26">
        <f t="shared" si="22"/>
        <v>0</v>
      </c>
      <c r="AF91" s="26">
        <f t="shared" si="22"/>
        <v>0</v>
      </c>
      <c r="AG91" s="26">
        <f t="shared" si="22"/>
        <v>0</v>
      </c>
      <c r="AH91" s="26">
        <f t="shared" si="22"/>
        <v>0</v>
      </c>
    </row>
    <row r="92" spans="1:34" ht="12" customHeight="1">
      <c r="A92" s="1"/>
      <c r="B92" s="1"/>
      <c r="C92" s="1"/>
      <c r="D92" s="25"/>
      <c r="E92" s="79"/>
      <c r="F92" s="25"/>
      <c r="G92" s="25"/>
      <c r="H92" s="79"/>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row>
    <row r="93" spans="1:34" ht="12" customHeight="1">
      <c r="A93" s="16" t="s">
        <v>43</v>
      </c>
      <c r="B93" s="1"/>
      <c r="C93" s="1"/>
      <c r="D93" s="25"/>
      <c r="E93" s="79"/>
      <c r="F93" s="25"/>
      <c r="G93" s="25"/>
      <c r="H93" s="79"/>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row>
    <row r="94" spans="1:34" ht="12" customHeight="1">
      <c r="A94" s="1"/>
      <c r="B94" s="16" t="s">
        <v>37</v>
      </c>
      <c r="C94" s="5" t="s">
        <v>45</v>
      </c>
      <c r="D94" s="25">
        <f>Classification!CB94</f>
        <v>0</v>
      </c>
      <c r="E94" s="79"/>
      <c r="F94" s="25">
        <v>0</v>
      </c>
      <c r="G94" s="25">
        <f t="shared" ref="G94:G101" si="23">D94-F94</f>
        <v>0</v>
      </c>
      <c r="H94" s="69"/>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row>
    <row r="95" spans="1:34" ht="12" customHeight="1">
      <c r="A95" s="1"/>
      <c r="B95" s="16" t="s">
        <v>48</v>
      </c>
      <c r="C95" s="5" t="s">
        <v>49</v>
      </c>
      <c r="D95" s="25">
        <f>Classification!CB95</f>
        <v>0</v>
      </c>
      <c r="E95" s="79"/>
      <c r="F95" s="25">
        <v>0</v>
      </c>
      <c r="G95" s="25">
        <f t="shared" si="23"/>
        <v>0</v>
      </c>
      <c r="H95" s="69"/>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row>
    <row r="96" spans="1:34" ht="12" customHeight="1">
      <c r="A96" s="1"/>
      <c r="B96" s="16" t="s">
        <v>39</v>
      </c>
      <c r="C96" s="5" t="s">
        <v>51</v>
      </c>
      <c r="D96" s="25">
        <f>Classification!CB96</f>
        <v>0</v>
      </c>
      <c r="E96" s="79"/>
      <c r="F96" s="25">
        <v>0</v>
      </c>
      <c r="G96" s="25">
        <f t="shared" si="23"/>
        <v>0</v>
      </c>
      <c r="H96" s="69"/>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row>
    <row r="97" spans="1:34" ht="12" customHeight="1">
      <c r="A97" s="1"/>
      <c r="B97" s="16" t="s">
        <v>53</v>
      </c>
      <c r="C97" s="5" t="s">
        <v>54</v>
      </c>
      <c r="D97" s="25">
        <f>Classification!CB97</f>
        <v>0</v>
      </c>
      <c r="E97" s="79"/>
      <c r="F97" s="25">
        <v>0</v>
      </c>
      <c r="G97" s="25">
        <f t="shared" si="23"/>
        <v>0</v>
      </c>
      <c r="H97" s="69"/>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row>
    <row r="98" spans="1:34" ht="12" customHeight="1">
      <c r="A98" s="1"/>
      <c r="B98" s="16" t="s">
        <v>55</v>
      </c>
      <c r="C98" s="5" t="s">
        <v>56</v>
      </c>
      <c r="D98" s="25">
        <f>Classification!CB98</f>
        <v>0</v>
      </c>
      <c r="E98" s="79"/>
      <c r="F98" s="25">
        <v>0</v>
      </c>
      <c r="G98" s="25">
        <f t="shared" si="23"/>
        <v>0</v>
      </c>
      <c r="H98" s="69"/>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row>
    <row r="99" spans="1:34" ht="12" customHeight="1">
      <c r="A99" s="1"/>
      <c r="B99" s="16" t="s">
        <v>59</v>
      </c>
      <c r="C99" s="5" t="s">
        <v>60</v>
      </c>
      <c r="D99" s="25">
        <f>Classification!CB99</f>
        <v>0</v>
      </c>
      <c r="E99" s="79"/>
      <c r="F99" s="25">
        <v>0</v>
      </c>
      <c r="G99" s="25">
        <f t="shared" si="23"/>
        <v>0</v>
      </c>
      <c r="H99" s="69"/>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row>
    <row r="100" spans="1:34" ht="12" customHeight="1">
      <c r="A100" s="1"/>
      <c r="B100" s="16" t="s">
        <v>61</v>
      </c>
      <c r="C100" s="5" t="s">
        <v>62</v>
      </c>
      <c r="D100" s="25">
        <f>Classification!CB100</f>
        <v>0</v>
      </c>
      <c r="E100" s="79"/>
      <c r="F100" s="25">
        <v>0</v>
      </c>
      <c r="G100" s="25">
        <f t="shared" si="23"/>
        <v>0</v>
      </c>
      <c r="H100" s="69"/>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row>
    <row r="101" spans="1:34" ht="12" customHeight="1">
      <c r="A101" s="1"/>
      <c r="B101" s="16" t="s">
        <v>16</v>
      </c>
      <c r="C101" s="5" t="s">
        <v>64</v>
      </c>
      <c r="D101" s="25">
        <f>Classification!CB101</f>
        <v>0</v>
      </c>
      <c r="E101" s="79"/>
      <c r="F101" s="25">
        <v>0</v>
      </c>
      <c r="G101" s="25">
        <f t="shared" si="23"/>
        <v>0</v>
      </c>
      <c r="H101" s="69"/>
      <c r="I101" s="25">
        <v>0</v>
      </c>
      <c r="J101" s="25">
        <v>0</v>
      </c>
      <c r="K101" s="25">
        <v>0</v>
      </c>
      <c r="L101" s="25">
        <v>0</v>
      </c>
      <c r="M101" s="25">
        <v>0</v>
      </c>
      <c r="N101" s="25">
        <v>0</v>
      </c>
      <c r="O101" s="25">
        <v>0</v>
      </c>
      <c r="P101" s="25">
        <v>0</v>
      </c>
      <c r="Q101" s="25">
        <v>0</v>
      </c>
      <c r="R101" s="25">
        <v>0</v>
      </c>
      <c r="S101" s="25">
        <v>0</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row>
    <row r="102" spans="1:34" ht="12" customHeight="1">
      <c r="A102" s="1"/>
      <c r="B102" s="16" t="s">
        <v>42</v>
      </c>
      <c r="C102" s="1"/>
      <c r="D102" s="26">
        <f>SUM(D94:D101)</f>
        <v>0</v>
      </c>
      <c r="E102" s="79"/>
      <c r="F102" s="26">
        <f>SUM(F94:F101)</f>
        <v>0</v>
      </c>
      <c r="G102" s="26">
        <f>SUM(G94:G101)</f>
        <v>0</v>
      </c>
      <c r="H102" s="79"/>
      <c r="I102" s="26">
        <f t="shared" ref="I102:AH102" si="24">SUM(I94:I101)</f>
        <v>0</v>
      </c>
      <c r="J102" s="26">
        <f t="shared" si="24"/>
        <v>0</v>
      </c>
      <c r="K102" s="26">
        <f t="shared" si="24"/>
        <v>0</v>
      </c>
      <c r="L102" s="26">
        <f t="shared" si="24"/>
        <v>0</v>
      </c>
      <c r="M102" s="26">
        <f t="shared" si="24"/>
        <v>0</v>
      </c>
      <c r="N102" s="26">
        <f t="shared" si="24"/>
        <v>0</v>
      </c>
      <c r="O102" s="26">
        <f t="shared" si="24"/>
        <v>0</v>
      </c>
      <c r="P102" s="26">
        <f t="shared" si="24"/>
        <v>0</v>
      </c>
      <c r="Q102" s="26">
        <f t="shared" si="24"/>
        <v>0</v>
      </c>
      <c r="R102" s="26">
        <f t="shared" si="24"/>
        <v>0</v>
      </c>
      <c r="S102" s="26">
        <f t="shared" si="24"/>
        <v>0</v>
      </c>
      <c r="T102" s="26">
        <f t="shared" si="24"/>
        <v>0</v>
      </c>
      <c r="U102" s="26">
        <f t="shared" si="24"/>
        <v>0</v>
      </c>
      <c r="V102" s="26">
        <f t="shared" si="24"/>
        <v>0</v>
      </c>
      <c r="W102" s="26">
        <f t="shared" si="24"/>
        <v>0</v>
      </c>
      <c r="X102" s="26">
        <f t="shared" si="24"/>
        <v>0</v>
      </c>
      <c r="Y102" s="26">
        <f t="shared" si="24"/>
        <v>0</v>
      </c>
      <c r="Z102" s="26">
        <f t="shared" si="24"/>
        <v>0</v>
      </c>
      <c r="AA102" s="26">
        <f t="shared" si="24"/>
        <v>0</v>
      </c>
      <c r="AB102" s="26">
        <f t="shared" si="24"/>
        <v>0</v>
      </c>
      <c r="AC102" s="26">
        <f t="shared" si="24"/>
        <v>0</v>
      </c>
      <c r="AD102" s="26">
        <f t="shared" si="24"/>
        <v>0</v>
      </c>
      <c r="AE102" s="26">
        <f t="shared" si="24"/>
        <v>0</v>
      </c>
      <c r="AF102" s="26">
        <f t="shared" si="24"/>
        <v>0</v>
      </c>
      <c r="AG102" s="26">
        <f t="shared" si="24"/>
        <v>0</v>
      </c>
      <c r="AH102" s="26">
        <f t="shared" si="24"/>
        <v>0</v>
      </c>
    </row>
    <row r="103" spans="1:34" ht="12" customHeight="1">
      <c r="A103" s="1"/>
      <c r="B103" s="1"/>
      <c r="C103" s="1"/>
      <c r="D103" s="25"/>
      <c r="E103" s="79"/>
      <c r="F103" s="25"/>
      <c r="G103" s="25"/>
      <c r="H103" s="79"/>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row>
    <row r="104" spans="1:34" ht="12" customHeight="1">
      <c r="A104" s="16" t="s">
        <v>65</v>
      </c>
      <c r="B104" s="1"/>
      <c r="C104" s="1"/>
      <c r="D104" s="25"/>
      <c r="E104" s="79"/>
      <c r="F104" s="25"/>
      <c r="G104" s="25"/>
      <c r="H104" s="79"/>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row>
    <row r="105" spans="1:34" ht="12" customHeight="1">
      <c r="A105" s="1"/>
      <c r="B105" s="16" t="s">
        <v>37</v>
      </c>
      <c r="C105" s="5" t="s">
        <v>66</v>
      </c>
      <c r="D105" s="25">
        <f>Classification!CB105</f>
        <v>0</v>
      </c>
      <c r="E105" s="79"/>
      <c r="F105" s="25">
        <v>0</v>
      </c>
      <c r="G105" s="25">
        <f t="shared" ref="G105:G111" si="25">D105-F105</f>
        <v>0</v>
      </c>
      <c r="H105" s="69"/>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row>
    <row r="106" spans="1:34" ht="12" customHeight="1">
      <c r="A106" s="1"/>
      <c r="B106" s="16" t="s">
        <v>48</v>
      </c>
      <c r="C106" s="5" t="s">
        <v>69</v>
      </c>
      <c r="D106" s="25">
        <f>Classification!CB106</f>
        <v>191.83014593333334</v>
      </c>
      <c r="E106" s="79"/>
      <c r="F106" s="25">
        <v>0</v>
      </c>
      <c r="G106" s="25">
        <f t="shared" si="25"/>
        <v>191.83014593333334</v>
      </c>
      <c r="H106" s="69" t="s">
        <v>495</v>
      </c>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191.83014593333334</v>
      </c>
      <c r="Z106" s="25">
        <v>0</v>
      </c>
      <c r="AA106" s="25">
        <v>0</v>
      </c>
      <c r="AB106" s="25">
        <v>0</v>
      </c>
      <c r="AC106" s="25">
        <v>0</v>
      </c>
      <c r="AD106" s="25">
        <v>0</v>
      </c>
      <c r="AE106" s="25">
        <v>0</v>
      </c>
      <c r="AF106" s="25">
        <v>0</v>
      </c>
      <c r="AG106" s="25">
        <v>0</v>
      </c>
      <c r="AH106" s="25">
        <v>0</v>
      </c>
    </row>
    <row r="107" spans="1:34" ht="12" customHeight="1">
      <c r="A107" s="1"/>
      <c r="B107" s="16" t="s">
        <v>71</v>
      </c>
      <c r="C107" s="5" t="s">
        <v>72</v>
      </c>
      <c r="D107" s="25">
        <f>Classification!CB107</f>
        <v>5188.4417995999993</v>
      </c>
      <c r="E107" s="79"/>
      <c r="F107" s="25">
        <v>0</v>
      </c>
      <c r="G107" s="25">
        <f t="shared" si="25"/>
        <v>5188.4417995999993</v>
      </c>
      <c r="H107" s="69" t="s">
        <v>495</v>
      </c>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5188.4417995999993</v>
      </c>
      <c r="Z107" s="25">
        <v>0</v>
      </c>
      <c r="AA107" s="25">
        <v>0</v>
      </c>
      <c r="AB107" s="25">
        <v>0</v>
      </c>
      <c r="AC107" s="25">
        <v>0</v>
      </c>
      <c r="AD107" s="25">
        <v>0</v>
      </c>
      <c r="AE107" s="25">
        <v>0</v>
      </c>
      <c r="AF107" s="25">
        <v>0</v>
      </c>
      <c r="AG107" s="25">
        <v>0</v>
      </c>
      <c r="AH107" s="25">
        <v>0</v>
      </c>
    </row>
    <row r="108" spans="1:34" ht="12" customHeight="1">
      <c r="A108" s="1"/>
      <c r="B108" s="16" t="s">
        <v>74</v>
      </c>
      <c r="C108" s="5" t="s">
        <v>75</v>
      </c>
      <c r="D108" s="25">
        <f>Classification!CB108</f>
        <v>0</v>
      </c>
      <c r="E108" s="79"/>
      <c r="F108" s="25">
        <v>0</v>
      </c>
      <c r="G108" s="25">
        <f t="shared" si="25"/>
        <v>0</v>
      </c>
      <c r="H108" s="69" t="s">
        <v>495</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row>
    <row r="109" spans="1:34" ht="12" customHeight="1">
      <c r="A109" s="1"/>
      <c r="B109" s="16" t="s">
        <v>55</v>
      </c>
      <c r="C109" s="5" t="s">
        <v>77</v>
      </c>
      <c r="D109" s="25">
        <f>Classification!CB109</f>
        <v>3192.3199975833331</v>
      </c>
      <c r="E109" s="79"/>
      <c r="F109" s="25">
        <v>0</v>
      </c>
      <c r="G109" s="25">
        <f t="shared" si="25"/>
        <v>3192.3199975833331</v>
      </c>
      <c r="H109" s="69" t="s">
        <v>495</v>
      </c>
      <c r="I109" s="25">
        <v>0</v>
      </c>
      <c r="J109" s="25">
        <v>0</v>
      </c>
      <c r="K109" s="25">
        <v>0</v>
      </c>
      <c r="L109" s="25">
        <v>0</v>
      </c>
      <c r="M109" s="25">
        <v>0</v>
      </c>
      <c r="N109" s="25">
        <v>0</v>
      </c>
      <c r="O109" s="25">
        <v>0</v>
      </c>
      <c r="P109" s="25">
        <v>0</v>
      </c>
      <c r="Q109" s="25">
        <v>0</v>
      </c>
      <c r="R109" s="25">
        <v>0</v>
      </c>
      <c r="S109" s="25">
        <v>0</v>
      </c>
      <c r="T109" s="25">
        <v>0</v>
      </c>
      <c r="U109" s="25">
        <v>0</v>
      </c>
      <c r="V109" s="25">
        <v>0</v>
      </c>
      <c r="W109" s="25">
        <v>0</v>
      </c>
      <c r="X109" s="25">
        <v>0</v>
      </c>
      <c r="Y109" s="25">
        <v>3192.3199975833331</v>
      </c>
      <c r="Z109" s="25">
        <v>0</v>
      </c>
      <c r="AA109" s="25">
        <v>0</v>
      </c>
      <c r="AB109" s="25">
        <v>0</v>
      </c>
      <c r="AC109" s="25">
        <v>0</v>
      </c>
      <c r="AD109" s="25">
        <v>0</v>
      </c>
      <c r="AE109" s="25">
        <v>0</v>
      </c>
      <c r="AF109" s="25">
        <v>0</v>
      </c>
      <c r="AG109" s="25">
        <v>0</v>
      </c>
      <c r="AH109" s="25">
        <v>0</v>
      </c>
    </row>
    <row r="110" spans="1:34" ht="12" customHeight="1">
      <c r="A110" s="1"/>
      <c r="B110" s="16" t="s">
        <v>39</v>
      </c>
      <c r="C110" s="5" t="s">
        <v>79</v>
      </c>
      <c r="D110" s="25">
        <f>Classification!CB110</f>
        <v>21.057298291666665</v>
      </c>
      <c r="E110" s="79"/>
      <c r="F110" s="25">
        <v>0</v>
      </c>
      <c r="G110" s="25">
        <f t="shared" si="25"/>
        <v>21.057298291666665</v>
      </c>
      <c r="H110" s="69" t="s">
        <v>495</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21.057298291666665</v>
      </c>
      <c r="Z110" s="25">
        <v>0</v>
      </c>
      <c r="AA110" s="25">
        <v>0</v>
      </c>
      <c r="AB110" s="25">
        <v>0</v>
      </c>
      <c r="AC110" s="25">
        <v>0</v>
      </c>
      <c r="AD110" s="25">
        <v>0</v>
      </c>
      <c r="AE110" s="25">
        <v>0</v>
      </c>
      <c r="AF110" s="25">
        <v>0</v>
      </c>
      <c r="AG110" s="25">
        <v>0</v>
      </c>
      <c r="AH110" s="25">
        <v>0</v>
      </c>
    </row>
    <row r="111" spans="1:34" ht="12" customHeight="1">
      <c r="A111" s="1"/>
      <c r="B111" s="16" t="s">
        <v>16</v>
      </c>
      <c r="C111" s="5" t="s">
        <v>81</v>
      </c>
      <c r="D111" s="25">
        <f>Classification!CB111</f>
        <v>0</v>
      </c>
      <c r="E111" s="79"/>
      <c r="F111" s="25">
        <v>0</v>
      </c>
      <c r="G111" s="25">
        <f t="shared" si="25"/>
        <v>0</v>
      </c>
      <c r="H111" s="69"/>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row>
    <row r="112" spans="1:34" ht="12" customHeight="1">
      <c r="A112" s="1"/>
      <c r="B112" s="16" t="s">
        <v>42</v>
      </c>
      <c r="C112" s="1"/>
      <c r="D112" s="26">
        <f>SUM(D105:D111)</f>
        <v>8593.6492414083332</v>
      </c>
      <c r="E112" s="79"/>
      <c r="F112" s="26">
        <f>SUM(F105:F111)</f>
        <v>0</v>
      </c>
      <c r="G112" s="26">
        <f>SUM(G105:G111)</f>
        <v>8593.6492414083332</v>
      </c>
      <c r="H112" s="79"/>
      <c r="I112" s="26">
        <f t="shared" ref="I112:AH112" si="26">SUM(I105:I111)</f>
        <v>0</v>
      </c>
      <c r="J112" s="26">
        <f t="shared" si="26"/>
        <v>0</v>
      </c>
      <c r="K112" s="26">
        <f t="shared" si="26"/>
        <v>0</v>
      </c>
      <c r="L112" s="26">
        <f t="shared" si="26"/>
        <v>0</v>
      </c>
      <c r="M112" s="26">
        <f t="shared" si="26"/>
        <v>0</v>
      </c>
      <c r="N112" s="26">
        <f t="shared" si="26"/>
        <v>0</v>
      </c>
      <c r="O112" s="26">
        <f t="shared" si="26"/>
        <v>0</v>
      </c>
      <c r="P112" s="26">
        <f t="shared" si="26"/>
        <v>0</v>
      </c>
      <c r="Q112" s="26">
        <f t="shared" si="26"/>
        <v>0</v>
      </c>
      <c r="R112" s="26">
        <f t="shared" si="26"/>
        <v>0</v>
      </c>
      <c r="S112" s="26">
        <f t="shared" si="26"/>
        <v>0</v>
      </c>
      <c r="T112" s="26">
        <f t="shared" si="26"/>
        <v>0</v>
      </c>
      <c r="U112" s="26">
        <f t="shared" si="26"/>
        <v>0</v>
      </c>
      <c r="V112" s="26">
        <f t="shared" si="26"/>
        <v>0</v>
      </c>
      <c r="W112" s="26">
        <f t="shared" si="26"/>
        <v>0</v>
      </c>
      <c r="X112" s="26">
        <f t="shared" si="26"/>
        <v>0</v>
      </c>
      <c r="Y112" s="26">
        <f t="shared" si="26"/>
        <v>8593.6492414083332</v>
      </c>
      <c r="Z112" s="26">
        <f t="shared" si="26"/>
        <v>0</v>
      </c>
      <c r="AA112" s="26">
        <f t="shared" si="26"/>
        <v>0</v>
      </c>
      <c r="AB112" s="26">
        <f t="shared" si="26"/>
        <v>0</v>
      </c>
      <c r="AC112" s="26">
        <f t="shared" si="26"/>
        <v>0</v>
      </c>
      <c r="AD112" s="26">
        <f t="shared" si="26"/>
        <v>0</v>
      </c>
      <c r="AE112" s="26">
        <f t="shared" si="26"/>
        <v>0</v>
      </c>
      <c r="AF112" s="26">
        <f t="shared" si="26"/>
        <v>0</v>
      </c>
      <c r="AG112" s="26">
        <f t="shared" si="26"/>
        <v>0</v>
      </c>
      <c r="AH112" s="26">
        <f t="shared" si="26"/>
        <v>0</v>
      </c>
    </row>
    <row r="113" spans="1:34" ht="12" customHeight="1">
      <c r="A113" s="1"/>
      <c r="B113" s="1"/>
      <c r="C113" s="1"/>
      <c r="D113" s="25"/>
      <c r="E113" s="79"/>
      <c r="F113" s="25"/>
      <c r="G113" s="25"/>
      <c r="H113" s="79"/>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row>
    <row r="114" spans="1:34" ht="12" customHeight="1">
      <c r="A114" s="16" t="s">
        <v>83</v>
      </c>
      <c r="B114" s="1"/>
      <c r="C114" s="1"/>
      <c r="D114" s="25"/>
      <c r="E114" s="79"/>
      <c r="F114" s="25"/>
      <c r="G114" s="25"/>
      <c r="H114" s="79"/>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row>
    <row r="115" spans="1:34" ht="12" customHeight="1">
      <c r="A115" s="1"/>
      <c r="B115" s="16" t="s">
        <v>37</v>
      </c>
      <c r="C115" s="5" t="s">
        <v>84</v>
      </c>
      <c r="D115" s="25">
        <f>Classification!CB115</f>
        <v>0</v>
      </c>
      <c r="E115" s="79"/>
      <c r="F115" s="25">
        <v>0</v>
      </c>
      <c r="G115" s="25">
        <f t="shared" ref="G115:G124" si="27">D115-F115</f>
        <v>0</v>
      </c>
      <c r="H115" s="69"/>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row>
    <row r="116" spans="1:34" ht="12" customHeight="1">
      <c r="A116" s="1"/>
      <c r="B116" s="16" t="s">
        <v>48</v>
      </c>
      <c r="C116" s="5" t="s">
        <v>86</v>
      </c>
      <c r="D116" s="25">
        <f>Classification!CB116</f>
        <v>0</v>
      </c>
      <c r="E116" s="79"/>
      <c r="F116" s="25">
        <v>0</v>
      </c>
      <c r="G116" s="25">
        <f t="shared" si="27"/>
        <v>0</v>
      </c>
      <c r="H116" s="69"/>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row>
    <row r="117" spans="1:34" ht="12" customHeight="1">
      <c r="A117" s="1"/>
      <c r="B117" s="16" t="s">
        <v>71</v>
      </c>
      <c r="C117" s="5" t="s">
        <v>87</v>
      </c>
      <c r="D117" s="25">
        <f>Classification!CB117</f>
        <v>0</v>
      </c>
      <c r="E117" s="79"/>
      <c r="F117" s="25">
        <v>0</v>
      </c>
      <c r="G117" s="25">
        <f t="shared" si="27"/>
        <v>0</v>
      </c>
      <c r="H117" s="69"/>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row>
    <row r="118" spans="1:34" ht="12" customHeight="1">
      <c r="A118" s="1"/>
      <c r="B118" s="16" t="s">
        <v>385</v>
      </c>
      <c r="C118" s="5" t="s">
        <v>89</v>
      </c>
      <c r="D118" s="25">
        <f>Classification!CB118</f>
        <v>0</v>
      </c>
      <c r="E118" s="79"/>
      <c r="F118" s="25">
        <v>0</v>
      </c>
      <c r="G118" s="25">
        <f t="shared" si="27"/>
        <v>0</v>
      </c>
      <c r="H118" s="69"/>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row>
    <row r="119" spans="1:34" ht="12" customHeight="1">
      <c r="A119" s="1"/>
      <c r="B119" s="16" t="s">
        <v>39</v>
      </c>
      <c r="C119" s="5" t="s">
        <v>90</v>
      </c>
      <c r="D119" s="25">
        <f>Classification!CB119</f>
        <v>0</v>
      </c>
      <c r="E119" s="79"/>
      <c r="F119" s="25">
        <v>0</v>
      </c>
      <c r="G119" s="25">
        <f t="shared" si="27"/>
        <v>0</v>
      </c>
      <c r="H119" s="69"/>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row>
    <row r="120" spans="1:34" ht="12" customHeight="1">
      <c r="A120" s="1"/>
      <c r="B120" s="16" t="s">
        <v>91</v>
      </c>
      <c r="C120" s="5" t="s">
        <v>92</v>
      </c>
      <c r="D120" s="25">
        <f>Classification!CB120</f>
        <v>0</v>
      </c>
      <c r="E120" s="79"/>
      <c r="F120" s="25">
        <v>0</v>
      </c>
      <c r="G120" s="25">
        <f t="shared" si="27"/>
        <v>0</v>
      </c>
      <c r="H120" s="69"/>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row>
    <row r="121" spans="1:34" ht="12" customHeight="1">
      <c r="A121" s="1"/>
      <c r="B121" s="16" t="s">
        <v>93</v>
      </c>
      <c r="C121" s="5" t="s">
        <v>94</v>
      </c>
      <c r="D121" s="25">
        <f>Classification!CB121</f>
        <v>0</v>
      </c>
      <c r="E121" s="79"/>
      <c r="F121" s="25">
        <v>0</v>
      </c>
      <c r="G121" s="25">
        <f t="shared" si="27"/>
        <v>0</v>
      </c>
      <c r="H121" s="69"/>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row>
    <row r="122" spans="1:34" ht="12" customHeight="1">
      <c r="A122" s="1"/>
      <c r="B122" s="16" t="s">
        <v>95</v>
      </c>
      <c r="C122" s="5" t="s">
        <v>96</v>
      </c>
      <c r="D122" s="25">
        <f>Classification!CB122</f>
        <v>0</v>
      </c>
      <c r="E122" s="79"/>
      <c r="F122" s="25">
        <v>0</v>
      </c>
      <c r="G122" s="25">
        <f t="shared" si="27"/>
        <v>0</v>
      </c>
      <c r="H122" s="69"/>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row>
    <row r="123" spans="1:34" ht="12" customHeight="1">
      <c r="A123" s="1"/>
      <c r="B123" s="16" t="s">
        <v>97</v>
      </c>
      <c r="C123" s="5" t="s">
        <v>98</v>
      </c>
      <c r="D123" s="25">
        <f>Classification!CB123</f>
        <v>0</v>
      </c>
      <c r="E123" s="79"/>
      <c r="F123" s="25">
        <v>0</v>
      </c>
      <c r="G123" s="25">
        <f t="shared" si="27"/>
        <v>0</v>
      </c>
      <c r="H123" s="69"/>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row>
    <row r="124" spans="1:34" ht="12" customHeight="1">
      <c r="A124" s="1"/>
      <c r="B124" s="16" t="s">
        <v>16</v>
      </c>
      <c r="C124" s="5" t="s">
        <v>99</v>
      </c>
      <c r="D124" s="25">
        <f>Classification!CB124</f>
        <v>0</v>
      </c>
      <c r="E124" s="79"/>
      <c r="F124" s="25">
        <v>0</v>
      </c>
      <c r="G124" s="25">
        <f t="shared" si="27"/>
        <v>0</v>
      </c>
      <c r="H124" s="69"/>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row>
    <row r="125" spans="1:34" ht="12" customHeight="1">
      <c r="A125" s="1"/>
      <c r="B125" s="16" t="s">
        <v>42</v>
      </c>
      <c r="C125" s="1"/>
      <c r="D125" s="26">
        <f>SUM(D115:D124)</f>
        <v>0</v>
      </c>
      <c r="E125" s="79"/>
      <c r="F125" s="26">
        <f>SUM(F115:F124)</f>
        <v>0</v>
      </c>
      <c r="G125" s="26">
        <f>SUM(G115:G124)</f>
        <v>0</v>
      </c>
      <c r="H125" s="79"/>
      <c r="I125" s="26">
        <f t="shared" ref="I125:AH125" si="28">SUM(I115:I124)</f>
        <v>0</v>
      </c>
      <c r="J125" s="26">
        <f t="shared" si="28"/>
        <v>0</v>
      </c>
      <c r="K125" s="26">
        <f t="shared" si="28"/>
        <v>0</v>
      </c>
      <c r="L125" s="26">
        <f t="shared" si="28"/>
        <v>0</v>
      </c>
      <c r="M125" s="26">
        <f t="shared" si="28"/>
        <v>0</v>
      </c>
      <c r="N125" s="26">
        <f t="shared" si="28"/>
        <v>0</v>
      </c>
      <c r="O125" s="26">
        <f t="shared" si="28"/>
        <v>0</v>
      </c>
      <c r="P125" s="26">
        <f t="shared" si="28"/>
        <v>0</v>
      </c>
      <c r="Q125" s="26">
        <f t="shared" si="28"/>
        <v>0</v>
      </c>
      <c r="R125" s="26">
        <f t="shared" si="28"/>
        <v>0</v>
      </c>
      <c r="S125" s="26">
        <f t="shared" si="28"/>
        <v>0</v>
      </c>
      <c r="T125" s="26">
        <f t="shared" si="28"/>
        <v>0</v>
      </c>
      <c r="U125" s="26">
        <f t="shared" si="28"/>
        <v>0</v>
      </c>
      <c r="V125" s="26">
        <f t="shared" si="28"/>
        <v>0</v>
      </c>
      <c r="W125" s="26">
        <f t="shared" si="28"/>
        <v>0</v>
      </c>
      <c r="X125" s="26">
        <f t="shared" si="28"/>
        <v>0</v>
      </c>
      <c r="Y125" s="26">
        <f t="shared" si="28"/>
        <v>0</v>
      </c>
      <c r="Z125" s="26">
        <f t="shared" si="28"/>
        <v>0</v>
      </c>
      <c r="AA125" s="26">
        <f t="shared" si="28"/>
        <v>0</v>
      </c>
      <c r="AB125" s="26">
        <f t="shared" si="28"/>
        <v>0</v>
      </c>
      <c r="AC125" s="26">
        <f t="shared" si="28"/>
        <v>0</v>
      </c>
      <c r="AD125" s="26">
        <f t="shared" si="28"/>
        <v>0</v>
      </c>
      <c r="AE125" s="26">
        <f t="shared" si="28"/>
        <v>0</v>
      </c>
      <c r="AF125" s="26">
        <f t="shared" si="28"/>
        <v>0</v>
      </c>
      <c r="AG125" s="26">
        <f t="shared" si="28"/>
        <v>0</v>
      </c>
      <c r="AH125" s="26">
        <f t="shared" si="28"/>
        <v>0</v>
      </c>
    </row>
    <row r="126" spans="1:34" ht="12" customHeight="1">
      <c r="A126" s="1"/>
      <c r="B126" s="1"/>
      <c r="C126" s="1"/>
      <c r="D126" s="25"/>
      <c r="E126" s="79"/>
      <c r="F126" s="25"/>
      <c r="G126" s="25"/>
      <c r="H126" s="79"/>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row>
    <row r="127" spans="1:34" ht="12" customHeight="1">
      <c r="A127" s="16" t="s">
        <v>100</v>
      </c>
      <c r="B127" s="1"/>
      <c r="C127" s="1"/>
      <c r="D127" s="25"/>
      <c r="E127" s="79"/>
      <c r="F127" s="25"/>
      <c r="G127" s="25"/>
      <c r="H127" s="79"/>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row>
    <row r="128" spans="1:34" ht="12" customHeight="1">
      <c r="A128" s="1"/>
      <c r="B128" s="16" t="s">
        <v>37</v>
      </c>
      <c r="C128" s="5" t="s">
        <v>84</v>
      </c>
      <c r="D128" s="25">
        <f>Classification!CB128</f>
        <v>0</v>
      </c>
      <c r="E128" s="79"/>
      <c r="F128" s="25">
        <v>0</v>
      </c>
      <c r="G128" s="25">
        <f t="shared" ref="G128:G140" si="29">D128-F128</f>
        <v>0</v>
      </c>
      <c r="H128" s="69"/>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row>
    <row r="129" spans="1:34" ht="12" customHeight="1">
      <c r="A129" s="1"/>
      <c r="B129" s="16" t="s">
        <v>48</v>
      </c>
      <c r="C129" s="5" t="s">
        <v>86</v>
      </c>
      <c r="D129" s="25">
        <f>Classification!CB129</f>
        <v>0</v>
      </c>
      <c r="E129" s="79"/>
      <c r="F129" s="25">
        <v>0</v>
      </c>
      <c r="G129" s="25">
        <f t="shared" si="29"/>
        <v>0</v>
      </c>
      <c r="H129" s="69"/>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row>
    <row r="130" spans="1:34" ht="12" customHeight="1">
      <c r="A130" s="1"/>
      <c r="B130" s="16" t="s">
        <v>134</v>
      </c>
      <c r="C130" s="5" t="s">
        <v>87</v>
      </c>
      <c r="D130" s="25">
        <f>Classification!CB130</f>
        <v>0</v>
      </c>
      <c r="E130" s="79"/>
      <c r="F130" s="25">
        <v>0</v>
      </c>
      <c r="G130" s="25">
        <f t="shared" si="29"/>
        <v>0</v>
      </c>
      <c r="H130" s="69"/>
      <c r="I130" s="25">
        <v>0</v>
      </c>
      <c r="J130" s="25">
        <v>0</v>
      </c>
      <c r="K130" s="25">
        <v>0</v>
      </c>
      <c r="L130" s="25">
        <v>0</v>
      </c>
      <c r="M130" s="25">
        <v>0</v>
      </c>
      <c r="N130" s="25">
        <v>0</v>
      </c>
      <c r="O130" s="25">
        <v>0</v>
      </c>
      <c r="P130" s="25">
        <v>0</v>
      </c>
      <c r="Q130" s="25">
        <v>0</v>
      </c>
      <c r="R130" s="25">
        <v>0</v>
      </c>
      <c r="S130" s="25">
        <v>0</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row>
    <row r="131" spans="1:34" ht="12" customHeight="1">
      <c r="A131" s="1"/>
      <c r="B131" s="16" t="s">
        <v>102</v>
      </c>
      <c r="C131" s="5" t="s">
        <v>103</v>
      </c>
      <c r="D131" s="25">
        <f>Classification!CB131</f>
        <v>0</v>
      </c>
      <c r="E131" s="79"/>
      <c r="F131" s="25">
        <v>0</v>
      </c>
      <c r="G131" s="25">
        <f t="shared" si="29"/>
        <v>0</v>
      </c>
      <c r="H131" s="69"/>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row>
    <row r="132" spans="1:34" ht="12" customHeight="1">
      <c r="A132" s="1"/>
      <c r="B132" s="16" t="s">
        <v>104</v>
      </c>
      <c r="C132" s="5" t="s">
        <v>105</v>
      </c>
      <c r="D132" s="25">
        <f>Classification!CB132</f>
        <v>0</v>
      </c>
      <c r="E132" s="79"/>
      <c r="F132" s="25">
        <v>0</v>
      </c>
      <c r="G132" s="25">
        <f t="shared" si="29"/>
        <v>0</v>
      </c>
      <c r="H132" s="69"/>
      <c r="I132" s="25">
        <v>0</v>
      </c>
      <c r="J132" s="25">
        <v>0</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0</v>
      </c>
      <c r="AF132" s="25">
        <v>0</v>
      </c>
      <c r="AG132" s="25">
        <v>0</v>
      </c>
      <c r="AH132" s="25">
        <v>0</v>
      </c>
    </row>
    <row r="133" spans="1:34" ht="12" customHeight="1">
      <c r="A133" s="1"/>
      <c r="B133" s="16" t="s">
        <v>106</v>
      </c>
      <c r="C133" s="5" t="s">
        <v>89</v>
      </c>
      <c r="D133" s="25">
        <f>Classification!CB133</f>
        <v>0</v>
      </c>
      <c r="E133" s="79"/>
      <c r="F133" s="25">
        <v>0</v>
      </c>
      <c r="G133" s="25">
        <f t="shared" si="29"/>
        <v>0</v>
      </c>
      <c r="H133" s="69"/>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0</v>
      </c>
      <c r="AH133" s="25">
        <v>0</v>
      </c>
    </row>
    <row r="134" spans="1:34" ht="12" customHeight="1">
      <c r="A134" s="1"/>
      <c r="B134" s="16" t="s">
        <v>107</v>
      </c>
      <c r="C134" s="5" t="s">
        <v>108</v>
      </c>
      <c r="D134" s="25">
        <f>Classification!CB134</f>
        <v>0</v>
      </c>
      <c r="E134" s="79"/>
      <c r="F134" s="25">
        <v>0</v>
      </c>
      <c r="G134" s="25">
        <f t="shared" si="29"/>
        <v>0</v>
      </c>
      <c r="H134" s="69"/>
      <c r="I134" s="25">
        <v>0</v>
      </c>
      <c r="J134" s="25">
        <v>0</v>
      </c>
      <c r="K134" s="25">
        <v>0</v>
      </c>
      <c r="L134" s="25">
        <v>0</v>
      </c>
      <c r="M134" s="25">
        <v>0</v>
      </c>
      <c r="N134" s="25">
        <v>0</v>
      </c>
      <c r="O134" s="25">
        <v>0</v>
      </c>
      <c r="P134" s="25">
        <v>0</v>
      </c>
      <c r="Q134" s="25">
        <v>0</v>
      </c>
      <c r="R134" s="25">
        <v>0</v>
      </c>
      <c r="S134" s="25">
        <v>0</v>
      </c>
      <c r="T134" s="25">
        <v>0</v>
      </c>
      <c r="U134" s="25">
        <v>0</v>
      </c>
      <c r="V134" s="25">
        <v>0</v>
      </c>
      <c r="W134" s="25">
        <v>0</v>
      </c>
      <c r="X134" s="25">
        <v>0</v>
      </c>
      <c r="Y134" s="25">
        <v>0</v>
      </c>
      <c r="Z134" s="25">
        <v>0</v>
      </c>
      <c r="AA134" s="25">
        <v>0</v>
      </c>
      <c r="AB134" s="25">
        <v>0</v>
      </c>
      <c r="AC134" s="25">
        <v>0</v>
      </c>
      <c r="AD134" s="25">
        <v>0</v>
      </c>
      <c r="AE134" s="25">
        <v>0</v>
      </c>
      <c r="AF134" s="25">
        <v>0</v>
      </c>
      <c r="AG134" s="25">
        <v>0</v>
      </c>
      <c r="AH134" s="25">
        <v>0</v>
      </c>
    </row>
    <row r="135" spans="1:34" ht="12" customHeight="1">
      <c r="A135" s="1"/>
      <c r="B135" s="16" t="s">
        <v>39</v>
      </c>
      <c r="C135" s="5" t="s">
        <v>90</v>
      </c>
      <c r="D135" s="25">
        <f>Classification!CB135</f>
        <v>0</v>
      </c>
      <c r="E135" s="79"/>
      <c r="F135" s="25">
        <v>0</v>
      </c>
      <c r="G135" s="25">
        <f t="shared" si="29"/>
        <v>0</v>
      </c>
      <c r="H135" s="69"/>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0</v>
      </c>
      <c r="AA135" s="25">
        <v>0</v>
      </c>
      <c r="AB135" s="25">
        <v>0</v>
      </c>
      <c r="AC135" s="25">
        <v>0</v>
      </c>
      <c r="AD135" s="25">
        <v>0</v>
      </c>
      <c r="AE135" s="25">
        <v>0</v>
      </c>
      <c r="AF135" s="25">
        <v>0</v>
      </c>
      <c r="AG135" s="25">
        <v>0</v>
      </c>
      <c r="AH135" s="25">
        <v>0</v>
      </c>
    </row>
    <row r="136" spans="1:34" ht="12" customHeight="1">
      <c r="A136" s="1"/>
      <c r="B136" s="16" t="s">
        <v>91</v>
      </c>
      <c r="C136" s="5" t="s">
        <v>92</v>
      </c>
      <c r="D136" s="25">
        <f>Classification!CB136</f>
        <v>0</v>
      </c>
      <c r="E136" s="79"/>
      <c r="F136" s="25">
        <v>0</v>
      </c>
      <c r="G136" s="25">
        <f t="shared" si="29"/>
        <v>0</v>
      </c>
      <c r="H136" s="69"/>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0</v>
      </c>
      <c r="AC136" s="25">
        <v>0</v>
      </c>
      <c r="AD136" s="25">
        <v>0</v>
      </c>
      <c r="AE136" s="25">
        <v>0</v>
      </c>
      <c r="AF136" s="25">
        <v>0</v>
      </c>
      <c r="AG136" s="25">
        <v>0</v>
      </c>
      <c r="AH136" s="25">
        <v>0</v>
      </c>
    </row>
    <row r="137" spans="1:34" ht="12" customHeight="1">
      <c r="A137" s="1"/>
      <c r="B137" s="16" t="s">
        <v>93</v>
      </c>
      <c r="C137" s="5" t="s">
        <v>94</v>
      </c>
      <c r="D137" s="25">
        <f>Classification!CB137</f>
        <v>0</v>
      </c>
      <c r="E137" s="79"/>
      <c r="F137" s="25">
        <v>0</v>
      </c>
      <c r="G137" s="25">
        <f t="shared" si="29"/>
        <v>0</v>
      </c>
      <c r="H137" s="69"/>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row>
    <row r="138" spans="1:34" ht="12" customHeight="1">
      <c r="A138" s="1"/>
      <c r="B138" s="16" t="s">
        <v>95</v>
      </c>
      <c r="C138" s="5" t="s">
        <v>96</v>
      </c>
      <c r="D138" s="25">
        <f>Classification!CB138</f>
        <v>0</v>
      </c>
      <c r="E138" s="79"/>
      <c r="F138" s="25">
        <v>0</v>
      </c>
      <c r="G138" s="25">
        <f t="shared" si="29"/>
        <v>0</v>
      </c>
      <c r="H138" s="69"/>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row>
    <row r="139" spans="1:34" ht="12" customHeight="1">
      <c r="A139" s="1"/>
      <c r="B139" s="16" t="s">
        <v>97</v>
      </c>
      <c r="C139" s="5" t="s">
        <v>98</v>
      </c>
      <c r="D139" s="25">
        <f>Classification!CB139</f>
        <v>0</v>
      </c>
      <c r="E139" s="79"/>
      <c r="F139" s="25">
        <v>0</v>
      </c>
      <c r="G139" s="25">
        <f t="shared" si="29"/>
        <v>0</v>
      </c>
      <c r="H139" s="69"/>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row>
    <row r="140" spans="1:34" ht="12" customHeight="1">
      <c r="A140" s="1"/>
      <c r="B140" s="16" t="s">
        <v>16</v>
      </c>
      <c r="C140" s="5" t="s">
        <v>99</v>
      </c>
      <c r="D140" s="25">
        <f>Classification!CB140</f>
        <v>0</v>
      </c>
      <c r="E140" s="79"/>
      <c r="F140" s="25">
        <v>0</v>
      </c>
      <c r="G140" s="25">
        <f t="shared" si="29"/>
        <v>0</v>
      </c>
      <c r="H140" s="69"/>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row>
    <row r="141" spans="1:34" ht="12" customHeight="1">
      <c r="A141" s="1"/>
      <c r="B141" s="16" t="s">
        <v>42</v>
      </c>
      <c r="C141" s="1"/>
      <c r="D141" s="26">
        <f>SUM(D128:D140)</f>
        <v>0</v>
      </c>
      <c r="E141" s="79"/>
      <c r="F141" s="26">
        <f>SUM(F128:F140)</f>
        <v>0</v>
      </c>
      <c r="G141" s="26">
        <f>SUM(G128:G140)</f>
        <v>0</v>
      </c>
      <c r="H141" s="79"/>
      <c r="I141" s="26">
        <f t="shared" ref="I141:AH141" si="30">SUM(I128:I140)</f>
        <v>0</v>
      </c>
      <c r="J141" s="26">
        <f t="shared" si="30"/>
        <v>0</v>
      </c>
      <c r="K141" s="26">
        <f t="shared" si="30"/>
        <v>0</v>
      </c>
      <c r="L141" s="26">
        <f t="shared" si="30"/>
        <v>0</v>
      </c>
      <c r="M141" s="26">
        <f t="shared" si="30"/>
        <v>0</v>
      </c>
      <c r="N141" s="26">
        <f t="shared" si="30"/>
        <v>0</v>
      </c>
      <c r="O141" s="26">
        <f t="shared" si="30"/>
        <v>0</v>
      </c>
      <c r="P141" s="26">
        <f t="shared" si="30"/>
        <v>0</v>
      </c>
      <c r="Q141" s="26">
        <f t="shared" si="30"/>
        <v>0</v>
      </c>
      <c r="R141" s="26">
        <f t="shared" si="30"/>
        <v>0</v>
      </c>
      <c r="S141" s="26">
        <f t="shared" si="30"/>
        <v>0</v>
      </c>
      <c r="T141" s="26">
        <f t="shared" si="30"/>
        <v>0</v>
      </c>
      <c r="U141" s="26">
        <f t="shared" si="30"/>
        <v>0</v>
      </c>
      <c r="V141" s="26">
        <f t="shared" si="30"/>
        <v>0</v>
      </c>
      <c r="W141" s="26">
        <f t="shared" si="30"/>
        <v>0</v>
      </c>
      <c r="X141" s="26">
        <f t="shared" si="30"/>
        <v>0</v>
      </c>
      <c r="Y141" s="26">
        <f t="shared" si="30"/>
        <v>0</v>
      </c>
      <c r="Z141" s="26">
        <f t="shared" si="30"/>
        <v>0</v>
      </c>
      <c r="AA141" s="26">
        <f t="shared" si="30"/>
        <v>0</v>
      </c>
      <c r="AB141" s="26">
        <f t="shared" si="30"/>
        <v>0</v>
      </c>
      <c r="AC141" s="26">
        <f t="shared" si="30"/>
        <v>0</v>
      </c>
      <c r="AD141" s="26">
        <f t="shared" si="30"/>
        <v>0</v>
      </c>
      <c r="AE141" s="26">
        <f t="shared" si="30"/>
        <v>0</v>
      </c>
      <c r="AF141" s="26">
        <f t="shared" si="30"/>
        <v>0</v>
      </c>
      <c r="AG141" s="26">
        <f t="shared" si="30"/>
        <v>0</v>
      </c>
      <c r="AH141" s="26">
        <f t="shared" si="30"/>
        <v>0</v>
      </c>
    </row>
    <row r="142" spans="1:34" ht="12" customHeight="1">
      <c r="A142" s="1"/>
      <c r="B142" s="1"/>
      <c r="C142" s="1"/>
      <c r="D142" s="25"/>
      <c r="E142" s="79"/>
      <c r="F142" s="25"/>
      <c r="G142" s="25"/>
      <c r="H142" s="79"/>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row>
    <row r="143" spans="1:34" ht="12" customHeight="1">
      <c r="A143" s="16" t="s">
        <v>109</v>
      </c>
      <c r="B143" s="1"/>
      <c r="C143" s="5" t="s">
        <v>110</v>
      </c>
      <c r="D143" s="30">
        <f>Classification!CB143</f>
        <v>0</v>
      </c>
      <c r="E143" s="79"/>
      <c r="F143" s="30">
        <v>0</v>
      </c>
      <c r="G143" s="30">
        <f t="shared" ref="G143" si="31">D143-F143</f>
        <v>0</v>
      </c>
      <c r="H143" s="69"/>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row>
    <row r="144" spans="1:34" ht="12" customHeight="1">
      <c r="A144" s="1"/>
      <c r="B144" s="1"/>
      <c r="C144" s="1"/>
      <c r="D144" s="25"/>
      <c r="E144" s="79"/>
      <c r="F144" s="25"/>
      <c r="G144" s="25"/>
      <c r="H144" s="79"/>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row>
    <row r="145" spans="1:34" ht="12" customHeight="1">
      <c r="A145" s="16" t="s">
        <v>111</v>
      </c>
      <c r="B145" s="1"/>
      <c r="C145" s="1"/>
      <c r="D145" s="25"/>
      <c r="E145" s="79"/>
      <c r="F145" s="25"/>
      <c r="G145" s="25"/>
      <c r="H145" s="79"/>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row>
    <row r="146" spans="1:34" ht="12" customHeight="1">
      <c r="A146" s="1"/>
      <c r="B146" s="16" t="s">
        <v>37</v>
      </c>
      <c r="C146" s="5" t="s">
        <v>112</v>
      </c>
      <c r="D146" s="25">
        <f>Classification!CB146</f>
        <v>0</v>
      </c>
      <c r="E146" s="79"/>
      <c r="F146" s="25">
        <v>0</v>
      </c>
      <c r="G146" s="25">
        <f t="shared" ref="G146:G152" si="32">D146-F146</f>
        <v>0</v>
      </c>
      <c r="H146" s="69"/>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row>
    <row r="147" spans="1:34" ht="12" customHeight="1">
      <c r="A147" s="1"/>
      <c r="B147" s="16" t="s">
        <v>39</v>
      </c>
      <c r="C147" s="5" t="s">
        <v>114</v>
      </c>
      <c r="D147" s="25">
        <f>Classification!CB147</f>
        <v>11.461942542967776</v>
      </c>
      <c r="E147" s="79"/>
      <c r="F147" s="25">
        <v>0</v>
      </c>
      <c r="G147" s="25">
        <f t="shared" si="32"/>
        <v>11.461942542967776</v>
      </c>
      <c r="H147" s="69" t="s">
        <v>495</v>
      </c>
      <c r="I147" s="25">
        <v>0</v>
      </c>
      <c r="J147" s="25">
        <v>0</v>
      </c>
      <c r="K147" s="25">
        <v>0</v>
      </c>
      <c r="L147" s="25">
        <v>0</v>
      </c>
      <c r="M147" s="25">
        <v>0</v>
      </c>
      <c r="N147" s="25">
        <v>0</v>
      </c>
      <c r="O147" s="25">
        <v>0</v>
      </c>
      <c r="P147" s="25">
        <v>0</v>
      </c>
      <c r="Q147" s="25">
        <v>0</v>
      </c>
      <c r="R147" s="25">
        <v>0</v>
      </c>
      <c r="S147" s="25">
        <v>0</v>
      </c>
      <c r="T147" s="25">
        <v>0</v>
      </c>
      <c r="U147" s="25">
        <v>0</v>
      </c>
      <c r="V147" s="25">
        <v>0</v>
      </c>
      <c r="W147" s="25">
        <v>0</v>
      </c>
      <c r="X147" s="25">
        <v>0</v>
      </c>
      <c r="Y147" s="25">
        <v>11.461942542967776</v>
      </c>
      <c r="Z147" s="25">
        <v>0</v>
      </c>
      <c r="AA147" s="25">
        <v>0</v>
      </c>
      <c r="AB147" s="25">
        <v>0</v>
      </c>
      <c r="AC147" s="25">
        <v>0</v>
      </c>
      <c r="AD147" s="25">
        <v>0</v>
      </c>
      <c r="AE147" s="25">
        <v>0</v>
      </c>
      <c r="AF147" s="25">
        <v>0</v>
      </c>
      <c r="AG147" s="25">
        <v>0</v>
      </c>
      <c r="AH147" s="25">
        <v>0</v>
      </c>
    </row>
    <row r="148" spans="1:34" ht="12" customHeight="1">
      <c r="A148" s="1"/>
      <c r="B148" s="16" t="s">
        <v>115</v>
      </c>
      <c r="C148" s="5" t="s">
        <v>116</v>
      </c>
      <c r="D148" s="25">
        <f>Classification!CB148</f>
        <v>56.613284089425839</v>
      </c>
      <c r="E148" s="79"/>
      <c r="F148" s="25">
        <v>0</v>
      </c>
      <c r="G148" s="25">
        <f t="shared" si="32"/>
        <v>56.613284089425839</v>
      </c>
      <c r="H148" s="69" t="s">
        <v>495</v>
      </c>
      <c r="I148" s="25">
        <v>0</v>
      </c>
      <c r="J148" s="25">
        <v>0</v>
      </c>
      <c r="K148" s="25">
        <v>0</v>
      </c>
      <c r="L148" s="25">
        <v>0</v>
      </c>
      <c r="M148" s="25">
        <v>0</v>
      </c>
      <c r="N148" s="25">
        <v>0</v>
      </c>
      <c r="O148" s="25">
        <v>0</v>
      </c>
      <c r="P148" s="25">
        <v>0</v>
      </c>
      <c r="Q148" s="25">
        <v>0</v>
      </c>
      <c r="R148" s="25">
        <v>0</v>
      </c>
      <c r="S148" s="25">
        <v>0</v>
      </c>
      <c r="T148" s="25">
        <v>0</v>
      </c>
      <c r="U148" s="25">
        <v>0</v>
      </c>
      <c r="V148" s="25">
        <v>0</v>
      </c>
      <c r="W148" s="25">
        <v>0</v>
      </c>
      <c r="X148" s="25">
        <v>0</v>
      </c>
      <c r="Y148" s="25">
        <v>56.613284089425839</v>
      </c>
      <c r="Z148" s="25">
        <v>0</v>
      </c>
      <c r="AA148" s="25">
        <v>0</v>
      </c>
      <c r="AB148" s="25">
        <v>0</v>
      </c>
      <c r="AC148" s="25">
        <v>0</v>
      </c>
      <c r="AD148" s="25">
        <v>0</v>
      </c>
      <c r="AE148" s="25">
        <v>0</v>
      </c>
      <c r="AF148" s="25">
        <v>0</v>
      </c>
      <c r="AG148" s="25">
        <v>0</v>
      </c>
      <c r="AH148" s="25">
        <v>0</v>
      </c>
    </row>
    <row r="149" spans="1:34" ht="12" customHeight="1">
      <c r="A149" s="1"/>
      <c r="B149" s="16" t="s">
        <v>117</v>
      </c>
      <c r="C149" s="5" t="s">
        <v>118</v>
      </c>
      <c r="D149" s="25">
        <f>Classification!CB149</f>
        <v>30.966635902385743</v>
      </c>
      <c r="E149" s="79"/>
      <c r="F149" s="25">
        <v>0</v>
      </c>
      <c r="G149" s="25">
        <f t="shared" si="32"/>
        <v>30.966635902385743</v>
      </c>
      <c r="H149" s="69" t="s">
        <v>495</v>
      </c>
      <c r="I149" s="25">
        <v>0</v>
      </c>
      <c r="J149" s="25">
        <v>0</v>
      </c>
      <c r="K149" s="25">
        <v>0</v>
      </c>
      <c r="L149" s="25">
        <v>0</v>
      </c>
      <c r="M149" s="25">
        <v>0</v>
      </c>
      <c r="N149" s="25">
        <v>0</v>
      </c>
      <c r="O149" s="25">
        <v>0</v>
      </c>
      <c r="P149" s="25">
        <v>0</v>
      </c>
      <c r="Q149" s="25">
        <v>0</v>
      </c>
      <c r="R149" s="25">
        <v>0</v>
      </c>
      <c r="S149" s="25">
        <v>0</v>
      </c>
      <c r="T149" s="25">
        <v>0</v>
      </c>
      <c r="U149" s="25">
        <v>0</v>
      </c>
      <c r="V149" s="25">
        <v>0</v>
      </c>
      <c r="W149" s="25">
        <v>0</v>
      </c>
      <c r="X149" s="25">
        <v>0</v>
      </c>
      <c r="Y149" s="25">
        <v>30.966635902385743</v>
      </c>
      <c r="Z149" s="25">
        <v>0</v>
      </c>
      <c r="AA149" s="25">
        <v>0</v>
      </c>
      <c r="AB149" s="25">
        <v>0</v>
      </c>
      <c r="AC149" s="25">
        <v>0</v>
      </c>
      <c r="AD149" s="25">
        <v>0</v>
      </c>
      <c r="AE149" s="25">
        <v>0</v>
      </c>
      <c r="AF149" s="25">
        <v>0</v>
      </c>
      <c r="AG149" s="25">
        <v>0</v>
      </c>
      <c r="AH149" s="25">
        <v>0</v>
      </c>
    </row>
    <row r="150" spans="1:34" ht="12" customHeight="1">
      <c r="A150" s="1"/>
      <c r="B150" s="16" t="s">
        <v>119</v>
      </c>
      <c r="C150" s="5" t="s">
        <v>120</v>
      </c>
      <c r="D150" s="25">
        <f>Classification!CB150</f>
        <v>16.752945024468797</v>
      </c>
      <c r="E150" s="79"/>
      <c r="F150" s="25">
        <v>0</v>
      </c>
      <c r="G150" s="25">
        <f t="shared" si="32"/>
        <v>16.752945024468797</v>
      </c>
      <c r="H150" s="69" t="s">
        <v>495</v>
      </c>
      <c r="I150" s="25">
        <v>0</v>
      </c>
      <c r="J150" s="25">
        <v>0</v>
      </c>
      <c r="K150" s="25">
        <v>0</v>
      </c>
      <c r="L150" s="25">
        <v>0</v>
      </c>
      <c r="M150" s="25">
        <v>0</v>
      </c>
      <c r="N150" s="25">
        <v>0</v>
      </c>
      <c r="O150" s="25">
        <v>0</v>
      </c>
      <c r="P150" s="25">
        <v>0</v>
      </c>
      <c r="Q150" s="25">
        <v>0</v>
      </c>
      <c r="R150" s="25">
        <v>0</v>
      </c>
      <c r="S150" s="25">
        <v>0</v>
      </c>
      <c r="T150" s="25">
        <v>0</v>
      </c>
      <c r="U150" s="25">
        <v>0</v>
      </c>
      <c r="V150" s="25">
        <v>0</v>
      </c>
      <c r="W150" s="25">
        <v>0</v>
      </c>
      <c r="X150" s="25">
        <v>0</v>
      </c>
      <c r="Y150" s="25">
        <v>16.752945024468797</v>
      </c>
      <c r="Z150" s="25">
        <v>0</v>
      </c>
      <c r="AA150" s="25">
        <v>0</v>
      </c>
      <c r="AB150" s="25">
        <v>0</v>
      </c>
      <c r="AC150" s="25">
        <v>0</v>
      </c>
      <c r="AD150" s="25">
        <v>0</v>
      </c>
      <c r="AE150" s="25">
        <v>0</v>
      </c>
      <c r="AF150" s="25">
        <v>0</v>
      </c>
      <c r="AG150" s="25">
        <v>0</v>
      </c>
      <c r="AH150" s="25">
        <v>0</v>
      </c>
    </row>
    <row r="151" spans="1:34" ht="12" customHeight="1">
      <c r="A151" s="1"/>
      <c r="B151" s="16" t="s">
        <v>121</v>
      </c>
      <c r="C151" s="5" t="s">
        <v>122</v>
      </c>
      <c r="D151" s="25">
        <f>Classification!CB151</f>
        <v>6.0711706307604461</v>
      </c>
      <c r="E151" s="79"/>
      <c r="F151" s="25">
        <v>0</v>
      </c>
      <c r="G151" s="25">
        <f t="shared" si="32"/>
        <v>6.0711706307604461</v>
      </c>
      <c r="H151" s="69" t="s">
        <v>495</v>
      </c>
      <c r="I151" s="25">
        <v>0</v>
      </c>
      <c r="J151" s="25">
        <v>0</v>
      </c>
      <c r="K151" s="25">
        <v>0</v>
      </c>
      <c r="L151" s="25">
        <v>0</v>
      </c>
      <c r="M151" s="25">
        <v>0</v>
      </c>
      <c r="N151" s="25">
        <v>0</v>
      </c>
      <c r="O151" s="25">
        <v>0</v>
      </c>
      <c r="P151" s="25">
        <v>0</v>
      </c>
      <c r="Q151" s="25">
        <v>0</v>
      </c>
      <c r="R151" s="25">
        <v>0</v>
      </c>
      <c r="S151" s="25">
        <v>0</v>
      </c>
      <c r="T151" s="25">
        <v>0</v>
      </c>
      <c r="U151" s="25">
        <v>0</v>
      </c>
      <c r="V151" s="25">
        <v>0</v>
      </c>
      <c r="W151" s="25">
        <v>0</v>
      </c>
      <c r="X151" s="25">
        <v>0</v>
      </c>
      <c r="Y151" s="25">
        <v>6.0711706307604461</v>
      </c>
      <c r="Z151" s="25">
        <v>0</v>
      </c>
      <c r="AA151" s="25">
        <v>0</v>
      </c>
      <c r="AB151" s="25">
        <v>0</v>
      </c>
      <c r="AC151" s="25">
        <v>0</v>
      </c>
      <c r="AD151" s="25">
        <v>0</v>
      </c>
      <c r="AE151" s="25">
        <v>0</v>
      </c>
      <c r="AF151" s="25">
        <v>0</v>
      </c>
      <c r="AG151" s="25">
        <v>0</v>
      </c>
      <c r="AH151" s="25">
        <v>0</v>
      </c>
    </row>
    <row r="152" spans="1:34" ht="12" customHeight="1">
      <c r="A152" s="1"/>
      <c r="B152" s="16" t="s">
        <v>16</v>
      </c>
      <c r="C152" s="5" t="s">
        <v>123</v>
      </c>
      <c r="D152" s="25">
        <f>Classification!CB152</f>
        <v>0</v>
      </c>
      <c r="E152" s="79"/>
      <c r="F152" s="25">
        <v>0</v>
      </c>
      <c r="G152" s="25">
        <f t="shared" si="32"/>
        <v>0</v>
      </c>
      <c r="H152" s="69"/>
      <c r="I152" s="25">
        <v>0</v>
      </c>
      <c r="J152" s="25">
        <v>0</v>
      </c>
      <c r="K152" s="25">
        <v>0</v>
      </c>
      <c r="L152" s="25">
        <v>0</v>
      </c>
      <c r="M152" s="25">
        <v>0</v>
      </c>
      <c r="N152" s="25">
        <v>0</v>
      </c>
      <c r="O152" s="25">
        <v>0</v>
      </c>
      <c r="P152" s="25">
        <v>0</v>
      </c>
      <c r="Q152" s="25">
        <v>0</v>
      </c>
      <c r="R152" s="25">
        <v>0</v>
      </c>
      <c r="S152" s="25">
        <v>0</v>
      </c>
      <c r="T152" s="25">
        <v>0</v>
      </c>
      <c r="U152" s="25">
        <v>0</v>
      </c>
      <c r="V152" s="25">
        <v>0</v>
      </c>
      <c r="W152" s="25">
        <v>0</v>
      </c>
      <c r="X152" s="25">
        <v>0</v>
      </c>
      <c r="Y152" s="25">
        <v>0</v>
      </c>
      <c r="Z152" s="25">
        <v>0</v>
      </c>
      <c r="AA152" s="25">
        <v>0</v>
      </c>
      <c r="AB152" s="25">
        <v>0</v>
      </c>
      <c r="AC152" s="25">
        <v>0</v>
      </c>
      <c r="AD152" s="25">
        <v>0</v>
      </c>
      <c r="AE152" s="25">
        <v>0</v>
      </c>
      <c r="AF152" s="25">
        <v>0</v>
      </c>
      <c r="AG152" s="25">
        <v>0</v>
      </c>
      <c r="AH152" s="25">
        <v>0</v>
      </c>
    </row>
    <row r="153" spans="1:34" ht="12" customHeight="1">
      <c r="A153" s="1"/>
      <c r="B153" s="16" t="s">
        <v>42</v>
      </c>
      <c r="C153" s="1"/>
      <c r="D153" s="26">
        <f>SUM(D146:D152)</f>
        <v>121.86597819000862</v>
      </c>
      <c r="E153" s="79"/>
      <c r="F153" s="26">
        <f t="shared" ref="F153:G153" si="33">SUM(F146:F152)</f>
        <v>0</v>
      </c>
      <c r="G153" s="26">
        <f t="shared" si="33"/>
        <v>121.86597819000862</v>
      </c>
      <c r="H153" s="79"/>
      <c r="I153" s="26">
        <f t="shared" ref="I153:AH153" si="34">SUM(I146:I152)</f>
        <v>0</v>
      </c>
      <c r="J153" s="26">
        <f t="shared" si="34"/>
        <v>0</v>
      </c>
      <c r="K153" s="26">
        <f t="shared" si="34"/>
        <v>0</v>
      </c>
      <c r="L153" s="26">
        <f t="shared" si="34"/>
        <v>0</v>
      </c>
      <c r="M153" s="26">
        <f t="shared" si="34"/>
        <v>0</v>
      </c>
      <c r="N153" s="26">
        <f t="shared" si="34"/>
        <v>0</v>
      </c>
      <c r="O153" s="26">
        <f t="shared" si="34"/>
        <v>0</v>
      </c>
      <c r="P153" s="26">
        <f t="shared" si="34"/>
        <v>0</v>
      </c>
      <c r="Q153" s="26">
        <f t="shared" si="34"/>
        <v>0</v>
      </c>
      <c r="R153" s="26">
        <f t="shared" si="34"/>
        <v>0</v>
      </c>
      <c r="S153" s="26">
        <f t="shared" si="34"/>
        <v>0</v>
      </c>
      <c r="T153" s="26">
        <f t="shared" si="34"/>
        <v>0</v>
      </c>
      <c r="U153" s="26">
        <f t="shared" si="34"/>
        <v>0</v>
      </c>
      <c r="V153" s="26">
        <f t="shared" si="34"/>
        <v>0</v>
      </c>
      <c r="W153" s="26">
        <f t="shared" si="34"/>
        <v>0</v>
      </c>
      <c r="X153" s="26">
        <f t="shared" si="34"/>
        <v>0</v>
      </c>
      <c r="Y153" s="26">
        <f t="shared" si="34"/>
        <v>121.86597819000862</v>
      </c>
      <c r="Z153" s="26">
        <f t="shared" si="34"/>
        <v>0</v>
      </c>
      <c r="AA153" s="26">
        <f t="shared" si="34"/>
        <v>0</v>
      </c>
      <c r="AB153" s="26">
        <f t="shared" si="34"/>
        <v>0</v>
      </c>
      <c r="AC153" s="26">
        <f t="shared" si="34"/>
        <v>0</v>
      </c>
      <c r="AD153" s="26">
        <f t="shared" si="34"/>
        <v>0</v>
      </c>
      <c r="AE153" s="26">
        <f t="shared" si="34"/>
        <v>0</v>
      </c>
      <c r="AF153" s="26">
        <f t="shared" si="34"/>
        <v>0</v>
      </c>
      <c r="AG153" s="26">
        <f t="shared" si="34"/>
        <v>0</v>
      </c>
      <c r="AH153" s="26">
        <f t="shared" si="34"/>
        <v>0</v>
      </c>
    </row>
    <row r="154" spans="1:34" ht="12" customHeight="1">
      <c r="A154" s="1"/>
      <c r="B154" s="1"/>
      <c r="C154" s="1"/>
      <c r="D154" s="25"/>
      <c r="E154" s="79"/>
      <c r="F154" s="25"/>
      <c r="G154" s="25"/>
      <c r="H154" s="79"/>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row>
    <row r="155" spans="1:34" ht="12" customHeight="1" thickBot="1">
      <c r="A155" s="16" t="s">
        <v>135</v>
      </c>
      <c r="B155" s="1"/>
      <c r="C155" s="1"/>
      <c r="D155" s="32">
        <f>SUM(D91, D102, D112, D125, D141, D143, D153)</f>
        <v>8715.515219598341</v>
      </c>
      <c r="E155" s="79"/>
      <c r="F155" s="32">
        <f t="shared" ref="F155:G155" si="35">SUM(F91, F102, F112, F125, F141, F143, F153)</f>
        <v>0</v>
      </c>
      <c r="G155" s="32">
        <f t="shared" si="35"/>
        <v>8715.515219598341</v>
      </c>
      <c r="H155" s="79"/>
      <c r="I155" s="32">
        <f t="shared" ref="I155:AH155" si="36">SUM(I91, I102, I112, I125, I141, I143, I153)</f>
        <v>0</v>
      </c>
      <c r="J155" s="32">
        <f t="shared" si="36"/>
        <v>0</v>
      </c>
      <c r="K155" s="32">
        <f t="shared" si="36"/>
        <v>0</v>
      </c>
      <c r="L155" s="32">
        <f t="shared" si="36"/>
        <v>0</v>
      </c>
      <c r="M155" s="32">
        <f t="shared" si="36"/>
        <v>0</v>
      </c>
      <c r="N155" s="32">
        <f t="shared" si="36"/>
        <v>0</v>
      </c>
      <c r="O155" s="32">
        <f t="shared" si="36"/>
        <v>0</v>
      </c>
      <c r="P155" s="32">
        <f t="shared" si="36"/>
        <v>0</v>
      </c>
      <c r="Q155" s="32">
        <f t="shared" si="36"/>
        <v>0</v>
      </c>
      <c r="R155" s="32">
        <f t="shared" si="36"/>
        <v>0</v>
      </c>
      <c r="S155" s="32">
        <f t="shared" si="36"/>
        <v>0</v>
      </c>
      <c r="T155" s="32">
        <f t="shared" si="36"/>
        <v>0</v>
      </c>
      <c r="U155" s="32">
        <f t="shared" si="36"/>
        <v>0</v>
      </c>
      <c r="V155" s="32">
        <f t="shared" si="36"/>
        <v>0</v>
      </c>
      <c r="W155" s="32">
        <f t="shared" si="36"/>
        <v>0</v>
      </c>
      <c r="X155" s="32">
        <f t="shared" si="36"/>
        <v>0</v>
      </c>
      <c r="Y155" s="32">
        <f t="shared" si="36"/>
        <v>8715.515219598341</v>
      </c>
      <c r="Z155" s="32">
        <f t="shared" si="36"/>
        <v>0</v>
      </c>
      <c r="AA155" s="32">
        <f t="shared" si="36"/>
        <v>0</v>
      </c>
      <c r="AB155" s="32">
        <f t="shared" si="36"/>
        <v>0</v>
      </c>
      <c r="AC155" s="32">
        <f t="shared" si="36"/>
        <v>0</v>
      </c>
      <c r="AD155" s="32">
        <f t="shared" si="36"/>
        <v>0</v>
      </c>
      <c r="AE155" s="32">
        <f t="shared" si="36"/>
        <v>0</v>
      </c>
      <c r="AF155" s="32">
        <f t="shared" si="36"/>
        <v>0</v>
      </c>
      <c r="AG155" s="32">
        <f t="shared" si="36"/>
        <v>0</v>
      </c>
      <c r="AH155" s="32">
        <f t="shared" si="36"/>
        <v>0</v>
      </c>
    </row>
    <row r="156" spans="1:34" ht="12" customHeight="1" thickTop="1">
      <c r="A156" s="1"/>
      <c r="B156" s="16"/>
      <c r="C156" s="1"/>
      <c r="D156" s="25"/>
      <c r="E156" s="79"/>
      <c r="F156" s="25"/>
      <c r="G156" s="25"/>
      <c r="H156" s="69"/>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row>
    <row r="157" spans="1:34" ht="12" customHeight="1">
      <c r="A157" s="16" t="s">
        <v>136</v>
      </c>
      <c r="B157" s="1"/>
      <c r="C157" s="1"/>
      <c r="D157" s="25"/>
      <c r="E157" s="79"/>
      <c r="F157" s="25"/>
      <c r="G157" s="25"/>
      <c r="H157" s="79"/>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row>
    <row r="158" spans="1:34" ht="12" customHeight="1">
      <c r="A158" s="1"/>
      <c r="B158" s="16" t="s">
        <v>137</v>
      </c>
      <c r="C158" s="1"/>
      <c r="D158" s="25">
        <f>Classification!CB158</f>
        <v>23.024525664401867</v>
      </c>
      <c r="E158" s="79"/>
      <c r="F158" s="25">
        <v>0</v>
      </c>
      <c r="G158" s="25">
        <f t="shared" ref="G158:G166" si="37">D158-F158</f>
        <v>23.024525664401867</v>
      </c>
      <c r="H158" s="69" t="s">
        <v>495</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23.024525664401867</v>
      </c>
      <c r="Z158" s="25">
        <v>0</v>
      </c>
      <c r="AA158" s="25">
        <v>0</v>
      </c>
      <c r="AB158" s="25">
        <v>0</v>
      </c>
      <c r="AC158" s="25">
        <v>0</v>
      </c>
      <c r="AD158" s="25">
        <v>0</v>
      </c>
      <c r="AE158" s="25">
        <v>0</v>
      </c>
      <c r="AF158" s="25">
        <v>0</v>
      </c>
      <c r="AG158" s="25">
        <v>0</v>
      </c>
      <c r="AH158" s="25">
        <v>0</v>
      </c>
    </row>
    <row r="159" spans="1:34" ht="12" customHeight="1">
      <c r="A159" s="1"/>
      <c r="B159" s="16" t="s">
        <v>139</v>
      </c>
      <c r="C159" s="1"/>
      <c r="D159" s="25">
        <f>Classification!CB159</f>
        <v>0</v>
      </c>
      <c r="E159" s="79"/>
      <c r="F159" s="25">
        <v>0</v>
      </c>
      <c r="G159" s="25">
        <f t="shared" si="37"/>
        <v>0</v>
      </c>
      <c r="H159" s="69"/>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0</v>
      </c>
      <c r="AC159" s="25">
        <v>0</v>
      </c>
      <c r="AD159" s="25">
        <v>0</v>
      </c>
      <c r="AE159" s="25">
        <v>0</v>
      </c>
      <c r="AF159" s="25">
        <v>0</v>
      </c>
      <c r="AG159" s="25">
        <v>0</v>
      </c>
      <c r="AH159" s="25">
        <v>0</v>
      </c>
    </row>
    <row r="160" spans="1:34" ht="12" customHeight="1">
      <c r="A160" s="1"/>
      <c r="B160" s="16" t="s">
        <v>141</v>
      </c>
      <c r="C160" s="1"/>
      <c r="D160" s="25">
        <f>Classification!CB160</f>
        <v>0</v>
      </c>
      <c r="E160" s="79"/>
      <c r="F160" s="25">
        <v>0</v>
      </c>
      <c r="G160" s="25">
        <f t="shared" si="37"/>
        <v>0</v>
      </c>
      <c r="H160" s="69"/>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row>
    <row r="161" spans="1:34" ht="12" customHeight="1">
      <c r="A161" s="1"/>
      <c r="B161" s="16" t="s">
        <v>142</v>
      </c>
      <c r="C161" s="1"/>
      <c r="D161" s="25">
        <f>Classification!CB161</f>
        <v>0</v>
      </c>
      <c r="E161" s="79"/>
      <c r="F161" s="25">
        <v>0</v>
      </c>
      <c r="G161" s="25">
        <f t="shared" si="37"/>
        <v>0</v>
      </c>
      <c r="H161" s="69"/>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row>
    <row r="162" spans="1:34" ht="12" customHeight="1">
      <c r="A162" s="1"/>
      <c r="B162" s="16" t="s">
        <v>143</v>
      </c>
      <c r="C162" s="1"/>
      <c r="D162" s="25">
        <f>Classification!CB162</f>
        <v>19.237791318067501</v>
      </c>
      <c r="E162" s="79"/>
      <c r="F162" s="25">
        <v>0</v>
      </c>
      <c r="G162" s="25">
        <f t="shared" si="37"/>
        <v>19.237791318067501</v>
      </c>
      <c r="H162" s="69" t="s">
        <v>495</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19.237791318067501</v>
      </c>
      <c r="Z162" s="25">
        <v>0</v>
      </c>
      <c r="AA162" s="25">
        <v>0</v>
      </c>
      <c r="AB162" s="25">
        <v>0</v>
      </c>
      <c r="AC162" s="25">
        <v>0</v>
      </c>
      <c r="AD162" s="25">
        <v>0</v>
      </c>
      <c r="AE162" s="25">
        <v>0</v>
      </c>
      <c r="AF162" s="25">
        <v>0</v>
      </c>
      <c r="AG162" s="25">
        <v>0</v>
      </c>
      <c r="AH162" s="25">
        <v>0</v>
      </c>
    </row>
    <row r="163" spans="1:34" ht="12" customHeight="1">
      <c r="A163" s="1"/>
      <c r="B163" s="16" t="s">
        <v>145</v>
      </c>
      <c r="C163" s="1"/>
      <c r="D163" s="25">
        <f>Classification!CB163</f>
        <v>0</v>
      </c>
      <c r="E163" s="79"/>
      <c r="F163" s="25">
        <v>0</v>
      </c>
      <c r="G163" s="25">
        <f t="shared" si="37"/>
        <v>0</v>
      </c>
      <c r="H163" s="69"/>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row>
    <row r="164" spans="1:34" ht="12" customHeight="1">
      <c r="A164" s="1"/>
      <c r="B164" s="16" t="s">
        <v>146</v>
      </c>
      <c r="C164" s="1"/>
      <c r="D164" s="25">
        <f>Classification!CB164</f>
        <v>-1.6906234228513923</v>
      </c>
      <c r="E164" s="79"/>
      <c r="F164" s="25">
        <v>0</v>
      </c>
      <c r="G164" s="25">
        <f t="shared" si="37"/>
        <v>-1.6906234228513923</v>
      </c>
      <c r="H164" s="69" t="s">
        <v>495</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-1.6906234228513923</v>
      </c>
      <c r="Z164" s="25">
        <v>0</v>
      </c>
      <c r="AA164" s="25">
        <v>0</v>
      </c>
      <c r="AB164" s="25">
        <v>0</v>
      </c>
      <c r="AC164" s="25">
        <v>0</v>
      </c>
      <c r="AD164" s="25">
        <v>0</v>
      </c>
      <c r="AE164" s="25">
        <v>0</v>
      </c>
      <c r="AF164" s="25">
        <v>0</v>
      </c>
      <c r="AG164" s="25">
        <v>0</v>
      </c>
      <c r="AH164" s="25">
        <v>0</v>
      </c>
    </row>
    <row r="165" spans="1:34" ht="12" customHeight="1">
      <c r="A165" s="1"/>
      <c r="B165" s="16" t="s">
        <v>147</v>
      </c>
      <c r="C165" s="1"/>
      <c r="D165" s="25">
        <f>Classification!CB165</f>
        <v>0</v>
      </c>
      <c r="E165" s="79"/>
      <c r="F165" s="25">
        <v>0</v>
      </c>
      <c r="G165" s="25">
        <f t="shared" si="37"/>
        <v>0</v>
      </c>
      <c r="H165" s="69"/>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row>
    <row r="166" spans="1:34" ht="12" customHeight="1">
      <c r="A166" s="1"/>
      <c r="B166" s="16" t="s">
        <v>148</v>
      </c>
      <c r="C166" s="1"/>
      <c r="D166" s="25">
        <f>Classification!CB166</f>
        <v>0</v>
      </c>
      <c r="E166" s="79"/>
      <c r="F166" s="25">
        <v>0</v>
      </c>
      <c r="G166" s="25">
        <f t="shared" si="37"/>
        <v>0</v>
      </c>
      <c r="H166" s="69"/>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row>
    <row r="167" spans="1:34" ht="12" customHeight="1" thickBot="1">
      <c r="A167" s="1"/>
      <c r="B167" s="16" t="s">
        <v>42</v>
      </c>
      <c r="C167" s="1"/>
      <c r="D167" s="38">
        <f>SUM(D158:D166)</f>
        <v>40.571693559617977</v>
      </c>
      <c r="E167" s="79"/>
      <c r="F167" s="38">
        <f t="shared" ref="F167:G167" si="38">SUM(F158:F166)</f>
        <v>0</v>
      </c>
      <c r="G167" s="38">
        <f t="shared" si="38"/>
        <v>40.571693559617977</v>
      </c>
      <c r="H167" s="79"/>
      <c r="I167" s="38">
        <f t="shared" ref="I167:AH167" si="39">SUM(I158:I166)</f>
        <v>0</v>
      </c>
      <c r="J167" s="38">
        <f t="shared" si="39"/>
        <v>0</v>
      </c>
      <c r="K167" s="38">
        <f t="shared" si="39"/>
        <v>0</v>
      </c>
      <c r="L167" s="38">
        <f t="shared" si="39"/>
        <v>0</v>
      </c>
      <c r="M167" s="38">
        <f t="shared" si="39"/>
        <v>0</v>
      </c>
      <c r="N167" s="38">
        <f t="shared" si="39"/>
        <v>0</v>
      </c>
      <c r="O167" s="38">
        <f t="shared" si="39"/>
        <v>0</v>
      </c>
      <c r="P167" s="38">
        <f t="shared" si="39"/>
        <v>0</v>
      </c>
      <c r="Q167" s="38">
        <f t="shared" si="39"/>
        <v>0</v>
      </c>
      <c r="R167" s="38">
        <f t="shared" si="39"/>
        <v>0</v>
      </c>
      <c r="S167" s="38">
        <f t="shared" si="39"/>
        <v>0</v>
      </c>
      <c r="T167" s="38">
        <f t="shared" si="39"/>
        <v>0</v>
      </c>
      <c r="U167" s="38">
        <f t="shared" si="39"/>
        <v>0</v>
      </c>
      <c r="V167" s="38">
        <f t="shared" si="39"/>
        <v>0</v>
      </c>
      <c r="W167" s="38">
        <f t="shared" si="39"/>
        <v>0</v>
      </c>
      <c r="X167" s="38">
        <f t="shared" si="39"/>
        <v>0</v>
      </c>
      <c r="Y167" s="38">
        <f t="shared" si="39"/>
        <v>40.571693559617977</v>
      </c>
      <c r="Z167" s="38">
        <f t="shared" si="39"/>
        <v>0</v>
      </c>
      <c r="AA167" s="38">
        <f t="shared" si="39"/>
        <v>0</v>
      </c>
      <c r="AB167" s="38">
        <f t="shared" si="39"/>
        <v>0</v>
      </c>
      <c r="AC167" s="38">
        <f t="shared" si="39"/>
        <v>0</v>
      </c>
      <c r="AD167" s="38">
        <f t="shared" si="39"/>
        <v>0</v>
      </c>
      <c r="AE167" s="38">
        <f t="shared" si="39"/>
        <v>0</v>
      </c>
      <c r="AF167" s="38">
        <f t="shared" si="39"/>
        <v>0</v>
      </c>
      <c r="AG167" s="38">
        <f t="shared" si="39"/>
        <v>0</v>
      </c>
      <c r="AH167" s="38">
        <f t="shared" si="39"/>
        <v>0</v>
      </c>
    </row>
    <row r="168" spans="1:34" ht="12" customHeight="1" thickTop="1">
      <c r="A168" s="1"/>
      <c r="B168" s="1"/>
      <c r="C168" s="1"/>
      <c r="D168" s="25"/>
      <c r="E168" s="79"/>
      <c r="F168" s="25"/>
      <c r="G168" s="25"/>
      <c r="H168" s="79"/>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row>
    <row r="169" spans="1:34" ht="12" customHeight="1" thickBot="1">
      <c r="A169" s="16" t="s">
        <v>149</v>
      </c>
      <c r="B169" s="1"/>
      <c r="C169" s="1"/>
      <c r="D169" s="32">
        <f>Classification!CB169</f>
        <v>0</v>
      </c>
      <c r="E169" s="79"/>
      <c r="F169" s="32">
        <v>0</v>
      </c>
      <c r="G169" s="32">
        <f t="shared" ref="G169" si="40">D169-F169</f>
        <v>0</v>
      </c>
      <c r="H169" s="69"/>
      <c r="I169" s="32">
        <v>0</v>
      </c>
      <c r="J169" s="32">
        <v>0</v>
      </c>
      <c r="K169" s="32">
        <v>0</v>
      </c>
      <c r="L169" s="32">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row>
    <row r="170" spans="1:34" ht="12" customHeight="1" thickTop="1">
      <c r="A170" s="1"/>
      <c r="B170" s="1"/>
      <c r="C170" s="1"/>
      <c r="D170" s="25"/>
      <c r="E170" s="79"/>
      <c r="F170" s="25"/>
      <c r="G170" s="25"/>
      <c r="H170" s="79"/>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row>
    <row r="171" spans="1:34" ht="12" customHeight="1" thickBot="1">
      <c r="A171" s="16" t="s">
        <v>150</v>
      </c>
      <c r="B171" s="1"/>
      <c r="C171" s="1"/>
      <c r="D171" s="40">
        <f>D82-D155+D167+D169</f>
        <v>3209.0233524544115</v>
      </c>
      <c r="E171" s="79"/>
      <c r="F171" s="40">
        <f t="shared" ref="F171:G171" si="41">F82-F155+F167+F169</f>
        <v>0</v>
      </c>
      <c r="G171" s="40">
        <f t="shared" si="41"/>
        <v>3209.0233524544115</v>
      </c>
      <c r="H171" s="79"/>
      <c r="I171" s="40">
        <f t="shared" ref="I171:AH171" si="42">I82-I155+I167+I169</f>
        <v>0</v>
      </c>
      <c r="J171" s="40">
        <f t="shared" si="42"/>
        <v>0</v>
      </c>
      <c r="K171" s="40">
        <f t="shared" si="42"/>
        <v>0</v>
      </c>
      <c r="L171" s="40">
        <f t="shared" si="42"/>
        <v>0</v>
      </c>
      <c r="M171" s="40">
        <f t="shared" si="42"/>
        <v>0</v>
      </c>
      <c r="N171" s="40">
        <f t="shared" si="42"/>
        <v>0</v>
      </c>
      <c r="O171" s="40">
        <f t="shared" si="42"/>
        <v>0</v>
      </c>
      <c r="P171" s="40">
        <f t="shared" si="42"/>
        <v>0</v>
      </c>
      <c r="Q171" s="40">
        <f t="shared" si="42"/>
        <v>0</v>
      </c>
      <c r="R171" s="40">
        <f t="shared" si="42"/>
        <v>0</v>
      </c>
      <c r="S171" s="40">
        <f t="shared" si="42"/>
        <v>0</v>
      </c>
      <c r="T171" s="40">
        <f t="shared" si="42"/>
        <v>0</v>
      </c>
      <c r="U171" s="40">
        <f t="shared" si="42"/>
        <v>0</v>
      </c>
      <c r="V171" s="40">
        <f t="shared" si="42"/>
        <v>0</v>
      </c>
      <c r="W171" s="40">
        <f t="shared" si="42"/>
        <v>0</v>
      </c>
      <c r="X171" s="40">
        <f t="shared" si="42"/>
        <v>0</v>
      </c>
      <c r="Y171" s="40">
        <f t="shared" si="42"/>
        <v>3209.0233524544115</v>
      </c>
      <c r="Z171" s="40">
        <f t="shared" si="42"/>
        <v>0</v>
      </c>
      <c r="AA171" s="40">
        <f t="shared" si="42"/>
        <v>0</v>
      </c>
      <c r="AB171" s="40">
        <f t="shared" si="42"/>
        <v>0</v>
      </c>
      <c r="AC171" s="40">
        <f t="shared" si="42"/>
        <v>0</v>
      </c>
      <c r="AD171" s="40">
        <f t="shared" si="42"/>
        <v>0</v>
      </c>
      <c r="AE171" s="40">
        <f t="shared" si="42"/>
        <v>0</v>
      </c>
      <c r="AF171" s="40">
        <f t="shared" si="42"/>
        <v>0</v>
      </c>
      <c r="AG171" s="40">
        <f t="shared" si="42"/>
        <v>0</v>
      </c>
      <c r="AH171" s="40">
        <f t="shared" si="42"/>
        <v>0</v>
      </c>
    </row>
    <row r="172" spans="1:34" ht="12" customHeight="1">
      <c r="A172" s="1"/>
      <c r="B172" s="1"/>
      <c r="C172" s="1"/>
      <c r="D172" s="33"/>
      <c r="E172" s="5"/>
      <c r="F172" s="33"/>
      <c r="G172" s="33"/>
      <c r="H172" s="5"/>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row>
    <row r="173" spans="1:34" ht="12" customHeight="1">
      <c r="A173" s="16" t="s">
        <v>151</v>
      </c>
      <c r="B173" s="1"/>
      <c r="C173" s="1"/>
      <c r="D173" s="33"/>
      <c r="E173" s="5"/>
      <c r="F173" s="33"/>
      <c r="G173" s="33"/>
      <c r="H173" s="5"/>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row>
    <row r="174" spans="1:34" ht="12" customHeight="1">
      <c r="A174" s="1"/>
      <c r="B174" s="16" t="s">
        <v>152</v>
      </c>
      <c r="C174" s="1"/>
      <c r="D174" s="44">
        <v>5.9316239560111665E-2</v>
      </c>
      <c r="E174" s="83"/>
      <c r="F174" s="44"/>
      <c r="G174" s="44"/>
      <c r="H174" s="87"/>
      <c r="I174" s="44">
        <v>5.9316239560111665E-2</v>
      </c>
      <c r="J174" s="44">
        <v>5.9316239560111665E-2</v>
      </c>
      <c r="K174" s="44">
        <v>5.9316239560111665E-2</v>
      </c>
      <c r="L174" s="44">
        <v>5.9316239560111665E-2</v>
      </c>
      <c r="M174" s="44">
        <v>5.9316239560111665E-2</v>
      </c>
      <c r="N174" s="44">
        <v>5.9316239560111665E-2</v>
      </c>
      <c r="O174" s="44">
        <v>5.9316239560111665E-2</v>
      </c>
      <c r="P174" s="44">
        <v>5.9316239560111665E-2</v>
      </c>
      <c r="Q174" s="44">
        <v>5.9316239560111665E-2</v>
      </c>
      <c r="R174" s="44">
        <v>5.9316239560111665E-2</v>
      </c>
      <c r="S174" s="44">
        <v>5.9316239560111665E-2</v>
      </c>
      <c r="T174" s="44">
        <v>5.9316239560111665E-2</v>
      </c>
      <c r="U174" s="44">
        <v>5.9316239560111665E-2</v>
      </c>
      <c r="V174" s="44">
        <v>5.9316239560111665E-2</v>
      </c>
      <c r="W174" s="44">
        <v>5.9316239560111665E-2</v>
      </c>
      <c r="X174" s="44">
        <v>5.9316239560111665E-2</v>
      </c>
      <c r="Y174" s="44">
        <v>5.9316239560111665E-2</v>
      </c>
      <c r="Z174" s="44">
        <v>5.9316239560111665E-2</v>
      </c>
      <c r="AA174" s="44">
        <v>5.9316239560111665E-2</v>
      </c>
      <c r="AB174" s="44">
        <v>5.9316239560111665E-2</v>
      </c>
      <c r="AC174" s="44">
        <v>5.9316239560111665E-2</v>
      </c>
      <c r="AD174" s="44">
        <v>5.9316239560111665E-2</v>
      </c>
      <c r="AE174" s="44">
        <v>5.9316239560111665E-2</v>
      </c>
      <c r="AF174" s="44">
        <v>5.9316239560111665E-2</v>
      </c>
      <c r="AG174" s="44">
        <v>5.9316239560111665E-2</v>
      </c>
      <c r="AH174" s="44">
        <v>5.9316239560111665E-2</v>
      </c>
    </row>
    <row r="175" spans="1:34" ht="12" customHeight="1">
      <c r="A175" s="1"/>
      <c r="B175" s="16" t="s">
        <v>153</v>
      </c>
      <c r="C175" s="1"/>
      <c r="D175" s="25">
        <f>Classification!CB175</f>
        <v>190.34719792817853</v>
      </c>
      <c r="E175" s="79"/>
      <c r="F175" s="25">
        <v>0</v>
      </c>
      <c r="G175" s="25">
        <f t="shared" ref="G175:G177" si="43">D175-F175</f>
        <v>190.34719792817853</v>
      </c>
      <c r="H175" s="69"/>
      <c r="I175" s="25">
        <f>+I174*I171</f>
        <v>0</v>
      </c>
      <c r="J175" s="25">
        <f t="shared" ref="J175:AH175" si="44">+J174*J171</f>
        <v>0</v>
      </c>
      <c r="K175" s="25">
        <f t="shared" si="44"/>
        <v>0</v>
      </c>
      <c r="L175" s="25">
        <f t="shared" si="44"/>
        <v>0</v>
      </c>
      <c r="M175" s="25">
        <f t="shared" si="44"/>
        <v>0</v>
      </c>
      <c r="N175" s="25">
        <f t="shared" si="44"/>
        <v>0</v>
      </c>
      <c r="O175" s="25">
        <f t="shared" si="44"/>
        <v>0</v>
      </c>
      <c r="P175" s="25">
        <f t="shared" si="44"/>
        <v>0</v>
      </c>
      <c r="Q175" s="25">
        <f t="shared" si="44"/>
        <v>0</v>
      </c>
      <c r="R175" s="25">
        <f t="shared" si="44"/>
        <v>0</v>
      </c>
      <c r="S175" s="25">
        <f t="shared" si="44"/>
        <v>0</v>
      </c>
      <c r="T175" s="25">
        <f t="shared" si="44"/>
        <v>0</v>
      </c>
      <c r="U175" s="25">
        <f t="shared" si="44"/>
        <v>0</v>
      </c>
      <c r="V175" s="25">
        <f t="shared" si="44"/>
        <v>0</v>
      </c>
      <c r="W175" s="25">
        <f t="shared" si="44"/>
        <v>0</v>
      </c>
      <c r="X175" s="25">
        <f t="shared" si="44"/>
        <v>0</v>
      </c>
      <c r="Y175" s="25">
        <f t="shared" si="44"/>
        <v>190.34719792817853</v>
      </c>
      <c r="Z175" s="25">
        <f t="shared" si="44"/>
        <v>0</v>
      </c>
      <c r="AA175" s="25">
        <f t="shared" si="44"/>
        <v>0</v>
      </c>
      <c r="AB175" s="25">
        <f t="shared" si="44"/>
        <v>0</v>
      </c>
      <c r="AC175" s="25">
        <f t="shared" si="44"/>
        <v>0</v>
      </c>
      <c r="AD175" s="25">
        <f t="shared" si="44"/>
        <v>0</v>
      </c>
      <c r="AE175" s="25">
        <f t="shared" si="44"/>
        <v>0</v>
      </c>
      <c r="AF175" s="25">
        <f t="shared" si="44"/>
        <v>0</v>
      </c>
      <c r="AG175" s="25">
        <f t="shared" si="44"/>
        <v>0</v>
      </c>
      <c r="AH175" s="25">
        <f t="shared" si="44"/>
        <v>0</v>
      </c>
    </row>
    <row r="176" spans="1:34" ht="12" customHeight="1">
      <c r="A176" s="1"/>
      <c r="B176" s="16" t="s">
        <v>154</v>
      </c>
      <c r="C176" s="1"/>
      <c r="D176" s="25">
        <f>Classification!CB176</f>
        <v>7.9528104462704272</v>
      </c>
      <c r="E176" s="79"/>
      <c r="F176" s="25">
        <v>0</v>
      </c>
      <c r="G176" s="25">
        <f t="shared" si="43"/>
        <v>7.9528104462704272</v>
      </c>
      <c r="H176" s="69" t="s">
        <v>495</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7.9528104462704272</v>
      </c>
      <c r="Z176" s="25">
        <v>0</v>
      </c>
      <c r="AA176" s="25">
        <v>0</v>
      </c>
      <c r="AB176" s="25">
        <v>0</v>
      </c>
      <c r="AC176" s="25">
        <v>0</v>
      </c>
      <c r="AD176" s="25">
        <v>0</v>
      </c>
      <c r="AE176" s="25">
        <v>0</v>
      </c>
      <c r="AF176" s="25">
        <v>0</v>
      </c>
      <c r="AG176" s="25">
        <v>0</v>
      </c>
      <c r="AH176" s="25">
        <v>0</v>
      </c>
    </row>
    <row r="177" spans="1:34" ht="12" customHeight="1">
      <c r="A177" s="1"/>
      <c r="B177" s="16" t="s">
        <v>156</v>
      </c>
      <c r="C177" s="1"/>
      <c r="D177" s="25">
        <f>Classification!CB177</f>
        <v>112.78537369739847</v>
      </c>
      <c r="E177" s="79"/>
      <c r="F177" s="25">
        <v>0</v>
      </c>
      <c r="G177" s="25">
        <f t="shared" si="43"/>
        <v>112.78537369739847</v>
      </c>
      <c r="H177" s="69" t="s">
        <v>495</v>
      </c>
      <c r="I177" s="25">
        <v>0</v>
      </c>
      <c r="J177" s="25">
        <v>0</v>
      </c>
      <c r="K177" s="25">
        <v>0</v>
      </c>
      <c r="L177" s="25">
        <v>0</v>
      </c>
      <c r="M177" s="25">
        <v>0</v>
      </c>
      <c r="N177" s="25">
        <v>0</v>
      </c>
      <c r="O177" s="25">
        <v>0</v>
      </c>
      <c r="P177" s="25">
        <v>0</v>
      </c>
      <c r="Q177" s="25">
        <v>0</v>
      </c>
      <c r="R177" s="25">
        <v>0</v>
      </c>
      <c r="S177" s="25">
        <v>0</v>
      </c>
      <c r="T177" s="25">
        <v>0</v>
      </c>
      <c r="U177" s="25">
        <v>0</v>
      </c>
      <c r="V177" s="25">
        <v>0</v>
      </c>
      <c r="W177" s="25">
        <v>0</v>
      </c>
      <c r="X177" s="25">
        <v>0</v>
      </c>
      <c r="Y177" s="25">
        <v>112.78537369739847</v>
      </c>
      <c r="Z177" s="25">
        <v>0</v>
      </c>
      <c r="AA177" s="25">
        <v>0</v>
      </c>
      <c r="AB177" s="25">
        <v>0</v>
      </c>
      <c r="AC177" s="25">
        <v>0</v>
      </c>
      <c r="AD177" s="25">
        <v>0</v>
      </c>
      <c r="AE177" s="25">
        <v>0</v>
      </c>
      <c r="AF177" s="25">
        <v>0</v>
      </c>
      <c r="AG177" s="25">
        <v>0</v>
      </c>
      <c r="AH177" s="25">
        <v>0</v>
      </c>
    </row>
    <row r="178" spans="1:34" ht="12" customHeight="1" thickBot="1">
      <c r="A178" s="1"/>
      <c r="B178" s="16" t="s">
        <v>42</v>
      </c>
      <c r="C178" s="1"/>
      <c r="D178" s="47">
        <f>SUM(D175:D177)</f>
        <v>311.08538207184745</v>
      </c>
      <c r="E178" s="79"/>
      <c r="F178" s="47">
        <f t="shared" ref="F178:G178" si="45">SUM(F175:F177)</f>
        <v>0</v>
      </c>
      <c r="G178" s="47">
        <f t="shared" si="45"/>
        <v>311.08538207184745</v>
      </c>
      <c r="H178" s="69"/>
      <c r="I178" s="47">
        <f t="shared" ref="I178:AH178" si="46">SUM(I175:I177)</f>
        <v>0</v>
      </c>
      <c r="J178" s="47">
        <f t="shared" si="46"/>
        <v>0</v>
      </c>
      <c r="K178" s="47">
        <f t="shared" si="46"/>
        <v>0</v>
      </c>
      <c r="L178" s="47">
        <f t="shared" si="46"/>
        <v>0</v>
      </c>
      <c r="M178" s="47">
        <f t="shared" si="46"/>
        <v>0</v>
      </c>
      <c r="N178" s="47">
        <f t="shared" si="46"/>
        <v>0</v>
      </c>
      <c r="O178" s="47">
        <f t="shared" si="46"/>
        <v>0</v>
      </c>
      <c r="P178" s="47">
        <f t="shared" si="46"/>
        <v>0</v>
      </c>
      <c r="Q178" s="47">
        <f t="shared" si="46"/>
        <v>0</v>
      </c>
      <c r="R178" s="47">
        <f t="shared" si="46"/>
        <v>0</v>
      </c>
      <c r="S178" s="47">
        <f t="shared" si="46"/>
        <v>0</v>
      </c>
      <c r="T178" s="47">
        <f t="shared" si="46"/>
        <v>0</v>
      </c>
      <c r="U178" s="47">
        <f t="shared" si="46"/>
        <v>0</v>
      </c>
      <c r="V178" s="47">
        <f t="shared" si="46"/>
        <v>0</v>
      </c>
      <c r="W178" s="47">
        <f t="shared" si="46"/>
        <v>0</v>
      </c>
      <c r="X178" s="47">
        <f t="shared" si="46"/>
        <v>0</v>
      </c>
      <c r="Y178" s="47">
        <f t="shared" si="46"/>
        <v>311.08538207184745</v>
      </c>
      <c r="Z178" s="47">
        <f t="shared" si="46"/>
        <v>0</v>
      </c>
      <c r="AA178" s="47">
        <f t="shared" si="46"/>
        <v>0</v>
      </c>
      <c r="AB178" s="47">
        <f t="shared" si="46"/>
        <v>0</v>
      </c>
      <c r="AC178" s="47">
        <f t="shared" si="46"/>
        <v>0</v>
      </c>
      <c r="AD178" s="47">
        <f t="shared" si="46"/>
        <v>0</v>
      </c>
      <c r="AE178" s="47">
        <f t="shared" si="46"/>
        <v>0</v>
      </c>
      <c r="AF178" s="47">
        <f t="shared" si="46"/>
        <v>0</v>
      </c>
      <c r="AG178" s="47">
        <f t="shared" si="46"/>
        <v>0</v>
      </c>
      <c r="AH178" s="47">
        <f t="shared" si="46"/>
        <v>0</v>
      </c>
    </row>
    <row r="179" spans="1:34" ht="12" customHeight="1">
      <c r="A179" s="1"/>
      <c r="B179" s="1"/>
      <c r="C179" s="1"/>
      <c r="D179" s="25"/>
      <c r="E179" s="79"/>
      <c r="F179" s="25"/>
      <c r="G179" s="25"/>
      <c r="H179" s="69"/>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row>
    <row r="180" spans="1:34" ht="12" customHeight="1" thickBot="1">
      <c r="A180" s="16" t="s">
        <v>158</v>
      </c>
      <c r="B180" s="1"/>
      <c r="C180" s="1"/>
      <c r="D180" s="40">
        <f>Classification!CB180</f>
        <v>0</v>
      </c>
      <c r="E180" s="79"/>
      <c r="F180" s="40">
        <v>0</v>
      </c>
      <c r="G180" s="40">
        <f t="shared" ref="G180" si="47">D180-F180</f>
        <v>0</v>
      </c>
      <c r="H180" s="69"/>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v>0</v>
      </c>
      <c r="AC180" s="40">
        <v>0</v>
      </c>
      <c r="AD180" s="40">
        <v>0</v>
      </c>
      <c r="AE180" s="40">
        <v>0</v>
      </c>
      <c r="AF180" s="40">
        <v>0</v>
      </c>
      <c r="AG180" s="40">
        <v>0</v>
      </c>
      <c r="AH180" s="40">
        <v>0</v>
      </c>
    </row>
    <row r="181" spans="1:34" ht="12" customHeight="1">
      <c r="A181" s="1"/>
      <c r="B181" s="1"/>
      <c r="C181" s="1"/>
      <c r="D181" s="25"/>
      <c r="E181" s="79"/>
      <c r="F181" s="25"/>
      <c r="G181" s="25"/>
      <c r="H181" s="69"/>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row>
    <row r="182" spans="1:34" ht="12" customHeight="1">
      <c r="A182" s="16" t="s">
        <v>159</v>
      </c>
      <c r="B182" s="1"/>
      <c r="C182" s="1"/>
      <c r="D182" s="25"/>
      <c r="E182" s="79"/>
      <c r="F182" s="25"/>
      <c r="G182" s="25"/>
      <c r="H182" s="69"/>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row>
    <row r="183" spans="1:34" ht="12" customHeight="1">
      <c r="A183" s="1"/>
      <c r="B183" s="1"/>
      <c r="C183" s="1"/>
      <c r="D183" s="25"/>
      <c r="E183" s="79"/>
      <c r="F183" s="25"/>
      <c r="G183" s="25"/>
      <c r="H183" s="69"/>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row>
    <row r="184" spans="1:34" ht="12" customHeight="1">
      <c r="A184" s="1"/>
      <c r="B184" s="16" t="s">
        <v>160</v>
      </c>
      <c r="C184" s="1"/>
      <c r="D184" s="25">
        <f>Classification!CB184</f>
        <v>0</v>
      </c>
      <c r="E184" s="79"/>
      <c r="F184" s="25">
        <v>0</v>
      </c>
      <c r="G184" s="25">
        <f t="shared" ref="G184:G190" si="48">D184-F184</f>
        <v>0</v>
      </c>
      <c r="H184" s="69"/>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row>
    <row r="185" spans="1:34" ht="12" customHeight="1">
      <c r="A185" s="1"/>
      <c r="B185" s="16" t="s">
        <v>161</v>
      </c>
      <c r="C185" s="1"/>
      <c r="D185" s="25">
        <f>Classification!CB185</f>
        <v>0</v>
      </c>
      <c r="E185" s="79"/>
      <c r="F185" s="25">
        <v>0</v>
      </c>
      <c r="G185" s="25">
        <f t="shared" si="48"/>
        <v>0</v>
      </c>
      <c r="H185" s="69"/>
      <c r="I185" s="25">
        <v>0</v>
      </c>
      <c r="J185" s="25">
        <v>0</v>
      </c>
      <c r="K185" s="25">
        <v>0</v>
      </c>
      <c r="L185" s="25">
        <v>0</v>
      </c>
      <c r="M185" s="25">
        <v>0</v>
      </c>
      <c r="N185" s="25">
        <v>0</v>
      </c>
      <c r="O185" s="25">
        <v>0</v>
      </c>
      <c r="P185" s="25">
        <v>0</v>
      </c>
      <c r="Q185" s="25">
        <v>0</v>
      </c>
      <c r="R185" s="25">
        <v>0</v>
      </c>
      <c r="S185" s="25">
        <v>0</v>
      </c>
      <c r="T185" s="25">
        <v>0</v>
      </c>
      <c r="U185" s="25">
        <v>0</v>
      </c>
      <c r="V185" s="25">
        <v>0</v>
      </c>
      <c r="W185" s="25">
        <v>0</v>
      </c>
      <c r="X185" s="25">
        <v>0</v>
      </c>
      <c r="Y185" s="25">
        <v>0</v>
      </c>
      <c r="Z185" s="25">
        <v>0</v>
      </c>
      <c r="AA185" s="25">
        <v>0</v>
      </c>
      <c r="AB185" s="25">
        <v>0</v>
      </c>
      <c r="AC185" s="25">
        <v>0</v>
      </c>
      <c r="AD185" s="25">
        <v>0</v>
      </c>
      <c r="AE185" s="25">
        <v>0</v>
      </c>
      <c r="AF185" s="25">
        <v>0</v>
      </c>
      <c r="AG185" s="25">
        <v>0</v>
      </c>
      <c r="AH185" s="25">
        <v>0</v>
      </c>
    </row>
    <row r="186" spans="1:34" ht="12" customHeight="1">
      <c r="A186" s="1"/>
      <c r="B186" s="16" t="s">
        <v>164</v>
      </c>
      <c r="C186" s="1"/>
      <c r="D186" s="25">
        <f>Classification!CB186</f>
        <v>248.24679379999998</v>
      </c>
      <c r="E186" s="79"/>
      <c r="F186" s="25">
        <v>0</v>
      </c>
      <c r="G186" s="25">
        <f t="shared" si="48"/>
        <v>248.24679379999998</v>
      </c>
      <c r="H186" s="69" t="s">
        <v>495</v>
      </c>
      <c r="I186" s="25">
        <v>0</v>
      </c>
      <c r="J186" s="25">
        <v>0</v>
      </c>
      <c r="K186" s="25">
        <v>0</v>
      </c>
      <c r="L186" s="25">
        <v>0</v>
      </c>
      <c r="M186" s="25">
        <v>0</v>
      </c>
      <c r="N186" s="25">
        <v>0</v>
      </c>
      <c r="O186" s="25">
        <v>0</v>
      </c>
      <c r="P186" s="25">
        <v>0</v>
      </c>
      <c r="Q186" s="25">
        <v>0</v>
      </c>
      <c r="R186" s="25">
        <v>0</v>
      </c>
      <c r="S186" s="25">
        <v>0</v>
      </c>
      <c r="T186" s="25">
        <v>0</v>
      </c>
      <c r="U186" s="25">
        <v>0</v>
      </c>
      <c r="V186" s="25">
        <v>0</v>
      </c>
      <c r="W186" s="25">
        <v>0</v>
      </c>
      <c r="X186" s="25">
        <v>0</v>
      </c>
      <c r="Y186" s="25">
        <v>248.24679379999998</v>
      </c>
      <c r="Z186" s="25">
        <v>0</v>
      </c>
      <c r="AA186" s="25">
        <v>0</v>
      </c>
      <c r="AB186" s="25">
        <v>0</v>
      </c>
      <c r="AC186" s="25">
        <v>0</v>
      </c>
      <c r="AD186" s="25">
        <v>0</v>
      </c>
      <c r="AE186" s="25">
        <v>0</v>
      </c>
      <c r="AF186" s="25">
        <v>0</v>
      </c>
      <c r="AG186" s="25">
        <v>0</v>
      </c>
      <c r="AH186" s="25">
        <v>0</v>
      </c>
    </row>
    <row r="187" spans="1:34" ht="12" customHeight="1">
      <c r="A187" s="1"/>
      <c r="B187" s="16" t="s">
        <v>166</v>
      </c>
      <c r="C187" s="1"/>
      <c r="D187" s="25">
        <f>Classification!CB187</f>
        <v>0</v>
      </c>
      <c r="E187" s="79"/>
      <c r="F187" s="25">
        <v>0</v>
      </c>
      <c r="G187" s="25">
        <f t="shared" si="48"/>
        <v>0</v>
      </c>
      <c r="H187" s="69"/>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row>
    <row r="188" spans="1:34" ht="12" customHeight="1">
      <c r="A188" s="1"/>
      <c r="B188" s="16" t="s">
        <v>167</v>
      </c>
      <c r="C188" s="1"/>
      <c r="D188" s="25">
        <f>Classification!CB188</f>
        <v>0</v>
      </c>
      <c r="E188" s="79"/>
      <c r="F188" s="25">
        <v>0</v>
      </c>
      <c r="G188" s="25">
        <f t="shared" si="48"/>
        <v>0</v>
      </c>
      <c r="H188" s="69"/>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row>
    <row r="189" spans="1:34" ht="12" customHeight="1">
      <c r="A189" s="1"/>
      <c r="B189" s="16" t="s">
        <v>168</v>
      </c>
      <c r="C189" s="1"/>
      <c r="D189" s="25">
        <f>Classification!CB189</f>
        <v>0</v>
      </c>
      <c r="E189" s="79"/>
      <c r="F189" s="84">
        <v>0</v>
      </c>
      <c r="G189" s="25">
        <f t="shared" si="48"/>
        <v>0</v>
      </c>
      <c r="H189" s="69"/>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row>
    <row r="190" spans="1:34" ht="12" customHeight="1">
      <c r="A190" s="1"/>
      <c r="B190" s="16" t="s">
        <v>169</v>
      </c>
      <c r="C190" s="1"/>
      <c r="D190" s="25">
        <f>Classification!CB190</f>
        <v>32.182460035082798</v>
      </c>
      <c r="E190" s="79"/>
      <c r="F190" s="25">
        <v>0</v>
      </c>
      <c r="G190" s="25">
        <f t="shared" si="48"/>
        <v>32.182460035082798</v>
      </c>
      <c r="H190" s="69" t="s">
        <v>495</v>
      </c>
      <c r="I190" s="25">
        <v>0</v>
      </c>
      <c r="J190" s="25">
        <v>0</v>
      </c>
      <c r="K190" s="25">
        <v>0</v>
      </c>
      <c r="L190" s="25">
        <v>0</v>
      </c>
      <c r="M190" s="25">
        <v>0</v>
      </c>
      <c r="N190" s="25">
        <v>0</v>
      </c>
      <c r="O190" s="25">
        <v>0</v>
      </c>
      <c r="P190" s="25">
        <v>0</v>
      </c>
      <c r="Q190" s="25">
        <v>0</v>
      </c>
      <c r="R190" s="25">
        <v>0</v>
      </c>
      <c r="S190" s="25">
        <v>0</v>
      </c>
      <c r="T190" s="25">
        <v>0</v>
      </c>
      <c r="U190" s="25">
        <v>0</v>
      </c>
      <c r="V190" s="25">
        <v>0</v>
      </c>
      <c r="W190" s="25">
        <v>0</v>
      </c>
      <c r="X190" s="25">
        <v>0</v>
      </c>
      <c r="Y190" s="25">
        <v>32.182460035082798</v>
      </c>
      <c r="Z190" s="25">
        <v>0</v>
      </c>
      <c r="AA190" s="25">
        <v>0</v>
      </c>
      <c r="AB190" s="25">
        <v>0</v>
      </c>
      <c r="AC190" s="25">
        <v>0</v>
      </c>
      <c r="AD190" s="25">
        <v>0</v>
      </c>
      <c r="AE190" s="25">
        <v>0</v>
      </c>
      <c r="AF190" s="25">
        <v>0</v>
      </c>
      <c r="AG190" s="25">
        <v>0</v>
      </c>
      <c r="AH190" s="25">
        <v>0</v>
      </c>
    </row>
    <row r="191" spans="1:34" ht="12" customHeight="1" thickBot="1">
      <c r="A191" s="1"/>
      <c r="B191" s="16" t="s">
        <v>42</v>
      </c>
      <c r="C191" s="1"/>
      <c r="D191" s="47">
        <f>SUM(D184:D190)</f>
        <v>280.42925383508276</v>
      </c>
      <c r="E191" s="79"/>
      <c r="F191" s="47">
        <f t="shared" ref="F191:G191" si="49">SUM(F184:F190)</f>
        <v>0</v>
      </c>
      <c r="G191" s="47">
        <f t="shared" si="49"/>
        <v>280.42925383508276</v>
      </c>
      <c r="H191" s="69"/>
      <c r="I191" s="47">
        <f t="shared" ref="I191:AH191" si="50">SUM(I184:I190)</f>
        <v>0</v>
      </c>
      <c r="J191" s="47">
        <f t="shared" si="50"/>
        <v>0</v>
      </c>
      <c r="K191" s="47">
        <f t="shared" si="50"/>
        <v>0</v>
      </c>
      <c r="L191" s="47">
        <f t="shared" si="50"/>
        <v>0</v>
      </c>
      <c r="M191" s="47">
        <f t="shared" si="50"/>
        <v>0</v>
      </c>
      <c r="N191" s="47">
        <f t="shared" si="50"/>
        <v>0</v>
      </c>
      <c r="O191" s="47">
        <f t="shared" si="50"/>
        <v>0</v>
      </c>
      <c r="P191" s="47">
        <f t="shared" si="50"/>
        <v>0</v>
      </c>
      <c r="Q191" s="47">
        <f t="shared" si="50"/>
        <v>0</v>
      </c>
      <c r="R191" s="47">
        <f t="shared" si="50"/>
        <v>0</v>
      </c>
      <c r="S191" s="47">
        <f t="shared" si="50"/>
        <v>0</v>
      </c>
      <c r="T191" s="47">
        <f t="shared" si="50"/>
        <v>0</v>
      </c>
      <c r="U191" s="47">
        <f t="shared" si="50"/>
        <v>0</v>
      </c>
      <c r="V191" s="47">
        <f t="shared" si="50"/>
        <v>0</v>
      </c>
      <c r="W191" s="47">
        <f t="shared" si="50"/>
        <v>0</v>
      </c>
      <c r="X191" s="47">
        <f t="shared" si="50"/>
        <v>0</v>
      </c>
      <c r="Y191" s="47">
        <f t="shared" si="50"/>
        <v>280.42925383508276</v>
      </c>
      <c r="Z191" s="47">
        <f t="shared" si="50"/>
        <v>0</v>
      </c>
      <c r="AA191" s="47">
        <f t="shared" si="50"/>
        <v>0</v>
      </c>
      <c r="AB191" s="47">
        <f t="shared" si="50"/>
        <v>0</v>
      </c>
      <c r="AC191" s="47">
        <f t="shared" si="50"/>
        <v>0</v>
      </c>
      <c r="AD191" s="47">
        <f t="shared" si="50"/>
        <v>0</v>
      </c>
      <c r="AE191" s="47">
        <f t="shared" si="50"/>
        <v>0</v>
      </c>
      <c r="AF191" s="47">
        <f t="shared" si="50"/>
        <v>0</v>
      </c>
      <c r="AG191" s="47">
        <f t="shared" si="50"/>
        <v>0</v>
      </c>
      <c r="AH191" s="47">
        <f t="shared" si="50"/>
        <v>0</v>
      </c>
    </row>
    <row r="192" spans="1:34" ht="12" customHeight="1">
      <c r="A192" s="1"/>
      <c r="B192" s="1"/>
      <c r="C192" s="1"/>
      <c r="D192" s="25"/>
      <c r="E192" s="79"/>
      <c r="F192" s="25"/>
      <c r="G192" s="25"/>
      <c r="H192" s="79"/>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row>
    <row r="193" spans="1:34" ht="12" customHeight="1">
      <c r="A193" s="16" t="s">
        <v>170</v>
      </c>
      <c r="B193" s="1"/>
      <c r="C193" s="1"/>
      <c r="D193" s="25"/>
      <c r="E193" s="79"/>
      <c r="F193" s="25"/>
      <c r="G193" s="25"/>
      <c r="H193" s="69"/>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row>
    <row r="194" spans="1:34" ht="12" customHeight="1">
      <c r="A194" s="1"/>
      <c r="B194" s="1"/>
      <c r="C194" s="1"/>
      <c r="D194" s="25"/>
      <c r="E194" s="79"/>
      <c r="F194" s="25"/>
      <c r="G194" s="25"/>
      <c r="H194" s="79"/>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row>
    <row r="195" spans="1:34" ht="12" customHeight="1">
      <c r="A195" s="16" t="s">
        <v>171</v>
      </c>
      <c r="B195" s="1"/>
      <c r="C195" s="1"/>
      <c r="D195" s="25"/>
      <c r="E195" s="79"/>
      <c r="F195" s="25"/>
      <c r="G195" s="25"/>
      <c r="H195" s="79"/>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row>
    <row r="196" spans="1:34" ht="12" customHeight="1">
      <c r="A196" s="1"/>
      <c r="B196" s="16" t="s">
        <v>172</v>
      </c>
      <c r="C196" s="1"/>
      <c r="D196" s="25">
        <f>Classification!CB196</f>
        <v>0</v>
      </c>
      <c r="E196" s="79"/>
      <c r="F196" s="25">
        <v>0</v>
      </c>
      <c r="G196" s="25">
        <f t="shared" ref="G196:G206" si="51">D196-F196</f>
        <v>0</v>
      </c>
      <c r="H196" s="69"/>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row>
    <row r="197" spans="1:34" ht="12" customHeight="1">
      <c r="A197" s="1"/>
      <c r="B197" s="16" t="s">
        <v>173</v>
      </c>
      <c r="C197" s="1"/>
      <c r="D197" s="25">
        <f>Classification!CB197</f>
        <v>0</v>
      </c>
      <c r="E197" s="79"/>
      <c r="F197" s="25">
        <v>0</v>
      </c>
      <c r="G197" s="25">
        <f t="shared" si="51"/>
        <v>0</v>
      </c>
      <c r="H197" s="69"/>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row>
    <row r="198" spans="1:34" ht="12" customHeight="1">
      <c r="A198" s="1"/>
      <c r="B198" s="16" t="s">
        <v>174</v>
      </c>
      <c r="C198" s="1"/>
      <c r="D198" s="25">
        <f>Classification!CB198</f>
        <v>0</v>
      </c>
      <c r="E198" s="79"/>
      <c r="F198" s="25">
        <v>0</v>
      </c>
      <c r="G198" s="25">
        <f t="shared" si="51"/>
        <v>0</v>
      </c>
      <c r="H198" s="69"/>
      <c r="I198" s="25">
        <v>0</v>
      </c>
      <c r="J198" s="25">
        <v>0</v>
      </c>
      <c r="K198" s="25">
        <v>0</v>
      </c>
      <c r="L198" s="25">
        <v>0</v>
      </c>
      <c r="M198" s="25">
        <v>0</v>
      </c>
      <c r="N198" s="25">
        <v>0</v>
      </c>
      <c r="O198" s="25">
        <v>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row>
    <row r="199" spans="1:34" ht="12" customHeight="1">
      <c r="A199" s="1"/>
      <c r="B199" s="16" t="s">
        <v>175</v>
      </c>
      <c r="C199" s="1"/>
      <c r="D199" s="25">
        <f>Classification!CB199</f>
        <v>0</v>
      </c>
      <c r="E199" s="79"/>
      <c r="F199" s="25">
        <v>0</v>
      </c>
      <c r="G199" s="25">
        <f t="shared" si="51"/>
        <v>0</v>
      </c>
      <c r="H199" s="69"/>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row>
    <row r="200" spans="1:34" ht="12" customHeight="1">
      <c r="A200" s="1"/>
      <c r="B200" s="16" t="s">
        <v>176</v>
      </c>
      <c r="C200" s="1"/>
      <c r="D200" s="25">
        <f>Classification!CB200</f>
        <v>0</v>
      </c>
      <c r="E200" s="79"/>
      <c r="F200" s="25">
        <v>0</v>
      </c>
      <c r="G200" s="25">
        <f t="shared" si="51"/>
        <v>0</v>
      </c>
      <c r="H200" s="69"/>
      <c r="I200" s="25">
        <v>0</v>
      </c>
      <c r="J200" s="25">
        <v>0</v>
      </c>
      <c r="K200" s="25">
        <v>0</v>
      </c>
      <c r="L200" s="25">
        <v>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row>
    <row r="201" spans="1:34" ht="12" customHeight="1">
      <c r="A201" s="1"/>
      <c r="B201" s="16" t="s">
        <v>177</v>
      </c>
      <c r="C201" s="1"/>
      <c r="D201" s="25">
        <f>Classification!CB201</f>
        <v>0</v>
      </c>
      <c r="E201" s="79"/>
      <c r="F201" s="25">
        <v>0</v>
      </c>
      <c r="G201" s="25">
        <f t="shared" si="51"/>
        <v>0</v>
      </c>
      <c r="H201" s="69"/>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0</v>
      </c>
      <c r="Z201" s="25">
        <v>0</v>
      </c>
      <c r="AA201" s="25">
        <v>0</v>
      </c>
      <c r="AB201" s="25">
        <v>0</v>
      </c>
      <c r="AC201" s="25">
        <v>0</v>
      </c>
      <c r="AD201" s="25">
        <v>0</v>
      </c>
      <c r="AE201" s="25">
        <v>0</v>
      </c>
      <c r="AF201" s="25">
        <v>0</v>
      </c>
      <c r="AG201" s="25">
        <v>0</v>
      </c>
      <c r="AH201" s="25">
        <v>0</v>
      </c>
    </row>
    <row r="202" spans="1:34" ht="12" customHeight="1">
      <c r="A202" s="1"/>
      <c r="B202" s="16" t="s">
        <v>179</v>
      </c>
      <c r="C202" s="1"/>
      <c r="D202" s="25">
        <f>Classification!CB202</f>
        <v>0</v>
      </c>
      <c r="E202" s="79"/>
      <c r="F202" s="25">
        <v>0</v>
      </c>
      <c r="G202" s="25">
        <f t="shared" si="51"/>
        <v>0</v>
      </c>
      <c r="H202" s="69"/>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row>
    <row r="203" spans="1:34" ht="12" customHeight="1">
      <c r="A203" s="1"/>
      <c r="B203" s="16" t="s">
        <v>181</v>
      </c>
      <c r="C203" s="1"/>
      <c r="D203" s="25">
        <f>Classification!CB203</f>
        <v>1287.3599999999999</v>
      </c>
      <c r="E203" s="79"/>
      <c r="F203" s="25">
        <v>0</v>
      </c>
      <c r="G203" s="25">
        <f t="shared" si="51"/>
        <v>1287.3599999999999</v>
      </c>
      <c r="H203" s="69" t="s">
        <v>495</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1287.3599999999999</v>
      </c>
      <c r="Z203" s="25">
        <v>0</v>
      </c>
      <c r="AA203" s="25">
        <v>0</v>
      </c>
      <c r="AB203" s="25">
        <v>0</v>
      </c>
      <c r="AC203" s="25">
        <v>0</v>
      </c>
      <c r="AD203" s="25">
        <v>0</v>
      </c>
      <c r="AE203" s="25">
        <v>0</v>
      </c>
      <c r="AF203" s="25">
        <v>0</v>
      </c>
      <c r="AG203" s="25">
        <v>0</v>
      </c>
      <c r="AH203" s="25">
        <v>0</v>
      </c>
    </row>
    <row r="204" spans="1:34" ht="12" customHeight="1">
      <c r="A204" s="1"/>
      <c r="B204" s="16" t="s">
        <v>183</v>
      </c>
      <c r="C204" s="1"/>
      <c r="D204" s="25">
        <f>Classification!CB204</f>
        <v>0</v>
      </c>
      <c r="E204" s="79"/>
      <c r="F204" s="25">
        <v>0</v>
      </c>
      <c r="G204" s="25">
        <f t="shared" si="51"/>
        <v>0</v>
      </c>
      <c r="H204" s="69"/>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row>
    <row r="205" spans="1:34" ht="12" customHeight="1">
      <c r="A205" s="1"/>
      <c r="B205" s="16" t="s">
        <v>184</v>
      </c>
      <c r="C205" s="1"/>
      <c r="D205" s="25">
        <f>Classification!CB205</f>
        <v>0</v>
      </c>
      <c r="E205" s="79"/>
      <c r="F205" s="25">
        <v>0</v>
      </c>
      <c r="G205" s="25">
        <f t="shared" si="51"/>
        <v>0</v>
      </c>
      <c r="H205" s="69"/>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row>
    <row r="206" spans="1:34" ht="12" customHeight="1">
      <c r="A206" s="1"/>
      <c r="B206" s="16" t="s">
        <v>185</v>
      </c>
      <c r="C206" s="1"/>
      <c r="D206" s="25">
        <f>Classification!CB206</f>
        <v>0</v>
      </c>
      <c r="E206" s="79"/>
      <c r="F206" s="25">
        <v>0</v>
      </c>
      <c r="G206" s="25">
        <f t="shared" si="51"/>
        <v>0</v>
      </c>
      <c r="H206" s="69"/>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row>
    <row r="207" spans="1:34" ht="12" customHeight="1" thickBot="1">
      <c r="A207" s="1"/>
      <c r="B207" s="16" t="s">
        <v>187</v>
      </c>
      <c r="C207" s="1"/>
      <c r="D207" s="38">
        <f>SUM(D196:D206)</f>
        <v>1287.3599999999999</v>
      </c>
      <c r="E207" s="79"/>
      <c r="F207" s="38">
        <f t="shared" ref="F207:G207" si="52">SUM(F196:F206)</f>
        <v>0</v>
      </c>
      <c r="G207" s="38">
        <f t="shared" si="52"/>
        <v>1287.3599999999999</v>
      </c>
      <c r="H207" s="79"/>
      <c r="I207" s="38">
        <f t="shared" ref="I207:AH207" si="53">SUM(I196:I206)</f>
        <v>0</v>
      </c>
      <c r="J207" s="38">
        <f t="shared" si="53"/>
        <v>0</v>
      </c>
      <c r="K207" s="38">
        <f t="shared" si="53"/>
        <v>0</v>
      </c>
      <c r="L207" s="38">
        <f t="shared" si="53"/>
        <v>0</v>
      </c>
      <c r="M207" s="38">
        <f t="shared" si="53"/>
        <v>0</v>
      </c>
      <c r="N207" s="38">
        <f t="shared" si="53"/>
        <v>0</v>
      </c>
      <c r="O207" s="38">
        <f t="shared" si="53"/>
        <v>0</v>
      </c>
      <c r="P207" s="38">
        <f t="shared" si="53"/>
        <v>0</v>
      </c>
      <c r="Q207" s="38">
        <f t="shared" si="53"/>
        <v>0</v>
      </c>
      <c r="R207" s="38">
        <f t="shared" si="53"/>
        <v>0</v>
      </c>
      <c r="S207" s="38">
        <f t="shared" si="53"/>
        <v>0</v>
      </c>
      <c r="T207" s="38">
        <f t="shared" si="53"/>
        <v>0</v>
      </c>
      <c r="U207" s="38">
        <f t="shared" si="53"/>
        <v>0</v>
      </c>
      <c r="V207" s="38">
        <f t="shared" si="53"/>
        <v>0</v>
      </c>
      <c r="W207" s="38">
        <f t="shared" si="53"/>
        <v>0</v>
      </c>
      <c r="X207" s="38">
        <f t="shared" si="53"/>
        <v>0</v>
      </c>
      <c r="Y207" s="38">
        <f t="shared" si="53"/>
        <v>1287.3599999999999</v>
      </c>
      <c r="Z207" s="38">
        <f t="shared" si="53"/>
        <v>0</v>
      </c>
      <c r="AA207" s="38">
        <f t="shared" si="53"/>
        <v>0</v>
      </c>
      <c r="AB207" s="38">
        <f t="shared" si="53"/>
        <v>0</v>
      </c>
      <c r="AC207" s="38">
        <f t="shared" si="53"/>
        <v>0</v>
      </c>
      <c r="AD207" s="38">
        <f t="shared" si="53"/>
        <v>0</v>
      </c>
      <c r="AE207" s="38">
        <f t="shared" si="53"/>
        <v>0</v>
      </c>
      <c r="AF207" s="38">
        <f t="shared" si="53"/>
        <v>0</v>
      </c>
      <c r="AG207" s="38">
        <f t="shared" si="53"/>
        <v>0</v>
      </c>
      <c r="AH207" s="38">
        <f t="shared" si="53"/>
        <v>0</v>
      </c>
    </row>
    <row r="208" spans="1:34" ht="12" customHeight="1" thickTop="1">
      <c r="A208" s="1"/>
      <c r="B208" s="1"/>
      <c r="C208" s="1"/>
      <c r="D208" s="25"/>
      <c r="E208" s="79"/>
      <c r="F208" s="25"/>
      <c r="G208" s="25"/>
      <c r="H208" s="79"/>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row>
    <row r="209" spans="1:34" ht="12" customHeight="1">
      <c r="A209" s="16" t="s">
        <v>188</v>
      </c>
      <c r="B209" s="1"/>
      <c r="C209" s="1"/>
      <c r="D209" s="25"/>
      <c r="E209" s="79"/>
      <c r="F209" s="25"/>
      <c r="G209" s="25"/>
      <c r="H209" s="79"/>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row>
    <row r="210" spans="1:34" ht="12" customHeight="1">
      <c r="A210" s="1"/>
      <c r="B210" s="16" t="s">
        <v>189</v>
      </c>
      <c r="C210" s="1"/>
      <c r="D210" s="25"/>
      <c r="E210" s="79"/>
      <c r="F210" s="25"/>
      <c r="G210" s="25"/>
      <c r="H210" s="79"/>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row>
    <row r="211" spans="1:34" ht="12" customHeight="1">
      <c r="A211" s="1"/>
      <c r="B211" s="16" t="s">
        <v>190</v>
      </c>
      <c r="C211" s="5" t="s">
        <v>191</v>
      </c>
      <c r="D211" s="25">
        <f>Classification!CB211</f>
        <v>0</v>
      </c>
      <c r="E211" s="79"/>
      <c r="F211" s="25">
        <v>0</v>
      </c>
      <c r="G211" s="25">
        <f t="shared" ref="G211:G212" si="54">D211-F211</f>
        <v>0</v>
      </c>
      <c r="H211" s="69"/>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row>
    <row r="212" spans="1:34" ht="12" customHeight="1">
      <c r="A212" s="1"/>
      <c r="B212" s="16" t="s">
        <v>16</v>
      </c>
      <c r="C212" s="5" t="s">
        <v>192</v>
      </c>
      <c r="D212" s="25">
        <f>Classification!CB212</f>
        <v>0</v>
      </c>
      <c r="E212" s="79"/>
      <c r="F212" s="25">
        <v>0</v>
      </c>
      <c r="G212" s="25">
        <f t="shared" si="54"/>
        <v>0</v>
      </c>
      <c r="H212" s="69"/>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row>
    <row r="213" spans="1:34" ht="12" customHeight="1">
      <c r="A213" s="1"/>
      <c r="B213" s="1"/>
      <c r="C213" s="1"/>
      <c r="D213" s="25"/>
      <c r="E213" s="79"/>
      <c r="F213" s="25"/>
      <c r="G213" s="25"/>
      <c r="H213" s="79"/>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row>
    <row r="214" spans="1:34" ht="12" customHeight="1">
      <c r="A214" s="1"/>
      <c r="B214" s="16" t="s">
        <v>193</v>
      </c>
      <c r="C214" s="1"/>
      <c r="D214" s="25"/>
      <c r="E214" s="79"/>
      <c r="F214" s="25"/>
      <c r="G214" s="25"/>
      <c r="H214" s="79"/>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row>
    <row r="215" spans="1:34" ht="12" customHeight="1">
      <c r="A215" s="1"/>
      <c r="B215" s="16" t="s">
        <v>16</v>
      </c>
      <c r="C215" s="5" t="s">
        <v>194</v>
      </c>
      <c r="D215" s="25">
        <f>Classification!CB215</f>
        <v>0</v>
      </c>
      <c r="E215" s="79"/>
      <c r="F215" s="25">
        <v>0</v>
      </c>
      <c r="G215" s="25">
        <f t="shared" ref="G215" si="55">D215-F215</f>
        <v>0</v>
      </c>
      <c r="H215" s="69"/>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row>
    <row r="216" spans="1:34" ht="12" customHeight="1">
      <c r="A216" s="1"/>
      <c r="B216" s="16" t="s">
        <v>42</v>
      </c>
      <c r="C216" s="1"/>
      <c r="D216" s="26">
        <f>SUM(D211,D212,D215)</f>
        <v>0</v>
      </c>
      <c r="E216" s="79"/>
      <c r="F216" s="26">
        <f t="shared" ref="F216:G216" si="56">SUM(F211,F212,F215)</f>
        <v>0</v>
      </c>
      <c r="G216" s="26">
        <f t="shared" si="56"/>
        <v>0</v>
      </c>
      <c r="H216" s="79"/>
      <c r="I216" s="26">
        <f t="shared" ref="I216:AH216" si="57">SUM(I211,I212,I215)</f>
        <v>0</v>
      </c>
      <c r="J216" s="26">
        <f t="shared" si="57"/>
        <v>0</v>
      </c>
      <c r="K216" s="26">
        <f t="shared" si="57"/>
        <v>0</v>
      </c>
      <c r="L216" s="26">
        <f t="shared" si="57"/>
        <v>0</v>
      </c>
      <c r="M216" s="26">
        <f t="shared" si="57"/>
        <v>0</v>
      </c>
      <c r="N216" s="26">
        <f t="shared" si="57"/>
        <v>0</v>
      </c>
      <c r="O216" s="26">
        <f t="shared" si="57"/>
        <v>0</v>
      </c>
      <c r="P216" s="26">
        <f t="shared" si="57"/>
        <v>0</v>
      </c>
      <c r="Q216" s="26">
        <f t="shared" si="57"/>
        <v>0</v>
      </c>
      <c r="R216" s="26">
        <f t="shared" si="57"/>
        <v>0</v>
      </c>
      <c r="S216" s="26">
        <f t="shared" si="57"/>
        <v>0</v>
      </c>
      <c r="T216" s="26">
        <f t="shared" si="57"/>
        <v>0</v>
      </c>
      <c r="U216" s="26">
        <f t="shared" si="57"/>
        <v>0</v>
      </c>
      <c r="V216" s="26">
        <f t="shared" si="57"/>
        <v>0</v>
      </c>
      <c r="W216" s="26">
        <f t="shared" si="57"/>
        <v>0</v>
      </c>
      <c r="X216" s="26">
        <f t="shared" si="57"/>
        <v>0</v>
      </c>
      <c r="Y216" s="26">
        <f t="shared" si="57"/>
        <v>0</v>
      </c>
      <c r="Z216" s="26">
        <f t="shared" si="57"/>
        <v>0</v>
      </c>
      <c r="AA216" s="26">
        <f t="shared" si="57"/>
        <v>0</v>
      </c>
      <c r="AB216" s="26">
        <f t="shared" si="57"/>
        <v>0</v>
      </c>
      <c r="AC216" s="26">
        <f t="shared" si="57"/>
        <v>0</v>
      </c>
      <c r="AD216" s="26">
        <f t="shared" si="57"/>
        <v>0</v>
      </c>
      <c r="AE216" s="26">
        <f t="shared" si="57"/>
        <v>0</v>
      </c>
      <c r="AF216" s="26">
        <f t="shared" si="57"/>
        <v>0</v>
      </c>
      <c r="AG216" s="26">
        <f t="shared" si="57"/>
        <v>0</v>
      </c>
      <c r="AH216" s="26">
        <f t="shared" si="57"/>
        <v>0</v>
      </c>
    </row>
    <row r="217" spans="1:34" ht="12" customHeight="1">
      <c r="A217" s="1"/>
      <c r="B217" s="1"/>
      <c r="C217" s="1"/>
      <c r="D217" s="25"/>
      <c r="E217" s="79"/>
      <c r="F217" s="25"/>
      <c r="G217" s="25"/>
      <c r="H217" s="79"/>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row>
    <row r="218" spans="1:34" ht="12" customHeight="1">
      <c r="A218" s="16" t="s">
        <v>195</v>
      </c>
      <c r="B218" s="1"/>
      <c r="C218" s="1"/>
      <c r="D218" s="25"/>
      <c r="E218" s="79"/>
      <c r="F218" s="25"/>
      <c r="G218" s="25"/>
      <c r="H218" s="79"/>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row>
    <row r="219" spans="1:34" ht="12" customHeight="1">
      <c r="A219" s="1"/>
      <c r="B219" s="16" t="s">
        <v>189</v>
      </c>
      <c r="C219" s="1"/>
      <c r="D219" s="25"/>
      <c r="E219" s="79"/>
      <c r="F219" s="25"/>
      <c r="G219" s="25"/>
      <c r="H219" s="79"/>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row>
    <row r="220" spans="1:34" ht="12" customHeight="1">
      <c r="A220" s="1"/>
      <c r="B220" s="16" t="s">
        <v>196</v>
      </c>
      <c r="C220" s="5" t="s">
        <v>197</v>
      </c>
      <c r="D220" s="25">
        <f>Classification!CB220</f>
        <v>0</v>
      </c>
      <c r="E220" s="79"/>
      <c r="F220" s="25">
        <v>0</v>
      </c>
      <c r="G220" s="25">
        <f t="shared" ref="G220:G226" si="58">D220-F220</f>
        <v>0</v>
      </c>
      <c r="H220" s="69"/>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row>
    <row r="221" spans="1:34" ht="12" customHeight="1">
      <c r="A221" s="1"/>
      <c r="B221" s="16" t="s">
        <v>198</v>
      </c>
      <c r="C221" s="5" t="s">
        <v>199</v>
      </c>
      <c r="D221" s="25">
        <f>Classification!CB221</f>
        <v>0</v>
      </c>
      <c r="E221" s="79"/>
      <c r="F221" s="25">
        <v>0</v>
      </c>
      <c r="G221" s="25">
        <f t="shared" si="58"/>
        <v>0</v>
      </c>
      <c r="H221" s="69"/>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row>
    <row r="222" spans="1:34" ht="12" customHeight="1">
      <c r="A222" s="1"/>
      <c r="B222" s="16" t="s">
        <v>200</v>
      </c>
      <c r="C222" s="5" t="s">
        <v>201</v>
      </c>
      <c r="D222" s="25">
        <f>Classification!CB222</f>
        <v>0</v>
      </c>
      <c r="E222" s="79"/>
      <c r="F222" s="25">
        <v>0</v>
      </c>
      <c r="G222" s="25">
        <f t="shared" si="58"/>
        <v>0</v>
      </c>
      <c r="H222" s="69" t="s">
        <v>495</v>
      </c>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row>
    <row r="223" spans="1:34" ht="12" customHeight="1">
      <c r="A223" s="1"/>
      <c r="B223" s="16" t="s">
        <v>203</v>
      </c>
      <c r="C223" s="5" t="s">
        <v>204</v>
      </c>
      <c r="D223" s="25">
        <f>Classification!CB223</f>
        <v>0</v>
      </c>
      <c r="E223" s="79"/>
      <c r="F223" s="25">
        <v>0</v>
      </c>
      <c r="G223" s="25">
        <f t="shared" si="58"/>
        <v>0</v>
      </c>
      <c r="H223" s="69" t="s">
        <v>495</v>
      </c>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row>
    <row r="224" spans="1:34" ht="12" customHeight="1">
      <c r="A224" s="1"/>
      <c r="B224" s="16" t="s">
        <v>206</v>
      </c>
      <c r="C224" s="5" t="s">
        <v>207</v>
      </c>
      <c r="D224" s="25">
        <f>Classification!CB224</f>
        <v>0</v>
      </c>
      <c r="E224" s="79"/>
      <c r="F224" s="25">
        <v>0</v>
      </c>
      <c r="G224" s="25">
        <f t="shared" si="58"/>
        <v>0</v>
      </c>
      <c r="H224" s="69"/>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row>
    <row r="225" spans="1:34" ht="12" customHeight="1">
      <c r="A225" s="1"/>
      <c r="B225" s="16" t="s">
        <v>209</v>
      </c>
      <c r="C225" s="5" t="s">
        <v>210</v>
      </c>
      <c r="D225" s="25">
        <f>Classification!CB225</f>
        <v>0</v>
      </c>
      <c r="E225" s="79"/>
      <c r="F225" s="25">
        <v>0</v>
      </c>
      <c r="G225" s="25">
        <f t="shared" si="58"/>
        <v>0</v>
      </c>
      <c r="H225" s="69"/>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row>
    <row r="226" spans="1:34" ht="12" customHeight="1">
      <c r="A226" s="1"/>
      <c r="B226" s="16" t="s">
        <v>16</v>
      </c>
      <c r="C226" s="5" t="s">
        <v>211</v>
      </c>
      <c r="D226" s="25">
        <f>Classification!CB226</f>
        <v>0</v>
      </c>
      <c r="E226" s="79"/>
      <c r="F226" s="25">
        <v>0</v>
      </c>
      <c r="G226" s="25">
        <f t="shared" si="58"/>
        <v>0</v>
      </c>
      <c r="H226" s="69"/>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row>
    <row r="227" spans="1:34" ht="12" customHeight="1">
      <c r="A227" s="1"/>
      <c r="B227" s="1"/>
      <c r="C227" s="1"/>
      <c r="D227" s="25"/>
      <c r="E227" s="79"/>
      <c r="F227" s="25"/>
      <c r="G227" s="25"/>
      <c r="H227" s="79"/>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row>
    <row r="228" spans="1:34" ht="12" customHeight="1">
      <c r="A228" s="1"/>
      <c r="B228" s="16" t="s">
        <v>193</v>
      </c>
      <c r="C228" s="1"/>
      <c r="D228" s="25"/>
      <c r="E228" s="79"/>
      <c r="F228" s="25"/>
      <c r="G228" s="25"/>
      <c r="H228" s="79"/>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row>
    <row r="229" spans="1:34" ht="12" customHeight="1">
      <c r="A229" s="1"/>
      <c r="B229" s="16" t="s">
        <v>196</v>
      </c>
      <c r="C229" s="5" t="s">
        <v>212</v>
      </c>
      <c r="D229" s="25">
        <f>Classification!CB229</f>
        <v>0</v>
      </c>
      <c r="E229" s="79"/>
      <c r="F229" s="25">
        <v>0</v>
      </c>
      <c r="G229" s="25">
        <f t="shared" ref="G229:G234" si="59">D229-F229</f>
        <v>0</v>
      </c>
      <c r="H229" s="69"/>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row>
    <row r="230" spans="1:34" ht="12" customHeight="1">
      <c r="A230" s="1"/>
      <c r="B230" s="16" t="s">
        <v>198</v>
      </c>
      <c r="C230" s="5" t="s">
        <v>213</v>
      </c>
      <c r="D230" s="25">
        <f>Classification!CB230</f>
        <v>0</v>
      </c>
      <c r="E230" s="79"/>
      <c r="F230" s="25">
        <v>0</v>
      </c>
      <c r="G230" s="25">
        <f t="shared" si="59"/>
        <v>0</v>
      </c>
      <c r="H230" s="69"/>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row>
    <row r="231" spans="1:34" ht="12" customHeight="1">
      <c r="A231" s="1"/>
      <c r="B231" s="16" t="s">
        <v>200</v>
      </c>
      <c r="C231" s="5" t="s">
        <v>214</v>
      </c>
      <c r="D231" s="25">
        <f>Classification!CB231</f>
        <v>0</v>
      </c>
      <c r="E231" s="79"/>
      <c r="F231" s="25">
        <v>0</v>
      </c>
      <c r="G231" s="25">
        <f t="shared" si="59"/>
        <v>0</v>
      </c>
      <c r="H231" s="69" t="s">
        <v>495</v>
      </c>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row>
    <row r="232" spans="1:34" ht="12" customHeight="1">
      <c r="A232" s="1"/>
      <c r="B232" s="16" t="s">
        <v>215</v>
      </c>
      <c r="C232" s="5" t="s">
        <v>216</v>
      </c>
      <c r="D232" s="25">
        <f>Classification!CB232</f>
        <v>0</v>
      </c>
      <c r="E232" s="79"/>
      <c r="F232" s="25">
        <v>0</v>
      </c>
      <c r="G232" s="25">
        <f t="shared" si="59"/>
        <v>0</v>
      </c>
      <c r="H232" s="69" t="s">
        <v>495</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row>
    <row r="233" spans="1:34" ht="12" customHeight="1">
      <c r="A233" s="1"/>
      <c r="B233" s="16" t="s">
        <v>206</v>
      </c>
      <c r="C233" s="5" t="s">
        <v>217</v>
      </c>
      <c r="D233" s="25">
        <f>Classification!CB233</f>
        <v>0</v>
      </c>
      <c r="E233" s="79"/>
      <c r="F233" s="25">
        <v>0</v>
      </c>
      <c r="G233" s="25">
        <f t="shared" si="59"/>
        <v>0</v>
      </c>
      <c r="H233" s="69"/>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row>
    <row r="234" spans="1:34" ht="12" customHeight="1">
      <c r="A234" s="1"/>
      <c r="B234" s="16" t="s">
        <v>16</v>
      </c>
      <c r="C234" s="5" t="s">
        <v>218</v>
      </c>
      <c r="D234" s="25">
        <f>Classification!CB234</f>
        <v>0</v>
      </c>
      <c r="E234" s="79"/>
      <c r="F234" s="25">
        <v>0</v>
      </c>
      <c r="G234" s="25">
        <f t="shared" si="59"/>
        <v>0</v>
      </c>
      <c r="H234" s="69"/>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row>
    <row r="235" spans="1:34" ht="12" customHeight="1">
      <c r="A235" s="1"/>
      <c r="B235" s="16" t="s">
        <v>42</v>
      </c>
      <c r="C235" s="1"/>
      <c r="D235" s="26">
        <f>SUM(D220:D226,D229:D234)</f>
        <v>0</v>
      </c>
      <c r="E235" s="79"/>
      <c r="F235" s="26">
        <f t="shared" ref="F235:G235" si="60">SUM(F220:F226,F229:F234)</f>
        <v>0</v>
      </c>
      <c r="G235" s="26">
        <f t="shared" si="60"/>
        <v>0</v>
      </c>
      <c r="H235" s="79"/>
      <c r="I235" s="26">
        <f t="shared" ref="I235:AH235" si="61">SUM(I220:I226,I229:I234)</f>
        <v>0</v>
      </c>
      <c r="J235" s="26">
        <f t="shared" si="61"/>
        <v>0</v>
      </c>
      <c r="K235" s="26">
        <f t="shared" si="61"/>
        <v>0</v>
      </c>
      <c r="L235" s="26">
        <f t="shared" si="61"/>
        <v>0</v>
      </c>
      <c r="M235" s="26">
        <f t="shared" si="61"/>
        <v>0</v>
      </c>
      <c r="N235" s="26">
        <f t="shared" si="61"/>
        <v>0</v>
      </c>
      <c r="O235" s="26">
        <f t="shared" si="61"/>
        <v>0</v>
      </c>
      <c r="P235" s="26">
        <f t="shared" si="61"/>
        <v>0</v>
      </c>
      <c r="Q235" s="26">
        <f t="shared" si="61"/>
        <v>0</v>
      </c>
      <c r="R235" s="26">
        <f t="shared" si="61"/>
        <v>0</v>
      </c>
      <c r="S235" s="26">
        <f t="shared" si="61"/>
        <v>0</v>
      </c>
      <c r="T235" s="26">
        <f t="shared" si="61"/>
        <v>0</v>
      </c>
      <c r="U235" s="26">
        <f t="shared" si="61"/>
        <v>0</v>
      </c>
      <c r="V235" s="26">
        <f t="shared" si="61"/>
        <v>0</v>
      </c>
      <c r="W235" s="26">
        <f t="shared" si="61"/>
        <v>0</v>
      </c>
      <c r="X235" s="26">
        <f t="shared" si="61"/>
        <v>0</v>
      </c>
      <c r="Y235" s="26">
        <f t="shared" si="61"/>
        <v>0</v>
      </c>
      <c r="Z235" s="26">
        <f t="shared" si="61"/>
        <v>0</v>
      </c>
      <c r="AA235" s="26">
        <f t="shared" si="61"/>
        <v>0</v>
      </c>
      <c r="AB235" s="26">
        <f t="shared" si="61"/>
        <v>0</v>
      </c>
      <c r="AC235" s="26">
        <f t="shared" si="61"/>
        <v>0</v>
      </c>
      <c r="AD235" s="26">
        <f t="shared" si="61"/>
        <v>0</v>
      </c>
      <c r="AE235" s="26">
        <f t="shared" si="61"/>
        <v>0</v>
      </c>
      <c r="AF235" s="26">
        <f t="shared" si="61"/>
        <v>0</v>
      </c>
      <c r="AG235" s="26">
        <f t="shared" si="61"/>
        <v>0</v>
      </c>
      <c r="AH235" s="26">
        <f t="shared" si="61"/>
        <v>0</v>
      </c>
    </row>
    <row r="236" spans="1:34" ht="12" customHeight="1">
      <c r="A236" s="1"/>
      <c r="B236" s="1"/>
      <c r="C236" s="1"/>
      <c r="D236" s="25"/>
      <c r="E236" s="79"/>
      <c r="F236" s="25"/>
      <c r="G236" s="25"/>
      <c r="H236" s="79"/>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row>
    <row r="237" spans="1:34" ht="12" customHeight="1">
      <c r="A237" s="16" t="s">
        <v>219</v>
      </c>
      <c r="B237" s="1"/>
      <c r="C237" s="1"/>
      <c r="D237" s="25"/>
      <c r="E237" s="79"/>
      <c r="F237" s="25"/>
      <c r="G237" s="25"/>
      <c r="H237" s="79"/>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row>
    <row r="238" spans="1:34" ht="12" customHeight="1">
      <c r="A238" s="1"/>
      <c r="B238" s="16" t="s">
        <v>189</v>
      </c>
      <c r="C238" s="1"/>
      <c r="D238" s="25"/>
      <c r="E238" s="79"/>
      <c r="F238" s="25"/>
      <c r="G238" s="25"/>
      <c r="H238" s="79"/>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row>
    <row r="239" spans="1:34" ht="12" customHeight="1">
      <c r="A239" s="1"/>
      <c r="B239" s="16" t="s">
        <v>198</v>
      </c>
      <c r="C239" s="5" t="s">
        <v>220</v>
      </c>
      <c r="D239" s="25">
        <f>Classification!CB239</f>
        <v>6.0767528173314167</v>
      </c>
      <c r="E239" s="79"/>
      <c r="F239" s="25">
        <v>0</v>
      </c>
      <c r="G239" s="25">
        <f t="shared" ref="G239:G242" si="62">D239-F239</f>
        <v>6.0767528173314167</v>
      </c>
      <c r="H239" s="69" t="s">
        <v>495</v>
      </c>
      <c r="I239" s="25">
        <v>0</v>
      </c>
      <c r="J239" s="25">
        <v>0</v>
      </c>
      <c r="K239" s="25">
        <v>0</v>
      </c>
      <c r="L239" s="25">
        <v>0</v>
      </c>
      <c r="M239" s="25">
        <v>0</v>
      </c>
      <c r="N239" s="25">
        <v>0</v>
      </c>
      <c r="O239" s="25">
        <v>0</v>
      </c>
      <c r="P239" s="25">
        <v>0</v>
      </c>
      <c r="Q239" s="25">
        <v>0</v>
      </c>
      <c r="R239" s="25">
        <v>0</v>
      </c>
      <c r="S239" s="25">
        <v>0</v>
      </c>
      <c r="T239" s="25">
        <v>0</v>
      </c>
      <c r="U239" s="25">
        <v>0</v>
      </c>
      <c r="V239" s="25">
        <v>0</v>
      </c>
      <c r="W239" s="25">
        <v>0</v>
      </c>
      <c r="X239" s="25">
        <v>0</v>
      </c>
      <c r="Y239" s="25">
        <v>6.0767528173314167</v>
      </c>
      <c r="Z239" s="25">
        <v>0</v>
      </c>
      <c r="AA239" s="25">
        <v>0</v>
      </c>
      <c r="AB239" s="25">
        <v>0</v>
      </c>
      <c r="AC239" s="25">
        <v>0</v>
      </c>
      <c r="AD239" s="25">
        <v>0</v>
      </c>
      <c r="AE239" s="25">
        <v>0</v>
      </c>
      <c r="AF239" s="25">
        <v>0</v>
      </c>
      <c r="AG239" s="25">
        <v>0</v>
      </c>
      <c r="AH239" s="25">
        <v>0</v>
      </c>
    </row>
    <row r="240" spans="1:34" ht="12" customHeight="1">
      <c r="A240" s="1"/>
      <c r="B240" s="16" t="s">
        <v>222</v>
      </c>
      <c r="C240" s="5" t="s">
        <v>223</v>
      </c>
      <c r="D240" s="25">
        <f>Classification!CB240</f>
        <v>0</v>
      </c>
      <c r="E240" s="79"/>
      <c r="F240" s="25">
        <v>0</v>
      </c>
      <c r="G240" s="25">
        <f t="shared" si="62"/>
        <v>0</v>
      </c>
      <c r="H240" s="69"/>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row>
    <row r="241" spans="1:34" ht="12" customHeight="1">
      <c r="A241" s="1"/>
      <c r="B241" s="16" t="s">
        <v>225</v>
      </c>
      <c r="C241" s="5" t="s">
        <v>226</v>
      </c>
      <c r="D241" s="25">
        <f>Classification!CB241</f>
        <v>89.404225823443468</v>
      </c>
      <c r="E241" s="79"/>
      <c r="F241" s="25">
        <v>0</v>
      </c>
      <c r="G241" s="25">
        <f t="shared" si="62"/>
        <v>89.404225823443468</v>
      </c>
      <c r="H241" s="69" t="s">
        <v>495</v>
      </c>
      <c r="I241" s="25">
        <v>0</v>
      </c>
      <c r="J241" s="25">
        <v>0</v>
      </c>
      <c r="K241" s="25">
        <v>0</v>
      </c>
      <c r="L241" s="25">
        <v>0</v>
      </c>
      <c r="M241" s="25">
        <v>0</v>
      </c>
      <c r="N241" s="25">
        <v>0</v>
      </c>
      <c r="O241" s="25">
        <v>0</v>
      </c>
      <c r="P241" s="25">
        <v>0</v>
      </c>
      <c r="Q241" s="25">
        <v>0</v>
      </c>
      <c r="R241" s="25">
        <v>0</v>
      </c>
      <c r="S241" s="25">
        <v>0</v>
      </c>
      <c r="T241" s="25">
        <v>0</v>
      </c>
      <c r="U241" s="25">
        <v>0</v>
      </c>
      <c r="V241" s="25">
        <v>0</v>
      </c>
      <c r="W241" s="25">
        <v>0</v>
      </c>
      <c r="X241" s="25">
        <v>0</v>
      </c>
      <c r="Y241" s="25">
        <v>89.404225823443468</v>
      </c>
      <c r="Z241" s="25">
        <v>0</v>
      </c>
      <c r="AA241" s="25">
        <v>0</v>
      </c>
      <c r="AB241" s="25">
        <v>0</v>
      </c>
      <c r="AC241" s="25">
        <v>0</v>
      </c>
      <c r="AD241" s="25">
        <v>0</v>
      </c>
      <c r="AE241" s="25">
        <v>0</v>
      </c>
      <c r="AF241" s="25">
        <v>0</v>
      </c>
      <c r="AG241" s="25">
        <v>0</v>
      </c>
      <c r="AH241" s="25">
        <v>0</v>
      </c>
    </row>
    <row r="242" spans="1:34" ht="12" customHeight="1">
      <c r="A242" s="1"/>
      <c r="B242" s="16" t="s">
        <v>16</v>
      </c>
      <c r="C242" s="5" t="s">
        <v>228</v>
      </c>
      <c r="D242" s="25">
        <f>Classification!CB242</f>
        <v>0</v>
      </c>
      <c r="E242" s="79"/>
      <c r="F242" s="25">
        <v>0</v>
      </c>
      <c r="G242" s="25">
        <f t="shared" si="62"/>
        <v>0</v>
      </c>
      <c r="H242" s="69"/>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row>
    <row r="243" spans="1:34" ht="12" customHeight="1">
      <c r="A243" s="1"/>
      <c r="B243" s="1"/>
      <c r="C243" s="1"/>
      <c r="D243" s="25"/>
      <c r="E243" s="79"/>
      <c r="F243" s="25"/>
      <c r="G243" s="25"/>
      <c r="H243" s="79"/>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row>
    <row r="244" spans="1:34" ht="12" customHeight="1">
      <c r="A244" s="1"/>
      <c r="B244" s="16" t="s">
        <v>193</v>
      </c>
      <c r="C244" s="1"/>
      <c r="D244" s="25"/>
      <c r="E244" s="79"/>
      <c r="F244" s="25"/>
      <c r="G244" s="25"/>
      <c r="H244" s="79"/>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row>
    <row r="245" spans="1:34" ht="12" customHeight="1">
      <c r="A245" s="1"/>
      <c r="B245" s="16" t="s">
        <v>198</v>
      </c>
      <c r="C245" s="5" t="s">
        <v>229</v>
      </c>
      <c r="D245" s="25">
        <f>Classification!CB245</f>
        <v>14.06768277171934</v>
      </c>
      <c r="E245" s="79"/>
      <c r="F245" s="25">
        <v>0</v>
      </c>
      <c r="G245" s="25">
        <f t="shared" ref="G245:G248" si="63">D245-F245</f>
        <v>14.06768277171934</v>
      </c>
      <c r="H245" s="69" t="s">
        <v>495</v>
      </c>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14.06768277171934</v>
      </c>
      <c r="Z245" s="25">
        <v>0</v>
      </c>
      <c r="AA245" s="25">
        <v>0</v>
      </c>
      <c r="AB245" s="25">
        <v>0</v>
      </c>
      <c r="AC245" s="25">
        <v>0</v>
      </c>
      <c r="AD245" s="25">
        <v>0</v>
      </c>
      <c r="AE245" s="25">
        <v>0</v>
      </c>
      <c r="AF245" s="25">
        <v>0</v>
      </c>
      <c r="AG245" s="25">
        <v>0</v>
      </c>
      <c r="AH245" s="25">
        <v>0</v>
      </c>
    </row>
    <row r="246" spans="1:34" ht="12" customHeight="1">
      <c r="A246" s="1"/>
      <c r="B246" s="16" t="s">
        <v>222</v>
      </c>
      <c r="C246" s="5" t="s">
        <v>231</v>
      </c>
      <c r="D246" s="25">
        <f>Classification!CB246</f>
        <v>0</v>
      </c>
      <c r="E246" s="79"/>
      <c r="F246" s="25">
        <v>0</v>
      </c>
      <c r="G246" s="25">
        <f t="shared" si="63"/>
        <v>0</v>
      </c>
      <c r="H246" s="69"/>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row>
    <row r="247" spans="1:34" ht="12" customHeight="1">
      <c r="A247" s="1"/>
      <c r="B247" s="16" t="s">
        <v>225</v>
      </c>
      <c r="C247" s="5" t="s">
        <v>233</v>
      </c>
      <c r="D247" s="25">
        <f>Classification!CB247</f>
        <v>12.153505634298227</v>
      </c>
      <c r="E247" s="79"/>
      <c r="F247" s="25">
        <v>0</v>
      </c>
      <c r="G247" s="25">
        <f t="shared" si="63"/>
        <v>12.153505634298227</v>
      </c>
      <c r="H247" s="69" t="s">
        <v>495</v>
      </c>
      <c r="I247" s="25">
        <v>0</v>
      </c>
      <c r="J247" s="25">
        <v>0</v>
      </c>
      <c r="K247" s="25">
        <v>0</v>
      </c>
      <c r="L247" s="25">
        <v>0</v>
      </c>
      <c r="M247" s="25">
        <v>0</v>
      </c>
      <c r="N247" s="25">
        <v>0</v>
      </c>
      <c r="O247" s="25">
        <v>0</v>
      </c>
      <c r="P247" s="25">
        <v>0</v>
      </c>
      <c r="Q247" s="25">
        <v>0</v>
      </c>
      <c r="R247" s="25">
        <v>0</v>
      </c>
      <c r="S247" s="25">
        <v>0</v>
      </c>
      <c r="T247" s="25">
        <v>0</v>
      </c>
      <c r="U247" s="25">
        <v>0</v>
      </c>
      <c r="V247" s="25">
        <v>0</v>
      </c>
      <c r="W247" s="25">
        <v>0</v>
      </c>
      <c r="X247" s="25">
        <v>0</v>
      </c>
      <c r="Y247" s="25">
        <v>12.153505634298227</v>
      </c>
      <c r="Z247" s="25">
        <v>0</v>
      </c>
      <c r="AA247" s="25">
        <v>0</v>
      </c>
      <c r="AB247" s="25">
        <v>0</v>
      </c>
      <c r="AC247" s="25">
        <v>0</v>
      </c>
      <c r="AD247" s="25">
        <v>0</v>
      </c>
      <c r="AE247" s="25">
        <v>0</v>
      </c>
      <c r="AF247" s="25">
        <v>0</v>
      </c>
      <c r="AG247" s="25">
        <v>0</v>
      </c>
      <c r="AH247" s="25">
        <v>0</v>
      </c>
    </row>
    <row r="248" spans="1:34" ht="12" customHeight="1">
      <c r="A248" s="1"/>
      <c r="B248" s="16" t="s">
        <v>16</v>
      </c>
      <c r="C248" s="5" t="s">
        <v>235</v>
      </c>
      <c r="D248" s="25">
        <f>Classification!CB248</f>
        <v>0</v>
      </c>
      <c r="E248" s="79"/>
      <c r="F248" s="25">
        <v>0</v>
      </c>
      <c r="G248" s="25">
        <f t="shared" si="63"/>
        <v>0</v>
      </c>
      <c r="H248" s="69"/>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row>
    <row r="249" spans="1:34" ht="12" customHeight="1">
      <c r="A249" s="1"/>
      <c r="B249" s="16" t="s">
        <v>42</v>
      </c>
      <c r="C249" s="1"/>
      <c r="D249" s="26">
        <f>SUM(D239:D242,D245:D248)</f>
        <v>121.70216704679245</v>
      </c>
      <c r="E249" s="79"/>
      <c r="F249" s="26">
        <f t="shared" ref="F249:G249" si="64">SUM(F239:F242,F245:F248)</f>
        <v>0</v>
      </c>
      <c r="G249" s="26">
        <f t="shared" si="64"/>
        <v>121.70216704679245</v>
      </c>
      <c r="H249" s="79"/>
      <c r="I249" s="26">
        <f t="shared" ref="I249:AH249" si="65">SUM(I239:I242,I245:I248)</f>
        <v>0</v>
      </c>
      <c r="J249" s="26">
        <f t="shared" si="65"/>
        <v>0</v>
      </c>
      <c r="K249" s="26">
        <f t="shared" si="65"/>
        <v>0</v>
      </c>
      <c r="L249" s="26">
        <f t="shared" si="65"/>
        <v>0</v>
      </c>
      <c r="M249" s="26">
        <f t="shared" si="65"/>
        <v>0</v>
      </c>
      <c r="N249" s="26">
        <f t="shared" si="65"/>
        <v>0</v>
      </c>
      <c r="O249" s="26">
        <f t="shared" si="65"/>
        <v>0</v>
      </c>
      <c r="P249" s="26">
        <f t="shared" si="65"/>
        <v>0</v>
      </c>
      <c r="Q249" s="26">
        <f t="shared" si="65"/>
        <v>0</v>
      </c>
      <c r="R249" s="26">
        <f t="shared" si="65"/>
        <v>0</v>
      </c>
      <c r="S249" s="26">
        <f t="shared" si="65"/>
        <v>0</v>
      </c>
      <c r="T249" s="26">
        <f t="shared" si="65"/>
        <v>0</v>
      </c>
      <c r="U249" s="26">
        <f t="shared" si="65"/>
        <v>0</v>
      </c>
      <c r="V249" s="26">
        <f t="shared" si="65"/>
        <v>0</v>
      </c>
      <c r="W249" s="26">
        <f t="shared" si="65"/>
        <v>0</v>
      </c>
      <c r="X249" s="26">
        <f t="shared" si="65"/>
        <v>0</v>
      </c>
      <c r="Y249" s="26">
        <f t="shared" si="65"/>
        <v>121.70216704679245</v>
      </c>
      <c r="Z249" s="26">
        <f t="shared" si="65"/>
        <v>0</v>
      </c>
      <c r="AA249" s="26">
        <f t="shared" si="65"/>
        <v>0</v>
      </c>
      <c r="AB249" s="26">
        <f t="shared" si="65"/>
        <v>0</v>
      </c>
      <c r="AC249" s="26">
        <f t="shared" si="65"/>
        <v>0</v>
      </c>
      <c r="AD249" s="26">
        <f t="shared" si="65"/>
        <v>0</v>
      </c>
      <c r="AE249" s="26">
        <f t="shared" si="65"/>
        <v>0</v>
      </c>
      <c r="AF249" s="26">
        <f t="shared" si="65"/>
        <v>0</v>
      </c>
      <c r="AG249" s="26">
        <f t="shared" si="65"/>
        <v>0</v>
      </c>
      <c r="AH249" s="26">
        <f t="shared" si="65"/>
        <v>0</v>
      </c>
    </row>
    <row r="250" spans="1:34" ht="12" customHeight="1">
      <c r="A250" s="1"/>
      <c r="B250" s="1"/>
      <c r="C250" s="1"/>
      <c r="D250" s="25"/>
      <c r="E250" s="79"/>
      <c r="F250" s="25"/>
      <c r="G250" s="25"/>
      <c r="H250" s="79"/>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row>
    <row r="251" spans="1:34" ht="12" customHeight="1">
      <c r="A251" s="16" t="s">
        <v>236</v>
      </c>
      <c r="B251" s="1"/>
      <c r="C251" s="1"/>
      <c r="D251" s="25"/>
      <c r="E251" s="79"/>
      <c r="F251" s="25"/>
      <c r="G251" s="25"/>
      <c r="H251" s="79"/>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row>
    <row r="252" spans="1:34" ht="12" customHeight="1">
      <c r="A252" s="1"/>
      <c r="B252" s="16" t="s">
        <v>189</v>
      </c>
      <c r="C252" s="1"/>
      <c r="D252" s="25"/>
      <c r="E252" s="79"/>
      <c r="F252" s="25"/>
      <c r="G252" s="25"/>
      <c r="H252" s="79"/>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row>
    <row r="253" spans="1:34" ht="12" customHeight="1">
      <c r="A253" s="1"/>
      <c r="B253" s="16" t="s">
        <v>237</v>
      </c>
      <c r="C253" s="5" t="s">
        <v>238</v>
      </c>
      <c r="D253" s="25">
        <f>Classification!CB253</f>
        <v>0</v>
      </c>
      <c r="E253" s="79"/>
      <c r="F253" s="25">
        <v>0</v>
      </c>
      <c r="G253" s="25">
        <f t="shared" ref="G253:G258" si="66">D253-F253</f>
        <v>0</v>
      </c>
      <c r="H253" s="69"/>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row>
    <row r="254" spans="1:34" ht="12" customHeight="1">
      <c r="A254" s="1"/>
      <c r="B254" s="16" t="s">
        <v>239</v>
      </c>
      <c r="C254" s="1"/>
      <c r="D254" s="25">
        <f>Classification!CB254</f>
        <v>0</v>
      </c>
      <c r="E254" s="79"/>
      <c r="F254" s="25">
        <v>0</v>
      </c>
      <c r="G254" s="25">
        <f t="shared" si="66"/>
        <v>0</v>
      </c>
      <c r="H254" s="69"/>
      <c r="I254" s="25">
        <v>0</v>
      </c>
      <c r="J254" s="25">
        <v>0</v>
      </c>
      <c r="K254" s="25">
        <v>0</v>
      </c>
      <c r="L254" s="25">
        <v>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row>
    <row r="255" spans="1:34" ht="12" customHeight="1">
      <c r="A255" s="1"/>
      <c r="B255" s="16" t="s">
        <v>240</v>
      </c>
      <c r="C255" s="5" t="s">
        <v>241</v>
      </c>
      <c r="D255" s="25">
        <f>Classification!CB255</f>
        <v>0</v>
      </c>
      <c r="E255" s="79"/>
      <c r="F255" s="25">
        <v>0</v>
      </c>
      <c r="G255" s="25">
        <f t="shared" si="66"/>
        <v>0</v>
      </c>
      <c r="H255" s="69"/>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row>
    <row r="256" spans="1:34" ht="12" customHeight="1">
      <c r="A256" s="1"/>
      <c r="B256" s="16" t="s">
        <v>242</v>
      </c>
      <c r="C256" s="5" t="s">
        <v>243</v>
      </c>
      <c r="D256" s="25">
        <f>Classification!CB256</f>
        <v>0</v>
      </c>
      <c r="E256" s="79"/>
      <c r="F256" s="25">
        <v>0</v>
      </c>
      <c r="G256" s="25">
        <f t="shared" si="66"/>
        <v>0</v>
      </c>
      <c r="H256" s="69"/>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row>
    <row r="257" spans="1:34" ht="12" customHeight="1">
      <c r="A257" s="1"/>
      <c r="B257" s="16" t="s">
        <v>55</v>
      </c>
      <c r="C257" s="5" t="s">
        <v>244</v>
      </c>
      <c r="D257" s="25">
        <f>Classification!CB257</f>
        <v>0</v>
      </c>
      <c r="E257" s="79"/>
      <c r="F257" s="25">
        <v>0</v>
      </c>
      <c r="G257" s="25">
        <f t="shared" si="66"/>
        <v>0</v>
      </c>
      <c r="H257" s="69"/>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row>
    <row r="258" spans="1:34" ht="12" customHeight="1">
      <c r="A258" s="1"/>
      <c r="B258" s="16" t="s">
        <v>252</v>
      </c>
      <c r="C258" s="5" t="s">
        <v>245</v>
      </c>
      <c r="D258" s="25">
        <f>Classification!CB258</f>
        <v>0</v>
      </c>
      <c r="E258" s="79"/>
      <c r="F258" s="25">
        <v>0</v>
      </c>
      <c r="G258" s="25">
        <f t="shared" si="66"/>
        <v>0</v>
      </c>
      <c r="H258" s="69"/>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row>
    <row r="259" spans="1:34" ht="12" customHeight="1">
      <c r="A259" s="1"/>
      <c r="B259" s="1"/>
      <c r="C259" s="1"/>
      <c r="D259" s="25"/>
      <c r="E259" s="79"/>
      <c r="F259" s="25"/>
      <c r="G259" s="25"/>
      <c r="H259" s="79"/>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row>
    <row r="260" spans="1:34" ht="12" customHeight="1">
      <c r="A260" s="1"/>
      <c r="B260" s="16" t="s">
        <v>193</v>
      </c>
      <c r="C260" s="1"/>
      <c r="D260" s="25"/>
      <c r="E260" s="79"/>
      <c r="F260" s="25"/>
      <c r="G260" s="25"/>
      <c r="H260" s="79"/>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row>
    <row r="261" spans="1:34" ht="12" customHeight="1">
      <c r="A261" s="1"/>
      <c r="B261" s="16" t="s">
        <v>246</v>
      </c>
      <c r="C261" s="5" t="s">
        <v>247</v>
      </c>
      <c r="D261" s="25">
        <f>Classification!CB261</f>
        <v>0</v>
      </c>
      <c r="E261" s="79"/>
      <c r="F261" s="25">
        <v>0</v>
      </c>
      <c r="G261" s="25">
        <f t="shared" ref="G261:G265" si="67">D261-F261</f>
        <v>0</v>
      </c>
      <c r="H261" s="69"/>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row>
    <row r="262" spans="1:34" ht="12" customHeight="1">
      <c r="A262" s="1"/>
      <c r="B262" s="16" t="s">
        <v>242</v>
      </c>
      <c r="C262" s="5" t="s">
        <v>248</v>
      </c>
      <c r="D262" s="25">
        <f>Classification!CB262</f>
        <v>0</v>
      </c>
      <c r="E262" s="79"/>
      <c r="F262" s="25">
        <v>0</v>
      </c>
      <c r="G262" s="25">
        <f t="shared" si="67"/>
        <v>0</v>
      </c>
      <c r="H262" s="69"/>
      <c r="I262" s="25">
        <v>0</v>
      </c>
      <c r="J262" s="25">
        <v>0</v>
      </c>
      <c r="K262" s="25">
        <v>0</v>
      </c>
      <c r="L262" s="25">
        <v>0</v>
      </c>
      <c r="M262" s="25">
        <v>0</v>
      </c>
      <c r="N262" s="25">
        <v>0</v>
      </c>
      <c r="O262" s="25">
        <v>0</v>
      </c>
      <c r="P262" s="25">
        <v>0</v>
      </c>
      <c r="Q262" s="25">
        <v>0</v>
      </c>
      <c r="R262" s="25">
        <v>0</v>
      </c>
      <c r="S262" s="25">
        <v>0</v>
      </c>
      <c r="T262" s="25">
        <v>0</v>
      </c>
      <c r="U262" s="25">
        <v>0</v>
      </c>
      <c r="V262" s="25">
        <v>0</v>
      </c>
      <c r="W262" s="25">
        <v>0</v>
      </c>
      <c r="X262" s="25">
        <v>0</v>
      </c>
      <c r="Y262" s="25">
        <v>0</v>
      </c>
      <c r="Z262" s="25">
        <v>0</v>
      </c>
      <c r="AA262" s="25">
        <v>0</v>
      </c>
      <c r="AB262" s="25">
        <v>0</v>
      </c>
      <c r="AC262" s="25">
        <v>0</v>
      </c>
      <c r="AD262" s="25">
        <v>0</v>
      </c>
      <c r="AE262" s="25">
        <v>0</v>
      </c>
      <c r="AF262" s="25">
        <v>0</v>
      </c>
      <c r="AG262" s="25">
        <v>0</v>
      </c>
      <c r="AH262" s="25">
        <v>0</v>
      </c>
    </row>
    <row r="263" spans="1:34" ht="12" customHeight="1">
      <c r="A263" s="1"/>
      <c r="B263" s="16" t="s">
        <v>55</v>
      </c>
      <c r="C263" s="5" t="s">
        <v>249</v>
      </c>
      <c r="D263" s="25">
        <f>Classification!CB263</f>
        <v>0</v>
      </c>
      <c r="E263" s="79"/>
      <c r="F263" s="25">
        <v>0</v>
      </c>
      <c r="G263" s="25">
        <f t="shared" si="67"/>
        <v>0</v>
      </c>
      <c r="H263" s="69"/>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row>
    <row r="264" spans="1:34" ht="12" customHeight="1">
      <c r="A264" s="1"/>
      <c r="B264" s="16" t="s">
        <v>250</v>
      </c>
      <c r="C264" s="5" t="s">
        <v>251</v>
      </c>
      <c r="D264" s="25">
        <f>Classification!CB264</f>
        <v>0</v>
      </c>
      <c r="E264" s="79"/>
      <c r="F264" s="25">
        <v>0</v>
      </c>
      <c r="G264" s="25">
        <f t="shared" si="67"/>
        <v>0</v>
      </c>
      <c r="H264" s="69"/>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row>
    <row r="265" spans="1:34" ht="12" customHeight="1">
      <c r="A265" s="1"/>
      <c r="B265" s="16" t="s">
        <v>253</v>
      </c>
      <c r="C265" s="5" t="s">
        <v>254</v>
      </c>
      <c r="D265" s="25">
        <f>Classification!CB265</f>
        <v>0</v>
      </c>
      <c r="E265" s="79"/>
      <c r="F265" s="25">
        <v>0</v>
      </c>
      <c r="G265" s="25">
        <f t="shared" si="67"/>
        <v>0</v>
      </c>
      <c r="H265" s="69"/>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0</v>
      </c>
      <c r="AC265" s="25">
        <v>0</v>
      </c>
      <c r="AD265" s="25">
        <v>0</v>
      </c>
      <c r="AE265" s="25">
        <v>0</v>
      </c>
      <c r="AF265" s="25">
        <v>0</v>
      </c>
      <c r="AG265" s="25">
        <v>0</v>
      </c>
      <c r="AH265" s="25">
        <v>0</v>
      </c>
    </row>
    <row r="266" spans="1:34" ht="12" customHeight="1">
      <c r="A266" s="1"/>
      <c r="B266" s="16" t="s">
        <v>42</v>
      </c>
      <c r="C266" s="1"/>
      <c r="D266" s="26">
        <f>SUM(D253:D258,D261:D265)</f>
        <v>0</v>
      </c>
      <c r="E266" s="79"/>
      <c r="F266" s="26">
        <f t="shared" ref="F266:G266" si="68">SUM(F253:F258,F261:F265)</f>
        <v>0</v>
      </c>
      <c r="G266" s="26">
        <f t="shared" si="68"/>
        <v>0</v>
      </c>
      <c r="H266" s="79"/>
      <c r="I266" s="26">
        <f t="shared" ref="I266:AH266" si="69">SUM(I253:I258,I261:I265)</f>
        <v>0</v>
      </c>
      <c r="J266" s="26">
        <f t="shared" si="69"/>
        <v>0</v>
      </c>
      <c r="K266" s="26">
        <f t="shared" si="69"/>
        <v>0</v>
      </c>
      <c r="L266" s="26">
        <f t="shared" si="69"/>
        <v>0</v>
      </c>
      <c r="M266" s="26">
        <f t="shared" si="69"/>
        <v>0</v>
      </c>
      <c r="N266" s="26">
        <f t="shared" si="69"/>
        <v>0</v>
      </c>
      <c r="O266" s="26">
        <f t="shared" si="69"/>
        <v>0</v>
      </c>
      <c r="P266" s="26">
        <f t="shared" si="69"/>
        <v>0</v>
      </c>
      <c r="Q266" s="26">
        <f t="shared" si="69"/>
        <v>0</v>
      </c>
      <c r="R266" s="26">
        <f t="shared" si="69"/>
        <v>0</v>
      </c>
      <c r="S266" s="26">
        <f t="shared" si="69"/>
        <v>0</v>
      </c>
      <c r="T266" s="26">
        <f t="shared" si="69"/>
        <v>0</v>
      </c>
      <c r="U266" s="26">
        <f t="shared" si="69"/>
        <v>0</v>
      </c>
      <c r="V266" s="26">
        <f t="shared" si="69"/>
        <v>0</v>
      </c>
      <c r="W266" s="26">
        <f t="shared" si="69"/>
        <v>0</v>
      </c>
      <c r="X266" s="26">
        <f t="shared" si="69"/>
        <v>0</v>
      </c>
      <c r="Y266" s="26">
        <f t="shared" si="69"/>
        <v>0</v>
      </c>
      <c r="Z266" s="26">
        <f t="shared" si="69"/>
        <v>0</v>
      </c>
      <c r="AA266" s="26">
        <f t="shared" si="69"/>
        <v>0</v>
      </c>
      <c r="AB266" s="26">
        <f t="shared" si="69"/>
        <v>0</v>
      </c>
      <c r="AC266" s="26">
        <f t="shared" si="69"/>
        <v>0</v>
      </c>
      <c r="AD266" s="26">
        <f t="shared" si="69"/>
        <v>0</v>
      </c>
      <c r="AE266" s="26">
        <f t="shared" si="69"/>
        <v>0</v>
      </c>
      <c r="AF266" s="26">
        <f t="shared" si="69"/>
        <v>0</v>
      </c>
      <c r="AG266" s="26">
        <f t="shared" si="69"/>
        <v>0</v>
      </c>
      <c r="AH266" s="26">
        <f t="shared" si="69"/>
        <v>0</v>
      </c>
    </row>
    <row r="267" spans="1:34" ht="12" customHeight="1">
      <c r="A267" s="1"/>
      <c r="B267" s="1"/>
      <c r="C267" s="1"/>
      <c r="D267" s="25"/>
      <c r="E267" s="79"/>
      <c r="F267" s="25"/>
      <c r="G267" s="25"/>
      <c r="H267" s="79"/>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row>
    <row r="268" spans="1:34" ht="12" customHeight="1">
      <c r="A268" s="16" t="s">
        <v>255</v>
      </c>
      <c r="B268" s="1"/>
      <c r="C268" s="1"/>
      <c r="D268" s="25"/>
      <c r="E268" s="79"/>
      <c r="F268" s="25"/>
      <c r="G268" s="25"/>
      <c r="H268" s="79"/>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row>
    <row r="269" spans="1:34" ht="12" customHeight="1">
      <c r="A269" s="1"/>
      <c r="B269" s="16" t="s">
        <v>189</v>
      </c>
      <c r="C269" s="1"/>
      <c r="D269" s="25"/>
      <c r="E269" s="79"/>
      <c r="F269" s="25"/>
      <c r="G269" s="25"/>
      <c r="H269" s="79"/>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row>
    <row r="270" spans="1:34" ht="12" customHeight="1">
      <c r="A270" s="1"/>
      <c r="B270" s="16" t="s">
        <v>237</v>
      </c>
      <c r="C270" s="5" t="s">
        <v>238</v>
      </c>
      <c r="D270" s="25">
        <f>Classification!CB270</f>
        <v>0</v>
      </c>
      <c r="E270" s="79"/>
      <c r="F270" s="25">
        <v>0</v>
      </c>
      <c r="G270" s="25">
        <f t="shared" ref="G270:G275" si="70">D270-F270</f>
        <v>0</v>
      </c>
      <c r="H270" s="69"/>
      <c r="I270" s="25">
        <v>0</v>
      </c>
      <c r="J270" s="25">
        <v>0</v>
      </c>
      <c r="K270" s="25">
        <v>0</v>
      </c>
      <c r="L270" s="25">
        <v>0</v>
      </c>
      <c r="M270" s="25">
        <v>0</v>
      </c>
      <c r="N270" s="25">
        <v>0</v>
      </c>
      <c r="O270" s="25">
        <v>0</v>
      </c>
      <c r="P270" s="25">
        <v>0</v>
      </c>
      <c r="Q270" s="25">
        <v>0</v>
      </c>
      <c r="R270" s="25">
        <v>0</v>
      </c>
      <c r="S270" s="25">
        <v>0</v>
      </c>
      <c r="T270" s="25">
        <v>0</v>
      </c>
      <c r="U270" s="25">
        <v>0</v>
      </c>
      <c r="V270" s="25">
        <v>0</v>
      </c>
      <c r="W270" s="25">
        <v>0</v>
      </c>
      <c r="X270" s="25">
        <v>0</v>
      </c>
      <c r="Y270" s="25">
        <v>0</v>
      </c>
      <c r="Z270" s="25">
        <v>0</v>
      </c>
      <c r="AA270" s="25">
        <v>0</v>
      </c>
      <c r="AB270" s="25">
        <v>0</v>
      </c>
      <c r="AC270" s="25">
        <v>0</v>
      </c>
      <c r="AD270" s="25">
        <v>0</v>
      </c>
      <c r="AE270" s="25">
        <v>0</v>
      </c>
      <c r="AF270" s="25">
        <v>0</v>
      </c>
      <c r="AG270" s="25">
        <v>0</v>
      </c>
      <c r="AH270" s="25">
        <v>0</v>
      </c>
    </row>
    <row r="271" spans="1:34" ht="12" customHeight="1">
      <c r="A271" s="1"/>
      <c r="B271" s="16" t="s">
        <v>239</v>
      </c>
      <c r="C271" s="1"/>
      <c r="D271" s="25">
        <f>Classification!CB271</f>
        <v>0</v>
      </c>
      <c r="E271" s="79"/>
      <c r="F271" s="25">
        <v>0</v>
      </c>
      <c r="G271" s="25">
        <f t="shared" si="70"/>
        <v>0</v>
      </c>
      <c r="H271" s="69"/>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row>
    <row r="272" spans="1:34" ht="12" customHeight="1">
      <c r="A272" s="1"/>
      <c r="B272" s="16" t="s">
        <v>240</v>
      </c>
      <c r="C272" s="5" t="s">
        <v>241</v>
      </c>
      <c r="D272" s="25">
        <f>Classification!CB272</f>
        <v>0</v>
      </c>
      <c r="E272" s="79"/>
      <c r="F272" s="25">
        <v>0</v>
      </c>
      <c r="G272" s="25">
        <f t="shared" si="70"/>
        <v>0</v>
      </c>
      <c r="H272" s="69"/>
      <c r="I272" s="25">
        <v>0</v>
      </c>
      <c r="J272" s="25">
        <v>0</v>
      </c>
      <c r="K272" s="25">
        <v>0</v>
      </c>
      <c r="L272" s="25">
        <v>0</v>
      </c>
      <c r="M272" s="25">
        <v>0</v>
      </c>
      <c r="N272" s="25">
        <v>0</v>
      </c>
      <c r="O272" s="25">
        <v>0</v>
      </c>
      <c r="P272" s="25">
        <v>0</v>
      </c>
      <c r="Q272" s="25">
        <v>0</v>
      </c>
      <c r="R272" s="25">
        <v>0</v>
      </c>
      <c r="S272" s="25">
        <v>0</v>
      </c>
      <c r="T272" s="25">
        <v>0</v>
      </c>
      <c r="U272" s="25">
        <v>0</v>
      </c>
      <c r="V272" s="25">
        <v>0</v>
      </c>
      <c r="W272" s="25">
        <v>0</v>
      </c>
      <c r="X272" s="25">
        <v>0</v>
      </c>
      <c r="Y272" s="25">
        <v>0</v>
      </c>
      <c r="Z272" s="25">
        <v>0</v>
      </c>
      <c r="AA272" s="25">
        <v>0</v>
      </c>
      <c r="AB272" s="25">
        <v>0</v>
      </c>
      <c r="AC272" s="25">
        <v>0</v>
      </c>
      <c r="AD272" s="25">
        <v>0</v>
      </c>
      <c r="AE272" s="25">
        <v>0</v>
      </c>
      <c r="AF272" s="25">
        <v>0</v>
      </c>
      <c r="AG272" s="25">
        <v>0</v>
      </c>
      <c r="AH272" s="25">
        <v>0</v>
      </c>
    </row>
    <row r="273" spans="1:34" ht="12" customHeight="1">
      <c r="A273" s="1"/>
      <c r="B273" s="16" t="s">
        <v>242</v>
      </c>
      <c r="C273" s="5" t="s">
        <v>243</v>
      </c>
      <c r="D273" s="25">
        <f>Classification!CB273</f>
        <v>0</v>
      </c>
      <c r="E273" s="79"/>
      <c r="F273" s="25">
        <v>0</v>
      </c>
      <c r="G273" s="25">
        <f t="shared" si="70"/>
        <v>0</v>
      </c>
      <c r="H273" s="69"/>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row>
    <row r="274" spans="1:34" ht="12" customHeight="1">
      <c r="A274" s="1"/>
      <c r="B274" s="16" t="s">
        <v>55</v>
      </c>
      <c r="C274" s="5" t="s">
        <v>244</v>
      </c>
      <c r="D274" s="25">
        <f>Classification!CB274</f>
        <v>0</v>
      </c>
      <c r="E274" s="79"/>
      <c r="F274" s="25">
        <v>0</v>
      </c>
      <c r="G274" s="25">
        <f t="shared" si="70"/>
        <v>0</v>
      </c>
      <c r="H274" s="69"/>
      <c r="I274" s="25">
        <v>0</v>
      </c>
      <c r="J274" s="25">
        <v>0</v>
      </c>
      <c r="K274" s="25">
        <v>0</v>
      </c>
      <c r="L274" s="25">
        <v>0</v>
      </c>
      <c r="M274" s="25">
        <v>0</v>
      </c>
      <c r="N274" s="25">
        <v>0</v>
      </c>
      <c r="O274" s="25">
        <v>0</v>
      </c>
      <c r="P274" s="25">
        <v>0</v>
      </c>
      <c r="Q274" s="25">
        <v>0</v>
      </c>
      <c r="R274" s="25">
        <v>0</v>
      </c>
      <c r="S274" s="25">
        <v>0</v>
      </c>
      <c r="T274" s="25">
        <v>0</v>
      </c>
      <c r="U274" s="25">
        <v>0</v>
      </c>
      <c r="V274" s="25">
        <v>0</v>
      </c>
      <c r="W274" s="25">
        <v>0</v>
      </c>
      <c r="X274" s="25">
        <v>0</v>
      </c>
      <c r="Y274" s="25">
        <v>0</v>
      </c>
      <c r="Z274" s="25">
        <v>0</v>
      </c>
      <c r="AA274" s="25">
        <v>0</v>
      </c>
      <c r="AB274" s="25">
        <v>0</v>
      </c>
      <c r="AC274" s="25">
        <v>0</v>
      </c>
      <c r="AD274" s="25">
        <v>0</v>
      </c>
      <c r="AE274" s="25">
        <v>0</v>
      </c>
      <c r="AF274" s="25">
        <v>0</v>
      </c>
      <c r="AG274" s="25">
        <v>0</v>
      </c>
      <c r="AH274" s="25">
        <v>0</v>
      </c>
    </row>
    <row r="275" spans="1:34" ht="12" customHeight="1">
      <c r="A275" s="1"/>
      <c r="B275" s="16" t="s">
        <v>252</v>
      </c>
      <c r="C275" s="5" t="s">
        <v>245</v>
      </c>
      <c r="D275" s="25">
        <f>Classification!CB275</f>
        <v>0</v>
      </c>
      <c r="E275" s="79"/>
      <c r="F275" s="25">
        <v>0</v>
      </c>
      <c r="G275" s="25">
        <f t="shared" si="70"/>
        <v>0</v>
      </c>
      <c r="H275" s="69"/>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row>
    <row r="276" spans="1:34" ht="12" customHeight="1">
      <c r="A276" s="1"/>
      <c r="B276" s="1"/>
      <c r="C276" s="1"/>
      <c r="D276" s="25"/>
      <c r="E276" s="79"/>
      <c r="F276" s="25"/>
      <c r="G276" s="25"/>
      <c r="H276" s="79"/>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row>
    <row r="277" spans="1:34" ht="12" customHeight="1">
      <c r="A277" s="1"/>
      <c r="B277" s="16" t="s">
        <v>193</v>
      </c>
      <c r="C277" s="1"/>
      <c r="D277" s="25"/>
      <c r="E277" s="79"/>
      <c r="F277" s="25"/>
      <c r="G277" s="25"/>
      <c r="H277" s="79"/>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row>
    <row r="278" spans="1:34" ht="12" customHeight="1">
      <c r="A278" s="1"/>
      <c r="B278" s="16" t="s">
        <v>246</v>
      </c>
      <c r="C278" s="5" t="s">
        <v>247</v>
      </c>
      <c r="D278" s="25">
        <f>Classification!CB278</f>
        <v>0</v>
      </c>
      <c r="E278" s="79"/>
      <c r="F278" s="25">
        <v>0</v>
      </c>
      <c r="G278" s="25">
        <f t="shared" ref="G278:G282" si="71">D278-F278</f>
        <v>0</v>
      </c>
      <c r="H278" s="69"/>
      <c r="I278" s="25">
        <v>0</v>
      </c>
      <c r="J278" s="25">
        <v>0</v>
      </c>
      <c r="K278" s="25">
        <v>0</v>
      </c>
      <c r="L278" s="25">
        <v>0</v>
      </c>
      <c r="M278" s="25">
        <v>0</v>
      </c>
      <c r="N278" s="25">
        <v>0</v>
      </c>
      <c r="O278" s="25">
        <v>0</v>
      </c>
      <c r="P278" s="25">
        <v>0</v>
      </c>
      <c r="Q278" s="25">
        <v>0</v>
      </c>
      <c r="R278" s="25">
        <v>0</v>
      </c>
      <c r="S278" s="25">
        <v>0</v>
      </c>
      <c r="T278" s="25">
        <v>0</v>
      </c>
      <c r="U278" s="25">
        <v>0</v>
      </c>
      <c r="V278" s="25">
        <v>0</v>
      </c>
      <c r="W278" s="25">
        <v>0</v>
      </c>
      <c r="X278" s="25">
        <v>0</v>
      </c>
      <c r="Y278" s="25">
        <v>0</v>
      </c>
      <c r="Z278" s="25">
        <v>0</v>
      </c>
      <c r="AA278" s="25">
        <v>0</v>
      </c>
      <c r="AB278" s="25">
        <v>0</v>
      </c>
      <c r="AC278" s="25">
        <v>0</v>
      </c>
      <c r="AD278" s="25">
        <v>0</v>
      </c>
      <c r="AE278" s="25">
        <v>0</v>
      </c>
      <c r="AF278" s="25">
        <v>0</v>
      </c>
      <c r="AG278" s="25">
        <v>0</v>
      </c>
      <c r="AH278" s="25">
        <v>0</v>
      </c>
    </row>
    <row r="279" spans="1:34" ht="12" customHeight="1">
      <c r="A279" s="1"/>
      <c r="B279" s="16" t="s">
        <v>242</v>
      </c>
      <c r="C279" s="5" t="s">
        <v>248</v>
      </c>
      <c r="D279" s="25">
        <f>Classification!CB279</f>
        <v>0</v>
      </c>
      <c r="E279" s="79"/>
      <c r="F279" s="25">
        <v>0</v>
      </c>
      <c r="G279" s="25">
        <f t="shared" si="71"/>
        <v>0</v>
      </c>
      <c r="H279" s="69"/>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row>
    <row r="280" spans="1:34" ht="12" customHeight="1">
      <c r="A280" s="1"/>
      <c r="B280" s="16" t="s">
        <v>55</v>
      </c>
      <c r="C280" s="5" t="s">
        <v>249</v>
      </c>
      <c r="D280" s="25">
        <f>Classification!CB280</f>
        <v>0</v>
      </c>
      <c r="E280" s="79"/>
      <c r="F280" s="25">
        <v>0</v>
      </c>
      <c r="G280" s="25">
        <f t="shared" si="71"/>
        <v>0</v>
      </c>
      <c r="H280" s="69"/>
      <c r="I280" s="25">
        <v>0</v>
      </c>
      <c r="J280" s="25">
        <v>0</v>
      </c>
      <c r="K280" s="25">
        <v>0</v>
      </c>
      <c r="L280" s="25">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0</v>
      </c>
      <c r="AE280" s="25">
        <v>0</v>
      </c>
      <c r="AF280" s="25">
        <v>0</v>
      </c>
      <c r="AG280" s="25">
        <v>0</v>
      </c>
      <c r="AH280" s="25">
        <v>0</v>
      </c>
    </row>
    <row r="281" spans="1:34" ht="12" customHeight="1">
      <c r="A281" s="1"/>
      <c r="B281" s="16" t="s">
        <v>250</v>
      </c>
      <c r="C281" s="5" t="s">
        <v>251</v>
      </c>
      <c r="D281" s="25">
        <f>Classification!CB281</f>
        <v>0</v>
      </c>
      <c r="E281" s="79"/>
      <c r="F281" s="25">
        <v>0</v>
      </c>
      <c r="G281" s="25">
        <f t="shared" si="71"/>
        <v>0</v>
      </c>
      <c r="H281" s="69"/>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row>
    <row r="282" spans="1:34" ht="12" customHeight="1">
      <c r="A282" s="1"/>
      <c r="B282" s="16" t="s">
        <v>253</v>
      </c>
      <c r="C282" s="5" t="s">
        <v>254</v>
      </c>
      <c r="D282" s="25">
        <f>Classification!CB282</f>
        <v>0</v>
      </c>
      <c r="E282" s="79"/>
      <c r="F282" s="25">
        <v>0</v>
      </c>
      <c r="G282" s="25">
        <f t="shared" si="71"/>
        <v>0</v>
      </c>
      <c r="H282" s="69"/>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row>
    <row r="283" spans="1:34" ht="12" customHeight="1">
      <c r="A283" s="1"/>
      <c r="B283" s="16" t="s">
        <v>42</v>
      </c>
      <c r="C283" s="1"/>
      <c r="D283" s="26">
        <f>SUM(D270:D275,D278:D282)</f>
        <v>0</v>
      </c>
      <c r="E283" s="79"/>
      <c r="F283" s="26">
        <f t="shared" ref="F283:G283" si="72">SUM(F270:F275,F278:F282)</f>
        <v>0</v>
      </c>
      <c r="G283" s="26">
        <f t="shared" si="72"/>
        <v>0</v>
      </c>
      <c r="H283" s="79"/>
      <c r="I283" s="26">
        <f t="shared" ref="I283:AH283" si="73">SUM(I270:I275,I278:I282)</f>
        <v>0</v>
      </c>
      <c r="J283" s="26">
        <f t="shared" si="73"/>
        <v>0</v>
      </c>
      <c r="K283" s="26">
        <f t="shared" si="73"/>
        <v>0</v>
      </c>
      <c r="L283" s="26">
        <f t="shared" si="73"/>
        <v>0</v>
      </c>
      <c r="M283" s="26">
        <f t="shared" si="73"/>
        <v>0</v>
      </c>
      <c r="N283" s="26">
        <f t="shared" si="73"/>
        <v>0</v>
      </c>
      <c r="O283" s="26">
        <f t="shared" si="73"/>
        <v>0</v>
      </c>
      <c r="P283" s="26">
        <f t="shared" si="73"/>
        <v>0</v>
      </c>
      <c r="Q283" s="26">
        <f t="shared" si="73"/>
        <v>0</v>
      </c>
      <c r="R283" s="26">
        <f t="shared" si="73"/>
        <v>0</v>
      </c>
      <c r="S283" s="26">
        <f t="shared" si="73"/>
        <v>0</v>
      </c>
      <c r="T283" s="26">
        <f t="shared" si="73"/>
        <v>0</v>
      </c>
      <c r="U283" s="26">
        <f t="shared" si="73"/>
        <v>0</v>
      </c>
      <c r="V283" s="26">
        <f t="shared" si="73"/>
        <v>0</v>
      </c>
      <c r="W283" s="26">
        <f t="shared" si="73"/>
        <v>0</v>
      </c>
      <c r="X283" s="26">
        <f t="shared" si="73"/>
        <v>0</v>
      </c>
      <c r="Y283" s="26">
        <f t="shared" si="73"/>
        <v>0</v>
      </c>
      <c r="Z283" s="26">
        <f t="shared" si="73"/>
        <v>0</v>
      </c>
      <c r="AA283" s="26">
        <f t="shared" si="73"/>
        <v>0</v>
      </c>
      <c r="AB283" s="26">
        <f t="shared" si="73"/>
        <v>0</v>
      </c>
      <c r="AC283" s="26">
        <f t="shared" si="73"/>
        <v>0</v>
      </c>
      <c r="AD283" s="26">
        <f t="shared" si="73"/>
        <v>0</v>
      </c>
      <c r="AE283" s="26">
        <f t="shared" si="73"/>
        <v>0</v>
      </c>
      <c r="AF283" s="26">
        <f t="shared" si="73"/>
        <v>0</v>
      </c>
      <c r="AG283" s="26">
        <f t="shared" si="73"/>
        <v>0</v>
      </c>
      <c r="AH283" s="26">
        <f t="shared" si="73"/>
        <v>0</v>
      </c>
    </row>
    <row r="284" spans="1:34" ht="12" customHeight="1">
      <c r="A284" s="1"/>
      <c r="B284" s="1"/>
      <c r="C284" s="1"/>
      <c r="D284" s="25"/>
      <c r="E284" s="79"/>
      <c r="F284" s="25"/>
      <c r="G284" s="25"/>
      <c r="H284" s="79"/>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row>
    <row r="285" spans="1:34" ht="12" customHeight="1">
      <c r="A285" s="16" t="s">
        <v>256</v>
      </c>
      <c r="B285" s="1"/>
      <c r="C285" s="1"/>
      <c r="D285" s="25"/>
      <c r="E285" s="79"/>
      <c r="F285" s="25"/>
      <c r="G285" s="25"/>
      <c r="H285" s="79"/>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row>
    <row r="286" spans="1:34" ht="12" customHeight="1">
      <c r="A286" s="1"/>
      <c r="B286" s="16" t="s">
        <v>257</v>
      </c>
      <c r="C286" s="5" t="s">
        <v>258</v>
      </c>
      <c r="D286" s="25">
        <f>Classification!CB286</f>
        <v>53.790892945321339</v>
      </c>
      <c r="E286" s="79"/>
      <c r="F286" s="25">
        <v>0</v>
      </c>
      <c r="G286" s="25">
        <f t="shared" ref="G286:G288" si="74">D286-F286</f>
        <v>53.790892945321339</v>
      </c>
      <c r="H286" s="69" t="s">
        <v>495</v>
      </c>
      <c r="I286" s="25">
        <v>0</v>
      </c>
      <c r="J286" s="25">
        <v>0</v>
      </c>
      <c r="K286" s="25">
        <v>0</v>
      </c>
      <c r="L286" s="25">
        <v>0</v>
      </c>
      <c r="M286" s="25">
        <v>0</v>
      </c>
      <c r="N286" s="25">
        <v>0</v>
      </c>
      <c r="O286" s="25">
        <v>0</v>
      </c>
      <c r="P286" s="25">
        <v>0</v>
      </c>
      <c r="Q286" s="25">
        <v>0</v>
      </c>
      <c r="R286" s="25">
        <v>0</v>
      </c>
      <c r="S286" s="25">
        <v>0</v>
      </c>
      <c r="T286" s="25">
        <v>0</v>
      </c>
      <c r="U286" s="25">
        <v>0</v>
      </c>
      <c r="V286" s="25">
        <v>0</v>
      </c>
      <c r="W286" s="25">
        <v>0</v>
      </c>
      <c r="X286" s="25">
        <v>0</v>
      </c>
      <c r="Y286" s="25">
        <v>53.790892945321339</v>
      </c>
      <c r="Z286" s="25">
        <v>0</v>
      </c>
      <c r="AA286" s="25">
        <v>0</v>
      </c>
      <c r="AB286" s="25">
        <v>0</v>
      </c>
      <c r="AC286" s="25">
        <v>0</v>
      </c>
      <c r="AD286" s="25">
        <v>0</v>
      </c>
      <c r="AE286" s="25">
        <v>0</v>
      </c>
      <c r="AF286" s="25">
        <v>0</v>
      </c>
      <c r="AG286" s="25">
        <v>0</v>
      </c>
      <c r="AH286" s="25">
        <v>0</v>
      </c>
    </row>
    <row r="287" spans="1:34" ht="12" customHeight="1">
      <c r="A287" s="1"/>
      <c r="B287" s="16" t="s">
        <v>148</v>
      </c>
      <c r="C287" s="5" t="s">
        <v>261</v>
      </c>
      <c r="D287" s="25">
        <f>Classification!CB287</f>
        <v>1.278151531192036</v>
      </c>
      <c r="E287" s="79"/>
      <c r="F287" s="25">
        <v>0</v>
      </c>
      <c r="G287" s="25">
        <f t="shared" si="74"/>
        <v>1.278151531192036</v>
      </c>
      <c r="H287" s="69" t="s">
        <v>495</v>
      </c>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1.278151531192036</v>
      </c>
      <c r="Z287" s="25">
        <v>0</v>
      </c>
      <c r="AA287" s="25">
        <v>0</v>
      </c>
      <c r="AB287" s="25">
        <v>0</v>
      </c>
      <c r="AC287" s="25">
        <v>0</v>
      </c>
      <c r="AD287" s="25">
        <v>0</v>
      </c>
      <c r="AE287" s="25">
        <v>0</v>
      </c>
      <c r="AF287" s="25">
        <v>0</v>
      </c>
      <c r="AG287" s="25">
        <v>0</v>
      </c>
      <c r="AH287" s="25">
        <v>0</v>
      </c>
    </row>
    <row r="288" spans="1:34" ht="12" customHeight="1">
      <c r="A288" s="1"/>
      <c r="B288" s="16" t="s">
        <v>262</v>
      </c>
      <c r="C288" s="5" t="s">
        <v>263</v>
      </c>
      <c r="D288" s="25">
        <f>Classification!CB288</f>
        <v>53.763548879315714</v>
      </c>
      <c r="E288" s="79"/>
      <c r="F288" s="25">
        <v>0</v>
      </c>
      <c r="G288" s="25">
        <f t="shared" si="74"/>
        <v>53.763548879315714</v>
      </c>
      <c r="H288" s="69" t="s">
        <v>495</v>
      </c>
      <c r="I288" s="25">
        <v>0</v>
      </c>
      <c r="J288" s="25">
        <v>0</v>
      </c>
      <c r="K288" s="25">
        <v>0</v>
      </c>
      <c r="L288" s="25">
        <v>0</v>
      </c>
      <c r="M288" s="25">
        <v>0</v>
      </c>
      <c r="N288" s="25">
        <v>0</v>
      </c>
      <c r="O288" s="25">
        <v>0</v>
      </c>
      <c r="P288" s="25">
        <v>0</v>
      </c>
      <c r="Q288" s="25">
        <v>0</v>
      </c>
      <c r="R288" s="25">
        <v>0</v>
      </c>
      <c r="S288" s="25">
        <v>0</v>
      </c>
      <c r="T288" s="25">
        <v>0</v>
      </c>
      <c r="U288" s="25">
        <v>0</v>
      </c>
      <c r="V288" s="25">
        <v>0</v>
      </c>
      <c r="W288" s="25">
        <v>0</v>
      </c>
      <c r="X288" s="25">
        <v>0</v>
      </c>
      <c r="Y288" s="25">
        <v>53.763548879315714</v>
      </c>
      <c r="Z288" s="25">
        <v>0</v>
      </c>
      <c r="AA288" s="25">
        <v>0</v>
      </c>
      <c r="AB288" s="25">
        <v>0</v>
      </c>
      <c r="AC288" s="25">
        <v>0</v>
      </c>
      <c r="AD288" s="25">
        <v>0</v>
      </c>
      <c r="AE288" s="25">
        <v>0</v>
      </c>
      <c r="AF288" s="25">
        <v>0</v>
      </c>
      <c r="AG288" s="25">
        <v>0</v>
      </c>
      <c r="AH288" s="25">
        <v>0</v>
      </c>
    </row>
    <row r="289" spans="1:34" ht="12" customHeight="1">
      <c r="A289" s="1"/>
      <c r="B289" s="16" t="s">
        <v>42</v>
      </c>
      <c r="C289" s="1"/>
      <c r="D289" s="26">
        <f>SUM(D286:D288)</f>
        <v>108.83259335582909</v>
      </c>
      <c r="E289" s="79"/>
      <c r="F289" s="26">
        <f>SUM(F286:F288)</f>
        <v>0</v>
      </c>
      <c r="G289" s="26">
        <f>SUM(G286:G288)</f>
        <v>108.83259335582909</v>
      </c>
      <c r="H289" s="79"/>
      <c r="I289" s="26">
        <f t="shared" ref="I289:AH289" si="75">SUM(I286:I288)</f>
        <v>0</v>
      </c>
      <c r="J289" s="26">
        <f t="shared" si="75"/>
        <v>0</v>
      </c>
      <c r="K289" s="26">
        <f t="shared" si="75"/>
        <v>0</v>
      </c>
      <c r="L289" s="26">
        <f t="shared" si="75"/>
        <v>0</v>
      </c>
      <c r="M289" s="26">
        <f t="shared" si="75"/>
        <v>0</v>
      </c>
      <c r="N289" s="26">
        <f t="shared" si="75"/>
        <v>0</v>
      </c>
      <c r="O289" s="26">
        <f t="shared" si="75"/>
        <v>0</v>
      </c>
      <c r="P289" s="26">
        <f t="shared" si="75"/>
        <v>0</v>
      </c>
      <c r="Q289" s="26">
        <f t="shared" si="75"/>
        <v>0</v>
      </c>
      <c r="R289" s="26">
        <f t="shared" si="75"/>
        <v>0</v>
      </c>
      <c r="S289" s="26">
        <f t="shared" si="75"/>
        <v>0</v>
      </c>
      <c r="T289" s="26">
        <f t="shared" si="75"/>
        <v>0</v>
      </c>
      <c r="U289" s="26">
        <f t="shared" si="75"/>
        <v>0</v>
      </c>
      <c r="V289" s="26">
        <f t="shared" si="75"/>
        <v>0</v>
      </c>
      <c r="W289" s="26">
        <f t="shared" si="75"/>
        <v>0</v>
      </c>
      <c r="X289" s="26">
        <f t="shared" si="75"/>
        <v>0</v>
      </c>
      <c r="Y289" s="26">
        <f t="shared" si="75"/>
        <v>108.83259335582909</v>
      </c>
      <c r="Z289" s="26">
        <f t="shared" si="75"/>
        <v>0</v>
      </c>
      <c r="AA289" s="26">
        <f t="shared" si="75"/>
        <v>0</v>
      </c>
      <c r="AB289" s="26">
        <f t="shared" si="75"/>
        <v>0</v>
      </c>
      <c r="AC289" s="26">
        <f t="shared" si="75"/>
        <v>0</v>
      </c>
      <c r="AD289" s="26">
        <f t="shared" si="75"/>
        <v>0</v>
      </c>
      <c r="AE289" s="26">
        <f t="shared" si="75"/>
        <v>0</v>
      </c>
      <c r="AF289" s="26">
        <f t="shared" si="75"/>
        <v>0</v>
      </c>
      <c r="AG289" s="26">
        <f t="shared" si="75"/>
        <v>0</v>
      </c>
      <c r="AH289" s="26">
        <f t="shared" si="75"/>
        <v>0</v>
      </c>
    </row>
    <row r="290" spans="1:34" ht="12" customHeight="1">
      <c r="A290" s="1"/>
      <c r="B290" s="1"/>
      <c r="C290" s="1"/>
      <c r="D290" s="25"/>
      <c r="E290" s="79"/>
      <c r="F290" s="25"/>
      <c r="G290" s="25"/>
      <c r="H290" s="79"/>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row>
    <row r="291" spans="1:34" ht="12" customHeight="1">
      <c r="A291" s="16" t="s">
        <v>265</v>
      </c>
      <c r="B291" s="1"/>
      <c r="C291" s="1"/>
      <c r="D291" s="25"/>
      <c r="E291" s="79"/>
      <c r="F291" s="25"/>
      <c r="G291" s="25"/>
      <c r="H291" s="79"/>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row>
    <row r="292" spans="1:34" ht="12" customHeight="1">
      <c r="A292" s="1"/>
      <c r="B292" s="16" t="s">
        <v>266</v>
      </c>
      <c r="C292" s="5" t="s">
        <v>267</v>
      </c>
      <c r="D292" s="25">
        <f>Classification!CB292</f>
        <v>0</v>
      </c>
      <c r="E292" s="79"/>
      <c r="F292" s="25">
        <v>0</v>
      </c>
      <c r="G292" s="25">
        <f t="shared" ref="G292:G294" si="76">D292-F292</f>
        <v>0</v>
      </c>
      <c r="H292" s="69"/>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row>
    <row r="293" spans="1:34" ht="12" customHeight="1">
      <c r="A293" s="1"/>
      <c r="B293" s="16" t="s">
        <v>269</v>
      </c>
      <c r="C293" s="1"/>
      <c r="D293" s="25">
        <f>Classification!CB293</f>
        <v>0</v>
      </c>
      <c r="E293" s="79"/>
      <c r="F293" s="25">
        <v>0</v>
      </c>
      <c r="G293" s="25">
        <f t="shared" si="76"/>
        <v>0</v>
      </c>
      <c r="H293" s="69"/>
      <c r="I293" s="25">
        <v>0</v>
      </c>
      <c r="J293" s="25">
        <v>0</v>
      </c>
      <c r="K293" s="25">
        <v>0</v>
      </c>
      <c r="L293" s="25">
        <v>0</v>
      </c>
      <c r="M293" s="25">
        <v>0</v>
      </c>
      <c r="N293" s="25">
        <v>0</v>
      </c>
      <c r="O293" s="25">
        <v>0</v>
      </c>
      <c r="P293" s="25">
        <v>0</v>
      </c>
      <c r="Q293" s="25">
        <v>0</v>
      </c>
      <c r="R293" s="25">
        <v>0</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row>
    <row r="294" spans="1:34" ht="12" customHeight="1">
      <c r="A294" s="1"/>
      <c r="B294" s="16" t="s">
        <v>16</v>
      </c>
      <c r="C294" s="5" t="s">
        <v>270</v>
      </c>
      <c r="D294" s="25">
        <f>Classification!CB294</f>
        <v>0</v>
      </c>
      <c r="E294" s="79"/>
      <c r="F294" s="25">
        <v>0</v>
      </c>
      <c r="G294" s="25">
        <f t="shared" si="76"/>
        <v>0</v>
      </c>
      <c r="H294" s="69"/>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row>
    <row r="295" spans="1:34" ht="12" customHeight="1">
      <c r="A295" s="1"/>
      <c r="B295" s="16" t="s">
        <v>42</v>
      </c>
      <c r="C295" s="1"/>
      <c r="D295" s="26">
        <f>SUM(D292:D294)</f>
        <v>0</v>
      </c>
      <c r="E295" s="79"/>
      <c r="F295" s="26">
        <f>SUM(F292:F294)</f>
        <v>0</v>
      </c>
      <c r="G295" s="26">
        <f>SUM(G292:G294)</f>
        <v>0</v>
      </c>
      <c r="H295" s="79"/>
      <c r="I295" s="26">
        <f t="shared" ref="I295" si="77">SUM(I292:I294)</f>
        <v>0</v>
      </c>
      <c r="J295" s="26">
        <f t="shared" ref="J295" si="78">SUM(J292:J294)</f>
        <v>0</v>
      </c>
      <c r="K295" s="26">
        <f t="shared" ref="K295" si="79">SUM(K292:K294)</f>
        <v>0</v>
      </c>
      <c r="L295" s="26">
        <f t="shared" ref="L295" si="80">SUM(L292:L294)</f>
        <v>0</v>
      </c>
      <c r="M295" s="26">
        <f t="shared" ref="M295" si="81">SUM(M292:M294)</f>
        <v>0</v>
      </c>
      <c r="N295" s="26">
        <f t="shared" ref="N295" si="82">SUM(N292:N294)</f>
        <v>0</v>
      </c>
      <c r="O295" s="26">
        <f t="shared" ref="O295" si="83">SUM(O292:O294)</f>
        <v>0</v>
      </c>
      <c r="P295" s="26">
        <f t="shared" ref="P295" si="84">SUM(P292:P294)</f>
        <v>0</v>
      </c>
      <c r="Q295" s="26">
        <f t="shared" ref="Q295" si="85">SUM(Q292:Q294)</f>
        <v>0</v>
      </c>
      <c r="R295" s="26">
        <f t="shared" ref="R295" si="86">SUM(R292:R294)</f>
        <v>0</v>
      </c>
      <c r="S295" s="26">
        <f t="shared" ref="S295" si="87">SUM(S292:S294)</f>
        <v>0</v>
      </c>
      <c r="T295" s="26">
        <f t="shared" ref="T295" si="88">SUM(T292:T294)</f>
        <v>0</v>
      </c>
      <c r="U295" s="26">
        <f t="shared" ref="U295" si="89">SUM(U292:U294)</f>
        <v>0</v>
      </c>
      <c r="V295" s="26">
        <f t="shared" ref="V295" si="90">SUM(V292:V294)</f>
        <v>0</v>
      </c>
      <c r="W295" s="26">
        <f t="shared" ref="W295" si="91">SUM(W292:W294)</f>
        <v>0</v>
      </c>
      <c r="X295" s="26">
        <f t="shared" ref="X295" si="92">SUM(X292:X294)</f>
        <v>0</v>
      </c>
      <c r="Y295" s="26">
        <f t="shared" ref="Y295" si="93">SUM(Y292:Y294)</f>
        <v>0</v>
      </c>
      <c r="Z295" s="26">
        <f t="shared" ref="Z295" si="94">SUM(Z292:Z294)</f>
        <v>0</v>
      </c>
      <c r="AA295" s="26">
        <f t="shared" ref="AA295" si="95">SUM(AA292:AA294)</f>
        <v>0</v>
      </c>
      <c r="AB295" s="26">
        <f t="shared" ref="AB295" si="96">SUM(AB292:AB294)</f>
        <v>0</v>
      </c>
      <c r="AC295" s="26">
        <f t="shared" ref="AC295" si="97">SUM(AC292:AC294)</f>
        <v>0</v>
      </c>
      <c r="AD295" s="26">
        <f t="shared" ref="AD295" si="98">SUM(AD292:AD294)</f>
        <v>0</v>
      </c>
      <c r="AE295" s="26">
        <f t="shared" ref="AE295" si="99">SUM(AE292:AE294)</f>
        <v>0</v>
      </c>
      <c r="AF295" s="26">
        <f t="shared" ref="AF295" si="100">SUM(AF292:AF294)</f>
        <v>0</v>
      </c>
      <c r="AG295" s="26">
        <f t="shared" ref="AG295" si="101">SUM(AG292:AG294)</f>
        <v>0</v>
      </c>
      <c r="AH295" s="26">
        <f t="shared" ref="AH295" si="102">SUM(AH292:AH294)</f>
        <v>0</v>
      </c>
    </row>
    <row r="296" spans="1:34" ht="12" customHeight="1">
      <c r="A296" s="1"/>
      <c r="B296" s="1"/>
      <c r="C296" s="1"/>
      <c r="D296" s="25"/>
      <c r="E296" s="79"/>
      <c r="F296" s="25"/>
      <c r="G296" s="25"/>
      <c r="H296" s="79"/>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row>
    <row r="297" spans="1:34" ht="12" customHeight="1">
      <c r="A297" s="16" t="s">
        <v>271</v>
      </c>
      <c r="B297" s="1"/>
      <c r="C297" s="1"/>
      <c r="D297" s="25"/>
      <c r="E297" s="79"/>
      <c r="F297" s="25"/>
      <c r="G297" s="25"/>
      <c r="H297" s="79"/>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row>
    <row r="298" spans="1:34" ht="12" customHeight="1">
      <c r="A298" s="1"/>
      <c r="B298" s="16" t="s">
        <v>190</v>
      </c>
      <c r="C298" s="5" t="s">
        <v>272</v>
      </c>
      <c r="D298" s="25">
        <f>Classification!CB298</f>
        <v>0</v>
      </c>
      <c r="E298" s="79"/>
      <c r="F298" s="25">
        <v>0</v>
      </c>
      <c r="G298" s="25">
        <f t="shared" ref="G298:G304" si="103">D298-F298</f>
        <v>0</v>
      </c>
      <c r="H298" s="69"/>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row>
    <row r="299" spans="1:34" ht="12" customHeight="1">
      <c r="A299" s="1"/>
      <c r="B299" s="16" t="s">
        <v>273</v>
      </c>
      <c r="C299" s="5" t="s">
        <v>274</v>
      </c>
      <c r="D299" s="25">
        <f>Classification!CB299</f>
        <v>0</v>
      </c>
      <c r="E299" s="79"/>
      <c r="F299" s="25">
        <v>0</v>
      </c>
      <c r="G299" s="25">
        <f t="shared" si="103"/>
        <v>0</v>
      </c>
      <c r="H299" s="69"/>
      <c r="I299" s="25">
        <v>0</v>
      </c>
      <c r="J299" s="25">
        <v>0</v>
      </c>
      <c r="K299" s="25">
        <v>0</v>
      </c>
      <c r="L299" s="25">
        <v>0</v>
      </c>
      <c r="M299" s="25">
        <v>0</v>
      </c>
      <c r="N299" s="25">
        <v>0</v>
      </c>
      <c r="O299" s="25">
        <v>0</v>
      </c>
      <c r="P299" s="25">
        <v>0</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25">
        <v>0</v>
      </c>
      <c r="AH299" s="25">
        <v>0</v>
      </c>
    </row>
    <row r="300" spans="1:34" ht="12" customHeight="1">
      <c r="A300" s="1"/>
      <c r="B300" s="16" t="s">
        <v>275</v>
      </c>
      <c r="C300" s="5" t="s">
        <v>276</v>
      </c>
      <c r="D300" s="25">
        <f>Classification!CB300</f>
        <v>0</v>
      </c>
      <c r="E300" s="79"/>
      <c r="F300" s="25">
        <v>0</v>
      </c>
      <c r="G300" s="25">
        <f t="shared" si="103"/>
        <v>0</v>
      </c>
      <c r="H300" s="69"/>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row>
    <row r="301" spans="1:34" ht="12" customHeight="1">
      <c r="A301" s="1"/>
      <c r="B301" s="16" t="s">
        <v>390</v>
      </c>
      <c r="C301" s="5" t="s">
        <v>278</v>
      </c>
      <c r="D301" s="25">
        <f>Classification!CB301</f>
        <v>0</v>
      </c>
      <c r="E301" s="79"/>
      <c r="F301" s="25">
        <v>0</v>
      </c>
      <c r="G301" s="25">
        <f t="shared" si="103"/>
        <v>0</v>
      </c>
      <c r="H301" s="92" t="s">
        <v>377</v>
      </c>
      <c r="I301" s="25">
        <v>0</v>
      </c>
      <c r="J301" s="25">
        <v>0</v>
      </c>
      <c r="K301" s="25">
        <v>0</v>
      </c>
      <c r="L301" s="25">
        <v>0</v>
      </c>
      <c r="M301" s="25">
        <v>0</v>
      </c>
      <c r="N301" s="25">
        <v>0</v>
      </c>
      <c r="O301" s="25">
        <v>0</v>
      </c>
      <c r="P301" s="25">
        <v>0</v>
      </c>
      <c r="Q301" s="25">
        <v>0</v>
      </c>
      <c r="R301" s="25">
        <v>0</v>
      </c>
      <c r="S301" s="25">
        <v>0</v>
      </c>
      <c r="T301" s="25">
        <v>0</v>
      </c>
      <c r="U301" s="25">
        <v>0</v>
      </c>
      <c r="V301" s="25">
        <v>0</v>
      </c>
      <c r="W301" s="25">
        <v>0</v>
      </c>
      <c r="X301" s="25">
        <v>0</v>
      </c>
      <c r="Y301" s="25">
        <v>0</v>
      </c>
      <c r="Z301" s="25">
        <v>0</v>
      </c>
      <c r="AA301" s="25">
        <v>0</v>
      </c>
      <c r="AB301" s="25">
        <v>0</v>
      </c>
      <c r="AC301" s="25">
        <v>0</v>
      </c>
      <c r="AD301" s="25">
        <v>0</v>
      </c>
      <c r="AE301" s="25">
        <v>0</v>
      </c>
      <c r="AF301" s="25">
        <v>0</v>
      </c>
      <c r="AG301" s="25">
        <v>0</v>
      </c>
      <c r="AH301" s="25">
        <v>0</v>
      </c>
    </row>
    <row r="302" spans="1:34" ht="12" customHeight="1">
      <c r="A302" s="1"/>
      <c r="B302" s="16" t="s">
        <v>280</v>
      </c>
      <c r="C302" s="5" t="s">
        <v>281</v>
      </c>
      <c r="D302" s="25">
        <f>Classification!CB302</f>
        <v>0</v>
      </c>
      <c r="E302" s="79"/>
      <c r="F302" s="25">
        <v>0</v>
      </c>
      <c r="G302" s="25">
        <f t="shared" si="103"/>
        <v>0</v>
      </c>
      <c r="H302" s="69"/>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row>
    <row r="303" spans="1:34" ht="12" customHeight="1">
      <c r="A303" s="1"/>
      <c r="B303" s="16" t="s">
        <v>282</v>
      </c>
      <c r="C303" s="5" t="s">
        <v>283</v>
      </c>
      <c r="D303" s="25">
        <f>Classification!CB303</f>
        <v>0</v>
      </c>
      <c r="E303" s="79"/>
      <c r="F303" s="25">
        <v>0</v>
      </c>
      <c r="G303" s="25">
        <f t="shared" si="103"/>
        <v>0</v>
      </c>
      <c r="H303" s="69"/>
      <c r="I303" s="25">
        <v>0</v>
      </c>
      <c r="J303" s="25">
        <v>0</v>
      </c>
      <c r="K303" s="25">
        <v>0</v>
      </c>
      <c r="L303" s="25">
        <v>0</v>
      </c>
      <c r="M303" s="25">
        <v>0</v>
      </c>
      <c r="N303" s="25">
        <v>0</v>
      </c>
      <c r="O303" s="25">
        <v>0</v>
      </c>
      <c r="P303" s="25">
        <v>0</v>
      </c>
      <c r="Q303" s="25">
        <v>0</v>
      </c>
      <c r="R303" s="25">
        <v>0</v>
      </c>
      <c r="S303" s="25">
        <v>0</v>
      </c>
      <c r="T303" s="25">
        <v>0</v>
      </c>
      <c r="U303" s="25">
        <v>0</v>
      </c>
      <c r="V303" s="25">
        <v>0</v>
      </c>
      <c r="W303" s="25">
        <v>0</v>
      </c>
      <c r="X303" s="25">
        <v>0</v>
      </c>
      <c r="Y303" s="25">
        <v>0</v>
      </c>
      <c r="Z303" s="25">
        <v>0</v>
      </c>
      <c r="AA303" s="25">
        <v>0</v>
      </c>
      <c r="AB303" s="25">
        <v>0</v>
      </c>
      <c r="AC303" s="25">
        <v>0</v>
      </c>
      <c r="AD303" s="25">
        <v>0</v>
      </c>
      <c r="AE303" s="25">
        <v>0</v>
      </c>
      <c r="AF303" s="25">
        <v>0</v>
      </c>
      <c r="AG303" s="25">
        <v>0</v>
      </c>
      <c r="AH303" s="25">
        <v>0</v>
      </c>
    </row>
    <row r="304" spans="1:34" ht="12" customHeight="1">
      <c r="A304" s="1"/>
      <c r="B304" s="16" t="s">
        <v>16</v>
      </c>
      <c r="C304" s="5" t="s">
        <v>285</v>
      </c>
      <c r="D304" s="25">
        <f>Classification!CB304</f>
        <v>0</v>
      </c>
      <c r="E304" s="79"/>
      <c r="F304" s="25">
        <v>0</v>
      </c>
      <c r="G304" s="25">
        <f t="shared" si="103"/>
        <v>0</v>
      </c>
      <c r="H304" s="69"/>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row>
    <row r="305" spans="1:34" ht="12" customHeight="1">
      <c r="A305" s="1"/>
      <c r="B305" s="16" t="s">
        <v>42</v>
      </c>
      <c r="C305" s="1"/>
      <c r="D305" s="26">
        <f>SUM(D298:D304)</f>
        <v>0</v>
      </c>
      <c r="E305" s="79"/>
      <c r="F305" s="26">
        <f t="shared" ref="F305:G305" si="104">SUM(F298:F304)</f>
        <v>0</v>
      </c>
      <c r="G305" s="26">
        <f t="shared" si="104"/>
        <v>0</v>
      </c>
      <c r="H305" s="79"/>
      <c r="I305" s="26">
        <f t="shared" ref="I305:AH305" si="105">SUM(I298:I304)</f>
        <v>0</v>
      </c>
      <c r="J305" s="26">
        <f t="shared" si="105"/>
        <v>0</v>
      </c>
      <c r="K305" s="26">
        <f t="shared" si="105"/>
        <v>0</v>
      </c>
      <c r="L305" s="26">
        <f t="shared" si="105"/>
        <v>0</v>
      </c>
      <c r="M305" s="26">
        <f t="shared" si="105"/>
        <v>0</v>
      </c>
      <c r="N305" s="26">
        <f t="shared" si="105"/>
        <v>0</v>
      </c>
      <c r="O305" s="26">
        <f t="shared" si="105"/>
        <v>0</v>
      </c>
      <c r="P305" s="26">
        <f t="shared" si="105"/>
        <v>0</v>
      </c>
      <c r="Q305" s="26">
        <f t="shared" si="105"/>
        <v>0</v>
      </c>
      <c r="R305" s="26">
        <f t="shared" si="105"/>
        <v>0</v>
      </c>
      <c r="S305" s="26">
        <f t="shared" si="105"/>
        <v>0</v>
      </c>
      <c r="T305" s="26">
        <f t="shared" si="105"/>
        <v>0</v>
      </c>
      <c r="U305" s="26">
        <f t="shared" si="105"/>
        <v>0</v>
      </c>
      <c r="V305" s="26">
        <f t="shared" si="105"/>
        <v>0</v>
      </c>
      <c r="W305" s="26">
        <f t="shared" si="105"/>
        <v>0</v>
      </c>
      <c r="X305" s="26">
        <f t="shared" si="105"/>
        <v>0</v>
      </c>
      <c r="Y305" s="26">
        <f t="shared" si="105"/>
        <v>0</v>
      </c>
      <c r="Z305" s="26">
        <f t="shared" si="105"/>
        <v>0</v>
      </c>
      <c r="AA305" s="26">
        <f t="shared" si="105"/>
        <v>0</v>
      </c>
      <c r="AB305" s="26">
        <f t="shared" si="105"/>
        <v>0</v>
      </c>
      <c r="AC305" s="26">
        <f t="shared" si="105"/>
        <v>0</v>
      </c>
      <c r="AD305" s="26">
        <f t="shared" si="105"/>
        <v>0</v>
      </c>
      <c r="AE305" s="26">
        <f t="shared" si="105"/>
        <v>0</v>
      </c>
      <c r="AF305" s="26">
        <f t="shared" si="105"/>
        <v>0</v>
      </c>
      <c r="AG305" s="26">
        <f t="shared" si="105"/>
        <v>0</v>
      </c>
      <c r="AH305" s="26">
        <f t="shared" si="105"/>
        <v>0</v>
      </c>
    </row>
    <row r="306" spans="1:34" ht="12" customHeight="1">
      <c r="A306" s="1"/>
      <c r="B306" s="1"/>
      <c r="C306" s="1"/>
      <c r="D306" s="25"/>
      <c r="E306" s="79"/>
      <c r="F306" s="25"/>
      <c r="G306" s="25"/>
      <c r="H306" s="79"/>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row>
    <row r="307" spans="1:34" ht="12" customHeight="1">
      <c r="A307" s="16" t="s">
        <v>286</v>
      </c>
      <c r="B307" s="1"/>
      <c r="C307" s="1"/>
      <c r="D307" s="25"/>
      <c r="E307" s="79"/>
      <c r="F307" s="25"/>
      <c r="G307" s="25"/>
      <c r="H307" s="79"/>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row>
    <row r="308" spans="1:34" ht="12" customHeight="1">
      <c r="A308" s="1"/>
      <c r="B308" s="16" t="s">
        <v>287</v>
      </c>
      <c r="C308" s="5" t="s">
        <v>288</v>
      </c>
      <c r="D308" s="25">
        <f>Classification!CB308</f>
        <v>81.796573515075835</v>
      </c>
      <c r="E308" s="79"/>
      <c r="F308" s="25">
        <v>0</v>
      </c>
      <c r="G308" s="25">
        <f t="shared" ref="G308:G312" si="106">D308-F308</f>
        <v>81.796573515075835</v>
      </c>
      <c r="H308" s="69" t="s">
        <v>495</v>
      </c>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81.796573515075835</v>
      </c>
      <c r="Z308" s="25">
        <v>0</v>
      </c>
      <c r="AA308" s="25">
        <v>0</v>
      </c>
      <c r="AB308" s="25">
        <v>0</v>
      </c>
      <c r="AC308" s="25">
        <v>0</v>
      </c>
      <c r="AD308" s="25">
        <v>0</v>
      </c>
      <c r="AE308" s="25">
        <v>0</v>
      </c>
      <c r="AF308" s="25">
        <v>0</v>
      </c>
      <c r="AG308" s="25">
        <v>0</v>
      </c>
      <c r="AH308" s="25">
        <v>0</v>
      </c>
    </row>
    <row r="309" spans="1:34" ht="12" customHeight="1">
      <c r="A309" s="1"/>
      <c r="B309" s="16" t="s">
        <v>291</v>
      </c>
      <c r="C309" s="5" t="s">
        <v>292</v>
      </c>
      <c r="D309" s="25">
        <f>Classification!CB309</f>
        <v>1.3817160075530248</v>
      </c>
      <c r="E309" s="79"/>
      <c r="F309" s="25">
        <v>0</v>
      </c>
      <c r="G309" s="25">
        <f t="shared" si="106"/>
        <v>1.3817160075530248</v>
      </c>
      <c r="H309" s="69" t="s">
        <v>495</v>
      </c>
      <c r="I309" s="25">
        <v>0</v>
      </c>
      <c r="J309" s="25">
        <v>0</v>
      </c>
      <c r="K309" s="25">
        <v>0</v>
      </c>
      <c r="L309" s="25">
        <v>0</v>
      </c>
      <c r="M309" s="25">
        <v>0</v>
      </c>
      <c r="N309" s="25">
        <v>0</v>
      </c>
      <c r="O309" s="25">
        <v>0</v>
      </c>
      <c r="P309" s="25">
        <v>0</v>
      </c>
      <c r="Q309" s="25">
        <v>0</v>
      </c>
      <c r="R309" s="25">
        <v>0</v>
      </c>
      <c r="S309" s="25">
        <v>0</v>
      </c>
      <c r="T309" s="25">
        <v>0</v>
      </c>
      <c r="U309" s="25">
        <v>0</v>
      </c>
      <c r="V309" s="25">
        <v>0</v>
      </c>
      <c r="W309" s="25">
        <v>0</v>
      </c>
      <c r="X309" s="25">
        <v>0</v>
      </c>
      <c r="Y309" s="25">
        <v>1.3817160075530248</v>
      </c>
      <c r="Z309" s="25">
        <v>0</v>
      </c>
      <c r="AA309" s="25">
        <v>0</v>
      </c>
      <c r="AB309" s="25">
        <v>0</v>
      </c>
      <c r="AC309" s="25">
        <v>0</v>
      </c>
      <c r="AD309" s="25">
        <v>0</v>
      </c>
      <c r="AE309" s="25">
        <v>0</v>
      </c>
      <c r="AF309" s="25">
        <v>0</v>
      </c>
      <c r="AG309" s="25">
        <v>0</v>
      </c>
      <c r="AH309" s="25">
        <v>0</v>
      </c>
    </row>
    <row r="310" spans="1:34" ht="12" customHeight="1">
      <c r="A310" s="1"/>
      <c r="B310" s="16" t="s">
        <v>293</v>
      </c>
      <c r="C310" s="5" t="s">
        <v>294</v>
      </c>
      <c r="D310" s="25">
        <f>Classification!CB310</f>
        <v>5.45695272652027</v>
      </c>
      <c r="E310" s="79"/>
      <c r="F310" s="25">
        <v>0</v>
      </c>
      <c r="G310" s="25">
        <f t="shared" si="106"/>
        <v>5.45695272652027</v>
      </c>
      <c r="H310" s="69" t="s">
        <v>495</v>
      </c>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5.45695272652027</v>
      </c>
      <c r="Z310" s="25">
        <v>0</v>
      </c>
      <c r="AA310" s="25">
        <v>0</v>
      </c>
      <c r="AB310" s="25">
        <v>0</v>
      </c>
      <c r="AC310" s="25">
        <v>0</v>
      </c>
      <c r="AD310" s="25">
        <v>0</v>
      </c>
      <c r="AE310" s="25">
        <v>0</v>
      </c>
      <c r="AF310" s="25">
        <v>0</v>
      </c>
      <c r="AG310" s="25">
        <v>0</v>
      </c>
      <c r="AH310" s="25">
        <v>0</v>
      </c>
    </row>
    <row r="311" spans="1:34" ht="12" customHeight="1">
      <c r="A311" s="1"/>
      <c r="B311" s="16" t="s">
        <v>295</v>
      </c>
      <c r="C311" s="5" t="s">
        <v>296</v>
      </c>
      <c r="D311" s="25">
        <f>Classification!CB311</f>
        <v>49.113671665446283</v>
      </c>
      <c r="E311" s="79"/>
      <c r="F311" s="25">
        <v>0</v>
      </c>
      <c r="G311" s="25">
        <f t="shared" si="106"/>
        <v>49.113671665446283</v>
      </c>
      <c r="H311" s="69" t="s">
        <v>495</v>
      </c>
      <c r="I311" s="25">
        <v>0</v>
      </c>
      <c r="J311" s="25">
        <v>0</v>
      </c>
      <c r="K311" s="25">
        <v>0</v>
      </c>
      <c r="L311" s="25">
        <v>0</v>
      </c>
      <c r="M311" s="25">
        <v>0</v>
      </c>
      <c r="N311" s="25">
        <v>0</v>
      </c>
      <c r="O311" s="25">
        <v>0</v>
      </c>
      <c r="P311" s="25">
        <v>0</v>
      </c>
      <c r="Q311" s="25">
        <v>0</v>
      </c>
      <c r="R311" s="25">
        <v>0</v>
      </c>
      <c r="S311" s="25">
        <v>0</v>
      </c>
      <c r="T311" s="25">
        <v>0</v>
      </c>
      <c r="U311" s="25">
        <v>0</v>
      </c>
      <c r="V311" s="25">
        <v>0</v>
      </c>
      <c r="W311" s="25">
        <v>0</v>
      </c>
      <c r="X311" s="25">
        <v>0</v>
      </c>
      <c r="Y311" s="25">
        <v>49.113671665446283</v>
      </c>
      <c r="Z311" s="25">
        <v>0</v>
      </c>
      <c r="AA311" s="25">
        <v>0</v>
      </c>
      <c r="AB311" s="25">
        <v>0</v>
      </c>
      <c r="AC311" s="25">
        <v>0</v>
      </c>
      <c r="AD311" s="25">
        <v>0</v>
      </c>
      <c r="AE311" s="25">
        <v>0</v>
      </c>
      <c r="AF311" s="25">
        <v>0</v>
      </c>
      <c r="AG311" s="25">
        <v>0</v>
      </c>
      <c r="AH311" s="25">
        <v>0</v>
      </c>
    </row>
    <row r="312" spans="1:34" ht="12" customHeight="1">
      <c r="A312" s="1"/>
      <c r="B312" s="16" t="s">
        <v>299</v>
      </c>
      <c r="C312" s="5" t="s">
        <v>300</v>
      </c>
      <c r="D312" s="25">
        <f>Classification!CB312</f>
        <v>3.0124300304676326</v>
      </c>
      <c r="E312" s="79"/>
      <c r="F312" s="25">
        <v>0</v>
      </c>
      <c r="G312" s="25">
        <f t="shared" si="106"/>
        <v>3.0124300304676326</v>
      </c>
      <c r="H312" s="69" t="s">
        <v>495</v>
      </c>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3.0124300304676326</v>
      </c>
      <c r="Z312" s="25">
        <v>0</v>
      </c>
      <c r="AA312" s="25">
        <v>0</v>
      </c>
      <c r="AB312" s="25">
        <v>0</v>
      </c>
      <c r="AC312" s="25">
        <v>0</v>
      </c>
      <c r="AD312" s="25">
        <v>0</v>
      </c>
      <c r="AE312" s="25">
        <v>0</v>
      </c>
      <c r="AF312" s="25">
        <v>0</v>
      </c>
      <c r="AG312" s="25">
        <v>0</v>
      </c>
      <c r="AH312" s="25">
        <v>0</v>
      </c>
    </row>
    <row r="313" spans="1:34" ht="12" customHeight="1">
      <c r="A313" s="1"/>
      <c r="B313" s="16" t="s">
        <v>42</v>
      </c>
      <c r="C313" s="1"/>
      <c r="D313" s="26">
        <f>SUM(D308:D312)</f>
        <v>140.76134394506306</v>
      </c>
      <c r="E313" s="79"/>
      <c r="F313" s="26">
        <f>SUM(F308:F312)</f>
        <v>0</v>
      </c>
      <c r="G313" s="26">
        <f>SUM(G308:G312)</f>
        <v>140.76134394506306</v>
      </c>
      <c r="H313" s="79"/>
      <c r="I313" s="26">
        <f t="shared" ref="I313:AH313" si="107">SUM(I308:I312)</f>
        <v>0</v>
      </c>
      <c r="J313" s="26">
        <f t="shared" si="107"/>
        <v>0</v>
      </c>
      <c r="K313" s="26">
        <f t="shared" si="107"/>
        <v>0</v>
      </c>
      <c r="L313" s="26">
        <f t="shared" si="107"/>
        <v>0</v>
      </c>
      <c r="M313" s="26">
        <f t="shared" si="107"/>
        <v>0</v>
      </c>
      <c r="N313" s="26">
        <f t="shared" si="107"/>
        <v>0</v>
      </c>
      <c r="O313" s="26">
        <f t="shared" si="107"/>
        <v>0</v>
      </c>
      <c r="P313" s="26">
        <f t="shared" si="107"/>
        <v>0</v>
      </c>
      <c r="Q313" s="26">
        <f t="shared" si="107"/>
        <v>0</v>
      </c>
      <c r="R313" s="26">
        <f t="shared" si="107"/>
        <v>0</v>
      </c>
      <c r="S313" s="26">
        <f t="shared" si="107"/>
        <v>0</v>
      </c>
      <c r="T313" s="26">
        <f t="shared" si="107"/>
        <v>0</v>
      </c>
      <c r="U313" s="26">
        <f t="shared" si="107"/>
        <v>0</v>
      </c>
      <c r="V313" s="26">
        <f t="shared" si="107"/>
        <v>0</v>
      </c>
      <c r="W313" s="26">
        <f t="shared" si="107"/>
        <v>0</v>
      </c>
      <c r="X313" s="26">
        <f t="shared" si="107"/>
        <v>0</v>
      </c>
      <c r="Y313" s="26">
        <f t="shared" si="107"/>
        <v>140.76134394506306</v>
      </c>
      <c r="Z313" s="26">
        <f t="shared" si="107"/>
        <v>0</v>
      </c>
      <c r="AA313" s="26">
        <f t="shared" si="107"/>
        <v>0</v>
      </c>
      <c r="AB313" s="26">
        <f t="shared" si="107"/>
        <v>0</v>
      </c>
      <c r="AC313" s="26">
        <f t="shared" si="107"/>
        <v>0</v>
      </c>
      <c r="AD313" s="26">
        <f t="shared" si="107"/>
        <v>0</v>
      </c>
      <c r="AE313" s="26">
        <f t="shared" si="107"/>
        <v>0</v>
      </c>
      <c r="AF313" s="26">
        <f t="shared" si="107"/>
        <v>0</v>
      </c>
      <c r="AG313" s="26">
        <f t="shared" si="107"/>
        <v>0</v>
      </c>
      <c r="AH313" s="26">
        <f t="shared" si="107"/>
        <v>0</v>
      </c>
    </row>
    <row r="314" spans="1:34" ht="12" customHeight="1">
      <c r="A314" s="1"/>
      <c r="B314" s="1"/>
      <c r="C314" s="1"/>
      <c r="D314" s="25"/>
      <c r="E314" s="79"/>
      <c r="F314" s="25"/>
      <c r="G314" s="25"/>
      <c r="H314" s="79"/>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row>
    <row r="315" spans="1:34" ht="12" customHeight="1">
      <c r="A315" s="16" t="s">
        <v>301</v>
      </c>
      <c r="B315" s="1"/>
      <c r="C315" s="1"/>
      <c r="D315" s="25">
        <f>SUM(D216, D235,D249,D266,D283,D289,D295,D305,D313)</f>
        <v>371.2961043476846</v>
      </c>
      <c r="E315" s="79"/>
      <c r="F315" s="25">
        <f t="shared" ref="F315:G315" si="108">SUM(F216, F235,F249,F266,F283,F289,F295,F305,F313)</f>
        <v>0</v>
      </c>
      <c r="G315" s="25">
        <f t="shared" si="108"/>
        <v>371.2961043476846</v>
      </c>
      <c r="H315" s="79"/>
      <c r="I315" s="25">
        <f t="shared" ref="I315:AH315" si="109">SUM(I216, I235,I249,I266,I283,I289,I295,I305,I313)</f>
        <v>0</v>
      </c>
      <c r="J315" s="25">
        <f t="shared" si="109"/>
        <v>0</v>
      </c>
      <c r="K315" s="25">
        <f t="shared" si="109"/>
        <v>0</v>
      </c>
      <c r="L315" s="25">
        <f t="shared" si="109"/>
        <v>0</v>
      </c>
      <c r="M315" s="25">
        <f t="shared" si="109"/>
        <v>0</v>
      </c>
      <c r="N315" s="25">
        <f t="shared" si="109"/>
        <v>0</v>
      </c>
      <c r="O315" s="25">
        <f t="shared" si="109"/>
        <v>0</v>
      </c>
      <c r="P315" s="25">
        <f t="shared" si="109"/>
        <v>0</v>
      </c>
      <c r="Q315" s="25">
        <f t="shared" si="109"/>
        <v>0</v>
      </c>
      <c r="R315" s="25">
        <f t="shared" si="109"/>
        <v>0</v>
      </c>
      <c r="S315" s="25">
        <f t="shared" si="109"/>
        <v>0</v>
      </c>
      <c r="T315" s="25">
        <f t="shared" si="109"/>
        <v>0</v>
      </c>
      <c r="U315" s="25">
        <f t="shared" si="109"/>
        <v>0</v>
      </c>
      <c r="V315" s="25">
        <f t="shared" si="109"/>
        <v>0</v>
      </c>
      <c r="W315" s="25">
        <f t="shared" si="109"/>
        <v>0</v>
      </c>
      <c r="X315" s="25">
        <f t="shared" si="109"/>
        <v>0</v>
      </c>
      <c r="Y315" s="25">
        <f t="shared" si="109"/>
        <v>371.2961043476846</v>
      </c>
      <c r="Z315" s="25">
        <f t="shared" si="109"/>
        <v>0</v>
      </c>
      <c r="AA315" s="25">
        <f t="shared" si="109"/>
        <v>0</v>
      </c>
      <c r="AB315" s="25">
        <f t="shared" si="109"/>
        <v>0</v>
      </c>
      <c r="AC315" s="25">
        <f t="shared" si="109"/>
        <v>0</v>
      </c>
      <c r="AD315" s="25">
        <f t="shared" si="109"/>
        <v>0</v>
      </c>
      <c r="AE315" s="25">
        <f t="shared" si="109"/>
        <v>0</v>
      </c>
      <c r="AF315" s="25">
        <f t="shared" si="109"/>
        <v>0</v>
      </c>
      <c r="AG315" s="25">
        <f t="shared" si="109"/>
        <v>0</v>
      </c>
      <c r="AH315" s="25">
        <f t="shared" si="109"/>
        <v>0</v>
      </c>
    </row>
    <row r="316" spans="1:34" ht="12" customHeight="1">
      <c r="A316" s="1"/>
      <c r="B316" s="1"/>
      <c r="C316" s="1"/>
      <c r="D316" s="25"/>
      <c r="E316" s="79"/>
      <c r="F316" s="25"/>
      <c r="G316" s="25"/>
      <c r="H316" s="79"/>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row>
    <row r="317" spans="1:34" ht="12" customHeight="1">
      <c r="A317" s="16" t="s">
        <v>187</v>
      </c>
      <c r="B317" s="1"/>
      <c r="C317" s="1"/>
      <c r="D317" s="30">
        <f>D207</f>
        <v>1287.3599999999999</v>
      </c>
      <c r="E317" s="79"/>
      <c r="F317" s="30">
        <f t="shared" ref="F317:G317" si="110">F207</f>
        <v>0</v>
      </c>
      <c r="G317" s="30">
        <f t="shared" si="110"/>
        <v>1287.3599999999999</v>
      </c>
      <c r="H317" s="79"/>
      <c r="I317" s="30">
        <f t="shared" ref="I317:AH317" si="111">I207</f>
        <v>0</v>
      </c>
      <c r="J317" s="30">
        <f t="shared" si="111"/>
        <v>0</v>
      </c>
      <c r="K317" s="30">
        <f t="shared" si="111"/>
        <v>0</v>
      </c>
      <c r="L317" s="30">
        <f t="shared" si="111"/>
        <v>0</v>
      </c>
      <c r="M317" s="30">
        <f t="shared" si="111"/>
        <v>0</v>
      </c>
      <c r="N317" s="30">
        <f t="shared" si="111"/>
        <v>0</v>
      </c>
      <c r="O317" s="30">
        <f t="shared" si="111"/>
        <v>0</v>
      </c>
      <c r="P317" s="30">
        <f t="shared" si="111"/>
        <v>0</v>
      </c>
      <c r="Q317" s="30">
        <f t="shared" si="111"/>
        <v>0</v>
      </c>
      <c r="R317" s="30">
        <f t="shared" si="111"/>
        <v>0</v>
      </c>
      <c r="S317" s="30">
        <f t="shared" si="111"/>
        <v>0</v>
      </c>
      <c r="T317" s="30">
        <f t="shared" si="111"/>
        <v>0</v>
      </c>
      <c r="U317" s="30">
        <f t="shared" si="111"/>
        <v>0</v>
      </c>
      <c r="V317" s="30">
        <f t="shared" si="111"/>
        <v>0</v>
      </c>
      <c r="W317" s="30">
        <f t="shared" si="111"/>
        <v>0</v>
      </c>
      <c r="X317" s="30">
        <f t="shared" si="111"/>
        <v>0</v>
      </c>
      <c r="Y317" s="30">
        <f t="shared" si="111"/>
        <v>1287.3599999999999</v>
      </c>
      <c r="Z317" s="30">
        <f t="shared" si="111"/>
        <v>0</v>
      </c>
      <c r="AA317" s="30">
        <f t="shared" si="111"/>
        <v>0</v>
      </c>
      <c r="AB317" s="30">
        <f t="shared" si="111"/>
        <v>0</v>
      </c>
      <c r="AC317" s="30">
        <f t="shared" si="111"/>
        <v>0</v>
      </c>
      <c r="AD317" s="30">
        <f t="shared" si="111"/>
        <v>0</v>
      </c>
      <c r="AE317" s="30">
        <f t="shared" si="111"/>
        <v>0</v>
      </c>
      <c r="AF317" s="30">
        <f t="shared" si="111"/>
        <v>0</v>
      </c>
      <c r="AG317" s="30">
        <f t="shared" si="111"/>
        <v>0</v>
      </c>
      <c r="AH317" s="30">
        <f t="shared" si="111"/>
        <v>0</v>
      </c>
    </row>
    <row r="318" spans="1:34" ht="12" customHeight="1">
      <c r="A318" s="1"/>
      <c r="B318" s="1"/>
      <c r="C318" s="1"/>
      <c r="D318" s="25"/>
      <c r="E318" s="79"/>
      <c r="F318" s="25"/>
      <c r="G318" s="25"/>
      <c r="H318" s="79"/>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row>
    <row r="319" spans="1:34" ht="12" customHeight="1" thickBot="1">
      <c r="A319" s="16" t="s">
        <v>302</v>
      </c>
      <c r="B319" s="1"/>
      <c r="C319" s="1"/>
      <c r="D319" s="40">
        <f>D315+D317</f>
        <v>1658.6561043476845</v>
      </c>
      <c r="E319" s="79"/>
      <c r="F319" s="40">
        <f t="shared" ref="F319:G319" si="112">F315+F317</f>
        <v>0</v>
      </c>
      <c r="G319" s="40">
        <f t="shared" si="112"/>
        <v>1658.6561043476845</v>
      </c>
      <c r="H319" s="79"/>
      <c r="I319" s="40">
        <f t="shared" ref="I319:AH319" si="113">I315+I317</f>
        <v>0</v>
      </c>
      <c r="J319" s="40">
        <f t="shared" si="113"/>
        <v>0</v>
      </c>
      <c r="K319" s="40">
        <f t="shared" si="113"/>
        <v>0</v>
      </c>
      <c r="L319" s="40">
        <f t="shared" si="113"/>
        <v>0</v>
      </c>
      <c r="M319" s="40">
        <f t="shared" si="113"/>
        <v>0</v>
      </c>
      <c r="N319" s="40">
        <f t="shared" si="113"/>
        <v>0</v>
      </c>
      <c r="O319" s="40">
        <f t="shared" si="113"/>
        <v>0</v>
      </c>
      <c r="P319" s="40">
        <f t="shared" si="113"/>
        <v>0</v>
      </c>
      <c r="Q319" s="40">
        <f t="shared" si="113"/>
        <v>0</v>
      </c>
      <c r="R319" s="40">
        <f t="shared" si="113"/>
        <v>0</v>
      </c>
      <c r="S319" s="40">
        <f t="shared" si="113"/>
        <v>0</v>
      </c>
      <c r="T319" s="40">
        <f t="shared" si="113"/>
        <v>0</v>
      </c>
      <c r="U319" s="40">
        <f t="shared" si="113"/>
        <v>0</v>
      </c>
      <c r="V319" s="40">
        <f t="shared" si="113"/>
        <v>0</v>
      </c>
      <c r="W319" s="40">
        <f t="shared" si="113"/>
        <v>0</v>
      </c>
      <c r="X319" s="40">
        <f t="shared" si="113"/>
        <v>0</v>
      </c>
      <c r="Y319" s="40">
        <f t="shared" si="113"/>
        <v>1658.6561043476845</v>
      </c>
      <c r="Z319" s="40">
        <f t="shared" si="113"/>
        <v>0</v>
      </c>
      <c r="AA319" s="40">
        <f t="shared" si="113"/>
        <v>0</v>
      </c>
      <c r="AB319" s="40">
        <f t="shared" si="113"/>
        <v>0</v>
      </c>
      <c r="AC319" s="40">
        <f t="shared" si="113"/>
        <v>0</v>
      </c>
      <c r="AD319" s="40">
        <f t="shared" si="113"/>
        <v>0</v>
      </c>
      <c r="AE319" s="40">
        <f t="shared" si="113"/>
        <v>0</v>
      </c>
      <c r="AF319" s="40">
        <f t="shared" si="113"/>
        <v>0</v>
      </c>
      <c r="AG319" s="40">
        <f t="shared" si="113"/>
        <v>0</v>
      </c>
      <c r="AH319" s="40">
        <f t="shared" si="113"/>
        <v>0</v>
      </c>
    </row>
    <row r="320" spans="1:34" ht="12" customHeight="1">
      <c r="A320" s="1"/>
      <c r="B320" s="1"/>
      <c r="C320" s="1"/>
      <c r="D320" s="25"/>
      <c r="E320" s="79"/>
      <c r="F320" s="25"/>
      <c r="G320" s="25"/>
      <c r="H320" s="79"/>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row>
    <row r="321" spans="1:34" ht="12" customHeight="1">
      <c r="A321" s="16" t="s">
        <v>303</v>
      </c>
      <c r="B321" s="1"/>
      <c r="C321" s="1"/>
      <c r="D321" s="25"/>
      <c r="E321" s="79"/>
      <c r="F321" s="25"/>
      <c r="G321" s="25"/>
      <c r="H321" s="69"/>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row>
    <row r="322" spans="1:34" ht="12" customHeight="1">
      <c r="A322" s="1"/>
      <c r="B322" s="16" t="s">
        <v>304</v>
      </c>
      <c r="C322" s="1"/>
      <c r="D322" s="25">
        <f>Classification!CB322</f>
        <v>0</v>
      </c>
      <c r="E322" s="79"/>
      <c r="F322" s="25">
        <v>0</v>
      </c>
      <c r="G322" s="25">
        <f t="shared" ref="G322:G327" si="114">D322-F322</f>
        <v>0</v>
      </c>
      <c r="H322" s="69"/>
      <c r="I322" s="25">
        <v>0</v>
      </c>
      <c r="J322" s="25">
        <v>0</v>
      </c>
      <c r="K322" s="25">
        <v>0</v>
      </c>
      <c r="L322" s="25">
        <v>0</v>
      </c>
      <c r="M322" s="25">
        <v>0</v>
      </c>
      <c r="N322" s="25">
        <v>0</v>
      </c>
      <c r="O322" s="25">
        <v>0</v>
      </c>
      <c r="P322" s="25">
        <v>0</v>
      </c>
      <c r="Q322" s="25">
        <v>0</v>
      </c>
      <c r="R322" s="25">
        <v>0</v>
      </c>
      <c r="S322" s="25">
        <v>0</v>
      </c>
      <c r="T322" s="25">
        <v>0</v>
      </c>
      <c r="U322" s="25">
        <v>0</v>
      </c>
      <c r="V322" s="25">
        <v>0</v>
      </c>
      <c r="W322" s="25">
        <v>0</v>
      </c>
      <c r="X322" s="25">
        <v>0</v>
      </c>
      <c r="Y322" s="25">
        <v>0</v>
      </c>
      <c r="Z322" s="25">
        <v>0</v>
      </c>
      <c r="AA322" s="25">
        <v>0</v>
      </c>
      <c r="AB322" s="25">
        <v>0</v>
      </c>
      <c r="AC322" s="25">
        <v>0</v>
      </c>
      <c r="AD322" s="25">
        <v>0</v>
      </c>
      <c r="AE322" s="25">
        <v>0</v>
      </c>
      <c r="AF322" s="25">
        <v>0</v>
      </c>
      <c r="AG322" s="25">
        <v>0</v>
      </c>
      <c r="AH322" s="25">
        <v>0</v>
      </c>
    </row>
    <row r="323" spans="1:34" ht="12" customHeight="1">
      <c r="A323" s="1"/>
      <c r="B323" s="16" t="s">
        <v>305</v>
      </c>
      <c r="C323" s="1"/>
      <c r="D323" s="25">
        <f>Classification!CB323</f>
        <v>0</v>
      </c>
      <c r="E323" s="79"/>
      <c r="F323" s="25">
        <v>0</v>
      </c>
      <c r="G323" s="25">
        <f t="shared" si="114"/>
        <v>0</v>
      </c>
      <c r="H323" s="69"/>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row>
    <row r="324" spans="1:34" ht="12" customHeight="1">
      <c r="A324" s="1"/>
      <c r="B324" s="16" t="s">
        <v>306</v>
      </c>
      <c r="C324" s="1"/>
      <c r="D324" s="25">
        <f>Classification!CB324</f>
        <v>0</v>
      </c>
      <c r="E324" s="79"/>
      <c r="F324" s="25">
        <v>0</v>
      </c>
      <c r="G324" s="25">
        <f t="shared" si="114"/>
        <v>0</v>
      </c>
      <c r="H324" s="69"/>
      <c r="I324" s="25">
        <v>0</v>
      </c>
      <c r="J324" s="25">
        <v>0</v>
      </c>
      <c r="K324" s="25">
        <v>0</v>
      </c>
      <c r="L324" s="25">
        <v>0</v>
      </c>
      <c r="M324" s="25">
        <v>0</v>
      </c>
      <c r="N324" s="25">
        <v>0</v>
      </c>
      <c r="O324" s="25">
        <v>0</v>
      </c>
      <c r="P324" s="25">
        <v>0</v>
      </c>
      <c r="Q324" s="25">
        <v>0</v>
      </c>
      <c r="R324" s="25">
        <v>0</v>
      </c>
      <c r="S324" s="25">
        <v>0</v>
      </c>
      <c r="T324" s="25">
        <v>0</v>
      </c>
      <c r="U324" s="25">
        <v>0</v>
      </c>
      <c r="V324" s="25">
        <v>0</v>
      </c>
      <c r="W324" s="25">
        <v>0</v>
      </c>
      <c r="X324" s="25">
        <v>0</v>
      </c>
      <c r="Y324" s="25">
        <v>0</v>
      </c>
      <c r="Z324" s="25">
        <v>0</v>
      </c>
      <c r="AA324" s="25">
        <v>0</v>
      </c>
      <c r="AB324" s="25">
        <v>0</v>
      </c>
      <c r="AC324" s="25">
        <v>0</v>
      </c>
      <c r="AD324" s="25">
        <v>0</v>
      </c>
      <c r="AE324" s="25">
        <v>0</v>
      </c>
      <c r="AF324" s="25">
        <v>0</v>
      </c>
      <c r="AG324" s="25">
        <v>0</v>
      </c>
      <c r="AH324" s="25">
        <v>0</v>
      </c>
    </row>
    <row r="325" spans="1:34" ht="12" customHeight="1">
      <c r="A325" s="1"/>
      <c r="B325" s="16" t="s">
        <v>307</v>
      </c>
      <c r="C325" s="1"/>
      <c r="D325" s="25">
        <f>Classification!CB325</f>
        <v>0</v>
      </c>
      <c r="E325" s="79"/>
      <c r="F325" s="25">
        <v>0</v>
      </c>
      <c r="G325" s="25">
        <f t="shared" si="114"/>
        <v>0</v>
      </c>
      <c r="H325" s="69"/>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row>
    <row r="326" spans="1:34" ht="12" customHeight="1">
      <c r="A326" s="1"/>
      <c r="B326" s="16" t="s">
        <v>308</v>
      </c>
      <c r="C326" s="1"/>
      <c r="D326" s="25">
        <f>Classification!CB326</f>
        <v>0</v>
      </c>
      <c r="E326" s="79"/>
      <c r="F326" s="25">
        <v>0</v>
      </c>
      <c r="G326" s="25">
        <f t="shared" si="114"/>
        <v>0</v>
      </c>
      <c r="H326" s="69"/>
      <c r="I326" s="25">
        <v>0</v>
      </c>
      <c r="J326" s="25">
        <v>0</v>
      </c>
      <c r="K326" s="25">
        <v>0</v>
      </c>
      <c r="L326" s="25">
        <v>0</v>
      </c>
      <c r="M326" s="25">
        <v>0</v>
      </c>
      <c r="N326" s="25">
        <v>0</v>
      </c>
      <c r="O326" s="25">
        <v>0</v>
      </c>
      <c r="P326" s="25">
        <v>0</v>
      </c>
      <c r="Q326" s="25">
        <v>0</v>
      </c>
      <c r="R326" s="25">
        <v>0</v>
      </c>
      <c r="S326" s="25">
        <v>0</v>
      </c>
      <c r="T326" s="25">
        <v>0</v>
      </c>
      <c r="U326" s="25">
        <v>0</v>
      </c>
      <c r="V326" s="25">
        <v>0</v>
      </c>
      <c r="W326" s="25">
        <v>0</v>
      </c>
      <c r="X326" s="25">
        <v>0</v>
      </c>
      <c r="Y326" s="25">
        <v>0</v>
      </c>
      <c r="Z326" s="25">
        <v>0</v>
      </c>
      <c r="AA326" s="25">
        <v>0</v>
      </c>
      <c r="AB326" s="25">
        <v>0</v>
      </c>
      <c r="AC326" s="25">
        <v>0</v>
      </c>
      <c r="AD326" s="25">
        <v>0</v>
      </c>
      <c r="AE326" s="25">
        <v>0</v>
      </c>
      <c r="AF326" s="25">
        <v>0</v>
      </c>
      <c r="AG326" s="25">
        <v>0</v>
      </c>
      <c r="AH326" s="25">
        <v>0</v>
      </c>
    </row>
    <row r="327" spans="1:34" ht="12" customHeight="1">
      <c r="A327" s="1"/>
      <c r="B327" s="16" t="s">
        <v>309</v>
      </c>
      <c r="C327" s="1"/>
      <c r="D327" s="25">
        <f>Classification!CB327</f>
        <v>0</v>
      </c>
      <c r="E327" s="79"/>
      <c r="F327" s="25">
        <v>0</v>
      </c>
      <c r="G327" s="25">
        <f t="shared" si="114"/>
        <v>0</v>
      </c>
      <c r="H327" s="69"/>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row>
    <row r="328" spans="1:34" ht="12" customHeight="1" thickBot="1">
      <c r="A328" s="1"/>
      <c r="B328" s="16" t="s">
        <v>42</v>
      </c>
      <c r="C328" s="1"/>
      <c r="D328" s="47">
        <f>SUM(D322:D327)</f>
        <v>0</v>
      </c>
      <c r="E328" s="79"/>
      <c r="F328" s="47">
        <f t="shared" ref="F328:G328" si="115">SUM(F322:F327)</f>
        <v>0</v>
      </c>
      <c r="G328" s="47">
        <f t="shared" si="115"/>
        <v>0</v>
      </c>
      <c r="H328" s="79"/>
      <c r="I328" s="47">
        <f t="shared" ref="I328:AH328" si="116">SUM(I322:I327)</f>
        <v>0</v>
      </c>
      <c r="J328" s="47">
        <f t="shared" si="116"/>
        <v>0</v>
      </c>
      <c r="K328" s="47">
        <f t="shared" si="116"/>
        <v>0</v>
      </c>
      <c r="L328" s="47">
        <f t="shared" si="116"/>
        <v>0</v>
      </c>
      <c r="M328" s="47">
        <f t="shared" si="116"/>
        <v>0</v>
      </c>
      <c r="N328" s="47">
        <f t="shared" si="116"/>
        <v>0</v>
      </c>
      <c r="O328" s="47">
        <f t="shared" si="116"/>
        <v>0</v>
      </c>
      <c r="P328" s="47">
        <f t="shared" si="116"/>
        <v>0</v>
      </c>
      <c r="Q328" s="47">
        <f t="shared" si="116"/>
        <v>0</v>
      </c>
      <c r="R328" s="47">
        <f t="shared" si="116"/>
        <v>0</v>
      </c>
      <c r="S328" s="47">
        <f t="shared" si="116"/>
        <v>0</v>
      </c>
      <c r="T328" s="47">
        <f t="shared" si="116"/>
        <v>0</v>
      </c>
      <c r="U328" s="47">
        <f t="shared" si="116"/>
        <v>0</v>
      </c>
      <c r="V328" s="47">
        <f t="shared" si="116"/>
        <v>0</v>
      </c>
      <c r="W328" s="47">
        <f t="shared" si="116"/>
        <v>0</v>
      </c>
      <c r="X328" s="47">
        <f t="shared" si="116"/>
        <v>0</v>
      </c>
      <c r="Y328" s="47">
        <f t="shared" si="116"/>
        <v>0</v>
      </c>
      <c r="Z328" s="47">
        <f t="shared" si="116"/>
        <v>0</v>
      </c>
      <c r="AA328" s="47">
        <f t="shared" si="116"/>
        <v>0</v>
      </c>
      <c r="AB328" s="47">
        <f t="shared" si="116"/>
        <v>0</v>
      </c>
      <c r="AC328" s="47">
        <f t="shared" si="116"/>
        <v>0</v>
      </c>
      <c r="AD328" s="47">
        <f t="shared" si="116"/>
        <v>0</v>
      </c>
      <c r="AE328" s="47">
        <f t="shared" si="116"/>
        <v>0</v>
      </c>
      <c r="AF328" s="47">
        <f t="shared" si="116"/>
        <v>0</v>
      </c>
      <c r="AG328" s="47">
        <f t="shared" si="116"/>
        <v>0</v>
      </c>
      <c r="AH328" s="47">
        <f t="shared" si="116"/>
        <v>0</v>
      </c>
    </row>
    <row r="329" spans="1:34" ht="12" customHeight="1">
      <c r="A329" s="1"/>
      <c r="B329" s="1"/>
      <c r="C329" s="1"/>
      <c r="D329" s="25"/>
      <c r="E329" s="79"/>
      <c r="F329" s="25"/>
      <c r="G329" s="25"/>
      <c r="H329" s="79"/>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row>
    <row r="330" spans="1:34" ht="12" customHeight="1">
      <c r="A330" s="1"/>
      <c r="B330" s="1"/>
      <c r="C330" s="1"/>
      <c r="D330" s="1"/>
      <c r="E330" s="5"/>
      <c r="F330" s="1"/>
      <c r="G330" s="1"/>
      <c r="H330" s="5"/>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ht="12" customHeight="1">
      <c r="A331" s="58" t="s">
        <v>311</v>
      </c>
      <c r="B331" s="1"/>
      <c r="C331" s="1"/>
      <c r="D331" s="1"/>
      <c r="E331" s="5"/>
      <c r="F331" s="1"/>
      <c r="G331" s="1"/>
      <c r="H331" s="5"/>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12" customHeight="1">
      <c r="A332" s="1"/>
      <c r="B332" s="1"/>
      <c r="C332" s="1"/>
      <c r="D332" s="1"/>
      <c r="E332" s="5"/>
      <c r="F332" s="1"/>
      <c r="G332" s="1"/>
      <c r="H332" s="5"/>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12" customHeight="1">
      <c r="A333" s="16" t="s">
        <v>312</v>
      </c>
      <c r="B333" s="1"/>
      <c r="C333" s="1"/>
      <c r="D333" s="59">
        <f>D174</f>
        <v>5.9316239560111665E-2</v>
      </c>
      <c r="E333" s="5"/>
      <c r="F333" s="59"/>
      <c r="G333" s="59"/>
      <c r="H333" s="5"/>
      <c r="I333" s="59">
        <f t="shared" ref="I333:AH333" si="117">I174</f>
        <v>5.9316239560111665E-2</v>
      </c>
      <c r="J333" s="59">
        <f t="shared" si="117"/>
        <v>5.9316239560111665E-2</v>
      </c>
      <c r="K333" s="59">
        <f t="shared" si="117"/>
        <v>5.9316239560111665E-2</v>
      </c>
      <c r="L333" s="59">
        <f t="shared" si="117"/>
        <v>5.9316239560111665E-2</v>
      </c>
      <c r="M333" s="59">
        <f t="shared" si="117"/>
        <v>5.9316239560111665E-2</v>
      </c>
      <c r="N333" s="59">
        <f t="shared" si="117"/>
        <v>5.9316239560111665E-2</v>
      </c>
      <c r="O333" s="59">
        <f t="shared" si="117"/>
        <v>5.9316239560111665E-2</v>
      </c>
      <c r="P333" s="59">
        <f t="shared" si="117"/>
        <v>5.9316239560111665E-2</v>
      </c>
      <c r="Q333" s="59">
        <f t="shared" si="117"/>
        <v>5.9316239560111665E-2</v>
      </c>
      <c r="R333" s="59">
        <f t="shared" si="117"/>
        <v>5.9316239560111665E-2</v>
      </c>
      <c r="S333" s="59">
        <f t="shared" si="117"/>
        <v>5.9316239560111665E-2</v>
      </c>
      <c r="T333" s="59">
        <f t="shared" si="117"/>
        <v>5.9316239560111665E-2</v>
      </c>
      <c r="U333" s="59">
        <f t="shared" si="117"/>
        <v>5.9316239560111665E-2</v>
      </c>
      <c r="V333" s="59">
        <f t="shared" si="117"/>
        <v>5.9316239560111665E-2</v>
      </c>
      <c r="W333" s="59">
        <f t="shared" si="117"/>
        <v>5.9316239560111665E-2</v>
      </c>
      <c r="X333" s="59">
        <f t="shared" si="117"/>
        <v>5.9316239560111665E-2</v>
      </c>
      <c r="Y333" s="59">
        <f t="shared" si="117"/>
        <v>5.9316239560111665E-2</v>
      </c>
      <c r="Z333" s="59">
        <f t="shared" si="117"/>
        <v>5.9316239560111665E-2</v>
      </c>
      <c r="AA333" s="59">
        <f t="shared" si="117"/>
        <v>5.9316239560111665E-2</v>
      </c>
      <c r="AB333" s="59">
        <f t="shared" si="117"/>
        <v>5.9316239560111665E-2</v>
      </c>
      <c r="AC333" s="59">
        <f t="shared" si="117"/>
        <v>5.9316239560111665E-2</v>
      </c>
      <c r="AD333" s="59">
        <f t="shared" si="117"/>
        <v>5.9316239560111665E-2</v>
      </c>
      <c r="AE333" s="59">
        <f t="shared" si="117"/>
        <v>5.9316239560111665E-2</v>
      </c>
      <c r="AF333" s="59">
        <f t="shared" si="117"/>
        <v>5.9316239560111665E-2</v>
      </c>
      <c r="AG333" s="59">
        <f t="shared" si="117"/>
        <v>5.9316239560111665E-2</v>
      </c>
      <c r="AH333" s="59">
        <f t="shared" si="117"/>
        <v>5.9316239560111665E-2</v>
      </c>
    </row>
    <row r="334" spans="1:34" ht="12" customHeight="1">
      <c r="A334" s="1"/>
      <c r="B334" s="1"/>
      <c r="C334" s="1"/>
      <c r="D334" s="1"/>
      <c r="E334" s="5"/>
      <c r="F334" s="1"/>
      <c r="G334" s="1"/>
      <c r="H334" s="5"/>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12" customHeight="1">
      <c r="A335" s="16" t="s">
        <v>313</v>
      </c>
      <c r="B335" s="1"/>
      <c r="C335" s="1"/>
      <c r="D335" s="33">
        <f>D171</f>
        <v>3209.0233524544115</v>
      </c>
      <c r="E335" s="81"/>
      <c r="F335" s="33"/>
      <c r="G335" s="33"/>
      <c r="H335" s="81"/>
      <c r="I335" s="33">
        <f t="shared" ref="I335:AH335" si="118">I171</f>
        <v>0</v>
      </c>
      <c r="J335" s="33">
        <f t="shared" si="118"/>
        <v>0</v>
      </c>
      <c r="K335" s="33">
        <f t="shared" si="118"/>
        <v>0</v>
      </c>
      <c r="L335" s="33">
        <f t="shared" si="118"/>
        <v>0</v>
      </c>
      <c r="M335" s="33">
        <f t="shared" si="118"/>
        <v>0</v>
      </c>
      <c r="N335" s="33">
        <f t="shared" si="118"/>
        <v>0</v>
      </c>
      <c r="O335" s="33">
        <f t="shared" si="118"/>
        <v>0</v>
      </c>
      <c r="P335" s="33">
        <f t="shared" si="118"/>
        <v>0</v>
      </c>
      <c r="Q335" s="33">
        <f t="shared" si="118"/>
        <v>0</v>
      </c>
      <c r="R335" s="33">
        <f t="shared" si="118"/>
        <v>0</v>
      </c>
      <c r="S335" s="33">
        <f t="shared" si="118"/>
        <v>0</v>
      </c>
      <c r="T335" s="33">
        <f t="shared" si="118"/>
        <v>0</v>
      </c>
      <c r="U335" s="33">
        <f t="shared" si="118"/>
        <v>0</v>
      </c>
      <c r="V335" s="33">
        <f t="shared" si="118"/>
        <v>0</v>
      </c>
      <c r="W335" s="33">
        <f t="shared" si="118"/>
        <v>0</v>
      </c>
      <c r="X335" s="33">
        <f t="shared" si="118"/>
        <v>0</v>
      </c>
      <c r="Y335" s="33">
        <f t="shared" si="118"/>
        <v>3209.0233524544115</v>
      </c>
      <c r="Z335" s="33">
        <f t="shared" si="118"/>
        <v>0</v>
      </c>
      <c r="AA335" s="33">
        <f t="shared" si="118"/>
        <v>0</v>
      </c>
      <c r="AB335" s="33">
        <f t="shared" si="118"/>
        <v>0</v>
      </c>
      <c r="AC335" s="33">
        <f t="shared" si="118"/>
        <v>0</v>
      </c>
      <c r="AD335" s="33">
        <f t="shared" si="118"/>
        <v>0</v>
      </c>
      <c r="AE335" s="33">
        <f t="shared" si="118"/>
        <v>0</v>
      </c>
      <c r="AF335" s="33">
        <f t="shared" si="118"/>
        <v>0</v>
      </c>
      <c r="AG335" s="33">
        <f t="shared" si="118"/>
        <v>0</v>
      </c>
      <c r="AH335" s="33">
        <f t="shared" si="118"/>
        <v>0</v>
      </c>
    </row>
    <row r="336" spans="1:34" ht="12" customHeight="1">
      <c r="A336" s="1"/>
      <c r="B336" s="1"/>
      <c r="C336" s="1"/>
      <c r="D336" s="27"/>
      <c r="E336" s="81"/>
      <c r="F336" s="27"/>
      <c r="G336" s="27"/>
      <c r="H336" s="81"/>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row>
    <row r="337" spans="1:34" ht="12" customHeight="1">
      <c r="A337" s="16" t="s">
        <v>314</v>
      </c>
      <c r="B337" s="1"/>
      <c r="C337" s="1"/>
      <c r="D337" s="61">
        <f>D175</f>
        <v>190.34719792817853</v>
      </c>
      <c r="E337" s="81"/>
      <c r="F337" s="27"/>
      <c r="G337" s="27"/>
      <c r="H337" s="81"/>
      <c r="I337" s="61">
        <f t="shared" ref="I337:AH337" si="119">I175</f>
        <v>0</v>
      </c>
      <c r="J337" s="61">
        <f t="shared" si="119"/>
        <v>0</v>
      </c>
      <c r="K337" s="61">
        <f t="shared" si="119"/>
        <v>0</v>
      </c>
      <c r="L337" s="61">
        <f t="shared" si="119"/>
        <v>0</v>
      </c>
      <c r="M337" s="61">
        <f t="shared" si="119"/>
        <v>0</v>
      </c>
      <c r="N337" s="61">
        <f t="shared" si="119"/>
        <v>0</v>
      </c>
      <c r="O337" s="61">
        <f t="shared" si="119"/>
        <v>0</v>
      </c>
      <c r="P337" s="61">
        <f t="shared" si="119"/>
        <v>0</v>
      </c>
      <c r="Q337" s="61">
        <f t="shared" si="119"/>
        <v>0</v>
      </c>
      <c r="R337" s="61">
        <f t="shared" si="119"/>
        <v>0</v>
      </c>
      <c r="S337" s="61">
        <f t="shared" si="119"/>
        <v>0</v>
      </c>
      <c r="T337" s="61">
        <f t="shared" si="119"/>
        <v>0</v>
      </c>
      <c r="U337" s="61">
        <f t="shared" si="119"/>
        <v>0</v>
      </c>
      <c r="V337" s="61">
        <f t="shared" si="119"/>
        <v>0</v>
      </c>
      <c r="W337" s="61">
        <f t="shared" si="119"/>
        <v>0</v>
      </c>
      <c r="X337" s="61">
        <f t="shared" si="119"/>
        <v>0</v>
      </c>
      <c r="Y337" s="61">
        <f t="shared" si="119"/>
        <v>190.34719792817853</v>
      </c>
      <c r="Z337" s="61">
        <f t="shared" si="119"/>
        <v>0</v>
      </c>
      <c r="AA337" s="61">
        <f t="shared" si="119"/>
        <v>0</v>
      </c>
      <c r="AB337" s="61">
        <f t="shared" si="119"/>
        <v>0</v>
      </c>
      <c r="AC337" s="61">
        <f t="shared" si="119"/>
        <v>0</v>
      </c>
      <c r="AD337" s="61">
        <f t="shared" si="119"/>
        <v>0</v>
      </c>
      <c r="AE337" s="61">
        <f t="shared" si="119"/>
        <v>0</v>
      </c>
      <c r="AF337" s="61">
        <f t="shared" si="119"/>
        <v>0</v>
      </c>
      <c r="AG337" s="61">
        <f t="shared" si="119"/>
        <v>0</v>
      </c>
      <c r="AH337" s="61">
        <f t="shared" si="119"/>
        <v>0</v>
      </c>
    </row>
    <row r="338" spans="1:34" ht="12" customHeight="1">
      <c r="A338" s="16"/>
      <c r="B338" s="1"/>
      <c r="C338" s="1"/>
      <c r="D338" s="27"/>
      <c r="E338" s="81"/>
      <c r="F338" s="27"/>
      <c r="G338" s="27"/>
      <c r="H338" s="81"/>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row>
    <row r="339" spans="1:34" ht="12" customHeight="1">
      <c r="A339" s="62" t="s">
        <v>315</v>
      </c>
      <c r="B339" s="1"/>
      <c r="C339" s="1"/>
      <c r="D339" s="27"/>
      <c r="E339" s="81"/>
      <c r="F339" s="27"/>
      <c r="G339" s="27"/>
      <c r="H339" s="81"/>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row>
    <row r="340" spans="1:34" ht="12" customHeight="1">
      <c r="A340" s="16" t="s">
        <v>187</v>
      </c>
      <c r="B340" s="1"/>
      <c r="C340" s="1"/>
      <c r="D340" s="27">
        <f>D207</f>
        <v>1287.3599999999999</v>
      </c>
      <c r="E340" s="81"/>
      <c r="F340" s="27"/>
      <c r="G340" s="27"/>
      <c r="H340" s="81"/>
      <c r="I340" s="27">
        <f t="shared" ref="I340:AH340" si="120">I207</f>
        <v>0</v>
      </c>
      <c r="J340" s="27">
        <f t="shared" si="120"/>
        <v>0</v>
      </c>
      <c r="K340" s="27">
        <f t="shared" si="120"/>
        <v>0</v>
      </c>
      <c r="L340" s="27">
        <f t="shared" si="120"/>
        <v>0</v>
      </c>
      <c r="M340" s="27">
        <f t="shared" si="120"/>
        <v>0</v>
      </c>
      <c r="N340" s="27">
        <f t="shared" si="120"/>
        <v>0</v>
      </c>
      <c r="O340" s="27">
        <f t="shared" si="120"/>
        <v>0</v>
      </c>
      <c r="P340" s="27">
        <f t="shared" si="120"/>
        <v>0</v>
      </c>
      <c r="Q340" s="27">
        <f t="shared" si="120"/>
        <v>0</v>
      </c>
      <c r="R340" s="27">
        <f t="shared" si="120"/>
        <v>0</v>
      </c>
      <c r="S340" s="27">
        <f t="shared" si="120"/>
        <v>0</v>
      </c>
      <c r="T340" s="27">
        <f t="shared" si="120"/>
        <v>0</v>
      </c>
      <c r="U340" s="27">
        <f t="shared" si="120"/>
        <v>0</v>
      </c>
      <c r="V340" s="27">
        <f t="shared" si="120"/>
        <v>0</v>
      </c>
      <c r="W340" s="27">
        <f t="shared" si="120"/>
        <v>0</v>
      </c>
      <c r="X340" s="27">
        <f t="shared" si="120"/>
        <v>0</v>
      </c>
      <c r="Y340" s="27">
        <f t="shared" si="120"/>
        <v>1287.3599999999999</v>
      </c>
      <c r="Z340" s="27">
        <f t="shared" si="120"/>
        <v>0</v>
      </c>
      <c r="AA340" s="27">
        <f t="shared" si="120"/>
        <v>0</v>
      </c>
      <c r="AB340" s="27">
        <f t="shared" si="120"/>
        <v>0</v>
      </c>
      <c r="AC340" s="27">
        <f t="shared" si="120"/>
        <v>0</v>
      </c>
      <c r="AD340" s="27">
        <f t="shared" si="120"/>
        <v>0</v>
      </c>
      <c r="AE340" s="27">
        <f t="shared" si="120"/>
        <v>0</v>
      </c>
      <c r="AF340" s="27">
        <f t="shared" si="120"/>
        <v>0</v>
      </c>
      <c r="AG340" s="27">
        <f t="shared" si="120"/>
        <v>0</v>
      </c>
      <c r="AH340" s="27">
        <f t="shared" si="120"/>
        <v>0</v>
      </c>
    </row>
    <row r="341" spans="1:34" ht="12" customHeight="1">
      <c r="A341" s="16" t="s">
        <v>316</v>
      </c>
      <c r="B341" s="1"/>
      <c r="C341" s="1"/>
      <c r="D341" s="27">
        <f>D216</f>
        <v>0</v>
      </c>
      <c r="E341" s="81"/>
      <c r="F341" s="27"/>
      <c r="G341" s="27"/>
      <c r="H341" s="81"/>
      <c r="I341" s="27">
        <f t="shared" ref="I341:AH341" si="121">I216</f>
        <v>0</v>
      </c>
      <c r="J341" s="27">
        <f t="shared" si="121"/>
        <v>0</v>
      </c>
      <c r="K341" s="27">
        <f t="shared" si="121"/>
        <v>0</v>
      </c>
      <c r="L341" s="27">
        <f t="shared" si="121"/>
        <v>0</v>
      </c>
      <c r="M341" s="27">
        <f t="shared" si="121"/>
        <v>0</v>
      </c>
      <c r="N341" s="27">
        <f t="shared" si="121"/>
        <v>0</v>
      </c>
      <c r="O341" s="27">
        <f t="shared" si="121"/>
        <v>0</v>
      </c>
      <c r="P341" s="27">
        <f t="shared" si="121"/>
        <v>0</v>
      </c>
      <c r="Q341" s="27">
        <f t="shared" si="121"/>
        <v>0</v>
      </c>
      <c r="R341" s="27">
        <f t="shared" si="121"/>
        <v>0</v>
      </c>
      <c r="S341" s="27">
        <f t="shared" si="121"/>
        <v>0</v>
      </c>
      <c r="T341" s="27">
        <f t="shared" si="121"/>
        <v>0</v>
      </c>
      <c r="U341" s="27">
        <f t="shared" si="121"/>
        <v>0</v>
      </c>
      <c r="V341" s="27">
        <f t="shared" si="121"/>
        <v>0</v>
      </c>
      <c r="W341" s="27">
        <f t="shared" si="121"/>
        <v>0</v>
      </c>
      <c r="X341" s="27">
        <f t="shared" si="121"/>
        <v>0</v>
      </c>
      <c r="Y341" s="27">
        <f t="shared" si="121"/>
        <v>0</v>
      </c>
      <c r="Z341" s="27">
        <f t="shared" si="121"/>
        <v>0</v>
      </c>
      <c r="AA341" s="27">
        <f t="shared" si="121"/>
        <v>0</v>
      </c>
      <c r="AB341" s="27">
        <f t="shared" si="121"/>
        <v>0</v>
      </c>
      <c r="AC341" s="27">
        <f t="shared" si="121"/>
        <v>0</v>
      </c>
      <c r="AD341" s="27">
        <f t="shared" si="121"/>
        <v>0</v>
      </c>
      <c r="AE341" s="27">
        <f t="shared" si="121"/>
        <v>0</v>
      </c>
      <c r="AF341" s="27">
        <f t="shared" si="121"/>
        <v>0</v>
      </c>
      <c r="AG341" s="27">
        <f t="shared" si="121"/>
        <v>0</v>
      </c>
      <c r="AH341" s="27">
        <f t="shared" si="121"/>
        <v>0</v>
      </c>
    </row>
    <row r="342" spans="1:34" ht="12" customHeight="1">
      <c r="A342" s="16" t="s">
        <v>317</v>
      </c>
      <c r="B342" s="1"/>
      <c r="C342" s="1"/>
      <c r="D342" s="27">
        <f>D235</f>
        <v>0</v>
      </c>
      <c r="E342" s="81"/>
      <c r="F342" s="27"/>
      <c r="G342" s="27"/>
      <c r="H342" s="81"/>
      <c r="I342" s="27">
        <f t="shared" ref="I342:AH342" si="122">I235</f>
        <v>0</v>
      </c>
      <c r="J342" s="27">
        <f t="shared" si="122"/>
        <v>0</v>
      </c>
      <c r="K342" s="27">
        <f t="shared" si="122"/>
        <v>0</v>
      </c>
      <c r="L342" s="27">
        <f t="shared" si="122"/>
        <v>0</v>
      </c>
      <c r="M342" s="27">
        <f t="shared" si="122"/>
        <v>0</v>
      </c>
      <c r="N342" s="27">
        <f t="shared" si="122"/>
        <v>0</v>
      </c>
      <c r="O342" s="27">
        <f t="shared" si="122"/>
        <v>0</v>
      </c>
      <c r="P342" s="27">
        <f t="shared" si="122"/>
        <v>0</v>
      </c>
      <c r="Q342" s="27">
        <f t="shared" si="122"/>
        <v>0</v>
      </c>
      <c r="R342" s="27">
        <f t="shared" si="122"/>
        <v>0</v>
      </c>
      <c r="S342" s="27">
        <f t="shared" si="122"/>
        <v>0</v>
      </c>
      <c r="T342" s="27">
        <f t="shared" si="122"/>
        <v>0</v>
      </c>
      <c r="U342" s="27">
        <f t="shared" si="122"/>
        <v>0</v>
      </c>
      <c r="V342" s="27">
        <f t="shared" si="122"/>
        <v>0</v>
      </c>
      <c r="W342" s="27">
        <f t="shared" si="122"/>
        <v>0</v>
      </c>
      <c r="X342" s="27">
        <f t="shared" si="122"/>
        <v>0</v>
      </c>
      <c r="Y342" s="27">
        <f t="shared" si="122"/>
        <v>0</v>
      </c>
      <c r="Z342" s="27">
        <f t="shared" si="122"/>
        <v>0</v>
      </c>
      <c r="AA342" s="27">
        <f t="shared" si="122"/>
        <v>0</v>
      </c>
      <c r="AB342" s="27">
        <f t="shared" si="122"/>
        <v>0</v>
      </c>
      <c r="AC342" s="27">
        <f t="shared" si="122"/>
        <v>0</v>
      </c>
      <c r="AD342" s="27">
        <f t="shared" si="122"/>
        <v>0</v>
      </c>
      <c r="AE342" s="27">
        <f t="shared" si="122"/>
        <v>0</v>
      </c>
      <c r="AF342" s="27">
        <f t="shared" si="122"/>
        <v>0</v>
      </c>
      <c r="AG342" s="27">
        <f t="shared" si="122"/>
        <v>0</v>
      </c>
      <c r="AH342" s="27">
        <f t="shared" si="122"/>
        <v>0</v>
      </c>
    </row>
    <row r="343" spans="1:34" ht="12" customHeight="1">
      <c r="A343" s="16" t="s">
        <v>318</v>
      </c>
      <c r="B343" s="1"/>
      <c r="C343" s="1"/>
      <c r="D343" s="27">
        <f>D249</f>
        <v>121.70216704679245</v>
      </c>
      <c r="E343" s="81"/>
      <c r="F343" s="27"/>
      <c r="G343" s="27"/>
      <c r="H343" s="81"/>
      <c r="I343" s="27">
        <f t="shared" ref="I343:AH343" si="123">I249</f>
        <v>0</v>
      </c>
      <c r="J343" s="27">
        <f t="shared" si="123"/>
        <v>0</v>
      </c>
      <c r="K343" s="27">
        <f t="shared" si="123"/>
        <v>0</v>
      </c>
      <c r="L343" s="27">
        <f t="shared" si="123"/>
        <v>0</v>
      </c>
      <c r="M343" s="27">
        <f t="shared" si="123"/>
        <v>0</v>
      </c>
      <c r="N343" s="27">
        <f t="shared" si="123"/>
        <v>0</v>
      </c>
      <c r="O343" s="27">
        <f t="shared" si="123"/>
        <v>0</v>
      </c>
      <c r="P343" s="27">
        <f t="shared" si="123"/>
        <v>0</v>
      </c>
      <c r="Q343" s="27">
        <f t="shared" si="123"/>
        <v>0</v>
      </c>
      <c r="R343" s="27">
        <f t="shared" si="123"/>
        <v>0</v>
      </c>
      <c r="S343" s="27">
        <f t="shared" si="123"/>
        <v>0</v>
      </c>
      <c r="T343" s="27">
        <f t="shared" si="123"/>
        <v>0</v>
      </c>
      <c r="U343" s="27">
        <f t="shared" si="123"/>
        <v>0</v>
      </c>
      <c r="V343" s="27">
        <f t="shared" si="123"/>
        <v>0</v>
      </c>
      <c r="W343" s="27">
        <f t="shared" si="123"/>
        <v>0</v>
      </c>
      <c r="X343" s="27">
        <f t="shared" si="123"/>
        <v>0</v>
      </c>
      <c r="Y343" s="27">
        <f t="shared" si="123"/>
        <v>121.70216704679245</v>
      </c>
      <c r="Z343" s="27">
        <f t="shared" si="123"/>
        <v>0</v>
      </c>
      <c r="AA343" s="27">
        <f t="shared" si="123"/>
        <v>0</v>
      </c>
      <c r="AB343" s="27">
        <f t="shared" si="123"/>
        <v>0</v>
      </c>
      <c r="AC343" s="27">
        <f t="shared" si="123"/>
        <v>0</v>
      </c>
      <c r="AD343" s="27">
        <f t="shared" si="123"/>
        <v>0</v>
      </c>
      <c r="AE343" s="27">
        <f t="shared" si="123"/>
        <v>0</v>
      </c>
      <c r="AF343" s="27">
        <f t="shared" si="123"/>
        <v>0</v>
      </c>
      <c r="AG343" s="27">
        <f t="shared" si="123"/>
        <v>0</v>
      </c>
      <c r="AH343" s="27">
        <f t="shared" si="123"/>
        <v>0</v>
      </c>
    </row>
    <row r="344" spans="1:34" ht="12" customHeight="1">
      <c r="A344" s="16" t="s">
        <v>319</v>
      </c>
      <c r="B344" s="1"/>
      <c r="C344" s="1"/>
      <c r="D344" s="27">
        <f>D266</f>
        <v>0</v>
      </c>
      <c r="E344" s="81"/>
      <c r="F344" s="27"/>
      <c r="G344" s="27"/>
      <c r="H344" s="81"/>
      <c r="I344" s="27">
        <f t="shared" ref="I344:AH344" si="124">I266</f>
        <v>0</v>
      </c>
      <c r="J344" s="27">
        <f t="shared" si="124"/>
        <v>0</v>
      </c>
      <c r="K344" s="27">
        <f t="shared" si="124"/>
        <v>0</v>
      </c>
      <c r="L344" s="27">
        <f t="shared" si="124"/>
        <v>0</v>
      </c>
      <c r="M344" s="27">
        <f t="shared" si="124"/>
        <v>0</v>
      </c>
      <c r="N344" s="27">
        <f t="shared" si="124"/>
        <v>0</v>
      </c>
      <c r="O344" s="27">
        <f t="shared" si="124"/>
        <v>0</v>
      </c>
      <c r="P344" s="27">
        <f t="shared" si="124"/>
        <v>0</v>
      </c>
      <c r="Q344" s="27">
        <f t="shared" si="124"/>
        <v>0</v>
      </c>
      <c r="R344" s="27">
        <f t="shared" si="124"/>
        <v>0</v>
      </c>
      <c r="S344" s="27">
        <f t="shared" si="124"/>
        <v>0</v>
      </c>
      <c r="T344" s="27">
        <f t="shared" si="124"/>
        <v>0</v>
      </c>
      <c r="U344" s="27">
        <f t="shared" si="124"/>
        <v>0</v>
      </c>
      <c r="V344" s="27">
        <f t="shared" si="124"/>
        <v>0</v>
      </c>
      <c r="W344" s="27">
        <f t="shared" si="124"/>
        <v>0</v>
      </c>
      <c r="X344" s="27">
        <f t="shared" si="124"/>
        <v>0</v>
      </c>
      <c r="Y344" s="27">
        <f t="shared" si="124"/>
        <v>0</v>
      </c>
      <c r="Z344" s="27">
        <f t="shared" si="124"/>
        <v>0</v>
      </c>
      <c r="AA344" s="27">
        <f t="shared" si="124"/>
        <v>0</v>
      </c>
      <c r="AB344" s="27">
        <f t="shared" si="124"/>
        <v>0</v>
      </c>
      <c r="AC344" s="27">
        <f t="shared" si="124"/>
        <v>0</v>
      </c>
      <c r="AD344" s="27">
        <f t="shared" si="124"/>
        <v>0</v>
      </c>
      <c r="AE344" s="27">
        <f t="shared" si="124"/>
        <v>0</v>
      </c>
      <c r="AF344" s="27">
        <f t="shared" si="124"/>
        <v>0</v>
      </c>
      <c r="AG344" s="27">
        <f t="shared" si="124"/>
        <v>0</v>
      </c>
      <c r="AH344" s="27">
        <f t="shared" si="124"/>
        <v>0</v>
      </c>
    </row>
    <row r="345" spans="1:34" ht="12" customHeight="1">
      <c r="A345" s="16" t="s">
        <v>320</v>
      </c>
      <c r="B345" s="1"/>
      <c r="C345" s="1"/>
      <c r="D345" s="27">
        <f>D283</f>
        <v>0</v>
      </c>
      <c r="E345" s="81"/>
      <c r="F345" s="27"/>
      <c r="G345" s="27"/>
      <c r="H345" s="81"/>
      <c r="I345" s="27">
        <f t="shared" ref="I345:AH345" si="125">I283</f>
        <v>0</v>
      </c>
      <c r="J345" s="27">
        <f t="shared" si="125"/>
        <v>0</v>
      </c>
      <c r="K345" s="27">
        <f t="shared" si="125"/>
        <v>0</v>
      </c>
      <c r="L345" s="27">
        <f t="shared" si="125"/>
        <v>0</v>
      </c>
      <c r="M345" s="27">
        <f t="shared" si="125"/>
        <v>0</v>
      </c>
      <c r="N345" s="27">
        <f t="shared" si="125"/>
        <v>0</v>
      </c>
      <c r="O345" s="27">
        <f t="shared" si="125"/>
        <v>0</v>
      </c>
      <c r="P345" s="27">
        <f t="shared" si="125"/>
        <v>0</v>
      </c>
      <c r="Q345" s="27">
        <f t="shared" si="125"/>
        <v>0</v>
      </c>
      <c r="R345" s="27">
        <f t="shared" si="125"/>
        <v>0</v>
      </c>
      <c r="S345" s="27">
        <f t="shared" si="125"/>
        <v>0</v>
      </c>
      <c r="T345" s="27">
        <f t="shared" si="125"/>
        <v>0</v>
      </c>
      <c r="U345" s="27">
        <f t="shared" si="125"/>
        <v>0</v>
      </c>
      <c r="V345" s="27">
        <f t="shared" si="125"/>
        <v>0</v>
      </c>
      <c r="W345" s="27">
        <f t="shared" si="125"/>
        <v>0</v>
      </c>
      <c r="X345" s="27">
        <f t="shared" si="125"/>
        <v>0</v>
      </c>
      <c r="Y345" s="27">
        <f t="shared" si="125"/>
        <v>0</v>
      </c>
      <c r="Z345" s="27">
        <f t="shared" si="125"/>
        <v>0</v>
      </c>
      <c r="AA345" s="27">
        <f t="shared" si="125"/>
        <v>0</v>
      </c>
      <c r="AB345" s="27">
        <f t="shared" si="125"/>
        <v>0</v>
      </c>
      <c r="AC345" s="27">
        <f t="shared" si="125"/>
        <v>0</v>
      </c>
      <c r="AD345" s="27">
        <f t="shared" si="125"/>
        <v>0</v>
      </c>
      <c r="AE345" s="27">
        <f t="shared" si="125"/>
        <v>0</v>
      </c>
      <c r="AF345" s="27">
        <f t="shared" si="125"/>
        <v>0</v>
      </c>
      <c r="AG345" s="27">
        <f t="shared" si="125"/>
        <v>0</v>
      </c>
      <c r="AH345" s="27">
        <f t="shared" si="125"/>
        <v>0</v>
      </c>
    </row>
    <row r="346" spans="1:34" ht="12" customHeight="1">
      <c r="A346" s="16" t="s">
        <v>321</v>
      </c>
      <c r="B346" s="1"/>
      <c r="C346" s="1"/>
      <c r="D346" s="27">
        <f>D289</f>
        <v>108.83259335582909</v>
      </c>
      <c r="E346" s="81"/>
      <c r="F346" s="27"/>
      <c r="G346" s="27"/>
      <c r="H346" s="81"/>
      <c r="I346" s="27">
        <f t="shared" ref="I346:AH346" si="126">I289</f>
        <v>0</v>
      </c>
      <c r="J346" s="27">
        <f t="shared" si="126"/>
        <v>0</v>
      </c>
      <c r="K346" s="27">
        <f t="shared" si="126"/>
        <v>0</v>
      </c>
      <c r="L346" s="27">
        <f t="shared" si="126"/>
        <v>0</v>
      </c>
      <c r="M346" s="27">
        <f t="shared" si="126"/>
        <v>0</v>
      </c>
      <c r="N346" s="27">
        <f t="shared" si="126"/>
        <v>0</v>
      </c>
      <c r="O346" s="27">
        <f t="shared" si="126"/>
        <v>0</v>
      </c>
      <c r="P346" s="27">
        <f t="shared" si="126"/>
        <v>0</v>
      </c>
      <c r="Q346" s="27">
        <f t="shared" si="126"/>
        <v>0</v>
      </c>
      <c r="R346" s="27">
        <f t="shared" si="126"/>
        <v>0</v>
      </c>
      <c r="S346" s="27">
        <f t="shared" si="126"/>
        <v>0</v>
      </c>
      <c r="T346" s="27">
        <f t="shared" si="126"/>
        <v>0</v>
      </c>
      <c r="U346" s="27">
        <f t="shared" si="126"/>
        <v>0</v>
      </c>
      <c r="V346" s="27">
        <f t="shared" si="126"/>
        <v>0</v>
      </c>
      <c r="W346" s="27">
        <f t="shared" si="126"/>
        <v>0</v>
      </c>
      <c r="X346" s="27">
        <f t="shared" si="126"/>
        <v>0</v>
      </c>
      <c r="Y346" s="27">
        <f t="shared" si="126"/>
        <v>108.83259335582909</v>
      </c>
      <c r="Z346" s="27">
        <f t="shared" si="126"/>
        <v>0</v>
      </c>
      <c r="AA346" s="27">
        <f t="shared" si="126"/>
        <v>0</v>
      </c>
      <c r="AB346" s="27">
        <f t="shared" si="126"/>
        <v>0</v>
      </c>
      <c r="AC346" s="27">
        <f t="shared" si="126"/>
        <v>0</v>
      </c>
      <c r="AD346" s="27">
        <f t="shared" si="126"/>
        <v>0</v>
      </c>
      <c r="AE346" s="27">
        <f t="shared" si="126"/>
        <v>0</v>
      </c>
      <c r="AF346" s="27">
        <f t="shared" si="126"/>
        <v>0</v>
      </c>
      <c r="AG346" s="27">
        <f t="shared" si="126"/>
        <v>0</v>
      </c>
      <c r="AH346" s="27">
        <f t="shared" si="126"/>
        <v>0</v>
      </c>
    </row>
    <row r="347" spans="1:34" ht="12" customHeight="1">
      <c r="A347" s="16" t="s">
        <v>322</v>
      </c>
      <c r="B347" s="1"/>
      <c r="C347" s="1"/>
      <c r="D347" s="27">
        <f>D295</f>
        <v>0</v>
      </c>
      <c r="E347" s="81"/>
      <c r="F347" s="27"/>
      <c r="G347" s="27"/>
      <c r="H347" s="81"/>
      <c r="I347" s="27">
        <f t="shared" ref="I347:AH347" si="127">I295</f>
        <v>0</v>
      </c>
      <c r="J347" s="27">
        <f t="shared" si="127"/>
        <v>0</v>
      </c>
      <c r="K347" s="27">
        <f t="shared" si="127"/>
        <v>0</v>
      </c>
      <c r="L347" s="27">
        <f t="shared" si="127"/>
        <v>0</v>
      </c>
      <c r="M347" s="27">
        <f t="shared" si="127"/>
        <v>0</v>
      </c>
      <c r="N347" s="27">
        <f t="shared" si="127"/>
        <v>0</v>
      </c>
      <c r="O347" s="27">
        <f t="shared" si="127"/>
        <v>0</v>
      </c>
      <c r="P347" s="27">
        <f t="shared" si="127"/>
        <v>0</v>
      </c>
      <c r="Q347" s="27">
        <f t="shared" si="127"/>
        <v>0</v>
      </c>
      <c r="R347" s="27">
        <f t="shared" si="127"/>
        <v>0</v>
      </c>
      <c r="S347" s="27">
        <f t="shared" si="127"/>
        <v>0</v>
      </c>
      <c r="T347" s="27">
        <f t="shared" si="127"/>
        <v>0</v>
      </c>
      <c r="U347" s="27">
        <f t="shared" si="127"/>
        <v>0</v>
      </c>
      <c r="V347" s="27">
        <f t="shared" si="127"/>
        <v>0</v>
      </c>
      <c r="W347" s="27">
        <f t="shared" si="127"/>
        <v>0</v>
      </c>
      <c r="X347" s="27">
        <f t="shared" si="127"/>
        <v>0</v>
      </c>
      <c r="Y347" s="27">
        <f t="shared" si="127"/>
        <v>0</v>
      </c>
      <c r="Z347" s="27">
        <f t="shared" si="127"/>
        <v>0</v>
      </c>
      <c r="AA347" s="27">
        <f t="shared" si="127"/>
        <v>0</v>
      </c>
      <c r="AB347" s="27">
        <f t="shared" si="127"/>
        <v>0</v>
      </c>
      <c r="AC347" s="27">
        <f t="shared" si="127"/>
        <v>0</v>
      </c>
      <c r="AD347" s="27">
        <f t="shared" si="127"/>
        <v>0</v>
      </c>
      <c r="AE347" s="27">
        <f t="shared" si="127"/>
        <v>0</v>
      </c>
      <c r="AF347" s="27">
        <f t="shared" si="127"/>
        <v>0</v>
      </c>
      <c r="AG347" s="27">
        <f t="shared" si="127"/>
        <v>0</v>
      </c>
      <c r="AH347" s="27">
        <f t="shared" si="127"/>
        <v>0</v>
      </c>
    </row>
    <row r="348" spans="1:34" ht="12" customHeight="1">
      <c r="A348" s="16" t="s">
        <v>323</v>
      </c>
      <c r="B348" s="1"/>
      <c r="C348" s="1"/>
      <c r="D348" s="27">
        <f>D305</f>
        <v>0</v>
      </c>
      <c r="E348" s="81"/>
      <c r="F348" s="27"/>
      <c r="G348" s="27"/>
      <c r="H348" s="81"/>
      <c r="I348" s="27">
        <f t="shared" ref="I348:AH348" si="128">I305</f>
        <v>0</v>
      </c>
      <c r="J348" s="27">
        <f t="shared" si="128"/>
        <v>0</v>
      </c>
      <c r="K348" s="27">
        <f t="shared" si="128"/>
        <v>0</v>
      </c>
      <c r="L348" s="27">
        <f t="shared" si="128"/>
        <v>0</v>
      </c>
      <c r="M348" s="27">
        <f t="shared" si="128"/>
        <v>0</v>
      </c>
      <c r="N348" s="27">
        <f t="shared" si="128"/>
        <v>0</v>
      </c>
      <c r="O348" s="27">
        <f t="shared" si="128"/>
        <v>0</v>
      </c>
      <c r="P348" s="27">
        <f t="shared" si="128"/>
        <v>0</v>
      </c>
      <c r="Q348" s="27">
        <f t="shared" si="128"/>
        <v>0</v>
      </c>
      <c r="R348" s="27">
        <f t="shared" si="128"/>
        <v>0</v>
      </c>
      <c r="S348" s="27">
        <f t="shared" si="128"/>
        <v>0</v>
      </c>
      <c r="T348" s="27">
        <f t="shared" si="128"/>
        <v>0</v>
      </c>
      <c r="U348" s="27">
        <f t="shared" si="128"/>
        <v>0</v>
      </c>
      <c r="V348" s="27">
        <f t="shared" si="128"/>
        <v>0</v>
      </c>
      <c r="W348" s="27">
        <f t="shared" si="128"/>
        <v>0</v>
      </c>
      <c r="X348" s="27">
        <f t="shared" si="128"/>
        <v>0</v>
      </c>
      <c r="Y348" s="27">
        <f t="shared" si="128"/>
        <v>0</v>
      </c>
      <c r="Z348" s="27">
        <f t="shared" si="128"/>
        <v>0</v>
      </c>
      <c r="AA348" s="27">
        <f t="shared" si="128"/>
        <v>0</v>
      </c>
      <c r="AB348" s="27">
        <f t="shared" si="128"/>
        <v>0</v>
      </c>
      <c r="AC348" s="27">
        <f t="shared" si="128"/>
        <v>0</v>
      </c>
      <c r="AD348" s="27">
        <f t="shared" si="128"/>
        <v>0</v>
      </c>
      <c r="AE348" s="27">
        <f t="shared" si="128"/>
        <v>0</v>
      </c>
      <c r="AF348" s="27">
        <f t="shared" si="128"/>
        <v>0</v>
      </c>
      <c r="AG348" s="27">
        <f t="shared" si="128"/>
        <v>0</v>
      </c>
      <c r="AH348" s="27">
        <f t="shared" si="128"/>
        <v>0</v>
      </c>
    </row>
    <row r="349" spans="1:34" ht="12" customHeight="1">
      <c r="A349" s="16" t="s">
        <v>324</v>
      </c>
      <c r="B349" s="1"/>
      <c r="C349" s="1"/>
      <c r="D349" s="27">
        <f>D313</f>
        <v>140.76134394506306</v>
      </c>
      <c r="E349" s="81"/>
      <c r="F349" s="27"/>
      <c r="G349" s="27"/>
      <c r="H349" s="81"/>
      <c r="I349" s="27">
        <f t="shared" ref="I349:AH349" si="129">I313</f>
        <v>0</v>
      </c>
      <c r="J349" s="27">
        <f t="shared" si="129"/>
        <v>0</v>
      </c>
      <c r="K349" s="27">
        <f t="shared" si="129"/>
        <v>0</v>
      </c>
      <c r="L349" s="27">
        <f t="shared" si="129"/>
        <v>0</v>
      </c>
      <c r="M349" s="27">
        <f t="shared" si="129"/>
        <v>0</v>
      </c>
      <c r="N349" s="27">
        <f t="shared" si="129"/>
        <v>0</v>
      </c>
      <c r="O349" s="27">
        <f t="shared" si="129"/>
        <v>0</v>
      </c>
      <c r="P349" s="27">
        <f t="shared" si="129"/>
        <v>0</v>
      </c>
      <c r="Q349" s="27">
        <f t="shared" si="129"/>
        <v>0</v>
      </c>
      <c r="R349" s="27">
        <f t="shared" si="129"/>
        <v>0</v>
      </c>
      <c r="S349" s="27">
        <f t="shared" si="129"/>
        <v>0</v>
      </c>
      <c r="T349" s="27">
        <f t="shared" si="129"/>
        <v>0</v>
      </c>
      <c r="U349" s="27">
        <f t="shared" si="129"/>
        <v>0</v>
      </c>
      <c r="V349" s="27">
        <f t="shared" si="129"/>
        <v>0</v>
      </c>
      <c r="W349" s="27">
        <f t="shared" si="129"/>
        <v>0</v>
      </c>
      <c r="X349" s="27">
        <f t="shared" si="129"/>
        <v>0</v>
      </c>
      <c r="Y349" s="27">
        <f t="shared" si="129"/>
        <v>140.76134394506306</v>
      </c>
      <c r="Z349" s="27">
        <f t="shared" si="129"/>
        <v>0</v>
      </c>
      <c r="AA349" s="27">
        <f t="shared" si="129"/>
        <v>0</v>
      </c>
      <c r="AB349" s="27">
        <f t="shared" si="129"/>
        <v>0</v>
      </c>
      <c r="AC349" s="27">
        <f t="shared" si="129"/>
        <v>0</v>
      </c>
      <c r="AD349" s="27">
        <f t="shared" si="129"/>
        <v>0</v>
      </c>
      <c r="AE349" s="27">
        <f t="shared" si="129"/>
        <v>0</v>
      </c>
      <c r="AF349" s="27">
        <f t="shared" si="129"/>
        <v>0</v>
      </c>
      <c r="AG349" s="27">
        <f t="shared" si="129"/>
        <v>0</v>
      </c>
      <c r="AH349" s="27">
        <f t="shared" si="129"/>
        <v>0</v>
      </c>
    </row>
    <row r="350" spans="1:34" ht="12" customHeight="1">
      <c r="A350" s="1" t="s">
        <v>302</v>
      </c>
      <c r="B350" s="1"/>
      <c r="C350" s="1"/>
      <c r="D350" s="63">
        <f>SUM(D340:D349)</f>
        <v>1658.6561043476847</v>
      </c>
      <c r="E350" s="81"/>
      <c r="F350" s="27"/>
      <c r="G350" s="27"/>
      <c r="H350" s="81"/>
      <c r="I350" s="63">
        <f t="shared" ref="I350:AH350" si="130">SUM(I340:I349)</f>
        <v>0</v>
      </c>
      <c r="J350" s="63">
        <f t="shared" si="130"/>
        <v>0</v>
      </c>
      <c r="K350" s="63">
        <f t="shared" si="130"/>
        <v>0</v>
      </c>
      <c r="L350" s="63">
        <f t="shared" si="130"/>
        <v>0</v>
      </c>
      <c r="M350" s="63">
        <f t="shared" si="130"/>
        <v>0</v>
      </c>
      <c r="N350" s="63">
        <f t="shared" si="130"/>
        <v>0</v>
      </c>
      <c r="O350" s="63">
        <f t="shared" si="130"/>
        <v>0</v>
      </c>
      <c r="P350" s="63">
        <f t="shared" si="130"/>
        <v>0</v>
      </c>
      <c r="Q350" s="63">
        <f t="shared" si="130"/>
        <v>0</v>
      </c>
      <c r="R350" s="63">
        <f t="shared" si="130"/>
        <v>0</v>
      </c>
      <c r="S350" s="63">
        <f t="shared" si="130"/>
        <v>0</v>
      </c>
      <c r="T350" s="63">
        <f t="shared" si="130"/>
        <v>0</v>
      </c>
      <c r="U350" s="63">
        <f t="shared" si="130"/>
        <v>0</v>
      </c>
      <c r="V350" s="63">
        <f t="shared" si="130"/>
        <v>0</v>
      </c>
      <c r="W350" s="63">
        <f t="shared" si="130"/>
        <v>0</v>
      </c>
      <c r="X350" s="63">
        <f t="shared" si="130"/>
        <v>0</v>
      </c>
      <c r="Y350" s="63">
        <f t="shared" si="130"/>
        <v>1658.6561043476847</v>
      </c>
      <c r="Z350" s="63">
        <f t="shared" si="130"/>
        <v>0</v>
      </c>
      <c r="AA350" s="63">
        <f t="shared" si="130"/>
        <v>0</v>
      </c>
      <c r="AB350" s="63">
        <f t="shared" si="130"/>
        <v>0</v>
      </c>
      <c r="AC350" s="63">
        <f t="shared" si="130"/>
        <v>0</v>
      </c>
      <c r="AD350" s="63">
        <f t="shared" si="130"/>
        <v>0</v>
      </c>
      <c r="AE350" s="63">
        <f t="shared" si="130"/>
        <v>0</v>
      </c>
      <c r="AF350" s="63">
        <f t="shared" si="130"/>
        <v>0</v>
      </c>
      <c r="AG350" s="63">
        <f t="shared" si="130"/>
        <v>0</v>
      </c>
      <c r="AH350" s="63">
        <f t="shared" si="130"/>
        <v>0</v>
      </c>
    </row>
    <row r="351" spans="1:34" ht="12" customHeight="1">
      <c r="A351" s="16"/>
      <c r="B351" s="1"/>
      <c r="C351" s="1"/>
      <c r="D351" s="27"/>
      <c r="E351" s="81"/>
      <c r="F351" s="27"/>
      <c r="G351" s="27"/>
      <c r="H351" s="81"/>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row>
    <row r="352" spans="1:34" ht="12" customHeight="1">
      <c r="A352" s="1" t="s">
        <v>325</v>
      </c>
      <c r="B352" s="1"/>
      <c r="C352" s="1"/>
      <c r="D352" s="61">
        <f>D191</f>
        <v>280.42925383508276</v>
      </c>
      <c r="E352" s="81"/>
      <c r="F352" s="27"/>
      <c r="G352" s="27"/>
      <c r="H352" s="81"/>
      <c r="I352" s="61">
        <f t="shared" ref="I352:AH352" si="131">I191</f>
        <v>0</v>
      </c>
      <c r="J352" s="61">
        <f t="shared" si="131"/>
        <v>0</v>
      </c>
      <c r="K352" s="61">
        <f t="shared" si="131"/>
        <v>0</v>
      </c>
      <c r="L352" s="61">
        <f t="shared" si="131"/>
        <v>0</v>
      </c>
      <c r="M352" s="61">
        <f t="shared" si="131"/>
        <v>0</v>
      </c>
      <c r="N352" s="61">
        <f t="shared" si="131"/>
        <v>0</v>
      </c>
      <c r="O352" s="61">
        <f t="shared" si="131"/>
        <v>0</v>
      </c>
      <c r="P352" s="61">
        <f t="shared" si="131"/>
        <v>0</v>
      </c>
      <c r="Q352" s="61">
        <f t="shared" si="131"/>
        <v>0</v>
      </c>
      <c r="R352" s="61">
        <f t="shared" si="131"/>
        <v>0</v>
      </c>
      <c r="S352" s="61">
        <f t="shared" si="131"/>
        <v>0</v>
      </c>
      <c r="T352" s="61">
        <f t="shared" si="131"/>
        <v>0</v>
      </c>
      <c r="U352" s="61">
        <f t="shared" si="131"/>
        <v>0</v>
      </c>
      <c r="V352" s="61">
        <f t="shared" si="131"/>
        <v>0</v>
      </c>
      <c r="W352" s="61">
        <f t="shared" si="131"/>
        <v>0</v>
      </c>
      <c r="X352" s="61">
        <f t="shared" si="131"/>
        <v>0</v>
      </c>
      <c r="Y352" s="61">
        <f t="shared" si="131"/>
        <v>280.42925383508276</v>
      </c>
      <c r="Z352" s="61">
        <f t="shared" si="131"/>
        <v>0</v>
      </c>
      <c r="AA352" s="61">
        <f t="shared" si="131"/>
        <v>0</v>
      </c>
      <c r="AB352" s="61">
        <f t="shared" si="131"/>
        <v>0</v>
      </c>
      <c r="AC352" s="61">
        <f t="shared" si="131"/>
        <v>0</v>
      </c>
      <c r="AD352" s="61">
        <f t="shared" si="131"/>
        <v>0</v>
      </c>
      <c r="AE352" s="61">
        <f t="shared" si="131"/>
        <v>0</v>
      </c>
      <c r="AF352" s="61">
        <f t="shared" si="131"/>
        <v>0</v>
      </c>
      <c r="AG352" s="61">
        <f t="shared" si="131"/>
        <v>0</v>
      </c>
      <c r="AH352" s="61">
        <f t="shared" si="131"/>
        <v>0</v>
      </c>
    </row>
    <row r="353" spans="1:34" ht="12" customHeight="1">
      <c r="A353" s="1"/>
      <c r="B353" s="1"/>
      <c r="C353" s="1"/>
      <c r="D353" s="27"/>
      <c r="E353" s="81"/>
      <c r="F353" s="27"/>
      <c r="G353" s="27"/>
      <c r="H353" s="81"/>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row>
    <row r="354" spans="1:34" ht="12" customHeight="1">
      <c r="A354" s="1" t="s">
        <v>326</v>
      </c>
      <c r="B354" s="1"/>
      <c r="C354" s="1"/>
      <c r="D354" s="61">
        <v>0</v>
      </c>
      <c r="E354" s="81"/>
      <c r="F354" s="27"/>
      <c r="G354" s="27"/>
      <c r="H354" s="81"/>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row>
    <row r="355" spans="1:34" ht="12" customHeight="1">
      <c r="A355" s="1"/>
      <c r="B355" s="1"/>
      <c r="C355" s="1"/>
      <c r="D355" s="27"/>
      <c r="E355" s="69"/>
      <c r="F355" s="27"/>
      <c r="G355" s="27"/>
      <c r="H355" s="81"/>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row>
    <row r="356" spans="1:34" ht="12" customHeight="1">
      <c r="A356" s="10" t="s">
        <v>327</v>
      </c>
      <c r="B356" s="1"/>
      <c r="C356" s="1"/>
      <c r="D356" s="27"/>
      <c r="E356" s="69"/>
      <c r="F356" s="27"/>
      <c r="G356" s="27"/>
      <c r="H356" s="81"/>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row>
    <row r="357" spans="1:34" ht="12" customHeight="1">
      <c r="A357" s="1" t="s">
        <v>328</v>
      </c>
      <c r="B357" s="1"/>
      <c r="C357" s="1"/>
      <c r="D357" s="27">
        <f>D177</f>
        <v>112.78537369739847</v>
      </c>
      <c r="E357" s="81"/>
      <c r="F357" s="27"/>
      <c r="G357" s="27"/>
      <c r="H357" s="81"/>
      <c r="I357" s="27">
        <f t="shared" ref="I357:AH357" si="132">I177</f>
        <v>0</v>
      </c>
      <c r="J357" s="27">
        <f t="shared" si="132"/>
        <v>0</v>
      </c>
      <c r="K357" s="27">
        <f t="shared" si="132"/>
        <v>0</v>
      </c>
      <c r="L357" s="27">
        <f t="shared" si="132"/>
        <v>0</v>
      </c>
      <c r="M357" s="27">
        <f t="shared" si="132"/>
        <v>0</v>
      </c>
      <c r="N357" s="27">
        <f t="shared" si="132"/>
        <v>0</v>
      </c>
      <c r="O357" s="27">
        <f t="shared" si="132"/>
        <v>0</v>
      </c>
      <c r="P357" s="27">
        <f t="shared" si="132"/>
        <v>0</v>
      </c>
      <c r="Q357" s="27">
        <f t="shared" si="132"/>
        <v>0</v>
      </c>
      <c r="R357" s="27">
        <f t="shared" si="132"/>
        <v>0</v>
      </c>
      <c r="S357" s="27">
        <f t="shared" si="132"/>
        <v>0</v>
      </c>
      <c r="T357" s="27">
        <f t="shared" si="132"/>
        <v>0</v>
      </c>
      <c r="U357" s="27">
        <f t="shared" si="132"/>
        <v>0</v>
      </c>
      <c r="V357" s="27">
        <f t="shared" si="132"/>
        <v>0</v>
      </c>
      <c r="W357" s="27">
        <f t="shared" si="132"/>
        <v>0</v>
      </c>
      <c r="X357" s="27">
        <f t="shared" si="132"/>
        <v>0</v>
      </c>
      <c r="Y357" s="27">
        <f t="shared" si="132"/>
        <v>112.78537369739847</v>
      </c>
      <c r="Z357" s="27">
        <f t="shared" si="132"/>
        <v>0</v>
      </c>
      <c r="AA357" s="27">
        <f t="shared" si="132"/>
        <v>0</v>
      </c>
      <c r="AB357" s="27">
        <f t="shared" si="132"/>
        <v>0</v>
      </c>
      <c r="AC357" s="27">
        <f t="shared" si="132"/>
        <v>0</v>
      </c>
      <c r="AD357" s="27">
        <f t="shared" si="132"/>
        <v>0</v>
      </c>
      <c r="AE357" s="27">
        <f t="shared" si="132"/>
        <v>0</v>
      </c>
      <c r="AF357" s="27">
        <f t="shared" si="132"/>
        <v>0</v>
      </c>
      <c r="AG357" s="27">
        <f t="shared" si="132"/>
        <v>0</v>
      </c>
      <c r="AH357" s="27">
        <f t="shared" si="132"/>
        <v>0</v>
      </c>
    </row>
    <row r="358" spans="1:34" ht="12" customHeight="1">
      <c r="A358" s="1" t="s">
        <v>329</v>
      </c>
      <c r="B358" s="1"/>
      <c r="C358" s="10"/>
      <c r="D358" s="27">
        <f>D176</f>
        <v>7.9528104462704272</v>
      </c>
      <c r="E358" s="81"/>
      <c r="F358" s="27"/>
      <c r="G358" s="27"/>
      <c r="H358" s="81"/>
      <c r="I358" s="27">
        <f t="shared" ref="I358:AH358" si="133">I176</f>
        <v>0</v>
      </c>
      <c r="J358" s="27">
        <f t="shared" si="133"/>
        <v>0</v>
      </c>
      <c r="K358" s="27">
        <f t="shared" si="133"/>
        <v>0</v>
      </c>
      <c r="L358" s="27">
        <f t="shared" si="133"/>
        <v>0</v>
      </c>
      <c r="M358" s="27">
        <f t="shared" si="133"/>
        <v>0</v>
      </c>
      <c r="N358" s="27">
        <f t="shared" si="133"/>
        <v>0</v>
      </c>
      <c r="O358" s="27">
        <f t="shared" si="133"/>
        <v>0</v>
      </c>
      <c r="P358" s="27">
        <f t="shared" si="133"/>
        <v>0</v>
      </c>
      <c r="Q358" s="27">
        <f t="shared" si="133"/>
        <v>0</v>
      </c>
      <c r="R358" s="27">
        <f t="shared" si="133"/>
        <v>0</v>
      </c>
      <c r="S358" s="27">
        <f t="shared" si="133"/>
        <v>0</v>
      </c>
      <c r="T358" s="27">
        <f t="shared" si="133"/>
        <v>0</v>
      </c>
      <c r="U358" s="27">
        <f t="shared" si="133"/>
        <v>0</v>
      </c>
      <c r="V358" s="27">
        <f t="shared" si="133"/>
        <v>0</v>
      </c>
      <c r="W358" s="27">
        <f t="shared" si="133"/>
        <v>0</v>
      </c>
      <c r="X358" s="27">
        <f t="shared" si="133"/>
        <v>0</v>
      </c>
      <c r="Y358" s="27">
        <f t="shared" si="133"/>
        <v>7.9528104462704272</v>
      </c>
      <c r="Z358" s="27">
        <f t="shared" si="133"/>
        <v>0</v>
      </c>
      <c r="AA358" s="27">
        <f t="shared" si="133"/>
        <v>0</v>
      </c>
      <c r="AB358" s="27">
        <f t="shared" si="133"/>
        <v>0</v>
      </c>
      <c r="AC358" s="27">
        <f t="shared" si="133"/>
        <v>0</v>
      </c>
      <c r="AD358" s="27">
        <f t="shared" si="133"/>
        <v>0</v>
      </c>
      <c r="AE358" s="27">
        <f t="shared" si="133"/>
        <v>0</v>
      </c>
      <c r="AF358" s="27">
        <f t="shared" si="133"/>
        <v>0</v>
      </c>
      <c r="AG358" s="27">
        <f t="shared" si="133"/>
        <v>0</v>
      </c>
      <c r="AH358" s="27">
        <f t="shared" si="133"/>
        <v>0</v>
      </c>
    </row>
    <row r="359" spans="1:34" ht="12" customHeight="1">
      <c r="A359" s="1" t="s">
        <v>330</v>
      </c>
      <c r="B359" s="1"/>
      <c r="C359" s="1"/>
      <c r="D359" s="63">
        <f>SUM(D357:D358)</f>
        <v>120.7381841436689</v>
      </c>
      <c r="E359" s="81"/>
      <c r="F359" s="27"/>
      <c r="G359" s="27"/>
      <c r="H359" s="81"/>
      <c r="I359" s="63">
        <f t="shared" ref="I359:AH359" si="134">SUM(I357:I358)</f>
        <v>0</v>
      </c>
      <c r="J359" s="63">
        <f t="shared" si="134"/>
        <v>0</v>
      </c>
      <c r="K359" s="63">
        <f t="shared" si="134"/>
        <v>0</v>
      </c>
      <c r="L359" s="63">
        <f t="shared" si="134"/>
        <v>0</v>
      </c>
      <c r="M359" s="63">
        <f t="shared" si="134"/>
        <v>0</v>
      </c>
      <c r="N359" s="63">
        <f t="shared" si="134"/>
        <v>0</v>
      </c>
      <c r="O359" s="63">
        <f t="shared" si="134"/>
        <v>0</v>
      </c>
      <c r="P359" s="63">
        <f t="shared" si="134"/>
        <v>0</v>
      </c>
      <c r="Q359" s="63">
        <f t="shared" si="134"/>
        <v>0</v>
      </c>
      <c r="R359" s="63">
        <f t="shared" si="134"/>
        <v>0</v>
      </c>
      <c r="S359" s="63">
        <f t="shared" si="134"/>
        <v>0</v>
      </c>
      <c r="T359" s="63">
        <f t="shared" si="134"/>
        <v>0</v>
      </c>
      <c r="U359" s="63">
        <f t="shared" si="134"/>
        <v>0</v>
      </c>
      <c r="V359" s="63">
        <f t="shared" si="134"/>
        <v>0</v>
      </c>
      <c r="W359" s="63">
        <f t="shared" si="134"/>
        <v>0</v>
      </c>
      <c r="X359" s="63">
        <f t="shared" si="134"/>
        <v>0</v>
      </c>
      <c r="Y359" s="63">
        <f t="shared" si="134"/>
        <v>120.7381841436689</v>
      </c>
      <c r="Z359" s="63">
        <f t="shared" si="134"/>
        <v>0</v>
      </c>
      <c r="AA359" s="63">
        <f t="shared" si="134"/>
        <v>0</v>
      </c>
      <c r="AB359" s="63">
        <f t="shared" si="134"/>
        <v>0</v>
      </c>
      <c r="AC359" s="63">
        <f t="shared" si="134"/>
        <v>0</v>
      </c>
      <c r="AD359" s="63">
        <f t="shared" si="134"/>
        <v>0</v>
      </c>
      <c r="AE359" s="63">
        <f t="shared" si="134"/>
        <v>0</v>
      </c>
      <c r="AF359" s="63">
        <f t="shared" si="134"/>
        <v>0</v>
      </c>
      <c r="AG359" s="63">
        <f t="shared" si="134"/>
        <v>0</v>
      </c>
      <c r="AH359" s="63">
        <f t="shared" si="134"/>
        <v>0</v>
      </c>
    </row>
    <row r="360" spans="1:34" ht="12" customHeight="1">
      <c r="A360" s="1"/>
      <c r="B360" s="1"/>
      <c r="C360" s="1"/>
      <c r="D360" s="27"/>
      <c r="E360" s="81"/>
      <c r="F360" s="27"/>
      <c r="G360" s="27"/>
      <c r="H360" s="81"/>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row>
    <row r="361" spans="1:34" ht="12" customHeight="1" thickBot="1">
      <c r="A361" s="1" t="s">
        <v>331</v>
      </c>
      <c r="B361" s="1"/>
      <c r="C361" s="1"/>
      <c r="D361" s="66">
        <f>SUM(D337,D350,D352,D354,D359)</f>
        <v>2250.1707402546149</v>
      </c>
      <c r="E361" s="81"/>
      <c r="F361" s="27"/>
      <c r="G361" s="27"/>
      <c r="H361" s="81"/>
      <c r="I361" s="66">
        <f t="shared" ref="I361:AH361" si="135">SUM(I337,I350,I352,I354,I359)</f>
        <v>0</v>
      </c>
      <c r="J361" s="66">
        <f t="shared" si="135"/>
        <v>0</v>
      </c>
      <c r="K361" s="66">
        <f t="shared" si="135"/>
        <v>0</v>
      </c>
      <c r="L361" s="66">
        <f t="shared" si="135"/>
        <v>0</v>
      </c>
      <c r="M361" s="66">
        <f t="shared" si="135"/>
        <v>0</v>
      </c>
      <c r="N361" s="66">
        <f t="shared" si="135"/>
        <v>0</v>
      </c>
      <c r="O361" s="66">
        <f t="shared" si="135"/>
        <v>0</v>
      </c>
      <c r="P361" s="66">
        <f t="shared" si="135"/>
        <v>0</v>
      </c>
      <c r="Q361" s="66">
        <f t="shared" si="135"/>
        <v>0</v>
      </c>
      <c r="R361" s="66">
        <f t="shared" si="135"/>
        <v>0</v>
      </c>
      <c r="S361" s="66">
        <f t="shared" si="135"/>
        <v>0</v>
      </c>
      <c r="T361" s="66">
        <f t="shared" si="135"/>
        <v>0</v>
      </c>
      <c r="U361" s="66">
        <f t="shared" si="135"/>
        <v>0</v>
      </c>
      <c r="V361" s="66">
        <f t="shared" si="135"/>
        <v>0</v>
      </c>
      <c r="W361" s="66">
        <f t="shared" si="135"/>
        <v>0</v>
      </c>
      <c r="X361" s="66">
        <f t="shared" si="135"/>
        <v>0</v>
      </c>
      <c r="Y361" s="66">
        <f t="shared" si="135"/>
        <v>2250.1707402546149</v>
      </c>
      <c r="Z361" s="66">
        <f t="shared" si="135"/>
        <v>0</v>
      </c>
      <c r="AA361" s="66">
        <f t="shared" si="135"/>
        <v>0</v>
      </c>
      <c r="AB361" s="66">
        <f t="shared" si="135"/>
        <v>0</v>
      </c>
      <c r="AC361" s="66">
        <f t="shared" si="135"/>
        <v>0</v>
      </c>
      <c r="AD361" s="66">
        <f t="shared" si="135"/>
        <v>0</v>
      </c>
      <c r="AE361" s="66">
        <f t="shared" si="135"/>
        <v>0</v>
      </c>
      <c r="AF361" s="66">
        <f t="shared" si="135"/>
        <v>0</v>
      </c>
      <c r="AG361" s="66">
        <f t="shared" si="135"/>
        <v>0</v>
      </c>
      <c r="AH361" s="66">
        <f t="shared" si="135"/>
        <v>0</v>
      </c>
    </row>
    <row r="362" spans="1:34" ht="12" customHeight="1"/>
    <row r="363" spans="1:34" ht="12" customHeight="1">
      <c r="A363" s="1" t="s">
        <v>332</v>
      </c>
      <c r="B363" s="1"/>
      <c r="D363" s="27">
        <f>D328</f>
        <v>0</v>
      </c>
      <c r="I363" s="27">
        <f t="shared" ref="I363:AH363" si="136">I328</f>
        <v>0</v>
      </c>
      <c r="J363" s="27">
        <f t="shared" si="136"/>
        <v>0</v>
      </c>
      <c r="K363" s="27">
        <f t="shared" si="136"/>
        <v>0</v>
      </c>
      <c r="L363" s="27">
        <f t="shared" si="136"/>
        <v>0</v>
      </c>
      <c r="M363" s="27">
        <f t="shared" si="136"/>
        <v>0</v>
      </c>
      <c r="N363" s="27">
        <f t="shared" si="136"/>
        <v>0</v>
      </c>
      <c r="O363" s="27">
        <f t="shared" si="136"/>
        <v>0</v>
      </c>
      <c r="P363" s="27">
        <f t="shared" si="136"/>
        <v>0</v>
      </c>
      <c r="Q363" s="27">
        <f t="shared" si="136"/>
        <v>0</v>
      </c>
      <c r="R363" s="27">
        <f t="shared" si="136"/>
        <v>0</v>
      </c>
      <c r="S363" s="27">
        <f t="shared" si="136"/>
        <v>0</v>
      </c>
      <c r="T363" s="27">
        <f t="shared" si="136"/>
        <v>0</v>
      </c>
      <c r="U363" s="27">
        <f t="shared" si="136"/>
        <v>0</v>
      </c>
      <c r="V363" s="27">
        <f t="shared" si="136"/>
        <v>0</v>
      </c>
      <c r="W363" s="27">
        <f t="shared" si="136"/>
        <v>0</v>
      </c>
      <c r="X363" s="27">
        <f t="shared" si="136"/>
        <v>0</v>
      </c>
      <c r="Y363" s="27">
        <f t="shared" si="136"/>
        <v>0</v>
      </c>
      <c r="Z363" s="27">
        <f t="shared" si="136"/>
        <v>0</v>
      </c>
      <c r="AA363" s="27">
        <f t="shared" si="136"/>
        <v>0</v>
      </c>
      <c r="AB363" s="27">
        <f t="shared" si="136"/>
        <v>0</v>
      </c>
      <c r="AC363" s="27">
        <f t="shared" si="136"/>
        <v>0</v>
      </c>
      <c r="AD363" s="27">
        <f t="shared" si="136"/>
        <v>0</v>
      </c>
      <c r="AE363" s="27">
        <f t="shared" si="136"/>
        <v>0</v>
      </c>
      <c r="AF363" s="27">
        <f t="shared" si="136"/>
        <v>0</v>
      </c>
      <c r="AG363" s="27">
        <f t="shared" si="136"/>
        <v>0</v>
      </c>
      <c r="AH363" s="27">
        <f t="shared" si="136"/>
        <v>0</v>
      </c>
    </row>
    <row r="364" spans="1:34" ht="12" customHeight="1">
      <c r="A364" s="1"/>
      <c r="B364" s="1"/>
    </row>
    <row r="365" spans="1:34" ht="12" customHeight="1" thickBot="1">
      <c r="A365" s="1" t="s">
        <v>333</v>
      </c>
      <c r="B365" s="1"/>
      <c r="D365" s="48">
        <f>D361-D363</f>
        <v>2250.1707402546149</v>
      </c>
      <c r="I365" s="48">
        <f t="shared" ref="I365:AH365" si="137">I361-I363</f>
        <v>0</v>
      </c>
      <c r="J365" s="48">
        <f t="shared" si="137"/>
        <v>0</v>
      </c>
      <c r="K365" s="48">
        <f t="shared" si="137"/>
        <v>0</v>
      </c>
      <c r="L365" s="48">
        <f t="shared" si="137"/>
        <v>0</v>
      </c>
      <c r="M365" s="48">
        <f t="shared" si="137"/>
        <v>0</v>
      </c>
      <c r="N365" s="48">
        <f t="shared" si="137"/>
        <v>0</v>
      </c>
      <c r="O365" s="48">
        <f t="shared" si="137"/>
        <v>0</v>
      </c>
      <c r="P365" s="48">
        <f t="shared" si="137"/>
        <v>0</v>
      </c>
      <c r="Q365" s="48">
        <f t="shared" si="137"/>
        <v>0</v>
      </c>
      <c r="R365" s="48">
        <f t="shared" si="137"/>
        <v>0</v>
      </c>
      <c r="S365" s="48">
        <f t="shared" si="137"/>
        <v>0</v>
      </c>
      <c r="T365" s="48">
        <f t="shared" si="137"/>
        <v>0</v>
      </c>
      <c r="U365" s="48">
        <f t="shared" si="137"/>
        <v>0</v>
      </c>
      <c r="V365" s="48">
        <f t="shared" si="137"/>
        <v>0</v>
      </c>
      <c r="W365" s="48">
        <f t="shared" si="137"/>
        <v>0</v>
      </c>
      <c r="X365" s="48">
        <f t="shared" si="137"/>
        <v>0</v>
      </c>
      <c r="Y365" s="48">
        <f t="shared" si="137"/>
        <v>2250.1707402546149</v>
      </c>
      <c r="Z365" s="48">
        <f t="shared" si="137"/>
        <v>0</v>
      </c>
      <c r="AA365" s="48">
        <f t="shared" si="137"/>
        <v>0</v>
      </c>
      <c r="AB365" s="48">
        <f t="shared" si="137"/>
        <v>0</v>
      </c>
      <c r="AC365" s="48">
        <f t="shared" si="137"/>
        <v>0</v>
      </c>
      <c r="AD365" s="48">
        <f t="shared" si="137"/>
        <v>0</v>
      </c>
      <c r="AE365" s="48">
        <f t="shared" si="137"/>
        <v>0</v>
      </c>
      <c r="AF365" s="48">
        <f t="shared" si="137"/>
        <v>0</v>
      </c>
      <c r="AG365" s="48">
        <f t="shared" si="137"/>
        <v>0</v>
      </c>
      <c r="AH365" s="48">
        <f t="shared" si="137"/>
        <v>0</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2.20/Schedule 5.21
Page &amp;P of &amp;N</oddHeader>
  </headerFooter>
  <ignoredErrors>
    <ignoredError sqref="C14:C160 C161:C206 C207:C264 C265:C281 C282:C294 C326:C329 C330:C362 C366:C367 C369:C374 C296:C325" numberStoredAsText="1"/>
    <ignoredError sqref="D337:AH365"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AD4DD-A6A1-40EF-8716-7A7F8D663B14}">
  <dimension ref="A1:AH365"/>
  <sheetViews>
    <sheetView workbookViewId="0">
      <pane xSplit="2" ySplit="9" topLeftCell="C311" activePane="bottomRight" state="frozen"/>
      <selection activeCell="D4" sqref="D4"/>
      <selection pane="topRight" activeCell="D4" sqref="D4"/>
      <selection pane="bottomLeft" activeCell="D4" sqref="D4"/>
      <selection pane="bottomRight" activeCell="F326" sqref="F326"/>
    </sheetView>
  </sheetViews>
  <sheetFormatPr defaultRowHeight="15"/>
  <cols>
    <col min="1" max="1" width="3.5703125" customWidth="1"/>
    <col min="2" max="2" width="34.42578125" customWidth="1"/>
    <col min="3" max="3" width="9.42578125" customWidth="1"/>
    <col min="4" max="4" width="13.5703125" style="172" customWidth="1"/>
    <col min="5" max="5" width="22.42578125" customWidth="1"/>
    <col min="6" max="7" width="13.5703125" customWidth="1"/>
    <col min="8" max="8" width="22.42578125" customWidth="1"/>
    <col min="9" max="34" width="13.5703125" customWidth="1"/>
  </cols>
  <sheetData>
    <row r="1" spans="1:34" s="248" customFormat="1" ht="12" customHeight="1">
      <c r="A1" s="295" t="s">
        <v>1169</v>
      </c>
      <c r="B1" s="295"/>
      <c r="C1" s="249"/>
    </row>
    <row r="2" spans="1:34" s="248" customFormat="1" ht="12" customHeight="1">
      <c r="A2" s="296" t="s">
        <v>1052</v>
      </c>
      <c r="B2" s="296"/>
      <c r="C2" s="249"/>
    </row>
    <row r="3" spans="1:34" s="248" customFormat="1" ht="12" customHeight="1">
      <c r="A3" s="305" t="s">
        <v>1174</v>
      </c>
      <c r="B3" s="305"/>
      <c r="C3" s="249"/>
    </row>
    <row r="4" spans="1:34" ht="12" customHeight="1">
      <c r="A4" s="267" t="s">
        <v>1182</v>
      </c>
      <c r="C4" s="249"/>
    </row>
    <row r="5" spans="1:34" ht="12" customHeight="1">
      <c r="A5" s="1"/>
      <c r="B5" s="1"/>
      <c r="C5" s="250"/>
      <c r="E5" s="5"/>
      <c r="F5" s="5"/>
      <c r="G5" s="5"/>
      <c r="H5" s="69"/>
      <c r="I5" s="5"/>
      <c r="J5" s="5"/>
      <c r="K5" s="5"/>
      <c r="L5" s="5"/>
      <c r="M5" s="5"/>
      <c r="N5" s="5"/>
      <c r="O5" s="5" t="s">
        <v>334</v>
      </c>
      <c r="P5" s="5" t="s">
        <v>334</v>
      </c>
      <c r="Q5" s="5"/>
      <c r="R5" s="5"/>
      <c r="S5" s="5" t="s">
        <v>335</v>
      </c>
      <c r="T5" s="5" t="s">
        <v>335</v>
      </c>
      <c r="U5" s="5" t="s">
        <v>335</v>
      </c>
      <c r="V5" s="5" t="s">
        <v>335</v>
      </c>
      <c r="W5" s="7" t="s">
        <v>336</v>
      </c>
      <c r="X5" s="5"/>
      <c r="Y5" s="5"/>
      <c r="Z5" s="5"/>
      <c r="AA5" s="5" t="s">
        <v>6</v>
      </c>
      <c r="AB5" s="5" t="s">
        <v>337</v>
      </c>
      <c r="AC5" s="1"/>
      <c r="AD5" s="5" t="s">
        <v>338</v>
      </c>
      <c r="AE5" s="5" t="s">
        <v>339</v>
      </c>
      <c r="AF5" s="1"/>
      <c r="AG5" s="5" t="s">
        <v>340</v>
      </c>
      <c r="AH5" s="5" t="s">
        <v>339</v>
      </c>
    </row>
    <row r="6" spans="1:34" ht="12" customHeight="1">
      <c r="A6" s="1"/>
      <c r="B6" s="70"/>
      <c r="C6" s="1"/>
      <c r="D6" s="7"/>
      <c r="E6" s="5" t="s">
        <v>2</v>
      </c>
      <c r="F6" s="7" t="s">
        <v>3</v>
      </c>
      <c r="G6" s="7" t="s">
        <v>4</v>
      </c>
      <c r="H6" s="69"/>
      <c r="I6" s="7"/>
      <c r="J6" s="7"/>
      <c r="K6" s="7"/>
      <c r="L6" s="7"/>
      <c r="M6" s="7" t="s">
        <v>341</v>
      </c>
      <c r="N6" s="7" t="s">
        <v>341</v>
      </c>
      <c r="O6" s="7" t="s">
        <v>340</v>
      </c>
      <c r="P6" s="7" t="s">
        <v>340</v>
      </c>
      <c r="Q6" s="7" t="s">
        <v>339</v>
      </c>
      <c r="R6" s="7" t="s">
        <v>338</v>
      </c>
      <c r="S6" s="7" t="s">
        <v>310</v>
      </c>
      <c r="T6" s="7" t="s">
        <v>310</v>
      </c>
      <c r="U6" s="7" t="s">
        <v>310</v>
      </c>
      <c r="V6" s="7" t="s">
        <v>310</v>
      </c>
      <c r="W6" s="8" t="s">
        <v>342</v>
      </c>
      <c r="X6" s="7"/>
      <c r="Y6" s="7" t="s">
        <v>343</v>
      </c>
      <c r="Z6" s="7" t="s">
        <v>341</v>
      </c>
      <c r="AA6" s="7" t="s">
        <v>344</v>
      </c>
      <c r="AB6" s="7" t="s">
        <v>22</v>
      </c>
      <c r="AC6" s="5" t="s">
        <v>345</v>
      </c>
      <c r="AD6" s="5" t="s">
        <v>346</v>
      </c>
      <c r="AE6" s="5" t="s">
        <v>346</v>
      </c>
      <c r="AF6" s="5" t="s">
        <v>347</v>
      </c>
      <c r="AG6" s="5" t="s">
        <v>348</v>
      </c>
      <c r="AH6" s="5" t="s">
        <v>346</v>
      </c>
    </row>
    <row r="7" spans="1:34" ht="12" customHeight="1">
      <c r="A7" s="1"/>
      <c r="B7" s="5" t="s">
        <v>7</v>
      </c>
      <c r="C7" s="5" t="s">
        <v>7</v>
      </c>
      <c r="D7" s="8" t="s">
        <v>7</v>
      </c>
      <c r="E7" s="5" t="s">
        <v>8</v>
      </c>
      <c r="F7" s="8" t="s">
        <v>2</v>
      </c>
      <c r="G7" s="8" t="s">
        <v>9</v>
      </c>
      <c r="H7" s="69" t="s">
        <v>10</v>
      </c>
      <c r="I7" s="7" t="s">
        <v>349</v>
      </c>
      <c r="J7" s="7" t="s">
        <v>349</v>
      </c>
      <c r="K7" s="7" t="s">
        <v>343</v>
      </c>
      <c r="L7" s="8"/>
      <c r="M7" s="8" t="s">
        <v>350</v>
      </c>
      <c r="N7" s="8" t="s">
        <v>350</v>
      </c>
      <c r="O7" s="7" t="s">
        <v>351</v>
      </c>
      <c r="P7" s="8" t="s">
        <v>351</v>
      </c>
      <c r="Q7" s="8" t="s">
        <v>352</v>
      </c>
      <c r="R7" s="8" t="s">
        <v>352</v>
      </c>
      <c r="S7" s="8" t="s">
        <v>353</v>
      </c>
      <c r="T7" s="8" t="s">
        <v>353</v>
      </c>
      <c r="U7" s="8" t="s">
        <v>353</v>
      </c>
      <c r="V7" s="8" t="s">
        <v>353</v>
      </c>
      <c r="W7" s="71" t="s">
        <v>310</v>
      </c>
      <c r="X7" s="8" t="s">
        <v>354</v>
      </c>
      <c r="Y7" s="8" t="s">
        <v>310</v>
      </c>
      <c r="Z7" s="8" t="s">
        <v>355</v>
      </c>
      <c r="AA7" s="8" t="s">
        <v>356</v>
      </c>
      <c r="AB7" s="8" t="s">
        <v>310</v>
      </c>
      <c r="AC7" s="5" t="s">
        <v>310</v>
      </c>
      <c r="AD7" s="7" t="s">
        <v>357</v>
      </c>
      <c r="AE7" s="7" t="s">
        <v>357</v>
      </c>
      <c r="AF7" s="5" t="s">
        <v>346</v>
      </c>
      <c r="AG7" s="5" t="s">
        <v>20</v>
      </c>
      <c r="AH7" s="5" t="s">
        <v>341</v>
      </c>
    </row>
    <row r="8" spans="1:34" ht="12" customHeight="1">
      <c r="A8" s="10"/>
      <c r="B8" s="11" t="s">
        <v>17</v>
      </c>
      <c r="C8" s="11" t="s">
        <v>18</v>
      </c>
      <c r="D8" s="12" t="s">
        <v>19</v>
      </c>
      <c r="E8" s="12" t="s">
        <v>20</v>
      </c>
      <c r="F8" s="12" t="s">
        <v>8</v>
      </c>
      <c r="G8" s="12" t="s">
        <v>21</v>
      </c>
      <c r="H8" s="12" t="s">
        <v>20</v>
      </c>
      <c r="I8" s="12" t="s">
        <v>358</v>
      </c>
      <c r="J8" s="12" t="s">
        <v>340</v>
      </c>
      <c r="K8" s="12" t="s">
        <v>359</v>
      </c>
      <c r="L8" s="12" t="s">
        <v>341</v>
      </c>
      <c r="M8" s="12" t="s">
        <v>343</v>
      </c>
      <c r="N8" s="12" t="s">
        <v>341</v>
      </c>
      <c r="O8" s="12" t="s">
        <v>343</v>
      </c>
      <c r="P8" s="12" t="s">
        <v>341</v>
      </c>
      <c r="Q8" s="12" t="s">
        <v>360</v>
      </c>
      <c r="R8" s="12" t="s">
        <v>360</v>
      </c>
      <c r="S8" s="12" t="s">
        <v>343</v>
      </c>
      <c r="T8" s="12" t="s">
        <v>341</v>
      </c>
      <c r="U8" s="12" t="s">
        <v>343</v>
      </c>
      <c r="V8" s="12" t="s">
        <v>341</v>
      </c>
      <c r="W8" s="12" t="s">
        <v>360</v>
      </c>
      <c r="X8" s="86" t="s">
        <v>361</v>
      </c>
      <c r="Y8" s="12" t="s">
        <v>360</v>
      </c>
      <c r="Z8" s="12" t="s">
        <v>362</v>
      </c>
      <c r="AA8" s="12" t="s">
        <v>360</v>
      </c>
      <c r="AB8" s="12" t="s">
        <v>360</v>
      </c>
      <c r="AC8" s="11" t="s">
        <v>360</v>
      </c>
      <c r="AD8" s="12" t="s">
        <v>363</v>
      </c>
      <c r="AE8" s="12" t="s">
        <v>363</v>
      </c>
      <c r="AF8" s="12" t="s">
        <v>363</v>
      </c>
      <c r="AG8" s="11" t="s">
        <v>363</v>
      </c>
      <c r="AH8" s="11" t="s">
        <v>360</v>
      </c>
    </row>
    <row r="9" spans="1:34" ht="12" customHeight="1">
      <c r="A9" s="1"/>
      <c r="B9" s="1"/>
      <c r="C9" s="1"/>
      <c r="D9" s="14"/>
      <c r="E9" s="5"/>
      <c r="F9" s="14"/>
      <c r="G9" s="14"/>
      <c r="H9" s="69"/>
      <c r="I9" s="7" t="s">
        <v>364</v>
      </c>
      <c r="J9" s="7" t="s">
        <v>365</v>
      </c>
      <c r="K9" s="7" t="s">
        <v>366</v>
      </c>
      <c r="L9" s="7" t="s">
        <v>366</v>
      </c>
      <c r="M9" s="5" t="s">
        <v>367</v>
      </c>
      <c r="N9" s="5" t="s">
        <v>367</v>
      </c>
      <c r="O9" s="7" t="s">
        <v>368</v>
      </c>
      <c r="P9" s="7" t="s">
        <v>368</v>
      </c>
      <c r="Q9" s="7" t="s">
        <v>369</v>
      </c>
      <c r="R9" s="7" t="s">
        <v>370</v>
      </c>
      <c r="S9" s="7" t="s">
        <v>371</v>
      </c>
      <c r="T9" s="7" t="s">
        <v>371</v>
      </c>
      <c r="U9" s="7" t="s">
        <v>372</v>
      </c>
      <c r="V9" s="7" t="s">
        <v>372</v>
      </c>
      <c r="W9" s="5" t="s">
        <v>373</v>
      </c>
      <c r="X9" s="5"/>
      <c r="Y9" s="7" t="s">
        <v>374</v>
      </c>
      <c r="Z9" s="7" t="s">
        <v>374</v>
      </c>
      <c r="AA9" s="7" t="s">
        <v>375</v>
      </c>
      <c r="AB9" s="7" t="s">
        <v>376</v>
      </c>
      <c r="AC9" s="7" t="s">
        <v>377</v>
      </c>
      <c r="AD9" s="7" t="s">
        <v>378</v>
      </c>
      <c r="AE9" s="7" t="s">
        <v>379</v>
      </c>
      <c r="AF9" s="7" t="s">
        <v>380</v>
      </c>
      <c r="AG9" s="5" t="s">
        <v>381</v>
      </c>
      <c r="AH9" s="5" t="s">
        <v>382</v>
      </c>
    </row>
    <row r="10" spans="1:34" ht="12" customHeight="1">
      <c r="A10" s="73"/>
      <c r="B10" s="73"/>
      <c r="C10" s="73"/>
      <c r="D10" s="74"/>
      <c r="E10" s="75"/>
      <c r="F10" s="74"/>
      <c r="G10" s="74"/>
      <c r="H10" s="69"/>
      <c r="I10" s="76">
        <v>2</v>
      </c>
      <c r="J10" s="76">
        <v>3</v>
      </c>
      <c r="K10" s="76">
        <v>4</v>
      </c>
      <c r="L10" s="76">
        <v>5</v>
      </c>
      <c r="M10" s="76">
        <v>6</v>
      </c>
      <c r="N10" s="76">
        <v>7</v>
      </c>
      <c r="O10" s="76">
        <v>8</v>
      </c>
      <c r="P10" s="76">
        <v>9</v>
      </c>
      <c r="Q10" s="76">
        <v>10</v>
      </c>
      <c r="R10" s="76">
        <v>11</v>
      </c>
      <c r="S10" s="76">
        <v>12</v>
      </c>
      <c r="T10" s="76">
        <v>13</v>
      </c>
      <c r="U10" s="76">
        <v>14</v>
      </c>
      <c r="V10" s="76">
        <v>15</v>
      </c>
      <c r="W10" s="76">
        <v>16</v>
      </c>
      <c r="X10" s="76">
        <v>17</v>
      </c>
      <c r="Y10" s="76">
        <v>18</v>
      </c>
      <c r="Z10" s="76">
        <v>19</v>
      </c>
      <c r="AA10" s="76">
        <v>20</v>
      </c>
      <c r="AB10" s="76">
        <v>21</v>
      </c>
      <c r="AC10" s="76">
        <v>22</v>
      </c>
      <c r="AD10" s="76">
        <v>23</v>
      </c>
      <c r="AE10" s="76">
        <v>24</v>
      </c>
      <c r="AF10" s="76">
        <v>25</v>
      </c>
      <c r="AG10" s="76">
        <v>26</v>
      </c>
      <c r="AH10" s="76">
        <v>27</v>
      </c>
    </row>
    <row r="11" spans="1:34" ht="12" customHeight="1">
      <c r="A11" s="16" t="s">
        <v>31</v>
      </c>
      <c r="B11" s="1"/>
      <c r="C11" s="1"/>
      <c r="D11" s="1"/>
      <c r="E11" s="5"/>
      <c r="F11" s="1"/>
      <c r="G11" s="1"/>
      <c r="H11" s="69"/>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34" ht="12" customHeight="1">
      <c r="A12" s="1"/>
      <c r="B12" s="1"/>
      <c r="C12" s="1"/>
      <c r="D12" s="1"/>
      <c r="E12" s="5"/>
      <c r="F12" s="1"/>
      <c r="G12" s="1"/>
      <c r="H12" s="69"/>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ht="12" customHeight="1">
      <c r="A13" s="16" t="s">
        <v>32</v>
      </c>
      <c r="B13" s="1"/>
      <c r="C13" s="1"/>
      <c r="D13" s="25"/>
      <c r="E13" s="79"/>
      <c r="F13" s="25"/>
      <c r="G13" s="25"/>
      <c r="H13" s="69"/>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row>
    <row r="14" spans="1:34" ht="12" customHeight="1">
      <c r="A14" s="1"/>
      <c r="B14" s="16" t="s">
        <v>34</v>
      </c>
      <c r="C14" s="5" t="s">
        <v>35</v>
      </c>
      <c r="D14" s="25">
        <f>Classification!CQ14</f>
        <v>0</v>
      </c>
      <c r="E14" s="79"/>
      <c r="F14" s="25">
        <v>0</v>
      </c>
      <c r="G14" s="25">
        <f>D14-F14</f>
        <v>0</v>
      </c>
      <c r="H14" s="69"/>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row>
    <row r="15" spans="1:34" ht="12" customHeight="1">
      <c r="A15" s="1"/>
      <c r="B15" s="16" t="s">
        <v>37</v>
      </c>
      <c r="C15" s="5" t="s">
        <v>38</v>
      </c>
      <c r="D15" s="25">
        <f>Classification!CQ15</f>
        <v>0</v>
      </c>
      <c r="E15" s="79"/>
      <c r="F15" s="25">
        <v>0</v>
      </c>
      <c r="G15" s="25">
        <f t="shared" ref="G15:G17" si="0">D15-F15</f>
        <v>0</v>
      </c>
      <c r="H15" s="69"/>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row>
    <row r="16" spans="1:34" ht="12" customHeight="1">
      <c r="A16" s="1"/>
      <c r="B16" s="16" t="s">
        <v>39</v>
      </c>
      <c r="C16" s="5" t="s">
        <v>40</v>
      </c>
      <c r="D16" s="25">
        <f>Classification!CQ16</f>
        <v>0</v>
      </c>
      <c r="E16" s="79"/>
      <c r="F16" s="25">
        <v>0</v>
      </c>
      <c r="G16" s="25">
        <f t="shared" si="0"/>
        <v>0</v>
      </c>
      <c r="H16" s="69"/>
      <c r="I16" s="25">
        <v>0</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row>
    <row r="17" spans="1:34" ht="12" customHeight="1">
      <c r="A17" s="1"/>
      <c r="B17" s="16" t="s">
        <v>16</v>
      </c>
      <c r="C17" s="5" t="s">
        <v>41</v>
      </c>
      <c r="D17" s="25">
        <f>Classification!CQ17</f>
        <v>0</v>
      </c>
      <c r="E17" s="79"/>
      <c r="F17" s="25">
        <v>0</v>
      </c>
      <c r="G17" s="25">
        <f t="shared" si="0"/>
        <v>0</v>
      </c>
      <c r="H17" s="69"/>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row>
    <row r="18" spans="1:34" ht="12" customHeight="1">
      <c r="A18" s="1"/>
      <c r="B18" s="16" t="s">
        <v>42</v>
      </c>
      <c r="C18" s="1"/>
      <c r="D18" s="26">
        <f>SUM(D14:D17)</f>
        <v>0</v>
      </c>
      <c r="E18" s="79"/>
      <c r="F18" s="26">
        <f>SUM(F14:F17)</f>
        <v>0</v>
      </c>
      <c r="G18" s="26">
        <f>SUM(G14:G17)</f>
        <v>0</v>
      </c>
      <c r="H18" s="69"/>
      <c r="I18" s="26">
        <f t="shared" ref="I18:AH18" si="1">SUM(I14:I17)</f>
        <v>0</v>
      </c>
      <c r="J18" s="26">
        <f t="shared" si="1"/>
        <v>0</v>
      </c>
      <c r="K18" s="26">
        <f t="shared" si="1"/>
        <v>0</v>
      </c>
      <c r="L18" s="26">
        <f t="shared" si="1"/>
        <v>0</v>
      </c>
      <c r="M18" s="26">
        <f t="shared" si="1"/>
        <v>0</v>
      </c>
      <c r="N18" s="26">
        <f t="shared" si="1"/>
        <v>0</v>
      </c>
      <c r="O18" s="26">
        <f t="shared" si="1"/>
        <v>0</v>
      </c>
      <c r="P18" s="26">
        <f t="shared" si="1"/>
        <v>0</v>
      </c>
      <c r="Q18" s="26">
        <f t="shared" si="1"/>
        <v>0</v>
      </c>
      <c r="R18" s="26">
        <f t="shared" si="1"/>
        <v>0</v>
      </c>
      <c r="S18" s="26">
        <f t="shared" si="1"/>
        <v>0</v>
      </c>
      <c r="T18" s="26">
        <f t="shared" si="1"/>
        <v>0</v>
      </c>
      <c r="U18" s="26">
        <f t="shared" si="1"/>
        <v>0</v>
      </c>
      <c r="V18" s="26">
        <f t="shared" si="1"/>
        <v>0</v>
      </c>
      <c r="W18" s="26">
        <f t="shared" si="1"/>
        <v>0</v>
      </c>
      <c r="X18" s="26">
        <f t="shared" si="1"/>
        <v>0</v>
      </c>
      <c r="Y18" s="26">
        <f t="shared" si="1"/>
        <v>0</v>
      </c>
      <c r="Z18" s="26">
        <f t="shared" si="1"/>
        <v>0</v>
      </c>
      <c r="AA18" s="26">
        <f t="shared" si="1"/>
        <v>0</v>
      </c>
      <c r="AB18" s="26">
        <f t="shared" si="1"/>
        <v>0</v>
      </c>
      <c r="AC18" s="26">
        <f t="shared" si="1"/>
        <v>0</v>
      </c>
      <c r="AD18" s="26">
        <f t="shared" si="1"/>
        <v>0</v>
      </c>
      <c r="AE18" s="26">
        <f t="shared" si="1"/>
        <v>0</v>
      </c>
      <c r="AF18" s="26">
        <f t="shared" si="1"/>
        <v>0</v>
      </c>
      <c r="AG18" s="26">
        <f t="shared" si="1"/>
        <v>0</v>
      </c>
      <c r="AH18" s="26">
        <f t="shared" si="1"/>
        <v>0</v>
      </c>
    </row>
    <row r="19" spans="1:34" ht="12" customHeight="1">
      <c r="A19" s="1"/>
      <c r="B19" s="1"/>
      <c r="C19" s="1"/>
      <c r="D19" s="25"/>
      <c r="E19" s="79"/>
      <c r="F19" s="25"/>
      <c r="G19" s="25"/>
      <c r="H19" s="69"/>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row>
    <row r="20" spans="1:34" ht="12" customHeight="1">
      <c r="A20" s="16" t="s">
        <v>43</v>
      </c>
      <c r="B20" s="1"/>
      <c r="C20" s="1"/>
      <c r="D20" s="25"/>
      <c r="E20" s="79"/>
      <c r="F20" s="25"/>
      <c r="G20" s="25"/>
      <c r="H20" s="69"/>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row>
    <row r="21" spans="1:34" ht="12" customHeight="1">
      <c r="A21" s="1"/>
      <c r="B21" s="16" t="s">
        <v>44</v>
      </c>
      <c r="C21" s="5" t="s">
        <v>45</v>
      </c>
      <c r="D21" s="25">
        <f>Classification!CQ21</f>
        <v>0</v>
      </c>
      <c r="E21" s="79"/>
      <c r="F21" s="25">
        <v>0</v>
      </c>
      <c r="G21" s="25">
        <f>D21-F21</f>
        <v>0</v>
      </c>
      <c r="H21" s="69"/>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row>
    <row r="22" spans="1:34" ht="12" customHeight="1">
      <c r="A22" s="1"/>
      <c r="B22" s="16" t="s">
        <v>48</v>
      </c>
      <c r="C22" s="5" t="s">
        <v>49</v>
      </c>
      <c r="D22" s="25">
        <f>Classification!CQ22</f>
        <v>0</v>
      </c>
      <c r="E22" s="79"/>
      <c r="F22" s="25">
        <v>0</v>
      </c>
      <c r="G22" s="25">
        <f t="shared" ref="G22:G24" si="2">D22-F22</f>
        <v>0</v>
      </c>
      <c r="H22" s="69"/>
      <c r="I22" s="25">
        <v>0</v>
      </c>
      <c r="J22" s="25">
        <v>0</v>
      </c>
      <c r="K22" s="25">
        <v>0</v>
      </c>
      <c r="L22" s="25">
        <v>0</v>
      </c>
      <c r="M22" s="25">
        <v>0</v>
      </c>
      <c r="N22" s="25">
        <v>0</v>
      </c>
      <c r="O22" s="25">
        <v>0</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row>
    <row r="23" spans="1:34" ht="12" customHeight="1">
      <c r="A23" s="1"/>
      <c r="B23" s="16" t="s">
        <v>50</v>
      </c>
      <c r="C23" s="5" t="s">
        <v>51</v>
      </c>
      <c r="D23" s="25">
        <f>Classification!CQ23</f>
        <v>0</v>
      </c>
      <c r="E23" s="79"/>
      <c r="F23" s="25">
        <v>0</v>
      </c>
      <c r="G23" s="25">
        <f t="shared" si="2"/>
        <v>0</v>
      </c>
      <c r="H23" s="69"/>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row>
    <row r="24" spans="1:34" ht="12" customHeight="1">
      <c r="A24" s="1"/>
      <c r="B24" s="16" t="s">
        <v>53</v>
      </c>
      <c r="C24" s="5" t="s">
        <v>54</v>
      </c>
      <c r="D24" s="25">
        <f>Classification!CQ24</f>
        <v>0</v>
      </c>
      <c r="E24" s="79"/>
      <c r="F24" s="25">
        <v>0</v>
      </c>
      <c r="G24" s="25">
        <f t="shared" si="2"/>
        <v>0</v>
      </c>
      <c r="H24" s="69"/>
      <c r="I24" s="25">
        <v>0</v>
      </c>
      <c r="J24" s="25">
        <v>0</v>
      </c>
      <c r="K24" s="25">
        <v>0</v>
      </c>
      <c r="L24" s="25">
        <v>0</v>
      </c>
      <c r="M24" s="25">
        <v>0</v>
      </c>
      <c r="N24" s="25">
        <v>0</v>
      </c>
      <c r="O24" s="25">
        <v>0</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row>
    <row r="25" spans="1:34" ht="12" customHeight="1">
      <c r="A25" s="1"/>
      <c r="B25" s="16" t="s">
        <v>55</v>
      </c>
      <c r="C25" s="5" t="s">
        <v>56</v>
      </c>
      <c r="D25" s="25">
        <f>Classification!CQ25</f>
        <v>0</v>
      </c>
      <c r="E25" s="79"/>
      <c r="F25" s="25">
        <v>0</v>
      </c>
      <c r="G25" s="25">
        <f>D25-F25</f>
        <v>0</v>
      </c>
      <c r="H25" s="69"/>
      <c r="I25" s="25">
        <v>0</v>
      </c>
      <c r="J25" s="25">
        <v>0</v>
      </c>
      <c r="K25" s="25">
        <v>0</v>
      </c>
      <c r="L25" s="25">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25">
        <v>0</v>
      </c>
      <c r="AH25" s="25">
        <v>0</v>
      </c>
    </row>
    <row r="26" spans="1:34" ht="12" customHeight="1">
      <c r="A26" s="1"/>
      <c r="B26" s="16" t="s">
        <v>59</v>
      </c>
      <c r="C26" s="5" t="s">
        <v>60</v>
      </c>
      <c r="D26" s="25">
        <f>Classification!CQ26</f>
        <v>0</v>
      </c>
      <c r="E26" s="79"/>
      <c r="F26" s="25">
        <v>0</v>
      </c>
      <c r="G26" s="25">
        <f t="shared" ref="G26:G28" si="3">D26-F26</f>
        <v>0</v>
      </c>
      <c r="H26" s="69"/>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row>
    <row r="27" spans="1:34" ht="12" customHeight="1">
      <c r="A27" s="1"/>
      <c r="B27" s="16" t="s">
        <v>61</v>
      </c>
      <c r="C27" s="5" t="s">
        <v>62</v>
      </c>
      <c r="D27" s="25">
        <f>Classification!CQ27</f>
        <v>0</v>
      </c>
      <c r="E27" s="79"/>
      <c r="F27" s="25">
        <v>0</v>
      </c>
      <c r="G27" s="25">
        <f t="shared" si="3"/>
        <v>0</v>
      </c>
      <c r="H27" s="69"/>
      <c r="I27" s="25">
        <v>0</v>
      </c>
      <c r="J27" s="25">
        <v>0</v>
      </c>
      <c r="K27" s="25">
        <v>0</v>
      </c>
      <c r="L27" s="25">
        <v>0</v>
      </c>
      <c r="M27" s="25">
        <v>0</v>
      </c>
      <c r="N27" s="25">
        <v>0</v>
      </c>
      <c r="O27" s="25">
        <v>0</v>
      </c>
      <c r="P27" s="25">
        <v>0</v>
      </c>
      <c r="Q27" s="25">
        <v>0</v>
      </c>
      <c r="R27" s="25">
        <v>0</v>
      </c>
      <c r="S27" s="25">
        <v>0</v>
      </c>
      <c r="T27" s="25">
        <v>0</v>
      </c>
      <c r="U27" s="25">
        <v>0</v>
      </c>
      <c r="V27" s="25">
        <v>0</v>
      </c>
      <c r="W27" s="25">
        <v>0</v>
      </c>
      <c r="X27" s="25">
        <v>0</v>
      </c>
      <c r="Y27" s="25">
        <v>0</v>
      </c>
      <c r="Z27" s="25">
        <v>0</v>
      </c>
      <c r="AA27" s="25">
        <v>0</v>
      </c>
      <c r="AB27" s="25">
        <v>0</v>
      </c>
      <c r="AC27" s="25">
        <v>0</v>
      </c>
      <c r="AD27" s="25">
        <v>0</v>
      </c>
      <c r="AE27" s="25">
        <v>0</v>
      </c>
      <c r="AF27" s="25">
        <v>0</v>
      </c>
      <c r="AG27" s="25">
        <v>0</v>
      </c>
      <c r="AH27" s="25">
        <v>0</v>
      </c>
    </row>
    <row r="28" spans="1:34" ht="12" customHeight="1">
      <c r="A28" s="1"/>
      <c r="B28" s="16" t="s">
        <v>16</v>
      </c>
      <c r="C28" s="5" t="s">
        <v>64</v>
      </c>
      <c r="D28" s="25">
        <f>Classification!CQ28</f>
        <v>0</v>
      </c>
      <c r="E28" s="79"/>
      <c r="F28" s="25">
        <v>0</v>
      </c>
      <c r="G28" s="25">
        <f t="shared" si="3"/>
        <v>0</v>
      </c>
      <c r="H28" s="69"/>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0</v>
      </c>
      <c r="AG28" s="25">
        <v>0</v>
      </c>
      <c r="AH28" s="25">
        <v>0</v>
      </c>
    </row>
    <row r="29" spans="1:34" ht="12" customHeight="1">
      <c r="A29" s="1"/>
      <c r="B29" s="16" t="s">
        <v>42</v>
      </c>
      <c r="C29" s="1"/>
      <c r="D29" s="26">
        <f>SUM(D21:D28)</f>
        <v>0</v>
      </c>
      <c r="E29" s="79"/>
      <c r="F29" s="26">
        <f>SUM(F21:F28)</f>
        <v>0</v>
      </c>
      <c r="G29" s="26">
        <f>SUM(G21:G28)</f>
        <v>0</v>
      </c>
      <c r="H29" s="69"/>
      <c r="I29" s="26">
        <f>SUM(I21:I28)</f>
        <v>0</v>
      </c>
      <c r="J29" s="26">
        <f t="shared" ref="J29:AH29" si="4">SUM(J21:J28)</f>
        <v>0</v>
      </c>
      <c r="K29" s="26">
        <f t="shared" si="4"/>
        <v>0</v>
      </c>
      <c r="L29" s="26">
        <f t="shared" si="4"/>
        <v>0</v>
      </c>
      <c r="M29" s="26">
        <f t="shared" si="4"/>
        <v>0</v>
      </c>
      <c r="N29" s="26">
        <f t="shared" si="4"/>
        <v>0</v>
      </c>
      <c r="O29" s="26">
        <f t="shared" si="4"/>
        <v>0</v>
      </c>
      <c r="P29" s="26">
        <f t="shared" si="4"/>
        <v>0</v>
      </c>
      <c r="Q29" s="26">
        <f t="shared" si="4"/>
        <v>0</v>
      </c>
      <c r="R29" s="26">
        <f t="shared" si="4"/>
        <v>0</v>
      </c>
      <c r="S29" s="26">
        <f t="shared" si="4"/>
        <v>0</v>
      </c>
      <c r="T29" s="26">
        <f t="shared" si="4"/>
        <v>0</v>
      </c>
      <c r="U29" s="26">
        <f t="shared" si="4"/>
        <v>0</v>
      </c>
      <c r="V29" s="26">
        <f t="shared" si="4"/>
        <v>0</v>
      </c>
      <c r="W29" s="26">
        <f t="shared" si="4"/>
        <v>0</v>
      </c>
      <c r="X29" s="26">
        <f t="shared" si="4"/>
        <v>0</v>
      </c>
      <c r="Y29" s="26">
        <f t="shared" si="4"/>
        <v>0</v>
      </c>
      <c r="Z29" s="26">
        <f t="shared" si="4"/>
        <v>0</v>
      </c>
      <c r="AA29" s="26">
        <f t="shared" si="4"/>
        <v>0</v>
      </c>
      <c r="AB29" s="26">
        <f t="shared" si="4"/>
        <v>0</v>
      </c>
      <c r="AC29" s="26">
        <f t="shared" si="4"/>
        <v>0</v>
      </c>
      <c r="AD29" s="26">
        <f t="shared" si="4"/>
        <v>0</v>
      </c>
      <c r="AE29" s="26">
        <f t="shared" si="4"/>
        <v>0</v>
      </c>
      <c r="AF29" s="26">
        <f t="shared" si="4"/>
        <v>0</v>
      </c>
      <c r="AG29" s="26">
        <f t="shared" si="4"/>
        <v>0</v>
      </c>
      <c r="AH29" s="26">
        <f t="shared" si="4"/>
        <v>0</v>
      </c>
    </row>
    <row r="30" spans="1:34" ht="12" customHeight="1">
      <c r="A30" s="1"/>
      <c r="B30" s="1"/>
      <c r="C30" s="1"/>
      <c r="D30" s="25"/>
      <c r="E30" s="79"/>
      <c r="F30" s="25"/>
      <c r="G30" s="25"/>
      <c r="H30" s="6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row>
    <row r="31" spans="1:34" ht="12" customHeight="1">
      <c r="A31" s="16" t="s">
        <v>65</v>
      </c>
      <c r="B31" s="1"/>
      <c r="C31" s="1"/>
      <c r="D31" s="25"/>
      <c r="E31" s="79"/>
      <c r="F31" s="25"/>
      <c r="G31" s="25"/>
      <c r="H31" s="6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row>
    <row r="32" spans="1:34" ht="12" customHeight="1">
      <c r="A32" s="1"/>
      <c r="B32" s="16" t="s">
        <v>37</v>
      </c>
      <c r="C32" s="5" t="s">
        <v>66</v>
      </c>
      <c r="D32" s="25">
        <f>Classification!CQ32</f>
        <v>0</v>
      </c>
      <c r="E32" s="79"/>
      <c r="F32" s="25">
        <v>0</v>
      </c>
      <c r="G32" s="25">
        <f>D32-F32</f>
        <v>0</v>
      </c>
      <c r="H32" s="69"/>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row>
    <row r="33" spans="1:34" ht="12" customHeight="1">
      <c r="A33" s="1"/>
      <c r="B33" s="16" t="s">
        <v>48</v>
      </c>
      <c r="C33" s="5" t="s">
        <v>69</v>
      </c>
      <c r="D33" s="25">
        <f>Classification!CQ33</f>
        <v>0</v>
      </c>
      <c r="E33" s="79"/>
      <c r="F33" s="25">
        <v>0</v>
      </c>
      <c r="G33" s="25">
        <f t="shared" ref="G33:G34" si="5">D33-F33</f>
        <v>0</v>
      </c>
      <c r="H33" s="69"/>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25">
        <v>0</v>
      </c>
      <c r="AH33" s="25">
        <v>0</v>
      </c>
    </row>
    <row r="34" spans="1:34" ht="12" customHeight="1">
      <c r="A34" s="1"/>
      <c r="B34" s="16" t="s">
        <v>71</v>
      </c>
      <c r="C34" s="5" t="s">
        <v>72</v>
      </c>
      <c r="D34" s="25">
        <f>Classification!CQ34</f>
        <v>0</v>
      </c>
      <c r="E34" s="79"/>
      <c r="F34" s="25">
        <v>0</v>
      </c>
      <c r="G34" s="25">
        <f t="shared" si="5"/>
        <v>0</v>
      </c>
      <c r="H34" s="69"/>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row>
    <row r="35" spans="1:34" ht="12" customHeight="1">
      <c r="A35" s="1"/>
      <c r="B35" s="16" t="s">
        <v>74</v>
      </c>
      <c r="C35" s="5" t="s">
        <v>75</v>
      </c>
      <c r="D35" s="25">
        <f>Classification!CQ35</f>
        <v>0</v>
      </c>
      <c r="E35" s="79"/>
      <c r="F35" s="25">
        <v>0</v>
      </c>
      <c r="G35" s="25">
        <f>D35-F35</f>
        <v>0</v>
      </c>
      <c r="H35" s="69"/>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row>
    <row r="36" spans="1:34" ht="12" customHeight="1">
      <c r="A36" s="1"/>
      <c r="B36" s="16" t="s">
        <v>55</v>
      </c>
      <c r="C36" s="5" t="s">
        <v>77</v>
      </c>
      <c r="D36" s="25">
        <f>Classification!CQ36</f>
        <v>0</v>
      </c>
      <c r="E36" s="79"/>
      <c r="F36" s="25">
        <v>0</v>
      </c>
      <c r="G36" s="25">
        <f t="shared" ref="G36:G38" si="6">D36-F36</f>
        <v>0</v>
      </c>
      <c r="H36" s="69"/>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row>
    <row r="37" spans="1:34" ht="12" customHeight="1">
      <c r="A37" s="1"/>
      <c r="B37" s="16" t="s">
        <v>39</v>
      </c>
      <c r="C37" s="5" t="s">
        <v>79</v>
      </c>
      <c r="D37" s="25">
        <f>Classification!CQ37</f>
        <v>0</v>
      </c>
      <c r="E37" s="79"/>
      <c r="F37" s="25">
        <v>0</v>
      </c>
      <c r="G37" s="25">
        <f t="shared" si="6"/>
        <v>0</v>
      </c>
      <c r="H37" s="69"/>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0</v>
      </c>
      <c r="AE37" s="25">
        <v>0</v>
      </c>
      <c r="AF37" s="25">
        <v>0</v>
      </c>
      <c r="AG37" s="25">
        <v>0</v>
      </c>
      <c r="AH37" s="25">
        <v>0</v>
      </c>
    </row>
    <row r="38" spans="1:34" ht="12" customHeight="1">
      <c r="A38" s="1"/>
      <c r="B38" s="16" t="s">
        <v>16</v>
      </c>
      <c r="C38" s="5" t="s">
        <v>81</v>
      </c>
      <c r="D38" s="25">
        <f>Classification!CQ38</f>
        <v>919.22412254573851</v>
      </c>
      <c r="E38" s="79" t="s">
        <v>496</v>
      </c>
      <c r="F38" s="25">
        <v>376.64373212329514</v>
      </c>
      <c r="G38" s="25">
        <f t="shared" si="6"/>
        <v>542.58039042244332</v>
      </c>
      <c r="H38" s="69" t="s">
        <v>497</v>
      </c>
      <c r="I38" s="25">
        <v>298.63349694803077</v>
      </c>
      <c r="J38" s="25">
        <v>101.60566071674675</v>
      </c>
      <c r="K38" s="25">
        <v>54.715277604545427</v>
      </c>
      <c r="L38" s="25">
        <v>0.39232706624167163</v>
      </c>
      <c r="M38" s="25">
        <v>0.24485317648463617</v>
      </c>
      <c r="N38" s="25">
        <v>3.3513487020683739</v>
      </c>
      <c r="O38" s="25">
        <v>19.493129481575338</v>
      </c>
      <c r="P38" s="25">
        <v>6.8454588550557016</v>
      </c>
      <c r="Q38" s="25">
        <v>0</v>
      </c>
      <c r="R38" s="25">
        <v>0</v>
      </c>
      <c r="S38" s="25">
        <v>19.137967999937654</v>
      </c>
      <c r="T38" s="25">
        <v>1.6023908664292601</v>
      </c>
      <c r="U38" s="25">
        <v>26.980857896049542</v>
      </c>
      <c r="V38" s="25">
        <v>9.5776211092782404</v>
      </c>
      <c r="W38" s="25">
        <v>0</v>
      </c>
      <c r="X38" s="25">
        <v>0</v>
      </c>
      <c r="Y38" s="25">
        <v>0</v>
      </c>
      <c r="Z38" s="25">
        <v>0</v>
      </c>
      <c r="AA38" s="25">
        <v>0</v>
      </c>
      <c r="AB38" s="25">
        <v>0</v>
      </c>
      <c r="AC38" s="25">
        <v>0</v>
      </c>
      <c r="AD38" s="25">
        <v>147.3110128732219</v>
      </c>
      <c r="AE38" s="25">
        <v>44.413867425884717</v>
      </c>
      <c r="AF38" s="25">
        <v>121.97167131843413</v>
      </c>
      <c r="AG38" s="25">
        <v>53.444380647676617</v>
      </c>
      <c r="AH38" s="25">
        <v>9.5027998580777755</v>
      </c>
    </row>
    <row r="39" spans="1:34" ht="12" customHeight="1">
      <c r="A39" s="1"/>
      <c r="B39" s="16" t="s">
        <v>42</v>
      </c>
      <c r="C39" s="1"/>
      <c r="D39" s="26">
        <f>SUM(D32:D38)</f>
        <v>919.22412254573851</v>
      </c>
      <c r="E39" s="79"/>
      <c r="F39" s="26">
        <f>SUM(F32:F38)</f>
        <v>376.64373212329514</v>
      </c>
      <c r="G39" s="26">
        <f>SUM(G32:G38)</f>
        <v>542.58039042244332</v>
      </c>
      <c r="H39" s="69"/>
      <c r="I39" s="26">
        <f>SUM(I32:I38)</f>
        <v>298.63349694803077</v>
      </c>
      <c r="J39" s="26">
        <f t="shared" ref="J39:AH39" si="7">SUM(J32:J38)</f>
        <v>101.60566071674675</v>
      </c>
      <c r="K39" s="26">
        <f t="shared" si="7"/>
        <v>54.715277604545427</v>
      </c>
      <c r="L39" s="26">
        <f t="shared" si="7"/>
        <v>0.39232706624167163</v>
      </c>
      <c r="M39" s="26">
        <f t="shared" si="7"/>
        <v>0.24485317648463617</v>
      </c>
      <c r="N39" s="26">
        <f t="shared" si="7"/>
        <v>3.3513487020683739</v>
      </c>
      <c r="O39" s="26">
        <f t="shared" si="7"/>
        <v>19.493129481575338</v>
      </c>
      <c r="P39" s="26">
        <f t="shared" si="7"/>
        <v>6.8454588550557016</v>
      </c>
      <c r="Q39" s="26">
        <f t="shared" si="7"/>
        <v>0</v>
      </c>
      <c r="R39" s="26">
        <f t="shared" si="7"/>
        <v>0</v>
      </c>
      <c r="S39" s="26">
        <f t="shared" si="7"/>
        <v>19.137967999937654</v>
      </c>
      <c r="T39" s="26">
        <f t="shared" si="7"/>
        <v>1.6023908664292601</v>
      </c>
      <c r="U39" s="26">
        <f t="shared" si="7"/>
        <v>26.980857896049542</v>
      </c>
      <c r="V39" s="26">
        <f t="shared" si="7"/>
        <v>9.5776211092782404</v>
      </c>
      <c r="W39" s="26">
        <f t="shared" si="7"/>
        <v>0</v>
      </c>
      <c r="X39" s="26">
        <f t="shared" si="7"/>
        <v>0</v>
      </c>
      <c r="Y39" s="26">
        <f t="shared" si="7"/>
        <v>0</v>
      </c>
      <c r="Z39" s="26">
        <f t="shared" si="7"/>
        <v>0</v>
      </c>
      <c r="AA39" s="26">
        <f t="shared" si="7"/>
        <v>0</v>
      </c>
      <c r="AB39" s="26">
        <f t="shared" si="7"/>
        <v>0</v>
      </c>
      <c r="AC39" s="26">
        <f t="shared" si="7"/>
        <v>0</v>
      </c>
      <c r="AD39" s="26">
        <f t="shared" si="7"/>
        <v>147.3110128732219</v>
      </c>
      <c r="AE39" s="26">
        <f t="shared" si="7"/>
        <v>44.413867425884717</v>
      </c>
      <c r="AF39" s="26">
        <f t="shared" si="7"/>
        <v>121.97167131843413</v>
      </c>
      <c r="AG39" s="26">
        <f t="shared" si="7"/>
        <v>53.444380647676617</v>
      </c>
      <c r="AH39" s="26">
        <f t="shared" si="7"/>
        <v>9.5027998580777755</v>
      </c>
    </row>
    <row r="40" spans="1:34" ht="12" customHeight="1">
      <c r="A40" s="1"/>
      <c r="B40" s="1"/>
      <c r="C40" s="1"/>
      <c r="D40" s="25"/>
      <c r="E40" s="79"/>
      <c r="F40" s="25"/>
      <c r="G40" s="25"/>
      <c r="H40" s="6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row>
    <row r="41" spans="1:34" ht="12" customHeight="1">
      <c r="A41" s="16" t="s">
        <v>83</v>
      </c>
      <c r="B41" s="1"/>
      <c r="C41" s="1"/>
      <c r="D41" s="25"/>
      <c r="E41" s="79"/>
      <c r="F41" s="25"/>
      <c r="G41" s="25"/>
      <c r="H41" s="6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row>
    <row r="42" spans="1:34" ht="12" customHeight="1">
      <c r="A42" s="1"/>
      <c r="B42" s="16" t="s">
        <v>37</v>
      </c>
      <c r="C42" s="5" t="s">
        <v>84</v>
      </c>
      <c r="D42" s="25">
        <f>Classification!CQ42</f>
        <v>7597.9188353161262</v>
      </c>
      <c r="E42" s="79"/>
      <c r="F42" s="25">
        <v>0</v>
      </c>
      <c r="G42" s="25">
        <f>D42-F42</f>
        <v>7597.9188353161262</v>
      </c>
      <c r="H42" s="69" t="s">
        <v>497</v>
      </c>
      <c r="I42" s="25">
        <v>4181.8560187019784</v>
      </c>
      <c r="J42" s="25">
        <v>1422.815083186938</v>
      </c>
      <c r="K42" s="25">
        <v>766.19473469627701</v>
      </c>
      <c r="L42" s="25">
        <v>5.4938756704440852</v>
      </c>
      <c r="M42" s="25">
        <v>3.4287537742584959</v>
      </c>
      <c r="N42" s="25">
        <v>46.929958908637118</v>
      </c>
      <c r="O42" s="25">
        <v>272.96824260825889</v>
      </c>
      <c r="P42" s="25">
        <v>95.859049993889869</v>
      </c>
      <c r="Q42" s="25">
        <v>0</v>
      </c>
      <c r="R42" s="25">
        <v>0</v>
      </c>
      <c r="S42" s="25">
        <v>267.99480796420045</v>
      </c>
      <c r="T42" s="25">
        <v>22.438768448860259</v>
      </c>
      <c r="U42" s="25">
        <v>377.82118930205831</v>
      </c>
      <c r="V42" s="25">
        <v>134.11835206032615</v>
      </c>
      <c r="W42" s="25">
        <v>0</v>
      </c>
      <c r="X42" s="25">
        <v>0</v>
      </c>
      <c r="Y42" s="25">
        <v>0</v>
      </c>
      <c r="Z42" s="25">
        <v>0</v>
      </c>
      <c r="AA42" s="25">
        <v>0</v>
      </c>
      <c r="AB42" s="25">
        <v>0</v>
      </c>
      <c r="AC42" s="25">
        <v>0</v>
      </c>
      <c r="AD42" s="25">
        <v>0</v>
      </c>
      <c r="AE42" s="25">
        <v>0</v>
      </c>
      <c r="AF42" s="25">
        <v>0</v>
      </c>
      <c r="AG42" s="25">
        <v>0</v>
      </c>
      <c r="AH42" s="25">
        <v>0</v>
      </c>
    </row>
    <row r="43" spans="1:34" ht="12" customHeight="1">
      <c r="A43" s="1"/>
      <c r="B43" s="16" t="s">
        <v>48</v>
      </c>
      <c r="C43" s="5" t="s">
        <v>86</v>
      </c>
      <c r="D43" s="25">
        <f>Classification!CQ43</f>
        <v>5224.5586043974972</v>
      </c>
      <c r="E43" s="79"/>
      <c r="F43" s="25">
        <v>0</v>
      </c>
      <c r="G43" s="25">
        <f t="shared" ref="G43:G45" si="8">D43-F43</f>
        <v>5224.5586043974972</v>
      </c>
      <c r="H43" s="69" t="s">
        <v>497</v>
      </c>
      <c r="I43" s="25">
        <v>2875.5705764198046</v>
      </c>
      <c r="J43" s="25">
        <v>978.37064944397628</v>
      </c>
      <c r="K43" s="25">
        <v>526.85865439821293</v>
      </c>
      <c r="L43" s="25">
        <v>3.7777549389041964</v>
      </c>
      <c r="M43" s="25">
        <v>2.3577147139815797</v>
      </c>
      <c r="N43" s="25">
        <v>32.270457994427829</v>
      </c>
      <c r="O43" s="25">
        <v>187.70121286599729</v>
      </c>
      <c r="P43" s="25">
        <v>65.9155796883568</v>
      </c>
      <c r="Q43" s="25">
        <v>0</v>
      </c>
      <c r="R43" s="25">
        <v>0</v>
      </c>
      <c r="S43" s="25">
        <v>184.28132890484636</v>
      </c>
      <c r="T43" s="25">
        <v>15.429575297206798</v>
      </c>
      <c r="U43" s="25">
        <v>259.80126772565535</v>
      </c>
      <c r="V43" s="25">
        <v>92.22383200612795</v>
      </c>
      <c r="W43" s="25">
        <v>0</v>
      </c>
      <c r="X43" s="25">
        <v>0</v>
      </c>
      <c r="Y43" s="25">
        <v>0</v>
      </c>
      <c r="Z43" s="25">
        <v>0</v>
      </c>
      <c r="AA43" s="25">
        <v>0</v>
      </c>
      <c r="AB43" s="25">
        <v>0</v>
      </c>
      <c r="AC43" s="25">
        <v>0</v>
      </c>
      <c r="AD43" s="25">
        <v>0</v>
      </c>
      <c r="AE43" s="25">
        <v>0</v>
      </c>
      <c r="AF43" s="25">
        <v>0</v>
      </c>
      <c r="AG43" s="25">
        <v>0</v>
      </c>
      <c r="AH43" s="25">
        <v>0</v>
      </c>
    </row>
    <row r="44" spans="1:34" ht="12" customHeight="1">
      <c r="A44" s="1"/>
      <c r="B44" s="16" t="s">
        <v>71</v>
      </c>
      <c r="C44" s="5" t="s">
        <v>87</v>
      </c>
      <c r="D44" s="25">
        <f>Classification!CQ44</f>
        <v>792411.42457466968</v>
      </c>
      <c r="E44" s="79"/>
      <c r="F44" s="25">
        <v>0</v>
      </c>
      <c r="G44" s="25">
        <f t="shared" si="8"/>
        <v>792411.42457466968</v>
      </c>
      <c r="H44" s="69" t="s">
        <v>497</v>
      </c>
      <c r="I44" s="25">
        <v>436139.23193586158</v>
      </c>
      <c r="J44" s="25">
        <v>148389.96722812174</v>
      </c>
      <c r="K44" s="25">
        <v>79908.916425931602</v>
      </c>
      <c r="L44" s="25">
        <v>572.97398679984508</v>
      </c>
      <c r="M44" s="25">
        <v>357.59577348300337</v>
      </c>
      <c r="N44" s="25">
        <v>4894.4765533911605</v>
      </c>
      <c r="O44" s="25">
        <v>28468.737120940139</v>
      </c>
      <c r="P44" s="25">
        <v>9997.4490397240861</v>
      </c>
      <c r="Q44" s="25">
        <v>0</v>
      </c>
      <c r="R44" s="25">
        <v>0</v>
      </c>
      <c r="S44" s="25">
        <v>27950.041604872102</v>
      </c>
      <c r="T44" s="25">
        <v>2340.2114260046196</v>
      </c>
      <c r="U44" s="25">
        <v>39404.188612510137</v>
      </c>
      <c r="V44" s="25">
        <v>13987.634867029778</v>
      </c>
      <c r="W44" s="25">
        <v>0</v>
      </c>
      <c r="X44" s="25">
        <v>0</v>
      </c>
      <c r="Y44" s="25">
        <v>0</v>
      </c>
      <c r="Z44" s="25">
        <v>0</v>
      </c>
      <c r="AA44" s="25">
        <v>0</v>
      </c>
      <c r="AB44" s="25">
        <v>0</v>
      </c>
      <c r="AC44" s="25">
        <v>0</v>
      </c>
      <c r="AD44" s="25">
        <v>0</v>
      </c>
      <c r="AE44" s="25">
        <v>0</v>
      </c>
      <c r="AF44" s="25">
        <v>0</v>
      </c>
      <c r="AG44" s="25">
        <v>0</v>
      </c>
      <c r="AH44" s="25">
        <v>0</v>
      </c>
    </row>
    <row r="45" spans="1:34" ht="12" customHeight="1">
      <c r="A45" s="1"/>
      <c r="B45" s="16" t="s">
        <v>106</v>
      </c>
      <c r="C45" s="5" t="s">
        <v>89</v>
      </c>
      <c r="D45" s="25">
        <f>Classification!CQ45</f>
        <v>61154.551212067534</v>
      </c>
      <c r="E45" s="79"/>
      <c r="F45" s="25">
        <v>0</v>
      </c>
      <c r="G45" s="25">
        <f t="shared" si="8"/>
        <v>61154.551212067534</v>
      </c>
      <c r="H45" s="69" t="s">
        <v>497</v>
      </c>
      <c r="I45" s="25">
        <v>33659.155039731675</v>
      </c>
      <c r="J45" s="25">
        <v>11452.033083798722</v>
      </c>
      <c r="K45" s="25">
        <v>6166.9907453611831</v>
      </c>
      <c r="L45" s="25">
        <v>44.219411699852117</v>
      </c>
      <c r="M45" s="25">
        <v>27.597543857249789</v>
      </c>
      <c r="N45" s="25">
        <v>377.73246038354961</v>
      </c>
      <c r="O45" s="25">
        <v>2197.0819554247432</v>
      </c>
      <c r="P45" s="25">
        <v>771.55564688887216</v>
      </c>
      <c r="Q45" s="25">
        <v>0</v>
      </c>
      <c r="R45" s="25">
        <v>0</v>
      </c>
      <c r="S45" s="25">
        <v>2157.0514983703429</v>
      </c>
      <c r="T45" s="25">
        <v>180.60640604151115</v>
      </c>
      <c r="U45" s="25">
        <v>3041.0281777135669</v>
      </c>
      <c r="V45" s="25">
        <v>1079.4992427962757</v>
      </c>
      <c r="W45" s="25">
        <v>0</v>
      </c>
      <c r="X45" s="25">
        <v>0</v>
      </c>
      <c r="Y45" s="25">
        <v>0</v>
      </c>
      <c r="Z45" s="25">
        <v>0</v>
      </c>
      <c r="AA45" s="25">
        <v>0</v>
      </c>
      <c r="AB45" s="25">
        <v>0</v>
      </c>
      <c r="AC45" s="25">
        <v>0</v>
      </c>
      <c r="AD45" s="25">
        <v>0</v>
      </c>
      <c r="AE45" s="25">
        <v>0</v>
      </c>
      <c r="AF45" s="25">
        <v>0</v>
      </c>
      <c r="AG45" s="25">
        <v>0</v>
      </c>
      <c r="AH45" s="25">
        <v>0</v>
      </c>
    </row>
    <row r="46" spans="1:34" ht="12" customHeight="1">
      <c r="A46" s="1"/>
      <c r="B46" s="16" t="s">
        <v>39</v>
      </c>
      <c r="C46" s="5" t="s">
        <v>90</v>
      </c>
      <c r="D46" s="25">
        <f>Classification!CQ46</f>
        <v>100458.65996566559</v>
      </c>
      <c r="E46" s="79"/>
      <c r="F46" s="25">
        <v>0</v>
      </c>
      <c r="G46" s="25">
        <f>D46-F46</f>
        <v>100458.65996566559</v>
      </c>
      <c r="H46" s="69" t="s">
        <v>497</v>
      </c>
      <c r="I46" s="25">
        <v>55291.937294125477</v>
      </c>
      <c r="J46" s="25">
        <v>18812.269482469375</v>
      </c>
      <c r="K46" s="25">
        <v>10130.523632677648</v>
      </c>
      <c r="L46" s="25">
        <v>72.639284497940054</v>
      </c>
      <c r="M46" s="25">
        <v>45.334520804985054</v>
      </c>
      <c r="N46" s="25">
        <v>620.50159871302162</v>
      </c>
      <c r="O46" s="25">
        <v>3609.1493552349116</v>
      </c>
      <c r="P46" s="25">
        <v>1267.435453930754</v>
      </c>
      <c r="Q46" s="25">
        <v>0</v>
      </c>
      <c r="R46" s="25">
        <v>0</v>
      </c>
      <c r="S46" s="25">
        <v>3543.3912719231225</v>
      </c>
      <c r="T46" s="25">
        <v>296.68237559668131</v>
      </c>
      <c r="U46" s="25">
        <v>4995.5009005225356</v>
      </c>
      <c r="V46" s="25">
        <v>1773.294795169149</v>
      </c>
      <c r="W46" s="25">
        <v>0</v>
      </c>
      <c r="X46" s="25">
        <v>0</v>
      </c>
      <c r="Y46" s="25">
        <v>0</v>
      </c>
      <c r="Z46" s="25">
        <v>0</v>
      </c>
      <c r="AA46" s="25">
        <v>0</v>
      </c>
      <c r="AB46" s="25">
        <v>0</v>
      </c>
      <c r="AC46" s="25">
        <v>0</v>
      </c>
      <c r="AD46" s="25">
        <v>0</v>
      </c>
      <c r="AE46" s="25">
        <v>0</v>
      </c>
      <c r="AF46" s="25">
        <v>0</v>
      </c>
      <c r="AG46" s="25">
        <v>0</v>
      </c>
      <c r="AH46" s="25">
        <v>0</v>
      </c>
    </row>
    <row r="47" spans="1:34" ht="12" customHeight="1">
      <c r="A47" s="1"/>
      <c r="B47" s="16" t="s">
        <v>91</v>
      </c>
      <c r="C47" s="5" t="s">
        <v>92</v>
      </c>
      <c r="D47" s="25">
        <f>Classification!CQ47</f>
        <v>0</v>
      </c>
      <c r="E47" s="79"/>
      <c r="F47" s="25">
        <v>0</v>
      </c>
      <c r="G47" s="25">
        <f t="shared" ref="G47" si="9">D47-F47</f>
        <v>0</v>
      </c>
      <c r="H47" s="69"/>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row>
    <row r="48" spans="1:34" ht="12" customHeight="1">
      <c r="A48" s="1"/>
      <c r="B48" s="16" t="s">
        <v>93</v>
      </c>
      <c r="C48" s="5" t="s">
        <v>94</v>
      </c>
      <c r="D48" s="25">
        <f>Classification!CQ48</f>
        <v>0</v>
      </c>
      <c r="E48" s="79"/>
      <c r="F48" s="25">
        <v>0</v>
      </c>
      <c r="G48" s="25">
        <f>D48-F48</f>
        <v>0</v>
      </c>
      <c r="H48" s="69"/>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row>
    <row r="49" spans="1:34" ht="12" customHeight="1">
      <c r="A49" s="1"/>
      <c r="B49" s="16" t="s">
        <v>95</v>
      </c>
      <c r="C49" s="5" t="s">
        <v>96</v>
      </c>
      <c r="D49" s="25">
        <f>Classification!CQ49</f>
        <v>0</v>
      </c>
      <c r="E49" s="79"/>
      <c r="F49" s="25">
        <v>0</v>
      </c>
      <c r="G49" s="25">
        <f t="shared" ref="G49:G51" si="10">D49-F49</f>
        <v>0</v>
      </c>
      <c r="H49" s="69"/>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row>
    <row r="50" spans="1:34" ht="12" customHeight="1">
      <c r="A50" s="1"/>
      <c r="B50" s="16" t="s">
        <v>97</v>
      </c>
      <c r="C50" s="5" t="s">
        <v>98</v>
      </c>
      <c r="D50" s="25">
        <f>Classification!CQ50</f>
        <v>0</v>
      </c>
      <c r="E50" s="79"/>
      <c r="F50" s="25">
        <v>0</v>
      </c>
      <c r="G50" s="25">
        <f t="shared" si="10"/>
        <v>0</v>
      </c>
      <c r="H50" s="69"/>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row>
    <row r="51" spans="1:34" ht="12" customHeight="1">
      <c r="A51" s="1"/>
      <c r="B51" s="16" t="s">
        <v>16</v>
      </c>
      <c r="C51" s="5" t="s">
        <v>99</v>
      </c>
      <c r="D51" s="25">
        <f>Classification!CQ51</f>
        <v>0</v>
      </c>
      <c r="E51" s="79"/>
      <c r="F51" s="25">
        <v>0</v>
      </c>
      <c r="G51" s="25">
        <f t="shared" si="10"/>
        <v>0</v>
      </c>
      <c r="H51" s="69"/>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row>
    <row r="52" spans="1:34" ht="12" customHeight="1">
      <c r="A52" s="1"/>
      <c r="B52" s="16" t="s">
        <v>42</v>
      </c>
      <c r="C52" s="1"/>
      <c r="D52" s="26">
        <f>SUM(D42:D51)</f>
        <v>966847.11319211638</v>
      </c>
      <c r="E52" s="79"/>
      <c r="F52" s="26">
        <f>SUM(F42:F51)</f>
        <v>0</v>
      </c>
      <c r="G52" s="26">
        <f>SUM(G42:G51)</f>
        <v>966847.11319211638</v>
      </c>
      <c r="H52" s="69"/>
      <c r="I52" s="26">
        <f t="shared" ref="I52:AH52" si="11">SUM(I42:I51)</f>
        <v>532147.75086484046</v>
      </c>
      <c r="J52" s="26">
        <f t="shared" si="11"/>
        <v>181055.45552702073</v>
      </c>
      <c r="K52" s="26">
        <f t="shared" si="11"/>
        <v>97499.484193064927</v>
      </c>
      <c r="L52" s="26">
        <f t="shared" si="11"/>
        <v>699.10431360698556</v>
      </c>
      <c r="M52" s="26">
        <f t="shared" si="11"/>
        <v>436.31430663347828</v>
      </c>
      <c r="N52" s="26">
        <f t="shared" si="11"/>
        <v>5971.911029390797</v>
      </c>
      <c r="O52" s="26">
        <f t="shared" si="11"/>
        <v>34735.637887074052</v>
      </c>
      <c r="P52" s="26">
        <f t="shared" si="11"/>
        <v>12198.214770225957</v>
      </c>
      <c r="Q52" s="26">
        <f t="shared" si="11"/>
        <v>0</v>
      </c>
      <c r="R52" s="26">
        <f t="shared" si="11"/>
        <v>0</v>
      </c>
      <c r="S52" s="26">
        <f t="shared" si="11"/>
        <v>34102.760512034612</v>
      </c>
      <c r="T52" s="26">
        <f t="shared" si="11"/>
        <v>2855.368551388879</v>
      </c>
      <c r="U52" s="26">
        <f t="shared" si="11"/>
        <v>48078.340147773954</v>
      </c>
      <c r="V52" s="26">
        <f t="shared" si="11"/>
        <v>17066.771089061654</v>
      </c>
      <c r="W52" s="26">
        <f t="shared" si="11"/>
        <v>0</v>
      </c>
      <c r="X52" s="26">
        <f t="shared" si="11"/>
        <v>0</v>
      </c>
      <c r="Y52" s="26">
        <f t="shared" si="11"/>
        <v>0</v>
      </c>
      <c r="Z52" s="26">
        <f t="shared" si="11"/>
        <v>0</v>
      </c>
      <c r="AA52" s="26">
        <f t="shared" si="11"/>
        <v>0</v>
      </c>
      <c r="AB52" s="26">
        <f t="shared" si="11"/>
        <v>0</v>
      </c>
      <c r="AC52" s="26">
        <f t="shared" si="11"/>
        <v>0</v>
      </c>
      <c r="AD52" s="26">
        <f t="shared" si="11"/>
        <v>0</v>
      </c>
      <c r="AE52" s="26">
        <f t="shared" si="11"/>
        <v>0</v>
      </c>
      <c r="AF52" s="26">
        <f t="shared" si="11"/>
        <v>0</v>
      </c>
      <c r="AG52" s="26">
        <f t="shared" si="11"/>
        <v>0</v>
      </c>
      <c r="AH52" s="26">
        <f t="shared" si="11"/>
        <v>0</v>
      </c>
    </row>
    <row r="53" spans="1:34" ht="12" customHeight="1">
      <c r="A53" s="1"/>
      <c r="B53" s="1"/>
      <c r="C53" s="1"/>
      <c r="D53" s="25"/>
      <c r="E53" s="79"/>
      <c r="F53" s="25"/>
      <c r="G53" s="25"/>
      <c r="H53" s="6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row>
    <row r="54" spans="1:34" ht="12" customHeight="1">
      <c r="A54" s="16" t="s">
        <v>100</v>
      </c>
      <c r="B54" s="1"/>
      <c r="C54" s="1"/>
      <c r="D54" s="25"/>
      <c r="E54" s="79"/>
      <c r="F54" s="25"/>
      <c r="G54" s="25"/>
      <c r="H54" s="6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34" ht="12" customHeight="1">
      <c r="A55" s="1"/>
      <c r="B55" s="16" t="s">
        <v>37</v>
      </c>
      <c r="C55" s="5" t="s">
        <v>84</v>
      </c>
      <c r="D55" s="25">
        <f>Classification!CQ55</f>
        <v>4027.7427709148269</v>
      </c>
      <c r="E55" s="79"/>
      <c r="F55" s="25">
        <v>0</v>
      </c>
      <c r="G55" s="25">
        <f>D55-F55</f>
        <v>4027.7427709148269</v>
      </c>
      <c r="H55" s="69" t="s">
        <v>498</v>
      </c>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2070.6742202003174</v>
      </c>
      <c r="AE55" s="25">
        <v>673.59588635362945</v>
      </c>
      <c r="AF55" s="25">
        <v>824.90332619794344</v>
      </c>
      <c r="AG55" s="25">
        <v>355.25413682080415</v>
      </c>
      <c r="AH55" s="25">
        <v>103.31520134213248</v>
      </c>
    </row>
    <row r="56" spans="1:34" ht="12" customHeight="1">
      <c r="A56" s="1"/>
      <c r="B56" s="16" t="s">
        <v>48</v>
      </c>
      <c r="C56" s="5" t="s">
        <v>86</v>
      </c>
      <c r="D56" s="25">
        <f>Classification!CQ56</f>
        <v>8210.3171679046864</v>
      </c>
      <c r="E56" s="79"/>
      <c r="F56" s="25">
        <v>0</v>
      </c>
      <c r="G56" s="25">
        <f t="shared" ref="G56:G58" si="12">D56-F56</f>
        <v>8210.3171679046864</v>
      </c>
      <c r="H56" s="69" t="s">
        <v>498</v>
      </c>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4220.9478276555574</v>
      </c>
      <c r="AE56" s="25">
        <v>1373.0856672118221</v>
      </c>
      <c r="AF56" s="25">
        <v>1681.5170000060252</v>
      </c>
      <c r="AG56" s="25">
        <v>724.16470077768236</v>
      </c>
      <c r="AH56" s="25">
        <v>210.60197225359931</v>
      </c>
    </row>
    <row r="57" spans="1:34" ht="12" customHeight="1">
      <c r="A57" s="1"/>
      <c r="B57" s="16" t="s">
        <v>101</v>
      </c>
      <c r="C57" s="5" t="s">
        <v>87</v>
      </c>
      <c r="D57" s="25">
        <f>Classification!CQ57</f>
        <v>364101.22594760108</v>
      </c>
      <c r="E57" s="79"/>
      <c r="F57" s="25">
        <v>0</v>
      </c>
      <c r="G57" s="25">
        <f t="shared" si="12"/>
        <v>364101.22594760108</v>
      </c>
      <c r="H57" s="69" t="s">
        <v>499</v>
      </c>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275048.09189689922</v>
      </c>
      <c r="AE57" s="25">
        <v>89053.134050701861</v>
      </c>
      <c r="AF57" s="25">
        <v>0</v>
      </c>
      <c r="AG57" s="25">
        <v>0</v>
      </c>
      <c r="AH57" s="25">
        <v>0</v>
      </c>
    </row>
    <row r="58" spans="1:34" ht="12" customHeight="1">
      <c r="A58" s="1"/>
      <c r="B58" s="16" t="s">
        <v>102</v>
      </c>
      <c r="C58" s="5" t="s">
        <v>103</v>
      </c>
      <c r="D58" s="25">
        <f>Classification!CQ58</f>
        <v>273095.01982806664</v>
      </c>
      <c r="E58" s="79"/>
      <c r="F58" s="25">
        <v>0</v>
      </c>
      <c r="G58" s="25">
        <f t="shared" si="12"/>
        <v>273095.01982806664</v>
      </c>
      <c r="H58" s="69" t="s">
        <v>500</v>
      </c>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103064.3123909391</v>
      </c>
      <c r="AE58" s="25">
        <v>33400.155307721281</v>
      </c>
      <c r="AF58" s="25">
        <v>85572.542781897733</v>
      </c>
      <c r="AG58" s="25">
        <v>44625.29080401938</v>
      </c>
      <c r="AH58" s="25">
        <v>6432.7185434891599</v>
      </c>
    </row>
    <row r="59" spans="1:34" ht="12" customHeight="1">
      <c r="A59" s="1"/>
      <c r="B59" s="16" t="s">
        <v>104</v>
      </c>
      <c r="C59" s="5" t="s">
        <v>105</v>
      </c>
      <c r="D59" s="25">
        <f>Classification!CQ59</f>
        <v>32642.688718599995</v>
      </c>
      <c r="E59" s="79"/>
      <c r="F59" s="25">
        <v>0</v>
      </c>
      <c r="G59" s="25">
        <f>D59-F59</f>
        <v>32642.688718599995</v>
      </c>
      <c r="H59" s="69" t="s">
        <v>501</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552.13135107376979</v>
      </c>
      <c r="AF59" s="25">
        <v>20577.676695197388</v>
      </c>
      <c r="AG59" s="25">
        <v>3469.798855747059</v>
      </c>
      <c r="AH59" s="25">
        <v>8043.0818165817764</v>
      </c>
    </row>
    <row r="60" spans="1:34" ht="12" customHeight="1">
      <c r="A60" s="1"/>
      <c r="B60" s="16" t="s">
        <v>106</v>
      </c>
      <c r="C60" s="5" t="s">
        <v>89</v>
      </c>
      <c r="D60" s="25">
        <f>Classification!CQ60</f>
        <v>117007.63146805642</v>
      </c>
      <c r="E60" s="79"/>
      <c r="F60" s="25">
        <v>0</v>
      </c>
      <c r="G60" s="25">
        <f t="shared" ref="G60:G62" si="13">D60-F60</f>
        <v>117007.63146805642</v>
      </c>
      <c r="H60" s="69" t="s">
        <v>500</v>
      </c>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44157.931145503368</v>
      </c>
      <c r="AE60" s="25">
        <v>14310.305129995117</v>
      </c>
      <c r="AF60" s="25">
        <v>36663.577958735659</v>
      </c>
      <c r="AG60" s="25">
        <v>19119.717319777064</v>
      </c>
      <c r="AH60" s="25">
        <v>2756.0999140452209</v>
      </c>
    </row>
    <row r="61" spans="1:34" ht="12" customHeight="1">
      <c r="A61" s="1"/>
      <c r="B61" s="16" t="s">
        <v>107</v>
      </c>
      <c r="C61" s="5" t="s">
        <v>108</v>
      </c>
      <c r="D61" s="25">
        <f>Classification!CQ61</f>
        <v>34526.62462527382</v>
      </c>
      <c r="E61" s="79"/>
      <c r="F61" s="25">
        <v>0</v>
      </c>
      <c r="G61" s="25">
        <f t="shared" si="13"/>
        <v>34526.62462527382</v>
      </c>
      <c r="H61" s="69" t="s">
        <v>502</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49.948636114037313</v>
      </c>
      <c r="AF61" s="25">
        <v>25407.838230250545</v>
      </c>
      <c r="AG61" s="25">
        <v>5231.7816996215624</v>
      </c>
      <c r="AH61" s="25">
        <v>3837.0560592876741</v>
      </c>
    </row>
    <row r="62" spans="1:34" ht="12" customHeight="1">
      <c r="A62" s="1"/>
      <c r="B62" s="16" t="s">
        <v>39</v>
      </c>
      <c r="C62" s="5" t="s">
        <v>90</v>
      </c>
      <c r="D62" s="25">
        <f>Classification!CQ62</f>
        <v>61342.594947841353</v>
      </c>
      <c r="E62" s="79"/>
      <c r="F62" s="25">
        <v>0</v>
      </c>
      <c r="G62" s="25">
        <f t="shared" si="13"/>
        <v>61342.594947841353</v>
      </c>
      <c r="H62" s="69" t="s">
        <v>498</v>
      </c>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31536.405670175151</v>
      </c>
      <c r="AE62" s="25">
        <v>10258.877481825328</v>
      </c>
      <c r="AF62" s="25">
        <v>12563.292515970243</v>
      </c>
      <c r="AG62" s="25">
        <v>5410.5269025394855</v>
      </c>
      <c r="AH62" s="25">
        <v>1573.4923773311459</v>
      </c>
    </row>
    <row r="63" spans="1:34" ht="12" customHeight="1">
      <c r="A63" s="1"/>
      <c r="B63" s="16" t="s">
        <v>91</v>
      </c>
      <c r="C63" s="5" t="s">
        <v>92</v>
      </c>
      <c r="D63" s="25">
        <f>Classification!CQ63</f>
        <v>0</v>
      </c>
      <c r="E63" s="79"/>
      <c r="F63" s="25">
        <v>0</v>
      </c>
      <c r="G63" s="25">
        <f>D63-F63</f>
        <v>0</v>
      </c>
      <c r="H63" s="69"/>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row>
    <row r="64" spans="1:34" ht="12" customHeight="1">
      <c r="A64" s="1"/>
      <c r="B64" s="16" t="s">
        <v>93</v>
      </c>
      <c r="C64" s="5" t="s">
        <v>94</v>
      </c>
      <c r="D64" s="25">
        <f>Classification!CQ64</f>
        <v>0</v>
      </c>
      <c r="E64" s="79"/>
      <c r="F64" s="25">
        <v>0</v>
      </c>
      <c r="G64" s="25">
        <f>D64-F64</f>
        <v>0</v>
      </c>
      <c r="H64" s="69"/>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row>
    <row r="65" spans="1:34" ht="12" customHeight="1">
      <c r="A65" s="1"/>
      <c r="B65" s="16" t="s">
        <v>95</v>
      </c>
      <c r="C65" s="5" t="s">
        <v>96</v>
      </c>
      <c r="D65" s="25">
        <f>Classification!CQ65</f>
        <v>6228.4969273337483</v>
      </c>
      <c r="E65" s="79"/>
      <c r="F65" s="25">
        <v>0</v>
      </c>
      <c r="G65" s="25">
        <f t="shared" ref="G65:G67" si="14">D65-F65</f>
        <v>6228.4969273337483</v>
      </c>
      <c r="H65" s="69" t="s">
        <v>503</v>
      </c>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2436.0585688518258</v>
      </c>
      <c r="AE65" s="25">
        <v>734.46499490020835</v>
      </c>
      <c r="AF65" s="25">
        <v>2017.0259458345092</v>
      </c>
      <c r="AG65" s="25">
        <v>883.80114218478661</v>
      </c>
      <c r="AH65" s="25">
        <v>157.14627556241831</v>
      </c>
    </row>
    <row r="66" spans="1:34" ht="12" customHeight="1">
      <c r="A66" s="1"/>
      <c r="B66" s="16" t="s">
        <v>97</v>
      </c>
      <c r="C66" s="5" t="s">
        <v>98</v>
      </c>
      <c r="D66" s="25">
        <f>Classification!CQ66</f>
        <v>0</v>
      </c>
      <c r="E66" s="79"/>
      <c r="F66" s="25">
        <v>0</v>
      </c>
      <c r="G66" s="25">
        <f t="shared" si="14"/>
        <v>0</v>
      </c>
      <c r="H66" s="69"/>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row>
    <row r="67" spans="1:34" ht="12" customHeight="1">
      <c r="A67" s="1"/>
      <c r="B67" s="16" t="s">
        <v>16</v>
      </c>
      <c r="C67" s="5" t="s">
        <v>99</v>
      </c>
      <c r="D67" s="25">
        <f>Classification!CQ67</f>
        <v>0</v>
      </c>
      <c r="E67" s="79"/>
      <c r="F67" s="25">
        <v>0</v>
      </c>
      <c r="G67" s="25">
        <f t="shared" si="14"/>
        <v>0</v>
      </c>
      <c r="H67" s="69"/>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row>
    <row r="68" spans="1:34" ht="12" customHeight="1">
      <c r="A68" s="1"/>
      <c r="B68" s="16" t="s">
        <v>42</v>
      </c>
      <c r="C68" s="1"/>
      <c r="D68" s="26">
        <f>SUM(D55:D67)</f>
        <v>901182.34240159264</v>
      </c>
      <c r="E68" s="79"/>
      <c r="F68" s="26">
        <f>SUM(F55:F67)</f>
        <v>0</v>
      </c>
      <c r="G68" s="26">
        <f>SUM(G55:G67)</f>
        <v>901182.34240159264</v>
      </c>
      <c r="H68" s="69"/>
      <c r="I68" s="26">
        <f t="shared" ref="I68:AH68" si="15">SUM(I55:I67)</f>
        <v>0</v>
      </c>
      <c r="J68" s="26">
        <f t="shared" si="15"/>
        <v>0</v>
      </c>
      <c r="K68" s="26">
        <f t="shared" si="15"/>
        <v>0</v>
      </c>
      <c r="L68" s="26">
        <f t="shared" si="15"/>
        <v>0</v>
      </c>
      <c r="M68" s="26">
        <f t="shared" si="15"/>
        <v>0</v>
      </c>
      <c r="N68" s="26">
        <f t="shared" si="15"/>
        <v>0</v>
      </c>
      <c r="O68" s="26">
        <f t="shared" si="15"/>
        <v>0</v>
      </c>
      <c r="P68" s="26">
        <f t="shared" si="15"/>
        <v>0</v>
      </c>
      <c r="Q68" s="26">
        <f t="shared" si="15"/>
        <v>0</v>
      </c>
      <c r="R68" s="26">
        <f t="shared" si="15"/>
        <v>0</v>
      </c>
      <c r="S68" s="26">
        <f t="shared" si="15"/>
        <v>0</v>
      </c>
      <c r="T68" s="26">
        <f t="shared" si="15"/>
        <v>0</v>
      </c>
      <c r="U68" s="26">
        <f t="shared" si="15"/>
        <v>0</v>
      </c>
      <c r="V68" s="26">
        <f t="shared" si="15"/>
        <v>0</v>
      </c>
      <c r="W68" s="26">
        <f t="shared" si="15"/>
        <v>0</v>
      </c>
      <c r="X68" s="26">
        <f t="shared" si="15"/>
        <v>0</v>
      </c>
      <c r="Y68" s="26">
        <f t="shared" si="15"/>
        <v>0</v>
      </c>
      <c r="Z68" s="26">
        <f t="shared" si="15"/>
        <v>0</v>
      </c>
      <c r="AA68" s="26">
        <f t="shared" si="15"/>
        <v>0</v>
      </c>
      <c r="AB68" s="26">
        <f t="shared" si="15"/>
        <v>0</v>
      </c>
      <c r="AC68" s="26">
        <f t="shared" si="15"/>
        <v>0</v>
      </c>
      <c r="AD68" s="26">
        <f t="shared" si="15"/>
        <v>462534.42172022455</v>
      </c>
      <c r="AE68" s="26">
        <f t="shared" si="15"/>
        <v>150405.69850589705</v>
      </c>
      <c r="AF68" s="26">
        <f t="shared" si="15"/>
        <v>185308.37445409002</v>
      </c>
      <c r="AG68" s="26">
        <f t="shared" si="15"/>
        <v>79820.335561487824</v>
      </c>
      <c r="AH68" s="26">
        <f t="shared" si="15"/>
        <v>23113.512159893129</v>
      </c>
    </row>
    <row r="69" spans="1:34" ht="12" customHeight="1">
      <c r="A69" s="1"/>
      <c r="B69" s="1"/>
      <c r="C69" s="1"/>
      <c r="D69" s="25"/>
      <c r="E69" s="79"/>
      <c r="F69" s="25"/>
      <c r="G69" s="25"/>
      <c r="H69" s="69"/>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row>
    <row r="70" spans="1:34" ht="12" customHeight="1">
      <c r="A70" s="135" t="s">
        <v>109</v>
      </c>
      <c r="B70" s="1"/>
      <c r="C70" s="5" t="s">
        <v>110</v>
      </c>
      <c r="D70" s="30">
        <f>Classification!CQ70</f>
        <v>784.72850017403152</v>
      </c>
      <c r="E70" s="79"/>
      <c r="F70" s="30">
        <v>0</v>
      </c>
      <c r="G70" s="30">
        <f t="shared" ref="G70" si="16">D70-F70</f>
        <v>784.72850017403152</v>
      </c>
      <c r="H70" s="69" t="s">
        <v>504</v>
      </c>
      <c r="I70" s="30">
        <v>223.54653196538004</v>
      </c>
      <c r="J70" s="30">
        <v>76.058423831913558</v>
      </c>
      <c r="K70" s="150">
        <v>40.957932311751719</v>
      </c>
      <c r="L70" s="150">
        <v>0.29368224245031721</v>
      </c>
      <c r="M70" s="150">
        <v>0.18328847568420273</v>
      </c>
      <c r="N70" s="150">
        <v>2.5087017612241875</v>
      </c>
      <c r="O70" s="150">
        <v>14.591871097154923</v>
      </c>
      <c r="P70" s="150">
        <v>5.1242697232511309</v>
      </c>
      <c r="Q70" s="150">
        <v>0</v>
      </c>
      <c r="R70" s="150">
        <v>0</v>
      </c>
      <c r="S70" s="150">
        <v>14.326009704112311</v>
      </c>
      <c r="T70" s="150">
        <v>1.1994934416402672</v>
      </c>
      <c r="U70" s="150">
        <v>20.196921222009582</v>
      </c>
      <c r="V70" s="150">
        <v>7.1694702882917323</v>
      </c>
      <c r="W70" s="150">
        <v>0</v>
      </c>
      <c r="X70" s="150">
        <v>0</v>
      </c>
      <c r="Y70" s="150">
        <v>0</v>
      </c>
      <c r="Z70" s="150">
        <v>0</v>
      </c>
      <c r="AA70" s="150">
        <v>0</v>
      </c>
      <c r="AB70" s="150">
        <v>0</v>
      </c>
      <c r="AC70" s="150">
        <v>0</v>
      </c>
      <c r="AD70" s="150">
        <v>194.30311548273491</v>
      </c>
      <c r="AE70" s="150">
        <v>63.182964194024386</v>
      </c>
      <c r="AF70" s="150">
        <v>77.845005237794084</v>
      </c>
      <c r="AG70" s="150">
        <v>33.531212273441632</v>
      </c>
      <c r="AH70" s="150">
        <v>9.7096069211727158</v>
      </c>
    </row>
    <row r="71" spans="1:34" ht="12" customHeight="1">
      <c r="A71" s="1"/>
      <c r="B71" s="1"/>
      <c r="C71" s="1"/>
      <c r="D71" s="25"/>
      <c r="E71" s="79"/>
      <c r="F71" s="25"/>
      <c r="G71" s="25"/>
      <c r="H71" s="6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row>
    <row r="72" spans="1:34" ht="12" customHeight="1">
      <c r="A72" s="16" t="s">
        <v>111</v>
      </c>
      <c r="B72" s="1"/>
      <c r="C72" s="1"/>
      <c r="D72" s="25"/>
      <c r="E72" s="79"/>
      <c r="F72" s="25"/>
      <c r="G72" s="25"/>
      <c r="H72" s="69"/>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row>
    <row r="73" spans="1:34" ht="12" customHeight="1">
      <c r="A73" s="1"/>
      <c r="B73" s="16" t="s">
        <v>37</v>
      </c>
      <c r="C73" s="5" t="s">
        <v>112</v>
      </c>
      <c r="D73" s="25">
        <f>Classification!CQ73</f>
        <v>104.00243506814751</v>
      </c>
      <c r="E73" s="79"/>
      <c r="F73" s="25">
        <v>0</v>
      </c>
      <c r="G73" s="25">
        <f>D73-F73</f>
        <v>104.00243506814751</v>
      </c>
      <c r="H73" s="69" t="s">
        <v>504</v>
      </c>
      <c r="I73" s="25">
        <v>29.627296154380673</v>
      </c>
      <c r="J73" s="25">
        <v>10.08025232193039</v>
      </c>
      <c r="K73" s="25">
        <v>5.4282783087830344</v>
      </c>
      <c r="L73" s="25">
        <v>3.8922593412031435E-2</v>
      </c>
      <c r="M73" s="25">
        <v>2.429177452693319E-2</v>
      </c>
      <c r="N73" s="25">
        <v>0.33248581129550259</v>
      </c>
      <c r="O73" s="25">
        <v>1.9339046892881715</v>
      </c>
      <c r="P73" s="25">
        <v>0.67913492251894636</v>
      </c>
      <c r="Q73" s="25">
        <v>0</v>
      </c>
      <c r="R73" s="25">
        <v>0</v>
      </c>
      <c r="S73" s="25">
        <v>1.8986692769628775</v>
      </c>
      <c r="T73" s="25">
        <v>0.15897248379687298</v>
      </c>
      <c r="U73" s="25">
        <v>2.6767588885872011</v>
      </c>
      <c r="V73" s="25">
        <v>0.95019152224713443</v>
      </c>
      <c r="W73" s="25">
        <v>0</v>
      </c>
      <c r="X73" s="25">
        <v>0</v>
      </c>
      <c r="Y73" s="25">
        <v>0</v>
      </c>
      <c r="Z73" s="25">
        <v>0</v>
      </c>
      <c r="AA73" s="25">
        <v>0</v>
      </c>
      <c r="AB73" s="25">
        <v>0</v>
      </c>
      <c r="AC73" s="25">
        <v>0</v>
      </c>
      <c r="AD73" s="25">
        <v>25.751577962378477</v>
      </c>
      <c r="AE73" s="25">
        <v>8.3738288204707736</v>
      </c>
      <c r="AF73" s="25">
        <v>10.317033344434149</v>
      </c>
      <c r="AG73" s="25">
        <v>4.4439927012355085</v>
      </c>
      <c r="AH73" s="25">
        <v>1.2868434918988538</v>
      </c>
    </row>
    <row r="74" spans="1:34" ht="12" customHeight="1">
      <c r="A74" s="1"/>
      <c r="B74" s="16" t="s">
        <v>39</v>
      </c>
      <c r="C74" s="5" t="s">
        <v>114</v>
      </c>
      <c r="D74" s="25">
        <f>Classification!CQ74</f>
        <v>12434.28506856214</v>
      </c>
      <c r="E74" s="79"/>
      <c r="F74" s="25">
        <v>0</v>
      </c>
      <c r="G74" s="25">
        <f t="shared" ref="G74:G79" si="17">D74-F74</f>
        <v>12434.28506856214</v>
      </c>
      <c r="H74" s="69" t="s">
        <v>504</v>
      </c>
      <c r="I74" s="25">
        <v>3542.1694304839507</v>
      </c>
      <c r="J74" s="25">
        <v>1205.1711178857347</v>
      </c>
      <c r="K74" s="25">
        <v>648.9921113738676</v>
      </c>
      <c r="L74" s="25">
        <v>4.6534931780762019</v>
      </c>
      <c r="M74" s="25">
        <v>2.9042670884696591</v>
      </c>
      <c r="N74" s="25">
        <v>39.751216942098431</v>
      </c>
      <c r="O74" s="25">
        <v>231.21306906210052</v>
      </c>
      <c r="P74" s="25">
        <v>81.195764513428472</v>
      </c>
      <c r="Q74" s="25">
        <v>0</v>
      </c>
      <c r="R74" s="25">
        <v>0</v>
      </c>
      <c r="S74" s="25">
        <v>227.00040653094007</v>
      </c>
      <c r="T74" s="25">
        <v>19.006374036266145</v>
      </c>
      <c r="U74" s="25">
        <v>320.02695954851231</v>
      </c>
      <c r="V74" s="25">
        <v>113.60265026112261</v>
      </c>
      <c r="W74" s="25">
        <v>0</v>
      </c>
      <c r="X74" s="25">
        <v>0</v>
      </c>
      <c r="Y74" s="25">
        <v>0</v>
      </c>
      <c r="Z74" s="25">
        <v>0</v>
      </c>
      <c r="AA74" s="25">
        <v>0</v>
      </c>
      <c r="AB74" s="25">
        <v>0</v>
      </c>
      <c r="AC74" s="25">
        <v>0</v>
      </c>
      <c r="AD74" s="25">
        <v>3078.7977333386871</v>
      </c>
      <c r="AE74" s="25">
        <v>1001.1551614233728</v>
      </c>
      <c r="AF74" s="25">
        <v>1233.4800967159726</v>
      </c>
      <c r="AG74" s="25">
        <v>531.31325294031956</v>
      </c>
      <c r="AH74" s="25">
        <v>153.85196323922275</v>
      </c>
    </row>
    <row r="75" spans="1:34" ht="12" customHeight="1">
      <c r="A75" s="1"/>
      <c r="B75" s="16" t="s">
        <v>115</v>
      </c>
      <c r="C75" s="5" t="s">
        <v>116</v>
      </c>
      <c r="D75" s="25">
        <f>Classification!CQ75</f>
        <v>29084.170445388027</v>
      </c>
      <c r="E75" s="79"/>
      <c r="F75" s="25">
        <v>0</v>
      </c>
      <c r="G75" s="25">
        <f t="shared" si="17"/>
        <v>29084.170445388027</v>
      </c>
      <c r="H75" s="69" t="s">
        <v>504</v>
      </c>
      <c r="I75" s="25">
        <v>8285.2418852056508</v>
      </c>
      <c r="J75" s="25">
        <v>2818.9318497344671</v>
      </c>
      <c r="K75" s="25">
        <v>1518.0122605225508</v>
      </c>
      <c r="L75" s="25">
        <v>10.88466188537121</v>
      </c>
      <c r="M75" s="25">
        <v>6.7931689320478172</v>
      </c>
      <c r="N75" s="25">
        <v>92.979303802408182</v>
      </c>
      <c r="O75" s="25">
        <v>540.81439123552445</v>
      </c>
      <c r="P75" s="25">
        <v>189.91935937859432</v>
      </c>
      <c r="Q75" s="25">
        <v>0</v>
      </c>
      <c r="R75" s="25">
        <v>0</v>
      </c>
      <c r="S75" s="25">
        <v>530.96084562276178</v>
      </c>
      <c r="T75" s="25">
        <v>44.456486156745669</v>
      </c>
      <c r="U75" s="25">
        <v>748.55277865239952</v>
      </c>
      <c r="V75" s="25">
        <v>265.72004944586354</v>
      </c>
      <c r="W75" s="25">
        <v>0</v>
      </c>
      <c r="X75" s="25">
        <v>0</v>
      </c>
      <c r="Y75" s="25">
        <v>0</v>
      </c>
      <c r="Z75" s="25">
        <v>0</v>
      </c>
      <c r="AA75" s="25">
        <v>0</v>
      </c>
      <c r="AB75" s="25">
        <v>0</v>
      </c>
      <c r="AC75" s="25">
        <v>0</v>
      </c>
      <c r="AD75" s="25">
        <v>7201.4014114646079</v>
      </c>
      <c r="AE75" s="25">
        <v>2341.7323309352455</v>
      </c>
      <c r="AF75" s="25">
        <v>2885.147411054932</v>
      </c>
      <c r="AG75" s="25">
        <v>1242.7578363535722</v>
      </c>
      <c r="AH75" s="25">
        <v>359.86441500529008</v>
      </c>
    </row>
    <row r="76" spans="1:34" ht="12" customHeight="1">
      <c r="A76" s="1"/>
      <c r="B76" s="16" t="s">
        <v>117</v>
      </c>
      <c r="C76" s="5" t="s">
        <v>118</v>
      </c>
      <c r="D76" s="25">
        <f>Classification!CQ76</f>
        <v>12909.425298057018</v>
      </c>
      <c r="E76" s="79"/>
      <c r="F76" s="25">
        <v>0</v>
      </c>
      <c r="G76" s="25">
        <f t="shared" si="17"/>
        <v>12909.425298057018</v>
      </c>
      <c r="H76" s="69" t="s">
        <v>504</v>
      </c>
      <c r="I76" s="25">
        <v>3677.5231872001386</v>
      </c>
      <c r="J76" s="25">
        <v>1251.2232454005373</v>
      </c>
      <c r="K76" s="25">
        <v>673.79146727074863</v>
      </c>
      <c r="L76" s="25">
        <v>4.8313129565670661</v>
      </c>
      <c r="M76" s="25">
        <v>3.0152452527405433</v>
      </c>
      <c r="N76" s="25">
        <v>41.27019469083308</v>
      </c>
      <c r="O76" s="25">
        <v>240.04820755945889</v>
      </c>
      <c r="P76" s="25">
        <v>84.298425741814142</v>
      </c>
      <c r="Q76" s="25">
        <v>0</v>
      </c>
      <c r="R76" s="25">
        <v>0</v>
      </c>
      <c r="S76" s="25">
        <v>235.67457031758499</v>
      </c>
      <c r="T76" s="25">
        <v>19.732647631544211</v>
      </c>
      <c r="U76" s="25">
        <v>332.25586391784185</v>
      </c>
      <c r="V76" s="25">
        <v>117.94364686998819</v>
      </c>
      <c r="W76" s="25">
        <v>0</v>
      </c>
      <c r="X76" s="25">
        <v>0</v>
      </c>
      <c r="Y76" s="25">
        <v>0</v>
      </c>
      <c r="Z76" s="25">
        <v>0</v>
      </c>
      <c r="AA76" s="25">
        <v>0</v>
      </c>
      <c r="AB76" s="25">
        <v>0</v>
      </c>
      <c r="AC76" s="25">
        <v>0</v>
      </c>
      <c r="AD76" s="25">
        <v>3196.4450812578239</v>
      </c>
      <c r="AE76" s="25">
        <v>1039.4114094131648</v>
      </c>
      <c r="AF76" s="25">
        <v>1280.6139699543128</v>
      </c>
      <c r="AG76" s="25">
        <v>551.61585172615594</v>
      </c>
      <c r="AH76" s="25">
        <v>159.73097089576629</v>
      </c>
    </row>
    <row r="77" spans="1:34" ht="12" customHeight="1">
      <c r="A77" s="1"/>
      <c r="B77" s="16" t="s">
        <v>119</v>
      </c>
      <c r="C77" s="5" t="s">
        <v>120</v>
      </c>
      <c r="D77" s="25">
        <f>Classification!CQ77</f>
        <v>9767.4321412710542</v>
      </c>
      <c r="E77" s="79"/>
      <c r="F77" s="25">
        <v>0</v>
      </c>
      <c r="G77" s="25">
        <f t="shared" si="17"/>
        <v>9767.4321412710542</v>
      </c>
      <c r="H77" s="69" t="s">
        <v>504</v>
      </c>
      <c r="I77" s="25">
        <v>2782.4598965171958</v>
      </c>
      <c r="J77" s="25">
        <v>946.69110830751629</v>
      </c>
      <c r="K77" s="25">
        <v>509.7990252846518</v>
      </c>
      <c r="L77" s="25">
        <v>3.6554316220114678</v>
      </c>
      <c r="M77" s="25">
        <v>2.2813721537135825</v>
      </c>
      <c r="N77" s="25">
        <v>31.225543879201787</v>
      </c>
      <c r="O77" s="25">
        <v>181.62346687297187</v>
      </c>
      <c r="P77" s="25">
        <v>63.781239988512304</v>
      </c>
      <c r="Q77" s="25">
        <v>0</v>
      </c>
      <c r="R77" s="25">
        <v>0</v>
      </c>
      <c r="S77" s="25">
        <v>178.31431840321244</v>
      </c>
      <c r="T77" s="25">
        <v>14.929967233919369</v>
      </c>
      <c r="U77" s="25">
        <v>251.38892936197198</v>
      </c>
      <c r="V77" s="25">
        <v>89.237633798464515</v>
      </c>
      <c r="W77" s="25">
        <v>0</v>
      </c>
      <c r="X77" s="25">
        <v>0</v>
      </c>
      <c r="Y77" s="25">
        <v>0</v>
      </c>
      <c r="Z77" s="25">
        <v>0</v>
      </c>
      <c r="AA77" s="25">
        <v>0</v>
      </c>
      <c r="AB77" s="25">
        <v>0</v>
      </c>
      <c r="AC77" s="25">
        <v>0</v>
      </c>
      <c r="AD77" s="25">
        <v>2418.470203254089</v>
      </c>
      <c r="AE77" s="25">
        <v>786.43163223029114</v>
      </c>
      <c r="AF77" s="25">
        <v>968.92849696222254</v>
      </c>
      <c r="AG77" s="25">
        <v>417.35943122081397</v>
      </c>
      <c r="AH77" s="25">
        <v>120.85444418029648</v>
      </c>
    </row>
    <row r="78" spans="1:34" ht="12" customHeight="1">
      <c r="A78" s="1"/>
      <c r="B78" s="16" t="s">
        <v>121</v>
      </c>
      <c r="C78" s="5" t="s">
        <v>122</v>
      </c>
      <c r="D78" s="25">
        <f>Classification!CQ78</f>
        <v>2566.6948617029275</v>
      </c>
      <c r="E78" s="79"/>
      <c r="F78" s="25">
        <v>0</v>
      </c>
      <c r="G78" s="25">
        <f t="shared" si="17"/>
        <v>2566.6948617029275</v>
      </c>
      <c r="H78" s="69" t="s">
        <v>504</v>
      </c>
      <c r="I78" s="25">
        <v>731.1773878733884</v>
      </c>
      <c r="J78" s="25">
        <v>248.77236597791693</v>
      </c>
      <c r="K78" s="25">
        <v>133.96545988483308</v>
      </c>
      <c r="L78" s="25">
        <v>0.96057770617920935</v>
      </c>
      <c r="M78" s="25">
        <v>0.59950108686465831</v>
      </c>
      <c r="N78" s="25">
        <v>8.2054773321616263</v>
      </c>
      <c r="O78" s="25">
        <v>47.727182789197755</v>
      </c>
      <c r="P78" s="25">
        <v>16.76049329893295</v>
      </c>
      <c r="Q78" s="25">
        <v>0</v>
      </c>
      <c r="R78" s="25">
        <v>0</v>
      </c>
      <c r="S78" s="25">
        <v>46.857601690389281</v>
      </c>
      <c r="T78" s="25">
        <v>3.9233106133161395</v>
      </c>
      <c r="U78" s="25">
        <v>66.060215617572496</v>
      </c>
      <c r="V78" s="25">
        <v>23.449948034268115</v>
      </c>
      <c r="W78" s="25">
        <v>0</v>
      </c>
      <c r="X78" s="25">
        <v>0</v>
      </c>
      <c r="Y78" s="25">
        <v>0</v>
      </c>
      <c r="Z78" s="25">
        <v>0</v>
      </c>
      <c r="AA78" s="25">
        <v>0</v>
      </c>
      <c r="AB78" s="25">
        <v>0</v>
      </c>
      <c r="AC78" s="25">
        <v>0</v>
      </c>
      <c r="AD78" s="25">
        <v>635.52783926135521</v>
      </c>
      <c r="AE78" s="25">
        <v>206.65923247084464</v>
      </c>
      <c r="AF78" s="25">
        <v>254.61592755809474</v>
      </c>
      <c r="AG78" s="25">
        <v>109.67409776735013</v>
      </c>
      <c r="AH78" s="25">
        <v>31.758242740262723</v>
      </c>
    </row>
    <row r="79" spans="1:34" ht="12" customHeight="1">
      <c r="A79" s="1"/>
      <c r="B79" s="16" t="s">
        <v>16</v>
      </c>
      <c r="C79" s="5" t="s">
        <v>123</v>
      </c>
      <c r="D79" s="25">
        <f>Classification!CQ79</f>
        <v>0</v>
      </c>
      <c r="E79" s="79"/>
      <c r="F79" s="25">
        <v>0</v>
      </c>
      <c r="G79" s="25">
        <f t="shared" si="17"/>
        <v>0</v>
      </c>
      <c r="H79" s="69" t="s">
        <v>504</v>
      </c>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row>
    <row r="80" spans="1:34" ht="12" customHeight="1">
      <c r="A80" s="1"/>
      <c r="B80" s="16" t="s">
        <v>42</v>
      </c>
      <c r="C80" s="1"/>
      <c r="D80" s="26">
        <f>SUM(D73:D79)</f>
        <v>66866.010250049309</v>
      </c>
      <c r="E80" s="79"/>
      <c r="F80" s="26">
        <f t="shared" ref="F80:G80" si="18">SUM(F73:F79)</f>
        <v>0</v>
      </c>
      <c r="G80" s="26">
        <f t="shared" si="18"/>
        <v>66866.010250049309</v>
      </c>
      <c r="H80" s="69"/>
      <c r="I80" s="26">
        <f t="shared" ref="I80:AH80" si="19">SUM(I73:I79)</f>
        <v>19048.199083434705</v>
      </c>
      <c r="J80" s="26">
        <f t="shared" si="19"/>
        <v>6480.8699396281027</v>
      </c>
      <c r="K80" s="26">
        <f t="shared" si="19"/>
        <v>3489.9886026454351</v>
      </c>
      <c r="L80" s="26">
        <f t="shared" si="19"/>
        <v>25.024399941617187</v>
      </c>
      <c r="M80" s="26">
        <f t="shared" si="19"/>
        <v>15.617846288363191</v>
      </c>
      <c r="N80" s="26">
        <f t="shared" si="19"/>
        <v>213.76422245799861</v>
      </c>
      <c r="O80" s="26">
        <f t="shared" si="19"/>
        <v>1243.3602222085417</v>
      </c>
      <c r="P80" s="26">
        <f t="shared" si="19"/>
        <v>436.63441784380115</v>
      </c>
      <c r="Q80" s="26">
        <f t="shared" si="19"/>
        <v>0</v>
      </c>
      <c r="R80" s="26">
        <f t="shared" si="19"/>
        <v>0</v>
      </c>
      <c r="S80" s="26">
        <f t="shared" si="19"/>
        <v>1220.7064118418514</v>
      </c>
      <c r="T80" s="26">
        <f t="shared" si="19"/>
        <v>102.20775815558839</v>
      </c>
      <c r="U80" s="26">
        <f t="shared" si="19"/>
        <v>1720.9615059868856</v>
      </c>
      <c r="V80" s="26">
        <f t="shared" si="19"/>
        <v>610.90411993195403</v>
      </c>
      <c r="W80" s="26">
        <f t="shared" si="19"/>
        <v>0</v>
      </c>
      <c r="X80" s="26">
        <f t="shared" si="19"/>
        <v>0</v>
      </c>
      <c r="Y80" s="26">
        <f t="shared" si="19"/>
        <v>0</v>
      </c>
      <c r="Z80" s="26">
        <f t="shared" si="19"/>
        <v>0</v>
      </c>
      <c r="AA80" s="26">
        <f t="shared" si="19"/>
        <v>0</v>
      </c>
      <c r="AB80" s="26">
        <f t="shared" si="19"/>
        <v>0</v>
      </c>
      <c r="AC80" s="26">
        <f t="shared" si="19"/>
        <v>0</v>
      </c>
      <c r="AD80" s="26">
        <f t="shared" si="19"/>
        <v>16556.39384653894</v>
      </c>
      <c r="AE80" s="26">
        <f t="shared" si="19"/>
        <v>5383.7635952933897</v>
      </c>
      <c r="AF80" s="26">
        <f t="shared" si="19"/>
        <v>6633.1029355899691</v>
      </c>
      <c r="AG80" s="26">
        <f t="shared" si="19"/>
        <v>2857.1644627094474</v>
      </c>
      <c r="AH80" s="26">
        <f t="shared" si="19"/>
        <v>827.34687955273716</v>
      </c>
    </row>
    <row r="81" spans="1:34" ht="12" customHeight="1">
      <c r="A81" s="1"/>
      <c r="B81" s="1"/>
      <c r="C81" s="1"/>
      <c r="D81" s="25"/>
      <c r="E81" s="79"/>
      <c r="F81" s="25"/>
      <c r="G81" s="25"/>
      <c r="H81" s="69"/>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row>
    <row r="82" spans="1:34" ht="12" customHeight="1" thickBot="1">
      <c r="A82" s="16" t="s">
        <v>124</v>
      </c>
      <c r="B82" s="1"/>
      <c r="C82" s="1"/>
      <c r="D82" s="32">
        <f>SUM(D18, D29, D39, D52, D68, D70, D80)</f>
        <v>1936599.4184664781</v>
      </c>
      <c r="E82" s="79"/>
      <c r="F82" s="32">
        <f>SUM(F18, F29, F39, F52, F68, F70, F80)</f>
        <v>376.64373212329514</v>
      </c>
      <c r="G82" s="32">
        <f>SUM(G18, G29, G39, G52, G68, G70, G80)</f>
        <v>1936222.774734355</v>
      </c>
      <c r="H82" s="69"/>
      <c r="I82" s="32">
        <f t="shared" ref="I82:AH82" si="20">SUM(I18, I29, I39, I52, I68, I70, I80)</f>
        <v>551718.12997718854</v>
      </c>
      <c r="J82" s="32">
        <f t="shared" si="20"/>
        <v>187713.9895511975</v>
      </c>
      <c r="K82" s="32">
        <f t="shared" si="20"/>
        <v>101085.14600562665</v>
      </c>
      <c r="L82" s="32">
        <f t="shared" si="20"/>
        <v>724.81472285729478</v>
      </c>
      <c r="M82" s="32">
        <f t="shared" si="20"/>
        <v>452.36029457401031</v>
      </c>
      <c r="N82" s="32">
        <f t="shared" si="20"/>
        <v>6191.5353023120879</v>
      </c>
      <c r="O82" s="32">
        <f t="shared" si="20"/>
        <v>36013.08310986132</v>
      </c>
      <c r="P82" s="32">
        <f t="shared" si="20"/>
        <v>12646.818916648066</v>
      </c>
      <c r="Q82" s="32">
        <f t="shared" si="20"/>
        <v>0</v>
      </c>
      <c r="R82" s="32">
        <f t="shared" si="20"/>
        <v>0</v>
      </c>
      <c r="S82" s="32">
        <f t="shared" si="20"/>
        <v>35356.930901580512</v>
      </c>
      <c r="T82" s="32">
        <f t="shared" si="20"/>
        <v>2960.3781938525367</v>
      </c>
      <c r="U82" s="32">
        <f t="shared" si="20"/>
        <v>49846.479432878899</v>
      </c>
      <c r="V82" s="32">
        <f t="shared" si="20"/>
        <v>17694.422300391179</v>
      </c>
      <c r="W82" s="32">
        <f t="shared" si="20"/>
        <v>0</v>
      </c>
      <c r="X82" s="32">
        <f t="shared" si="20"/>
        <v>0</v>
      </c>
      <c r="Y82" s="32">
        <f t="shared" si="20"/>
        <v>0</v>
      </c>
      <c r="Z82" s="32">
        <f t="shared" si="20"/>
        <v>0</v>
      </c>
      <c r="AA82" s="32">
        <f t="shared" si="20"/>
        <v>0</v>
      </c>
      <c r="AB82" s="32">
        <f t="shared" si="20"/>
        <v>0</v>
      </c>
      <c r="AC82" s="32">
        <f t="shared" si="20"/>
        <v>0</v>
      </c>
      <c r="AD82" s="32">
        <f t="shared" si="20"/>
        <v>479432.42969511944</v>
      </c>
      <c r="AE82" s="32">
        <f t="shared" si="20"/>
        <v>155897.05893281032</v>
      </c>
      <c r="AF82" s="32">
        <f t="shared" si="20"/>
        <v>192141.29406623621</v>
      </c>
      <c r="AG82" s="32">
        <f t="shared" si="20"/>
        <v>82764.475617118398</v>
      </c>
      <c r="AH82" s="32">
        <f t="shared" si="20"/>
        <v>23960.071446225116</v>
      </c>
    </row>
    <row r="83" spans="1:34" ht="12" customHeight="1" thickTop="1">
      <c r="A83" s="1"/>
      <c r="B83" s="1"/>
      <c r="C83" s="1"/>
      <c r="D83" s="25"/>
      <c r="E83" s="79"/>
      <c r="F83" s="25"/>
      <c r="G83" s="25"/>
      <c r="H83" s="69"/>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row>
    <row r="84" spans="1:34" ht="12" customHeight="1">
      <c r="A84" s="16" t="s">
        <v>125</v>
      </c>
      <c r="B84" s="1"/>
      <c r="C84" s="1"/>
      <c r="D84" s="33"/>
      <c r="E84" s="81"/>
      <c r="F84" s="33"/>
      <c r="G84" s="33"/>
      <c r="H84" s="69"/>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row>
    <row r="85" spans="1:34" ht="12" customHeight="1">
      <c r="A85" s="1"/>
      <c r="B85" s="1"/>
      <c r="C85" s="1"/>
      <c r="D85" s="33"/>
      <c r="E85" s="81"/>
      <c r="F85" s="33"/>
      <c r="G85" s="33"/>
      <c r="H85" s="69"/>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ht="12" customHeight="1">
      <c r="A86" s="16" t="s">
        <v>32</v>
      </c>
      <c r="B86" s="1"/>
      <c r="C86" s="1"/>
      <c r="D86" s="25"/>
      <c r="E86" s="79"/>
      <c r="F86" s="25"/>
      <c r="G86" s="25"/>
      <c r="H86" s="69"/>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row>
    <row r="87" spans="1:34" ht="12" customHeight="1">
      <c r="A87" s="1"/>
      <c r="B87" s="16" t="s">
        <v>34</v>
      </c>
      <c r="C87" s="5" t="s">
        <v>35</v>
      </c>
      <c r="D87" s="25">
        <f>Classification!CQ87</f>
        <v>0</v>
      </c>
      <c r="E87" s="79"/>
      <c r="F87" s="25">
        <v>0</v>
      </c>
      <c r="G87" s="25">
        <f t="shared" ref="G87:G90" si="21">D87-F87</f>
        <v>0</v>
      </c>
      <c r="H87" s="69"/>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row>
    <row r="88" spans="1:34" ht="12" customHeight="1">
      <c r="A88" s="1"/>
      <c r="B88" s="16" t="s">
        <v>37</v>
      </c>
      <c r="C88" s="5" t="s">
        <v>38</v>
      </c>
      <c r="D88" s="25">
        <f>Classification!CQ88</f>
        <v>0</v>
      </c>
      <c r="E88" s="79"/>
      <c r="F88" s="25">
        <v>0</v>
      </c>
      <c r="G88" s="25">
        <f t="shared" si="21"/>
        <v>0</v>
      </c>
      <c r="H88" s="69"/>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row>
    <row r="89" spans="1:34" ht="12" customHeight="1">
      <c r="A89" s="1"/>
      <c r="B89" s="16" t="s">
        <v>39</v>
      </c>
      <c r="C89" s="5" t="s">
        <v>40</v>
      </c>
      <c r="D89" s="25">
        <f>Classification!CQ89</f>
        <v>0</v>
      </c>
      <c r="E89" s="79"/>
      <c r="F89" s="25">
        <v>0</v>
      </c>
      <c r="G89" s="25">
        <f t="shared" si="21"/>
        <v>0</v>
      </c>
      <c r="H89" s="69"/>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row>
    <row r="90" spans="1:34" ht="12" customHeight="1">
      <c r="A90" s="1"/>
      <c r="B90" s="16" t="s">
        <v>16</v>
      </c>
      <c r="C90" s="5" t="s">
        <v>41</v>
      </c>
      <c r="D90" s="25">
        <f>Classification!CQ90</f>
        <v>0</v>
      </c>
      <c r="E90" s="79"/>
      <c r="F90" s="25">
        <v>0</v>
      </c>
      <c r="G90" s="25">
        <f t="shared" si="21"/>
        <v>0</v>
      </c>
      <c r="H90" s="69"/>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row>
    <row r="91" spans="1:34" ht="12" customHeight="1">
      <c r="A91" s="1"/>
      <c r="B91" s="16" t="s">
        <v>42</v>
      </c>
      <c r="C91" s="1"/>
      <c r="D91" s="26">
        <f>SUM(D87:D90)</f>
        <v>0</v>
      </c>
      <c r="E91" s="79"/>
      <c r="F91" s="26">
        <f>SUM(F87:F90)</f>
        <v>0</v>
      </c>
      <c r="G91" s="26">
        <f>SUM(G87:G90)</f>
        <v>0</v>
      </c>
      <c r="H91" s="69"/>
      <c r="I91" s="26">
        <f t="shared" ref="I91:AH91" si="22">SUM(I87:I90)</f>
        <v>0</v>
      </c>
      <c r="J91" s="26">
        <f t="shared" si="22"/>
        <v>0</v>
      </c>
      <c r="K91" s="26">
        <f t="shared" si="22"/>
        <v>0</v>
      </c>
      <c r="L91" s="26">
        <f t="shared" si="22"/>
        <v>0</v>
      </c>
      <c r="M91" s="26">
        <f t="shared" si="22"/>
        <v>0</v>
      </c>
      <c r="N91" s="26">
        <f t="shared" si="22"/>
        <v>0</v>
      </c>
      <c r="O91" s="26">
        <f t="shared" si="22"/>
        <v>0</v>
      </c>
      <c r="P91" s="26">
        <f t="shared" si="22"/>
        <v>0</v>
      </c>
      <c r="Q91" s="26">
        <f t="shared" si="22"/>
        <v>0</v>
      </c>
      <c r="R91" s="26">
        <f t="shared" si="22"/>
        <v>0</v>
      </c>
      <c r="S91" s="26">
        <f t="shared" si="22"/>
        <v>0</v>
      </c>
      <c r="T91" s="26">
        <f t="shared" si="22"/>
        <v>0</v>
      </c>
      <c r="U91" s="26">
        <f t="shared" si="22"/>
        <v>0</v>
      </c>
      <c r="V91" s="26">
        <f t="shared" si="22"/>
        <v>0</v>
      </c>
      <c r="W91" s="26">
        <f t="shared" si="22"/>
        <v>0</v>
      </c>
      <c r="X91" s="26">
        <f t="shared" si="22"/>
        <v>0</v>
      </c>
      <c r="Y91" s="26">
        <f t="shared" si="22"/>
        <v>0</v>
      </c>
      <c r="Z91" s="26">
        <f t="shared" si="22"/>
        <v>0</v>
      </c>
      <c r="AA91" s="26">
        <f t="shared" si="22"/>
        <v>0</v>
      </c>
      <c r="AB91" s="26">
        <f t="shared" si="22"/>
        <v>0</v>
      </c>
      <c r="AC91" s="26">
        <f t="shared" si="22"/>
        <v>0</v>
      </c>
      <c r="AD91" s="26">
        <f t="shared" si="22"/>
        <v>0</v>
      </c>
      <c r="AE91" s="26">
        <f t="shared" si="22"/>
        <v>0</v>
      </c>
      <c r="AF91" s="26">
        <f t="shared" si="22"/>
        <v>0</v>
      </c>
      <c r="AG91" s="26">
        <f t="shared" si="22"/>
        <v>0</v>
      </c>
      <c r="AH91" s="26">
        <f t="shared" si="22"/>
        <v>0</v>
      </c>
    </row>
    <row r="92" spans="1:34" ht="12" customHeight="1">
      <c r="A92" s="1"/>
      <c r="B92" s="1"/>
      <c r="C92" s="1"/>
      <c r="D92" s="25"/>
      <c r="E92" s="79"/>
      <c r="F92" s="25"/>
      <c r="G92" s="25"/>
      <c r="H92" s="69"/>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row>
    <row r="93" spans="1:34" ht="12" customHeight="1">
      <c r="A93" s="16" t="s">
        <v>43</v>
      </c>
      <c r="B93" s="1"/>
      <c r="C93" s="1"/>
      <c r="D93" s="25"/>
      <c r="E93" s="79"/>
      <c r="F93" s="25"/>
      <c r="G93" s="25"/>
      <c r="H93" s="69"/>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row>
    <row r="94" spans="1:34" ht="12" customHeight="1">
      <c r="A94" s="1"/>
      <c r="B94" s="16" t="s">
        <v>37</v>
      </c>
      <c r="C94" s="5" t="s">
        <v>45</v>
      </c>
      <c r="D94" s="25">
        <f>Classification!CQ94</f>
        <v>0</v>
      </c>
      <c r="E94" s="79"/>
      <c r="F94" s="25">
        <v>0</v>
      </c>
      <c r="G94" s="25">
        <f t="shared" ref="G94:G101" si="23">D94-F94</f>
        <v>0</v>
      </c>
      <c r="H94" s="69"/>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row>
    <row r="95" spans="1:34" ht="12" customHeight="1">
      <c r="A95" s="1"/>
      <c r="B95" s="16" t="s">
        <v>48</v>
      </c>
      <c r="C95" s="5" t="s">
        <v>49</v>
      </c>
      <c r="D95" s="25">
        <f>Classification!CQ95</f>
        <v>0</v>
      </c>
      <c r="E95" s="79"/>
      <c r="F95" s="25">
        <v>0</v>
      </c>
      <c r="G95" s="25">
        <f t="shared" si="23"/>
        <v>0</v>
      </c>
      <c r="H95" s="69"/>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row>
    <row r="96" spans="1:34" ht="12" customHeight="1">
      <c r="A96" s="1"/>
      <c r="B96" s="16" t="s">
        <v>39</v>
      </c>
      <c r="C96" s="5" t="s">
        <v>51</v>
      </c>
      <c r="D96" s="25">
        <f>Classification!CQ96</f>
        <v>0</v>
      </c>
      <c r="E96" s="79"/>
      <c r="F96" s="25">
        <v>0</v>
      </c>
      <c r="G96" s="25">
        <f t="shared" si="23"/>
        <v>0</v>
      </c>
      <c r="H96" s="69"/>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row>
    <row r="97" spans="1:34" ht="12" customHeight="1">
      <c r="A97" s="1"/>
      <c r="B97" s="16" t="s">
        <v>53</v>
      </c>
      <c r="C97" s="5" t="s">
        <v>54</v>
      </c>
      <c r="D97" s="25">
        <f>Classification!CQ97</f>
        <v>0</v>
      </c>
      <c r="E97" s="79"/>
      <c r="F97" s="25">
        <v>0</v>
      </c>
      <c r="G97" s="25">
        <f t="shared" si="23"/>
        <v>0</v>
      </c>
      <c r="H97" s="69"/>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row>
    <row r="98" spans="1:34" ht="12" customHeight="1">
      <c r="A98" s="1"/>
      <c r="B98" s="16" t="s">
        <v>55</v>
      </c>
      <c r="C98" s="5" t="s">
        <v>56</v>
      </c>
      <c r="D98" s="25">
        <f>Classification!CQ98</f>
        <v>0</v>
      </c>
      <c r="E98" s="79"/>
      <c r="F98" s="25">
        <v>0</v>
      </c>
      <c r="G98" s="25">
        <f t="shared" si="23"/>
        <v>0</v>
      </c>
      <c r="H98" s="69"/>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row>
    <row r="99" spans="1:34" ht="12" customHeight="1">
      <c r="A99" s="1"/>
      <c r="B99" s="16" t="s">
        <v>59</v>
      </c>
      <c r="C99" s="5" t="s">
        <v>60</v>
      </c>
      <c r="D99" s="25">
        <f>Classification!CQ99</f>
        <v>0</v>
      </c>
      <c r="E99" s="79"/>
      <c r="F99" s="25">
        <v>0</v>
      </c>
      <c r="G99" s="25">
        <f t="shared" si="23"/>
        <v>0</v>
      </c>
      <c r="H99" s="69"/>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row>
    <row r="100" spans="1:34" ht="12" customHeight="1">
      <c r="A100" s="1"/>
      <c r="B100" s="16" t="s">
        <v>61</v>
      </c>
      <c r="C100" s="5" t="s">
        <v>62</v>
      </c>
      <c r="D100" s="25">
        <f>Classification!CQ100</f>
        <v>0</v>
      </c>
      <c r="E100" s="79"/>
      <c r="F100" s="25">
        <v>0</v>
      </c>
      <c r="G100" s="25">
        <f t="shared" si="23"/>
        <v>0</v>
      </c>
      <c r="H100" s="69"/>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row>
    <row r="101" spans="1:34" ht="12" customHeight="1">
      <c r="A101" s="1"/>
      <c r="B101" s="16" t="s">
        <v>16</v>
      </c>
      <c r="C101" s="5" t="s">
        <v>64</v>
      </c>
      <c r="D101" s="25">
        <f>Classification!CQ101</f>
        <v>0</v>
      </c>
      <c r="E101" s="79"/>
      <c r="F101" s="25">
        <v>0</v>
      </c>
      <c r="G101" s="25">
        <f t="shared" si="23"/>
        <v>0</v>
      </c>
      <c r="H101" s="69"/>
      <c r="I101" s="25">
        <v>0</v>
      </c>
      <c r="J101" s="25">
        <v>0</v>
      </c>
      <c r="K101" s="25">
        <v>0</v>
      </c>
      <c r="L101" s="25">
        <v>0</v>
      </c>
      <c r="M101" s="25">
        <v>0</v>
      </c>
      <c r="N101" s="25">
        <v>0</v>
      </c>
      <c r="O101" s="25">
        <v>0</v>
      </c>
      <c r="P101" s="25">
        <v>0</v>
      </c>
      <c r="Q101" s="25">
        <v>0</v>
      </c>
      <c r="R101" s="25">
        <v>0</v>
      </c>
      <c r="S101" s="25">
        <v>0</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row>
    <row r="102" spans="1:34" ht="12" customHeight="1">
      <c r="A102" s="1"/>
      <c r="B102" s="16" t="s">
        <v>42</v>
      </c>
      <c r="C102" s="1"/>
      <c r="D102" s="26">
        <f>SUM(D94:D101)</f>
        <v>0</v>
      </c>
      <c r="E102" s="79"/>
      <c r="F102" s="26">
        <f>SUM(F94:F101)</f>
        <v>0</v>
      </c>
      <c r="G102" s="26">
        <f>SUM(G94:G101)</f>
        <v>0</v>
      </c>
      <c r="H102" s="69"/>
      <c r="I102" s="26">
        <f t="shared" ref="I102:AH102" si="24">SUM(I94:I101)</f>
        <v>0</v>
      </c>
      <c r="J102" s="26">
        <f t="shared" si="24"/>
        <v>0</v>
      </c>
      <c r="K102" s="26">
        <f t="shared" si="24"/>
        <v>0</v>
      </c>
      <c r="L102" s="26">
        <f t="shared" si="24"/>
        <v>0</v>
      </c>
      <c r="M102" s="26">
        <f t="shared" si="24"/>
        <v>0</v>
      </c>
      <c r="N102" s="26">
        <f t="shared" si="24"/>
        <v>0</v>
      </c>
      <c r="O102" s="26">
        <f t="shared" si="24"/>
        <v>0</v>
      </c>
      <c r="P102" s="26">
        <f t="shared" si="24"/>
        <v>0</v>
      </c>
      <c r="Q102" s="26">
        <f t="shared" si="24"/>
        <v>0</v>
      </c>
      <c r="R102" s="26">
        <f t="shared" si="24"/>
        <v>0</v>
      </c>
      <c r="S102" s="26">
        <f t="shared" si="24"/>
        <v>0</v>
      </c>
      <c r="T102" s="26">
        <f t="shared" si="24"/>
        <v>0</v>
      </c>
      <c r="U102" s="26">
        <f t="shared" si="24"/>
        <v>0</v>
      </c>
      <c r="V102" s="26">
        <f t="shared" si="24"/>
        <v>0</v>
      </c>
      <c r="W102" s="26">
        <f t="shared" si="24"/>
        <v>0</v>
      </c>
      <c r="X102" s="26">
        <f t="shared" si="24"/>
        <v>0</v>
      </c>
      <c r="Y102" s="26">
        <f t="shared" si="24"/>
        <v>0</v>
      </c>
      <c r="Z102" s="26">
        <f t="shared" si="24"/>
        <v>0</v>
      </c>
      <c r="AA102" s="26">
        <f t="shared" si="24"/>
        <v>0</v>
      </c>
      <c r="AB102" s="26">
        <f t="shared" si="24"/>
        <v>0</v>
      </c>
      <c r="AC102" s="26">
        <f t="shared" si="24"/>
        <v>0</v>
      </c>
      <c r="AD102" s="26">
        <f t="shared" si="24"/>
        <v>0</v>
      </c>
      <c r="AE102" s="26">
        <f t="shared" si="24"/>
        <v>0</v>
      </c>
      <c r="AF102" s="26">
        <f t="shared" si="24"/>
        <v>0</v>
      </c>
      <c r="AG102" s="26">
        <f t="shared" si="24"/>
        <v>0</v>
      </c>
      <c r="AH102" s="26">
        <f t="shared" si="24"/>
        <v>0</v>
      </c>
    </row>
    <row r="103" spans="1:34" ht="12" customHeight="1">
      <c r="A103" s="1"/>
      <c r="B103" s="1"/>
      <c r="C103" s="1"/>
      <c r="D103" s="25"/>
      <c r="E103" s="79"/>
      <c r="F103" s="25"/>
      <c r="G103" s="25"/>
      <c r="H103" s="69"/>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row>
    <row r="104" spans="1:34" ht="12" customHeight="1">
      <c r="A104" s="16" t="s">
        <v>65</v>
      </c>
      <c r="B104" s="1"/>
      <c r="C104" s="1"/>
      <c r="D104" s="25"/>
      <c r="E104" s="79"/>
      <c r="F104" s="25"/>
      <c r="G104" s="25"/>
      <c r="H104" s="69"/>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row>
    <row r="105" spans="1:34" ht="12" customHeight="1">
      <c r="A105" s="1"/>
      <c r="B105" s="16" t="s">
        <v>37</v>
      </c>
      <c r="C105" s="5" t="s">
        <v>66</v>
      </c>
      <c r="D105" s="25">
        <f>Classification!CQ105</f>
        <v>0</v>
      </c>
      <c r="E105" s="79"/>
      <c r="F105" s="25">
        <v>0</v>
      </c>
      <c r="G105" s="25">
        <f t="shared" ref="G105:G111" si="25">D105-F105</f>
        <v>0</v>
      </c>
      <c r="H105" s="69"/>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row>
    <row r="106" spans="1:34" ht="12" customHeight="1">
      <c r="A106" s="1"/>
      <c r="B106" s="16" t="s">
        <v>48</v>
      </c>
      <c r="C106" s="5" t="s">
        <v>69</v>
      </c>
      <c r="D106" s="25">
        <f>Classification!CQ106</f>
        <v>0</v>
      </c>
      <c r="E106" s="79"/>
      <c r="F106" s="25">
        <v>0</v>
      </c>
      <c r="G106" s="25">
        <f t="shared" si="25"/>
        <v>0</v>
      </c>
      <c r="H106" s="69"/>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row>
    <row r="107" spans="1:34" ht="12" customHeight="1">
      <c r="A107" s="1"/>
      <c r="B107" s="16" t="s">
        <v>71</v>
      </c>
      <c r="C107" s="5" t="s">
        <v>72</v>
      </c>
      <c r="D107" s="25">
        <f>Classification!CQ107</f>
        <v>0</v>
      </c>
      <c r="E107" s="79"/>
      <c r="F107" s="25">
        <v>0</v>
      </c>
      <c r="G107" s="25">
        <f t="shared" si="25"/>
        <v>0</v>
      </c>
      <c r="H107" s="69"/>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row>
    <row r="108" spans="1:34" ht="12" customHeight="1">
      <c r="A108" s="1"/>
      <c r="B108" s="16" t="s">
        <v>74</v>
      </c>
      <c r="C108" s="5" t="s">
        <v>75</v>
      </c>
      <c r="D108" s="25">
        <f>Classification!CQ108</f>
        <v>0</v>
      </c>
      <c r="E108" s="79"/>
      <c r="F108" s="25">
        <v>0</v>
      </c>
      <c r="G108" s="25">
        <f t="shared" si="25"/>
        <v>0</v>
      </c>
      <c r="H108" s="69"/>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row>
    <row r="109" spans="1:34" ht="12" customHeight="1">
      <c r="A109" s="1"/>
      <c r="B109" s="16" t="s">
        <v>55</v>
      </c>
      <c r="C109" s="5" t="s">
        <v>77</v>
      </c>
      <c r="D109" s="25">
        <f>Classification!CQ109</f>
        <v>0</v>
      </c>
      <c r="E109" s="79"/>
      <c r="F109" s="25">
        <v>0</v>
      </c>
      <c r="G109" s="25">
        <f t="shared" si="25"/>
        <v>0</v>
      </c>
      <c r="H109" s="69"/>
      <c r="I109" s="25">
        <v>0</v>
      </c>
      <c r="J109" s="25">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row>
    <row r="110" spans="1:34" ht="12" customHeight="1">
      <c r="A110" s="1"/>
      <c r="B110" s="16" t="s">
        <v>39</v>
      </c>
      <c r="C110" s="5" t="s">
        <v>79</v>
      </c>
      <c r="D110" s="25">
        <f>Classification!CQ110</f>
        <v>0</v>
      </c>
      <c r="E110" s="79"/>
      <c r="F110" s="25">
        <v>0</v>
      </c>
      <c r="G110" s="25">
        <f t="shared" si="25"/>
        <v>0</v>
      </c>
      <c r="H110" s="69"/>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row>
    <row r="111" spans="1:34" ht="12" customHeight="1">
      <c r="A111" s="1"/>
      <c r="B111" s="16" t="s">
        <v>16</v>
      </c>
      <c r="C111" s="5" t="s">
        <v>81</v>
      </c>
      <c r="D111" s="25">
        <f>Classification!CQ111</f>
        <v>0</v>
      </c>
      <c r="E111" s="79"/>
      <c r="F111" s="25">
        <v>0</v>
      </c>
      <c r="G111" s="25">
        <f t="shared" si="25"/>
        <v>0</v>
      </c>
      <c r="H111" s="69"/>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row>
    <row r="112" spans="1:34" ht="12" customHeight="1">
      <c r="A112" s="1"/>
      <c r="B112" s="16" t="s">
        <v>42</v>
      </c>
      <c r="C112" s="1"/>
      <c r="D112" s="26">
        <f>SUM(D105:D111)</f>
        <v>0</v>
      </c>
      <c r="E112" s="79"/>
      <c r="F112" s="26">
        <f>SUM(F105:F111)</f>
        <v>0</v>
      </c>
      <c r="G112" s="26">
        <f>SUM(G105:G111)</f>
        <v>0</v>
      </c>
      <c r="H112" s="69"/>
      <c r="I112" s="26">
        <f t="shared" ref="I112:AH112" si="26">SUM(I105:I111)</f>
        <v>0</v>
      </c>
      <c r="J112" s="26">
        <f t="shared" si="26"/>
        <v>0</v>
      </c>
      <c r="K112" s="26">
        <f t="shared" si="26"/>
        <v>0</v>
      </c>
      <c r="L112" s="26">
        <f t="shared" si="26"/>
        <v>0</v>
      </c>
      <c r="M112" s="26">
        <f t="shared" si="26"/>
        <v>0</v>
      </c>
      <c r="N112" s="26">
        <f t="shared" si="26"/>
        <v>0</v>
      </c>
      <c r="O112" s="26">
        <f t="shared" si="26"/>
        <v>0</v>
      </c>
      <c r="P112" s="26">
        <f t="shared" si="26"/>
        <v>0</v>
      </c>
      <c r="Q112" s="26">
        <f t="shared" si="26"/>
        <v>0</v>
      </c>
      <c r="R112" s="26">
        <f t="shared" si="26"/>
        <v>0</v>
      </c>
      <c r="S112" s="26">
        <f t="shared" si="26"/>
        <v>0</v>
      </c>
      <c r="T112" s="26">
        <f t="shared" si="26"/>
        <v>0</v>
      </c>
      <c r="U112" s="26">
        <f t="shared" si="26"/>
        <v>0</v>
      </c>
      <c r="V112" s="26">
        <f t="shared" si="26"/>
        <v>0</v>
      </c>
      <c r="W112" s="26">
        <f t="shared" si="26"/>
        <v>0</v>
      </c>
      <c r="X112" s="26">
        <f t="shared" si="26"/>
        <v>0</v>
      </c>
      <c r="Y112" s="26">
        <f t="shared" si="26"/>
        <v>0</v>
      </c>
      <c r="Z112" s="26">
        <f t="shared" si="26"/>
        <v>0</v>
      </c>
      <c r="AA112" s="26">
        <f t="shared" si="26"/>
        <v>0</v>
      </c>
      <c r="AB112" s="26">
        <f t="shared" si="26"/>
        <v>0</v>
      </c>
      <c r="AC112" s="26">
        <f t="shared" si="26"/>
        <v>0</v>
      </c>
      <c r="AD112" s="26">
        <f t="shared" si="26"/>
        <v>0</v>
      </c>
      <c r="AE112" s="26">
        <f t="shared" si="26"/>
        <v>0</v>
      </c>
      <c r="AF112" s="26">
        <f t="shared" si="26"/>
        <v>0</v>
      </c>
      <c r="AG112" s="26">
        <f t="shared" si="26"/>
        <v>0</v>
      </c>
      <c r="AH112" s="26">
        <f t="shared" si="26"/>
        <v>0</v>
      </c>
    </row>
    <row r="113" spans="1:34" ht="12" customHeight="1">
      <c r="A113" s="1"/>
      <c r="B113" s="1"/>
      <c r="C113" s="1"/>
      <c r="D113" s="25"/>
      <c r="E113" s="79"/>
      <c r="F113" s="25"/>
      <c r="G113" s="25"/>
      <c r="H113" s="69"/>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row>
    <row r="114" spans="1:34" ht="12" customHeight="1">
      <c r="A114" s="16" t="s">
        <v>83</v>
      </c>
      <c r="B114" s="1"/>
      <c r="C114" s="1"/>
      <c r="D114" s="25"/>
      <c r="E114" s="79"/>
      <c r="F114" s="25"/>
      <c r="G114" s="25"/>
      <c r="H114" s="69"/>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row>
    <row r="115" spans="1:34" ht="12" customHeight="1">
      <c r="A115" s="1"/>
      <c r="B115" s="16" t="s">
        <v>37</v>
      </c>
      <c r="C115" s="5" t="s">
        <v>84</v>
      </c>
      <c r="D115" s="25">
        <f>Classification!CQ115</f>
        <v>0</v>
      </c>
      <c r="E115" s="79"/>
      <c r="F115" s="25">
        <v>0</v>
      </c>
      <c r="G115" s="25">
        <f t="shared" ref="G115:G124" si="27">D115-F115</f>
        <v>0</v>
      </c>
      <c r="H115" s="69"/>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row>
    <row r="116" spans="1:34" ht="12" customHeight="1">
      <c r="A116" s="1"/>
      <c r="B116" s="16" t="s">
        <v>48</v>
      </c>
      <c r="C116" s="5" t="s">
        <v>86</v>
      </c>
      <c r="D116" s="25">
        <f>Classification!CQ116</f>
        <v>1268.8462565541693</v>
      </c>
      <c r="E116" s="79"/>
      <c r="F116" s="25">
        <v>0</v>
      </c>
      <c r="G116" s="25">
        <f t="shared" si="27"/>
        <v>1268.8462565541693</v>
      </c>
      <c r="H116" s="69" t="s">
        <v>497</v>
      </c>
      <c r="I116" s="25">
        <v>698.36654876002706</v>
      </c>
      <c r="J116" s="25">
        <v>237.60895992717471</v>
      </c>
      <c r="K116" s="25">
        <v>127.95389658442387</v>
      </c>
      <c r="L116" s="25">
        <v>0.91747276188519156</v>
      </c>
      <c r="M116" s="25">
        <v>0.57259908738323051</v>
      </c>
      <c r="N116" s="25">
        <v>7.8372649105809558</v>
      </c>
      <c r="O116" s="25">
        <v>45.585474167183413</v>
      </c>
      <c r="P116" s="25">
        <v>16.008383266248124</v>
      </c>
      <c r="Q116" s="25">
        <v>0</v>
      </c>
      <c r="R116" s="25">
        <v>0</v>
      </c>
      <c r="S116" s="25">
        <v>44.754914632775353</v>
      </c>
      <c r="T116" s="25">
        <v>3.7472560532870625</v>
      </c>
      <c r="U116" s="25">
        <v>63.095830856268229</v>
      </c>
      <c r="V116" s="25">
        <v>22.397655546932214</v>
      </c>
      <c r="W116" s="25">
        <v>0</v>
      </c>
      <c r="X116" s="25">
        <v>0</v>
      </c>
      <c r="Y116" s="25">
        <v>0</v>
      </c>
      <c r="Z116" s="25">
        <v>0</v>
      </c>
      <c r="AA116" s="25">
        <v>0</v>
      </c>
      <c r="AB116" s="25">
        <v>0</v>
      </c>
      <c r="AC116" s="25">
        <v>0</v>
      </c>
      <c r="AD116" s="25">
        <v>0</v>
      </c>
      <c r="AE116" s="25">
        <v>0</v>
      </c>
      <c r="AF116" s="25">
        <v>0</v>
      </c>
      <c r="AG116" s="25">
        <v>0</v>
      </c>
      <c r="AH116" s="25">
        <v>0</v>
      </c>
    </row>
    <row r="117" spans="1:34" ht="12" customHeight="1">
      <c r="A117" s="1"/>
      <c r="B117" s="16" t="s">
        <v>71</v>
      </c>
      <c r="C117" s="5" t="s">
        <v>87</v>
      </c>
      <c r="D117" s="25">
        <f>Classification!CQ117</f>
        <v>383386.66263631056</v>
      </c>
      <c r="E117" s="79"/>
      <c r="F117" s="25">
        <v>0</v>
      </c>
      <c r="G117" s="25">
        <f t="shared" si="27"/>
        <v>383386.66263631056</v>
      </c>
      <c r="H117" s="69" t="s">
        <v>497</v>
      </c>
      <c r="I117" s="25">
        <v>211014.0760103307</v>
      </c>
      <c r="J117" s="25">
        <v>71794.439782133923</v>
      </c>
      <c r="K117" s="25">
        <v>38661.750491376108</v>
      </c>
      <c r="L117" s="25">
        <v>277.21784134362173</v>
      </c>
      <c r="M117" s="25">
        <v>173.01296512993412</v>
      </c>
      <c r="N117" s="25">
        <v>2368.0590321669279</v>
      </c>
      <c r="O117" s="25">
        <v>13773.822254173219</v>
      </c>
      <c r="P117" s="25">
        <v>4836.9931368338421</v>
      </c>
      <c r="Q117" s="25">
        <v>0</v>
      </c>
      <c r="R117" s="25">
        <v>0</v>
      </c>
      <c r="S117" s="25">
        <v>13522.865570987482</v>
      </c>
      <c r="T117" s="25">
        <v>1132.2474924700277</v>
      </c>
      <c r="U117" s="25">
        <v>19064.64230264063</v>
      </c>
      <c r="V117" s="25">
        <v>6767.5357567242017</v>
      </c>
      <c r="W117" s="25">
        <v>0</v>
      </c>
      <c r="X117" s="25">
        <v>0</v>
      </c>
      <c r="Y117" s="25">
        <v>0</v>
      </c>
      <c r="Z117" s="25">
        <v>0</v>
      </c>
      <c r="AA117" s="25">
        <v>0</v>
      </c>
      <c r="AB117" s="25">
        <v>0</v>
      </c>
      <c r="AC117" s="25">
        <v>0</v>
      </c>
      <c r="AD117" s="25">
        <v>0</v>
      </c>
      <c r="AE117" s="25">
        <v>0</v>
      </c>
      <c r="AF117" s="25">
        <v>0</v>
      </c>
      <c r="AG117" s="25">
        <v>0</v>
      </c>
      <c r="AH117" s="25">
        <v>0</v>
      </c>
    </row>
    <row r="118" spans="1:34" ht="12" customHeight="1">
      <c r="A118" s="1"/>
      <c r="B118" s="16" t="s">
        <v>385</v>
      </c>
      <c r="C118" s="5" t="s">
        <v>89</v>
      </c>
      <c r="D118" s="25">
        <f>Classification!CQ118</f>
        <v>19309.603224083334</v>
      </c>
      <c r="E118" s="79"/>
      <c r="F118" s="25">
        <v>0</v>
      </c>
      <c r="G118" s="25">
        <f t="shared" si="27"/>
        <v>19309.603224083334</v>
      </c>
      <c r="H118" s="69" t="s">
        <v>497</v>
      </c>
      <c r="I118" s="25">
        <v>10627.907748374922</v>
      </c>
      <c r="J118" s="25">
        <v>3615.9894983186914</v>
      </c>
      <c r="K118" s="25">
        <v>1947.232740970881</v>
      </c>
      <c r="L118" s="25">
        <v>13.962318058153651</v>
      </c>
      <c r="M118" s="25">
        <v>8.7139486968808928</v>
      </c>
      <c r="N118" s="25">
        <v>119.26935592364926</v>
      </c>
      <c r="O118" s="25">
        <v>693.73055593077959</v>
      </c>
      <c r="P118" s="25">
        <v>243.61937274400574</v>
      </c>
      <c r="Q118" s="25">
        <v>0</v>
      </c>
      <c r="R118" s="25">
        <v>0</v>
      </c>
      <c r="S118" s="25">
        <v>681.09090397881403</v>
      </c>
      <c r="T118" s="25">
        <v>57.026631236255348</v>
      </c>
      <c r="U118" s="25">
        <v>960.20731639869871</v>
      </c>
      <c r="V118" s="25">
        <v>340.85283345160462</v>
      </c>
      <c r="W118" s="25">
        <v>0</v>
      </c>
      <c r="X118" s="25">
        <v>0</v>
      </c>
      <c r="Y118" s="25">
        <v>0</v>
      </c>
      <c r="Z118" s="25">
        <v>0</v>
      </c>
      <c r="AA118" s="25">
        <v>0</v>
      </c>
      <c r="AB118" s="25">
        <v>0</v>
      </c>
      <c r="AC118" s="25">
        <v>0</v>
      </c>
      <c r="AD118" s="25">
        <v>0</v>
      </c>
      <c r="AE118" s="25">
        <v>0</v>
      </c>
      <c r="AF118" s="25">
        <v>0</v>
      </c>
      <c r="AG118" s="25">
        <v>0</v>
      </c>
      <c r="AH118" s="25">
        <v>0</v>
      </c>
    </row>
    <row r="119" spans="1:34" ht="12" customHeight="1">
      <c r="A119" s="1"/>
      <c r="B119" s="16" t="s">
        <v>39</v>
      </c>
      <c r="C119" s="5" t="s">
        <v>90</v>
      </c>
      <c r="D119" s="25">
        <f>Classification!CQ119</f>
        <v>25265.926020314226</v>
      </c>
      <c r="E119" s="79"/>
      <c r="F119" s="25">
        <v>0</v>
      </c>
      <c r="G119" s="25">
        <f t="shared" si="27"/>
        <v>25265.926020314226</v>
      </c>
      <c r="H119" s="69" t="s">
        <v>497</v>
      </c>
      <c r="I119" s="25">
        <v>13906.237627205957</v>
      </c>
      <c r="J119" s="25">
        <v>4731.3930842869668</v>
      </c>
      <c r="K119" s="25">
        <v>2547.884480419692</v>
      </c>
      <c r="L119" s="25">
        <v>18.269194402162775</v>
      </c>
      <c r="M119" s="25">
        <v>11.401890580828232</v>
      </c>
      <c r="N119" s="25">
        <v>156.05969155798141</v>
      </c>
      <c r="O119" s="25">
        <v>907.72165024693891</v>
      </c>
      <c r="P119" s="25">
        <v>318.76724640247539</v>
      </c>
      <c r="Q119" s="25">
        <v>0</v>
      </c>
      <c r="R119" s="25">
        <v>0</v>
      </c>
      <c r="S119" s="25">
        <v>891.18311719502321</v>
      </c>
      <c r="T119" s="25">
        <v>74.617309806031358</v>
      </c>
      <c r="U119" s="25">
        <v>1256.3969719499855</v>
      </c>
      <c r="V119" s="25">
        <v>445.99375626018622</v>
      </c>
      <c r="W119" s="25">
        <v>0</v>
      </c>
      <c r="X119" s="25">
        <v>0</v>
      </c>
      <c r="Y119" s="25">
        <v>0</v>
      </c>
      <c r="Z119" s="25">
        <v>0</v>
      </c>
      <c r="AA119" s="25">
        <v>0</v>
      </c>
      <c r="AB119" s="25">
        <v>0</v>
      </c>
      <c r="AC119" s="25">
        <v>0</v>
      </c>
      <c r="AD119" s="25">
        <v>0</v>
      </c>
      <c r="AE119" s="25">
        <v>0</v>
      </c>
      <c r="AF119" s="25">
        <v>0</v>
      </c>
      <c r="AG119" s="25">
        <v>0</v>
      </c>
      <c r="AH119" s="25">
        <v>0</v>
      </c>
    </row>
    <row r="120" spans="1:34" ht="12" customHeight="1">
      <c r="A120" s="1"/>
      <c r="B120" s="16" t="s">
        <v>91</v>
      </c>
      <c r="C120" s="5" t="s">
        <v>92</v>
      </c>
      <c r="D120" s="25">
        <f>Classification!CQ120</f>
        <v>0</v>
      </c>
      <c r="E120" s="79"/>
      <c r="F120" s="25">
        <v>0</v>
      </c>
      <c r="G120" s="25">
        <f t="shared" si="27"/>
        <v>0</v>
      </c>
      <c r="H120" s="69"/>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row>
    <row r="121" spans="1:34" ht="12" customHeight="1">
      <c r="A121" s="1"/>
      <c r="B121" s="16" t="s">
        <v>93</v>
      </c>
      <c r="C121" s="5" t="s">
        <v>94</v>
      </c>
      <c r="D121" s="25">
        <f>Classification!CQ121</f>
        <v>0</v>
      </c>
      <c r="E121" s="79"/>
      <c r="F121" s="25">
        <v>0</v>
      </c>
      <c r="G121" s="25">
        <f t="shared" si="27"/>
        <v>0</v>
      </c>
      <c r="H121" s="69"/>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row>
    <row r="122" spans="1:34" ht="12" customHeight="1">
      <c r="A122" s="1"/>
      <c r="B122" s="16" t="s">
        <v>95</v>
      </c>
      <c r="C122" s="5" t="s">
        <v>96</v>
      </c>
      <c r="D122" s="25">
        <f>Classification!CQ122</f>
        <v>0</v>
      </c>
      <c r="E122" s="79"/>
      <c r="F122" s="25">
        <v>0</v>
      </c>
      <c r="G122" s="25">
        <f t="shared" si="27"/>
        <v>0</v>
      </c>
      <c r="H122" s="69"/>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row>
    <row r="123" spans="1:34" ht="12" customHeight="1">
      <c r="A123" s="1"/>
      <c r="B123" s="16" t="s">
        <v>97</v>
      </c>
      <c r="C123" s="5" t="s">
        <v>98</v>
      </c>
      <c r="D123" s="25">
        <f>Classification!CQ123</f>
        <v>0</v>
      </c>
      <c r="E123" s="79"/>
      <c r="F123" s="25">
        <v>0</v>
      </c>
      <c r="G123" s="25">
        <f t="shared" si="27"/>
        <v>0</v>
      </c>
      <c r="H123" s="69"/>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row>
    <row r="124" spans="1:34" ht="12" customHeight="1">
      <c r="A124" s="1"/>
      <c r="B124" s="16" t="s">
        <v>16</v>
      </c>
      <c r="C124" s="5" t="s">
        <v>99</v>
      </c>
      <c r="D124" s="25">
        <f>Classification!CQ124</f>
        <v>0</v>
      </c>
      <c r="E124" s="79"/>
      <c r="F124" s="25">
        <v>0</v>
      </c>
      <c r="G124" s="25">
        <f t="shared" si="27"/>
        <v>0</v>
      </c>
      <c r="H124" s="69"/>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row>
    <row r="125" spans="1:34" ht="12" customHeight="1">
      <c r="A125" s="1"/>
      <c r="B125" s="16" t="s">
        <v>42</v>
      </c>
      <c r="C125" s="1"/>
      <c r="D125" s="26">
        <f>SUM(D115:D124)</f>
        <v>429231.03813726228</v>
      </c>
      <c r="E125" s="79"/>
      <c r="F125" s="26">
        <f>SUM(F115:F124)</f>
        <v>0</v>
      </c>
      <c r="G125" s="26">
        <f>SUM(G115:G124)</f>
        <v>429231.03813726228</v>
      </c>
      <c r="H125" s="69"/>
      <c r="I125" s="26">
        <f t="shared" ref="I125:AH125" si="28">SUM(I115:I124)</f>
        <v>236246.58793467161</v>
      </c>
      <c r="J125" s="26">
        <f t="shared" si="28"/>
        <v>80379.431324666773</v>
      </c>
      <c r="K125" s="26">
        <f t="shared" si="28"/>
        <v>43284.821609351107</v>
      </c>
      <c r="L125" s="26">
        <f t="shared" si="28"/>
        <v>310.36682656582332</v>
      </c>
      <c r="M125" s="26">
        <f t="shared" si="28"/>
        <v>193.70140349502645</v>
      </c>
      <c r="N125" s="26">
        <f t="shared" si="28"/>
        <v>2651.2253445591391</v>
      </c>
      <c r="O125" s="26">
        <f t="shared" si="28"/>
        <v>15420.859934518119</v>
      </c>
      <c r="P125" s="26">
        <f t="shared" si="28"/>
        <v>5415.3881392465719</v>
      </c>
      <c r="Q125" s="26">
        <f t="shared" si="28"/>
        <v>0</v>
      </c>
      <c r="R125" s="26">
        <f t="shared" si="28"/>
        <v>0</v>
      </c>
      <c r="S125" s="26">
        <f t="shared" si="28"/>
        <v>15139.894506794095</v>
      </c>
      <c r="T125" s="26">
        <f t="shared" si="28"/>
        <v>1267.6386895656015</v>
      </c>
      <c r="U125" s="26">
        <f t="shared" si="28"/>
        <v>21344.342421845584</v>
      </c>
      <c r="V125" s="26">
        <f t="shared" si="28"/>
        <v>7576.7800019829256</v>
      </c>
      <c r="W125" s="26">
        <f t="shared" si="28"/>
        <v>0</v>
      </c>
      <c r="X125" s="26">
        <f t="shared" si="28"/>
        <v>0</v>
      </c>
      <c r="Y125" s="26">
        <f t="shared" si="28"/>
        <v>0</v>
      </c>
      <c r="Z125" s="26">
        <f t="shared" si="28"/>
        <v>0</v>
      </c>
      <c r="AA125" s="26">
        <f t="shared" si="28"/>
        <v>0</v>
      </c>
      <c r="AB125" s="26">
        <f t="shared" si="28"/>
        <v>0</v>
      </c>
      <c r="AC125" s="26">
        <f t="shared" si="28"/>
        <v>0</v>
      </c>
      <c r="AD125" s="26">
        <f t="shared" si="28"/>
        <v>0</v>
      </c>
      <c r="AE125" s="26">
        <f t="shared" si="28"/>
        <v>0</v>
      </c>
      <c r="AF125" s="26">
        <f t="shared" si="28"/>
        <v>0</v>
      </c>
      <c r="AG125" s="26">
        <f t="shared" si="28"/>
        <v>0</v>
      </c>
      <c r="AH125" s="26">
        <f t="shared" si="28"/>
        <v>0</v>
      </c>
    </row>
    <row r="126" spans="1:34" ht="12" customHeight="1">
      <c r="A126" s="1"/>
      <c r="B126" s="1"/>
      <c r="C126" s="1"/>
      <c r="D126" s="25"/>
      <c r="E126" s="79"/>
      <c r="F126" s="25"/>
      <c r="G126" s="25"/>
      <c r="H126" s="69"/>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row>
    <row r="127" spans="1:34" ht="12" customHeight="1">
      <c r="A127" s="16" t="s">
        <v>100</v>
      </c>
      <c r="B127" s="1"/>
      <c r="C127" s="1"/>
      <c r="D127" s="25"/>
      <c r="E127" s="79"/>
      <c r="F127" s="25"/>
      <c r="G127" s="25"/>
      <c r="H127" s="69"/>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row>
    <row r="128" spans="1:34" ht="12" customHeight="1">
      <c r="A128" s="1"/>
      <c r="B128" s="16" t="s">
        <v>37</v>
      </c>
      <c r="C128" s="5" t="s">
        <v>84</v>
      </c>
      <c r="D128" s="25">
        <f>Classification!CQ128</f>
        <v>0</v>
      </c>
      <c r="E128" s="79"/>
      <c r="F128" s="25">
        <v>0</v>
      </c>
      <c r="G128" s="25">
        <f t="shared" ref="G128:G140" si="29">D128-F128</f>
        <v>0</v>
      </c>
      <c r="H128" s="69"/>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row>
    <row r="129" spans="1:34" ht="12" customHeight="1">
      <c r="A129" s="1"/>
      <c r="B129" s="16" t="s">
        <v>48</v>
      </c>
      <c r="C129" s="5" t="s">
        <v>86</v>
      </c>
      <c r="D129" s="25">
        <f>Classification!CQ129</f>
        <v>3129.4676734037334</v>
      </c>
      <c r="E129" s="79"/>
      <c r="F129" s="25">
        <v>0</v>
      </c>
      <c r="G129" s="25">
        <f t="shared" si="29"/>
        <v>3129.4676734037334</v>
      </c>
      <c r="H129" s="69" t="s">
        <v>498</v>
      </c>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1608.8683917606638</v>
      </c>
      <c r="AE129" s="25">
        <v>523.3692097975329</v>
      </c>
      <c r="AF129" s="25">
        <v>640.93176745577955</v>
      </c>
      <c r="AG129" s="25">
        <v>276.02466201463477</v>
      </c>
      <c r="AH129" s="25">
        <v>80.273642375122463</v>
      </c>
    </row>
    <row r="130" spans="1:34" ht="12" customHeight="1">
      <c r="A130" s="1"/>
      <c r="B130" s="16" t="s">
        <v>134</v>
      </c>
      <c r="C130" s="5" t="s">
        <v>87</v>
      </c>
      <c r="D130" s="25">
        <f>Classification!CQ130</f>
        <v>182750.38095479208</v>
      </c>
      <c r="E130" s="79"/>
      <c r="F130" s="25">
        <v>0</v>
      </c>
      <c r="G130" s="25">
        <f t="shared" si="29"/>
        <v>182750.38095479208</v>
      </c>
      <c r="H130" s="69" t="s">
        <v>499</v>
      </c>
      <c r="I130" s="25">
        <v>0</v>
      </c>
      <c r="J130" s="25">
        <v>0</v>
      </c>
      <c r="K130" s="25">
        <v>0</v>
      </c>
      <c r="L130" s="25">
        <v>0</v>
      </c>
      <c r="M130" s="25">
        <v>0</v>
      </c>
      <c r="N130" s="25">
        <v>0</v>
      </c>
      <c r="O130" s="25">
        <v>0</v>
      </c>
      <c r="P130" s="25">
        <v>0</v>
      </c>
      <c r="Q130" s="25">
        <v>0</v>
      </c>
      <c r="R130" s="25">
        <v>0</v>
      </c>
      <c r="S130" s="25">
        <v>0</v>
      </c>
      <c r="T130" s="25">
        <v>0</v>
      </c>
      <c r="U130" s="25">
        <v>0</v>
      </c>
      <c r="V130" s="25">
        <v>0</v>
      </c>
      <c r="W130" s="25">
        <v>0</v>
      </c>
      <c r="X130" s="25">
        <v>0</v>
      </c>
      <c r="Y130" s="25">
        <v>0</v>
      </c>
      <c r="Z130" s="25">
        <v>0</v>
      </c>
      <c r="AA130" s="25">
        <v>0</v>
      </c>
      <c r="AB130" s="25">
        <v>0</v>
      </c>
      <c r="AC130" s="25">
        <v>0</v>
      </c>
      <c r="AD130" s="25">
        <v>138052.6622623369</v>
      </c>
      <c r="AE130" s="25">
        <v>44697.718692455164</v>
      </c>
      <c r="AF130" s="25">
        <v>0</v>
      </c>
      <c r="AG130" s="25">
        <v>0</v>
      </c>
      <c r="AH130" s="25">
        <v>0</v>
      </c>
    </row>
    <row r="131" spans="1:34" ht="12" customHeight="1">
      <c r="A131" s="1"/>
      <c r="B131" s="16" t="s">
        <v>102</v>
      </c>
      <c r="C131" s="5" t="s">
        <v>103</v>
      </c>
      <c r="D131" s="25">
        <f>Classification!CQ131</f>
        <v>137072.37260886928</v>
      </c>
      <c r="E131" s="79"/>
      <c r="F131" s="25">
        <v>0</v>
      </c>
      <c r="G131" s="25">
        <f t="shared" si="29"/>
        <v>137072.37260886928</v>
      </c>
      <c r="H131" s="69" t="s">
        <v>500</v>
      </c>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51730.236016833485</v>
      </c>
      <c r="AE131" s="25">
        <v>16764.26958066248</v>
      </c>
      <c r="AF131" s="25">
        <v>42950.73369215359</v>
      </c>
      <c r="AG131" s="25">
        <v>22398.410973289538</v>
      </c>
      <c r="AH131" s="25">
        <v>3228.7223459301972</v>
      </c>
    </row>
    <row r="132" spans="1:34" ht="12" customHeight="1">
      <c r="A132" s="1"/>
      <c r="B132" s="16" t="s">
        <v>104</v>
      </c>
      <c r="C132" s="5" t="s">
        <v>105</v>
      </c>
      <c r="D132" s="25">
        <f>Classification!CQ132</f>
        <v>16384.080507247043</v>
      </c>
      <c r="E132" s="79"/>
      <c r="F132" s="25">
        <v>0</v>
      </c>
      <c r="G132" s="25">
        <f t="shared" si="29"/>
        <v>16384.080507247043</v>
      </c>
      <c r="H132" s="69" t="s">
        <v>501</v>
      </c>
      <c r="I132" s="25">
        <v>0</v>
      </c>
      <c r="J132" s="25">
        <v>0</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277.12681956291084</v>
      </c>
      <c r="AF132" s="25">
        <v>10328.386688137834</v>
      </c>
      <c r="AG132" s="25">
        <v>1741.5680517800095</v>
      </c>
      <c r="AH132" s="25">
        <v>4036.9989477662866</v>
      </c>
    </row>
    <row r="133" spans="1:34" ht="12" customHeight="1">
      <c r="A133" s="1"/>
      <c r="B133" s="16" t="s">
        <v>106</v>
      </c>
      <c r="C133" s="5" t="s">
        <v>89</v>
      </c>
      <c r="D133" s="25">
        <f>Classification!CQ133</f>
        <v>50423.430019587504</v>
      </c>
      <c r="E133" s="79"/>
      <c r="F133" s="25">
        <v>0</v>
      </c>
      <c r="G133" s="25">
        <f t="shared" si="29"/>
        <v>50423.430019587504</v>
      </c>
      <c r="H133" s="69" t="s">
        <v>500</v>
      </c>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19029.479726994748</v>
      </c>
      <c r="AE133" s="25">
        <v>6166.9026218879217</v>
      </c>
      <c r="AF133" s="25">
        <v>15799.852832459927</v>
      </c>
      <c r="AG133" s="25">
        <v>8239.4773415379514</v>
      </c>
      <c r="AH133" s="25">
        <v>1187.7174967069586</v>
      </c>
    </row>
    <row r="134" spans="1:34" ht="12" customHeight="1">
      <c r="A134" s="1"/>
      <c r="B134" s="16" t="s">
        <v>107</v>
      </c>
      <c r="C134" s="5" t="s">
        <v>108</v>
      </c>
      <c r="D134" s="25">
        <f>Classification!CQ134</f>
        <v>14878.951216787495</v>
      </c>
      <c r="E134" s="79"/>
      <c r="F134" s="25">
        <v>0</v>
      </c>
      <c r="G134" s="25">
        <f t="shared" si="29"/>
        <v>14878.951216787495</v>
      </c>
      <c r="H134" s="69" t="s">
        <v>502</v>
      </c>
      <c r="I134" s="25">
        <v>0</v>
      </c>
      <c r="J134" s="25">
        <v>0</v>
      </c>
      <c r="K134" s="25">
        <v>0</v>
      </c>
      <c r="L134" s="25">
        <v>0</v>
      </c>
      <c r="M134" s="25">
        <v>0</v>
      </c>
      <c r="N134" s="25">
        <v>0</v>
      </c>
      <c r="O134" s="25">
        <v>0</v>
      </c>
      <c r="P134" s="25">
        <v>0</v>
      </c>
      <c r="Q134" s="25">
        <v>0</v>
      </c>
      <c r="R134" s="25">
        <v>0</v>
      </c>
      <c r="S134" s="25">
        <v>0</v>
      </c>
      <c r="T134" s="25">
        <v>0</v>
      </c>
      <c r="U134" s="25">
        <v>0</v>
      </c>
      <c r="V134" s="25">
        <v>0</v>
      </c>
      <c r="W134" s="25">
        <v>0</v>
      </c>
      <c r="X134" s="25">
        <v>0</v>
      </c>
      <c r="Y134" s="25">
        <v>0</v>
      </c>
      <c r="Z134" s="25">
        <v>0</v>
      </c>
      <c r="AA134" s="25">
        <v>0</v>
      </c>
      <c r="AB134" s="25">
        <v>0</v>
      </c>
      <c r="AC134" s="25">
        <v>0</v>
      </c>
      <c r="AD134" s="25">
        <v>0</v>
      </c>
      <c r="AE134" s="25">
        <v>21.524934109597666</v>
      </c>
      <c r="AF134" s="25">
        <v>10949.288835932019</v>
      </c>
      <c r="AG134" s="25">
        <v>2254.5912185278794</v>
      </c>
      <c r="AH134" s="25">
        <v>1653.5462282179979</v>
      </c>
    </row>
    <row r="135" spans="1:34" ht="12" customHeight="1">
      <c r="A135" s="1"/>
      <c r="B135" s="16" t="s">
        <v>39</v>
      </c>
      <c r="C135" s="5" t="s">
        <v>90</v>
      </c>
      <c r="D135" s="25">
        <f>Classification!CQ135</f>
        <v>18695.383520927986</v>
      </c>
      <c r="E135" s="79"/>
      <c r="F135" s="25">
        <v>0</v>
      </c>
      <c r="G135" s="25">
        <f t="shared" si="29"/>
        <v>18695.383520927986</v>
      </c>
      <c r="H135" s="69" t="s">
        <v>498</v>
      </c>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0</v>
      </c>
      <c r="AA135" s="25">
        <v>0</v>
      </c>
      <c r="AB135" s="25">
        <v>0</v>
      </c>
      <c r="AC135" s="25">
        <v>0</v>
      </c>
      <c r="AD135" s="25">
        <v>9611.3507975462635</v>
      </c>
      <c r="AE135" s="25">
        <v>3126.5982337397945</v>
      </c>
      <c r="AF135" s="25">
        <v>3828.9148359533697</v>
      </c>
      <c r="AG135" s="25">
        <v>1648.9663598235791</v>
      </c>
      <c r="AH135" s="25">
        <v>479.5532938649784</v>
      </c>
    </row>
    <row r="136" spans="1:34" ht="12" customHeight="1">
      <c r="A136" s="1"/>
      <c r="B136" s="16" t="s">
        <v>91</v>
      </c>
      <c r="C136" s="5" t="s">
        <v>92</v>
      </c>
      <c r="D136" s="25">
        <f>Classification!CQ136</f>
        <v>0</v>
      </c>
      <c r="E136" s="79"/>
      <c r="F136" s="25">
        <v>0</v>
      </c>
      <c r="G136" s="25">
        <f t="shared" si="29"/>
        <v>0</v>
      </c>
      <c r="H136" s="69"/>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0</v>
      </c>
      <c r="AC136" s="25">
        <v>0</v>
      </c>
      <c r="AD136" s="25">
        <v>0</v>
      </c>
      <c r="AE136" s="25">
        <v>0</v>
      </c>
      <c r="AF136" s="25">
        <v>0</v>
      </c>
      <c r="AG136" s="25">
        <v>0</v>
      </c>
      <c r="AH136" s="25">
        <v>0</v>
      </c>
    </row>
    <row r="137" spans="1:34" ht="12" customHeight="1">
      <c r="A137" s="1"/>
      <c r="B137" s="16" t="s">
        <v>93</v>
      </c>
      <c r="C137" s="5" t="s">
        <v>94</v>
      </c>
      <c r="D137" s="25">
        <f>Classification!CQ137</f>
        <v>0</v>
      </c>
      <c r="E137" s="79"/>
      <c r="F137" s="25">
        <v>0</v>
      </c>
      <c r="G137" s="25">
        <f t="shared" si="29"/>
        <v>0</v>
      </c>
      <c r="H137" s="69"/>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row>
    <row r="138" spans="1:34" ht="12" customHeight="1">
      <c r="A138" s="1"/>
      <c r="B138" s="16" t="s">
        <v>95</v>
      </c>
      <c r="C138" s="5" t="s">
        <v>96</v>
      </c>
      <c r="D138" s="25">
        <f>Classification!CQ138</f>
        <v>2297.8384146211019</v>
      </c>
      <c r="E138" s="79"/>
      <c r="F138" s="25">
        <v>0</v>
      </c>
      <c r="G138" s="25">
        <f t="shared" si="29"/>
        <v>2297.8384146211019</v>
      </c>
      <c r="H138" s="69" t="s">
        <v>503</v>
      </c>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898.71906899548583</v>
      </c>
      <c r="AE138" s="25">
        <v>270.96134094082981</v>
      </c>
      <c r="AF138" s="25">
        <v>744.12811882208473</v>
      </c>
      <c r="AG138" s="25">
        <v>326.05494376755735</v>
      </c>
      <c r="AH138" s="25">
        <v>57.974942095144272</v>
      </c>
    </row>
    <row r="139" spans="1:34" ht="12" customHeight="1">
      <c r="A139" s="1"/>
      <c r="B139" s="16" t="s">
        <v>97</v>
      </c>
      <c r="C139" s="5" t="s">
        <v>98</v>
      </c>
      <c r="D139" s="25">
        <f>Classification!CQ139</f>
        <v>0</v>
      </c>
      <c r="E139" s="79"/>
      <c r="F139" s="25">
        <v>0</v>
      </c>
      <c r="G139" s="25">
        <f t="shared" si="29"/>
        <v>0</v>
      </c>
      <c r="H139" s="69"/>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row>
    <row r="140" spans="1:34" ht="12" customHeight="1">
      <c r="A140" s="1"/>
      <c r="B140" s="16" t="s">
        <v>16</v>
      </c>
      <c r="C140" s="5" t="s">
        <v>99</v>
      </c>
      <c r="D140" s="25">
        <f>Classification!CQ140</f>
        <v>0</v>
      </c>
      <c r="E140" s="79"/>
      <c r="F140" s="25">
        <v>0</v>
      </c>
      <c r="G140" s="25">
        <f t="shared" si="29"/>
        <v>0</v>
      </c>
      <c r="H140" s="69"/>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row>
    <row r="141" spans="1:34" ht="12" customHeight="1">
      <c r="A141" s="1"/>
      <c r="B141" s="16" t="s">
        <v>42</v>
      </c>
      <c r="C141" s="1"/>
      <c r="D141" s="26">
        <f>SUM(D128:D140)</f>
        <v>425631.90491623624</v>
      </c>
      <c r="E141" s="79"/>
      <c r="F141" s="26">
        <f>SUM(F128:F140)</f>
        <v>0</v>
      </c>
      <c r="G141" s="26">
        <f>SUM(G128:G140)</f>
        <v>425631.90491623624</v>
      </c>
      <c r="H141" s="69"/>
      <c r="I141" s="26">
        <f t="shared" ref="I141:AH141" si="30">SUM(I128:I140)</f>
        <v>0</v>
      </c>
      <c r="J141" s="26">
        <f t="shared" si="30"/>
        <v>0</v>
      </c>
      <c r="K141" s="26">
        <f t="shared" si="30"/>
        <v>0</v>
      </c>
      <c r="L141" s="26">
        <f t="shared" si="30"/>
        <v>0</v>
      </c>
      <c r="M141" s="26">
        <f t="shared" si="30"/>
        <v>0</v>
      </c>
      <c r="N141" s="26">
        <f t="shared" si="30"/>
        <v>0</v>
      </c>
      <c r="O141" s="26">
        <f t="shared" si="30"/>
        <v>0</v>
      </c>
      <c r="P141" s="26">
        <f t="shared" si="30"/>
        <v>0</v>
      </c>
      <c r="Q141" s="26">
        <f t="shared" si="30"/>
        <v>0</v>
      </c>
      <c r="R141" s="26">
        <f t="shared" si="30"/>
        <v>0</v>
      </c>
      <c r="S141" s="26">
        <f t="shared" si="30"/>
        <v>0</v>
      </c>
      <c r="T141" s="26">
        <f t="shared" si="30"/>
        <v>0</v>
      </c>
      <c r="U141" s="26">
        <f t="shared" si="30"/>
        <v>0</v>
      </c>
      <c r="V141" s="26">
        <f t="shared" si="30"/>
        <v>0</v>
      </c>
      <c r="W141" s="26">
        <f t="shared" si="30"/>
        <v>0</v>
      </c>
      <c r="X141" s="26">
        <f t="shared" si="30"/>
        <v>0</v>
      </c>
      <c r="Y141" s="26">
        <f t="shared" si="30"/>
        <v>0</v>
      </c>
      <c r="Z141" s="26">
        <f t="shared" si="30"/>
        <v>0</v>
      </c>
      <c r="AA141" s="26">
        <f t="shared" si="30"/>
        <v>0</v>
      </c>
      <c r="AB141" s="26">
        <f t="shared" si="30"/>
        <v>0</v>
      </c>
      <c r="AC141" s="26">
        <f t="shared" si="30"/>
        <v>0</v>
      </c>
      <c r="AD141" s="26">
        <f t="shared" si="30"/>
        <v>220931.31626446755</v>
      </c>
      <c r="AE141" s="26">
        <f t="shared" si="30"/>
        <v>71848.471433156214</v>
      </c>
      <c r="AF141" s="26">
        <f t="shared" si="30"/>
        <v>85242.23677091462</v>
      </c>
      <c r="AG141" s="26">
        <f t="shared" si="30"/>
        <v>36885.093550741149</v>
      </c>
      <c r="AH141" s="26">
        <f t="shared" si="30"/>
        <v>10724.786896956684</v>
      </c>
    </row>
    <row r="142" spans="1:34" ht="12" customHeight="1">
      <c r="A142" s="1"/>
      <c r="B142" s="1"/>
      <c r="C142" s="1"/>
      <c r="D142" s="25"/>
      <c r="E142" s="79"/>
      <c r="F142" s="25"/>
      <c r="G142" s="25"/>
      <c r="H142" s="69"/>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row>
    <row r="143" spans="1:34" ht="12" customHeight="1">
      <c r="A143" s="16" t="s">
        <v>109</v>
      </c>
      <c r="B143" s="1"/>
      <c r="C143" s="5" t="s">
        <v>110</v>
      </c>
      <c r="D143" s="30">
        <f>Classification!CQ143</f>
        <v>617.29887068933454</v>
      </c>
      <c r="E143" s="79"/>
      <c r="F143" s="30">
        <v>0</v>
      </c>
      <c r="G143" s="30">
        <f t="shared" ref="G143" si="31">D143-F143</f>
        <v>617.29887068933454</v>
      </c>
      <c r="H143" s="69" t="s">
        <v>504</v>
      </c>
      <c r="I143" s="30">
        <v>175.85065624371074</v>
      </c>
      <c r="J143" s="30">
        <v>59.830602721117685</v>
      </c>
      <c r="K143" s="30">
        <v>32.219150134355246</v>
      </c>
      <c r="L143" s="30">
        <v>0.2310222154106637</v>
      </c>
      <c r="M143" s="30">
        <v>0.14418205662867561</v>
      </c>
      <c r="N143" s="30">
        <v>1.9734452919150938</v>
      </c>
      <c r="O143" s="30">
        <v>11.478550285252091</v>
      </c>
      <c r="P143" s="30">
        <v>4.0309558179280582</v>
      </c>
      <c r="Q143" s="30">
        <v>0</v>
      </c>
      <c r="R143" s="30">
        <v>0</v>
      </c>
      <c r="S143" s="30">
        <v>11.269413064355053</v>
      </c>
      <c r="T143" s="30">
        <v>0.94356958713693873</v>
      </c>
      <c r="U143" s="30">
        <v>15.88770722483382</v>
      </c>
      <c r="V143" s="30">
        <v>5.6397925032947347</v>
      </c>
      <c r="W143" s="30">
        <v>0</v>
      </c>
      <c r="X143" s="30">
        <v>0</v>
      </c>
      <c r="Y143" s="30">
        <v>0</v>
      </c>
      <c r="Z143" s="30">
        <v>0</v>
      </c>
      <c r="AA143" s="30">
        <v>0</v>
      </c>
      <c r="AB143" s="30">
        <v>0</v>
      </c>
      <c r="AC143" s="30">
        <v>0</v>
      </c>
      <c r="AD143" s="30">
        <v>152.84661348773682</v>
      </c>
      <c r="AE143" s="30">
        <v>49.702250440918299</v>
      </c>
      <c r="AF143" s="30">
        <v>61.235999216848406</v>
      </c>
      <c r="AG143" s="30">
        <v>26.376994673507387</v>
      </c>
      <c r="AH143" s="30">
        <v>7.6379657243849524</v>
      </c>
    </row>
    <row r="144" spans="1:34" ht="12" customHeight="1">
      <c r="A144" s="1"/>
      <c r="B144" s="1"/>
      <c r="C144" s="1"/>
      <c r="D144" s="25"/>
      <c r="E144" s="79"/>
      <c r="F144" s="25"/>
      <c r="G144" s="25"/>
      <c r="H144" s="69"/>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row>
    <row r="145" spans="1:34" ht="12" customHeight="1">
      <c r="A145" s="16" t="s">
        <v>111</v>
      </c>
      <c r="B145" s="1"/>
      <c r="C145" s="1"/>
      <c r="D145" s="25"/>
      <c r="E145" s="79"/>
      <c r="F145" s="25"/>
      <c r="G145" s="25"/>
      <c r="H145" s="69"/>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row>
    <row r="146" spans="1:34" ht="12" customHeight="1">
      <c r="A146" s="1"/>
      <c r="B146" s="16" t="s">
        <v>37</v>
      </c>
      <c r="C146" s="5" t="s">
        <v>112</v>
      </c>
      <c r="D146" s="25">
        <f>Classification!CQ146</f>
        <v>0</v>
      </c>
      <c r="E146" s="79"/>
      <c r="F146" s="25">
        <v>0</v>
      </c>
      <c r="G146" s="25">
        <f t="shared" ref="G146:G152" si="32">D146-F146</f>
        <v>0</v>
      </c>
      <c r="H146" s="69"/>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row>
    <row r="147" spans="1:34" ht="12" customHeight="1">
      <c r="A147" s="1"/>
      <c r="B147" s="135" t="s">
        <v>39</v>
      </c>
      <c r="C147" s="145" t="s">
        <v>114</v>
      </c>
      <c r="D147" s="25">
        <f>Classification!CQ147</f>
        <v>2850.5853958936718</v>
      </c>
      <c r="E147" s="79"/>
      <c r="F147" s="25">
        <v>0</v>
      </c>
      <c r="G147" s="25">
        <f t="shared" si="32"/>
        <v>2850.5853958936718</v>
      </c>
      <c r="H147" s="69" t="s">
        <v>504</v>
      </c>
      <c r="I147" s="25">
        <v>812.04961866667009</v>
      </c>
      <c r="J147" s="25">
        <v>276.28795457519539</v>
      </c>
      <c r="K147" s="25">
        <v>148.78277476603449</v>
      </c>
      <c r="L147" s="25">
        <v>1.0668228708101184</v>
      </c>
      <c r="M147" s="25">
        <v>0.66580919630818669</v>
      </c>
      <c r="N147" s="25">
        <v>9.1130481454572436</v>
      </c>
      <c r="O147" s="25">
        <v>53.00607106672954</v>
      </c>
      <c r="P147" s="25">
        <v>18.61429581629864</v>
      </c>
      <c r="Q147" s="25">
        <v>0</v>
      </c>
      <c r="R147" s="25">
        <v>0</v>
      </c>
      <c r="S147" s="25">
        <v>52.040309527329413</v>
      </c>
      <c r="T147" s="25">
        <v>4.3572502928741406</v>
      </c>
      <c r="U147" s="25">
        <v>73.366837912357383</v>
      </c>
      <c r="V147" s="25">
        <v>26.043640947876355</v>
      </c>
      <c r="W147" s="25">
        <v>0</v>
      </c>
      <c r="X147" s="25">
        <v>0</v>
      </c>
      <c r="Y147" s="25">
        <v>0</v>
      </c>
      <c r="Z147" s="25">
        <v>0</v>
      </c>
      <c r="AA147" s="25">
        <v>0</v>
      </c>
      <c r="AB147" s="25">
        <v>0</v>
      </c>
      <c r="AC147" s="25">
        <v>0</v>
      </c>
      <c r="AD147" s="25">
        <v>705.82070518515729</v>
      </c>
      <c r="AE147" s="25">
        <v>229.51687744336485</v>
      </c>
      <c r="AF147" s="25">
        <v>282.77784612755869</v>
      </c>
      <c r="AG147" s="25">
        <v>121.80465472081809</v>
      </c>
      <c r="AH147" s="25">
        <v>35.270878632832648</v>
      </c>
    </row>
    <row r="148" spans="1:34" ht="12" customHeight="1">
      <c r="A148" s="1"/>
      <c r="B148" s="135" t="s">
        <v>115</v>
      </c>
      <c r="C148" s="145" t="s">
        <v>116</v>
      </c>
      <c r="D148" s="25">
        <f>Classification!CQ148</f>
        <v>14079.725162983706</v>
      </c>
      <c r="E148" s="79"/>
      <c r="F148" s="25">
        <v>0</v>
      </c>
      <c r="G148" s="25">
        <f t="shared" si="32"/>
        <v>14079.725162983706</v>
      </c>
      <c r="H148" s="69" t="s">
        <v>504</v>
      </c>
      <c r="I148" s="25">
        <v>4010.907887903496</v>
      </c>
      <c r="J148" s="25">
        <v>1364.6524927354881</v>
      </c>
      <c r="K148" s="25">
        <v>734.87381950020017</v>
      </c>
      <c r="L148" s="25">
        <v>5.2692941036704912</v>
      </c>
      <c r="M148" s="25">
        <v>3.2885913568877361</v>
      </c>
      <c r="N148" s="25">
        <v>45.011531129679</v>
      </c>
      <c r="O148" s="25">
        <v>261.80970184728056</v>
      </c>
      <c r="P148" s="25">
        <v>91.940472849366316</v>
      </c>
      <c r="Q148" s="25">
        <v>0</v>
      </c>
      <c r="R148" s="25">
        <v>0</v>
      </c>
      <c r="S148" s="25">
        <v>257.03957390537732</v>
      </c>
      <c r="T148" s="25">
        <v>21.521504557755932</v>
      </c>
      <c r="U148" s="25">
        <v>362.37641411171251</v>
      </c>
      <c r="V148" s="25">
        <v>128.63579085115231</v>
      </c>
      <c r="W148" s="25">
        <v>0</v>
      </c>
      <c r="X148" s="25">
        <v>0</v>
      </c>
      <c r="Y148" s="25">
        <v>0</v>
      </c>
      <c r="Z148" s="25">
        <v>0</v>
      </c>
      <c r="AA148" s="25">
        <v>0</v>
      </c>
      <c r="AB148" s="25">
        <v>0</v>
      </c>
      <c r="AC148" s="25">
        <v>0</v>
      </c>
      <c r="AD148" s="25">
        <v>3486.21779851462</v>
      </c>
      <c r="AE148" s="25">
        <v>1133.6389217891472</v>
      </c>
      <c r="AF148" s="25">
        <v>1396.7076241223515</v>
      </c>
      <c r="AG148" s="25">
        <v>601.62241219354587</v>
      </c>
      <c r="AH148" s="25">
        <v>174.21133151197895</v>
      </c>
    </row>
    <row r="149" spans="1:34" ht="12" customHeight="1">
      <c r="A149" s="1"/>
      <c r="B149" s="135" t="s">
        <v>117</v>
      </c>
      <c r="C149" s="145" t="s">
        <v>118</v>
      </c>
      <c r="D149" s="25">
        <f>Classification!CQ149</f>
        <v>7701.4031201417456</v>
      </c>
      <c r="E149" s="79"/>
      <c r="F149" s="25">
        <v>0</v>
      </c>
      <c r="G149" s="25">
        <f t="shared" si="32"/>
        <v>7701.4031201417456</v>
      </c>
      <c r="H149" s="69" t="s">
        <v>504</v>
      </c>
      <c r="I149" s="25">
        <v>2193.9077762477536</v>
      </c>
      <c r="J149" s="25">
        <v>746.44489461292335</v>
      </c>
      <c r="K149" s="25">
        <v>401.96519895775987</v>
      </c>
      <c r="L149" s="25">
        <v>2.8822265762432475</v>
      </c>
      <c r="M149" s="25">
        <v>1.7988112298805172</v>
      </c>
      <c r="N149" s="25">
        <v>24.620647226540491</v>
      </c>
      <c r="O149" s="25">
        <v>143.20606626548255</v>
      </c>
      <c r="P149" s="25">
        <v>50.290089918159055</v>
      </c>
      <c r="Q149" s="25">
        <v>0</v>
      </c>
      <c r="R149" s="25">
        <v>0</v>
      </c>
      <c r="S149" s="25">
        <v>140.59687625715543</v>
      </c>
      <c r="T149" s="25">
        <v>11.771947281115983</v>
      </c>
      <c r="U149" s="25">
        <v>198.21458260015538</v>
      </c>
      <c r="V149" s="25">
        <v>70.361890559305934</v>
      </c>
      <c r="W149" s="25">
        <v>0</v>
      </c>
      <c r="X149" s="25">
        <v>0</v>
      </c>
      <c r="Y149" s="25">
        <v>0</v>
      </c>
      <c r="Z149" s="25">
        <v>0</v>
      </c>
      <c r="AA149" s="25">
        <v>0</v>
      </c>
      <c r="AB149" s="25">
        <v>0</v>
      </c>
      <c r="AC149" s="25">
        <v>0</v>
      </c>
      <c r="AD149" s="25">
        <v>1906.9099943485346</v>
      </c>
      <c r="AE149" s="25">
        <v>620.08386018317094</v>
      </c>
      <c r="AF149" s="25">
        <v>763.97858124541358</v>
      </c>
      <c r="AG149" s="25">
        <v>329.07863390656576</v>
      </c>
      <c r="AH149" s="25">
        <v>95.291042725586991</v>
      </c>
    </row>
    <row r="150" spans="1:34" ht="12" customHeight="1">
      <c r="A150" s="1"/>
      <c r="B150" s="135" t="s">
        <v>119</v>
      </c>
      <c r="C150" s="145" t="s">
        <v>120</v>
      </c>
      <c r="D150" s="25">
        <f>Classification!CQ150</f>
        <v>4166.4578448144257</v>
      </c>
      <c r="E150" s="79"/>
      <c r="F150" s="25">
        <v>0</v>
      </c>
      <c r="G150" s="25">
        <f t="shared" si="32"/>
        <v>4166.4578448144257</v>
      </c>
      <c r="H150" s="69" t="s">
        <v>504</v>
      </c>
      <c r="I150" s="25">
        <v>1186.9037528032406</v>
      </c>
      <c r="J150" s="25">
        <v>403.82656749234695</v>
      </c>
      <c r="K150" s="25">
        <v>217.46310774978957</v>
      </c>
      <c r="L150" s="25">
        <v>1.5592841124904366</v>
      </c>
      <c r="M150" s="25">
        <v>0.97315658499616697</v>
      </c>
      <c r="N150" s="25">
        <v>13.319766175223943</v>
      </c>
      <c r="O150" s="25">
        <v>77.474458732898086</v>
      </c>
      <c r="P150" s="25">
        <v>27.206930527755596</v>
      </c>
      <c r="Q150" s="25">
        <v>0</v>
      </c>
      <c r="R150" s="25">
        <v>0</v>
      </c>
      <c r="S150" s="25">
        <v>76.062887359575939</v>
      </c>
      <c r="T150" s="25">
        <v>6.3686215788227454</v>
      </c>
      <c r="U150" s="25">
        <v>107.23405719032591</v>
      </c>
      <c r="V150" s="25">
        <v>38.065771434569264</v>
      </c>
      <c r="W150" s="25">
        <v>0</v>
      </c>
      <c r="X150" s="25">
        <v>0</v>
      </c>
      <c r="Y150" s="25">
        <v>0</v>
      </c>
      <c r="Z150" s="25">
        <v>0</v>
      </c>
      <c r="AA150" s="25">
        <v>0</v>
      </c>
      <c r="AB150" s="25">
        <v>0</v>
      </c>
      <c r="AC150" s="25">
        <v>0</v>
      </c>
      <c r="AD150" s="25">
        <v>1031.6379991237563</v>
      </c>
      <c r="AE150" s="25">
        <v>335.46526826340619</v>
      </c>
      <c r="AF150" s="25">
        <v>413.31228913018691</v>
      </c>
      <c r="AG150" s="25">
        <v>178.0314878226489</v>
      </c>
      <c r="AH150" s="25">
        <v>51.552438732393121</v>
      </c>
    </row>
    <row r="151" spans="1:34" ht="12" customHeight="1">
      <c r="A151" s="1"/>
      <c r="B151" s="135" t="s">
        <v>121</v>
      </c>
      <c r="C151" s="145" t="s">
        <v>122</v>
      </c>
      <c r="D151" s="25">
        <f>Classification!CQ151</f>
        <v>1509.9002870715185</v>
      </c>
      <c r="E151" s="79"/>
      <c r="F151" s="25">
        <v>0</v>
      </c>
      <c r="G151" s="25">
        <f t="shared" si="32"/>
        <v>1509.9002870715185</v>
      </c>
      <c r="H151" s="69" t="s">
        <v>504</v>
      </c>
      <c r="I151" s="25">
        <v>430.12707288382421</v>
      </c>
      <c r="J151" s="25">
        <v>146.34441842311699</v>
      </c>
      <c r="K151" s="25">
        <v>78.807375725049837</v>
      </c>
      <c r="L151" s="25">
        <v>0.56507556700846251</v>
      </c>
      <c r="M151" s="25">
        <v>0.35266633235711925</v>
      </c>
      <c r="N151" s="25">
        <v>4.8270064214682824</v>
      </c>
      <c r="O151" s="25">
        <v>28.076296902200763</v>
      </c>
      <c r="P151" s="25">
        <v>9.8596346691280949</v>
      </c>
      <c r="Q151" s="25">
        <v>0</v>
      </c>
      <c r="R151" s="25">
        <v>0</v>
      </c>
      <c r="S151" s="25">
        <v>27.564751579726494</v>
      </c>
      <c r="T151" s="25">
        <v>2.3079517202081825</v>
      </c>
      <c r="U151" s="25">
        <v>38.861003702949581</v>
      </c>
      <c r="V151" s="25">
        <v>13.794815970162517</v>
      </c>
      <c r="W151" s="25">
        <v>0</v>
      </c>
      <c r="X151" s="25">
        <v>0</v>
      </c>
      <c r="Y151" s="25">
        <v>0</v>
      </c>
      <c r="Z151" s="25">
        <v>0</v>
      </c>
      <c r="AA151" s="25">
        <v>0</v>
      </c>
      <c r="AB151" s="25">
        <v>0</v>
      </c>
      <c r="AC151" s="25">
        <v>0</v>
      </c>
      <c r="AD151" s="25">
        <v>373.85965946337933</v>
      </c>
      <c r="AE151" s="25">
        <v>121.57067795222139</v>
      </c>
      <c r="AF151" s="25">
        <v>149.78198922246656</v>
      </c>
      <c r="AG151" s="25">
        <v>64.517584140626269</v>
      </c>
      <c r="AH151" s="25">
        <v>18.6823063956247</v>
      </c>
    </row>
    <row r="152" spans="1:34" ht="12" customHeight="1">
      <c r="A152" s="1"/>
      <c r="B152" s="16" t="s">
        <v>16</v>
      </c>
      <c r="C152" s="5" t="s">
        <v>123</v>
      </c>
      <c r="D152" s="25">
        <f>Classification!CQ152</f>
        <v>0</v>
      </c>
      <c r="E152" s="79"/>
      <c r="F152" s="25">
        <v>0</v>
      </c>
      <c r="G152" s="25">
        <f t="shared" si="32"/>
        <v>0</v>
      </c>
      <c r="H152" s="69"/>
      <c r="I152" s="25">
        <v>0</v>
      </c>
      <c r="J152" s="25">
        <v>0</v>
      </c>
      <c r="K152" s="25">
        <v>0</v>
      </c>
      <c r="L152" s="25">
        <v>0</v>
      </c>
      <c r="M152" s="25">
        <v>0</v>
      </c>
      <c r="N152" s="25">
        <v>0</v>
      </c>
      <c r="O152" s="25">
        <v>0</v>
      </c>
      <c r="P152" s="25">
        <v>0</v>
      </c>
      <c r="Q152" s="25">
        <v>0</v>
      </c>
      <c r="R152" s="25">
        <v>0</v>
      </c>
      <c r="S152" s="25">
        <v>0</v>
      </c>
      <c r="T152" s="25">
        <v>0</v>
      </c>
      <c r="U152" s="25">
        <v>0</v>
      </c>
      <c r="V152" s="25">
        <v>0</v>
      </c>
      <c r="W152" s="25">
        <v>0</v>
      </c>
      <c r="X152" s="25">
        <v>0</v>
      </c>
      <c r="Y152" s="25">
        <v>0</v>
      </c>
      <c r="Z152" s="25">
        <v>0</v>
      </c>
      <c r="AA152" s="25">
        <v>0</v>
      </c>
      <c r="AB152" s="25">
        <v>0</v>
      </c>
      <c r="AC152" s="25">
        <v>0</v>
      </c>
      <c r="AD152" s="25">
        <v>0</v>
      </c>
      <c r="AE152" s="25">
        <v>0</v>
      </c>
      <c r="AF152" s="25">
        <v>0</v>
      </c>
      <c r="AG152" s="25">
        <v>0</v>
      </c>
      <c r="AH152" s="25">
        <v>0</v>
      </c>
    </row>
    <row r="153" spans="1:34" ht="12" customHeight="1">
      <c r="A153" s="1"/>
      <c r="B153" s="16" t="s">
        <v>42</v>
      </c>
      <c r="C153" s="1"/>
      <c r="D153" s="26">
        <f>SUM(D146:D152)</f>
        <v>30308.071810905072</v>
      </c>
      <c r="E153" s="79"/>
      <c r="F153" s="26">
        <f t="shared" ref="F153:G153" si="33">SUM(F146:F152)</f>
        <v>0</v>
      </c>
      <c r="G153" s="26">
        <f t="shared" si="33"/>
        <v>30308.071810905072</v>
      </c>
      <c r="H153" s="69"/>
      <c r="I153" s="26">
        <f t="shared" ref="I153:AH153" si="34">SUM(I146:I152)</f>
        <v>8633.896108504985</v>
      </c>
      <c r="J153" s="26">
        <f t="shared" si="34"/>
        <v>2937.5563278390705</v>
      </c>
      <c r="K153" s="26">
        <f t="shared" si="34"/>
        <v>1581.8922766988339</v>
      </c>
      <c r="L153" s="26">
        <f t="shared" si="34"/>
        <v>11.342703230222755</v>
      </c>
      <c r="M153" s="26">
        <f t="shared" si="34"/>
        <v>7.0790347004297249</v>
      </c>
      <c r="N153" s="26">
        <f t="shared" si="34"/>
        <v>96.89199909836897</v>
      </c>
      <c r="O153" s="26">
        <f t="shared" si="34"/>
        <v>563.57259481459141</v>
      </c>
      <c r="P153" s="26">
        <f t="shared" si="34"/>
        <v>197.91142378070771</v>
      </c>
      <c r="Q153" s="26">
        <f t="shared" si="34"/>
        <v>0</v>
      </c>
      <c r="R153" s="26">
        <f t="shared" si="34"/>
        <v>0</v>
      </c>
      <c r="S153" s="26">
        <f t="shared" si="34"/>
        <v>553.30439862916467</v>
      </c>
      <c r="T153" s="26">
        <f t="shared" si="34"/>
        <v>46.327275430776986</v>
      </c>
      <c r="U153" s="26">
        <f t="shared" si="34"/>
        <v>780.0528955175007</v>
      </c>
      <c r="V153" s="26">
        <f t="shared" si="34"/>
        <v>276.90190976306639</v>
      </c>
      <c r="W153" s="26">
        <f t="shared" si="34"/>
        <v>0</v>
      </c>
      <c r="X153" s="26">
        <f t="shared" si="34"/>
        <v>0</v>
      </c>
      <c r="Y153" s="26">
        <f t="shared" si="34"/>
        <v>0</v>
      </c>
      <c r="Z153" s="26">
        <f t="shared" si="34"/>
        <v>0</v>
      </c>
      <c r="AA153" s="26">
        <f t="shared" si="34"/>
        <v>0</v>
      </c>
      <c r="AB153" s="26">
        <f t="shared" si="34"/>
        <v>0</v>
      </c>
      <c r="AC153" s="26">
        <f t="shared" si="34"/>
        <v>0</v>
      </c>
      <c r="AD153" s="26">
        <f t="shared" si="34"/>
        <v>7504.4461566354476</v>
      </c>
      <c r="AE153" s="26">
        <f t="shared" si="34"/>
        <v>2440.275605631311</v>
      </c>
      <c r="AF153" s="26">
        <f t="shared" si="34"/>
        <v>3006.5583298479769</v>
      </c>
      <c r="AG153" s="26">
        <f t="shared" si="34"/>
        <v>1295.0547727842047</v>
      </c>
      <c r="AH153" s="26">
        <f t="shared" si="34"/>
        <v>375.00799799841644</v>
      </c>
    </row>
    <row r="154" spans="1:34" ht="12" customHeight="1">
      <c r="A154" s="1"/>
      <c r="B154" s="1"/>
      <c r="C154" s="1"/>
      <c r="D154" s="25"/>
      <c r="E154" s="79"/>
      <c r="F154" s="25"/>
      <c r="G154" s="25"/>
      <c r="H154" s="69"/>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row>
    <row r="155" spans="1:34" ht="12" customHeight="1" thickBot="1">
      <c r="A155" s="16" t="s">
        <v>135</v>
      </c>
      <c r="B155" s="1"/>
      <c r="C155" s="1"/>
      <c r="D155" s="32">
        <f>SUM(D91, D102, D112, D125, D141, D143, D153)</f>
        <v>885788.31373509299</v>
      </c>
      <c r="E155" s="79"/>
      <c r="F155" s="32">
        <f t="shared" ref="F155:G155" si="35">SUM(F91, F102, F112, F125, F141, F143, F153)</f>
        <v>0</v>
      </c>
      <c r="G155" s="32">
        <f t="shared" si="35"/>
        <v>885788.31373509299</v>
      </c>
      <c r="H155" s="69"/>
      <c r="I155" s="32">
        <f t="shared" ref="I155:AH155" si="36">SUM(I91, I102, I112, I125, I141, I143, I153)</f>
        <v>245056.33469942032</v>
      </c>
      <c r="J155" s="32">
        <f t="shared" si="36"/>
        <v>83376.818255226972</v>
      </c>
      <c r="K155" s="32">
        <f t="shared" si="36"/>
        <v>44898.933036184295</v>
      </c>
      <c r="L155" s="32">
        <f t="shared" si="36"/>
        <v>321.94055201145676</v>
      </c>
      <c r="M155" s="32">
        <f t="shared" si="36"/>
        <v>200.92462025208485</v>
      </c>
      <c r="N155" s="32">
        <f t="shared" si="36"/>
        <v>2750.0907889494233</v>
      </c>
      <c r="O155" s="32">
        <f t="shared" si="36"/>
        <v>15995.911079617963</v>
      </c>
      <c r="P155" s="32">
        <f t="shared" si="36"/>
        <v>5617.3305188452077</v>
      </c>
      <c r="Q155" s="32">
        <f t="shared" si="36"/>
        <v>0</v>
      </c>
      <c r="R155" s="32">
        <f t="shared" si="36"/>
        <v>0</v>
      </c>
      <c r="S155" s="32">
        <f t="shared" si="36"/>
        <v>15704.468318487616</v>
      </c>
      <c r="T155" s="32">
        <f t="shared" si="36"/>
        <v>1314.9095345835153</v>
      </c>
      <c r="U155" s="32">
        <f t="shared" si="36"/>
        <v>22140.283024587916</v>
      </c>
      <c r="V155" s="32">
        <f t="shared" si="36"/>
        <v>7859.3217042492861</v>
      </c>
      <c r="W155" s="32">
        <f t="shared" si="36"/>
        <v>0</v>
      </c>
      <c r="X155" s="32">
        <f t="shared" si="36"/>
        <v>0</v>
      </c>
      <c r="Y155" s="32">
        <f t="shared" si="36"/>
        <v>0</v>
      </c>
      <c r="Z155" s="32">
        <f t="shared" si="36"/>
        <v>0</v>
      </c>
      <c r="AA155" s="32">
        <f t="shared" si="36"/>
        <v>0</v>
      </c>
      <c r="AB155" s="32">
        <f t="shared" si="36"/>
        <v>0</v>
      </c>
      <c r="AC155" s="32">
        <f t="shared" si="36"/>
        <v>0</v>
      </c>
      <c r="AD155" s="32">
        <f t="shared" si="36"/>
        <v>228588.60903459071</v>
      </c>
      <c r="AE155" s="32">
        <f t="shared" si="36"/>
        <v>74338.449289228447</v>
      </c>
      <c r="AF155" s="32">
        <f t="shared" si="36"/>
        <v>88310.031099979446</v>
      </c>
      <c r="AG155" s="32">
        <f t="shared" si="36"/>
        <v>38206.525318198859</v>
      </c>
      <c r="AH155" s="32">
        <f t="shared" si="36"/>
        <v>11107.432860679486</v>
      </c>
    </row>
    <row r="156" spans="1:34" ht="12" customHeight="1" thickTop="1">
      <c r="A156" s="1"/>
      <c r="B156" s="16"/>
      <c r="C156" s="1"/>
      <c r="D156" s="25"/>
      <c r="E156" s="79"/>
      <c r="F156" s="25"/>
      <c r="G156" s="25"/>
      <c r="H156" s="69"/>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row>
    <row r="157" spans="1:34" ht="12" customHeight="1">
      <c r="A157" s="16" t="s">
        <v>136</v>
      </c>
      <c r="B157" s="1"/>
      <c r="C157" s="1"/>
      <c r="D157" s="25"/>
      <c r="E157" s="79"/>
      <c r="F157" s="25"/>
      <c r="G157" s="25"/>
      <c r="H157" s="69"/>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row>
    <row r="158" spans="1:34" ht="12" customHeight="1">
      <c r="A158" s="1"/>
      <c r="B158" s="16" t="s">
        <v>137</v>
      </c>
      <c r="C158" s="1"/>
      <c r="D158" s="25">
        <f>Classification!CQ158</f>
        <v>4380.2514699722269</v>
      </c>
      <c r="E158" s="79"/>
      <c r="F158" s="25">
        <v>0</v>
      </c>
      <c r="G158" s="25">
        <f t="shared" ref="G158:G166" si="37">D158-F158</f>
        <v>4380.2514699722269</v>
      </c>
      <c r="H158" s="69" t="s">
        <v>505</v>
      </c>
      <c r="I158" s="25">
        <v>1511.5910096749976</v>
      </c>
      <c r="J158" s="25">
        <v>543.33589021244586</v>
      </c>
      <c r="K158" s="25">
        <v>270.48119954612577</v>
      </c>
      <c r="L158" s="25">
        <v>1.4563323910893538</v>
      </c>
      <c r="M158" s="25">
        <v>3.3603270081818617</v>
      </c>
      <c r="N158" s="25">
        <v>17.3062929746471</v>
      </c>
      <c r="O158" s="25">
        <v>101.55166615168055</v>
      </c>
      <c r="P158" s="25">
        <v>26.080300452272677</v>
      </c>
      <c r="Q158" s="25">
        <v>0</v>
      </c>
      <c r="R158" s="25">
        <v>0</v>
      </c>
      <c r="S158" s="25">
        <v>90.7224781740899</v>
      </c>
      <c r="T158" s="25">
        <v>6.1174432203303271</v>
      </c>
      <c r="U158" s="25">
        <v>179.73629470365046</v>
      </c>
      <c r="V158" s="25">
        <v>32.797738890215193</v>
      </c>
      <c r="W158" s="25">
        <v>0</v>
      </c>
      <c r="X158" s="25">
        <v>0</v>
      </c>
      <c r="Y158" s="25">
        <v>0</v>
      </c>
      <c r="Z158" s="25">
        <v>0</v>
      </c>
      <c r="AA158" s="25">
        <v>0</v>
      </c>
      <c r="AB158" s="25">
        <v>0</v>
      </c>
      <c r="AC158" s="25">
        <v>0</v>
      </c>
      <c r="AD158" s="25">
        <v>806.00300561570225</v>
      </c>
      <c r="AE158" s="25">
        <v>282.12408962501888</v>
      </c>
      <c r="AF158" s="25">
        <v>318.9391474700825</v>
      </c>
      <c r="AG158" s="25">
        <v>157.48544664303881</v>
      </c>
      <c r="AH158" s="25">
        <v>31.162807218658102</v>
      </c>
    </row>
    <row r="159" spans="1:34" ht="12" customHeight="1">
      <c r="A159" s="1"/>
      <c r="B159" s="16" t="s">
        <v>139</v>
      </c>
      <c r="C159" s="1"/>
      <c r="D159" s="25">
        <f>Classification!CQ159</f>
        <v>0</v>
      </c>
      <c r="E159" s="79"/>
      <c r="F159" s="25">
        <v>0</v>
      </c>
      <c r="G159" s="25">
        <f t="shared" si="37"/>
        <v>0</v>
      </c>
      <c r="H159" s="69"/>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0</v>
      </c>
      <c r="AC159" s="25">
        <v>0</v>
      </c>
      <c r="AD159" s="25">
        <v>0</v>
      </c>
      <c r="AE159" s="25">
        <v>0</v>
      </c>
      <c r="AF159" s="25">
        <v>0</v>
      </c>
      <c r="AG159" s="25">
        <v>0</v>
      </c>
      <c r="AH159" s="25">
        <v>0</v>
      </c>
    </row>
    <row r="160" spans="1:34" ht="12" customHeight="1">
      <c r="A160" s="1"/>
      <c r="B160" s="16" t="s">
        <v>141</v>
      </c>
      <c r="C160" s="1"/>
      <c r="D160" s="25">
        <f>Classification!CQ160</f>
        <v>0</v>
      </c>
      <c r="E160" s="79"/>
      <c r="F160" s="25">
        <v>0</v>
      </c>
      <c r="G160" s="25">
        <f t="shared" si="37"/>
        <v>0</v>
      </c>
      <c r="H160" s="69"/>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row>
    <row r="161" spans="1:34" ht="12" customHeight="1">
      <c r="A161" s="1"/>
      <c r="B161" s="16" t="s">
        <v>142</v>
      </c>
      <c r="C161" s="1"/>
      <c r="D161" s="25">
        <f>Classification!CQ161</f>
        <v>0</v>
      </c>
      <c r="E161" s="79"/>
      <c r="F161" s="25">
        <v>0</v>
      </c>
      <c r="G161" s="25">
        <f t="shared" si="37"/>
        <v>0</v>
      </c>
      <c r="H161" s="69"/>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row>
    <row r="162" spans="1:34" ht="12" customHeight="1">
      <c r="A162" s="1"/>
      <c r="B162" s="16" t="s">
        <v>143</v>
      </c>
      <c r="C162" s="1"/>
      <c r="D162" s="25">
        <f>Classification!CQ162</f>
        <v>6456.7456057232102</v>
      </c>
      <c r="E162" s="79"/>
      <c r="F162" s="25">
        <v>0</v>
      </c>
      <c r="G162" s="25">
        <f t="shared" si="37"/>
        <v>6456.7456057232102</v>
      </c>
      <c r="H162" s="69" t="s">
        <v>497</v>
      </c>
      <c r="I162" s="25">
        <v>3553.7600569008609</v>
      </c>
      <c r="J162" s="25">
        <v>1209.1146582696724</v>
      </c>
      <c r="K162" s="25">
        <v>651.11573229547571</v>
      </c>
      <c r="L162" s="25">
        <v>4.6687202591120593</v>
      </c>
      <c r="M162" s="25">
        <v>2.9137703817191798</v>
      </c>
      <c r="N162" s="25">
        <v>39.881290196423379</v>
      </c>
      <c r="O162" s="25">
        <v>231.96964052453333</v>
      </c>
      <c r="P162" s="25">
        <v>81.4614519096923</v>
      </c>
      <c r="Q162" s="25">
        <v>0</v>
      </c>
      <c r="R162" s="25">
        <v>0</v>
      </c>
      <c r="S162" s="25">
        <v>227.74319339086375</v>
      </c>
      <c r="T162" s="25">
        <v>19.068566369331453</v>
      </c>
      <c r="U162" s="25">
        <v>321.07414630912967</v>
      </c>
      <c r="V162" s="25">
        <v>113.97437891639692</v>
      </c>
      <c r="W162" s="25">
        <v>0</v>
      </c>
      <c r="X162" s="25">
        <v>0</v>
      </c>
      <c r="Y162" s="25">
        <v>0</v>
      </c>
      <c r="Z162" s="25">
        <v>0</v>
      </c>
      <c r="AA162" s="25">
        <v>0</v>
      </c>
      <c r="AB162" s="25">
        <v>0</v>
      </c>
      <c r="AC162" s="25">
        <v>0</v>
      </c>
      <c r="AD162" s="25">
        <v>0</v>
      </c>
      <c r="AE162" s="25">
        <v>0</v>
      </c>
      <c r="AF162" s="25">
        <v>0</v>
      </c>
      <c r="AG162" s="25">
        <v>0</v>
      </c>
      <c r="AH162" s="25">
        <v>0</v>
      </c>
    </row>
    <row r="163" spans="1:34" ht="12" customHeight="1">
      <c r="A163" s="1"/>
      <c r="B163" s="16" t="s">
        <v>145</v>
      </c>
      <c r="C163" s="1"/>
      <c r="D163" s="25">
        <f>Classification!CQ163</f>
        <v>0</v>
      </c>
      <c r="E163" s="79"/>
      <c r="F163" s="25">
        <v>0</v>
      </c>
      <c r="G163" s="25">
        <f t="shared" si="37"/>
        <v>0</v>
      </c>
      <c r="H163" s="69"/>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row>
    <row r="164" spans="1:34" ht="12" customHeight="1">
      <c r="A164" s="1"/>
      <c r="B164" s="16" t="s">
        <v>146</v>
      </c>
      <c r="C164" s="1"/>
      <c r="D164" s="25">
        <f>Classification!CQ164</f>
        <v>-567.42092561200525</v>
      </c>
      <c r="E164" s="79"/>
      <c r="F164" s="25">
        <v>0</v>
      </c>
      <c r="G164" s="25">
        <f t="shared" si="37"/>
        <v>-567.42092561200525</v>
      </c>
      <c r="H164" s="69" t="s">
        <v>497</v>
      </c>
      <c r="I164" s="25">
        <v>-312.30560161798354</v>
      </c>
      <c r="J164" s="25">
        <v>-106.25739350150137</v>
      </c>
      <c r="K164" s="25">
        <v>-57.220264520279976</v>
      </c>
      <c r="L164" s="25">
        <v>-0.41028867058053481</v>
      </c>
      <c r="M164" s="25">
        <v>-0.25606309865304899</v>
      </c>
      <c r="N164" s="25">
        <v>-3.5047808880369931</v>
      </c>
      <c r="O164" s="25">
        <v>-20.38556823791291</v>
      </c>
      <c r="P164" s="25">
        <v>-7.158859163248402</v>
      </c>
      <c r="Q164" s="25">
        <v>0</v>
      </c>
      <c r="R164" s="25">
        <v>0</v>
      </c>
      <c r="S164" s="25">
        <v>-20.014146674933677</v>
      </c>
      <c r="T164" s="25">
        <v>-1.675751878746675</v>
      </c>
      <c r="U164" s="25">
        <v>-28.216101487307178</v>
      </c>
      <c r="V164" s="25">
        <v>-10.016105872820988</v>
      </c>
      <c r="W164" s="25">
        <v>0</v>
      </c>
      <c r="X164" s="25">
        <v>0</v>
      </c>
      <c r="Y164" s="25">
        <v>0</v>
      </c>
      <c r="Z164" s="25">
        <v>0</v>
      </c>
      <c r="AA164" s="25">
        <v>0</v>
      </c>
      <c r="AB164" s="25">
        <v>0</v>
      </c>
      <c r="AC164" s="25">
        <v>0</v>
      </c>
      <c r="AD164" s="25">
        <v>0</v>
      </c>
      <c r="AE164" s="25">
        <v>0</v>
      </c>
      <c r="AF164" s="25">
        <v>0</v>
      </c>
      <c r="AG164" s="25">
        <v>0</v>
      </c>
      <c r="AH164" s="25">
        <v>0</v>
      </c>
    </row>
    <row r="165" spans="1:34" ht="12" customHeight="1">
      <c r="A165" s="1"/>
      <c r="B165" s="16" t="s">
        <v>147</v>
      </c>
      <c r="C165" s="1"/>
      <c r="D165" s="25">
        <f>Classification!CQ165</f>
        <v>-14742.090693856224</v>
      </c>
      <c r="E165" s="79"/>
      <c r="F165" s="25">
        <v>0</v>
      </c>
      <c r="G165" s="25">
        <f t="shared" si="37"/>
        <v>-14742.090693856224</v>
      </c>
      <c r="H165" s="69" t="s">
        <v>497</v>
      </c>
      <c r="I165" s="25">
        <v>-8113.9720010957499</v>
      </c>
      <c r="J165" s="25">
        <v>-2760.6597874450326</v>
      </c>
      <c r="K165" s="25">
        <v>-1486.632394063691</v>
      </c>
      <c r="L165" s="25">
        <v>-10.659657618083397</v>
      </c>
      <c r="M165" s="25">
        <v>-6.6527427052881212</v>
      </c>
      <c r="N165" s="25">
        <v>-91.057265217717841</v>
      </c>
      <c r="O165" s="25">
        <v>-529.63484821249347</v>
      </c>
      <c r="P165" s="25">
        <v>-185.99340680875079</v>
      </c>
      <c r="Q165" s="25">
        <v>0</v>
      </c>
      <c r="R165" s="25">
        <v>0</v>
      </c>
      <c r="S165" s="25">
        <v>-519.98499195950467</v>
      </c>
      <c r="T165" s="25">
        <v>-43.537495819771301</v>
      </c>
      <c r="U165" s="25">
        <v>-733.07893378145286</v>
      </c>
      <c r="V165" s="25">
        <v>-260.22716912868975</v>
      </c>
      <c r="W165" s="25">
        <v>0</v>
      </c>
      <c r="X165" s="25">
        <v>0</v>
      </c>
      <c r="Y165" s="25">
        <v>0</v>
      </c>
      <c r="Z165" s="25">
        <v>0</v>
      </c>
      <c r="AA165" s="25">
        <v>0</v>
      </c>
      <c r="AB165" s="25">
        <v>0</v>
      </c>
      <c r="AC165" s="25">
        <v>0</v>
      </c>
      <c r="AD165" s="25">
        <v>0</v>
      </c>
      <c r="AE165" s="25">
        <v>0</v>
      </c>
      <c r="AF165" s="25">
        <v>0</v>
      </c>
      <c r="AG165" s="25">
        <v>0</v>
      </c>
      <c r="AH165" s="25">
        <v>0</v>
      </c>
    </row>
    <row r="166" spans="1:34" ht="12" customHeight="1">
      <c r="A166" s="1"/>
      <c r="B166" s="16" t="s">
        <v>148</v>
      </c>
      <c r="C166" s="1"/>
      <c r="D166" s="25">
        <f>Classification!CQ166</f>
        <v>0</v>
      </c>
      <c r="E166" s="79"/>
      <c r="F166" s="25">
        <v>0</v>
      </c>
      <c r="G166" s="25">
        <f t="shared" si="37"/>
        <v>0</v>
      </c>
      <c r="H166" s="82"/>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row>
    <row r="167" spans="1:34" ht="12" customHeight="1" thickBot="1">
      <c r="A167" s="1"/>
      <c r="B167" s="16" t="s">
        <v>42</v>
      </c>
      <c r="C167" s="1"/>
      <c r="D167" s="38">
        <f>SUM(D158:D166)</f>
        <v>-4472.5145437727915</v>
      </c>
      <c r="E167" s="79"/>
      <c r="F167" s="38">
        <f t="shared" ref="F167:G167" si="38">SUM(F158:F166)</f>
        <v>0</v>
      </c>
      <c r="G167" s="38">
        <f t="shared" si="38"/>
        <v>-4472.5145437727915</v>
      </c>
      <c r="H167" s="69"/>
      <c r="I167" s="38">
        <f t="shared" ref="I167:AH167" si="39">SUM(I158:I166)</f>
        <v>-3360.9265361378748</v>
      </c>
      <c r="J167" s="38">
        <f t="shared" si="39"/>
        <v>-1114.4666324644156</v>
      </c>
      <c r="K167" s="38">
        <f t="shared" si="39"/>
        <v>-622.25572674236957</v>
      </c>
      <c r="L167" s="38">
        <f t="shared" si="39"/>
        <v>-4.9448936384625188</v>
      </c>
      <c r="M167" s="38">
        <f t="shared" si="39"/>
        <v>-0.63470841404012823</v>
      </c>
      <c r="N167" s="38">
        <f t="shared" si="39"/>
        <v>-37.374462934684352</v>
      </c>
      <c r="O167" s="38">
        <f t="shared" si="39"/>
        <v>-216.4991097741925</v>
      </c>
      <c r="P167" s="38">
        <f t="shared" si="39"/>
        <v>-85.610513610034218</v>
      </c>
      <c r="Q167" s="38">
        <f t="shared" si="39"/>
        <v>0</v>
      </c>
      <c r="R167" s="38">
        <f t="shared" si="39"/>
        <v>0</v>
      </c>
      <c r="S167" s="38">
        <f t="shared" si="39"/>
        <v>-221.53346706948469</v>
      </c>
      <c r="T167" s="38">
        <f t="shared" si="39"/>
        <v>-20.027238108856196</v>
      </c>
      <c r="U167" s="38">
        <f t="shared" si="39"/>
        <v>-260.48459425597991</v>
      </c>
      <c r="V167" s="38">
        <f t="shared" si="39"/>
        <v>-123.47115719489864</v>
      </c>
      <c r="W167" s="38">
        <f t="shared" si="39"/>
        <v>0</v>
      </c>
      <c r="X167" s="38">
        <f t="shared" si="39"/>
        <v>0</v>
      </c>
      <c r="Y167" s="38">
        <f t="shared" si="39"/>
        <v>0</v>
      </c>
      <c r="Z167" s="38">
        <f t="shared" si="39"/>
        <v>0</v>
      </c>
      <c r="AA167" s="38">
        <f t="shared" si="39"/>
        <v>0</v>
      </c>
      <c r="AB167" s="38">
        <f t="shared" si="39"/>
        <v>0</v>
      </c>
      <c r="AC167" s="38">
        <f t="shared" si="39"/>
        <v>0</v>
      </c>
      <c r="AD167" s="38">
        <f t="shared" si="39"/>
        <v>806.00300561570225</v>
      </c>
      <c r="AE167" s="38">
        <f t="shared" si="39"/>
        <v>282.12408962501888</v>
      </c>
      <c r="AF167" s="38">
        <f t="shared" si="39"/>
        <v>318.9391474700825</v>
      </c>
      <c r="AG167" s="38">
        <f t="shared" si="39"/>
        <v>157.48544664303881</v>
      </c>
      <c r="AH167" s="38">
        <f t="shared" si="39"/>
        <v>31.162807218658102</v>
      </c>
    </row>
    <row r="168" spans="1:34" ht="12" customHeight="1" thickTop="1">
      <c r="A168" s="1"/>
      <c r="B168" s="1"/>
      <c r="C168" s="1"/>
      <c r="D168" s="25"/>
      <c r="E168" s="79"/>
      <c r="F168" s="25"/>
      <c r="G168" s="25"/>
      <c r="H168" s="69"/>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row>
    <row r="169" spans="1:34" ht="12" customHeight="1" thickBot="1">
      <c r="A169" s="16" t="s">
        <v>149</v>
      </c>
      <c r="B169" s="1"/>
      <c r="C169" s="1"/>
      <c r="D169" s="32">
        <f>Classification!CQ169</f>
        <v>0</v>
      </c>
      <c r="E169" s="79"/>
      <c r="F169" s="32">
        <v>0</v>
      </c>
      <c r="G169" s="32">
        <f t="shared" ref="G169" si="40">D169-F169</f>
        <v>0</v>
      </c>
      <c r="H169" s="69"/>
      <c r="I169" s="32">
        <v>0</v>
      </c>
      <c r="J169" s="32">
        <v>0</v>
      </c>
      <c r="K169" s="32">
        <v>0</v>
      </c>
      <c r="L169" s="32">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row>
    <row r="170" spans="1:34" ht="12" customHeight="1" thickTop="1">
      <c r="A170" s="1"/>
      <c r="B170" s="1"/>
      <c r="C170" s="1"/>
      <c r="D170" s="25"/>
      <c r="E170" s="79"/>
      <c r="F170" s="25"/>
      <c r="G170" s="25"/>
      <c r="H170" s="69"/>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row>
    <row r="171" spans="1:34" ht="12" customHeight="1" thickBot="1">
      <c r="A171" s="16" t="s">
        <v>150</v>
      </c>
      <c r="B171" s="1"/>
      <c r="C171" s="1"/>
      <c r="D171" s="40">
        <f>D82-D155+D167+D169</f>
        <v>1046338.5901876123</v>
      </c>
      <c r="E171" s="79"/>
      <c r="F171" s="40">
        <f t="shared" ref="F171:G171" si="41">F82-F155+F167+F169</f>
        <v>376.64373212329514</v>
      </c>
      <c r="G171" s="40">
        <f t="shared" si="41"/>
        <v>1045961.9464554893</v>
      </c>
      <c r="H171" s="69"/>
      <c r="I171" s="40">
        <f t="shared" ref="I171:AH171" si="42">I82-I155+I167+I169</f>
        <v>303300.86874163034</v>
      </c>
      <c r="J171" s="40">
        <f t="shared" si="42"/>
        <v>103222.70466350611</v>
      </c>
      <c r="K171" s="40">
        <f t="shared" si="42"/>
        <v>55563.957242699988</v>
      </c>
      <c r="L171" s="40">
        <f t="shared" si="42"/>
        <v>397.92927720737549</v>
      </c>
      <c r="M171" s="40">
        <f t="shared" si="42"/>
        <v>250.80096590788534</v>
      </c>
      <c r="N171" s="40">
        <f t="shared" si="42"/>
        <v>3404.0700504279803</v>
      </c>
      <c r="O171" s="40">
        <f t="shared" si="42"/>
        <v>19800.672920469166</v>
      </c>
      <c r="P171" s="40">
        <f t="shared" si="42"/>
        <v>6943.8778841928242</v>
      </c>
      <c r="Q171" s="40">
        <f t="shared" si="42"/>
        <v>0</v>
      </c>
      <c r="R171" s="40">
        <f t="shared" si="42"/>
        <v>0</v>
      </c>
      <c r="S171" s="40">
        <f t="shared" si="42"/>
        <v>19430.929116023413</v>
      </c>
      <c r="T171" s="40">
        <f t="shared" si="42"/>
        <v>1625.4414211601652</v>
      </c>
      <c r="U171" s="40">
        <f t="shared" si="42"/>
        <v>27445.711814035003</v>
      </c>
      <c r="V171" s="40">
        <f t="shared" si="42"/>
        <v>9711.6294389469931</v>
      </c>
      <c r="W171" s="40">
        <f t="shared" si="42"/>
        <v>0</v>
      </c>
      <c r="X171" s="40">
        <f t="shared" si="42"/>
        <v>0</v>
      </c>
      <c r="Y171" s="40">
        <f t="shared" si="42"/>
        <v>0</v>
      </c>
      <c r="Z171" s="40">
        <f t="shared" si="42"/>
        <v>0</v>
      </c>
      <c r="AA171" s="40">
        <f t="shared" si="42"/>
        <v>0</v>
      </c>
      <c r="AB171" s="40">
        <f t="shared" si="42"/>
        <v>0</v>
      </c>
      <c r="AC171" s="40">
        <f t="shared" si="42"/>
        <v>0</v>
      </c>
      <c r="AD171" s="40">
        <f t="shared" si="42"/>
        <v>251649.82366614442</v>
      </c>
      <c r="AE171" s="40">
        <f t="shared" si="42"/>
        <v>81840.7337332069</v>
      </c>
      <c r="AF171" s="40">
        <f t="shared" si="42"/>
        <v>104150.20211372685</v>
      </c>
      <c r="AG171" s="40">
        <f t="shared" si="42"/>
        <v>44715.43574556258</v>
      </c>
      <c r="AH171" s="40">
        <f t="shared" si="42"/>
        <v>12883.801392764288</v>
      </c>
    </row>
    <row r="172" spans="1:34" ht="12" customHeight="1">
      <c r="A172" s="1"/>
      <c r="B172" s="1"/>
      <c r="C172" s="1"/>
      <c r="D172" s="33"/>
      <c r="E172" s="5"/>
      <c r="F172" s="33"/>
      <c r="G172" s="33"/>
      <c r="H172" s="69"/>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row>
    <row r="173" spans="1:34" ht="12" customHeight="1">
      <c r="A173" s="16" t="s">
        <v>151</v>
      </c>
      <c r="B173" s="1"/>
      <c r="C173" s="1"/>
      <c r="D173" s="33"/>
      <c r="E173" s="5"/>
      <c r="F173" s="33"/>
      <c r="G173" s="33"/>
      <c r="H173" s="69"/>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row>
    <row r="174" spans="1:34" ht="12" customHeight="1">
      <c r="A174" s="1"/>
      <c r="B174" s="16" t="s">
        <v>152</v>
      </c>
      <c r="C174" s="1"/>
      <c r="D174" s="44">
        <v>5.9316239560111665E-2</v>
      </c>
      <c r="E174" s="83"/>
      <c r="F174" s="44"/>
      <c r="G174" s="44"/>
      <c r="H174" s="69"/>
      <c r="I174" s="44">
        <v>5.9316239560111665E-2</v>
      </c>
      <c r="J174" s="44">
        <v>5.9316239560111665E-2</v>
      </c>
      <c r="K174" s="44">
        <v>5.9316239560111665E-2</v>
      </c>
      <c r="L174" s="44">
        <v>5.9316239560111665E-2</v>
      </c>
      <c r="M174" s="44">
        <v>5.9316239560111665E-2</v>
      </c>
      <c r="N174" s="44">
        <v>5.9316239560111665E-2</v>
      </c>
      <c r="O174" s="44">
        <v>5.9316239560111665E-2</v>
      </c>
      <c r="P174" s="44">
        <v>5.9316239560111665E-2</v>
      </c>
      <c r="Q174" s="44">
        <v>5.9316239560111665E-2</v>
      </c>
      <c r="R174" s="44">
        <v>5.9316239560111665E-2</v>
      </c>
      <c r="S174" s="44">
        <v>5.9316239560111665E-2</v>
      </c>
      <c r="T174" s="44">
        <v>5.9316239560111665E-2</v>
      </c>
      <c r="U174" s="44">
        <v>5.9316239560111665E-2</v>
      </c>
      <c r="V174" s="44">
        <v>5.9316239560111665E-2</v>
      </c>
      <c r="W174" s="44">
        <v>5.9316239560111665E-2</v>
      </c>
      <c r="X174" s="44">
        <v>5.9316239560111665E-2</v>
      </c>
      <c r="Y174" s="44">
        <v>5.9316239560111665E-2</v>
      </c>
      <c r="Z174" s="44">
        <v>5.9316239560111665E-2</v>
      </c>
      <c r="AA174" s="44">
        <v>5.9316239560111665E-2</v>
      </c>
      <c r="AB174" s="44">
        <v>5.9316239560111665E-2</v>
      </c>
      <c r="AC174" s="44">
        <v>5.9316239560111665E-2</v>
      </c>
      <c r="AD174" s="44">
        <v>5.9316239560111665E-2</v>
      </c>
      <c r="AE174" s="44">
        <v>5.9316239560111665E-2</v>
      </c>
      <c r="AF174" s="44">
        <v>5.9316239560111665E-2</v>
      </c>
      <c r="AG174" s="44">
        <v>5.9316239560111665E-2</v>
      </c>
      <c r="AH174" s="44">
        <v>5.9316239560111665E-2</v>
      </c>
    </row>
    <row r="175" spans="1:34" ht="12" customHeight="1">
      <c r="A175" s="1"/>
      <c r="B175" s="16" t="s">
        <v>153</v>
      </c>
      <c r="C175" s="1"/>
      <c r="D175" s="25">
        <f>Classification!CQ175</f>
        <v>62064.870476557917</v>
      </c>
      <c r="E175" s="79"/>
      <c r="F175" s="25">
        <v>0</v>
      </c>
      <c r="G175" s="25">
        <f t="shared" ref="G175:G177" si="43">D175-F175</f>
        <v>62064.870476557917</v>
      </c>
      <c r="H175" s="69"/>
      <c r="I175" s="25">
        <f>+I174*I171</f>
        <v>17990.66698906853</v>
      </c>
      <c r="J175" s="25">
        <f t="shared" ref="J175:AH175" si="44">+J174*J171</f>
        <v>6122.7826778631843</v>
      </c>
      <c r="K175" s="25">
        <f t="shared" si="44"/>
        <v>3295.8449987157942</v>
      </c>
      <c r="L175" s="25">
        <f t="shared" si="44"/>
        <v>23.603668334814767</v>
      </c>
      <c r="M175" s="25">
        <f t="shared" si="44"/>
        <v>14.876570175699525</v>
      </c>
      <c r="N175" s="25">
        <f t="shared" si="44"/>
        <v>201.91663459058748</v>
      </c>
      <c r="O175" s="25">
        <f t="shared" si="44"/>
        <v>1174.5014584019648</v>
      </c>
      <c r="P175" s="25">
        <f t="shared" si="44"/>
        <v>411.88472405494286</v>
      </c>
      <c r="Q175" s="25">
        <f t="shared" si="44"/>
        <v>0</v>
      </c>
      <c r="R175" s="25">
        <f t="shared" si="44"/>
        <v>0</v>
      </c>
      <c r="S175" s="25">
        <f t="shared" si="44"/>
        <v>1152.5696463215936</v>
      </c>
      <c r="T175" s="25">
        <f t="shared" si="44"/>
        <v>96.415072728464722</v>
      </c>
      <c r="U175" s="25">
        <f t="shared" si="44"/>
        <v>1627.9764168590871</v>
      </c>
      <c r="V175" s="25">
        <f t="shared" si="44"/>
        <v>576.05733831961265</v>
      </c>
      <c r="W175" s="25">
        <f t="shared" si="44"/>
        <v>0</v>
      </c>
      <c r="X175" s="25">
        <f t="shared" si="44"/>
        <v>0</v>
      </c>
      <c r="Y175" s="25">
        <f t="shared" si="44"/>
        <v>0</v>
      </c>
      <c r="Z175" s="25">
        <f t="shared" si="44"/>
        <v>0</v>
      </c>
      <c r="AA175" s="25">
        <f t="shared" si="44"/>
        <v>0</v>
      </c>
      <c r="AB175" s="25">
        <f t="shared" si="44"/>
        <v>0</v>
      </c>
      <c r="AC175" s="25">
        <f t="shared" si="44"/>
        <v>0</v>
      </c>
      <c r="AD175" s="25">
        <f t="shared" si="44"/>
        <v>14926.921225840881</v>
      </c>
      <c r="AE175" s="25">
        <f t="shared" si="44"/>
        <v>4854.484567894212</v>
      </c>
      <c r="AF175" s="25">
        <f t="shared" si="44"/>
        <v>6177.7983388118701</v>
      </c>
      <c r="AG175" s="25">
        <f t="shared" si="44"/>
        <v>2652.3514987185704</v>
      </c>
      <c r="AH175" s="25">
        <f t="shared" si="44"/>
        <v>764.2186498581068</v>
      </c>
    </row>
    <row r="176" spans="1:34" ht="12" customHeight="1">
      <c r="A176" s="1"/>
      <c r="B176" s="16" t="s">
        <v>154</v>
      </c>
      <c r="C176" s="1"/>
      <c r="D176" s="25">
        <f>Classification!CQ176</f>
        <v>2593.1043674130224</v>
      </c>
      <c r="E176" s="79"/>
      <c r="F176" s="25">
        <v>0</v>
      </c>
      <c r="G176" s="25">
        <f t="shared" si="43"/>
        <v>2593.1043674130224</v>
      </c>
      <c r="H176" s="69" t="s">
        <v>506</v>
      </c>
      <c r="I176" s="25">
        <v>751.65994521244329</v>
      </c>
      <c r="J176" s="25">
        <v>255.81322221053566</v>
      </c>
      <c r="K176" s="25">
        <v>137.70221374608877</v>
      </c>
      <c r="L176" s="25">
        <v>0.98617422345374284</v>
      </c>
      <c r="M176" s="25">
        <v>0.62155127044538361</v>
      </c>
      <c r="N176" s="25">
        <v>8.4361878626324298</v>
      </c>
      <c r="O176" s="25">
        <v>49.071315833413919</v>
      </c>
      <c r="P176" s="25">
        <v>17.208769930825675</v>
      </c>
      <c r="Q176" s="25">
        <v>0</v>
      </c>
      <c r="R176" s="25">
        <v>0</v>
      </c>
      <c r="S176" s="25">
        <v>48.154992682262346</v>
      </c>
      <c r="T176" s="25">
        <v>4.0282746786857029</v>
      </c>
      <c r="U176" s="25">
        <v>68.017748594145203</v>
      </c>
      <c r="V176" s="25">
        <v>24.067991899557938</v>
      </c>
      <c r="W176" s="25">
        <v>0</v>
      </c>
      <c r="X176" s="25">
        <v>0</v>
      </c>
      <c r="Y176" s="25">
        <v>0</v>
      </c>
      <c r="Z176" s="25">
        <v>0</v>
      </c>
      <c r="AA176" s="25">
        <v>0</v>
      </c>
      <c r="AB176" s="25">
        <v>0</v>
      </c>
      <c r="AC176" s="25">
        <v>0</v>
      </c>
      <c r="AD176" s="25">
        <v>623.65496496730623</v>
      </c>
      <c r="AE176" s="25">
        <v>202.82303077229807</v>
      </c>
      <c r="AF176" s="25">
        <v>258.11180673325742</v>
      </c>
      <c r="AG176" s="25">
        <v>110.81670198344121</v>
      </c>
      <c r="AH176" s="25">
        <v>31.929474812229465</v>
      </c>
    </row>
    <row r="177" spans="1:34" ht="12" customHeight="1">
      <c r="A177" s="1"/>
      <c r="B177" s="16" t="s">
        <v>156</v>
      </c>
      <c r="C177" s="1"/>
      <c r="D177" s="25">
        <f>Classification!CQ177</f>
        <v>23577.635890046</v>
      </c>
      <c r="E177" s="79"/>
      <c r="F177" s="25">
        <v>0</v>
      </c>
      <c r="G177" s="25">
        <f t="shared" si="43"/>
        <v>23577.635890046</v>
      </c>
      <c r="H177" s="69" t="s">
        <v>507</v>
      </c>
      <c r="I177" s="25">
        <v>7580.3409123796673</v>
      </c>
      <c r="J177" s="25">
        <v>2579.0996480028389</v>
      </c>
      <c r="K177" s="25">
        <v>1388.8611344564763</v>
      </c>
      <c r="L177" s="25">
        <v>9.9586045827376566</v>
      </c>
      <c r="M177" s="25">
        <v>6.2152121922063097</v>
      </c>
      <c r="N177" s="25">
        <v>85.068707755715522</v>
      </c>
      <c r="O177" s="25">
        <v>494.80238630167554</v>
      </c>
      <c r="P177" s="25">
        <v>173.7611900650939</v>
      </c>
      <c r="Q177" s="25">
        <v>0</v>
      </c>
      <c r="R177" s="25">
        <v>0</v>
      </c>
      <c r="S177" s="25">
        <v>485.78717154086121</v>
      </c>
      <c r="T177" s="25">
        <v>40.674168057346314</v>
      </c>
      <c r="U177" s="25">
        <v>684.86657742925036</v>
      </c>
      <c r="V177" s="25">
        <v>243.11282518507079</v>
      </c>
      <c r="W177" s="25">
        <v>0</v>
      </c>
      <c r="X177" s="25">
        <v>0</v>
      </c>
      <c r="Y177" s="25">
        <v>0</v>
      </c>
      <c r="Z177" s="25">
        <v>0</v>
      </c>
      <c r="AA177" s="25">
        <v>0</v>
      </c>
      <c r="AB177" s="25">
        <v>0</v>
      </c>
      <c r="AC177" s="25">
        <v>0</v>
      </c>
      <c r="AD177" s="25">
        <v>5490.4425473336014</v>
      </c>
      <c r="AE177" s="25">
        <v>1786.1105231548913</v>
      </c>
      <c r="AF177" s="25">
        <v>1594.6236308585171</v>
      </c>
      <c r="AG177" s="25">
        <v>718.46184299299546</v>
      </c>
      <c r="AH177" s="25">
        <v>215.4488077570505</v>
      </c>
    </row>
    <row r="178" spans="1:34" ht="12" customHeight="1" thickBot="1">
      <c r="A178" s="1"/>
      <c r="B178" s="16" t="s">
        <v>42</v>
      </c>
      <c r="C178" s="1"/>
      <c r="D178" s="47">
        <f>SUM(D175:D177)</f>
        <v>88235.61073401694</v>
      </c>
      <c r="E178" s="79"/>
      <c r="F178" s="47">
        <f t="shared" ref="F178:G178" si="45">SUM(F175:F177)</f>
        <v>0</v>
      </c>
      <c r="G178" s="47">
        <f t="shared" si="45"/>
        <v>88235.61073401694</v>
      </c>
      <c r="H178" s="69"/>
      <c r="I178" s="47">
        <f t="shared" ref="I178:AH178" si="46">SUM(I175:I177)</f>
        <v>26322.667846660639</v>
      </c>
      <c r="J178" s="47">
        <f t="shared" si="46"/>
        <v>8957.6955480765591</v>
      </c>
      <c r="K178" s="47">
        <f t="shared" si="46"/>
        <v>4822.4083469183588</v>
      </c>
      <c r="L178" s="47">
        <f t="shared" si="46"/>
        <v>34.548447141006164</v>
      </c>
      <c r="M178" s="47">
        <f t="shared" si="46"/>
        <v>21.713333638351219</v>
      </c>
      <c r="N178" s="47">
        <f t="shared" si="46"/>
        <v>295.42153020893545</v>
      </c>
      <c r="O178" s="47">
        <f t="shared" si="46"/>
        <v>1718.3751605370544</v>
      </c>
      <c r="P178" s="47">
        <f t="shared" si="46"/>
        <v>602.85468405086249</v>
      </c>
      <c r="Q178" s="47">
        <f t="shared" si="46"/>
        <v>0</v>
      </c>
      <c r="R178" s="47">
        <f t="shared" si="46"/>
        <v>0</v>
      </c>
      <c r="S178" s="47">
        <f t="shared" si="46"/>
        <v>1686.5118105447173</v>
      </c>
      <c r="T178" s="47">
        <f t="shared" si="46"/>
        <v>141.11751546449673</v>
      </c>
      <c r="U178" s="47">
        <f t="shared" si="46"/>
        <v>2380.8607428824826</v>
      </c>
      <c r="V178" s="47">
        <f t="shared" si="46"/>
        <v>843.2381554042413</v>
      </c>
      <c r="W178" s="47">
        <f t="shared" si="46"/>
        <v>0</v>
      </c>
      <c r="X178" s="47">
        <f t="shared" si="46"/>
        <v>0</v>
      </c>
      <c r="Y178" s="47">
        <f t="shared" si="46"/>
        <v>0</v>
      </c>
      <c r="Z178" s="47">
        <f t="shared" si="46"/>
        <v>0</v>
      </c>
      <c r="AA178" s="47">
        <f t="shared" si="46"/>
        <v>0</v>
      </c>
      <c r="AB178" s="47">
        <f t="shared" si="46"/>
        <v>0</v>
      </c>
      <c r="AC178" s="47">
        <f t="shared" si="46"/>
        <v>0</v>
      </c>
      <c r="AD178" s="47">
        <f t="shared" si="46"/>
        <v>21041.018738141789</v>
      </c>
      <c r="AE178" s="47">
        <f t="shared" si="46"/>
        <v>6843.4181218214017</v>
      </c>
      <c r="AF178" s="47">
        <f t="shared" si="46"/>
        <v>8030.5337764036449</v>
      </c>
      <c r="AG178" s="47">
        <f t="shared" si="46"/>
        <v>3481.6300436950073</v>
      </c>
      <c r="AH178" s="47">
        <f t="shared" si="46"/>
        <v>1011.5969324273868</v>
      </c>
    </row>
    <row r="179" spans="1:34" ht="12" customHeight="1">
      <c r="A179" s="1"/>
      <c r="B179" s="1"/>
      <c r="C179" s="1"/>
      <c r="D179" s="25"/>
      <c r="E179" s="79"/>
      <c r="F179" s="25"/>
      <c r="G179" s="25"/>
      <c r="H179" s="69"/>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row>
    <row r="180" spans="1:34" ht="12" customHeight="1" thickBot="1">
      <c r="A180" s="16" t="s">
        <v>158</v>
      </c>
      <c r="B180" s="1"/>
      <c r="C180" s="1"/>
      <c r="D180" s="40">
        <f>Classification!CQ180</f>
        <v>0</v>
      </c>
      <c r="E180" s="79"/>
      <c r="F180" s="40">
        <v>0</v>
      </c>
      <c r="G180" s="40">
        <f t="shared" ref="G180" si="47">D180-F180</f>
        <v>0</v>
      </c>
      <c r="H180" s="69"/>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v>0</v>
      </c>
      <c r="AC180" s="40">
        <v>0</v>
      </c>
      <c r="AD180" s="40">
        <v>0</v>
      </c>
      <c r="AE180" s="40">
        <v>0</v>
      </c>
      <c r="AF180" s="40">
        <v>0</v>
      </c>
      <c r="AG180" s="40">
        <v>0</v>
      </c>
      <c r="AH180" s="40">
        <v>0</v>
      </c>
    </row>
    <row r="181" spans="1:34" ht="12" customHeight="1">
      <c r="A181" s="1"/>
      <c r="B181" s="1"/>
      <c r="C181" s="1"/>
      <c r="D181" s="25"/>
      <c r="E181" s="79"/>
      <c r="F181" s="25"/>
      <c r="G181" s="25"/>
      <c r="H181" s="69"/>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row>
    <row r="182" spans="1:34" ht="12" customHeight="1">
      <c r="A182" s="16" t="s">
        <v>159</v>
      </c>
      <c r="B182" s="1"/>
      <c r="C182" s="1"/>
      <c r="D182" s="25"/>
      <c r="E182" s="79"/>
      <c r="F182" s="25"/>
      <c r="G182" s="25"/>
      <c r="H182" s="69"/>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row>
    <row r="183" spans="1:34" ht="12" customHeight="1">
      <c r="A183" s="1"/>
      <c r="B183" s="1"/>
      <c r="C183" s="1"/>
      <c r="D183" s="25"/>
      <c r="E183" s="79"/>
      <c r="F183" s="25"/>
      <c r="G183" s="25"/>
      <c r="H183" s="69"/>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row>
    <row r="184" spans="1:34" ht="12" customHeight="1">
      <c r="A184" s="1"/>
      <c r="B184" s="16" t="s">
        <v>160</v>
      </c>
      <c r="C184" s="1"/>
      <c r="D184" s="25">
        <f>Classification!CQ184</f>
        <v>0</v>
      </c>
      <c r="E184" s="79"/>
      <c r="F184" s="25">
        <v>0</v>
      </c>
      <c r="G184" s="25">
        <f t="shared" ref="G184:G190" si="48">D184-F184</f>
        <v>0</v>
      </c>
      <c r="H184" s="69"/>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row>
    <row r="185" spans="1:34" ht="12" customHeight="1">
      <c r="A185" s="1"/>
      <c r="B185" s="16" t="s">
        <v>161</v>
      </c>
      <c r="C185" s="1"/>
      <c r="D185" s="25">
        <f>Classification!CQ185</f>
        <v>0</v>
      </c>
      <c r="E185" s="79"/>
      <c r="F185" s="25">
        <v>0</v>
      </c>
      <c r="G185" s="25">
        <f t="shared" si="48"/>
        <v>0</v>
      </c>
      <c r="H185" s="69"/>
      <c r="I185" s="25">
        <v>0</v>
      </c>
      <c r="J185" s="25">
        <v>0</v>
      </c>
      <c r="K185" s="25">
        <v>0</v>
      </c>
      <c r="L185" s="25">
        <v>0</v>
      </c>
      <c r="M185" s="25">
        <v>0</v>
      </c>
      <c r="N185" s="25">
        <v>0</v>
      </c>
      <c r="O185" s="25">
        <v>0</v>
      </c>
      <c r="P185" s="25">
        <v>0</v>
      </c>
      <c r="Q185" s="25">
        <v>0</v>
      </c>
      <c r="R185" s="25">
        <v>0</v>
      </c>
      <c r="S185" s="25">
        <v>0</v>
      </c>
      <c r="T185" s="25">
        <v>0</v>
      </c>
      <c r="U185" s="25">
        <v>0</v>
      </c>
      <c r="V185" s="25">
        <v>0</v>
      </c>
      <c r="W185" s="25">
        <v>0</v>
      </c>
      <c r="X185" s="25">
        <v>0</v>
      </c>
      <c r="Y185" s="25">
        <v>0</v>
      </c>
      <c r="Z185" s="25">
        <v>0</v>
      </c>
      <c r="AA185" s="25">
        <v>0</v>
      </c>
      <c r="AB185" s="25">
        <v>0</v>
      </c>
      <c r="AC185" s="25">
        <v>0</v>
      </c>
      <c r="AD185" s="25">
        <v>0</v>
      </c>
      <c r="AE185" s="25">
        <v>0</v>
      </c>
      <c r="AF185" s="25">
        <v>0</v>
      </c>
      <c r="AG185" s="25">
        <v>0</v>
      </c>
      <c r="AH185" s="25">
        <v>0</v>
      </c>
    </row>
    <row r="186" spans="1:34" ht="12" customHeight="1">
      <c r="A186" s="1"/>
      <c r="B186" s="16" t="s">
        <v>164</v>
      </c>
      <c r="C186" s="1"/>
      <c r="D186" s="25">
        <f>Classification!CQ186</f>
        <v>0</v>
      </c>
      <c r="E186" s="79"/>
      <c r="F186" s="25">
        <v>0</v>
      </c>
      <c r="G186" s="25">
        <f t="shared" si="48"/>
        <v>0</v>
      </c>
      <c r="H186" s="69"/>
      <c r="I186" s="25">
        <v>0</v>
      </c>
      <c r="J186" s="25">
        <v>0</v>
      </c>
      <c r="K186" s="25">
        <v>0</v>
      </c>
      <c r="L186" s="25">
        <v>0</v>
      </c>
      <c r="M186" s="25">
        <v>0</v>
      </c>
      <c r="N186" s="25">
        <v>0</v>
      </c>
      <c r="O186" s="25">
        <v>0</v>
      </c>
      <c r="P186" s="25">
        <v>0</v>
      </c>
      <c r="Q186" s="25">
        <v>0</v>
      </c>
      <c r="R186" s="25">
        <v>0</v>
      </c>
      <c r="S186" s="25">
        <v>0</v>
      </c>
      <c r="T186" s="25">
        <v>0</v>
      </c>
      <c r="U186" s="25">
        <v>0</v>
      </c>
      <c r="V186" s="25">
        <v>0</v>
      </c>
      <c r="W186" s="25">
        <v>0</v>
      </c>
      <c r="X186" s="25">
        <v>0</v>
      </c>
      <c r="Y186" s="25">
        <v>0</v>
      </c>
      <c r="Z186" s="25">
        <v>0</v>
      </c>
      <c r="AA186" s="25">
        <v>0</v>
      </c>
      <c r="AB186" s="25">
        <v>0</v>
      </c>
      <c r="AC186" s="25">
        <v>0</v>
      </c>
      <c r="AD186" s="25">
        <v>0</v>
      </c>
      <c r="AE186" s="25">
        <v>0</v>
      </c>
      <c r="AF186" s="25">
        <v>0</v>
      </c>
      <c r="AG186" s="25">
        <v>0</v>
      </c>
      <c r="AH186" s="25">
        <v>0</v>
      </c>
    </row>
    <row r="187" spans="1:34" ht="12" customHeight="1">
      <c r="A187" s="1"/>
      <c r="B187" s="16" t="s">
        <v>166</v>
      </c>
      <c r="C187" s="1"/>
      <c r="D187" s="25">
        <f>Classification!CQ187</f>
        <v>25621.889460323135</v>
      </c>
      <c r="E187" s="79"/>
      <c r="F187" s="25">
        <v>0</v>
      </c>
      <c r="G187" s="25">
        <f t="shared" si="48"/>
        <v>25621.889460323135</v>
      </c>
      <c r="H187" s="69" t="s">
        <v>497</v>
      </c>
      <c r="I187" s="25">
        <v>14102.158100470289</v>
      </c>
      <c r="J187" s="25">
        <v>4798.0521474443203</v>
      </c>
      <c r="K187" s="25">
        <v>2583.7807987919655</v>
      </c>
      <c r="L187" s="25">
        <v>18.526583158876331</v>
      </c>
      <c r="M187" s="25">
        <v>11.562528120512846</v>
      </c>
      <c r="N187" s="25">
        <v>158.25836595483685</v>
      </c>
      <c r="O187" s="25">
        <v>920.51024627673314</v>
      </c>
      <c r="P187" s="25">
        <v>323.25825478666684</v>
      </c>
      <c r="Q187" s="25">
        <v>0</v>
      </c>
      <c r="R187" s="25">
        <v>0</v>
      </c>
      <c r="S187" s="25">
        <v>903.7387071947544</v>
      </c>
      <c r="T187" s="25">
        <v>75.66856889154478</v>
      </c>
      <c r="U187" s="25">
        <v>1274.0979415401168</v>
      </c>
      <c r="V187" s="25">
        <v>452.27721769252111</v>
      </c>
      <c r="W187" s="25">
        <v>0</v>
      </c>
      <c r="X187" s="25">
        <v>0</v>
      </c>
      <c r="Y187" s="25">
        <v>0</v>
      </c>
      <c r="Z187" s="25">
        <v>0</v>
      </c>
      <c r="AA187" s="25">
        <v>0</v>
      </c>
      <c r="AB187" s="25">
        <v>0</v>
      </c>
      <c r="AC187" s="25">
        <v>0</v>
      </c>
      <c r="AD187" s="25">
        <v>0</v>
      </c>
      <c r="AE187" s="25">
        <v>0</v>
      </c>
      <c r="AF187" s="25">
        <v>0</v>
      </c>
      <c r="AG187" s="25">
        <v>0</v>
      </c>
      <c r="AH187" s="25">
        <v>0</v>
      </c>
    </row>
    <row r="188" spans="1:34" ht="12" customHeight="1">
      <c r="A188" s="1"/>
      <c r="B188" s="16" t="s">
        <v>167</v>
      </c>
      <c r="C188" s="1"/>
      <c r="D188" s="25">
        <f>Classification!CQ188</f>
        <v>26922.333152763735</v>
      </c>
      <c r="E188" s="79"/>
      <c r="F188" s="25">
        <v>0</v>
      </c>
      <c r="G188" s="25">
        <f t="shared" si="48"/>
        <v>26922.333152763735</v>
      </c>
      <c r="H188" s="69" t="s">
        <v>508</v>
      </c>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13516.518419423828</v>
      </c>
      <c r="AE188" s="25">
        <v>4393.9812683073587</v>
      </c>
      <c r="AF188" s="25">
        <v>5813.9952460441073</v>
      </c>
      <c r="AG188" s="25">
        <v>2484.4958391957675</v>
      </c>
      <c r="AH188" s="25">
        <v>713.34237979267823</v>
      </c>
    </row>
    <row r="189" spans="1:34" ht="12" customHeight="1">
      <c r="A189" s="1"/>
      <c r="B189" s="16" t="s">
        <v>168</v>
      </c>
      <c r="C189" s="1"/>
      <c r="D189" s="25">
        <f>Classification!CQ189</f>
        <v>85.851432603309178</v>
      </c>
      <c r="E189" s="79"/>
      <c r="F189" s="84">
        <v>0</v>
      </c>
      <c r="G189" s="25">
        <f t="shared" si="48"/>
        <v>85.851432603309178</v>
      </c>
      <c r="H189" s="69" t="s">
        <v>504</v>
      </c>
      <c r="I189" s="25">
        <v>24.45659870703448</v>
      </c>
      <c r="J189" s="25">
        <v>8.3209984677137836</v>
      </c>
      <c r="K189" s="25">
        <v>4.4809092121076679</v>
      </c>
      <c r="L189" s="25">
        <v>3.2129636223127547E-2</v>
      </c>
      <c r="M189" s="25">
        <v>2.0052257836533117E-2</v>
      </c>
      <c r="N189" s="25">
        <v>0.27445879705882592</v>
      </c>
      <c r="O189" s="25">
        <v>1.5963903920601188</v>
      </c>
      <c r="P189" s="25">
        <v>0.5606090471918741</v>
      </c>
      <c r="Q189" s="25">
        <v>0</v>
      </c>
      <c r="R189" s="25">
        <v>0</v>
      </c>
      <c r="S189" s="25">
        <v>1.5673044324428014</v>
      </c>
      <c r="T189" s="25">
        <v>0.13122784547808952</v>
      </c>
      <c r="U189" s="25">
        <v>2.2095981230465833</v>
      </c>
      <c r="V189" s="25">
        <v>0.78435955253339462</v>
      </c>
      <c r="W189" s="25">
        <v>0</v>
      </c>
      <c r="X189" s="25">
        <v>0</v>
      </c>
      <c r="Y189" s="25">
        <v>0</v>
      </c>
      <c r="Z189" s="25">
        <v>0</v>
      </c>
      <c r="AA189" s="25">
        <v>0</v>
      </c>
      <c r="AB189" s="25">
        <v>0</v>
      </c>
      <c r="AC189" s="25">
        <v>0</v>
      </c>
      <c r="AD189" s="25">
        <v>21.257289393439358</v>
      </c>
      <c r="AE189" s="25">
        <v>6.9123881584237203</v>
      </c>
      <c r="AF189" s="25">
        <v>8.5164553335256681</v>
      </c>
      <c r="AG189" s="25">
        <v>3.6684058371299235</v>
      </c>
      <c r="AH189" s="25">
        <v>1.062257410063248</v>
      </c>
    </row>
    <row r="190" spans="1:34" ht="12" customHeight="1">
      <c r="A190" s="1"/>
      <c r="B190" s="135" t="s">
        <v>169</v>
      </c>
      <c r="C190" s="136"/>
      <c r="D190" s="25">
        <f>Classification!CQ190</f>
        <v>8003.7786122233811</v>
      </c>
      <c r="E190" s="151"/>
      <c r="F190" s="146">
        <v>0</v>
      </c>
      <c r="G190" s="25">
        <f t="shared" si="48"/>
        <v>8003.7786122233811</v>
      </c>
      <c r="H190" s="131" t="s">
        <v>504</v>
      </c>
      <c r="I190" s="25">
        <v>2280.0458387638773</v>
      </c>
      <c r="J190" s="25">
        <v>775.75210510423096</v>
      </c>
      <c r="K190" s="25">
        <v>417.7473133255516</v>
      </c>
      <c r="L190" s="25">
        <v>2.9953896798604331</v>
      </c>
      <c r="M190" s="25">
        <v>1.8694368577449476</v>
      </c>
      <c r="N190" s="25">
        <v>25.587312677544244</v>
      </c>
      <c r="O190" s="25">
        <v>148.82867867527204</v>
      </c>
      <c r="P190" s="25">
        <v>52.264599036642018</v>
      </c>
      <c r="Q190" s="25">
        <v>0</v>
      </c>
      <c r="R190" s="25">
        <v>0</v>
      </c>
      <c r="S190" s="25">
        <v>146.11704563151429</v>
      </c>
      <c r="T190" s="25">
        <v>12.234142065151779</v>
      </c>
      <c r="U190" s="25">
        <v>205.99696082610842</v>
      </c>
      <c r="V190" s="25">
        <v>73.124466540560718</v>
      </c>
      <c r="W190" s="25">
        <v>0</v>
      </c>
      <c r="X190" s="25">
        <v>0</v>
      </c>
      <c r="Y190" s="25">
        <v>0</v>
      </c>
      <c r="Z190" s="25">
        <v>0</v>
      </c>
      <c r="AA190" s="25">
        <v>0</v>
      </c>
      <c r="AB190" s="25">
        <v>0</v>
      </c>
      <c r="AC190" s="25">
        <v>0</v>
      </c>
      <c r="AD190" s="25">
        <v>1981.7798380512384</v>
      </c>
      <c r="AE190" s="25">
        <v>644.42983447250481</v>
      </c>
      <c r="AF190" s="25">
        <v>793.97420617767398</v>
      </c>
      <c r="AG190" s="25">
        <v>341.99904753883112</v>
      </c>
      <c r="AH190" s="25">
        <v>99.032396799075784</v>
      </c>
    </row>
    <row r="191" spans="1:34" ht="12" customHeight="1" thickBot="1">
      <c r="A191" s="1"/>
      <c r="B191" s="16" t="s">
        <v>42</v>
      </c>
      <c r="C191" s="1"/>
      <c r="D191" s="47">
        <f>SUM(D184:D190)</f>
        <v>60633.852657913558</v>
      </c>
      <c r="E191" s="79"/>
      <c r="F191" s="47">
        <f t="shared" ref="F191:G191" si="49">SUM(F184:F190)</f>
        <v>0</v>
      </c>
      <c r="G191" s="47">
        <f t="shared" si="49"/>
        <v>60633.852657913558</v>
      </c>
      <c r="H191" s="69"/>
      <c r="I191" s="47">
        <f t="shared" ref="I191:AH191" si="50">SUM(I184:I190)</f>
        <v>16406.660537941199</v>
      </c>
      <c r="J191" s="47">
        <f t="shared" si="50"/>
        <v>5582.1252510162658</v>
      </c>
      <c r="K191" s="47">
        <f t="shared" si="50"/>
        <v>3006.0090213296248</v>
      </c>
      <c r="L191" s="47">
        <f t="shared" si="50"/>
        <v>21.554102474959894</v>
      </c>
      <c r="M191" s="47">
        <f t="shared" si="50"/>
        <v>13.452017236094326</v>
      </c>
      <c r="N191" s="47">
        <f t="shared" si="50"/>
        <v>184.12013742943992</v>
      </c>
      <c r="O191" s="47">
        <f t="shared" si="50"/>
        <v>1070.9353153440652</v>
      </c>
      <c r="P191" s="47">
        <f t="shared" si="50"/>
        <v>376.08346287050074</v>
      </c>
      <c r="Q191" s="47">
        <f t="shared" si="50"/>
        <v>0</v>
      </c>
      <c r="R191" s="47">
        <f t="shared" si="50"/>
        <v>0</v>
      </c>
      <c r="S191" s="47">
        <f t="shared" si="50"/>
        <v>1051.4230572587114</v>
      </c>
      <c r="T191" s="47">
        <f t="shared" si="50"/>
        <v>88.033938802174646</v>
      </c>
      <c r="U191" s="47">
        <f t="shared" si="50"/>
        <v>1482.304500489272</v>
      </c>
      <c r="V191" s="47">
        <f t="shared" si="50"/>
        <v>526.1860437856152</v>
      </c>
      <c r="W191" s="47">
        <f t="shared" si="50"/>
        <v>0</v>
      </c>
      <c r="X191" s="47">
        <f t="shared" si="50"/>
        <v>0</v>
      </c>
      <c r="Y191" s="47">
        <f t="shared" si="50"/>
        <v>0</v>
      </c>
      <c r="Z191" s="47">
        <f t="shared" si="50"/>
        <v>0</v>
      </c>
      <c r="AA191" s="47">
        <f t="shared" si="50"/>
        <v>0</v>
      </c>
      <c r="AB191" s="47">
        <f t="shared" si="50"/>
        <v>0</v>
      </c>
      <c r="AC191" s="47">
        <f t="shared" si="50"/>
        <v>0</v>
      </c>
      <c r="AD191" s="47">
        <f t="shared" si="50"/>
        <v>15519.555546868505</v>
      </c>
      <c r="AE191" s="47">
        <f t="shared" si="50"/>
        <v>5045.3234909382873</v>
      </c>
      <c r="AF191" s="47">
        <f t="shared" si="50"/>
        <v>6616.4859075553068</v>
      </c>
      <c r="AG191" s="47">
        <f t="shared" si="50"/>
        <v>2830.1632925717286</v>
      </c>
      <c r="AH191" s="47">
        <f t="shared" si="50"/>
        <v>813.43703400181721</v>
      </c>
    </row>
    <row r="192" spans="1:34" ht="12" customHeight="1">
      <c r="A192" s="1"/>
      <c r="B192" s="1"/>
      <c r="C192" s="1"/>
      <c r="D192" s="25"/>
      <c r="E192" s="79"/>
      <c r="F192" s="25"/>
      <c r="G192" s="25"/>
      <c r="H192" s="69"/>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row>
    <row r="193" spans="1:34" ht="12" customHeight="1">
      <c r="A193" s="16" t="s">
        <v>170</v>
      </c>
      <c r="B193" s="1"/>
      <c r="C193" s="1"/>
      <c r="D193" s="25"/>
      <c r="E193" s="79"/>
      <c r="F193" s="25"/>
      <c r="G193" s="25"/>
      <c r="H193" s="69"/>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row>
    <row r="194" spans="1:34" ht="12" customHeight="1">
      <c r="A194" s="1"/>
      <c r="B194" s="1"/>
      <c r="C194" s="1"/>
      <c r="D194" s="25"/>
      <c r="E194" s="79"/>
      <c r="F194" s="25"/>
      <c r="G194" s="25"/>
      <c r="H194" s="69"/>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row>
    <row r="195" spans="1:34" ht="12" customHeight="1">
      <c r="A195" s="16" t="s">
        <v>171</v>
      </c>
      <c r="B195" s="1"/>
      <c r="C195" s="1"/>
      <c r="D195" s="25"/>
      <c r="E195" s="79"/>
      <c r="F195" s="25"/>
      <c r="G195" s="25"/>
      <c r="H195" s="69"/>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row>
    <row r="196" spans="1:34" ht="12" customHeight="1">
      <c r="A196" s="1"/>
      <c r="B196" s="16" t="s">
        <v>172</v>
      </c>
      <c r="C196" s="1"/>
      <c r="D196" s="25">
        <f>Classification!CQ196</f>
        <v>0</v>
      </c>
      <c r="E196" s="79"/>
      <c r="F196" s="25">
        <v>0</v>
      </c>
      <c r="G196" s="25">
        <f t="shared" ref="G196:G206" si="51">D196-F196</f>
        <v>0</v>
      </c>
      <c r="H196" s="69"/>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row>
    <row r="197" spans="1:34" ht="12" customHeight="1">
      <c r="A197" s="1"/>
      <c r="B197" s="16" t="s">
        <v>173</v>
      </c>
      <c r="C197" s="1"/>
      <c r="D197" s="25">
        <f>Classification!CQ197</f>
        <v>0</v>
      </c>
      <c r="E197" s="79"/>
      <c r="F197" s="25">
        <v>0</v>
      </c>
      <c r="G197" s="25">
        <f t="shared" si="51"/>
        <v>0</v>
      </c>
      <c r="H197" s="69"/>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row>
    <row r="198" spans="1:34" ht="12" customHeight="1">
      <c r="A198" s="1"/>
      <c r="B198" s="16" t="s">
        <v>174</v>
      </c>
      <c r="C198" s="1"/>
      <c r="D198" s="25">
        <f>Classification!CQ198</f>
        <v>0</v>
      </c>
      <c r="E198" s="79"/>
      <c r="F198" s="25">
        <v>0</v>
      </c>
      <c r="G198" s="25">
        <f t="shared" si="51"/>
        <v>0</v>
      </c>
      <c r="H198" s="69"/>
      <c r="I198" s="25">
        <v>0</v>
      </c>
      <c r="J198" s="25">
        <v>0</v>
      </c>
      <c r="K198" s="25">
        <v>0</v>
      </c>
      <c r="L198" s="25">
        <v>0</v>
      </c>
      <c r="M198" s="25">
        <v>0</v>
      </c>
      <c r="N198" s="25">
        <v>0</v>
      </c>
      <c r="O198" s="25">
        <v>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row>
    <row r="199" spans="1:34" ht="12" customHeight="1">
      <c r="A199" s="1"/>
      <c r="B199" s="16" t="s">
        <v>175</v>
      </c>
      <c r="C199" s="1"/>
      <c r="D199" s="25">
        <f>Classification!CQ199</f>
        <v>0</v>
      </c>
      <c r="E199" s="79"/>
      <c r="F199" s="25">
        <v>0</v>
      </c>
      <c r="G199" s="25">
        <f t="shared" si="51"/>
        <v>0</v>
      </c>
      <c r="H199" s="69"/>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row>
    <row r="200" spans="1:34" ht="12" customHeight="1">
      <c r="A200" s="1"/>
      <c r="B200" s="16" t="s">
        <v>176</v>
      </c>
      <c r="C200" s="1"/>
      <c r="D200" s="25">
        <f>Classification!CQ200</f>
        <v>0</v>
      </c>
      <c r="E200" s="79"/>
      <c r="F200" s="25">
        <v>0</v>
      </c>
      <c r="G200" s="25">
        <f t="shared" si="51"/>
        <v>0</v>
      </c>
      <c r="H200" s="69"/>
      <c r="I200" s="25">
        <v>0</v>
      </c>
      <c r="J200" s="25">
        <v>0</v>
      </c>
      <c r="K200" s="25">
        <v>0</v>
      </c>
      <c r="L200" s="25">
        <v>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row>
    <row r="201" spans="1:34" ht="12" customHeight="1">
      <c r="A201" s="1"/>
      <c r="B201" s="16" t="s">
        <v>177</v>
      </c>
      <c r="C201" s="1"/>
      <c r="D201" s="25">
        <f>Classification!CQ201</f>
        <v>0</v>
      </c>
      <c r="E201" s="79"/>
      <c r="F201" s="25">
        <v>0</v>
      </c>
      <c r="G201" s="25">
        <f t="shared" si="51"/>
        <v>0</v>
      </c>
      <c r="H201" s="69"/>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0</v>
      </c>
      <c r="Z201" s="25">
        <v>0</v>
      </c>
      <c r="AA201" s="25">
        <v>0</v>
      </c>
      <c r="AB201" s="25">
        <v>0</v>
      </c>
      <c r="AC201" s="25">
        <v>0</v>
      </c>
      <c r="AD201" s="25">
        <v>0</v>
      </c>
      <c r="AE201" s="25">
        <v>0</v>
      </c>
      <c r="AF201" s="25">
        <v>0</v>
      </c>
      <c r="AG201" s="25">
        <v>0</v>
      </c>
      <c r="AH201" s="25">
        <v>0</v>
      </c>
    </row>
    <row r="202" spans="1:34" ht="12" customHeight="1">
      <c r="A202" s="1"/>
      <c r="B202" s="16" t="s">
        <v>179</v>
      </c>
      <c r="C202" s="1"/>
      <c r="D202" s="25">
        <f>Classification!CQ202</f>
        <v>0</v>
      </c>
      <c r="E202" s="79"/>
      <c r="F202" s="25">
        <v>0</v>
      </c>
      <c r="G202" s="25">
        <f t="shared" si="51"/>
        <v>0</v>
      </c>
      <c r="H202" s="69"/>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row>
    <row r="203" spans="1:34" ht="12" customHeight="1">
      <c r="A203" s="1"/>
      <c r="B203" s="16" t="s">
        <v>181</v>
      </c>
      <c r="C203" s="1"/>
      <c r="D203" s="25">
        <f>Classification!CQ203</f>
        <v>0</v>
      </c>
      <c r="E203" s="79"/>
      <c r="F203" s="25">
        <v>0</v>
      </c>
      <c r="G203" s="25">
        <f t="shared" si="51"/>
        <v>0</v>
      </c>
      <c r="H203" s="69"/>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row>
    <row r="204" spans="1:34" ht="12" customHeight="1">
      <c r="A204" s="1"/>
      <c r="B204" s="16" t="s">
        <v>183</v>
      </c>
      <c r="C204" s="1"/>
      <c r="D204" s="25">
        <f>Classification!CQ204</f>
        <v>0</v>
      </c>
      <c r="E204" s="79"/>
      <c r="F204" s="25">
        <v>0</v>
      </c>
      <c r="G204" s="25">
        <f t="shared" si="51"/>
        <v>0</v>
      </c>
      <c r="H204" s="69"/>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row>
    <row r="205" spans="1:34" ht="12" customHeight="1">
      <c r="A205" s="1"/>
      <c r="B205" s="16" t="s">
        <v>184</v>
      </c>
      <c r="C205" s="1"/>
      <c r="D205" s="25">
        <f>Classification!CQ205</f>
        <v>0</v>
      </c>
      <c r="E205" s="79"/>
      <c r="F205" s="25">
        <v>0</v>
      </c>
      <c r="G205" s="25">
        <f t="shared" si="51"/>
        <v>0</v>
      </c>
      <c r="H205" s="69"/>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row>
    <row r="206" spans="1:34" ht="12" customHeight="1">
      <c r="A206" s="1"/>
      <c r="B206" s="16" t="s">
        <v>185</v>
      </c>
      <c r="C206" s="1"/>
      <c r="D206" s="25">
        <f>Classification!CQ206</f>
        <v>0</v>
      </c>
      <c r="E206" s="79"/>
      <c r="F206" s="25">
        <v>0</v>
      </c>
      <c r="G206" s="25">
        <f t="shared" si="51"/>
        <v>0</v>
      </c>
      <c r="H206" s="69"/>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row>
    <row r="207" spans="1:34" ht="12" customHeight="1" thickBot="1">
      <c r="A207" s="1"/>
      <c r="B207" s="16" t="s">
        <v>187</v>
      </c>
      <c r="C207" s="1"/>
      <c r="D207" s="38">
        <f>SUM(D196:D206)</f>
        <v>0</v>
      </c>
      <c r="E207" s="79"/>
      <c r="F207" s="38">
        <f t="shared" ref="F207:G207" si="52">SUM(F196:F206)</f>
        <v>0</v>
      </c>
      <c r="G207" s="38">
        <f t="shared" si="52"/>
        <v>0</v>
      </c>
      <c r="H207" s="69"/>
      <c r="I207" s="38">
        <f t="shared" ref="I207:AH207" si="53">SUM(I196:I206)</f>
        <v>0</v>
      </c>
      <c r="J207" s="38">
        <f t="shared" si="53"/>
        <v>0</v>
      </c>
      <c r="K207" s="38">
        <f t="shared" si="53"/>
        <v>0</v>
      </c>
      <c r="L207" s="38">
        <f t="shared" si="53"/>
        <v>0</v>
      </c>
      <c r="M207" s="38">
        <f t="shared" si="53"/>
        <v>0</v>
      </c>
      <c r="N207" s="38">
        <f t="shared" si="53"/>
        <v>0</v>
      </c>
      <c r="O207" s="38">
        <f t="shared" si="53"/>
        <v>0</v>
      </c>
      <c r="P207" s="38">
        <f t="shared" si="53"/>
        <v>0</v>
      </c>
      <c r="Q207" s="38">
        <f t="shared" si="53"/>
        <v>0</v>
      </c>
      <c r="R207" s="38">
        <f t="shared" si="53"/>
        <v>0</v>
      </c>
      <c r="S207" s="38">
        <f t="shared" si="53"/>
        <v>0</v>
      </c>
      <c r="T207" s="38">
        <f t="shared" si="53"/>
        <v>0</v>
      </c>
      <c r="U207" s="38">
        <f t="shared" si="53"/>
        <v>0</v>
      </c>
      <c r="V207" s="38">
        <f t="shared" si="53"/>
        <v>0</v>
      </c>
      <c r="W207" s="38">
        <f t="shared" si="53"/>
        <v>0</v>
      </c>
      <c r="X207" s="38">
        <f t="shared" si="53"/>
        <v>0</v>
      </c>
      <c r="Y207" s="38">
        <f t="shared" si="53"/>
        <v>0</v>
      </c>
      <c r="Z207" s="38">
        <f t="shared" si="53"/>
        <v>0</v>
      </c>
      <c r="AA207" s="38">
        <f t="shared" si="53"/>
        <v>0</v>
      </c>
      <c r="AB207" s="38">
        <f t="shared" si="53"/>
        <v>0</v>
      </c>
      <c r="AC207" s="38">
        <f t="shared" si="53"/>
        <v>0</v>
      </c>
      <c r="AD207" s="38">
        <f t="shared" si="53"/>
        <v>0</v>
      </c>
      <c r="AE207" s="38">
        <f t="shared" si="53"/>
        <v>0</v>
      </c>
      <c r="AF207" s="38">
        <f t="shared" si="53"/>
        <v>0</v>
      </c>
      <c r="AG207" s="38">
        <f t="shared" si="53"/>
        <v>0</v>
      </c>
      <c r="AH207" s="38">
        <f t="shared" si="53"/>
        <v>0</v>
      </c>
    </row>
    <row r="208" spans="1:34" ht="12" customHeight="1" thickTop="1">
      <c r="A208" s="1"/>
      <c r="B208" s="1"/>
      <c r="C208" s="1"/>
      <c r="D208" s="25"/>
      <c r="E208" s="79"/>
      <c r="F208" s="25"/>
      <c r="G208" s="25"/>
      <c r="H208" s="69"/>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row>
    <row r="209" spans="1:34" ht="12" customHeight="1">
      <c r="A209" s="16" t="s">
        <v>188</v>
      </c>
      <c r="B209" s="1"/>
      <c r="C209" s="1"/>
      <c r="D209" s="25"/>
      <c r="E209" s="79"/>
      <c r="F209" s="25"/>
      <c r="G209" s="25"/>
      <c r="H209" s="69"/>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row>
    <row r="210" spans="1:34" ht="12" customHeight="1">
      <c r="A210" s="1"/>
      <c r="B210" s="16" t="s">
        <v>189</v>
      </c>
      <c r="C210" s="1"/>
      <c r="D210" s="25"/>
      <c r="E210" s="79"/>
      <c r="F210" s="25"/>
      <c r="G210" s="25"/>
      <c r="H210" s="69"/>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row>
    <row r="211" spans="1:34" ht="12" customHeight="1">
      <c r="A211" s="1"/>
      <c r="B211" s="16" t="s">
        <v>190</v>
      </c>
      <c r="C211" s="5" t="s">
        <v>191</v>
      </c>
      <c r="D211" s="25">
        <f>Classification!CQ211</f>
        <v>0</v>
      </c>
      <c r="E211" s="79"/>
      <c r="F211" s="25">
        <v>0</v>
      </c>
      <c r="G211" s="25">
        <f t="shared" ref="G211:G212" si="54">D211-F211</f>
        <v>0</v>
      </c>
      <c r="H211" s="69"/>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row>
    <row r="212" spans="1:34" ht="12" customHeight="1">
      <c r="A212" s="1"/>
      <c r="B212" s="16" t="s">
        <v>16</v>
      </c>
      <c r="C212" s="5" t="s">
        <v>192</v>
      </c>
      <c r="D212" s="25">
        <f>Classification!CQ212</f>
        <v>0</v>
      </c>
      <c r="E212" s="79"/>
      <c r="F212" s="25">
        <v>0</v>
      </c>
      <c r="G212" s="25">
        <f t="shared" si="54"/>
        <v>0</v>
      </c>
      <c r="H212" s="69"/>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row>
    <row r="213" spans="1:34" ht="12" customHeight="1">
      <c r="A213" s="1"/>
      <c r="B213" s="1"/>
      <c r="C213" s="1"/>
      <c r="D213" s="25"/>
      <c r="E213" s="79"/>
      <c r="F213" s="25"/>
      <c r="G213" s="25"/>
      <c r="H213" s="69"/>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row>
    <row r="214" spans="1:34" ht="12" customHeight="1">
      <c r="A214" s="1"/>
      <c r="B214" s="16" t="s">
        <v>193</v>
      </c>
      <c r="C214" s="1"/>
      <c r="D214" s="25"/>
      <c r="E214" s="79"/>
      <c r="F214" s="25"/>
      <c r="G214" s="25"/>
      <c r="H214" s="69"/>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row>
    <row r="215" spans="1:34" ht="12" customHeight="1">
      <c r="A215" s="1"/>
      <c r="B215" s="16" t="s">
        <v>16</v>
      </c>
      <c r="C215" s="5" t="s">
        <v>194</v>
      </c>
      <c r="D215" s="25">
        <f>Classification!CQ215</f>
        <v>0</v>
      </c>
      <c r="E215" s="79"/>
      <c r="F215" s="25">
        <v>0</v>
      </c>
      <c r="G215" s="25">
        <f t="shared" ref="G215" si="55">D215-F215</f>
        <v>0</v>
      </c>
      <c r="H215" s="69"/>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row>
    <row r="216" spans="1:34" ht="12" customHeight="1">
      <c r="A216" s="1"/>
      <c r="B216" s="16" t="s">
        <v>42</v>
      </c>
      <c r="C216" s="1"/>
      <c r="D216" s="26">
        <f>SUM(D211,D212,D215)</f>
        <v>0</v>
      </c>
      <c r="E216" s="79"/>
      <c r="F216" s="26">
        <f t="shared" ref="F216:G216" si="56">SUM(F211,F212,F215)</f>
        <v>0</v>
      </c>
      <c r="G216" s="26">
        <f t="shared" si="56"/>
        <v>0</v>
      </c>
      <c r="H216" s="69"/>
      <c r="I216" s="26">
        <f t="shared" ref="I216:AH216" si="57">SUM(I211,I212,I215)</f>
        <v>0</v>
      </c>
      <c r="J216" s="26">
        <f t="shared" si="57"/>
        <v>0</v>
      </c>
      <c r="K216" s="26">
        <f t="shared" si="57"/>
        <v>0</v>
      </c>
      <c r="L216" s="26">
        <f t="shared" si="57"/>
        <v>0</v>
      </c>
      <c r="M216" s="26">
        <f t="shared" si="57"/>
        <v>0</v>
      </c>
      <c r="N216" s="26">
        <f t="shared" si="57"/>
        <v>0</v>
      </c>
      <c r="O216" s="26">
        <f t="shared" si="57"/>
        <v>0</v>
      </c>
      <c r="P216" s="26">
        <f t="shared" si="57"/>
        <v>0</v>
      </c>
      <c r="Q216" s="26">
        <f t="shared" si="57"/>
        <v>0</v>
      </c>
      <c r="R216" s="26">
        <f t="shared" si="57"/>
        <v>0</v>
      </c>
      <c r="S216" s="26">
        <f t="shared" si="57"/>
        <v>0</v>
      </c>
      <c r="T216" s="26">
        <f t="shared" si="57"/>
        <v>0</v>
      </c>
      <c r="U216" s="26">
        <f t="shared" si="57"/>
        <v>0</v>
      </c>
      <c r="V216" s="26">
        <f t="shared" si="57"/>
        <v>0</v>
      </c>
      <c r="W216" s="26">
        <f t="shared" si="57"/>
        <v>0</v>
      </c>
      <c r="X216" s="26">
        <f t="shared" si="57"/>
        <v>0</v>
      </c>
      <c r="Y216" s="26">
        <f t="shared" si="57"/>
        <v>0</v>
      </c>
      <c r="Z216" s="26">
        <f t="shared" si="57"/>
        <v>0</v>
      </c>
      <c r="AA216" s="26">
        <f t="shared" si="57"/>
        <v>0</v>
      </c>
      <c r="AB216" s="26">
        <f t="shared" si="57"/>
        <v>0</v>
      </c>
      <c r="AC216" s="26">
        <f t="shared" si="57"/>
        <v>0</v>
      </c>
      <c r="AD216" s="26">
        <f t="shared" si="57"/>
        <v>0</v>
      </c>
      <c r="AE216" s="26">
        <f t="shared" si="57"/>
        <v>0</v>
      </c>
      <c r="AF216" s="26">
        <f t="shared" si="57"/>
        <v>0</v>
      </c>
      <c r="AG216" s="26">
        <f t="shared" si="57"/>
        <v>0</v>
      </c>
      <c r="AH216" s="26">
        <f t="shared" si="57"/>
        <v>0</v>
      </c>
    </row>
    <row r="217" spans="1:34" ht="12" customHeight="1">
      <c r="A217" s="1"/>
      <c r="B217" s="1"/>
      <c r="C217" s="1"/>
      <c r="D217" s="25"/>
      <c r="E217" s="79"/>
      <c r="F217" s="25"/>
      <c r="G217" s="25"/>
      <c r="H217" s="69"/>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row>
    <row r="218" spans="1:34" ht="12" customHeight="1">
      <c r="A218" s="16" t="s">
        <v>195</v>
      </c>
      <c r="B218" s="1"/>
      <c r="C218" s="1"/>
      <c r="D218" s="25"/>
      <c r="E218" s="79"/>
      <c r="F218" s="25"/>
      <c r="G218" s="25"/>
      <c r="H218" s="69"/>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row>
    <row r="219" spans="1:34" ht="12" customHeight="1">
      <c r="A219" s="1"/>
      <c r="B219" s="16" t="s">
        <v>189</v>
      </c>
      <c r="C219" s="1"/>
      <c r="D219" s="25"/>
      <c r="E219" s="79"/>
      <c r="F219" s="25"/>
      <c r="G219" s="25"/>
      <c r="H219" s="69"/>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row>
    <row r="220" spans="1:34" ht="12" customHeight="1">
      <c r="A220" s="1"/>
      <c r="B220" s="16" t="s">
        <v>196</v>
      </c>
      <c r="C220" s="5" t="s">
        <v>197</v>
      </c>
      <c r="D220" s="25">
        <f>Classification!CQ220</f>
        <v>0</v>
      </c>
      <c r="E220" s="79"/>
      <c r="F220" s="25">
        <v>0</v>
      </c>
      <c r="G220" s="25">
        <f t="shared" ref="G220:G226" si="58">D220-F220</f>
        <v>0</v>
      </c>
      <c r="H220" s="69"/>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row>
    <row r="221" spans="1:34" ht="12" customHeight="1">
      <c r="A221" s="1"/>
      <c r="B221" s="16" t="s">
        <v>198</v>
      </c>
      <c r="C221" s="5" t="s">
        <v>199</v>
      </c>
      <c r="D221" s="25">
        <f>Classification!CQ221</f>
        <v>0</v>
      </c>
      <c r="E221" s="79"/>
      <c r="F221" s="25">
        <v>0</v>
      </c>
      <c r="G221" s="25">
        <f t="shared" si="58"/>
        <v>0</v>
      </c>
      <c r="H221" s="69"/>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row>
    <row r="222" spans="1:34" ht="12" customHeight="1">
      <c r="A222" s="1"/>
      <c r="B222" s="16" t="s">
        <v>200</v>
      </c>
      <c r="C222" s="5" t="s">
        <v>201</v>
      </c>
      <c r="D222" s="25">
        <f>Classification!CQ222</f>
        <v>0</v>
      </c>
      <c r="E222" s="79"/>
      <c r="F222" s="25">
        <v>0</v>
      </c>
      <c r="G222" s="25">
        <f t="shared" si="58"/>
        <v>0</v>
      </c>
      <c r="H222" s="69"/>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row>
    <row r="223" spans="1:34" ht="12" customHeight="1">
      <c r="A223" s="1"/>
      <c r="B223" s="16" t="s">
        <v>203</v>
      </c>
      <c r="C223" s="5" t="s">
        <v>204</v>
      </c>
      <c r="D223" s="25">
        <f>Classification!CQ223</f>
        <v>0</v>
      </c>
      <c r="E223" s="79"/>
      <c r="F223" s="25">
        <v>0</v>
      </c>
      <c r="G223" s="25">
        <f t="shared" si="58"/>
        <v>0</v>
      </c>
      <c r="H223" s="69"/>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row>
    <row r="224" spans="1:34" ht="12" customHeight="1">
      <c r="A224" s="1"/>
      <c r="B224" s="16" t="s">
        <v>206</v>
      </c>
      <c r="C224" s="5" t="s">
        <v>207</v>
      </c>
      <c r="D224" s="25">
        <f>Classification!CQ224</f>
        <v>0</v>
      </c>
      <c r="E224" s="79"/>
      <c r="F224" s="25">
        <v>0</v>
      </c>
      <c r="G224" s="25">
        <f t="shared" si="58"/>
        <v>0</v>
      </c>
      <c r="H224" s="69"/>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row>
    <row r="225" spans="1:34" ht="12" customHeight="1">
      <c r="A225" s="1"/>
      <c r="B225" s="16" t="s">
        <v>209</v>
      </c>
      <c r="C225" s="5" t="s">
        <v>210</v>
      </c>
      <c r="D225" s="25">
        <f>Classification!CQ225</f>
        <v>0</v>
      </c>
      <c r="E225" s="79"/>
      <c r="F225" s="25">
        <v>0</v>
      </c>
      <c r="G225" s="25">
        <f t="shared" si="58"/>
        <v>0</v>
      </c>
      <c r="H225" s="69"/>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row>
    <row r="226" spans="1:34" ht="12" customHeight="1">
      <c r="A226" s="1"/>
      <c r="B226" s="16" t="s">
        <v>16</v>
      </c>
      <c r="C226" s="5" t="s">
        <v>211</v>
      </c>
      <c r="D226" s="25">
        <f>Classification!CQ226</f>
        <v>0</v>
      </c>
      <c r="E226" s="79"/>
      <c r="F226" s="25">
        <v>0</v>
      </c>
      <c r="G226" s="25">
        <f t="shared" si="58"/>
        <v>0</v>
      </c>
      <c r="H226" s="69"/>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row>
    <row r="227" spans="1:34" ht="12" customHeight="1">
      <c r="A227" s="1"/>
      <c r="B227" s="1"/>
      <c r="C227" s="1"/>
      <c r="D227" s="25"/>
      <c r="E227" s="79"/>
      <c r="F227" s="25"/>
      <c r="G227" s="25"/>
      <c r="H227" s="69"/>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row>
    <row r="228" spans="1:34" ht="12" customHeight="1">
      <c r="A228" s="1"/>
      <c r="B228" s="16" t="s">
        <v>193</v>
      </c>
      <c r="C228" s="1"/>
      <c r="D228" s="25"/>
      <c r="E228" s="79"/>
      <c r="F228" s="25"/>
      <c r="G228" s="25"/>
      <c r="H228" s="69"/>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row>
    <row r="229" spans="1:34" ht="12" customHeight="1">
      <c r="A229" s="1"/>
      <c r="B229" s="16" t="s">
        <v>196</v>
      </c>
      <c r="C229" s="5" t="s">
        <v>212</v>
      </c>
      <c r="D229" s="25">
        <f>Classification!CQ229</f>
        <v>0</v>
      </c>
      <c r="E229" s="79"/>
      <c r="F229" s="25">
        <v>0</v>
      </c>
      <c r="G229" s="25">
        <f t="shared" ref="G229:G234" si="59">D229-F229</f>
        <v>0</v>
      </c>
      <c r="H229" s="69"/>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row>
    <row r="230" spans="1:34" ht="12" customHeight="1">
      <c r="A230" s="1"/>
      <c r="B230" s="16" t="s">
        <v>198</v>
      </c>
      <c r="C230" s="5" t="s">
        <v>213</v>
      </c>
      <c r="D230" s="25">
        <f>Classification!CQ230</f>
        <v>0</v>
      </c>
      <c r="E230" s="79"/>
      <c r="F230" s="25">
        <v>0</v>
      </c>
      <c r="G230" s="25">
        <f t="shared" si="59"/>
        <v>0</v>
      </c>
      <c r="H230" s="69"/>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row>
    <row r="231" spans="1:34" ht="12" customHeight="1">
      <c r="A231" s="1"/>
      <c r="B231" s="16" t="s">
        <v>200</v>
      </c>
      <c r="C231" s="5" t="s">
        <v>214</v>
      </c>
      <c r="D231" s="25">
        <f>Classification!CQ231</f>
        <v>0</v>
      </c>
      <c r="E231" s="79"/>
      <c r="F231" s="25">
        <v>0</v>
      </c>
      <c r="G231" s="25">
        <f t="shared" si="59"/>
        <v>0</v>
      </c>
      <c r="H231" s="69"/>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row>
    <row r="232" spans="1:34" ht="12" customHeight="1">
      <c r="A232" s="1"/>
      <c r="B232" s="16" t="s">
        <v>215</v>
      </c>
      <c r="C232" s="5" t="s">
        <v>216</v>
      </c>
      <c r="D232" s="25">
        <f>Classification!CQ232</f>
        <v>0</v>
      </c>
      <c r="E232" s="79"/>
      <c r="F232" s="25">
        <v>0</v>
      </c>
      <c r="G232" s="25">
        <f t="shared" si="59"/>
        <v>0</v>
      </c>
      <c r="H232" s="69"/>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row>
    <row r="233" spans="1:34" ht="12" customHeight="1">
      <c r="A233" s="1"/>
      <c r="B233" s="16" t="s">
        <v>206</v>
      </c>
      <c r="C233" s="5" t="s">
        <v>217</v>
      </c>
      <c r="D233" s="25">
        <f>Classification!CQ233</f>
        <v>0</v>
      </c>
      <c r="E233" s="79"/>
      <c r="F233" s="25">
        <v>0</v>
      </c>
      <c r="G233" s="25">
        <f t="shared" si="59"/>
        <v>0</v>
      </c>
      <c r="H233" s="69"/>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row>
    <row r="234" spans="1:34" ht="12" customHeight="1">
      <c r="A234" s="1"/>
      <c r="B234" s="16" t="s">
        <v>16</v>
      </c>
      <c r="C234" s="5" t="s">
        <v>218</v>
      </c>
      <c r="D234" s="25">
        <f>Classification!CQ234</f>
        <v>0</v>
      </c>
      <c r="E234" s="79"/>
      <c r="F234" s="25">
        <v>0</v>
      </c>
      <c r="G234" s="25">
        <f t="shared" si="59"/>
        <v>0</v>
      </c>
      <c r="H234" s="69"/>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row>
    <row r="235" spans="1:34" ht="12" customHeight="1">
      <c r="A235" s="1"/>
      <c r="B235" s="16" t="s">
        <v>42</v>
      </c>
      <c r="C235" s="1"/>
      <c r="D235" s="26">
        <f>SUM(D220:D226,D229:D234)</f>
        <v>0</v>
      </c>
      <c r="E235" s="79"/>
      <c r="F235" s="26">
        <f t="shared" ref="F235:G235" si="60">SUM(F220:F226,F229:F234)</f>
        <v>0</v>
      </c>
      <c r="G235" s="26">
        <f t="shared" si="60"/>
        <v>0</v>
      </c>
      <c r="H235" s="69"/>
      <c r="I235" s="26">
        <f t="shared" ref="I235:AH235" si="61">SUM(I220:I226,I229:I234)</f>
        <v>0</v>
      </c>
      <c r="J235" s="26">
        <f t="shared" si="61"/>
        <v>0</v>
      </c>
      <c r="K235" s="26">
        <f t="shared" si="61"/>
        <v>0</v>
      </c>
      <c r="L235" s="26">
        <f t="shared" si="61"/>
        <v>0</v>
      </c>
      <c r="M235" s="26">
        <f t="shared" si="61"/>
        <v>0</v>
      </c>
      <c r="N235" s="26">
        <f t="shared" si="61"/>
        <v>0</v>
      </c>
      <c r="O235" s="26">
        <f t="shared" si="61"/>
        <v>0</v>
      </c>
      <c r="P235" s="26">
        <f t="shared" si="61"/>
        <v>0</v>
      </c>
      <c r="Q235" s="26">
        <f t="shared" si="61"/>
        <v>0</v>
      </c>
      <c r="R235" s="26">
        <f t="shared" si="61"/>
        <v>0</v>
      </c>
      <c r="S235" s="26">
        <f t="shared" si="61"/>
        <v>0</v>
      </c>
      <c r="T235" s="26">
        <f t="shared" si="61"/>
        <v>0</v>
      </c>
      <c r="U235" s="26">
        <f t="shared" si="61"/>
        <v>0</v>
      </c>
      <c r="V235" s="26">
        <f t="shared" si="61"/>
        <v>0</v>
      </c>
      <c r="W235" s="26">
        <f t="shared" si="61"/>
        <v>0</v>
      </c>
      <c r="X235" s="26">
        <f t="shared" si="61"/>
        <v>0</v>
      </c>
      <c r="Y235" s="26">
        <f t="shared" si="61"/>
        <v>0</v>
      </c>
      <c r="Z235" s="26">
        <f t="shared" si="61"/>
        <v>0</v>
      </c>
      <c r="AA235" s="26">
        <f t="shared" si="61"/>
        <v>0</v>
      </c>
      <c r="AB235" s="26">
        <f t="shared" si="61"/>
        <v>0</v>
      </c>
      <c r="AC235" s="26">
        <f t="shared" si="61"/>
        <v>0</v>
      </c>
      <c r="AD235" s="26">
        <f t="shared" si="61"/>
        <v>0</v>
      </c>
      <c r="AE235" s="26">
        <f t="shared" si="61"/>
        <v>0</v>
      </c>
      <c r="AF235" s="26">
        <f t="shared" si="61"/>
        <v>0</v>
      </c>
      <c r="AG235" s="26">
        <f t="shared" si="61"/>
        <v>0</v>
      </c>
      <c r="AH235" s="26">
        <f t="shared" si="61"/>
        <v>0</v>
      </c>
    </row>
    <row r="236" spans="1:34" ht="12" customHeight="1">
      <c r="A236" s="1"/>
      <c r="B236" s="1"/>
      <c r="C236" s="1"/>
      <c r="D236" s="25"/>
      <c r="E236" s="79"/>
      <c r="F236" s="25"/>
      <c r="G236" s="25"/>
      <c r="H236" s="69"/>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row>
    <row r="237" spans="1:34" ht="12" customHeight="1">
      <c r="A237" s="16" t="s">
        <v>219</v>
      </c>
      <c r="B237" s="1"/>
      <c r="C237" s="1"/>
      <c r="D237" s="25"/>
      <c r="E237" s="79"/>
      <c r="F237" s="25"/>
      <c r="G237" s="25"/>
      <c r="H237" s="69"/>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row>
    <row r="238" spans="1:34" ht="12" customHeight="1">
      <c r="A238" s="1"/>
      <c r="B238" s="16" t="s">
        <v>189</v>
      </c>
      <c r="C238" s="1"/>
      <c r="D238" s="25"/>
      <c r="E238" s="79"/>
      <c r="F238" s="25"/>
      <c r="G238" s="25"/>
      <c r="H238" s="69"/>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row>
    <row r="239" spans="1:34" ht="12" customHeight="1">
      <c r="A239" s="1"/>
      <c r="B239" s="16" t="s">
        <v>198</v>
      </c>
      <c r="C239" s="5" t="s">
        <v>220</v>
      </c>
      <c r="D239" s="25">
        <f>Classification!CQ239</f>
        <v>0</v>
      </c>
      <c r="E239" s="79"/>
      <c r="F239" s="25">
        <v>0</v>
      </c>
      <c r="G239" s="25">
        <f t="shared" ref="G239:G242" si="62">D239-F239</f>
        <v>0</v>
      </c>
      <c r="H239" s="69"/>
      <c r="I239" s="25">
        <v>0</v>
      </c>
      <c r="J239" s="25">
        <v>0</v>
      </c>
      <c r="K239" s="25">
        <v>0</v>
      </c>
      <c r="L239" s="25">
        <v>0</v>
      </c>
      <c r="M239" s="25">
        <v>0</v>
      </c>
      <c r="N239" s="25">
        <v>0</v>
      </c>
      <c r="O239" s="25">
        <v>0</v>
      </c>
      <c r="P239" s="25">
        <v>0</v>
      </c>
      <c r="Q239" s="25">
        <v>0</v>
      </c>
      <c r="R239" s="25">
        <v>0</v>
      </c>
      <c r="S239" s="25">
        <v>0</v>
      </c>
      <c r="T239" s="25">
        <v>0</v>
      </c>
      <c r="U239" s="25">
        <v>0</v>
      </c>
      <c r="V239" s="25">
        <v>0</v>
      </c>
      <c r="W239" s="25">
        <v>0</v>
      </c>
      <c r="X239" s="25">
        <v>0</v>
      </c>
      <c r="Y239" s="25">
        <v>0</v>
      </c>
      <c r="Z239" s="25">
        <v>0</v>
      </c>
      <c r="AA239" s="25">
        <v>0</v>
      </c>
      <c r="AB239" s="25">
        <v>0</v>
      </c>
      <c r="AC239" s="25">
        <v>0</v>
      </c>
      <c r="AD239" s="25">
        <v>0</v>
      </c>
      <c r="AE239" s="25">
        <v>0</v>
      </c>
      <c r="AF239" s="25">
        <v>0</v>
      </c>
      <c r="AG239" s="25">
        <v>0</v>
      </c>
      <c r="AH239" s="25">
        <v>0</v>
      </c>
    </row>
    <row r="240" spans="1:34" ht="12" customHeight="1">
      <c r="A240" s="1"/>
      <c r="B240" s="16" t="s">
        <v>222</v>
      </c>
      <c r="C240" s="5" t="s">
        <v>223</v>
      </c>
      <c r="D240" s="25">
        <f>Classification!CQ240</f>
        <v>0</v>
      </c>
      <c r="E240" s="79"/>
      <c r="F240" s="25">
        <v>0</v>
      </c>
      <c r="G240" s="25">
        <f t="shared" si="62"/>
        <v>0</v>
      </c>
      <c r="H240" s="69"/>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row>
    <row r="241" spans="1:34" ht="12" customHeight="1">
      <c r="A241" s="1"/>
      <c r="B241" s="16" t="s">
        <v>225</v>
      </c>
      <c r="C241" s="5" t="s">
        <v>226</v>
      </c>
      <c r="D241" s="25">
        <f>Classification!CQ241</f>
        <v>0</v>
      </c>
      <c r="E241" s="79"/>
      <c r="F241" s="25">
        <v>0</v>
      </c>
      <c r="G241" s="25">
        <f t="shared" si="62"/>
        <v>0</v>
      </c>
      <c r="H241" s="69"/>
      <c r="I241" s="25">
        <v>0</v>
      </c>
      <c r="J241" s="25">
        <v>0</v>
      </c>
      <c r="K241" s="25">
        <v>0</v>
      </c>
      <c r="L241" s="25">
        <v>0</v>
      </c>
      <c r="M241" s="25">
        <v>0</v>
      </c>
      <c r="N241" s="25">
        <v>0</v>
      </c>
      <c r="O241" s="25">
        <v>0</v>
      </c>
      <c r="P241" s="25">
        <v>0</v>
      </c>
      <c r="Q241" s="25">
        <v>0</v>
      </c>
      <c r="R241" s="25">
        <v>0</v>
      </c>
      <c r="S241" s="25">
        <v>0</v>
      </c>
      <c r="T241" s="25">
        <v>0</v>
      </c>
      <c r="U241" s="25">
        <v>0</v>
      </c>
      <c r="V241" s="25">
        <v>0</v>
      </c>
      <c r="W241" s="25">
        <v>0</v>
      </c>
      <c r="X241" s="25">
        <v>0</v>
      </c>
      <c r="Y241" s="25">
        <v>0</v>
      </c>
      <c r="Z241" s="25">
        <v>0</v>
      </c>
      <c r="AA241" s="25">
        <v>0</v>
      </c>
      <c r="AB241" s="25">
        <v>0</v>
      </c>
      <c r="AC241" s="25">
        <v>0</v>
      </c>
      <c r="AD241" s="25">
        <v>0</v>
      </c>
      <c r="AE241" s="25">
        <v>0</v>
      </c>
      <c r="AF241" s="25">
        <v>0</v>
      </c>
      <c r="AG241" s="25">
        <v>0</v>
      </c>
      <c r="AH241" s="25">
        <v>0</v>
      </c>
    </row>
    <row r="242" spans="1:34" ht="12" customHeight="1">
      <c r="A242" s="1"/>
      <c r="B242" s="16" t="s">
        <v>16</v>
      </c>
      <c r="C242" s="5" t="s">
        <v>228</v>
      </c>
      <c r="D242" s="25">
        <f>Classification!CQ242</f>
        <v>0</v>
      </c>
      <c r="E242" s="79"/>
      <c r="F242" s="25">
        <v>0</v>
      </c>
      <c r="G242" s="25">
        <f t="shared" si="62"/>
        <v>0</v>
      </c>
      <c r="H242" s="69"/>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row>
    <row r="243" spans="1:34" ht="12" customHeight="1">
      <c r="A243" s="1"/>
      <c r="B243" s="1"/>
      <c r="C243" s="1"/>
      <c r="D243" s="25"/>
      <c r="E243" s="79"/>
      <c r="F243" s="25"/>
      <c r="G243" s="25"/>
      <c r="H243" s="69"/>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row>
    <row r="244" spans="1:34" ht="12" customHeight="1">
      <c r="A244" s="1"/>
      <c r="B244" s="16" t="s">
        <v>193</v>
      </c>
      <c r="C244" s="1"/>
      <c r="D244" s="25"/>
      <c r="E244" s="79"/>
      <c r="F244" s="25"/>
      <c r="G244" s="25"/>
      <c r="H244" s="69"/>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row>
    <row r="245" spans="1:34" ht="12" customHeight="1">
      <c r="A245" s="1"/>
      <c r="B245" s="16" t="s">
        <v>198</v>
      </c>
      <c r="C245" s="5" t="s">
        <v>229</v>
      </c>
      <c r="D245" s="25">
        <f>Classification!CQ245</f>
        <v>0</v>
      </c>
      <c r="E245" s="79"/>
      <c r="F245" s="25">
        <v>0</v>
      </c>
      <c r="G245" s="25">
        <f t="shared" ref="G245:G248" si="63">D245-F245</f>
        <v>0</v>
      </c>
      <c r="H245" s="69"/>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row>
    <row r="246" spans="1:34" ht="12" customHeight="1">
      <c r="A246" s="1"/>
      <c r="B246" s="16" t="s">
        <v>222</v>
      </c>
      <c r="C246" s="5" t="s">
        <v>231</v>
      </c>
      <c r="D246" s="25">
        <f>Classification!CQ246</f>
        <v>0</v>
      </c>
      <c r="E246" s="79"/>
      <c r="F246" s="25">
        <v>0</v>
      </c>
      <c r="G246" s="25">
        <f t="shared" si="63"/>
        <v>0</v>
      </c>
      <c r="H246" s="69"/>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row>
    <row r="247" spans="1:34" ht="12" customHeight="1">
      <c r="A247" s="1"/>
      <c r="B247" s="16" t="s">
        <v>225</v>
      </c>
      <c r="C247" s="5" t="s">
        <v>233</v>
      </c>
      <c r="D247" s="25">
        <f>Classification!CQ247</f>
        <v>0</v>
      </c>
      <c r="E247" s="79"/>
      <c r="F247" s="25">
        <v>0</v>
      </c>
      <c r="G247" s="25">
        <f t="shared" si="63"/>
        <v>0</v>
      </c>
      <c r="H247" s="69"/>
      <c r="I247" s="25">
        <v>0</v>
      </c>
      <c r="J247" s="25">
        <v>0</v>
      </c>
      <c r="K247" s="25">
        <v>0</v>
      </c>
      <c r="L247" s="25">
        <v>0</v>
      </c>
      <c r="M247" s="25">
        <v>0</v>
      </c>
      <c r="N247" s="25">
        <v>0</v>
      </c>
      <c r="O247" s="25">
        <v>0</v>
      </c>
      <c r="P247" s="25">
        <v>0</v>
      </c>
      <c r="Q247" s="25">
        <v>0</v>
      </c>
      <c r="R247" s="25">
        <v>0</v>
      </c>
      <c r="S247" s="25">
        <v>0</v>
      </c>
      <c r="T247" s="25">
        <v>0</v>
      </c>
      <c r="U247" s="25">
        <v>0</v>
      </c>
      <c r="V247" s="25">
        <v>0</v>
      </c>
      <c r="W247" s="25">
        <v>0</v>
      </c>
      <c r="X247" s="25">
        <v>0</v>
      </c>
      <c r="Y247" s="25">
        <v>0</v>
      </c>
      <c r="Z247" s="25">
        <v>0</v>
      </c>
      <c r="AA247" s="25">
        <v>0</v>
      </c>
      <c r="AB247" s="25">
        <v>0</v>
      </c>
      <c r="AC247" s="25">
        <v>0</v>
      </c>
      <c r="AD247" s="25">
        <v>0</v>
      </c>
      <c r="AE247" s="25">
        <v>0</v>
      </c>
      <c r="AF247" s="25">
        <v>0</v>
      </c>
      <c r="AG247" s="25">
        <v>0</v>
      </c>
      <c r="AH247" s="25">
        <v>0</v>
      </c>
    </row>
    <row r="248" spans="1:34" ht="12" customHeight="1">
      <c r="A248" s="1"/>
      <c r="B248" s="16" t="s">
        <v>16</v>
      </c>
      <c r="C248" s="5" t="s">
        <v>235</v>
      </c>
      <c r="D248" s="25">
        <f>Classification!CQ248</f>
        <v>0</v>
      </c>
      <c r="E248" s="79"/>
      <c r="F248" s="25">
        <v>0</v>
      </c>
      <c r="G248" s="25">
        <f t="shared" si="63"/>
        <v>0</v>
      </c>
      <c r="H248" s="69"/>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row>
    <row r="249" spans="1:34" ht="12" customHeight="1">
      <c r="A249" s="1"/>
      <c r="B249" s="16" t="s">
        <v>42</v>
      </c>
      <c r="C249" s="1"/>
      <c r="D249" s="26">
        <f>SUM(D239:D242,D245:D248)</f>
        <v>0</v>
      </c>
      <c r="E249" s="79"/>
      <c r="F249" s="26">
        <f t="shared" ref="F249:G249" si="64">SUM(F239:F242,F245:F248)</f>
        <v>0</v>
      </c>
      <c r="G249" s="26">
        <f t="shared" si="64"/>
        <v>0</v>
      </c>
      <c r="H249" s="69"/>
      <c r="I249" s="26">
        <f t="shared" ref="I249:AH249" si="65">SUM(I239:I242,I245:I248)</f>
        <v>0</v>
      </c>
      <c r="J249" s="26">
        <f t="shared" si="65"/>
        <v>0</v>
      </c>
      <c r="K249" s="26">
        <f t="shared" si="65"/>
        <v>0</v>
      </c>
      <c r="L249" s="26">
        <f t="shared" si="65"/>
        <v>0</v>
      </c>
      <c r="M249" s="26">
        <f t="shared" si="65"/>
        <v>0</v>
      </c>
      <c r="N249" s="26">
        <f t="shared" si="65"/>
        <v>0</v>
      </c>
      <c r="O249" s="26">
        <f t="shared" si="65"/>
        <v>0</v>
      </c>
      <c r="P249" s="26">
        <f t="shared" si="65"/>
        <v>0</v>
      </c>
      <c r="Q249" s="26">
        <f t="shared" si="65"/>
        <v>0</v>
      </c>
      <c r="R249" s="26">
        <f t="shared" si="65"/>
        <v>0</v>
      </c>
      <c r="S249" s="26">
        <f t="shared" si="65"/>
        <v>0</v>
      </c>
      <c r="T249" s="26">
        <f t="shared" si="65"/>
        <v>0</v>
      </c>
      <c r="U249" s="26">
        <f t="shared" si="65"/>
        <v>0</v>
      </c>
      <c r="V249" s="26">
        <f t="shared" si="65"/>
        <v>0</v>
      </c>
      <c r="W249" s="26">
        <f t="shared" si="65"/>
        <v>0</v>
      </c>
      <c r="X249" s="26">
        <f t="shared" si="65"/>
        <v>0</v>
      </c>
      <c r="Y249" s="26">
        <f t="shared" si="65"/>
        <v>0</v>
      </c>
      <c r="Z249" s="26">
        <f t="shared" si="65"/>
        <v>0</v>
      </c>
      <c r="AA249" s="26">
        <f t="shared" si="65"/>
        <v>0</v>
      </c>
      <c r="AB249" s="26">
        <f t="shared" si="65"/>
        <v>0</v>
      </c>
      <c r="AC249" s="26">
        <f t="shared" si="65"/>
        <v>0</v>
      </c>
      <c r="AD249" s="26">
        <f t="shared" si="65"/>
        <v>0</v>
      </c>
      <c r="AE249" s="26">
        <f t="shared" si="65"/>
        <v>0</v>
      </c>
      <c r="AF249" s="26">
        <f t="shared" si="65"/>
        <v>0</v>
      </c>
      <c r="AG249" s="26">
        <f t="shared" si="65"/>
        <v>0</v>
      </c>
      <c r="AH249" s="26">
        <f t="shared" si="65"/>
        <v>0</v>
      </c>
    </row>
    <row r="250" spans="1:34" ht="12" customHeight="1">
      <c r="A250" s="1"/>
      <c r="B250" s="1"/>
      <c r="C250" s="1"/>
      <c r="D250" s="25"/>
      <c r="E250" s="79"/>
      <c r="F250" s="25"/>
      <c r="G250" s="25"/>
      <c r="H250" s="69"/>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row>
    <row r="251" spans="1:34" ht="12" customHeight="1">
      <c r="A251" s="16" t="s">
        <v>236</v>
      </c>
      <c r="B251" s="1"/>
      <c r="C251" s="1"/>
      <c r="D251" s="25"/>
      <c r="E251" s="79"/>
      <c r="F251" s="25"/>
      <c r="G251" s="25"/>
      <c r="H251" s="69"/>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row>
    <row r="252" spans="1:34" ht="12" customHeight="1">
      <c r="A252" s="1"/>
      <c r="B252" s="16" t="s">
        <v>189</v>
      </c>
      <c r="C252" s="1"/>
      <c r="D252" s="25"/>
      <c r="E252" s="79"/>
      <c r="F252" s="25"/>
      <c r="G252" s="25"/>
      <c r="H252" s="69"/>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row>
    <row r="253" spans="1:34" ht="12" customHeight="1">
      <c r="A253" s="1"/>
      <c r="B253" s="16" t="s">
        <v>237</v>
      </c>
      <c r="C253" s="5" t="s">
        <v>238</v>
      </c>
      <c r="D253" s="25">
        <f>Classification!CQ253</f>
        <v>0</v>
      </c>
      <c r="E253" s="79"/>
      <c r="F253" s="25">
        <v>0</v>
      </c>
      <c r="G253" s="25">
        <f t="shared" ref="G253:G258" si="66">D253-F253</f>
        <v>0</v>
      </c>
      <c r="H253" s="69"/>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row>
    <row r="254" spans="1:34" ht="12" customHeight="1">
      <c r="A254" s="1"/>
      <c r="B254" s="16" t="s">
        <v>239</v>
      </c>
      <c r="C254" s="1"/>
      <c r="D254" s="25">
        <f>Classification!CQ254</f>
        <v>0</v>
      </c>
      <c r="E254" s="79"/>
      <c r="F254" s="25">
        <v>0</v>
      </c>
      <c r="G254" s="25">
        <f t="shared" si="66"/>
        <v>0</v>
      </c>
      <c r="H254" s="69"/>
      <c r="I254" s="25">
        <v>0</v>
      </c>
      <c r="J254" s="25">
        <v>0</v>
      </c>
      <c r="K254" s="25">
        <v>0</v>
      </c>
      <c r="L254" s="25">
        <v>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row>
    <row r="255" spans="1:34" ht="12" customHeight="1">
      <c r="A255" s="1"/>
      <c r="B255" s="16" t="s">
        <v>240</v>
      </c>
      <c r="C255" s="5" t="s">
        <v>241</v>
      </c>
      <c r="D255" s="25">
        <f>Classification!CQ255</f>
        <v>0</v>
      </c>
      <c r="E255" s="79"/>
      <c r="F255" s="25">
        <v>0</v>
      </c>
      <c r="G255" s="25">
        <f t="shared" si="66"/>
        <v>0</v>
      </c>
      <c r="H255" s="69"/>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row>
    <row r="256" spans="1:34" ht="12" customHeight="1">
      <c r="A256" s="1"/>
      <c r="B256" s="16" t="s">
        <v>242</v>
      </c>
      <c r="C256" s="5" t="s">
        <v>243</v>
      </c>
      <c r="D256" s="25">
        <f>Classification!CQ256</f>
        <v>8425.3606200099057</v>
      </c>
      <c r="E256" s="79"/>
      <c r="F256" s="25">
        <v>0</v>
      </c>
      <c r="G256" s="25">
        <f t="shared" si="66"/>
        <v>8425.3606200099057</v>
      </c>
      <c r="H256" s="69" t="s">
        <v>497</v>
      </c>
      <c r="I256" s="25">
        <v>4637.275783304297</v>
      </c>
      <c r="J256" s="25">
        <v>1577.7649684435689</v>
      </c>
      <c r="K256" s="25">
        <v>849.63620761031166</v>
      </c>
      <c r="L256" s="25">
        <v>6.0921792833371615</v>
      </c>
      <c r="M256" s="25">
        <v>3.8021578871138209</v>
      </c>
      <c r="N256" s="25">
        <v>52.040806996994299</v>
      </c>
      <c r="O256" s="25">
        <v>302.69550539220052</v>
      </c>
      <c r="P256" s="25">
        <v>106.29845914331575</v>
      </c>
      <c r="Q256" s="25">
        <v>0</v>
      </c>
      <c r="R256" s="25">
        <v>0</v>
      </c>
      <c r="S256" s="25">
        <v>297.18044510997265</v>
      </c>
      <c r="T256" s="25">
        <v>24.882434275527764</v>
      </c>
      <c r="U256" s="25">
        <v>418.96733023187437</v>
      </c>
      <c r="V256" s="25">
        <v>148.72434233139327</v>
      </c>
      <c r="W256" s="25">
        <v>0</v>
      </c>
      <c r="X256" s="25">
        <v>0</v>
      </c>
      <c r="Y256" s="25">
        <v>0</v>
      </c>
      <c r="Z256" s="25">
        <v>0</v>
      </c>
      <c r="AA256" s="25">
        <v>0</v>
      </c>
      <c r="AB256" s="25">
        <v>0</v>
      </c>
      <c r="AC256" s="25">
        <v>0</v>
      </c>
      <c r="AD256" s="25">
        <v>0</v>
      </c>
      <c r="AE256" s="25">
        <v>0</v>
      </c>
      <c r="AF256" s="25">
        <v>0</v>
      </c>
      <c r="AG256" s="25">
        <v>0</v>
      </c>
      <c r="AH256" s="25">
        <v>0</v>
      </c>
    </row>
    <row r="257" spans="1:34" ht="12" customHeight="1">
      <c r="A257" s="1"/>
      <c r="B257" s="16" t="s">
        <v>55</v>
      </c>
      <c r="C257" s="5" t="s">
        <v>244</v>
      </c>
      <c r="D257" s="25">
        <f>Classification!CQ257</f>
        <v>316.18885555039924</v>
      </c>
      <c r="E257" s="79"/>
      <c r="F257" s="25">
        <v>0</v>
      </c>
      <c r="G257" s="25">
        <f t="shared" si="66"/>
        <v>316.18885555039924</v>
      </c>
      <c r="H257" s="69" t="s">
        <v>497</v>
      </c>
      <c r="I257" s="25">
        <v>174.02874356644961</v>
      </c>
      <c r="J257" s="25">
        <v>59.210723694708427</v>
      </c>
      <c r="K257" s="25">
        <v>31.885341439328208</v>
      </c>
      <c r="L257" s="25">
        <v>0.22862869404442937</v>
      </c>
      <c r="M257" s="25">
        <v>0.14268824863036303</v>
      </c>
      <c r="N257" s="25">
        <v>1.9529992778255101</v>
      </c>
      <c r="O257" s="25">
        <v>11.359625984780347</v>
      </c>
      <c r="P257" s="25">
        <v>3.9891928261767822</v>
      </c>
      <c r="Q257" s="25">
        <v>0</v>
      </c>
      <c r="R257" s="25">
        <v>0</v>
      </c>
      <c r="S257" s="25">
        <v>11.152655544276278</v>
      </c>
      <c r="T257" s="25">
        <v>0.93379367029133786</v>
      </c>
      <c r="U257" s="25">
        <v>15.723101554182115</v>
      </c>
      <c r="V257" s="25">
        <v>5.5813610497058752</v>
      </c>
      <c r="W257" s="25">
        <v>0</v>
      </c>
      <c r="X257" s="25">
        <v>0</v>
      </c>
      <c r="Y257" s="25">
        <v>0</v>
      </c>
      <c r="Z257" s="25">
        <v>0</v>
      </c>
      <c r="AA257" s="25">
        <v>0</v>
      </c>
      <c r="AB257" s="25">
        <v>0</v>
      </c>
      <c r="AC257" s="25">
        <v>0</v>
      </c>
      <c r="AD257" s="25">
        <v>0</v>
      </c>
      <c r="AE257" s="25">
        <v>0</v>
      </c>
      <c r="AF257" s="25">
        <v>0</v>
      </c>
      <c r="AG257" s="25">
        <v>0</v>
      </c>
      <c r="AH257" s="25">
        <v>0</v>
      </c>
    </row>
    <row r="258" spans="1:34" ht="12" customHeight="1">
      <c r="A258" s="1"/>
      <c r="B258" s="16" t="s">
        <v>252</v>
      </c>
      <c r="C258" s="5" t="s">
        <v>245</v>
      </c>
      <c r="D258" s="25">
        <f>Classification!CQ258</f>
        <v>0</v>
      </c>
      <c r="E258" s="79"/>
      <c r="F258" s="25">
        <v>0</v>
      </c>
      <c r="G258" s="25">
        <f t="shared" si="66"/>
        <v>0</v>
      </c>
      <c r="H258" s="69"/>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row>
    <row r="259" spans="1:34" ht="12" customHeight="1">
      <c r="A259" s="1"/>
      <c r="B259" s="1"/>
      <c r="C259" s="1"/>
      <c r="D259" s="25"/>
      <c r="E259" s="79"/>
      <c r="F259" s="25"/>
      <c r="G259" s="25"/>
      <c r="H259" s="69"/>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row>
    <row r="260" spans="1:34" ht="12" customHeight="1">
      <c r="A260" s="1"/>
      <c r="B260" s="16" t="s">
        <v>193</v>
      </c>
      <c r="C260" s="1"/>
      <c r="D260" s="25"/>
      <c r="E260" s="79"/>
      <c r="F260" s="25"/>
      <c r="G260" s="25"/>
      <c r="H260" s="69"/>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row>
    <row r="261" spans="1:34" ht="12" customHeight="1">
      <c r="A261" s="1"/>
      <c r="B261" s="16" t="s">
        <v>246</v>
      </c>
      <c r="C261" s="5" t="s">
        <v>247</v>
      </c>
      <c r="D261" s="25">
        <f>Classification!CQ261</f>
        <v>0</v>
      </c>
      <c r="E261" s="79"/>
      <c r="F261" s="25">
        <v>0</v>
      </c>
      <c r="G261" s="25">
        <f t="shared" ref="G261:G265" si="67">D261-F261</f>
        <v>0</v>
      </c>
      <c r="H261" s="69"/>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row>
    <row r="262" spans="1:34" ht="12" customHeight="1">
      <c r="A262" s="1"/>
      <c r="B262" s="16" t="s">
        <v>242</v>
      </c>
      <c r="C262" s="5" t="s">
        <v>248</v>
      </c>
      <c r="D262" s="25">
        <f>Classification!CQ262</f>
        <v>1786.1950909303621</v>
      </c>
      <c r="E262" s="79"/>
      <c r="F262" s="25">
        <v>0</v>
      </c>
      <c r="G262" s="25">
        <f t="shared" si="67"/>
        <v>1786.1950909303621</v>
      </c>
      <c r="H262" s="69" t="s">
        <v>497</v>
      </c>
      <c r="I262" s="25">
        <v>983.11272514038046</v>
      </c>
      <c r="J262" s="25">
        <v>334.48966381126689</v>
      </c>
      <c r="K262" s="25">
        <v>180.12475566991745</v>
      </c>
      <c r="L262" s="25">
        <v>1.2915554858412333</v>
      </c>
      <c r="M262" s="25">
        <v>0.80606588361043707</v>
      </c>
      <c r="N262" s="25">
        <v>11.03276621362901</v>
      </c>
      <c r="O262" s="25">
        <v>64.17211679867512</v>
      </c>
      <c r="P262" s="25">
        <v>22.53550850325847</v>
      </c>
      <c r="Q262" s="25">
        <v>0</v>
      </c>
      <c r="R262" s="25">
        <v>0</v>
      </c>
      <c r="S262" s="25">
        <v>63.002911817833741</v>
      </c>
      <c r="T262" s="25">
        <v>5.2751311140071797</v>
      </c>
      <c r="U262" s="25">
        <v>88.822000893712968</v>
      </c>
      <c r="V262" s="25">
        <v>31.529889598229325</v>
      </c>
      <c r="W262" s="25">
        <v>0</v>
      </c>
      <c r="X262" s="25">
        <v>0</v>
      </c>
      <c r="Y262" s="25">
        <v>0</v>
      </c>
      <c r="Z262" s="25">
        <v>0</v>
      </c>
      <c r="AA262" s="25">
        <v>0</v>
      </c>
      <c r="AB262" s="25">
        <v>0</v>
      </c>
      <c r="AC262" s="25">
        <v>0</v>
      </c>
      <c r="AD262" s="25">
        <v>0</v>
      </c>
      <c r="AE262" s="25">
        <v>0</v>
      </c>
      <c r="AF262" s="25">
        <v>0</v>
      </c>
      <c r="AG262" s="25">
        <v>0</v>
      </c>
      <c r="AH262" s="25">
        <v>0</v>
      </c>
    </row>
    <row r="263" spans="1:34" ht="12" customHeight="1">
      <c r="A263" s="1"/>
      <c r="B263" s="16" t="s">
        <v>55</v>
      </c>
      <c r="C263" s="5" t="s">
        <v>249</v>
      </c>
      <c r="D263" s="25">
        <f>Classification!CQ263</f>
        <v>1534.4036955679658</v>
      </c>
      <c r="E263" s="79"/>
      <c r="F263" s="25">
        <v>0</v>
      </c>
      <c r="G263" s="25">
        <f t="shared" si="67"/>
        <v>1534.4036955679658</v>
      </c>
      <c r="H263" s="69" t="s">
        <v>497</v>
      </c>
      <c r="I263" s="25">
        <v>844.52801727809958</v>
      </c>
      <c r="J263" s="25">
        <v>287.33825262836535</v>
      </c>
      <c r="K263" s="25">
        <v>154.73342870920115</v>
      </c>
      <c r="L263" s="25">
        <v>1.1094910743896622</v>
      </c>
      <c r="M263" s="25">
        <v>0.69243862384533472</v>
      </c>
      <c r="N263" s="25">
        <v>9.4775298266619981</v>
      </c>
      <c r="O263" s="25">
        <v>55.126079826486944</v>
      </c>
      <c r="P263" s="25">
        <v>19.35878544537508</v>
      </c>
      <c r="Q263" s="25">
        <v>0</v>
      </c>
      <c r="R263" s="25">
        <v>0</v>
      </c>
      <c r="S263" s="25">
        <v>54.121692090461394</v>
      </c>
      <c r="T263" s="25">
        <v>4.53152106230581</v>
      </c>
      <c r="U263" s="25">
        <v>76.301187429681377</v>
      </c>
      <c r="V263" s="25">
        <v>27.085271573092236</v>
      </c>
      <c r="W263" s="25">
        <v>0</v>
      </c>
      <c r="X263" s="25">
        <v>0</v>
      </c>
      <c r="Y263" s="25">
        <v>0</v>
      </c>
      <c r="Z263" s="25">
        <v>0</v>
      </c>
      <c r="AA263" s="25">
        <v>0</v>
      </c>
      <c r="AB263" s="25">
        <v>0</v>
      </c>
      <c r="AC263" s="25">
        <v>0</v>
      </c>
      <c r="AD263" s="25">
        <v>0</v>
      </c>
      <c r="AE263" s="25">
        <v>0</v>
      </c>
      <c r="AF263" s="25">
        <v>0</v>
      </c>
      <c r="AG263" s="25">
        <v>0</v>
      </c>
      <c r="AH263" s="25">
        <v>0</v>
      </c>
    </row>
    <row r="264" spans="1:34" ht="12" customHeight="1">
      <c r="A264" s="1"/>
      <c r="B264" s="16" t="s">
        <v>250</v>
      </c>
      <c r="C264" s="5" t="s">
        <v>251</v>
      </c>
      <c r="D264" s="25">
        <f>Classification!CQ264</f>
        <v>0</v>
      </c>
      <c r="E264" s="79"/>
      <c r="F264" s="25">
        <v>0</v>
      </c>
      <c r="G264" s="25">
        <f t="shared" si="67"/>
        <v>0</v>
      </c>
      <c r="H264" s="69"/>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row>
    <row r="265" spans="1:34" ht="12" customHeight="1">
      <c r="A265" s="1"/>
      <c r="B265" s="16" t="s">
        <v>253</v>
      </c>
      <c r="C265" s="5" t="s">
        <v>254</v>
      </c>
      <c r="D265" s="25">
        <f>Classification!CQ265</f>
        <v>0</v>
      </c>
      <c r="E265" s="79"/>
      <c r="F265" s="25">
        <v>0</v>
      </c>
      <c r="G265" s="25">
        <f t="shared" si="67"/>
        <v>0</v>
      </c>
      <c r="H265" s="69"/>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0</v>
      </c>
      <c r="AC265" s="25">
        <v>0</v>
      </c>
      <c r="AD265" s="25">
        <v>0</v>
      </c>
      <c r="AE265" s="25">
        <v>0</v>
      </c>
      <c r="AF265" s="25">
        <v>0</v>
      </c>
      <c r="AG265" s="25">
        <v>0</v>
      </c>
      <c r="AH265" s="25">
        <v>0</v>
      </c>
    </row>
    <row r="266" spans="1:34" ht="12" customHeight="1">
      <c r="A266" s="1"/>
      <c r="B266" s="16" t="s">
        <v>42</v>
      </c>
      <c r="C266" s="1"/>
      <c r="D266" s="26">
        <f>SUM(D253:D258,D261:D265)</f>
        <v>12062.148262058632</v>
      </c>
      <c r="E266" s="79"/>
      <c r="F266" s="26">
        <f t="shared" ref="F266:G266" si="68">SUM(F253:F258,F261:F265)</f>
        <v>0</v>
      </c>
      <c r="G266" s="26">
        <f t="shared" si="68"/>
        <v>12062.148262058632</v>
      </c>
      <c r="H266" s="69"/>
      <c r="I266" s="26">
        <f t="shared" ref="I266:AH266" si="69">SUM(I253:I258,I261:I265)</f>
        <v>6638.9452692892264</v>
      </c>
      <c r="J266" s="26">
        <f t="shared" si="69"/>
        <v>2258.8036085779095</v>
      </c>
      <c r="K266" s="26">
        <f t="shared" si="69"/>
        <v>1216.3797334287585</v>
      </c>
      <c r="L266" s="26">
        <f t="shared" si="69"/>
        <v>8.7218545376124865</v>
      </c>
      <c r="M266" s="26">
        <f t="shared" si="69"/>
        <v>5.4433506431999552</v>
      </c>
      <c r="N266" s="26">
        <f t="shared" si="69"/>
        <v>74.504102315110813</v>
      </c>
      <c r="O266" s="26">
        <f t="shared" si="69"/>
        <v>433.35332800214292</v>
      </c>
      <c r="P266" s="26">
        <f t="shared" si="69"/>
        <v>152.18194591812608</v>
      </c>
      <c r="Q266" s="26">
        <f t="shared" si="69"/>
        <v>0</v>
      </c>
      <c r="R266" s="26">
        <f t="shared" si="69"/>
        <v>0</v>
      </c>
      <c r="S266" s="26">
        <f t="shared" si="69"/>
        <v>425.45770456254411</v>
      </c>
      <c r="T266" s="26">
        <f t="shared" si="69"/>
        <v>35.622880122132088</v>
      </c>
      <c r="U266" s="26">
        <f t="shared" si="69"/>
        <v>599.81362010945077</v>
      </c>
      <c r="V266" s="26">
        <f t="shared" si="69"/>
        <v>212.92086455242068</v>
      </c>
      <c r="W266" s="26">
        <f t="shared" si="69"/>
        <v>0</v>
      </c>
      <c r="X266" s="26">
        <f t="shared" si="69"/>
        <v>0</v>
      </c>
      <c r="Y266" s="26">
        <f t="shared" si="69"/>
        <v>0</v>
      </c>
      <c r="Z266" s="26">
        <f t="shared" si="69"/>
        <v>0</v>
      </c>
      <c r="AA266" s="26">
        <f t="shared" si="69"/>
        <v>0</v>
      </c>
      <c r="AB266" s="26">
        <f t="shared" si="69"/>
        <v>0</v>
      </c>
      <c r="AC266" s="26">
        <f t="shared" si="69"/>
        <v>0</v>
      </c>
      <c r="AD266" s="26">
        <f t="shared" si="69"/>
        <v>0</v>
      </c>
      <c r="AE266" s="26">
        <f t="shared" si="69"/>
        <v>0</v>
      </c>
      <c r="AF266" s="26">
        <f t="shared" si="69"/>
        <v>0</v>
      </c>
      <c r="AG266" s="26">
        <f t="shared" si="69"/>
        <v>0</v>
      </c>
      <c r="AH266" s="26">
        <f t="shared" si="69"/>
        <v>0</v>
      </c>
    </row>
    <row r="267" spans="1:34" ht="12" customHeight="1">
      <c r="A267" s="1"/>
      <c r="B267" s="1"/>
      <c r="C267" s="1"/>
      <c r="D267" s="25"/>
      <c r="E267" s="79"/>
      <c r="F267" s="25"/>
      <c r="G267" s="25"/>
      <c r="H267" s="69"/>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row>
    <row r="268" spans="1:34" ht="12" customHeight="1">
      <c r="A268" s="16" t="s">
        <v>255</v>
      </c>
      <c r="B268" s="1"/>
      <c r="C268" s="1"/>
      <c r="D268" s="25"/>
      <c r="E268" s="79"/>
      <c r="F268" s="25"/>
      <c r="G268" s="25"/>
      <c r="H268" s="69"/>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row>
    <row r="269" spans="1:34" ht="12" customHeight="1">
      <c r="A269" s="1"/>
      <c r="B269" s="16" t="s">
        <v>189</v>
      </c>
      <c r="C269" s="1"/>
      <c r="D269" s="25"/>
      <c r="E269" s="79"/>
      <c r="F269" s="25"/>
      <c r="G269" s="25"/>
      <c r="H269" s="69"/>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row>
    <row r="270" spans="1:34" ht="12" customHeight="1">
      <c r="A270" s="1"/>
      <c r="B270" s="16" t="s">
        <v>237</v>
      </c>
      <c r="C270" s="5" t="s">
        <v>238</v>
      </c>
      <c r="D270" s="25">
        <f>Classification!CQ270</f>
        <v>0</v>
      </c>
      <c r="E270" s="79"/>
      <c r="F270" s="25">
        <v>0</v>
      </c>
      <c r="G270" s="25">
        <f t="shared" ref="G270:G275" si="70">D270-F270</f>
        <v>0</v>
      </c>
      <c r="H270" s="69"/>
      <c r="I270" s="25">
        <v>0</v>
      </c>
      <c r="J270" s="25">
        <v>0</v>
      </c>
      <c r="K270" s="25">
        <v>0</v>
      </c>
      <c r="L270" s="25">
        <v>0</v>
      </c>
      <c r="M270" s="25">
        <v>0</v>
      </c>
      <c r="N270" s="25">
        <v>0</v>
      </c>
      <c r="O270" s="25">
        <v>0</v>
      </c>
      <c r="P270" s="25">
        <v>0</v>
      </c>
      <c r="Q270" s="25">
        <v>0</v>
      </c>
      <c r="R270" s="25">
        <v>0</v>
      </c>
      <c r="S270" s="25">
        <v>0</v>
      </c>
      <c r="T270" s="25">
        <v>0</v>
      </c>
      <c r="U270" s="25">
        <v>0</v>
      </c>
      <c r="V270" s="25">
        <v>0</v>
      </c>
      <c r="W270" s="25">
        <v>0</v>
      </c>
      <c r="X270" s="25">
        <v>0</v>
      </c>
      <c r="Y270" s="25">
        <v>0</v>
      </c>
      <c r="Z270" s="25">
        <v>0</v>
      </c>
      <c r="AA270" s="25">
        <v>0</v>
      </c>
      <c r="AB270" s="25">
        <v>0</v>
      </c>
      <c r="AC270" s="25">
        <v>0</v>
      </c>
      <c r="AD270" s="25">
        <v>0</v>
      </c>
      <c r="AE270" s="25">
        <v>0</v>
      </c>
      <c r="AF270" s="25">
        <v>0</v>
      </c>
      <c r="AG270" s="25">
        <v>0</v>
      </c>
      <c r="AH270" s="25">
        <v>0</v>
      </c>
    </row>
    <row r="271" spans="1:34" ht="12" customHeight="1">
      <c r="A271" s="1"/>
      <c r="B271" s="16" t="s">
        <v>239</v>
      </c>
      <c r="C271" s="1"/>
      <c r="D271" s="25">
        <f>Classification!CQ271</f>
        <v>0</v>
      </c>
      <c r="E271" s="79"/>
      <c r="F271" s="25">
        <v>0</v>
      </c>
      <c r="G271" s="25">
        <f t="shared" si="70"/>
        <v>0</v>
      </c>
      <c r="H271" s="69"/>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row>
    <row r="272" spans="1:34" ht="12" customHeight="1">
      <c r="A272" s="1"/>
      <c r="B272" s="16" t="s">
        <v>240</v>
      </c>
      <c r="C272" s="5" t="s">
        <v>241</v>
      </c>
      <c r="D272" s="25">
        <f>Classification!CQ272</f>
        <v>0</v>
      </c>
      <c r="E272" s="79"/>
      <c r="F272" s="25">
        <v>0</v>
      </c>
      <c r="G272" s="25">
        <f t="shared" si="70"/>
        <v>0</v>
      </c>
      <c r="H272" s="69"/>
      <c r="I272" s="25">
        <v>0</v>
      </c>
      <c r="J272" s="25">
        <v>0</v>
      </c>
      <c r="K272" s="25">
        <v>0</v>
      </c>
      <c r="L272" s="25">
        <v>0</v>
      </c>
      <c r="M272" s="25">
        <v>0</v>
      </c>
      <c r="N272" s="25">
        <v>0</v>
      </c>
      <c r="O272" s="25">
        <v>0</v>
      </c>
      <c r="P272" s="25">
        <v>0</v>
      </c>
      <c r="Q272" s="25">
        <v>0</v>
      </c>
      <c r="R272" s="25">
        <v>0</v>
      </c>
      <c r="S272" s="25">
        <v>0</v>
      </c>
      <c r="T272" s="25">
        <v>0</v>
      </c>
      <c r="U272" s="25">
        <v>0</v>
      </c>
      <c r="V272" s="25">
        <v>0</v>
      </c>
      <c r="W272" s="25">
        <v>0</v>
      </c>
      <c r="X272" s="25">
        <v>0</v>
      </c>
      <c r="Y272" s="25">
        <v>0</v>
      </c>
      <c r="Z272" s="25">
        <v>0</v>
      </c>
      <c r="AA272" s="25">
        <v>0</v>
      </c>
      <c r="AB272" s="25">
        <v>0</v>
      </c>
      <c r="AC272" s="25">
        <v>0</v>
      </c>
      <c r="AD272" s="25">
        <v>0</v>
      </c>
      <c r="AE272" s="25">
        <v>0</v>
      </c>
      <c r="AF272" s="25">
        <v>0</v>
      </c>
      <c r="AG272" s="25">
        <v>0</v>
      </c>
      <c r="AH272" s="25">
        <v>0</v>
      </c>
    </row>
    <row r="273" spans="1:34" ht="12" customHeight="1">
      <c r="A273" s="1"/>
      <c r="B273" s="16" t="s">
        <v>242</v>
      </c>
      <c r="C273" s="5" t="s">
        <v>243</v>
      </c>
      <c r="D273" s="25">
        <f>Classification!CQ273</f>
        <v>4632.9673082489162</v>
      </c>
      <c r="E273" s="79"/>
      <c r="F273" s="25">
        <v>0</v>
      </c>
      <c r="G273" s="25">
        <f t="shared" si="70"/>
        <v>4632.9673082489162</v>
      </c>
      <c r="H273" s="69" t="s">
        <v>509</v>
      </c>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2615.2293002071588</v>
      </c>
      <c r="AE273" s="25">
        <v>850.77182519222504</v>
      </c>
      <c r="AF273" s="25">
        <v>734.19216363129703</v>
      </c>
      <c r="AG273" s="25">
        <v>332.65157727690325</v>
      </c>
      <c r="AH273" s="25">
        <v>100.1224419413328</v>
      </c>
    </row>
    <row r="274" spans="1:34" ht="12" customHeight="1">
      <c r="A274" s="1"/>
      <c r="B274" s="16" t="s">
        <v>55</v>
      </c>
      <c r="C274" s="5" t="s">
        <v>244</v>
      </c>
      <c r="D274" s="25">
        <f>Classification!CQ274</f>
        <v>3105.491372825999</v>
      </c>
      <c r="E274" s="79"/>
      <c r="F274" s="25">
        <v>0</v>
      </c>
      <c r="G274" s="25">
        <f t="shared" si="70"/>
        <v>3105.491372825999</v>
      </c>
      <c r="H274" s="69" t="s">
        <v>500</v>
      </c>
      <c r="I274" s="25">
        <v>0</v>
      </c>
      <c r="J274" s="25">
        <v>0</v>
      </c>
      <c r="K274" s="25">
        <v>0</v>
      </c>
      <c r="L274" s="25">
        <v>0</v>
      </c>
      <c r="M274" s="25">
        <v>0</v>
      </c>
      <c r="N274" s="25">
        <v>0</v>
      </c>
      <c r="O274" s="25">
        <v>0</v>
      </c>
      <c r="P274" s="25">
        <v>0</v>
      </c>
      <c r="Q274" s="25">
        <v>0</v>
      </c>
      <c r="R274" s="25">
        <v>0</v>
      </c>
      <c r="S274" s="25">
        <v>0</v>
      </c>
      <c r="T274" s="25">
        <v>0</v>
      </c>
      <c r="U274" s="25">
        <v>0</v>
      </c>
      <c r="V274" s="25">
        <v>0</v>
      </c>
      <c r="W274" s="25">
        <v>0</v>
      </c>
      <c r="X274" s="25">
        <v>0</v>
      </c>
      <c r="Y274" s="25">
        <v>0</v>
      </c>
      <c r="Z274" s="25">
        <v>0</v>
      </c>
      <c r="AA274" s="25">
        <v>0</v>
      </c>
      <c r="AB274" s="25">
        <v>0</v>
      </c>
      <c r="AC274" s="25">
        <v>0</v>
      </c>
      <c r="AD274" s="25">
        <v>1171.9925657297219</v>
      </c>
      <c r="AE274" s="25">
        <v>379.80880875996468</v>
      </c>
      <c r="AF274" s="25">
        <v>973.08546134335586</v>
      </c>
      <c r="AG274" s="25">
        <v>507.45508171105433</v>
      </c>
      <c r="AH274" s="25">
        <v>73.149455281902405</v>
      </c>
    </row>
    <row r="275" spans="1:34" ht="12" customHeight="1">
      <c r="A275" s="1"/>
      <c r="B275" s="16" t="s">
        <v>252</v>
      </c>
      <c r="C275" s="5" t="s">
        <v>245</v>
      </c>
      <c r="D275" s="25">
        <f>Classification!CQ275</f>
        <v>0</v>
      </c>
      <c r="E275" s="79"/>
      <c r="F275" s="25">
        <v>0</v>
      </c>
      <c r="G275" s="25">
        <f t="shared" si="70"/>
        <v>0</v>
      </c>
      <c r="H275" s="69"/>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row>
    <row r="276" spans="1:34" ht="12" customHeight="1">
      <c r="A276" s="1"/>
      <c r="B276" s="1"/>
      <c r="C276" s="1"/>
      <c r="D276" s="25"/>
      <c r="E276" s="79"/>
      <c r="F276" s="25"/>
      <c r="G276" s="25"/>
      <c r="H276" s="69"/>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row>
    <row r="277" spans="1:34" ht="12" customHeight="1">
      <c r="A277" s="1"/>
      <c r="B277" s="16" t="s">
        <v>193</v>
      </c>
      <c r="C277" s="1"/>
      <c r="D277" s="25"/>
      <c r="E277" s="79"/>
      <c r="F277" s="25"/>
      <c r="G277" s="25"/>
      <c r="H277" s="69"/>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row>
    <row r="278" spans="1:34" ht="12" customHeight="1">
      <c r="A278" s="1"/>
      <c r="B278" s="16" t="s">
        <v>246</v>
      </c>
      <c r="C278" s="5" t="s">
        <v>247</v>
      </c>
      <c r="D278" s="25">
        <f>Classification!CQ278</f>
        <v>0</v>
      </c>
      <c r="E278" s="79"/>
      <c r="F278" s="25">
        <v>0</v>
      </c>
      <c r="G278" s="25">
        <f t="shared" ref="G278:G282" si="71">D278-F278</f>
        <v>0</v>
      </c>
      <c r="H278" s="69"/>
      <c r="I278" s="25">
        <v>0</v>
      </c>
      <c r="J278" s="25">
        <v>0</v>
      </c>
      <c r="K278" s="25">
        <v>0</v>
      </c>
      <c r="L278" s="25">
        <v>0</v>
      </c>
      <c r="M278" s="25">
        <v>0</v>
      </c>
      <c r="N278" s="25">
        <v>0</v>
      </c>
      <c r="O278" s="25">
        <v>0</v>
      </c>
      <c r="P278" s="25">
        <v>0</v>
      </c>
      <c r="Q278" s="25">
        <v>0</v>
      </c>
      <c r="R278" s="25">
        <v>0</v>
      </c>
      <c r="S278" s="25">
        <v>0</v>
      </c>
      <c r="T278" s="25">
        <v>0</v>
      </c>
      <c r="U278" s="25">
        <v>0</v>
      </c>
      <c r="V278" s="25">
        <v>0</v>
      </c>
      <c r="W278" s="25">
        <v>0</v>
      </c>
      <c r="X278" s="25">
        <v>0</v>
      </c>
      <c r="Y278" s="25">
        <v>0</v>
      </c>
      <c r="Z278" s="25">
        <v>0</v>
      </c>
      <c r="AA278" s="25">
        <v>0</v>
      </c>
      <c r="AB278" s="25">
        <v>0</v>
      </c>
      <c r="AC278" s="25">
        <v>0</v>
      </c>
      <c r="AD278" s="25">
        <v>0</v>
      </c>
      <c r="AE278" s="25">
        <v>0</v>
      </c>
      <c r="AF278" s="25">
        <v>0</v>
      </c>
      <c r="AG278" s="25">
        <v>0</v>
      </c>
      <c r="AH278" s="25">
        <v>0</v>
      </c>
    </row>
    <row r="279" spans="1:34" ht="12" customHeight="1">
      <c r="A279" s="1"/>
      <c r="B279" s="16" t="s">
        <v>242</v>
      </c>
      <c r="C279" s="5" t="s">
        <v>248</v>
      </c>
      <c r="D279" s="25">
        <f>Classification!CQ279</f>
        <v>952.60950291885968</v>
      </c>
      <c r="E279" s="79"/>
      <c r="F279" s="25">
        <v>0</v>
      </c>
      <c r="G279" s="25">
        <f t="shared" si="71"/>
        <v>952.60950291885968</v>
      </c>
      <c r="H279" s="69" t="s">
        <v>509</v>
      </c>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537.73146191933552</v>
      </c>
      <c r="AE279" s="25">
        <v>174.93180322052751</v>
      </c>
      <c r="AF279" s="25">
        <v>150.9612275481559</v>
      </c>
      <c r="AG279" s="25">
        <v>68.398292625703107</v>
      </c>
      <c r="AH279" s="25">
        <v>20.586717605137707</v>
      </c>
    </row>
    <row r="280" spans="1:34" ht="12" customHeight="1">
      <c r="A280" s="1"/>
      <c r="B280" s="16" t="s">
        <v>55</v>
      </c>
      <c r="C280" s="5" t="s">
        <v>249</v>
      </c>
      <c r="D280" s="25">
        <f>Classification!CQ280</f>
        <v>170.6052858449159</v>
      </c>
      <c r="E280" s="79"/>
      <c r="F280" s="25">
        <v>0</v>
      </c>
      <c r="G280" s="25">
        <f t="shared" si="71"/>
        <v>170.6052858449159</v>
      </c>
      <c r="H280" s="69" t="s">
        <v>500</v>
      </c>
      <c r="I280" s="25">
        <v>0</v>
      </c>
      <c r="J280" s="25">
        <v>0</v>
      </c>
      <c r="K280" s="25">
        <v>0</v>
      </c>
      <c r="L280" s="25">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64.385342826595164</v>
      </c>
      <c r="AE280" s="25">
        <v>20.865422764303194</v>
      </c>
      <c r="AF280" s="25">
        <v>53.458053284798751</v>
      </c>
      <c r="AG280" s="25">
        <v>27.877881106456503</v>
      </c>
      <c r="AH280" s="25">
        <v>4.0185858627623023</v>
      </c>
    </row>
    <row r="281" spans="1:34" ht="12" customHeight="1">
      <c r="A281" s="1"/>
      <c r="B281" s="16" t="s">
        <v>250</v>
      </c>
      <c r="C281" s="5" t="s">
        <v>251</v>
      </c>
      <c r="D281" s="25">
        <f>Classification!CQ281</f>
        <v>3.4572213522164996</v>
      </c>
      <c r="E281" s="79"/>
      <c r="F281" s="25">
        <v>0</v>
      </c>
      <c r="G281" s="25">
        <f t="shared" si="71"/>
        <v>3.4572213522164996</v>
      </c>
      <c r="H281" s="69" t="s">
        <v>510</v>
      </c>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0.66954497945775537</v>
      </c>
      <c r="AF281" s="25">
        <v>1.8387392249415739</v>
      </c>
      <c r="AG281" s="25">
        <v>0.80568117159791119</v>
      </c>
      <c r="AH281" s="25">
        <v>0.14325597621925859</v>
      </c>
    </row>
    <row r="282" spans="1:34" ht="12" customHeight="1">
      <c r="A282" s="1"/>
      <c r="B282" s="16" t="s">
        <v>253</v>
      </c>
      <c r="C282" s="5" t="s">
        <v>254</v>
      </c>
      <c r="D282" s="25">
        <f>Classification!CQ282</f>
        <v>0</v>
      </c>
      <c r="E282" s="79"/>
      <c r="F282" s="25">
        <v>0</v>
      </c>
      <c r="G282" s="25">
        <f t="shared" si="71"/>
        <v>0</v>
      </c>
      <c r="H282" s="69"/>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row>
    <row r="283" spans="1:34" ht="12" customHeight="1">
      <c r="A283" s="1"/>
      <c r="B283" s="16" t="s">
        <v>42</v>
      </c>
      <c r="C283" s="1"/>
      <c r="D283" s="26">
        <f>SUM(D270:D275,D278:D282)</f>
        <v>8865.1306911909087</v>
      </c>
      <c r="E283" s="79"/>
      <c r="F283" s="26">
        <f t="shared" ref="F283:G283" si="72">SUM(F270:F275,F278:F282)</f>
        <v>0</v>
      </c>
      <c r="G283" s="26">
        <f t="shared" si="72"/>
        <v>8865.1306911909087</v>
      </c>
      <c r="H283" s="69"/>
      <c r="I283" s="26">
        <f t="shared" ref="I283:AH283" si="73">SUM(I270:I275,I278:I282)</f>
        <v>0</v>
      </c>
      <c r="J283" s="26">
        <f t="shared" si="73"/>
        <v>0</v>
      </c>
      <c r="K283" s="26">
        <f t="shared" si="73"/>
        <v>0</v>
      </c>
      <c r="L283" s="26">
        <f t="shared" si="73"/>
        <v>0</v>
      </c>
      <c r="M283" s="26">
        <f t="shared" si="73"/>
        <v>0</v>
      </c>
      <c r="N283" s="26">
        <f t="shared" si="73"/>
        <v>0</v>
      </c>
      <c r="O283" s="26">
        <f t="shared" si="73"/>
        <v>0</v>
      </c>
      <c r="P283" s="26">
        <f t="shared" si="73"/>
        <v>0</v>
      </c>
      <c r="Q283" s="26">
        <f t="shared" si="73"/>
        <v>0</v>
      </c>
      <c r="R283" s="26">
        <f t="shared" si="73"/>
        <v>0</v>
      </c>
      <c r="S283" s="26">
        <f t="shared" si="73"/>
        <v>0</v>
      </c>
      <c r="T283" s="26">
        <f t="shared" si="73"/>
        <v>0</v>
      </c>
      <c r="U283" s="26">
        <f t="shared" si="73"/>
        <v>0</v>
      </c>
      <c r="V283" s="26">
        <f t="shared" si="73"/>
        <v>0</v>
      </c>
      <c r="W283" s="26">
        <f t="shared" si="73"/>
        <v>0</v>
      </c>
      <c r="X283" s="26">
        <f t="shared" si="73"/>
        <v>0</v>
      </c>
      <c r="Y283" s="26">
        <f t="shared" si="73"/>
        <v>0</v>
      </c>
      <c r="Z283" s="26">
        <f t="shared" si="73"/>
        <v>0</v>
      </c>
      <c r="AA283" s="26">
        <f t="shared" si="73"/>
        <v>0</v>
      </c>
      <c r="AB283" s="26">
        <f t="shared" si="73"/>
        <v>0</v>
      </c>
      <c r="AC283" s="26">
        <f t="shared" si="73"/>
        <v>0</v>
      </c>
      <c r="AD283" s="26">
        <f t="shared" si="73"/>
        <v>4389.3386706828114</v>
      </c>
      <c r="AE283" s="26">
        <f t="shared" si="73"/>
        <v>1427.0474049164779</v>
      </c>
      <c r="AF283" s="26">
        <f t="shared" si="73"/>
        <v>1913.5356450325492</v>
      </c>
      <c r="AG283" s="26">
        <f t="shared" si="73"/>
        <v>937.18851389171516</v>
      </c>
      <c r="AH283" s="26">
        <f t="shared" si="73"/>
        <v>198.02045666735449</v>
      </c>
    </row>
    <row r="284" spans="1:34" ht="12" customHeight="1">
      <c r="A284" s="1"/>
      <c r="B284" s="1"/>
      <c r="C284" s="1"/>
      <c r="D284" s="25"/>
      <c r="E284" s="79"/>
      <c r="F284" s="25"/>
      <c r="G284" s="25"/>
      <c r="H284" s="69"/>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row>
    <row r="285" spans="1:34" ht="12" customHeight="1">
      <c r="A285" s="16" t="s">
        <v>256</v>
      </c>
      <c r="B285" s="1"/>
      <c r="C285" s="1"/>
      <c r="D285" s="25"/>
      <c r="E285" s="79"/>
      <c r="F285" s="25"/>
      <c r="G285" s="25"/>
      <c r="H285" s="69"/>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row>
    <row r="286" spans="1:34" ht="12" customHeight="1">
      <c r="A286" s="1"/>
      <c r="B286" s="16" t="s">
        <v>257</v>
      </c>
      <c r="C286" s="5" t="s">
        <v>258</v>
      </c>
      <c r="D286" s="25">
        <f>Classification!CQ286</f>
        <v>7300.7264561351776</v>
      </c>
      <c r="E286" s="79"/>
      <c r="F286" s="25">
        <v>0</v>
      </c>
      <c r="G286" s="25">
        <f t="shared" ref="G286:G288" si="74">D286-F286</f>
        <v>7300.7264561351776</v>
      </c>
      <c r="H286" s="69" t="s">
        <v>504</v>
      </c>
      <c r="I286" s="25">
        <v>2079.766543122842</v>
      </c>
      <c r="J286" s="25">
        <v>707.61001665983486</v>
      </c>
      <c r="K286" s="25">
        <v>381.05237665088561</v>
      </c>
      <c r="L286" s="25">
        <v>2.7322745595178897</v>
      </c>
      <c r="M286" s="25">
        <v>1.7052254674522271</v>
      </c>
      <c r="N286" s="25">
        <v>23.339722355770807</v>
      </c>
      <c r="O286" s="25">
        <v>135.75556302579483</v>
      </c>
      <c r="P286" s="25">
        <v>47.673675071843689</v>
      </c>
      <c r="Q286" s="25">
        <v>0</v>
      </c>
      <c r="R286" s="25">
        <v>0</v>
      </c>
      <c r="S286" s="25">
        <v>133.28211991085675</v>
      </c>
      <c r="T286" s="25">
        <v>11.159494655032448</v>
      </c>
      <c r="U286" s="25">
        <v>187.90218153833138</v>
      </c>
      <c r="V286" s="25">
        <v>66.701211181444833</v>
      </c>
      <c r="W286" s="25">
        <v>0</v>
      </c>
      <c r="X286" s="25">
        <v>0</v>
      </c>
      <c r="Y286" s="25">
        <v>0</v>
      </c>
      <c r="Z286" s="25">
        <v>0</v>
      </c>
      <c r="AA286" s="25">
        <v>0</v>
      </c>
      <c r="AB286" s="25">
        <v>0</v>
      </c>
      <c r="AC286" s="25">
        <v>0</v>
      </c>
      <c r="AD286" s="25">
        <v>1807.700236960547</v>
      </c>
      <c r="AE286" s="25">
        <v>587.82309826399285</v>
      </c>
      <c r="AF286" s="25">
        <v>724.23148782222847</v>
      </c>
      <c r="AG286" s="25">
        <v>311.95784082865521</v>
      </c>
      <c r="AH286" s="25">
        <v>90.333388060148209</v>
      </c>
    </row>
    <row r="287" spans="1:34" ht="12" customHeight="1">
      <c r="A287" s="1"/>
      <c r="B287" s="16" t="s">
        <v>148</v>
      </c>
      <c r="C287" s="5" t="s">
        <v>261</v>
      </c>
      <c r="D287" s="25">
        <f>Classification!CQ287</f>
        <v>173.47610697239821</v>
      </c>
      <c r="E287" s="79"/>
      <c r="F287" s="25">
        <v>0</v>
      </c>
      <c r="G287" s="25">
        <f t="shared" si="74"/>
        <v>173.47610697239821</v>
      </c>
      <c r="H287" s="69" t="s">
        <v>504</v>
      </c>
      <c r="I287" s="25">
        <v>49.418342884111581</v>
      </c>
      <c r="J287" s="25">
        <v>16.813865261540641</v>
      </c>
      <c r="K287" s="25">
        <v>9.0543705823172473</v>
      </c>
      <c r="L287" s="25">
        <v>6.4922902756694045E-2</v>
      </c>
      <c r="M287" s="25">
        <v>4.0518690486644783E-2</v>
      </c>
      <c r="N287" s="25">
        <v>0.55458647799265015</v>
      </c>
      <c r="O287" s="25">
        <v>3.2257538636816561</v>
      </c>
      <c r="P287" s="25">
        <v>1.1327973464312715</v>
      </c>
      <c r="Q287" s="25">
        <v>0</v>
      </c>
      <c r="R287" s="25">
        <v>0</v>
      </c>
      <c r="S287" s="25">
        <v>3.1669811805828991</v>
      </c>
      <c r="T287" s="25">
        <v>0.26516617218379324</v>
      </c>
      <c r="U287" s="25">
        <v>4.4648349915230705</v>
      </c>
      <c r="V287" s="25">
        <v>1.5849198727856848</v>
      </c>
      <c r="W287" s="25">
        <v>0</v>
      </c>
      <c r="X287" s="25">
        <v>0</v>
      </c>
      <c r="Y287" s="25">
        <v>0</v>
      </c>
      <c r="Z287" s="25">
        <v>0</v>
      </c>
      <c r="AA287" s="25">
        <v>0</v>
      </c>
      <c r="AB287" s="25">
        <v>0</v>
      </c>
      <c r="AC287" s="25">
        <v>0</v>
      </c>
      <c r="AD287" s="25">
        <v>42.953643252510744</v>
      </c>
      <c r="AE287" s="25">
        <v>13.967550118193728</v>
      </c>
      <c r="AF287" s="25">
        <v>17.20881611016242</v>
      </c>
      <c r="AG287" s="25">
        <v>7.4125817604072353</v>
      </c>
      <c r="AH287" s="25">
        <v>2.1464555047302922</v>
      </c>
    </row>
    <row r="288" spans="1:34" ht="12" customHeight="1">
      <c r="A288" s="1"/>
      <c r="B288" s="16" t="s">
        <v>262</v>
      </c>
      <c r="C288" s="5" t="s">
        <v>263</v>
      </c>
      <c r="D288" s="25">
        <f>Classification!CQ288</f>
        <v>216.96399005711683</v>
      </c>
      <c r="E288" s="79"/>
      <c r="F288" s="25">
        <v>0</v>
      </c>
      <c r="G288" s="25">
        <f t="shared" si="74"/>
        <v>216.96399005711683</v>
      </c>
      <c r="H288" s="69" t="s">
        <v>504</v>
      </c>
      <c r="I288" s="25">
        <v>61.806787351145438</v>
      </c>
      <c r="J288" s="25">
        <v>21.028851517904076</v>
      </c>
      <c r="K288" s="25">
        <v>11.324166787463692</v>
      </c>
      <c r="L288" s="25">
        <v>8.1198110068401191E-2</v>
      </c>
      <c r="M288" s="25">
        <v>5.0676124299184007E-2</v>
      </c>
      <c r="N288" s="25">
        <v>0.69361306981689275</v>
      </c>
      <c r="O288" s="25">
        <v>4.0344024397428386</v>
      </c>
      <c r="P288" s="25">
        <v>1.4167728138316373</v>
      </c>
      <c r="Q288" s="25">
        <v>0</v>
      </c>
      <c r="R288" s="25">
        <v>0</v>
      </c>
      <c r="S288" s="25">
        <v>3.9608963180410317</v>
      </c>
      <c r="T288" s="25">
        <v>0.33163939258979386</v>
      </c>
      <c r="U288" s="25">
        <v>5.5841028001718414</v>
      </c>
      <c r="V288" s="25">
        <v>1.9822357414045118</v>
      </c>
      <c r="W288" s="25">
        <v>0</v>
      </c>
      <c r="X288" s="25">
        <v>0</v>
      </c>
      <c r="Y288" s="25">
        <v>0</v>
      </c>
      <c r="Z288" s="25">
        <v>0</v>
      </c>
      <c r="AA288" s="25">
        <v>0</v>
      </c>
      <c r="AB288" s="25">
        <v>0</v>
      </c>
      <c r="AC288" s="25">
        <v>0</v>
      </c>
      <c r="AD288" s="25">
        <v>53.721483552991501</v>
      </c>
      <c r="AE288" s="25">
        <v>17.469007449240493</v>
      </c>
      <c r="AF288" s="25">
        <v>21.522810677404117</v>
      </c>
      <c r="AG288" s="25">
        <v>9.2708058961598194</v>
      </c>
      <c r="AH288" s="25">
        <v>2.6845400148416112</v>
      </c>
    </row>
    <row r="289" spans="1:34" ht="12" customHeight="1">
      <c r="A289" s="1"/>
      <c r="B289" s="16" t="s">
        <v>42</v>
      </c>
      <c r="C289" s="1"/>
      <c r="D289" s="26">
        <f>SUM(D286:D288)</f>
        <v>7691.1665531646922</v>
      </c>
      <c r="E289" s="79"/>
      <c r="F289" s="26">
        <f>SUM(F286:F288)</f>
        <v>0</v>
      </c>
      <c r="G289" s="26">
        <f>SUM(G286:G288)</f>
        <v>7691.1665531646922</v>
      </c>
      <c r="H289" s="69"/>
      <c r="I289" s="26">
        <f t="shared" ref="I289:AH289" si="75">SUM(I286:I288)</f>
        <v>2190.991673358099</v>
      </c>
      <c r="J289" s="26">
        <f t="shared" si="75"/>
        <v>745.45273343927954</v>
      </c>
      <c r="K289" s="26">
        <f t="shared" si="75"/>
        <v>401.43091402066653</v>
      </c>
      <c r="L289" s="26">
        <f t="shared" si="75"/>
        <v>2.8783955723429848</v>
      </c>
      <c r="M289" s="26">
        <f t="shared" si="75"/>
        <v>1.7964202822380559</v>
      </c>
      <c r="N289" s="26">
        <f t="shared" si="75"/>
        <v>24.587921903580352</v>
      </c>
      <c r="O289" s="26">
        <f t="shared" si="75"/>
        <v>143.01571932921934</v>
      </c>
      <c r="P289" s="26">
        <f t="shared" si="75"/>
        <v>50.223245232106599</v>
      </c>
      <c r="Q289" s="26">
        <f t="shared" si="75"/>
        <v>0</v>
      </c>
      <c r="R289" s="26">
        <f t="shared" si="75"/>
        <v>0</v>
      </c>
      <c r="S289" s="26">
        <f t="shared" si="75"/>
        <v>140.40999740948067</v>
      </c>
      <c r="T289" s="26">
        <f t="shared" si="75"/>
        <v>11.756300219806036</v>
      </c>
      <c r="U289" s="26">
        <f t="shared" si="75"/>
        <v>197.9511193300263</v>
      </c>
      <c r="V289" s="26">
        <f t="shared" si="75"/>
        <v>70.268366795635032</v>
      </c>
      <c r="W289" s="26">
        <f t="shared" si="75"/>
        <v>0</v>
      </c>
      <c r="X289" s="26">
        <f t="shared" si="75"/>
        <v>0</v>
      </c>
      <c r="Y289" s="26">
        <f t="shared" si="75"/>
        <v>0</v>
      </c>
      <c r="Z289" s="26">
        <f t="shared" si="75"/>
        <v>0</v>
      </c>
      <c r="AA289" s="26">
        <f t="shared" si="75"/>
        <v>0</v>
      </c>
      <c r="AB289" s="26">
        <f t="shared" si="75"/>
        <v>0</v>
      </c>
      <c r="AC289" s="26">
        <f t="shared" si="75"/>
        <v>0</v>
      </c>
      <c r="AD289" s="26">
        <f t="shared" si="75"/>
        <v>1904.3753637660493</v>
      </c>
      <c r="AE289" s="26">
        <f t="shared" si="75"/>
        <v>619.25965583142704</v>
      </c>
      <c r="AF289" s="26">
        <f t="shared" si="75"/>
        <v>762.96311460979496</v>
      </c>
      <c r="AG289" s="26">
        <f t="shared" si="75"/>
        <v>328.64122848522226</v>
      </c>
      <c r="AH289" s="26">
        <f t="shared" si="75"/>
        <v>95.164383579720123</v>
      </c>
    </row>
    <row r="290" spans="1:34" ht="12" customHeight="1">
      <c r="A290" s="1"/>
      <c r="B290" s="1"/>
      <c r="C290" s="1"/>
      <c r="D290" s="25"/>
      <c r="E290" s="79"/>
      <c r="F290" s="25"/>
      <c r="G290" s="25"/>
      <c r="H290" s="69"/>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row>
    <row r="291" spans="1:34" ht="12" customHeight="1">
      <c r="A291" s="16" t="s">
        <v>265</v>
      </c>
      <c r="B291" s="1"/>
      <c r="C291" s="1"/>
      <c r="D291" s="25"/>
      <c r="E291" s="79"/>
      <c r="F291" s="25"/>
      <c r="G291" s="25"/>
      <c r="H291" s="69"/>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row>
    <row r="292" spans="1:34" ht="12" customHeight="1">
      <c r="A292" s="1"/>
      <c r="B292" s="16" t="s">
        <v>266</v>
      </c>
      <c r="C292" s="5" t="s">
        <v>267</v>
      </c>
      <c r="D292" s="25">
        <f>Classification!CQ292</f>
        <v>0</v>
      </c>
      <c r="E292" s="79"/>
      <c r="F292" s="25">
        <v>0</v>
      </c>
      <c r="G292" s="25">
        <f t="shared" ref="G292:G294" si="76">D292-F292</f>
        <v>0</v>
      </c>
      <c r="H292" s="82" t="s">
        <v>497</v>
      </c>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row>
    <row r="293" spans="1:34" ht="12" customHeight="1">
      <c r="A293" s="1"/>
      <c r="B293" s="16" t="s">
        <v>269</v>
      </c>
      <c r="C293" s="1"/>
      <c r="D293" s="25">
        <f>Classification!CQ293</f>
        <v>63268.772451731944</v>
      </c>
      <c r="E293" s="79"/>
      <c r="F293" s="25">
        <v>0</v>
      </c>
      <c r="G293" s="25">
        <f t="shared" si="76"/>
        <v>63268.772451731944</v>
      </c>
      <c r="H293" s="69" t="s">
        <v>511</v>
      </c>
      <c r="I293" s="25">
        <v>27163.64714980901</v>
      </c>
      <c r="J293" s="25">
        <v>10601.604627584918</v>
      </c>
      <c r="K293" s="25">
        <v>4673.9421503845406</v>
      </c>
      <c r="L293" s="25">
        <v>10.895316866178586</v>
      </c>
      <c r="M293" s="25">
        <v>121.5716376041962</v>
      </c>
      <c r="N293" s="25">
        <v>320.88720553933535</v>
      </c>
      <c r="O293" s="25">
        <v>1908.0893075950028</v>
      </c>
      <c r="P293" s="25">
        <v>221.45992623575134</v>
      </c>
      <c r="Q293" s="25">
        <v>0</v>
      </c>
      <c r="R293" s="25">
        <v>0</v>
      </c>
      <c r="S293" s="25">
        <v>1452.9445108909547</v>
      </c>
      <c r="T293" s="25">
        <v>52.426827750513951</v>
      </c>
      <c r="U293" s="25">
        <v>4475.2082018802312</v>
      </c>
      <c r="V293" s="25">
        <v>137.00750356490332</v>
      </c>
      <c r="W293" s="25">
        <v>0</v>
      </c>
      <c r="X293" s="25">
        <v>0</v>
      </c>
      <c r="Y293" s="25">
        <v>0</v>
      </c>
      <c r="Z293" s="25">
        <v>0</v>
      </c>
      <c r="AA293" s="25">
        <v>0</v>
      </c>
      <c r="AB293" s="25">
        <v>0</v>
      </c>
      <c r="AC293" s="25">
        <v>0</v>
      </c>
      <c r="AD293" s="25">
        <v>6344.5806613736222</v>
      </c>
      <c r="AE293" s="25">
        <v>3001.6165750799</v>
      </c>
      <c r="AF293" s="25">
        <v>1671.7317023761277</v>
      </c>
      <c r="AG293" s="25">
        <v>1111.1591471967663</v>
      </c>
      <c r="AH293" s="25">
        <v>0</v>
      </c>
    </row>
    <row r="294" spans="1:34" ht="12" customHeight="1">
      <c r="A294" s="1"/>
      <c r="B294" s="16" t="s">
        <v>16</v>
      </c>
      <c r="C294" s="5" t="s">
        <v>270</v>
      </c>
      <c r="D294" s="25">
        <f>Classification!CQ294</f>
        <v>0</v>
      </c>
      <c r="E294" s="79"/>
      <c r="F294" s="25">
        <v>0</v>
      </c>
      <c r="G294" s="25">
        <f t="shared" si="76"/>
        <v>0</v>
      </c>
      <c r="H294" s="69"/>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row>
    <row r="295" spans="1:34" ht="12" customHeight="1">
      <c r="A295" s="1"/>
      <c r="B295" s="16" t="s">
        <v>42</v>
      </c>
      <c r="C295" s="1"/>
      <c r="D295" s="26">
        <f>SUM(D292:D294)</f>
        <v>63268.772451731944</v>
      </c>
      <c r="E295" s="79"/>
      <c r="F295" s="26">
        <f>SUM(F292:F294)</f>
        <v>0</v>
      </c>
      <c r="G295" s="26">
        <f>SUM(G292:G294)</f>
        <v>63268.772451731944</v>
      </c>
      <c r="H295" s="69"/>
      <c r="I295" s="26">
        <f t="shared" ref="I295" si="77">SUM(I292:I294)</f>
        <v>27163.64714980901</v>
      </c>
      <c r="J295" s="26">
        <f t="shared" ref="J295" si="78">SUM(J292:J294)</f>
        <v>10601.604627584918</v>
      </c>
      <c r="K295" s="26">
        <f t="shared" ref="K295" si="79">SUM(K292:K294)</f>
        <v>4673.9421503845406</v>
      </c>
      <c r="L295" s="26">
        <f t="shared" ref="L295" si="80">SUM(L292:L294)</f>
        <v>10.895316866178586</v>
      </c>
      <c r="M295" s="26">
        <f t="shared" ref="M295" si="81">SUM(M292:M294)</f>
        <v>121.5716376041962</v>
      </c>
      <c r="N295" s="26">
        <f t="shared" ref="N295" si="82">SUM(N292:N294)</f>
        <v>320.88720553933535</v>
      </c>
      <c r="O295" s="26">
        <f t="shared" ref="O295" si="83">SUM(O292:O294)</f>
        <v>1908.0893075950028</v>
      </c>
      <c r="P295" s="26">
        <f t="shared" ref="P295" si="84">SUM(P292:P294)</f>
        <v>221.45992623575134</v>
      </c>
      <c r="Q295" s="26">
        <f t="shared" ref="Q295" si="85">SUM(Q292:Q294)</f>
        <v>0</v>
      </c>
      <c r="R295" s="26">
        <f t="shared" ref="R295" si="86">SUM(R292:R294)</f>
        <v>0</v>
      </c>
      <c r="S295" s="26">
        <f t="shared" ref="S295" si="87">SUM(S292:S294)</f>
        <v>1452.9445108909547</v>
      </c>
      <c r="T295" s="26">
        <f t="shared" ref="T295" si="88">SUM(T292:T294)</f>
        <v>52.426827750513951</v>
      </c>
      <c r="U295" s="26">
        <f t="shared" ref="U295" si="89">SUM(U292:U294)</f>
        <v>4475.2082018802312</v>
      </c>
      <c r="V295" s="26">
        <f t="shared" ref="V295" si="90">SUM(V292:V294)</f>
        <v>137.00750356490332</v>
      </c>
      <c r="W295" s="26">
        <f t="shared" ref="W295" si="91">SUM(W292:W294)</f>
        <v>0</v>
      </c>
      <c r="X295" s="26">
        <f t="shared" ref="X295" si="92">SUM(X292:X294)</f>
        <v>0</v>
      </c>
      <c r="Y295" s="26">
        <f t="shared" ref="Y295" si="93">SUM(Y292:Y294)</f>
        <v>0</v>
      </c>
      <c r="Z295" s="26">
        <f t="shared" ref="Z295" si="94">SUM(Z292:Z294)</f>
        <v>0</v>
      </c>
      <c r="AA295" s="26">
        <f t="shared" ref="AA295" si="95">SUM(AA292:AA294)</f>
        <v>0</v>
      </c>
      <c r="AB295" s="26">
        <f t="shared" ref="AB295" si="96">SUM(AB292:AB294)</f>
        <v>0</v>
      </c>
      <c r="AC295" s="26">
        <f t="shared" ref="AC295" si="97">SUM(AC292:AC294)</f>
        <v>0</v>
      </c>
      <c r="AD295" s="26">
        <f t="shared" ref="AD295" si="98">SUM(AD292:AD294)</f>
        <v>6344.5806613736222</v>
      </c>
      <c r="AE295" s="26">
        <f t="shared" ref="AE295" si="99">SUM(AE292:AE294)</f>
        <v>3001.6165750799</v>
      </c>
      <c r="AF295" s="26">
        <f t="shared" ref="AF295" si="100">SUM(AF292:AF294)</f>
        <v>1671.7317023761277</v>
      </c>
      <c r="AG295" s="26">
        <f t="shared" ref="AG295" si="101">SUM(AG292:AG294)</f>
        <v>1111.1591471967663</v>
      </c>
      <c r="AH295" s="26">
        <f t="shared" ref="AH295" si="102">SUM(AH292:AH294)</f>
        <v>0</v>
      </c>
    </row>
    <row r="296" spans="1:34" ht="12" customHeight="1">
      <c r="A296" s="1"/>
      <c r="B296" s="1"/>
      <c r="C296" s="1"/>
      <c r="D296" s="25"/>
      <c r="E296" s="79"/>
      <c r="F296" s="25"/>
      <c r="G296" s="25"/>
      <c r="H296" s="69"/>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row>
    <row r="297" spans="1:34" ht="12" customHeight="1">
      <c r="A297" s="16" t="s">
        <v>271</v>
      </c>
      <c r="B297" s="1"/>
      <c r="C297" s="1"/>
      <c r="D297" s="25"/>
      <c r="E297" s="79"/>
      <c r="F297" s="25"/>
      <c r="G297" s="25"/>
      <c r="H297" s="69"/>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row>
    <row r="298" spans="1:34" ht="12" customHeight="1">
      <c r="A298" s="1"/>
      <c r="B298" s="16" t="s">
        <v>190</v>
      </c>
      <c r="C298" s="5" t="s">
        <v>272</v>
      </c>
      <c r="D298" s="25">
        <f>Classification!CQ298</f>
        <v>0</v>
      </c>
      <c r="E298" s="79"/>
      <c r="F298" s="25">
        <v>0</v>
      </c>
      <c r="G298" s="25">
        <f t="shared" ref="G298:G304" si="103">D298-F298</f>
        <v>0</v>
      </c>
      <c r="H298" s="69"/>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row>
    <row r="299" spans="1:34" ht="12" customHeight="1">
      <c r="A299" s="1"/>
      <c r="B299" s="16" t="s">
        <v>273</v>
      </c>
      <c r="C299" s="5" t="s">
        <v>274</v>
      </c>
      <c r="D299" s="25">
        <f>Classification!CQ299</f>
        <v>0</v>
      </c>
      <c r="E299" s="79"/>
      <c r="F299" s="25">
        <v>0</v>
      </c>
      <c r="G299" s="25">
        <f t="shared" si="103"/>
        <v>0</v>
      </c>
      <c r="H299" s="69"/>
      <c r="I299" s="25">
        <v>0</v>
      </c>
      <c r="J299" s="25">
        <v>0</v>
      </c>
      <c r="K299" s="25">
        <v>0</v>
      </c>
      <c r="L299" s="25">
        <v>0</v>
      </c>
      <c r="M299" s="25">
        <v>0</v>
      </c>
      <c r="N299" s="25">
        <v>0</v>
      </c>
      <c r="O299" s="25">
        <v>0</v>
      </c>
      <c r="P299" s="25">
        <v>0</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25">
        <v>0</v>
      </c>
      <c r="AH299" s="25">
        <v>0</v>
      </c>
    </row>
    <row r="300" spans="1:34" ht="12" customHeight="1">
      <c r="A300" s="1"/>
      <c r="B300" s="16" t="s">
        <v>275</v>
      </c>
      <c r="C300" s="5" t="s">
        <v>276</v>
      </c>
      <c r="D300" s="25">
        <f>Classification!CQ300</f>
        <v>0</v>
      </c>
      <c r="E300" s="79"/>
      <c r="F300" s="25">
        <v>0</v>
      </c>
      <c r="G300" s="25">
        <f t="shared" si="103"/>
        <v>0</v>
      </c>
      <c r="H300" s="69"/>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row>
    <row r="301" spans="1:34" ht="12" customHeight="1">
      <c r="A301" s="1"/>
      <c r="B301" s="16" t="s">
        <v>390</v>
      </c>
      <c r="C301" s="5" t="s">
        <v>278</v>
      </c>
      <c r="D301" s="25">
        <f>Classification!CQ301</f>
        <v>0</v>
      </c>
      <c r="E301" s="79"/>
      <c r="F301" s="25">
        <v>0</v>
      </c>
      <c r="G301" s="25">
        <f t="shared" si="103"/>
        <v>0</v>
      </c>
      <c r="H301" s="69"/>
      <c r="I301" s="25">
        <v>0</v>
      </c>
      <c r="J301" s="25">
        <v>0</v>
      </c>
      <c r="K301" s="25">
        <v>0</v>
      </c>
      <c r="L301" s="25">
        <v>0</v>
      </c>
      <c r="M301" s="25">
        <v>0</v>
      </c>
      <c r="N301" s="25">
        <v>0</v>
      </c>
      <c r="O301" s="25">
        <v>0</v>
      </c>
      <c r="P301" s="25">
        <v>0</v>
      </c>
      <c r="Q301" s="25">
        <v>0</v>
      </c>
      <c r="R301" s="25">
        <v>0</v>
      </c>
      <c r="S301" s="25">
        <v>0</v>
      </c>
      <c r="T301" s="25">
        <v>0</v>
      </c>
      <c r="U301" s="25">
        <v>0</v>
      </c>
      <c r="V301" s="25">
        <v>0</v>
      </c>
      <c r="W301" s="25">
        <v>0</v>
      </c>
      <c r="X301" s="25">
        <v>0</v>
      </c>
      <c r="Y301" s="25">
        <v>0</v>
      </c>
      <c r="Z301" s="25">
        <v>0</v>
      </c>
      <c r="AA301" s="25">
        <v>0</v>
      </c>
      <c r="AB301" s="25">
        <v>0</v>
      </c>
      <c r="AC301" s="25">
        <v>0</v>
      </c>
      <c r="AD301" s="25">
        <v>0</v>
      </c>
      <c r="AE301" s="25">
        <v>0</v>
      </c>
      <c r="AF301" s="25">
        <v>0</v>
      </c>
      <c r="AG301" s="25">
        <v>0</v>
      </c>
      <c r="AH301" s="25">
        <v>0</v>
      </c>
    </row>
    <row r="302" spans="1:34" ht="12" customHeight="1">
      <c r="A302" s="1"/>
      <c r="B302" s="16" t="s">
        <v>280</v>
      </c>
      <c r="C302" s="5" t="s">
        <v>281</v>
      </c>
      <c r="D302" s="25">
        <f>Classification!CQ302</f>
        <v>0</v>
      </c>
      <c r="E302" s="79"/>
      <c r="F302" s="25">
        <v>0</v>
      </c>
      <c r="G302" s="25">
        <f t="shared" si="103"/>
        <v>0</v>
      </c>
      <c r="H302" s="69"/>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row>
    <row r="303" spans="1:34" ht="12" customHeight="1">
      <c r="A303" s="1"/>
      <c r="B303" s="16" t="s">
        <v>282</v>
      </c>
      <c r="C303" s="5" t="s">
        <v>283</v>
      </c>
      <c r="D303" s="25">
        <f>Classification!CQ303</f>
        <v>0</v>
      </c>
      <c r="E303" s="79"/>
      <c r="F303" s="25">
        <v>0</v>
      </c>
      <c r="G303" s="25">
        <f t="shared" si="103"/>
        <v>0</v>
      </c>
      <c r="H303" s="69"/>
      <c r="I303" s="25">
        <v>0</v>
      </c>
      <c r="J303" s="25">
        <v>0</v>
      </c>
      <c r="K303" s="25">
        <v>0</v>
      </c>
      <c r="L303" s="25">
        <v>0</v>
      </c>
      <c r="M303" s="25">
        <v>0</v>
      </c>
      <c r="N303" s="25">
        <v>0</v>
      </c>
      <c r="O303" s="25">
        <v>0</v>
      </c>
      <c r="P303" s="25">
        <v>0</v>
      </c>
      <c r="Q303" s="25">
        <v>0</v>
      </c>
      <c r="R303" s="25">
        <v>0</v>
      </c>
      <c r="S303" s="25">
        <v>0</v>
      </c>
      <c r="T303" s="25">
        <v>0</v>
      </c>
      <c r="U303" s="25">
        <v>0</v>
      </c>
      <c r="V303" s="25">
        <v>0</v>
      </c>
      <c r="W303" s="25">
        <v>0</v>
      </c>
      <c r="X303" s="25">
        <v>0</v>
      </c>
      <c r="Y303" s="25">
        <v>0</v>
      </c>
      <c r="Z303" s="25">
        <v>0</v>
      </c>
      <c r="AA303" s="25">
        <v>0</v>
      </c>
      <c r="AB303" s="25">
        <v>0</v>
      </c>
      <c r="AC303" s="25">
        <v>0</v>
      </c>
      <c r="AD303" s="25">
        <v>0</v>
      </c>
      <c r="AE303" s="25">
        <v>0</v>
      </c>
      <c r="AF303" s="25">
        <v>0</v>
      </c>
      <c r="AG303" s="25">
        <v>0</v>
      </c>
      <c r="AH303" s="25">
        <v>0</v>
      </c>
    </row>
    <row r="304" spans="1:34" ht="12" customHeight="1">
      <c r="A304" s="1"/>
      <c r="B304" s="16" t="s">
        <v>16</v>
      </c>
      <c r="C304" s="5" t="s">
        <v>285</v>
      </c>
      <c r="D304" s="25">
        <f>Classification!CQ304</f>
        <v>0</v>
      </c>
      <c r="E304" s="79"/>
      <c r="F304" s="25">
        <v>0</v>
      </c>
      <c r="G304" s="25">
        <f t="shared" si="103"/>
        <v>0</v>
      </c>
      <c r="H304" s="69"/>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row>
    <row r="305" spans="1:34" ht="12" customHeight="1">
      <c r="A305" s="1"/>
      <c r="B305" s="16" t="s">
        <v>42</v>
      </c>
      <c r="C305" s="1"/>
      <c r="D305" s="26">
        <f>SUM(D298:D304)</f>
        <v>0</v>
      </c>
      <c r="E305" s="79"/>
      <c r="F305" s="26">
        <f t="shared" ref="F305:G305" si="104">SUM(F298:F304)</f>
        <v>0</v>
      </c>
      <c r="G305" s="26">
        <f t="shared" si="104"/>
        <v>0</v>
      </c>
      <c r="H305" s="69"/>
      <c r="I305" s="26">
        <f t="shared" ref="I305:AH305" si="105">SUM(I298:I304)</f>
        <v>0</v>
      </c>
      <c r="J305" s="26">
        <f t="shared" si="105"/>
        <v>0</v>
      </c>
      <c r="K305" s="26">
        <f t="shared" si="105"/>
        <v>0</v>
      </c>
      <c r="L305" s="26">
        <f t="shared" si="105"/>
        <v>0</v>
      </c>
      <c r="M305" s="26">
        <f t="shared" si="105"/>
        <v>0</v>
      </c>
      <c r="N305" s="26">
        <f t="shared" si="105"/>
        <v>0</v>
      </c>
      <c r="O305" s="26">
        <f t="shared" si="105"/>
        <v>0</v>
      </c>
      <c r="P305" s="26">
        <f t="shared" si="105"/>
        <v>0</v>
      </c>
      <c r="Q305" s="26">
        <f t="shared" si="105"/>
        <v>0</v>
      </c>
      <c r="R305" s="26">
        <f t="shared" si="105"/>
        <v>0</v>
      </c>
      <c r="S305" s="26">
        <f t="shared" si="105"/>
        <v>0</v>
      </c>
      <c r="T305" s="26">
        <f t="shared" si="105"/>
        <v>0</v>
      </c>
      <c r="U305" s="26">
        <f t="shared" si="105"/>
        <v>0</v>
      </c>
      <c r="V305" s="26">
        <f t="shared" si="105"/>
        <v>0</v>
      </c>
      <c r="W305" s="26">
        <f t="shared" si="105"/>
        <v>0</v>
      </c>
      <c r="X305" s="26">
        <f t="shared" si="105"/>
        <v>0</v>
      </c>
      <c r="Y305" s="26">
        <f t="shared" si="105"/>
        <v>0</v>
      </c>
      <c r="Z305" s="26">
        <f t="shared" si="105"/>
        <v>0</v>
      </c>
      <c r="AA305" s="26">
        <f t="shared" si="105"/>
        <v>0</v>
      </c>
      <c r="AB305" s="26">
        <f t="shared" si="105"/>
        <v>0</v>
      </c>
      <c r="AC305" s="26">
        <f t="shared" si="105"/>
        <v>0</v>
      </c>
      <c r="AD305" s="26">
        <f t="shared" si="105"/>
        <v>0</v>
      </c>
      <c r="AE305" s="26">
        <f t="shared" si="105"/>
        <v>0</v>
      </c>
      <c r="AF305" s="26">
        <f t="shared" si="105"/>
        <v>0</v>
      </c>
      <c r="AG305" s="26">
        <f t="shared" si="105"/>
        <v>0</v>
      </c>
      <c r="AH305" s="26">
        <f t="shared" si="105"/>
        <v>0</v>
      </c>
    </row>
    <row r="306" spans="1:34" ht="12" customHeight="1">
      <c r="A306" s="1"/>
      <c r="B306" s="1"/>
      <c r="C306" s="1"/>
      <c r="D306" s="25"/>
      <c r="E306" s="79"/>
      <c r="F306" s="25"/>
      <c r="G306" s="25"/>
      <c r="H306" s="69"/>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row>
    <row r="307" spans="1:34" ht="12" customHeight="1">
      <c r="A307" s="16" t="s">
        <v>286</v>
      </c>
      <c r="B307" s="1"/>
      <c r="C307" s="1"/>
      <c r="D307" s="25"/>
      <c r="E307" s="79"/>
      <c r="F307" s="25"/>
      <c r="G307" s="25"/>
      <c r="H307" s="69"/>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row>
    <row r="308" spans="1:34" ht="12" customHeight="1">
      <c r="A308" s="1"/>
      <c r="B308" s="16" t="s">
        <v>287</v>
      </c>
      <c r="C308" s="5" t="s">
        <v>288</v>
      </c>
      <c r="D308" s="25">
        <f>Classification!CQ308</f>
        <v>18140.096094044915</v>
      </c>
      <c r="E308" s="79"/>
      <c r="F308" s="25">
        <v>0</v>
      </c>
      <c r="G308" s="25">
        <f t="shared" ref="G308:G312" si="106">D308-F308</f>
        <v>18140.096094044915</v>
      </c>
      <c r="H308" s="69" t="s">
        <v>505</v>
      </c>
      <c r="I308" s="25">
        <v>6260.0072982962074</v>
      </c>
      <c r="J308" s="25">
        <v>2250.1368534121398</v>
      </c>
      <c r="K308" s="25">
        <v>1120.1537137844666</v>
      </c>
      <c r="L308" s="25">
        <v>6.0311627540869432</v>
      </c>
      <c r="M308" s="25">
        <v>13.916245506384117</v>
      </c>
      <c r="N308" s="25">
        <v>71.671185945354722</v>
      </c>
      <c r="O308" s="25">
        <v>420.55964026958793</v>
      </c>
      <c r="P308" s="25">
        <v>108.00730497073245</v>
      </c>
      <c r="Q308" s="25">
        <v>0</v>
      </c>
      <c r="R308" s="25">
        <v>0</v>
      </c>
      <c r="S308" s="25">
        <v>375.7123268491975</v>
      </c>
      <c r="T308" s="25">
        <v>25.334392015479271</v>
      </c>
      <c r="U308" s="25">
        <v>744.34851055080367</v>
      </c>
      <c r="V308" s="25">
        <v>135.82647919062737</v>
      </c>
      <c r="W308" s="25">
        <v>0</v>
      </c>
      <c r="X308" s="25">
        <v>0</v>
      </c>
      <c r="Y308" s="25">
        <v>0</v>
      </c>
      <c r="Z308" s="25">
        <v>0</v>
      </c>
      <c r="AA308" s="25">
        <v>0</v>
      </c>
      <c r="AB308" s="25">
        <v>0</v>
      </c>
      <c r="AC308" s="25">
        <v>0</v>
      </c>
      <c r="AD308" s="25">
        <v>3337.9298138904719</v>
      </c>
      <c r="AE308" s="25">
        <v>1168.3708415661422</v>
      </c>
      <c r="AF308" s="25">
        <v>1320.8343911124221</v>
      </c>
      <c r="AG308" s="25">
        <v>652.20025724605739</v>
      </c>
      <c r="AH308" s="25">
        <v>129.05567668475408</v>
      </c>
    </row>
    <row r="309" spans="1:34" ht="12" customHeight="1">
      <c r="A309" s="1"/>
      <c r="B309" s="16" t="s">
        <v>291</v>
      </c>
      <c r="C309" s="5" t="s">
        <v>292</v>
      </c>
      <c r="D309" s="25">
        <f>Classification!CQ309</f>
        <v>306.4243411989911</v>
      </c>
      <c r="E309" s="79"/>
      <c r="F309" s="25">
        <v>0</v>
      </c>
      <c r="G309" s="25">
        <f t="shared" si="106"/>
        <v>306.4243411989911</v>
      </c>
      <c r="H309" s="69" t="s">
        <v>505</v>
      </c>
      <c r="I309" s="25">
        <v>105.74467755498881</v>
      </c>
      <c r="J309" s="25">
        <v>38.009539714662026</v>
      </c>
      <c r="K309" s="25">
        <v>18.921750028694117</v>
      </c>
      <c r="L309" s="25">
        <v>0.10187901232737584</v>
      </c>
      <c r="M309" s="25">
        <v>0.23507462910613039</v>
      </c>
      <c r="N309" s="25">
        <v>1.2106769348077155</v>
      </c>
      <c r="O309" s="25">
        <v>7.1041360550895272</v>
      </c>
      <c r="P309" s="25">
        <v>1.8244703390077455</v>
      </c>
      <c r="Q309" s="25">
        <v>0</v>
      </c>
      <c r="R309" s="25">
        <v>0</v>
      </c>
      <c r="S309" s="25">
        <v>6.346570692803537</v>
      </c>
      <c r="T309" s="25">
        <v>0.42795111683938103</v>
      </c>
      <c r="U309" s="25">
        <v>12.573610458593834</v>
      </c>
      <c r="V309" s="25">
        <v>2.2943946486055156</v>
      </c>
      <c r="W309" s="25">
        <v>0</v>
      </c>
      <c r="X309" s="25">
        <v>0</v>
      </c>
      <c r="Y309" s="25">
        <v>0</v>
      </c>
      <c r="Z309" s="25">
        <v>0</v>
      </c>
      <c r="AA309" s="25">
        <v>0</v>
      </c>
      <c r="AB309" s="25">
        <v>0</v>
      </c>
      <c r="AC309" s="25">
        <v>0</v>
      </c>
      <c r="AD309" s="25">
        <v>56.384648619674856</v>
      </c>
      <c r="AE309" s="25">
        <v>19.736238636604959</v>
      </c>
      <c r="AF309" s="25">
        <v>22.311668363347998</v>
      </c>
      <c r="AG309" s="25">
        <v>11.01703282718789</v>
      </c>
      <c r="AH309" s="25">
        <v>2.1800215666496925</v>
      </c>
    </row>
    <row r="310" spans="1:34" ht="12" customHeight="1">
      <c r="A310" s="1"/>
      <c r="B310" s="16" t="s">
        <v>293</v>
      </c>
      <c r="C310" s="5" t="s">
        <v>294</v>
      </c>
      <c r="D310" s="25">
        <f>Classification!CQ310</f>
        <v>1210.1930751597245</v>
      </c>
      <c r="E310" s="79"/>
      <c r="F310" s="25">
        <v>0</v>
      </c>
      <c r="G310" s="25">
        <f t="shared" si="106"/>
        <v>1210.1930751597245</v>
      </c>
      <c r="H310" s="69" t="s">
        <v>505</v>
      </c>
      <c r="I310" s="25">
        <v>417.62829940765408</v>
      </c>
      <c r="J310" s="25">
        <v>150.11497315358824</v>
      </c>
      <c r="K310" s="25">
        <v>74.729607853699875</v>
      </c>
      <c r="L310" s="25">
        <v>0.40236123129211898</v>
      </c>
      <c r="M310" s="25">
        <v>0.9284043401279124</v>
      </c>
      <c r="N310" s="25">
        <v>4.7814505761095276</v>
      </c>
      <c r="O310" s="25">
        <v>28.057093066502691</v>
      </c>
      <c r="P310" s="25">
        <v>7.2055678131250174</v>
      </c>
      <c r="Q310" s="25">
        <v>0</v>
      </c>
      <c r="R310" s="25">
        <v>0</v>
      </c>
      <c r="S310" s="25">
        <v>25.06516249130075</v>
      </c>
      <c r="T310" s="25">
        <v>1.690151233023502</v>
      </c>
      <c r="U310" s="25">
        <v>49.658249234399413</v>
      </c>
      <c r="V310" s="25">
        <v>9.0614880807486795</v>
      </c>
      <c r="W310" s="25">
        <v>0</v>
      </c>
      <c r="X310" s="25">
        <v>0</v>
      </c>
      <c r="Y310" s="25">
        <v>0</v>
      </c>
      <c r="Z310" s="25">
        <v>0</v>
      </c>
      <c r="AA310" s="25">
        <v>0</v>
      </c>
      <c r="AB310" s="25">
        <v>0</v>
      </c>
      <c r="AC310" s="25">
        <v>0</v>
      </c>
      <c r="AD310" s="25">
        <v>222.68567515833331</v>
      </c>
      <c r="AE310" s="25">
        <v>77.946351240446958</v>
      </c>
      <c r="AF310" s="25">
        <v>88.117759976024217</v>
      </c>
      <c r="AG310" s="25">
        <v>43.510697564368435</v>
      </c>
      <c r="AH310" s="25">
        <v>8.6097827389797388</v>
      </c>
    </row>
    <row r="311" spans="1:34" ht="12" customHeight="1">
      <c r="A311" s="1"/>
      <c r="B311" s="16" t="s">
        <v>295</v>
      </c>
      <c r="C311" s="5" t="s">
        <v>296</v>
      </c>
      <c r="D311" s="25">
        <f>Classification!CQ311</f>
        <v>10377.231738992972</v>
      </c>
      <c r="E311" s="79"/>
      <c r="F311" s="25">
        <v>0</v>
      </c>
      <c r="G311" s="25">
        <f t="shared" si="106"/>
        <v>10377.231738992972</v>
      </c>
      <c r="H311" s="69" t="s">
        <v>512</v>
      </c>
      <c r="I311" s="25">
        <v>3660.7901681370795</v>
      </c>
      <c r="J311" s="25">
        <v>1334.4699754336043</v>
      </c>
      <c r="K311" s="25">
        <v>650.90746751750737</v>
      </c>
      <c r="L311" s="25">
        <v>3.1875849382103696</v>
      </c>
      <c r="M311" s="25">
        <v>9.4974762934182433</v>
      </c>
      <c r="N311" s="25">
        <v>42.132308096366671</v>
      </c>
      <c r="O311" s="25">
        <v>247.78719842179095</v>
      </c>
      <c r="P311" s="25">
        <v>57.669232869906004</v>
      </c>
      <c r="Q311" s="25">
        <v>0</v>
      </c>
      <c r="R311" s="25">
        <v>0</v>
      </c>
      <c r="S311" s="25">
        <v>215.7723520212181</v>
      </c>
      <c r="T311" s="25">
        <v>13.537683011742176</v>
      </c>
      <c r="U311" s="25">
        <v>462.95516228159022</v>
      </c>
      <c r="V311" s="25">
        <v>69.379328813663321</v>
      </c>
      <c r="W311" s="25">
        <v>0</v>
      </c>
      <c r="X311" s="25">
        <v>0</v>
      </c>
      <c r="Y311" s="25">
        <v>0</v>
      </c>
      <c r="Z311" s="25">
        <v>0</v>
      </c>
      <c r="AA311" s="25">
        <v>0</v>
      </c>
      <c r="AB311" s="25">
        <v>0</v>
      </c>
      <c r="AC311" s="25">
        <v>0</v>
      </c>
      <c r="AD311" s="25">
        <v>1843.0859817687171</v>
      </c>
      <c r="AE311" s="25">
        <v>660.81433850113149</v>
      </c>
      <c r="AF311" s="25">
        <v>693.56860880694705</v>
      </c>
      <c r="AG311" s="25">
        <v>345.78416952463357</v>
      </c>
      <c r="AH311" s="25">
        <v>65.892702555446434</v>
      </c>
    </row>
    <row r="312" spans="1:34" ht="12" customHeight="1">
      <c r="A312" s="1"/>
      <c r="B312" s="16" t="s">
        <v>299</v>
      </c>
      <c r="C312" s="5" t="s">
        <v>300</v>
      </c>
      <c r="D312" s="25">
        <f>Classification!CQ312</f>
        <v>668.0691853088174</v>
      </c>
      <c r="E312" s="79"/>
      <c r="F312" s="25">
        <v>0</v>
      </c>
      <c r="G312" s="25">
        <f t="shared" si="106"/>
        <v>668.0691853088174</v>
      </c>
      <c r="H312" s="69" t="s">
        <v>505</v>
      </c>
      <c r="I312" s="25">
        <v>230.54552490341641</v>
      </c>
      <c r="J312" s="25">
        <v>82.86875034724234</v>
      </c>
      <c r="K312" s="25">
        <v>41.253374574697105</v>
      </c>
      <c r="L312" s="25">
        <v>0.22211756578899691</v>
      </c>
      <c r="M312" s="25">
        <v>0.51251188250648683</v>
      </c>
      <c r="N312" s="25">
        <v>2.639529060727992</v>
      </c>
      <c r="O312" s="25">
        <v>15.488503191607034</v>
      </c>
      <c r="P312" s="25">
        <v>3.9777271225639157</v>
      </c>
      <c r="Q312" s="25">
        <v>0</v>
      </c>
      <c r="R312" s="25">
        <v>0</v>
      </c>
      <c r="S312" s="25">
        <v>13.836852175828502</v>
      </c>
      <c r="T312" s="25">
        <v>0.93302298655582505</v>
      </c>
      <c r="U312" s="25">
        <v>27.41310191806285</v>
      </c>
      <c r="V312" s="25">
        <v>5.0022604525251859</v>
      </c>
      <c r="W312" s="25">
        <v>0</v>
      </c>
      <c r="X312" s="25">
        <v>0</v>
      </c>
      <c r="Y312" s="25">
        <v>0</v>
      </c>
      <c r="Z312" s="25">
        <v>0</v>
      </c>
      <c r="AA312" s="25">
        <v>0</v>
      </c>
      <c r="AB312" s="25">
        <v>0</v>
      </c>
      <c r="AC312" s="25">
        <v>0</v>
      </c>
      <c r="AD312" s="25">
        <v>122.93033288373157</v>
      </c>
      <c r="AE312" s="25">
        <v>43.029130177535947</v>
      </c>
      <c r="AF312" s="25">
        <v>48.644105909010236</v>
      </c>
      <c r="AG312" s="25">
        <v>24.019436956544702</v>
      </c>
      <c r="AH312" s="25">
        <v>4.7529032004723364</v>
      </c>
    </row>
    <row r="313" spans="1:34" ht="12" customHeight="1">
      <c r="A313" s="1"/>
      <c r="B313" s="16" t="s">
        <v>42</v>
      </c>
      <c r="C313" s="1"/>
      <c r="D313" s="26">
        <f>SUM(D308:D312)</f>
        <v>30702.014434705419</v>
      </c>
      <c r="E313" s="79"/>
      <c r="F313" s="26">
        <f>SUM(F308:F312)</f>
        <v>0</v>
      </c>
      <c r="G313" s="26">
        <f>SUM(G308:G312)</f>
        <v>30702.014434705419</v>
      </c>
      <c r="H313" s="69"/>
      <c r="I313" s="26">
        <f t="shared" ref="I313:AH313" si="107">SUM(I308:I312)</f>
        <v>10674.715968299346</v>
      </c>
      <c r="J313" s="26">
        <f t="shared" si="107"/>
        <v>3855.6000920612369</v>
      </c>
      <c r="K313" s="26">
        <f t="shared" si="107"/>
        <v>1905.965913759065</v>
      </c>
      <c r="L313" s="26">
        <f t="shared" si="107"/>
        <v>9.9451055017058039</v>
      </c>
      <c r="M313" s="26">
        <f t="shared" si="107"/>
        <v>25.089712651542889</v>
      </c>
      <c r="N313" s="26">
        <f t="shared" si="107"/>
        <v>122.43515061336663</v>
      </c>
      <c r="O313" s="26">
        <f t="shared" si="107"/>
        <v>718.99657100457819</v>
      </c>
      <c r="P313" s="26">
        <f t="shared" si="107"/>
        <v>178.68430311533513</v>
      </c>
      <c r="Q313" s="26">
        <f t="shared" si="107"/>
        <v>0</v>
      </c>
      <c r="R313" s="26">
        <f t="shared" si="107"/>
        <v>0</v>
      </c>
      <c r="S313" s="26">
        <f t="shared" si="107"/>
        <v>636.73326423034837</v>
      </c>
      <c r="T313" s="26">
        <f t="shared" si="107"/>
        <v>41.923200363640156</v>
      </c>
      <c r="U313" s="26">
        <f t="shared" si="107"/>
        <v>1296.9486344434501</v>
      </c>
      <c r="V313" s="26">
        <f t="shared" si="107"/>
        <v>221.56395118617004</v>
      </c>
      <c r="W313" s="26">
        <f t="shared" si="107"/>
        <v>0</v>
      </c>
      <c r="X313" s="26">
        <f t="shared" si="107"/>
        <v>0</v>
      </c>
      <c r="Y313" s="26">
        <f t="shared" si="107"/>
        <v>0</v>
      </c>
      <c r="Z313" s="26">
        <f t="shared" si="107"/>
        <v>0</v>
      </c>
      <c r="AA313" s="26">
        <f t="shared" si="107"/>
        <v>0</v>
      </c>
      <c r="AB313" s="26">
        <f t="shared" si="107"/>
        <v>0</v>
      </c>
      <c r="AC313" s="26">
        <f t="shared" si="107"/>
        <v>0</v>
      </c>
      <c r="AD313" s="26">
        <f t="shared" si="107"/>
        <v>5583.0164523209287</v>
      </c>
      <c r="AE313" s="26">
        <f t="shared" si="107"/>
        <v>1969.8969001218616</v>
      </c>
      <c r="AF313" s="26">
        <f t="shared" si="107"/>
        <v>2173.4765341677517</v>
      </c>
      <c r="AG313" s="26">
        <f t="shared" si="107"/>
        <v>1076.5315941187921</v>
      </c>
      <c r="AH313" s="26">
        <f t="shared" si="107"/>
        <v>210.49108674630227</v>
      </c>
    </row>
    <row r="314" spans="1:34" ht="12" customHeight="1">
      <c r="A314" s="1"/>
      <c r="B314" s="1"/>
      <c r="C314" s="1"/>
      <c r="D314" s="25"/>
      <c r="E314" s="79"/>
      <c r="F314" s="25"/>
      <c r="G314" s="25"/>
      <c r="H314" s="69"/>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row>
    <row r="315" spans="1:34" ht="12" customHeight="1">
      <c r="A315" s="16" t="s">
        <v>301</v>
      </c>
      <c r="B315" s="1"/>
      <c r="C315" s="1"/>
      <c r="D315" s="25">
        <f>SUM(D216, D235,D249,D266,D283,D289,D295,D305,D313)</f>
        <v>122589.2323928516</v>
      </c>
      <c r="E315" s="79"/>
      <c r="F315" s="25">
        <f t="shared" ref="F315:G315" si="108">SUM(F216, F235,F249,F266,F283,F289,F295,F305,F313)</f>
        <v>0</v>
      </c>
      <c r="G315" s="25">
        <f t="shared" si="108"/>
        <v>122589.2323928516</v>
      </c>
      <c r="H315" s="69"/>
      <c r="I315" s="25">
        <f t="shared" ref="I315:AH315" si="109">SUM(I216, I235,I249,I266,I283,I289,I295,I305,I313)</f>
        <v>46668.300060755682</v>
      </c>
      <c r="J315" s="25">
        <f t="shared" si="109"/>
        <v>17461.461061663344</v>
      </c>
      <c r="K315" s="25">
        <f t="shared" si="109"/>
        <v>8197.7187115930301</v>
      </c>
      <c r="L315" s="25">
        <f t="shared" si="109"/>
        <v>32.440672477839861</v>
      </c>
      <c r="M315" s="25">
        <f t="shared" si="109"/>
        <v>153.9011211811771</v>
      </c>
      <c r="N315" s="25">
        <f t="shared" si="109"/>
        <v>542.41438037139312</v>
      </c>
      <c r="O315" s="25">
        <f t="shared" si="109"/>
        <v>3203.4549259309433</v>
      </c>
      <c r="P315" s="25">
        <f t="shared" si="109"/>
        <v>602.54942050131922</v>
      </c>
      <c r="Q315" s="25">
        <f t="shared" si="109"/>
        <v>0</v>
      </c>
      <c r="R315" s="25">
        <f t="shared" si="109"/>
        <v>0</v>
      </c>
      <c r="S315" s="25">
        <f t="shared" si="109"/>
        <v>2655.5454770933275</v>
      </c>
      <c r="T315" s="25">
        <f t="shared" si="109"/>
        <v>141.72920845609224</v>
      </c>
      <c r="U315" s="25">
        <f t="shared" si="109"/>
        <v>6569.9215757631582</v>
      </c>
      <c r="V315" s="25">
        <f t="shared" si="109"/>
        <v>641.76068609912909</v>
      </c>
      <c r="W315" s="25">
        <f t="shared" si="109"/>
        <v>0</v>
      </c>
      <c r="X315" s="25">
        <f t="shared" si="109"/>
        <v>0</v>
      </c>
      <c r="Y315" s="25">
        <f t="shared" si="109"/>
        <v>0</v>
      </c>
      <c r="Z315" s="25">
        <f t="shared" si="109"/>
        <v>0</v>
      </c>
      <c r="AA315" s="25">
        <f t="shared" si="109"/>
        <v>0</v>
      </c>
      <c r="AB315" s="25">
        <f t="shared" si="109"/>
        <v>0</v>
      </c>
      <c r="AC315" s="25">
        <f t="shared" si="109"/>
        <v>0</v>
      </c>
      <c r="AD315" s="25">
        <f t="shared" si="109"/>
        <v>18221.31114814341</v>
      </c>
      <c r="AE315" s="25">
        <f t="shared" si="109"/>
        <v>7017.820535949666</v>
      </c>
      <c r="AF315" s="25">
        <f t="shared" si="109"/>
        <v>6521.7069961862235</v>
      </c>
      <c r="AG315" s="25">
        <f t="shared" si="109"/>
        <v>3453.5204836924959</v>
      </c>
      <c r="AH315" s="25">
        <f t="shared" si="109"/>
        <v>503.67592699337683</v>
      </c>
    </row>
    <row r="316" spans="1:34" ht="12" customHeight="1">
      <c r="A316" s="1"/>
      <c r="B316" s="1"/>
      <c r="C316" s="1"/>
      <c r="D316" s="25"/>
      <c r="E316" s="79"/>
      <c r="F316" s="25"/>
      <c r="G316" s="25"/>
      <c r="H316" s="69"/>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row>
    <row r="317" spans="1:34" ht="12" customHeight="1">
      <c r="A317" s="16" t="s">
        <v>187</v>
      </c>
      <c r="B317" s="1"/>
      <c r="C317" s="1"/>
      <c r="D317" s="30">
        <f>D207</f>
        <v>0</v>
      </c>
      <c r="E317" s="79"/>
      <c r="F317" s="30">
        <f t="shared" ref="F317:G317" si="110">F207</f>
        <v>0</v>
      </c>
      <c r="G317" s="30">
        <f t="shared" si="110"/>
        <v>0</v>
      </c>
      <c r="H317" s="69"/>
      <c r="I317" s="30">
        <f t="shared" ref="I317:AH317" si="111">I207</f>
        <v>0</v>
      </c>
      <c r="J317" s="30">
        <f t="shared" si="111"/>
        <v>0</v>
      </c>
      <c r="K317" s="30">
        <f t="shared" si="111"/>
        <v>0</v>
      </c>
      <c r="L317" s="30">
        <f t="shared" si="111"/>
        <v>0</v>
      </c>
      <c r="M317" s="30">
        <f t="shared" si="111"/>
        <v>0</v>
      </c>
      <c r="N317" s="30">
        <f t="shared" si="111"/>
        <v>0</v>
      </c>
      <c r="O317" s="30">
        <f t="shared" si="111"/>
        <v>0</v>
      </c>
      <c r="P317" s="30">
        <f t="shared" si="111"/>
        <v>0</v>
      </c>
      <c r="Q317" s="30">
        <f t="shared" si="111"/>
        <v>0</v>
      </c>
      <c r="R317" s="30">
        <f t="shared" si="111"/>
        <v>0</v>
      </c>
      <c r="S317" s="30">
        <f t="shared" si="111"/>
        <v>0</v>
      </c>
      <c r="T317" s="30">
        <f t="shared" si="111"/>
        <v>0</v>
      </c>
      <c r="U317" s="30">
        <f t="shared" si="111"/>
        <v>0</v>
      </c>
      <c r="V317" s="30">
        <f t="shared" si="111"/>
        <v>0</v>
      </c>
      <c r="W317" s="30">
        <f t="shared" si="111"/>
        <v>0</v>
      </c>
      <c r="X317" s="30">
        <f t="shared" si="111"/>
        <v>0</v>
      </c>
      <c r="Y317" s="30">
        <f t="shared" si="111"/>
        <v>0</v>
      </c>
      <c r="Z317" s="30">
        <f t="shared" si="111"/>
        <v>0</v>
      </c>
      <c r="AA317" s="30">
        <f t="shared" si="111"/>
        <v>0</v>
      </c>
      <c r="AB317" s="30">
        <f t="shared" si="111"/>
        <v>0</v>
      </c>
      <c r="AC317" s="30">
        <f t="shared" si="111"/>
        <v>0</v>
      </c>
      <c r="AD317" s="30">
        <f t="shared" si="111"/>
        <v>0</v>
      </c>
      <c r="AE317" s="30">
        <f t="shared" si="111"/>
        <v>0</v>
      </c>
      <c r="AF317" s="30">
        <f t="shared" si="111"/>
        <v>0</v>
      </c>
      <c r="AG317" s="30">
        <f t="shared" si="111"/>
        <v>0</v>
      </c>
      <c r="AH317" s="30">
        <f t="shared" si="111"/>
        <v>0</v>
      </c>
    </row>
    <row r="318" spans="1:34" ht="12" customHeight="1">
      <c r="A318" s="1"/>
      <c r="B318" s="1"/>
      <c r="C318" s="1"/>
      <c r="D318" s="25"/>
      <c r="E318" s="79"/>
      <c r="F318" s="25"/>
      <c r="G318" s="25"/>
      <c r="H318" s="69"/>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row>
    <row r="319" spans="1:34" ht="12" customHeight="1" thickBot="1">
      <c r="A319" s="16" t="s">
        <v>302</v>
      </c>
      <c r="B319" s="1"/>
      <c r="C319" s="1"/>
      <c r="D319" s="40">
        <f>D315+D317</f>
        <v>122589.2323928516</v>
      </c>
      <c r="E319" s="79"/>
      <c r="F319" s="40">
        <f t="shared" ref="F319:G319" si="112">F315+F317</f>
        <v>0</v>
      </c>
      <c r="G319" s="40">
        <f t="shared" si="112"/>
        <v>122589.2323928516</v>
      </c>
      <c r="H319" s="69"/>
      <c r="I319" s="40">
        <f t="shared" ref="I319:AH319" si="113">I315+I317</f>
        <v>46668.300060755682</v>
      </c>
      <c r="J319" s="40">
        <f t="shared" si="113"/>
        <v>17461.461061663344</v>
      </c>
      <c r="K319" s="40">
        <f t="shared" si="113"/>
        <v>8197.7187115930301</v>
      </c>
      <c r="L319" s="40">
        <f t="shared" si="113"/>
        <v>32.440672477839861</v>
      </c>
      <c r="M319" s="40">
        <f t="shared" si="113"/>
        <v>153.9011211811771</v>
      </c>
      <c r="N319" s="40">
        <f t="shared" si="113"/>
        <v>542.41438037139312</v>
      </c>
      <c r="O319" s="40">
        <f t="shared" si="113"/>
        <v>3203.4549259309433</v>
      </c>
      <c r="P319" s="40">
        <f t="shared" si="113"/>
        <v>602.54942050131922</v>
      </c>
      <c r="Q319" s="40">
        <f t="shared" si="113"/>
        <v>0</v>
      </c>
      <c r="R319" s="40">
        <f t="shared" si="113"/>
        <v>0</v>
      </c>
      <c r="S319" s="40">
        <f t="shared" si="113"/>
        <v>2655.5454770933275</v>
      </c>
      <c r="T319" s="40">
        <f t="shared" si="113"/>
        <v>141.72920845609224</v>
      </c>
      <c r="U319" s="40">
        <f t="shared" si="113"/>
        <v>6569.9215757631582</v>
      </c>
      <c r="V319" s="40">
        <f t="shared" si="113"/>
        <v>641.76068609912909</v>
      </c>
      <c r="W319" s="40">
        <f t="shared" si="113"/>
        <v>0</v>
      </c>
      <c r="X319" s="40">
        <f t="shared" si="113"/>
        <v>0</v>
      </c>
      <c r="Y319" s="40">
        <f t="shared" si="113"/>
        <v>0</v>
      </c>
      <c r="Z319" s="40">
        <f t="shared" si="113"/>
        <v>0</v>
      </c>
      <c r="AA319" s="40">
        <f t="shared" si="113"/>
        <v>0</v>
      </c>
      <c r="AB319" s="40">
        <f t="shared" si="113"/>
        <v>0</v>
      </c>
      <c r="AC319" s="40">
        <f t="shared" si="113"/>
        <v>0</v>
      </c>
      <c r="AD319" s="40">
        <f t="shared" si="113"/>
        <v>18221.31114814341</v>
      </c>
      <c r="AE319" s="40">
        <f t="shared" si="113"/>
        <v>7017.820535949666</v>
      </c>
      <c r="AF319" s="40">
        <f t="shared" si="113"/>
        <v>6521.7069961862235</v>
      </c>
      <c r="AG319" s="40">
        <f t="shared" si="113"/>
        <v>3453.5204836924959</v>
      </c>
      <c r="AH319" s="40">
        <f t="shared" si="113"/>
        <v>503.67592699337683</v>
      </c>
    </row>
    <row r="320" spans="1:34" ht="12" customHeight="1">
      <c r="A320" s="1"/>
      <c r="B320" s="1"/>
      <c r="C320" s="1"/>
      <c r="D320" s="25"/>
      <c r="E320" s="79"/>
      <c r="F320" s="25"/>
      <c r="G320" s="25"/>
      <c r="H320" s="69"/>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row>
    <row r="321" spans="1:34" ht="12" customHeight="1">
      <c r="A321" s="16" t="s">
        <v>303</v>
      </c>
      <c r="B321" s="1"/>
      <c r="C321" s="1"/>
      <c r="D321" s="25"/>
      <c r="E321" s="79"/>
      <c r="F321" s="25"/>
      <c r="G321" s="25"/>
      <c r="H321" s="69"/>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row>
    <row r="322" spans="1:34" ht="12" customHeight="1">
      <c r="A322" s="1"/>
      <c r="B322" s="16" t="s">
        <v>304</v>
      </c>
      <c r="C322" s="1"/>
      <c r="D322" s="25">
        <f>Classification!CQ322</f>
        <v>0</v>
      </c>
      <c r="E322" s="79"/>
      <c r="F322" s="25">
        <v>0</v>
      </c>
      <c r="G322" s="25">
        <f t="shared" ref="G322:G327" si="114">D322-F322</f>
        <v>0</v>
      </c>
      <c r="H322" s="69"/>
      <c r="I322" s="25">
        <v>0</v>
      </c>
      <c r="J322" s="25">
        <v>0</v>
      </c>
      <c r="K322" s="25">
        <v>0</v>
      </c>
      <c r="L322" s="25">
        <v>0</v>
      </c>
      <c r="M322" s="25">
        <v>0</v>
      </c>
      <c r="N322" s="25">
        <v>0</v>
      </c>
      <c r="O322" s="25">
        <v>0</v>
      </c>
      <c r="P322" s="25">
        <v>0</v>
      </c>
      <c r="Q322" s="25">
        <v>0</v>
      </c>
      <c r="R322" s="25">
        <v>0</v>
      </c>
      <c r="S322" s="25">
        <v>0</v>
      </c>
      <c r="T322" s="25">
        <v>0</v>
      </c>
      <c r="U322" s="25">
        <v>0</v>
      </c>
      <c r="V322" s="25">
        <v>0</v>
      </c>
      <c r="W322" s="25">
        <v>0</v>
      </c>
      <c r="X322" s="25">
        <v>0</v>
      </c>
      <c r="Y322" s="25">
        <v>0</v>
      </c>
      <c r="Z322" s="25">
        <v>0</v>
      </c>
      <c r="AA322" s="25">
        <v>0</v>
      </c>
      <c r="AB322" s="25">
        <v>0</v>
      </c>
      <c r="AC322" s="25">
        <v>0</v>
      </c>
      <c r="AD322" s="25">
        <v>0</v>
      </c>
      <c r="AE322" s="25">
        <v>0</v>
      </c>
      <c r="AF322" s="25">
        <v>0</v>
      </c>
      <c r="AG322" s="25">
        <v>0</v>
      </c>
      <c r="AH322" s="25">
        <v>0</v>
      </c>
    </row>
    <row r="323" spans="1:34" ht="12" customHeight="1">
      <c r="A323" s="1"/>
      <c r="B323" s="16" t="s">
        <v>305</v>
      </c>
      <c r="C323" s="1"/>
      <c r="D323" s="25">
        <f>Classification!CQ323</f>
        <v>0</v>
      </c>
      <c r="E323" s="79"/>
      <c r="F323" s="25">
        <v>0</v>
      </c>
      <c r="G323" s="25">
        <f t="shared" si="114"/>
        <v>0</v>
      </c>
      <c r="H323" s="69"/>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row>
    <row r="324" spans="1:34" ht="12" customHeight="1">
      <c r="A324" s="1"/>
      <c r="B324" s="16" t="s">
        <v>306</v>
      </c>
      <c r="C324" s="1"/>
      <c r="D324" s="25">
        <f>Classification!CQ324</f>
        <v>0</v>
      </c>
      <c r="E324" s="79"/>
      <c r="F324" s="25">
        <v>0</v>
      </c>
      <c r="G324" s="25">
        <f t="shared" si="114"/>
        <v>0</v>
      </c>
      <c r="H324" s="69"/>
      <c r="I324" s="25">
        <v>0</v>
      </c>
      <c r="J324" s="25">
        <v>0</v>
      </c>
      <c r="K324" s="25">
        <v>0</v>
      </c>
      <c r="L324" s="25">
        <v>0</v>
      </c>
      <c r="M324" s="25">
        <v>0</v>
      </c>
      <c r="N324" s="25">
        <v>0</v>
      </c>
      <c r="O324" s="25">
        <v>0</v>
      </c>
      <c r="P324" s="25">
        <v>0</v>
      </c>
      <c r="Q324" s="25">
        <v>0</v>
      </c>
      <c r="R324" s="25">
        <v>0</v>
      </c>
      <c r="S324" s="25">
        <v>0</v>
      </c>
      <c r="T324" s="25">
        <v>0</v>
      </c>
      <c r="U324" s="25">
        <v>0</v>
      </c>
      <c r="V324" s="25">
        <v>0</v>
      </c>
      <c r="W324" s="25">
        <v>0</v>
      </c>
      <c r="X324" s="25">
        <v>0</v>
      </c>
      <c r="Y324" s="25">
        <v>0</v>
      </c>
      <c r="Z324" s="25">
        <v>0</v>
      </c>
      <c r="AA324" s="25">
        <v>0</v>
      </c>
      <c r="AB324" s="25">
        <v>0</v>
      </c>
      <c r="AC324" s="25">
        <v>0</v>
      </c>
      <c r="AD324" s="25">
        <v>0</v>
      </c>
      <c r="AE324" s="25">
        <v>0</v>
      </c>
      <c r="AF324" s="25">
        <v>0</v>
      </c>
      <c r="AG324" s="25">
        <v>0</v>
      </c>
      <c r="AH324" s="25">
        <v>0</v>
      </c>
    </row>
    <row r="325" spans="1:34" ht="12" customHeight="1">
      <c r="A325" s="1"/>
      <c r="B325" s="16" t="s">
        <v>307</v>
      </c>
      <c r="C325" s="1"/>
      <c r="D325" s="25">
        <f>Classification!CQ325</f>
        <v>0</v>
      </c>
      <c r="E325" s="79"/>
      <c r="F325" s="25">
        <v>0</v>
      </c>
      <c r="G325" s="25">
        <f t="shared" si="114"/>
        <v>0</v>
      </c>
      <c r="H325" s="69"/>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row>
    <row r="326" spans="1:34" ht="12" customHeight="1">
      <c r="A326" s="1"/>
      <c r="B326" s="16" t="s">
        <v>308</v>
      </c>
      <c r="C326" s="1"/>
      <c r="D326" s="25">
        <f>Classification!CQ326</f>
        <v>521.71028068476744</v>
      </c>
      <c r="E326" s="79" t="s">
        <v>513</v>
      </c>
      <c r="F326" s="25">
        <v>12</v>
      </c>
      <c r="G326" s="25">
        <f t="shared" si="114"/>
        <v>509.71028068476744</v>
      </c>
      <c r="H326" s="69" t="s">
        <v>514</v>
      </c>
      <c r="I326" s="25">
        <v>506.20903275466776</v>
      </c>
      <c r="J326" s="25">
        <v>3.3518838525811394</v>
      </c>
      <c r="K326" s="25">
        <v>8.5747415166171653E-2</v>
      </c>
      <c r="L326" s="25">
        <v>2.5905563494311686E-4</v>
      </c>
      <c r="M326" s="25">
        <v>5.6992239687485699E-3</v>
      </c>
      <c r="N326" s="25">
        <v>1.5469322200888976E-2</v>
      </c>
      <c r="O326" s="25">
        <v>9.7700982321404055E-3</v>
      </c>
      <c r="P326" s="25">
        <v>3.5157550456565855E-3</v>
      </c>
      <c r="Q326" s="25">
        <v>8.8819074837640042E-4</v>
      </c>
      <c r="R326" s="25">
        <v>4.8110332203721691E-4</v>
      </c>
      <c r="S326" s="25">
        <v>1.5987433470775209E-2</v>
      </c>
      <c r="T326" s="25">
        <v>8.8819074837640042E-4</v>
      </c>
      <c r="U326" s="25">
        <v>9.2519869622541724E-3</v>
      </c>
      <c r="V326" s="25">
        <v>9.6220664407443382E-4</v>
      </c>
      <c r="W326" s="25">
        <v>4.4409537418820021E-4</v>
      </c>
      <c r="X326" s="25">
        <v>0</v>
      </c>
      <c r="Y326" s="25">
        <v>0</v>
      </c>
      <c r="Z326" s="25">
        <v>0</v>
      </c>
      <c r="AA326" s="25">
        <v>0</v>
      </c>
      <c r="AB326" s="25">
        <v>0</v>
      </c>
      <c r="AC326" s="25">
        <v>0</v>
      </c>
      <c r="AD326" s="25">
        <v>11.930916221652181</v>
      </c>
      <c r="AE326" s="25">
        <v>6.5517135272281729E-2</v>
      </c>
      <c r="AF326" s="25">
        <v>1.6280676627158518E-3</v>
      </c>
      <c r="AG326" s="25">
        <v>3.6925245958503857E-4</v>
      </c>
      <c r="AH326" s="25">
        <v>1.569322953236414E-3</v>
      </c>
    </row>
    <row r="327" spans="1:34" ht="12" customHeight="1">
      <c r="A327" s="1"/>
      <c r="B327" s="16" t="s">
        <v>309</v>
      </c>
      <c r="C327" s="1"/>
      <c r="D327" s="25">
        <f>Classification!CQ327</f>
        <v>0</v>
      </c>
      <c r="E327" s="79"/>
      <c r="F327" s="25">
        <v>0</v>
      </c>
      <c r="G327" s="25">
        <f t="shared" si="114"/>
        <v>0</v>
      </c>
      <c r="H327" s="69"/>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row>
    <row r="328" spans="1:34" ht="12" customHeight="1" thickBot="1">
      <c r="A328" s="1"/>
      <c r="B328" s="16" t="s">
        <v>42</v>
      </c>
      <c r="C328" s="1"/>
      <c r="D328" s="47">
        <f>SUM(D322:D327)</f>
        <v>521.71028068476744</v>
      </c>
      <c r="E328" s="79"/>
      <c r="F328" s="47">
        <f t="shared" ref="F328:G328" si="115">SUM(F322:F327)</f>
        <v>12</v>
      </c>
      <c r="G328" s="47">
        <f t="shared" si="115"/>
        <v>509.71028068476744</v>
      </c>
      <c r="H328" s="69"/>
      <c r="I328" s="47">
        <f t="shared" ref="I328:AH328" si="116">SUM(I322:I327)</f>
        <v>506.20903275466776</v>
      </c>
      <c r="J328" s="47">
        <f t="shared" si="116"/>
        <v>3.3518838525811394</v>
      </c>
      <c r="K328" s="47">
        <f t="shared" si="116"/>
        <v>8.5747415166171653E-2</v>
      </c>
      <c r="L328" s="47">
        <f t="shared" si="116"/>
        <v>2.5905563494311686E-4</v>
      </c>
      <c r="M328" s="47">
        <f t="shared" si="116"/>
        <v>5.6992239687485699E-3</v>
      </c>
      <c r="N328" s="47">
        <f t="shared" si="116"/>
        <v>1.5469322200888976E-2</v>
      </c>
      <c r="O328" s="47">
        <f t="shared" si="116"/>
        <v>9.7700982321404055E-3</v>
      </c>
      <c r="P328" s="47">
        <f t="shared" si="116"/>
        <v>3.5157550456565855E-3</v>
      </c>
      <c r="Q328" s="47">
        <f t="shared" si="116"/>
        <v>8.8819074837640042E-4</v>
      </c>
      <c r="R328" s="47">
        <f t="shared" si="116"/>
        <v>4.8110332203721691E-4</v>
      </c>
      <c r="S328" s="47">
        <f t="shared" si="116"/>
        <v>1.5987433470775209E-2</v>
      </c>
      <c r="T328" s="47">
        <f t="shared" si="116"/>
        <v>8.8819074837640042E-4</v>
      </c>
      <c r="U328" s="47">
        <f t="shared" si="116"/>
        <v>9.2519869622541724E-3</v>
      </c>
      <c r="V328" s="47">
        <f t="shared" si="116"/>
        <v>9.6220664407443382E-4</v>
      </c>
      <c r="W328" s="47">
        <f t="shared" si="116"/>
        <v>4.4409537418820021E-4</v>
      </c>
      <c r="X328" s="47">
        <f t="shared" si="116"/>
        <v>0</v>
      </c>
      <c r="Y328" s="47">
        <f t="shared" si="116"/>
        <v>0</v>
      </c>
      <c r="Z328" s="47">
        <f t="shared" si="116"/>
        <v>0</v>
      </c>
      <c r="AA328" s="47">
        <f t="shared" si="116"/>
        <v>0</v>
      </c>
      <c r="AB328" s="47">
        <f t="shared" si="116"/>
        <v>0</v>
      </c>
      <c r="AC328" s="47">
        <f t="shared" si="116"/>
        <v>0</v>
      </c>
      <c r="AD328" s="47">
        <f t="shared" si="116"/>
        <v>11.930916221652181</v>
      </c>
      <c r="AE328" s="47">
        <f t="shared" si="116"/>
        <v>6.5517135272281729E-2</v>
      </c>
      <c r="AF328" s="47">
        <f t="shared" si="116"/>
        <v>1.6280676627158518E-3</v>
      </c>
      <c r="AG328" s="47">
        <f t="shared" si="116"/>
        <v>3.6925245958503857E-4</v>
      </c>
      <c r="AH328" s="47">
        <f t="shared" si="116"/>
        <v>1.569322953236414E-3</v>
      </c>
    </row>
    <row r="329" spans="1:34" ht="12" customHeight="1">
      <c r="A329" s="1"/>
      <c r="B329" s="1"/>
      <c r="C329" s="1"/>
      <c r="D329" s="25"/>
      <c r="E329" s="79"/>
      <c r="F329" s="25"/>
      <c r="G329" s="25"/>
      <c r="H329" s="69"/>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row>
    <row r="330" spans="1:34" ht="12" customHeight="1">
      <c r="A330" s="1"/>
      <c r="B330" s="1"/>
      <c r="C330" s="1"/>
      <c r="D330" s="1"/>
      <c r="E330" s="5"/>
      <c r="F330" s="1"/>
      <c r="G330" s="1"/>
      <c r="H330" s="69"/>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ht="12" customHeight="1">
      <c r="A331" s="58" t="s">
        <v>311</v>
      </c>
      <c r="B331" s="1"/>
      <c r="C331" s="1"/>
      <c r="D331" s="1"/>
      <c r="E331" s="5"/>
      <c r="F331" s="1"/>
      <c r="G331" s="1"/>
      <c r="H331" s="69"/>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12" customHeight="1">
      <c r="A332" s="1"/>
      <c r="B332" s="1"/>
      <c r="C332" s="1"/>
      <c r="D332" s="1"/>
      <c r="E332" s="5"/>
      <c r="F332" s="1"/>
      <c r="G332" s="1"/>
      <c r="H332" s="69"/>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12" customHeight="1">
      <c r="A333" s="16" t="s">
        <v>312</v>
      </c>
      <c r="B333" s="1"/>
      <c r="C333" s="1"/>
      <c r="D333" s="59">
        <f>D174</f>
        <v>5.9316239560111665E-2</v>
      </c>
      <c r="E333" s="5"/>
      <c r="F333" s="59"/>
      <c r="G333" s="59"/>
      <c r="H333" s="69"/>
      <c r="I333" s="59">
        <f t="shared" ref="I333:AH333" si="117">I174</f>
        <v>5.9316239560111665E-2</v>
      </c>
      <c r="J333" s="59">
        <f t="shared" si="117"/>
        <v>5.9316239560111665E-2</v>
      </c>
      <c r="K333" s="59">
        <f t="shared" si="117"/>
        <v>5.9316239560111665E-2</v>
      </c>
      <c r="L333" s="59">
        <f t="shared" si="117"/>
        <v>5.9316239560111665E-2</v>
      </c>
      <c r="M333" s="59">
        <f t="shared" si="117"/>
        <v>5.9316239560111665E-2</v>
      </c>
      <c r="N333" s="59">
        <f t="shared" si="117"/>
        <v>5.9316239560111665E-2</v>
      </c>
      <c r="O333" s="59">
        <f t="shared" si="117"/>
        <v>5.9316239560111665E-2</v>
      </c>
      <c r="P333" s="59">
        <f t="shared" si="117"/>
        <v>5.9316239560111665E-2</v>
      </c>
      <c r="Q333" s="59">
        <f t="shared" si="117"/>
        <v>5.9316239560111665E-2</v>
      </c>
      <c r="R333" s="59">
        <f t="shared" si="117"/>
        <v>5.9316239560111665E-2</v>
      </c>
      <c r="S333" s="59">
        <f t="shared" si="117"/>
        <v>5.9316239560111665E-2</v>
      </c>
      <c r="T333" s="59">
        <f t="shared" si="117"/>
        <v>5.9316239560111665E-2</v>
      </c>
      <c r="U333" s="59">
        <f t="shared" si="117"/>
        <v>5.9316239560111665E-2</v>
      </c>
      <c r="V333" s="59">
        <f t="shared" si="117"/>
        <v>5.9316239560111665E-2</v>
      </c>
      <c r="W333" s="59">
        <f t="shared" si="117"/>
        <v>5.9316239560111665E-2</v>
      </c>
      <c r="X333" s="59">
        <f t="shared" si="117"/>
        <v>5.9316239560111665E-2</v>
      </c>
      <c r="Y333" s="59">
        <f t="shared" si="117"/>
        <v>5.9316239560111665E-2</v>
      </c>
      <c r="Z333" s="59">
        <f t="shared" si="117"/>
        <v>5.9316239560111665E-2</v>
      </c>
      <c r="AA333" s="59">
        <f t="shared" si="117"/>
        <v>5.9316239560111665E-2</v>
      </c>
      <c r="AB333" s="59">
        <f t="shared" si="117"/>
        <v>5.9316239560111665E-2</v>
      </c>
      <c r="AC333" s="59">
        <f t="shared" si="117"/>
        <v>5.9316239560111665E-2</v>
      </c>
      <c r="AD333" s="59">
        <f t="shared" si="117"/>
        <v>5.9316239560111665E-2</v>
      </c>
      <c r="AE333" s="59">
        <f t="shared" si="117"/>
        <v>5.9316239560111665E-2</v>
      </c>
      <c r="AF333" s="59">
        <f t="shared" si="117"/>
        <v>5.9316239560111665E-2</v>
      </c>
      <c r="AG333" s="59">
        <f t="shared" si="117"/>
        <v>5.9316239560111665E-2</v>
      </c>
      <c r="AH333" s="59">
        <f t="shared" si="117"/>
        <v>5.9316239560111665E-2</v>
      </c>
    </row>
    <row r="334" spans="1:34" ht="12" customHeight="1">
      <c r="A334" s="1"/>
      <c r="B334" s="1"/>
      <c r="C334" s="1"/>
      <c r="D334" s="1"/>
      <c r="E334" s="5"/>
      <c r="F334" s="1"/>
      <c r="G334" s="1"/>
      <c r="H334" s="69"/>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12" customHeight="1">
      <c r="A335" s="16" t="s">
        <v>313</v>
      </c>
      <c r="B335" s="1"/>
      <c r="C335" s="1"/>
      <c r="D335" s="33">
        <f>D171</f>
        <v>1046338.5901876123</v>
      </c>
      <c r="E335" s="81"/>
      <c r="F335" s="33"/>
      <c r="G335" s="33"/>
      <c r="H335" s="69"/>
      <c r="I335" s="33">
        <f t="shared" ref="I335:AH335" si="118">I171</f>
        <v>303300.86874163034</v>
      </c>
      <c r="J335" s="33">
        <f t="shared" si="118"/>
        <v>103222.70466350611</v>
      </c>
      <c r="K335" s="33">
        <f t="shared" si="118"/>
        <v>55563.957242699988</v>
      </c>
      <c r="L335" s="33">
        <f t="shared" si="118"/>
        <v>397.92927720737549</v>
      </c>
      <c r="M335" s="33">
        <f t="shared" si="118"/>
        <v>250.80096590788534</v>
      </c>
      <c r="N335" s="33">
        <f t="shared" si="118"/>
        <v>3404.0700504279803</v>
      </c>
      <c r="O335" s="33">
        <f t="shared" si="118"/>
        <v>19800.672920469166</v>
      </c>
      <c r="P335" s="33">
        <f t="shared" si="118"/>
        <v>6943.8778841928242</v>
      </c>
      <c r="Q335" s="33">
        <f t="shared" si="118"/>
        <v>0</v>
      </c>
      <c r="R335" s="33">
        <f t="shared" si="118"/>
        <v>0</v>
      </c>
      <c r="S335" s="33">
        <f t="shared" si="118"/>
        <v>19430.929116023413</v>
      </c>
      <c r="T335" s="33">
        <f t="shared" si="118"/>
        <v>1625.4414211601652</v>
      </c>
      <c r="U335" s="33">
        <f t="shared" si="118"/>
        <v>27445.711814035003</v>
      </c>
      <c r="V335" s="33">
        <f t="shared" si="118"/>
        <v>9711.6294389469931</v>
      </c>
      <c r="W335" s="33">
        <f t="shared" si="118"/>
        <v>0</v>
      </c>
      <c r="X335" s="33">
        <f t="shared" si="118"/>
        <v>0</v>
      </c>
      <c r="Y335" s="33">
        <f t="shared" si="118"/>
        <v>0</v>
      </c>
      <c r="Z335" s="33">
        <f t="shared" si="118"/>
        <v>0</v>
      </c>
      <c r="AA335" s="33">
        <f t="shared" si="118"/>
        <v>0</v>
      </c>
      <c r="AB335" s="33">
        <f t="shared" si="118"/>
        <v>0</v>
      </c>
      <c r="AC335" s="33">
        <f t="shared" si="118"/>
        <v>0</v>
      </c>
      <c r="AD335" s="33">
        <f t="shared" si="118"/>
        <v>251649.82366614442</v>
      </c>
      <c r="AE335" s="33">
        <f t="shared" si="118"/>
        <v>81840.7337332069</v>
      </c>
      <c r="AF335" s="33">
        <f t="shared" si="118"/>
        <v>104150.20211372685</v>
      </c>
      <c r="AG335" s="33">
        <f t="shared" si="118"/>
        <v>44715.43574556258</v>
      </c>
      <c r="AH335" s="33">
        <f t="shared" si="118"/>
        <v>12883.801392764288</v>
      </c>
    </row>
    <row r="336" spans="1:34" ht="12" customHeight="1">
      <c r="A336" s="1"/>
      <c r="B336" s="1"/>
      <c r="C336" s="1"/>
      <c r="D336" s="27"/>
      <c r="E336" s="81"/>
      <c r="F336" s="33"/>
      <c r="G336" s="33"/>
      <c r="H336" s="69"/>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row>
    <row r="337" spans="1:34" ht="12" customHeight="1">
      <c r="A337" s="16" t="s">
        <v>314</v>
      </c>
      <c r="B337" s="1"/>
      <c r="C337" s="1"/>
      <c r="D337" s="61">
        <f>D175</f>
        <v>62064.870476557917</v>
      </c>
      <c r="E337" s="81"/>
      <c r="F337" s="33"/>
      <c r="G337" s="33"/>
      <c r="H337" s="69"/>
      <c r="I337" s="61">
        <f t="shared" ref="I337:AH337" si="119">I175</f>
        <v>17990.66698906853</v>
      </c>
      <c r="J337" s="61">
        <f t="shared" si="119"/>
        <v>6122.7826778631843</v>
      </c>
      <c r="K337" s="61">
        <f t="shared" si="119"/>
        <v>3295.8449987157942</v>
      </c>
      <c r="L337" s="61">
        <f t="shared" si="119"/>
        <v>23.603668334814767</v>
      </c>
      <c r="M337" s="61">
        <f t="shared" si="119"/>
        <v>14.876570175699525</v>
      </c>
      <c r="N337" s="61">
        <f t="shared" si="119"/>
        <v>201.91663459058748</v>
      </c>
      <c r="O337" s="61">
        <f t="shared" si="119"/>
        <v>1174.5014584019648</v>
      </c>
      <c r="P337" s="61">
        <f t="shared" si="119"/>
        <v>411.88472405494286</v>
      </c>
      <c r="Q337" s="61">
        <f t="shared" si="119"/>
        <v>0</v>
      </c>
      <c r="R337" s="61">
        <f t="shared" si="119"/>
        <v>0</v>
      </c>
      <c r="S337" s="61">
        <f t="shared" si="119"/>
        <v>1152.5696463215936</v>
      </c>
      <c r="T337" s="61">
        <f t="shared" si="119"/>
        <v>96.415072728464722</v>
      </c>
      <c r="U337" s="61">
        <f t="shared" si="119"/>
        <v>1627.9764168590871</v>
      </c>
      <c r="V337" s="61">
        <f t="shared" si="119"/>
        <v>576.05733831961265</v>
      </c>
      <c r="W337" s="61">
        <f t="shared" si="119"/>
        <v>0</v>
      </c>
      <c r="X337" s="61">
        <f t="shared" si="119"/>
        <v>0</v>
      </c>
      <c r="Y337" s="61">
        <f t="shared" si="119"/>
        <v>0</v>
      </c>
      <c r="Z337" s="61">
        <f t="shared" si="119"/>
        <v>0</v>
      </c>
      <c r="AA337" s="61">
        <f t="shared" si="119"/>
        <v>0</v>
      </c>
      <c r="AB337" s="61">
        <f t="shared" si="119"/>
        <v>0</v>
      </c>
      <c r="AC337" s="61">
        <f t="shared" si="119"/>
        <v>0</v>
      </c>
      <c r="AD337" s="61">
        <f t="shared" si="119"/>
        <v>14926.921225840881</v>
      </c>
      <c r="AE337" s="61">
        <f t="shared" si="119"/>
        <v>4854.484567894212</v>
      </c>
      <c r="AF337" s="61">
        <f t="shared" si="119"/>
        <v>6177.7983388118701</v>
      </c>
      <c r="AG337" s="61">
        <f t="shared" si="119"/>
        <v>2652.3514987185704</v>
      </c>
      <c r="AH337" s="61">
        <f t="shared" si="119"/>
        <v>764.2186498581068</v>
      </c>
    </row>
    <row r="338" spans="1:34" ht="12" customHeight="1">
      <c r="A338" s="16"/>
      <c r="B338" s="1"/>
      <c r="C338" s="1"/>
      <c r="D338" s="27"/>
      <c r="E338" s="81"/>
      <c r="F338" s="33"/>
      <c r="G338" s="33"/>
      <c r="H338" s="69"/>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row>
    <row r="339" spans="1:34" ht="12" customHeight="1">
      <c r="A339" s="62" t="s">
        <v>315</v>
      </c>
      <c r="B339" s="1"/>
      <c r="C339" s="1"/>
      <c r="D339" s="27"/>
      <c r="E339" s="81"/>
      <c r="F339" s="33"/>
      <c r="G339" s="33"/>
      <c r="H339" s="69"/>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row>
    <row r="340" spans="1:34" ht="12" customHeight="1">
      <c r="A340" s="16" t="s">
        <v>187</v>
      </c>
      <c r="B340" s="1"/>
      <c r="C340" s="1"/>
      <c r="D340" s="27">
        <f>D207</f>
        <v>0</v>
      </c>
      <c r="E340" s="81"/>
      <c r="F340" s="33"/>
      <c r="G340" s="33"/>
      <c r="H340" s="69"/>
      <c r="I340" s="27">
        <f t="shared" ref="I340:AH340" si="120">I207</f>
        <v>0</v>
      </c>
      <c r="J340" s="27">
        <f t="shared" si="120"/>
        <v>0</v>
      </c>
      <c r="K340" s="27">
        <f t="shared" si="120"/>
        <v>0</v>
      </c>
      <c r="L340" s="27">
        <f t="shared" si="120"/>
        <v>0</v>
      </c>
      <c r="M340" s="27">
        <f t="shared" si="120"/>
        <v>0</v>
      </c>
      <c r="N340" s="27">
        <f t="shared" si="120"/>
        <v>0</v>
      </c>
      <c r="O340" s="27">
        <f t="shared" si="120"/>
        <v>0</v>
      </c>
      <c r="P340" s="27">
        <f t="shared" si="120"/>
        <v>0</v>
      </c>
      <c r="Q340" s="27">
        <f t="shared" si="120"/>
        <v>0</v>
      </c>
      <c r="R340" s="27">
        <f t="shared" si="120"/>
        <v>0</v>
      </c>
      <c r="S340" s="27">
        <f t="shared" si="120"/>
        <v>0</v>
      </c>
      <c r="T340" s="27">
        <f t="shared" si="120"/>
        <v>0</v>
      </c>
      <c r="U340" s="27">
        <f t="shared" si="120"/>
        <v>0</v>
      </c>
      <c r="V340" s="27">
        <f t="shared" si="120"/>
        <v>0</v>
      </c>
      <c r="W340" s="27">
        <f t="shared" si="120"/>
        <v>0</v>
      </c>
      <c r="X340" s="27">
        <f t="shared" si="120"/>
        <v>0</v>
      </c>
      <c r="Y340" s="27">
        <f t="shared" si="120"/>
        <v>0</v>
      </c>
      <c r="Z340" s="27">
        <f t="shared" si="120"/>
        <v>0</v>
      </c>
      <c r="AA340" s="27">
        <f t="shared" si="120"/>
        <v>0</v>
      </c>
      <c r="AB340" s="27">
        <f t="shared" si="120"/>
        <v>0</v>
      </c>
      <c r="AC340" s="27">
        <f t="shared" si="120"/>
        <v>0</v>
      </c>
      <c r="AD340" s="27">
        <f t="shared" si="120"/>
        <v>0</v>
      </c>
      <c r="AE340" s="27">
        <f t="shared" si="120"/>
        <v>0</v>
      </c>
      <c r="AF340" s="27">
        <f t="shared" si="120"/>
        <v>0</v>
      </c>
      <c r="AG340" s="27">
        <f t="shared" si="120"/>
        <v>0</v>
      </c>
      <c r="AH340" s="27">
        <f t="shared" si="120"/>
        <v>0</v>
      </c>
    </row>
    <row r="341" spans="1:34" ht="12" customHeight="1">
      <c r="A341" s="16" t="s">
        <v>316</v>
      </c>
      <c r="B341" s="1"/>
      <c r="C341" s="1"/>
      <c r="D341" s="27">
        <f>D216</f>
        <v>0</v>
      </c>
      <c r="E341" s="81"/>
      <c r="F341" s="33"/>
      <c r="G341" s="33"/>
      <c r="H341" s="69"/>
      <c r="I341" s="27">
        <f t="shared" ref="I341:AH341" si="121">I216</f>
        <v>0</v>
      </c>
      <c r="J341" s="27">
        <f t="shared" si="121"/>
        <v>0</v>
      </c>
      <c r="K341" s="27">
        <f t="shared" si="121"/>
        <v>0</v>
      </c>
      <c r="L341" s="27">
        <f t="shared" si="121"/>
        <v>0</v>
      </c>
      <c r="M341" s="27">
        <f t="shared" si="121"/>
        <v>0</v>
      </c>
      <c r="N341" s="27">
        <f t="shared" si="121"/>
        <v>0</v>
      </c>
      <c r="O341" s="27">
        <f t="shared" si="121"/>
        <v>0</v>
      </c>
      <c r="P341" s="27">
        <f t="shared" si="121"/>
        <v>0</v>
      </c>
      <c r="Q341" s="27">
        <f t="shared" si="121"/>
        <v>0</v>
      </c>
      <c r="R341" s="27">
        <f t="shared" si="121"/>
        <v>0</v>
      </c>
      <c r="S341" s="27">
        <f t="shared" si="121"/>
        <v>0</v>
      </c>
      <c r="T341" s="27">
        <f t="shared" si="121"/>
        <v>0</v>
      </c>
      <c r="U341" s="27">
        <f t="shared" si="121"/>
        <v>0</v>
      </c>
      <c r="V341" s="27">
        <f t="shared" si="121"/>
        <v>0</v>
      </c>
      <c r="W341" s="27">
        <f t="shared" si="121"/>
        <v>0</v>
      </c>
      <c r="X341" s="27">
        <f t="shared" si="121"/>
        <v>0</v>
      </c>
      <c r="Y341" s="27">
        <f t="shared" si="121"/>
        <v>0</v>
      </c>
      <c r="Z341" s="27">
        <f t="shared" si="121"/>
        <v>0</v>
      </c>
      <c r="AA341" s="27">
        <f t="shared" si="121"/>
        <v>0</v>
      </c>
      <c r="AB341" s="27">
        <f t="shared" si="121"/>
        <v>0</v>
      </c>
      <c r="AC341" s="27">
        <f t="shared" si="121"/>
        <v>0</v>
      </c>
      <c r="AD341" s="27">
        <f t="shared" si="121"/>
        <v>0</v>
      </c>
      <c r="AE341" s="27">
        <f t="shared" si="121"/>
        <v>0</v>
      </c>
      <c r="AF341" s="27">
        <f t="shared" si="121"/>
        <v>0</v>
      </c>
      <c r="AG341" s="27">
        <f t="shared" si="121"/>
        <v>0</v>
      </c>
      <c r="AH341" s="27">
        <f t="shared" si="121"/>
        <v>0</v>
      </c>
    </row>
    <row r="342" spans="1:34" ht="12" customHeight="1">
      <c r="A342" s="16" t="s">
        <v>317</v>
      </c>
      <c r="B342" s="1"/>
      <c r="C342" s="1"/>
      <c r="D342" s="27">
        <f>D235</f>
        <v>0</v>
      </c>
      <c r="E342" s="81"/>
      <c r="F342" s="33"/>
      <c r="G342" s="33"/>
      <c r="H342" s="69"/>
      <c r="I342" s="27">
        <f t="shared" ref="I342:AH342" si="122">I235</f>
        <v>0</v>
      </c>
      <c r="J342" s="27">
        <f t="shared" si="122"/>
        <v>0</v>
      </c>
      <c r="K342" s="27">
        <f t="shared" si="122"/>
        <v>0</v>
      </c>
      <c r="L342" s="27">
        <f t="shared" si="122"/>
        <v>0</v>
      </c>
      <c r="M342" s="27">
        <f t="shared" si="122"/>
        <v>0</v>
      </c>
      <c r="N342" s="27">
        <f t="shared" si="122"/>
        <v>0</v>
      </c>
      <c r="O342" s="27">
        <f t="shared" si="122"/>
        <v>0</v>
      </c>
      <c r="P342" s="27">
        <f t="shared" si="122"/>
        <v>0</v>
      </c>
      <c r="Q342" s="27">
        <f t="shared" si="122"/>
        <v>0</v>
      </c>
      <c r="R342" s="27">
        <f t="shared" si="122"/>
        <v>0</v>
      </c>
      <c r="S342" s="27">
        <f t="shared" si="122"/>
        <v>0</v>
      </c>
      <c r="T342" s="27">
        <f t="shared" si="122"/>
        <v>0</v>
      </c>
      <c r="U342" s="27">
        <f t="shared" si="122"/>
        <v>0</v>
      </c>
      <c r="V342" s="27">
        <f t="shared" si="122"/>
        <v>0</v>
      </c>
      <c r="W342" s="27">
        <f t="shared" si="122"/>
        <v>0</v>
      </c>
      <c r="X342" s="27">
        <f t="shared" si="122"/>
        <v>0</v>
      </c>
      <c r="Y342" s="27">
        <f t="shared" si="122"/>
        <v>0</v>
      </c>
      <c r="Z342" s="27">
        <f t="shared" si="122"/>
        <v>0</v>
      </c>
      <c r="AA342" s="27">
        <f t="shared" si="122"/>
        <v>0</v>
      </c>
      <c r="AB342" s="27">
        <f t="shared" si="122"/>
        <v>0</v>
      </c>
      <c r="AC342" s="27">
        <f t="shared" si="122"/>
        <v>0</v>
      </c>
      <c r="AD342" s="27">
        <f t="shared" si="122"/>
        <v>0</v>
      </c>
      <c r="AE342" s="27">
        <f t="shared" si="122"/>
        <v>0</v>
      </c>
      <c r="AF342" s="27">
        <f t="shared" si="122"/>
        <v>0</v>
      </c>
      <c r="AG342" s="27">
        <f t="shared" si="122"/>
        <v>0</v>
      </c>
      <c r="AH342" s="27">
        <f t="shared" si="122"/>
        <v>0</v>
      </c>
    </row>
    <row r="343" spans="1:34" ht="12" customHeight="1">
      <c r="A343" s="16" t="s">
        <v>318</v>
      </c>
      <c r="B343" s="1"/>
      <c r="C343" s="1"/>
      <c r="D343" s="27">
        <f>D249</f>
        <v>0</v>
      </c>
      <c r="E343" s="81"/>
      <c r="F343" s="33"/>
      <c r="G343" s="33"/>
      <c r="H343" s="69"/>
      <c r="I343" s="27">
        <f t="shared" ref="I343:AH343" si="123">I249</f>
        <v>0</v>
      </c>
      <c r="J343" s="27">
        <f t="shared" si="123"/>
        <v>0</v>
      </c>
      <c r="K343" s="27">
        <f t="shared" si="123"/>
        <v>0</v>
      </c>
      <c r="L343" s="27">
        <f t="shared" si="123"/>
        <v>0</v>
      </c>
      <c r="M343" s="27">
        <f t="shared" si="123"/>
        <v>0</v>
      </c>
      <c r="N343" s="27">
        <f t="shared" si="123"/>
        <v>0</v>
      </c>
      <c r="O343" s="27">
        <f t="shared" si="123"/>
        <v>0</v>
      </c>
      <c r="P343" s="27">
        <f t="shared" si="123"/>
        <v>0</v>
      </c>
      <c r="Q343" s="27">
        <f t="shared" si="123"/>
        <v>0</v>
      </c>
      <c r="R343" s="27">
        <f t="shared" si="123"/>
        <v>0</v>
      </c>
      <c r="S343" s="27">
        <f t="shared" si="123"/>
        <v>0</v>
      </c>
      <c r="T343" s="27">
        <f t="shared" si="123"/>
        <v>0</v>
      </c>
      <c r="U343" s="27">
        <f t="shared" si="123"/>
        <v>0</v>
      </c>
      <c r="V343" s="27">
        <f t="shared" si="123"/>
        <v>0</v>
      </c>
      <c r="W343" s="27">
        <f t="shared" si="123"/>
        <v>0</v>
      </c>
      <c r="X343" s="27">
        <f t="shared" si="123"/>
        <v>0</v>
      </c>
      <c r="Y343" s="27">
        <f t="shared" si="123"/>
        <v>0</v>
      </c>
      <c r="Z343" s="27">
        <f t="shared" si="123"/>
        <v>0</v>
      </c>
      <c r="AA343" s="27">
        <f t="shared" si="123"/>
        <v>0</v>
      </c>
      <c r="AB343" s="27">
        <f t="shared" si="123"/>
        <v>0</v>
      </c>
      <c r="AC343" s="27">
        <f t="shared" si="123"/>
        <v>0</v>
      </c>
      <c r="AD343" s="27">
        <f t="shared" si="123"/>
        <v>0</v>
      </c>
      <c r="AE343" s="27">
        <f t="shared" si="123"/>
        <v>0</v>
      </c>
      <c r="AF343" s="27">
        <f t="shared" si="123"/>
        <v>0</v>
      </c>
      <c r="AG343" s="27">
        <f t="shared" si="123"/>
        <v>0</v>
      </c>
      <c r="AH343" s="27">
        <f t="shared" si="123"/>
        <v>0</v>
      </c>
    </row>
    <row r="344" spans="1:34" ht="12" customHeight="1">
      <c r="A344" s="16" t="s">
        <v>319</v>
      </c>
      <c r="B344" s="1"/>
      <c r="C344" s="1"/>
      <c r="D344" s="27">
        <f>D266</f>
        <v>12062.148262058632</v>
      </c>
      <c r="E344" s="81"/>
      <c r="F344" s="33"/>
      <c r="G344" s="33"/>
      <c r="H344" s="69"/>
      <c r="I344" s="27">
        <f t="shared" ref="I344:AH344" si="124">I266</f>
        <v>6638.9452692892264</v>
      </c>
      <c r="J344" s="27">
        <f t="shared" si="124"/>
        <v>2258.8036085779095</v>
      </c>
      <c r="K344" s="27">
        <f t="shared" si="124"/>
        <v>1216.3797334287585</v>
      </c>
      <c r="L344" s="27">
        <f t="shared" si="124"/>
        <v>8.7218545376124865</v>
      </c>
      <c r="M344" s="27">
        <f t="shared" si="124"/>
        <v>5.4433506431999552</v>
      </c>
      <c r="N344" s="27">
        <f t="shared" si="124"/>
        <v>74.504102315110813</v>
      </c>
      <c r="O344" s="27">
        <f t="shared" si="124"/>
        <v>433.35332800214292</v>
      </c>
      <c r="P344" s="27">
        <f t="shared" si="124"/>
        <v>152.18194591812608</v>
      </c>
      <c r="Q344" s="27">
        <f t="shared" si="124"/>
        <v>0</v>
      </c>
      <c r="R344" s="27">
        <f t="shared" si="124"/>
        <v>0</v>
      </c>
      <c r="S344" s="27">
        <f t="shared" si="124"/>
        <v>425.45770456254411</v>
      </c>
      <c r="T344" s="27">
        <f t="shared" si="124"/>
        <v>35.622880122132088</v>
      </c>
      <c r="U344" s="27">
        <f t="shared" si="124"/>
        <v>599.81362010945077</v>
      </c>
      <c r="V344" s="27">
        <f t="shared" si="124"/>
        <v>212.92086455242068</v>
      </c>
      <c r="W344" s="27">
        <f t="shared" si="124"/>
        <v>0</v>
      </c>
      <c r="X344" s="27">
        <f t="shared" si="124"/>
        <v>0</v>
      </c>
      <c r="Y344" s="27">
        <f t="shared" si="124"/>
        <v>0</v>
      </c>
      <c r="Z344" s="27">
        <f t="shared" si="124"/>
        <v>0</v>
      </c>
      <c r="AA344" s="27">
        <f t="shared" si="124"/>
        <v>0</v>
      </c>
      <c r="AB344" s="27">
        <f t="shared" si="124"/>
        <v>0</v>
      </c>
      <c r="AC344" s="27">
        <f t="shared" si="124"/>
        <v>0</v>
      </c>
      <c r="AD344" s="27">
        <f t="shared" si="124"/>
        <v>0</v>
      </c>
      <c r="AE344" s="27">
        <f t="shared" si="124"/>
        <v>0</v>
      </c>
      <c r="AF344" s="27">
        <f t="shared" si="124"/>
        <v>0</v>
      </c>
      <c r="AG344" s="27">
        <f t="shared" si="124"/>
        <v>0</v>
      </c>
      <c r="AH344" s="27">
        <f t="shared" si="124"/>
        <v>0</v>
      </c>
    </row>
    <row r="345" spans="1:34" ht="12" customHeight="1">
      <c r="A345" s="16" t="s">
        <v>320</v>
      </c>
      <c r="B345" s="1"/>
      <c r="C345" s="1"/>
      <c r="D345" s="27">
        <f>D283</f>
        <v>8865.1306911909087</v>
      </c>
      <c r="E345" s="81"/>
      <c r="F345" s="33"/>
      <c r="G345" s="33"/>
      <c r="H345" s="69"/>
      <c r="I345" s="27">
        <f t="shared" ref="I345:AH345" si="125">I283</f>
        <v>0</v>
      </c>
      <c r="J345" s="27">
        <f t="shared" si="125"/>
        <v>0</v>
      </c>
      <c r="K345" s="27">
        <f t="shared" si="125"/>
        <v>0</v>
      </c>
      <c r="L345" s="27">
        <f t="shared" si="125"/>
        <v>0</v>
      </c>
      <c r="M345" s="27">
        <f t="shared" si="125"/>
        <v>0</v>
      </c>
      <c r="N345" s="27">
        <f t="shared" si="125"/>
        <v>0</v>
      </c>
      <c r="O345" s="27">
        <f t="shared" si="125"/>
        <v>0</v>
      </c>
      <c r="P345" s="27">
        <f t="shared" si="125"/>
        <v>0</v>
      </c>
      <c r="Q345" s="27">
        <f t="shared" si="125"/>
        <v>0</v>
      </c>
      <c r="R345" s="27">
        <f t="shared" si="125"/>
        <v>0</v>
      </c>
      <c r="S345" s="27">
        <f t="shared" si="125"/>
        <v>0</v>
      </c>
      <c r="T345" s="27">
        <f t="shared" si="125"/>
        <v>0</v>
      </c>
      <c r="U345" s="27">
        <f t="shared" si="125"/>
        <v>0</v>
      </c>
      <c r="V345" s="27">
        <f t="shared" si="125"/>
        <v>0</v>
      </c>
      <c r="W345" s="27">
        <f t="shared" si="125"/>
        <v>0</v>
      </c>
      <c r="X345" s="27">
        <f t="shared" si="125"/>
        <v>0</v>
      </c>
      <c r="Y345" s="27">
        <f t="shared" si="125"/>
        <v>0</v>
      </c>
      <c r="Z345" s="27">
        <f t="shared" si="125"/>
        <v>0</v>
      </c>
      <c r="AA345" s="27">
        <f t="shared" si="125"/>
        <v>0</v>
      </c>
      <c r="AB345" s="27">
        <f t="shared" si="125"/>
        <v>0</v>
      </c>
      <c r="AC345" s="27">
        <f t="shared" si="125"/>
        <v>0</v>
      </c>
      <c r="AD345" s="27">
        <f t="shared" si="125"/>
        <v>4389.3386706828114</v>
      </c>
      <c r="AE345" s="27">
        <f t="shared" si="125"/>
        <v>1427.0474049164779</v>
      </c>
      <c r="AF345" s="27">
        <f t="shared" si="125"/>
        <v>1913.5356450325492</v>
      </c>
      <c r="AG345" s="27">
        <f t="shared" si="125"/>
        <v>937.18851389171516</v>
      </c>
      <c r="AH345" s="27">
        <f t="shared" si="125"/>
        <v>198.02045666735449</v>
      </c>
    </row>
    <row r="346" spans="1:34" ht="12" customHeight="1">
      <c r="A346" s="16" t="s">
        <v>321</v>
      </c>
      <c r="B346" s="1"/>
      <c r="C346" s="1"/>
      <c r="D346" s="27">
        <f>D289</f>
        <v>7691.1665531646922</v>
      </c>
      <c r="E346" s="81"/>
      <c r="F346" s="33"/>
      <c r="G346" s="33"/>
      <c r="H346" s="69"/>
      <c r="I346" s="27">
        <f t="shared" ref="I346:AH346" si="126">I289</f>
        <v>2190.991673358099</v>
      </c>
      <c r="J346" s="27">
        <f t="shared" si="126"/>
        <v>745.45273343927954</v>
      </c>
      <c r="K346" s="27">
        <f t="shared" si="126"/>
        <v>401.43091402066653</v>
      </c>
      <c r="L346" s="27">
        <f t="shared" si="126"/>
        <v>2.8783955723429848</v>
      </c>
      <c r="M346" s="27">
        <f t="shared" si="126"/>
        <v>1.7964202822380559</v>
      </c>
      <c r="N346" s="27">
        <f t="shared" si="126"/>
        <v>24.587921903580352</v>
      </c>
      <c r="O346" s="27">
        <f t="shared" si="126"/>
        <v>143.01571932921934</v>
      </c>
      <c r="P346" s="27">
        <f t="shared" si="126"/>
        <v>50.223245232106599</v>
      </c>
      <c r="Q346" s="27">
        <f t="shared" si="126"/>
        <v>0</v>
      </c>
      <c r="R346" s="27">
        <f t="shared" si="126"/>
        <v>0</v>
      </c>
      <c r="S346" s="27">
        <f t="shared" si="126"/>
        <v>140.40999740948067</v>
      </c>
      <c r="T346" s="27">
        <f t="shared" si="126"/>
        <v>11.756300219806036</v>
      </c>
      <c r="U346" s="27">
        <f t="shared" si="126"/>
        <v>197.9511193300263</v>
      </c>
      <c r="V346" s="27">
        <f t="shared" si="126"/>
        <v>70.268366795635032</v>
      </c>
      <c r="W346" s="27">
        <f t="shared" si="126"/>
        <v>0</v>
      </c>
      <c r="X346" s="27">
        <f t="shared" si="126"/>
        <v>0</v>
      </c>
      <c r="Y346" s="27">
        <f t="shared" si="126"/>
        <v>0</v>
      </c>
      <c r="Z346" s="27">
        <f t="shared" si="126"/>
        <v>0</v>
      </c>
      <c r="AA346" s="27">
        <f t="shared" si="126"/>
        <v>0</v>
      </c>
      <c r="AB346" s="27">
        <f t="shared" si="126"/>
        <v>0</v>
      </c>
      <c r="AC346" s="27">
        <f t="shared" si="126"/>
        <v>0</v>
      </c>
      <c r="AD346" s="27">
        <f t="shared" si="126"/>
        <v>1904.3753637660493</v>
      </c>
      <c r="AE346" s="27">
        <f t="shared" si="126"/>
        <v>619.25965583142704</v>
      </c>
      <c r="AF346" s="27">
        <f t="shared" si="126"/>
        <v>762.96311460979496</v>
      </c>
      <c r="AG346" s="27">
        <f t="shared" si="126"/>
        <v>328.64122848522226</v>
      </c>
      <c r="AH346" s="27">
        <f t="shared" si="126"/>
        <v>95.164383579720123</v>
      </c>
    </row>
    <row r="347" spans="1:34" ht="12" customHeight="1">
      <c r="A347" s="16" t="s">
        <v>322</v>
      </c>
      <c r="B347" s="1"/>
      <c r="C347" s="1"/>
      <c r="D347" s="27">
        <f>D295</f>
        <v>63268.772451731944</v>
      </c>
      <c r="E347" s="81"/>
      <c r="F347" s="33"/>
      <c r="G347" s="33"/>
      <c r="H347" s="69"/>
      <c r="I347" s="27">
        <f t="shared" ref="I347:AH347" si="127">I295</f>
        <v>27163.64714980901</v>
      </c>
      <c r="J347" s="27">
        <f t="shared" si="127"/>
        <v>10601.604627584918</v>
      </c>
      <c r="K347" s="27">
        <f t="shared" si="127"/>
        <v>4673.9421503845406</v>
      </c>
      <c r="L347" s="27">
        <f t="shared" si="127"/>
        <v>10.895316866178586</v>
      </c>
      <c r="M347" s="27">
        <f t="shared" si="127"/>
        <v>121.5716376041962</v>
      </c>
      <c r="N347" s="27">
        <f t="shared" si="127"/>
        <v>320.88720553933535</v>
      </c>
      <c r="O347" s="27">
        <f t="shared" si="127"/>
        <v>1908.0893075950028</v>
      </c>
      <c r="P347" s="27">
        <f t="shared" si="127"/>
        <v>221.45992623575134</v>
      </c>
      <c r="Q347" s="27">
        <f t="shared" si="127"/>
        <v>0</v>
      </c>
      <c r="R347" s="27">
        <f t="shared" si="127"/>
        <v>0</v>
      </c>
      <c r="S347" s="27">
        <f t="shared" si="127"/>
        <v>1452.9445108909547</v>
      </c>
      <c r="T347" s="27">
        <f t="shared" si="127"/>
        <v>52.426827750513951</v>
      </c>
      <c r="U347" s="27">
        <f t="shared" si="127"/>
        <v>4475.2082018802312</v>
      </c>
      <c r="V347" s="27">
        <f t="shared" si="127"/>
        <v>137.00750356490332</v>
      </c>
      <c r="W347" s="27">
        <f t="shared" si="127"/>
        <v>0</v>
      </c>
      <c r="X347" s="27">
        <f t="shared" si="127"/>
        <v>0</v>
      </c>
      <c r="Y347" s="27">
        <f t="shared" si="127"/>
        <v>0</v>
      </c>
      <c r="Z347" s="27">
        <f t="shared" si="127"/>
        <v>0</v>
      </c>
      <c r="AA347" s="27">
        <f t="shared" si="127"/>
        <v>0</v>
      </c>
      <c r="AB347" s="27">
        <f t="shared" si="127"/>
        <v>0</v>
      </c>
      <c r="AC347" s="27">
        <f t="shared" si="127"/>
        <v>0</v>
      </c>
      <c r="AD347" s="27">
        <f t="shared" si="127"/>
        <v>6344.5806613736222</v>
      </c>
      <c r="AE347" s="27">
        <f t="shared" si="127"/>
        <v>3001.6165750799</v>
      </c>
      <c r="AF347" s="27">
        <f t="shared" si="127"/>
        <v>1671.7317023761277</v>
      </c>
      <c r="AG347" s="27">
        <f t="shared" si="127"/>
        <v>1111.1591471967663</v>
      </c>
      <c r="AH347" s="27">
        <f t="shared" si="127"/>
        <v>0</v>
      </c>
    </row>
    <row r="348" spans="1:34" ht="12" customHeight="1">
      <c r="A348" s="16" t="s">
        <v>323</v>
      </c>
      <c r="B348" s="1"/>
      <c r="C348" s="1"/>
      <c r="D348" s="27">
        <f>D305</f>
        <v>0</v>
      </c>
      <c r="E348" s="81"/>
      <c r="F348" s="33"/>
      <c r="G348" s="33"/>
      <c r="H348" s="69"/>
      <c r="I348" s="27">
        <f t="shared" ref="I348:AH348" si="128">I305</f>
        <v>0</v>
      </c>
      <c r="J348" s="27">
        <f t="shared" si="128"/>
        <v>0</v>
      </c>
      <c r="K348" s="27">
        <f t="shared" si="128"/>
        <v>0</v>
      </c>
      <c r="L348" s="27">
        <f t="shared" si="128"/>
        <v>0</v>
      </c>
      <c r="M348" s="27">
        <f t="shared" si="128"/>
        <v>0</v>
      </c>
      <c r="N348" s="27">
        <f t="shared" si="128"/>
        <v>0</v>
      </c>
      <c r="O348" s="27">
        <f t="shared" si="128"/>
        <v>0</v>
      </c>
      <c r="P348" s="27">
        <f t="shared" si="128"/>
        <v>0</v>
      </c>
      <c r="Q348" s="27">
        <f t="shared" si="128"/>
        <v>0</v>
      </c>
      <c r="R348" s="27">
        <f t="shared" si="128"/>
        <v>0</v>
      </c>
      <c r="S348" s="27">
        <f t="shared" si="128"/>
        <v>0</v>
      </c>
      <c r="T348" s="27">
        <f t="shared" si="128"/>
        <v>0</v>
      </c>
      <c r="U348" s="27">
        <f t="shared" si="128"/>
        <v>0</v>
      </c>
      <c r="V348" s="27">
        <f t="shared" si="128"/>
        <v>0</v>
      </c>
      <c r="W348" s="27">
        <f t="shared" si="128"/>
        <v>0</v>
      </c>
      <c r="X348" s="27">
        <f t="shared" si="128"/>
        <v>0</v>
      </c>
      <c r="Y348" s="27">
        <f t="shared" si="128"/>
        <v>0</v>
      </c>
      <c r="Z348" s="27">
        <f t="shared" si="128"/>
        <v>0</v>
      </c>
      <c r="AA348" s="27">
        <f t="shared" si="128"/>
        <v>0</v>
      </c>
      <c r="AB348" s="27">
        <f t="shared" si="128"/>
        <v>0</v>
      </c>
      <c r="AC348" s="27">
        <f t="shared" si="128"/>
        <v>0</v>
      </c>
      <c r="AD348" s="27">
        <f t="shared" si="128"/>
        <v>0</v>
      </c>
      <c r="AE348" s="27">
        <f t="shared" si="128"/>
        <v>0</v>
      </c>
      <c r="AF348" s="27">
        <f t="shared" si="128"/>
        <v>0</v>
      </c>
      <c r="AG348" s="27">
        <f t="shared" si="128"/>
        <v>0</v>
      </c>
      <c r="AH348" s="27">
        <f t="shared" si="128"/>
        <v>0</v>
      </c>
    </row>
    <row r="349" spans="1:34" ht="12" customHeight="1">
      <c r="A349" s="16" t="s">
        <v>324</v>
      </c>
      <c r="B349" s="1"/>
      <c r="C349" s="1"/>
      <c r="D349" s="27">
        <f>D313</f>
        <v>30702.014434705419</v>
      </c>
      <c r="E349" s="81"/>
      <c r="F349" s="33"/>
      <c r="G349" s="33"/>
      <c r="H349" s="69"/>
      <c r="I349" s="27">
        <f t="shared" ref="I349:AH349" si="129">I313</f>
        <v>10674.715968299346</v>
      </c>
      <c r="J349" s="27">
        <f t="shared" si="129"/>
        <v>3855.6000920612369</v>
      </c>
      <c r="K349" s="27">
        <f t="shared" si="129"/>
        <v>1905.965913759065</v>
      </c>
      <c r="L349" s="27">
        <f t="shared" si="129"/>
        <v>9.9451055017058039</v>
      </c>
      <c r="M349" s="27">
        <f t="shared" si="129"/>
        <v>25.089712651542889</v>
      </c>
      <c r="N349" s="27">
        <f t="shared" si="129"/>
        <v>122.43515061336663</v>
      </c>
      <c r="O349" s="27">
        <f t="shared" si="129"/>
        <v>718.99657100457819</v>
      </c>
      <c r="P349" s="27">
        <f t="shared" si="129"/>
        <v>178.68430311533513</v>
      </c>
      <c r="Q349" s="27">
        <f t="shared" si="129"/>
        <v>0</v>
      </c>
      <c r="R349" s="27">
        <f t="shared" si="129"/>
        <v>0</v>
      </c>
      <c r="S349" s="27">
        <f t="shared" si="129"/>
        <v>636.73326423034837</v>
      </c>
      <c r="T349" s="27">
        <f t="shared" si="129"/>
        <v>41.923200363640156</v>
      </c>
      <c r="U349" s="27">
        <f t="shared" si="129"/>
        <v>1296.9486344434501</v>
      </c>
      <c r="V349" s="27">
        <f t="shared" si="129"/>
        <v>221.56395118617004</v>
      </c>
      <c r="W349" s="27">
        <f t="shared" si="129"/>
        <v>0</v>
      </c>
      <c r="X349" s="27">
        <f t="shared" si="129"/>
        <v>0</v>
      </c>
      <c r="Y349" s="27">
        <f t="shared" si="129"/>
        <v>0</v>
      </c>
      <c r="Z349" s="27">
        <f t="shared" si="129"/>
        <v>0</v>
      </c>
      <c r="AA349" s="27">
        <f t="shared" si="129"/>
        <v>0</v>
      </c>
      <c r="AB349" s="27">
        <f t="shared" si="129"/>
        <v>0</v>
      </c>
      <c r="AC349" s="27">
        <f t="shared" si="129"/>
        <v>0</v>
      </c>
      <c r="AD349" s="27">
        <f t="shared" si="129"/>
        <v>5583.0164523209287</v>
      </c>
      <c r="AE349" s="27">
        <f t="shared" si="129"/>
        <v>1969.8969001218616</v>
      </c>
      <c r="AF349" s="27">
        <f t="shared" si="129"/>
        <v>2173.4765341677517</v>
      </c>
      <c r="AG349" s="27">
        <f t="shared" si="129"/>
        <v>1076.5315941187921</v>
      </c>
      <c r="AH349" s="27">
        <f t="shared" si="129"/>
        <v>210.49108674630227</v>
      </c>
    </row>
    <row r="350" spans="1:34" ht="12" customHeight="1">
      <c r="A350" s="1" t="s">
        <v>302</v>
      </c>
      <c r="B350" s="1"/>
      <c r="C350" s="1"/>
      <c r="D350" s="63">
        <f>SUM(D340:D349)</f>
        <v>122589.2323928516</v>
      </c>
      <c r="E350" s="81"/>
      <c r="F350" s="33"/>
      <c r="G350" s="33"/>
      <c r="H350" s="69"/>
      <c r="I350" s="63">
        <f t="shared" ref="I350:AH350" si="130">SUM(I340:I349)</f>
        <v>46668.300060755682</v>
      </c>
      <c r="J350" s="63">
        <f t="shared" si="130"/>
        <v>17461.461061663344</v>
      </c>
      <c r="K350" s="63">
        <f t="shared" si="130"/>
        <v>8197.7187115930301</v>
      </c>
      <c r="L350" s="63">
        <f t="shared" si="130"/>
        <v>32.440672477839861</v>
      </c>
      <c r="M350" s="63">
        <f t="shared" si="130"/>
        <v>153.9011211811771</v>
      </c>
      <c r="N350" s="63">
        <f t="shared" si="130"/>
        <v>542.41438037139312</v>
      </c>
      <c r="O350" s="63">
        <f t="shared" si="130"/>
        <v>3203.4549259309433</v>
      </c>
      <c r="P350" s="63">
        <f t="shared" si="130"/>
        <v>602.54942050131922</v>
      </c>
      <c r="Q350" s="63">
        <f t="shared" si="130"/>
        <v>0</v>
      </c>
      <c r="R350" s="63">
        <f t="shared" si="130"/>
        <v>0</v>
      </c>
      <c r="S350" s="63">
        <f t="shared" si="130"/>
        <v>2655.5454770933275</v>
      </c>
      <c r="T350" s="63">
        <f t="shared" si="130"/>
        <v>141.72920845609224</v>
      </c>
      <c r="U350" s="63">
        <f t="shared" si="130"/>
        <v>6569.9215757631582</v>
      </c>
      <c r="V350" s="63">
        <f t="shared" si="130"/>
        <v>641.76068609912909</v>
      </c>
      <c r="W350" s="63">
        <f t="shared" si="130"/>
        <v>0</v>
      </c>
      <c r="X350" s="63">
        <f t="shared" si="130"/>
        <v>0</v>
      </c>
      <c r="Y350" s="63">
        <f t="shared" si="130"/>
        <v>0</v>
      </c>
      <c r="Z350" s="63">
        <f t="shared" si="130"/>
        <v>0</v>
      </c>
      <c r="AA350" s="63">
        <f t="shared" si="130"/>
        <v>0</v>
      </c>
      <c r="AB350" s="63">
        <f t="shared" si="130"/>
        <v>0</v>
      </c>
      <c r="AC350" s="63">
        <f t="shared" si="130"/>
        <v>0</v>
      </c>
      <c r="AD350" s="63">
        <f t="shared" si="130"/>
        <v>18221.31114814341</v>
      </c>
      <c r="AE350" s="63">
        <f t="shared" si="130"/>
        <v>7017.820535949666</v>
      </c>
      <c r="AF350" s="63">
        <f t="shared" si="130"/>
        <v>6521.7069961862235</v>
      </c>
      <c r="AG350" s="63">
        <f t="shared" si="130"/>
        <v>3453.5204836924959</v>
      </c>
      <c r="AH350" s="63">
        <f t="shared" si="130"/>
        <v>503.67592699337683</v>
      </c>
    </row>
    <row r="351" spans="1:34" ht="12" customHeight="1">
      <c r="A351" s="16"/>
      <c r="B351" s="1"/>
      <c r="C351" s="1"/>
      <c r="D351" s="27"/>
      <c r="E351" s="81"/>
      <c r="F351" s="33"/>
      <c r="G351" s="33"/>
      <c r="H351" s="69"/>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row>
    <row r="352" spans="1:34" ht="12" customHeight="1">
      <c r="A352" s="1" t="s">
        <v>325</v>
      </c>
      <c r="B352" s="1"/>
      <c r="C352" s="1"/>
      <c r="D352" s="61">
        <f>D191</f>
        <v>60633.852657913558</v>
      </c>
      <c r="E352" s="81"/>
      <c r="F352" s="33"/>
      <c r="G352" s="33"/>
      <c r="H352" s="69"/>
      <c r="I352" s="61">
        <f t="shared" ref="I352:AH352" si="131">I191</f>
        <v>16406.660537941199</v>
      </c>
      <c r="J352" s="61">
        <f t="shared" si="131"/>
        <v>5582.1252510162658</v>
      </c>
      <c r="K352" s="61">
        <f t="shared" si="131"/>
        <v>3006.0090213296248</v>
      </c>
      <c r="L352" s="61">
        <f t="shared" si="131"/>
        <v>21.554102474959894</v>
      </c>
      <c r="M352" s="61">
        <f t="shared" si="131"/>
        <v>13.452017236094326</v>
      </c>
      <c r="N352" s="61">
        <f t="shared" si="131"/>
        <v>184.12013742943992</v>
      </c>
      <c r="O352" s="61">
        <f t="shared" si="131"/>
        <v>1070.9353153440652</v>
      </c>
      <c r="P352" s="61">
        <f t="shared" si="131"/>
        <v>376.08346287050074</v>
      </c>
      <c r="Q352" s="61">
        <f t="shared" si="131"/>
        <v>0</v>
      </c>
      <c r="R352" s="61">
        <f t="shared" si="131"/>
        <v>0</v>
      </c>
      <c r="S352" s="61">
        <f t="shared" si="131"/>
        <v>1051.4230572587114</v>
      </c>
      <c r="T352" s="61">
        <f t="shared" si="131"/>
        <v>88.033938802174646</v>
      </c>
      <c r="U352" s="61">
        <f t="shared" si="131"/>
        <v>1482.304500489272</v>
      </c>
      <c r="V352" s="61">
        <f t="shared" si="131"/>
        <v>526.1860437856152</v>
      </c>
      <c r="W352" s="61">
        <f t="shared" si="131"/>
        <v>0</v>
      </c>
      <c r="X352" s="61">
        <f t="shared" si="131"/>
        <v>0</v>
      </c>
      <c r="Y352" s="61">
        <f t="shared" si="131"/>
        <v>0</v>
      </c>
      <c r="Z352" s="61">
        <f t="shared" si="131"/>
        <v>0</v>
      </c>
      <c r="AA352" s="61">
        <f t="shared" si="131"/>
        <v>0</v>
      </c>
      <c r="AB352" s="61">
        <f t="shared" si="131"/>
        <v>0</v>
      </c>
      <c r="AC352" s="61">
        <f t="shared" si="131"/>
        <v>0</v>
      </c>
      <c r="AD352" s="61">
        <f t="shared" si="131"/>
        <v>15519.555546868505</v>
      </c>
      <c r="AE352" s="61">
        <f t="shared" si="131"/>
        <v>5045.3234909382873</v>
      </c>
      <c r="AF352" s="61">
        <f t="shared" si="131"/>
        <v>6616.4859075553068</v>
      </c>
      <c r="AG352" s="61">
        <f t="shared" si="131"/>
        <v>2830.1632925717286</v>
      </c>
      <c r="AH352" s="61">
        <f t="shared" si="131"/>
        <v>813.43703400181721</v>
      </c>
    </row>
    <row r="353" spans="1:34" ht="12" customHeight="1">
      <c r="A353" s="1"/>
      <c r="B353" s="1"/>
      <c r="C353" s="1"/>
      <c r="D353" s="27"/>
      <c r="E353" s="81"/>
      <c r="F353" s="33"/>
      <c r="G353" s="33"/>
      <c r="H353" s="69"/>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row>
    <row r="354" spans="1:34" ht="12" customHeight="1">
      <c r="A354" s="1" t="s">
        <v>326</v>
      </c>
      <c r="B354" s="1"/>
      <c r="C354" s="1"/>
      <c r="D354" s="61">
        <v>0</v>
      </c>
      <c r="E354" s="81"/>
      <c r="F354" s="33"/>
      <c r="G354" s="33"/>
      <c r="H354" s="69"/>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row>
    <row r="355" spans="1:34" ht="12" customHeight="1">
      <c r="A355" s="1"/>
      <c r="B355" s="1"/>
      <c r="C355" s="1"/>
      <c r="D355" s="27"/>
      <c r="E355" s="69"/>
      <c r="F355" s="33"/>
      <c r="G355" s="33"/>
      <c r="H355" s="69"/>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row>
    <row r="356" spans="1:34" ht="12" customHeight="1">
      <c r="A356" s="10" t="s">
        <v>327</v>
      </c>
      <c r="B356" s="1"/>
      <c r="C356" s="1"/>
      <c r="D356" s="27"/>
      <c r="E356" s="69"/>
      <c r="F356" s="33"/>
      <c r="G356" s="33"/>
      <c r="H356" s="69"/>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row>
    <row r="357" spans="1:34" ht="12" customHeight="1">
      <c r="A357" s="1" t="s">
        <v>328</v>
      </c>
      <c r="B357" s="1"/>
      <c r="C357" s="1"/>
      <c r="D357" s="27">
        <f>D177</f>
        <v>23577.635890046</v>
      </c>
      <c r="E357" s="81"/>
      <c r="F357" s="33"/>
      <c r="G357" s="33"/>
      <c r="H357" s="69"/>
      <c r="I357" s="27">
        <f t="shared" ref="I357:AH357" si="132">I177</f>
        <v>7580.3409123796673</v>
      </c>
      <c r="J357" s="27">
        <f t="shared" si="132"/>
        <v>2579.0996480028389</v>
      </c>
      <c r="K357" s="27">
        <f t="shared" si="132"/>
        <v>1388.8611344564763</v>
      </c>
      <c r="L357" s="27">
        <f t="shared" si="132"/>
        <v>9.9586045827376566</v>
      </c>
      <c r="M357" s="27">
        <f t="shared" si="132"/>
        <v>6.2152121922063097</v>
      </c>
      <c r="N357" s="27">
        <f t="shared" si="132"/>
        <v>85.068707755715522</v>
      </c>
      <c r="O357" s="27">
        <f t="shared" si="132"/>
        <v>494.80238630167554</v>
      </c>
      <c r="P357" s="27">
        <f t="shared" si="132"/>
        <v>173.7611900650939</v>
      </c>
      <c r="Q357" s="27">
        <f t="shared" si="132"/>
        <v>0</v>
      </c>
      <c r="R357" s="27">
        <f t="shared" si="132"/>
        <v>0</v>
      </c>
      <c r="S357" s="27">
        <f t="shared" si="132"/>
        <v>485.78717154086121</v>
      </c>
      <c r="T357" s="27">
        <f t="shared" si="132"/>
        <v>40.674168057346314</v>
      </c>
      <c r="U357" s="27">
        <f t="shared" si="132"/>
        <v>684.86657742925036</v>
      </c>
      <c r="V357" s="27">
        <f t="shared" si="132"/>
        <v>243.11282518507079</v>
      </c>
      <c r="W357" s="27">
        <f t="shared" si="132"/>
        <v>0</v>
      </c>
      <c r="X357" s="27">
        <f t="shared" si="132"/>
        <v>0</v>
      </c>
      <c r="Y357" s="27">
        <f t="shared" si="132"/>
        <v>0</v>
      </c>
      <c r="Z357" s="27">
        <f t="shared" si="132"/>
        <v>0</v>
      </c>
      <c r="AA357" s="27">
        <f t="shared" si="132"/>
        <v>0</v>
      </c>
      <c r="AB357" s="27">
        <f t="shared" si="132"/>
        <v>0</v>
      </c>
      <c r="AC357" s="27">
        <f t="shared" si="132"/>
        <v>0</v>
      </c>
      <c r="AD357" s="27">
        <f t="shared" si="132"/>
        <v>5490.4425473336014</v>
      </c>
      <c r="AE357" s="27">
        <f t="shared" si="132"/>
        <v>1786.1105231548913</v>
      </c>
      <c r="AF357" s="27">
        <f t="shared" si="132"/>
        <v>1594.6236308585171</v>
      </c>
      <c r="AG357" s="27">
        <f t="shared" si="132"/>
        <v>718.46184299299546</v>
      </c>
      <c r="AH357" s="27">
        <f t="shared" si="132"/>
        <v>215.4488077570505</v>
      </c>
    </row>
    <row r="358" spans="1:34" ht="12" customHeight="1">
      <c r="A358" s="1" t="s">
        <v>329</v>
      </c>
      <c r="B358" s="1"/>
      <c r="C358" s="10"/>
      <c r="D358" s="27">
        <f>D176</f>
        <v>2593.1043674130224</v>
      </c>
      <c r="E358" s="81"/>
      <c r="F358" s="33"/>
      <c r="G358" s="33"/>
      <c r="H358" s="69"/>
      <c r="I358" s="27">
        <f t="shared" ref="I358:AH358" si="133">I176</f>
        <v>751.65994521244329</v>
      </c>
      <c r="J358" s="27">
        <f t="shared" si="133"/>
        <v>255.81322221053566</v>
      </c>
      <c r="K358" s="27">
        <f t="shared" si="133"/>
        <v>137.70221374608877</v>
      </c>
      <c r="L358" s="27">
        <f t="shared" si="133"/>
        <v>0.98617422345374284</v>
      </c>
      <c r="M358" s="27">
        <f t="shared" si="133"/>
        <v>0.62155127044538361</v>
      </c>
      <c r="N358" s="27">
        <f t="shared" si="133"/>
        <v>8.4361878626324298</v>
      </c>
      <c r="O358" s="27">
        <f t="shared" si="133"/>
        <v>49.071315833413919</v>
      </c>
      <c r="P358" s="27">
        <f t="shared" si="133"/>
        <v>17.208769930825675</v>
      </c>
      <c r="Q358" s="27">
        <f t="shared" si="133"/>
        <v>0</v>
      </c>
      <c r="R358" s="27">
        <f t="shared" si="133"/>
        <v>0</v>
      </c>
      <c r="S358" s="27">
        <f t="shared" si="133"/>
        <v>48.154992682262346</v>
      </c>
      <c r="T358" s="27">
        <f t="shared" si="133"/>
        <v>4.0282746786857029</v>
      </c>
      <c r="U358" s="27">
        <f t="shared" si="133"/>
        <v>68.017748594145203</v>
      </c>
      <c r="V358" s="27">
        <f t="shared" si="133"/>
        <v>24.067991899557938</v>
      </c>
      <c r="W358" s="27">
        <f t="shared" si="133"/>
        <v>0</v>
      </c>
      <c r="X358" s="27">
        <f t="shared" si="133"/>
        <v>0</v>
      </c>
      <c r="Y358" s="27">
        <f t="shared" si="133"/>
        <v>0</v>
      </c>
      <c r="Z358" s="27">
        <f t="shared" si="133"/>
        <v>0</v>
      </c>
      <c r="AA358" s="27">
        <f t="shared" si="133"/>
        <v>0</v>
      </c>
      <c r="AB358" s="27">
        <f t="shared" si="133"/>
        <v>0</v>
      </c>
      <c r="AC358" s="27">
        <f t="shared" si="133"/>
        <v>0</v>
      </c>
      <c r="AD358" s="27">
        <f t="shared" si="133"/>
        <v>623.65496496730623</v>
      </c>
      <c r="AE358" s="27">
        <f t="shared" si="133"/>
        <v>202.82303077229807</v>
      </c>
      <c r="AF358" s="27">
        <f t="shared" si="133"/>
        <v>258.11180673325742</v>
      </c>
      <c r="AG358" s="27">
        <f t="shared" si="133"/>
        <v>110.81670198344121</v>
      </c>
      <c r="AH358" s="27">
        <f t="shared" si="133"/>
        <v>31.929474812229465</v>
      </c>
    </row>
    <row r="359" spans="1:34" ht="12" customHeight="1">
      <c r="A359" s="1" t="s">
        <v>330</v>
      </c>
      <c r="B359" s="1"/>
      <c r="C359" s="1"/>
      <c r="D359" s="63">
        <f>SUM(D357:D358)</f>
        <v>26170.740257459023</v>
      </c>
      <c r="E359" s="81"/>
      <c r="F359" s="33"/>
      <c r="G359" s="33"/>
      <c r="H359" s="69"/>
      <c r="I359" s="63">
        <f t="shared" ref="I359:AH359" si="134">SUM(I357:I358)</f>
        <v>8332.0008575921111</v>
      </c>
      <c r="J359" s="63">
        <f t="shared" si="134"/>
        <v>2834.9128702133744</v>
      </c>
      <c r="K359" s="63">
        <f t="shared" si="134"/>
        <v>1526.5633482025651</v>
      </c>
      <c r="L359" s="63">
        <f t="shared" si="134"/>
        <v>10.944778806191399</v>
      </c>
      <c r="M359" s="63">
        <f t="shared" si="134"/>
        <v>6.8367634626516933</v>
      </c>
      <c r="N359" s="63">
        <f t="shared" si="134"/>
        <v>93.504895618347945</v>
      </c>
      <c r="O359" s="63">
        <f t="shared" si="134"/>
        <v>543.8737021350895</v>
      </c>
      <c r="P359" s="63">
        <f t="shared" si="134"/>
        <v>190.96995999591957</v>
      </c>
      <c r="Q359" s="63">
        <f t="shared" si="134"/>
        <v>0</v>
      </c>
      <c r="R359" s="63">
        <f t="shared" si="134"/>
        <v>0</v>
      </c>
      <c r="S359" s="63">
        <f t="shared" si="134"/>
        <v>533.94216422312354</v>
      </c>
      <c r="T359" s="63">
        <f t="shared" si="134"/>
        <v>44.702442736032019</v>
      </c>
      <c r="U359" s="63">
        <f t="shared" si="134"/>
        <v>752.8843260233956</v>
      </c>
      <c r="V359" s="63">
        <f t="shared" si="134"/>
        <v>267.18081708462876</v>
      </c>
      <c r="W359" s="63">
        <f t="shared" si="134"/>
        <v>0</v>
      </c>
      <c r="X359" s="63">
        <f t="shared" si="134"/>
        <v>0</v>
      </c>
      <c r="Y359" s="63">
        <f t="shared" si="134"/>
        <v>0</v>
      </c>
      <c r="Z359" s="63">
        <f t="shared" si="134"/>
        <v>0</v>
      </c>
      <c r="AA359" s="63">
        <f t="shared" si="134"/>
        <v>0</v>
      </c>
      <c r="AB359" s="63">
        <f t="shared" si="134"/>
        <v>0</v>
      </c>
      <c r="AC359" s="63">
        <f t="shared" si="134"/>
        <v>0</v>
      </c>
      <c r="AD359" s="63">
        <f t="shared" si="134"/>
        <v>6114.0975123009075</v>
      </c>
      <c r="AE359" s="63">
        <f t="shared" si="134"/>
        <v>1988.9335539271895</v>
      </c>
      <c r="AF359" s="63">
        <f t="shared" si="134"/>
        <v>1852.7354375917746</v>
      </c>
      <c r="AG359" s="63">
        <f t="shared" si="134"/>
        <v>829.27854497643671</v>
      </c>
      <c r="AH359" s="63">
        <f t="shared" si="134"/>
        <v>247.37828256927997</v>
      </c>
    </row>
    <row r="360" spans="1:34" ht="12" customHeight="1">
      <c r="A360" s="1"/>
      <c r="B360" s="1"/>
      <c r="C360" s="1"/>
      <c r="D360" s="27"/>
      <c r="E360" s="81"/>
      <c r="F360" s="33"/>
      <c r="G360" s="33"/>
      <c r="H360" s="69"/>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row>
    <row r="361" spans="1:34" ht="12" customHeight="1" thickBot="1">
      <c r="A361" s="1" t="s">
        <v>331</v>
      </c>
      <c r="B361" s="1"/>
      <c r="C361" s="1"/>
      <c r="D361" s="66">
        <f>SUM(D337,D350,D352,D354,D359)</f>
        <v>271458.69578478206</v>
      </c>
      <c r="E361" s="81"/>
      <c r="F361" s="33"/>
      <c r="G361" s="33"/>
      <c r="H361" s="69"/>
      <c r="I361" s="66">
        <f t="shared" ref="I361:AH361" si="135">SUM(I337,I350,I352,I354,I359)</f>
        <v>89397.628445357521</v>
      </c>
      <c r="J361" s="66">
        <f t="shared" si="135"/>
        <v>32001.281860756171</v>
      </c>
      <c r="K361" s="66">
        <f t="shared" si="135"/>
        <v>16026.136079841013</v>
      </c>
      <c r="L361" s="66">
        <f t="shared" si="135"/>
        <v>88.543222093805909</v>
      </c>
      <c r="M361" s="66">
        <f t="shared" si="135"/>
        <v>189.06647205562265</v>
      </c>
      <c r="N361" s="66">
        <f t="shared" si="135"/>
        <v>1021.9560480097684</v>
      </c>
      <c r="O361" s="66">
        <f t="shared" si="135"/>
        <v>5992.7654018120629</v>
      </c>
      <c r="P361" s="66">
        <f t="shared" si="135"/>
        <v>1581.4875674226823</v>
      </c>
      <c r="Q361" s="66">
        <f t="shared" si="135"/>
        <v>0</v>
      </c>
      <c r="R361" s="66">
        <f t="shared" si="135"/>
        <v>0</v>
      </c>
      <c r="S361" s="66">
        <f t="shared" si="135"/>
        <v>5393.4803448967559</v>
      </c>
      <c r="T361" s="66">
        <f t="shared" si="135"/>
        <v>370.88066272276365</v>
      </c>
      <c r="U361" s="66">
        <f t="shared" si="135"/>
        <v>10433.086819134913</v>
      </c>
      <c r="V361" s="66">
        <f t="shared" si="135"/>
        <v>2011.1848852889857</v>
      </c>
      <c r="W361" s="66">
        <f t="shared" si="135"/>
        <v>0</v>
      </c>
      <c r="X361" s="66">
        <f t="shared" si="135"/>
        <v>0</v>
      </c>
      <c r="Y361" s="66">
        <f t="shared" si="135"/>
        <v>0</v>
      </c>
      <c r="Z361" s="66">
        <f t="shared" si="135"/>
        <v>0</v>
      </c>
      <c r="AA361" s="66">
        <f t="shared" si="135"/>
        <v>0</v>
      </c>
      <c r="AB361" s="66">
        <f t="shared" si="135"/>
        <v>0</v>
      </c>
      <c r="AC361" s="66">
        <f t="shared" si="135"/>
        <v>0</v>
      </c>
      <c r="AD361" s="66">
        <f t="shared" si="135"/>
        <v>54781.8854331537</v>
      </c>
      <c r="AE361" s="66">
        <f t="shared" si="135"/>
        <v>18906.562148709356</v>
      </c>
      <c r="AF361" s="66">
        <f t="shared" si="135"/>
        <v>21168.726680145173</v>
      </c>
      <c r="AG361" s="66">
        <f t="shared" si="135"/>
        <v>9765.3138199592304</v>
      </c>
      <c r="AH361" s="66">
        <f t="shared" si="135"/>
        <v>2328.709893422581</v>
      </c>
    </row>
    <row r="362" spans="1:34" ht="12" customHeight="1"/>
    <row r="363" spans="1:34" ht="12" customHeight="1">
      <c r="A363" s="1" t="s">
        <v>332</v>
      </c>
      <c r="B363" s="1"/>
      <c r="D363" s="27">
        <f>D328</f>
        <v>521.71028068476744</v>
      </c>
      <c r="I363" s="27">
        <f t="shared" ref="I363:AH363" si="136">I328</f>
        <v>506.20903275466776</v>
      </c>
      <c r="J363" s="27">
        <f t="shared" si="136"/>
        <v>3.3518838525811394</v>
      </c>
      <c r="K363" s="27">
        <f t="shared" si="136"/>
        <v>8.5747415166171653E-2</v>
      </c>
      <c r="L363" s="27">
        <f t="shared" si="136"/>
        <v>2.5905563494311686E-4</v>
      </c>
      <c r="M363" s="27">
        <f t="shared" si="136"/>
        <v>5.6992239687485699E-3</v>
      </c>
      <c r="N363" s="27">
        <f t="shared" si="136"/>
        <v>1.5469322200888976E-2</v>
      </c>
      <c r="O363" s="27">
        <f t="shared" si="136"/>
        <v>9.7700982321404055E-3</v>
      </c>
      <c r="P363" s="27">
        <f t="shared" si="136"/>
        <v>3.5157550456565855E-3</v>
      </c>
      <c r="Q363" s="27">
        <f t="shared" si="136"/>
        <v>8.8819074837640042E-4</v>
      </c>
      <c r="R363" s="27">
        <f t="shared" si="136"/>
        <v>4.8110332203721691E-4</v>
      </c>
      <c r="S363" s="27">
        <f t="shared" si="136"/>
        <v>1.5987433470775209E-2</v>
      </c>
      <c r="T363" s="27">
        <f t="shared" si="136"/>
        <v>8.8819074837640042E-4</v>
      </c>
      <c r="U363" s="27">
        <f t="shared" si="136"/>
        <v>9.2519869622541724E-3</v>
      </c>
      <c r="V363" s="27">
        <f t="shared" si="136"/>
        <v>9.6220664407443382E-4</v>
      </c>
      <c r="W363" s="27">
        <f t="shared" si="136"/>
        <v>4.4409537418820021E-4</v>
      </c>
      <c r="X363" s="27">
        <f t="shared" si="136"/>
        <v>0</v>
      </c>
      <c r="Y363" s="27">
        <f t="shared" si="136"/>
        <v>0</v>
      </c>
      <c r="Z363" s="27">
        <f t="shared" si="136"/>
        <v>0</v>
      </c>
      <c r="AA363" s="27">
        <f t="shared" si="136"/>
        <v>0</v>
      </c>
      <c r="AB363" s="27">
        <f t="shared" si="136"/>
        <v>0</v>
      </c>
      <c r="AC363" s="27">
        <f t="shared" si="136"/>
        <v>0</v>
      </c>
      <c r="AD363" s="27">
        <f t="shared" si="136"/>
        <v>11.930916221652181</v>
      </c>
      <c r="AE363" s="27">
        <f t="shared" si="136"/>
        <v>6.5517135272281729E-2</v>
      </c>
      <c r="AF363" s="27">
        <f t="shared" si="136"/>
        <v>1.6280676627158518E-3</v>
      </c>
      <c r="AG363" s="27">
        <f t="shared" si="136"/>
        <v>3.6925245958503857E-4</v>
      </c>
      <c r="AH363" s="27">
        <f t="shared" si="136"/>
        <v>1.569322953236414E-3</v>
      </c>
    </row>
    <row r="364" spans="1:34" ht="12" customHeight="1">
      <c r="A364" s="1"/>
      <c r="B364" s="1"/>
    </row>
    <row r="365" spans="1:34" ht="12" customHeight="1" thickBot="1">
      <c r="A365" s="1" t="s">
        <v>333</v>
      </c>
      <c r="B365" s="1"/>
      <c r="D365" s="48">
        <f>D361-D363</f>
        <v>270936.98550409731</v>
      </c>
      <c r="I365" s="48">
        <f t="shared" ref="I365:AH365" si="137">I361-I363</f>
        <v>88891.41941260286</v>
      </c>
      <c r="J365" s="48">
        <f t="shared" si="137"/>
        <v>31997.92997690359</v>
      </c>
      <c r="K365" s="48">
        <f t="shared" si="137"/>
        <v>16026.050332425848</v>
      </c>
      <c r="L365" s="48">
        <f t="shared" si="137"/>
        <v>88.542963038170967</v>
      </c>
      <c r="M365" s="48">
        <f t="shared" si="137"/>
        <v>189.06077283165391</v>
      </c>
      <c r="N365" s="48">
        <f t="shared" si="137"/>
        <v>1021.9405786875675</v>
      </c>
      <c r="O365" s="48">
        <f t="shared" si="137"/>
        <v>5992.7556317138306</v>
      </c>
      <c r="P365" s="48">
        <f t="shared" si="137"/>
        <v>1581.4840516676368</v>
      </c>
      <c r="Q365" s="48">
        <f t="shared" si="137"/>
        <v>-8.8819074837640042E-4</v>
      </c>
      <c r="R365" s="48">
        <f t="shared" si="137"/>
        <v>-4.8110332203721691E-4</v>
      </c>
      <c r="S365" s="48">
        <f t="shared" si="137"/>
        <v>5393.4643574632855</v>
      </c>
      <c r="T365" s="48">
        <f t="shared" si="137"/>
        <v>370.87977453201529</v>
      </c>
      <c r="U365" s="48">
        <f t="shared" si="137"/>
        <v>10433.07756714795</v>
      </c>
      <c r="V365" s="48">
        <f t="shared" si="137"/>
        <v>2011.1839230823416</v>
      </c>
      <c r="W365" s="48">
        <f t="shared" si="137"/>
        <v>-4.4409537418820021E-4</v>
      </c>
      <c r="X365" s="48">
        <f t="shared" si="137"/>
        <v>0</v>
      </c>
      <c r="Y365" s="48">
        <f t="shared" si="137"/>
        <v>0</v>
      </c>
      <c r="Z365" s="48">
        <f t="shared" si="137"/>
        <v>0</v>
      </c>
      <c r="AA365" s="48">
        <f t="shared" si="137"/>
        <v>0</v>
      </c>
      <c r="AB365" s="48">
        <f t="shared" si="137"/>
        <v>0</v>
      </c>
      <c r="AC365" s="48">
        <f t="shared" si="137"/>
        <v>0</v>
      </c>
      <c r="AD365" s="48">
        <f t="shared" si="137"/>
        <v>54769.954516932048</v>
      </c>
      <c r="AE365" s="48">
        <f t="shared" si="137"/>
        <v>18906.496631574082</v>
      </c>
      <c r="AF365" s="48">
        <f t="shared" si="137"/>
        <v>21168.725052077512</v>
      </c>
      <c r="AG365" s="48">
        <f t="shared" si="137"/>
        <v>9765.3134507067716</v>
      </c>
      <c r="AH365" s="48">
        <f t="shared" si="137"/>
        <v>2328.7083240996276</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2.21/Schedule 5.22
Page &amp;P of &amp;N</oddHeader>
  </headerFooter>
  <ignoredErrors>
    <ignoredError sqref="C14:C160 C161:C206 C207:C264 C265:C281 C282:C294 C326:C329 C330:C359 C361:C362 C296:C325" numberStoredAsText="1"/>
    <ignoredError sqref="D337:AH365"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07A7D-E464-4C8E-A3D8-E795C93A11DF}">
  <sheetPr>
    <pageSetUpPr fitToPage="1"/>
  </sheetPr>
  <dimension ref="A1:N181"/>
  <sheetViews>
    <sheetView zoomScaleNormal="100" workbookViewId="0">
      <pane xSplit="1" ySplit="11" topLeftCell="B12" activePane="bottomRight" state="frozen"/>
      <selection pane="topRight" activeCell="B1" sqref="B1"/>
      <selection pane="bottomLeft" activeCell="A12" sqref="A12"/>
      <selection pane="bottomRight"/>
    </sheetView>
  </sheetViews>
  <sheetFormatPr defaultRowHeight="15"/>
  <cols>
    <col min="1" max="1" width="30.85546875" style="172" customWidth="1"/>
    <col min="2" max="4" width="16.42578125" style="172" customWidth="1"/>
    <col min="5" max="5" width="13.85546875" style="172" customWidth="1"/>
    <col min="6" max="7" width="16.42578125" style="172" customWidth="1"/>
    <col min="8" max="8" width="15.7109375" style="172" customWidth="1"/>
    <col min="9" max="14" width="16.42578125" style="172" customWidth="1"/>
    <col min="15" max="16384" width="9.140625" style="172"/>
  </cols>
  <sheetData>
    <row r="1" spans="1:14" ht="12" customHeight="1">
      <c r="A1" s="258" t="s">
        <v>1169</v>
      </c>
      <c r="B1" s="258"/>
    </row>
    <row r="2" spans="1:14" ht="12" customHeight="1">
      <c r="A2" s="259" t="s">
        <v>1057</v>
      </c>
      <c r="B2" s="259"/>
    </row>
    <row r="3" spans="1:14" ht="12" customHeight="1">
      <c r="A3" s="258" t="s">
        <v>1174</v>
      </c>
      <c r="B3" s="258"/>
    </row>
    <row r="4" spans="1:14" ht="12" customHeight="1"/>
    <row r="5" spans="1:14" ht="12" customHeight="1"/>
    <row r="6" spans="1:14" ht="12" customHeight="1" thickBot="1"/>
    <row r="7" spans="1:14" ht="12" customHeight="1" thickBot="1">
      <c r="A7" s="157"/>
      <c r="B7" s="157"/>
      <c r="C7" s="1"/>
      <c r="D7" s="297" t="s">
        <v>345</v>
      </c>
      <c r="E7" s="298"/>
      <c r="F7" s="297" t="s">
        <v>27</v>
      </c>
      <c r="G7" s="299"/>
      <c r="H7" s="299"/>
      <c r="I7" s="299"/>
      <c r="J7" s="299"/>
      <c r="K7" s="299"/>
      <c r="L7" s="299"/>
      <c r="M7" s="298"/>
      <c r="N7" s="8"/>
    </row>
    <row r="8" spans="1:14" ht="12" customHeight="1">
      <c r="A8" s="1"/>
      <c r="B8" s="1"/>
      <c r="C8" s="1"/>
      <c r="D8" s="1"/>
      <c r="E8" s="1"/>
      <c r="F8" s="1"/>
      <c r="G8" s="1"/>
      <c r="H8" s="1"/>
      <c r="I8" s="1"/>
      <c r="J8" s="1"/>
      <c r="K8" s="1"/>
      <c r="L8" s="1"/>
      <c r="M8" s="1"/>
      <c r="N8" s="158"/>
    </row>
    <row r="9" spans="1:14" ht="12" customHeight="1">
      <c r="A9" s="14"/>
      <c r="B9" s="159" t="s">
        <v>554</v>
      </c>
      <c r="C9" s="9"/>
      <c r="D9" s="9"/>
      <c r="E9" s="7" t="s">
        <v>345</v>
      </c>
      <c r="F9" s="9"/>
      <c r="G9" s="9"/>
      <c r="H9" s="9"/>
      <c r="I9" s="7" t="s">
        <v>6</v>
      </c>
      <c r="J9" s="7" t="s">
        <v>6</v>
      </c>
      <c r="K9" s="9"/>
      <c r="L9" s="9"/>
      <c r="M9" s="9"/>
      <c r="N9" s="9"/>
    </row>
    <row r="10" spans="1:14" ht="12" customHeight="1">
      <c r="A10" s="5" t="s">
        <v>5</v>
      </c>
      <c r="B10" s="1"/>
      <c r="C10" s="7" t="s">
        <v>11</v>
      </c>
      <c r="D10" s="9"/>
      <c r="E10" s="7" t="s">
        <v>555</v>
      </c>
      <c r="F10" s="7" t="s">
        <v>13</v>
      </c>
      <c r="G10" s="7" t="s">
        <v>14</v>
      </c>
      <c r="H10" s="7" t="s">
        <v>15</v>
      </c>
      <c r="I10" s="7" t="s">
        <v>14</v>
      </c>
      <c r="J10" s="7" t="s">
        <v>14</v>
      </c>
      <c r="K10" s="7" t="s">
        <v>16</v>
      </c>
      <c r="L10" s="7"/>
      <c r="M10" s="7"/>
      <c r="N10" s="7"/>
    </row>
    <row r="11" spans="1:14" ht="12" customHeight="1">
      <c r="A11" s="11" t="s">
        <v>556</v>
      </c>
      <c r="B11" s="11" t="s">
        <v>3</v>
      </c>
      <c r="C11" s="12" t="s">
        <v>22</v>
      </c>
      <c r="D11" s="12" t="s">
        <v>23</v>
      </c>
      <c r="E11" s="12" t="s">
        <v>23</v>
      </c>
      <c r="F11" s="11" t="s">
        <v>24</v>
      </c>
      <c r="G11" s="11" t="s">
        <v>24</v>
      </c>
      <c r="H11" s="11" t="s">
        <v>24</v>
      </c>
      <c r="I11" s="11" t="s">
        <v>25</v>
      </c>
      <c r="J11" s="12" t="s">
        <v>26</v>
      </c>
      <c r="K11" s="12" t="s">
        <v>27</v>
      </c>
      <c r="L11" s="12" t="s">
        <v>28</v>
      </c>
      <c r="M11" s="12" t="s">
        <v>29</v>
      </c>
      <c r="N11" s="12" t="s">
        <v>30</v>
      </c>
    </row>
    <row r="12" spans="1:14" ht="12" customHeight="1">
      <c r="A12" s="159" t="s">
        <v>557</v>
      </c>
      <c r="B12" s="1"/>
      <c r="C12" s="9"/>
      <c r="D12" s="9"/>
      <c r="E12" s="9"/>
      <c r="F12" s="1"/>
      <c r="G12" s="1"/>
      <c r="H12" s="1"/>
      <c r="I12" s="1"/>
      <c r="J12" s="9"/>
      <c r="K12" s="9"/>
      <c r="L12" s="9"/>
      <c r="M12" s="9"/>
      <c r="N12" s="9"/>
    </row>
    <row r="13" spans="1:14" ht="12" customHeight="1">
      <c r="A13" s="1"/>
      <c r="B13" s="1"/>
      <c r="C13" s="9"/>
      <c r="D13" s="9"/>
      <c r="E13" s="9"/>
      <c r="F13" s="1"/>
      <c r="G13" s="1"/>
      <c r="H13" s="1"/>
      <c r="I13" s="1"/>
      <c r="J13" s="9"/>
      <c r="K13" s="9"/>
      <c r="L13" s="9"/>
      <c r="M13" s="9"/>
      <c r="N13" s="9"/>
    </row>
    <row r="14" spans="1:14" ht="12" customHeight="1">
      <c r="A14" s="160" t="s">
        <v>162</v>
      </c>
      <c r="B14" s="160" t="s">
        <v>558</v>
      </c>
      <c r="C14" s="41">
        <v>0</v>
      </c>
      <c r="D14" s="41">
        <v>149.58854851428572</v>
      </c>
      <c r="E14" s="41">
        <v>4471.0414402798169</v>
      </c>
      <c r="F14" s="41">
        <v>1361.9099741999999</v>
      </c>
      <c r="G14" s="41">
        <v>0</v>
      </c>
      <c r="H14" s="164">
        <v>0</v>
      </c>
      <c r="I14" s="41">
        <v>7558.5410037714291</v>
      </c>
      <c r="J14" s="41">
        <v>0</v>
      </c>
      <c r="K14" s="41">
        <v>0</v>
      </c>
      <c r="L14" s="41">
        <v>0</v>
      </c>
      <c r="M14" s="41">
        <v>0</v>
      </c>
      <c r="N14" s="41">
        <v>0</v>
      </c>
    </row>
    <row r="15" spans="1:14" ht="12" customHeight="1">
      <c r="A15" s="1" t="s">
        <v>595</v>
      </c>
      <c r="B15" s="9">
        <f>SUM(C14:N14)</f>
        <v>13541.08096676553</v>
      </c>
      <c r="C15" s="59">
        <f>IF(ISERR($B15),0,IF($B15=0,0,+C14/$B15))</f>
        <v>0</v>
      </c>
      <c r="D15" s="59">
        <f t="shared" ref="D15:N15" si="0">IF(ISERR($B15),0,IF($B15=0,0,+D14/$B15))</f>
        <v>1.1047016769298364E-2</v>
      </c>
      <c r="E15" s="59">
        <f t="shared" si="0"/>
        <v>0.33018349504395478</v>
      </c>
      <c r="F15" s="59">
        <f t="shared" si="0"/>
        <v>0.10057616356793046</v>
      </c>
      <c r="G15" s="59">
        <f t="shared" si="0"/>
        <v>0</v>
      </c>
      <c r="H15" s="59">
        <f t="shared" si="0"/>
        <v>0</v>
      </c>
      <c r="I15" s="59">
        <f t="shared" si="0"/>
        <v>0.55819332461881654</v>
      </c>
      <c r="J15" s="59">
        <f t="shared" si="0"/>
        <v>0</v>
      </c>
      <c r="K15" s="59">
        <f t="shared" si="0"/>
        <v>0</v>
      </c>
      <c r="L15" s="59">
        <f t="shared" si="0"/>
        <v>0</v>
      </c>
      <c r="M15" s="59">
        <f t="shared" si="0"/>
        <v>0</v>
      </c>
      <c r="N15" s="59">
        <f t="shared" si="0"/>
        <v>0</v>
      </c>
    </row>
    <row r="16" spans="1:14" ht="12" customHeight="1">
      <c r="A16" s="1"/>
      <c r="B16" s="1"/>
      <c r="C16" s="1"/>
      <c r="D16" s="1"/>
      <c r="E16" s="1"/>
      <c r="F16" s="1"/>
      <c r="G16" s="1"/>
      <c r="H16" s="1"/>
      <c r="I16" s="1"/>
      <c r="J16" s="1"/>
      <c r="K16" s="1"/>
      <c r="L16" s="41"/>
      <c r="M16" s="41"/>
      <c r="N16" s="1"/>
    </row>
    <row r="17" spans="1:14" ht="12" customHeight="1">
      <c r="A17" s="160" t="s">
        <v>165</v>
      </c>
      <c r="B17" s="160" t="s">
        <v>558</v>
      </c>
      <c r="C17" s="41">
        <v>0</v>
      </c>
      <c r="D17" s="41">
        <v>0</v>
      </c>
      <c r="E17" s="41">
        <v>0</v>
      </c>
      <c r="F17" s="41">
        <v>0</v>
      </c>
      <c r="G17" s="41">
        <v>12930.39040868643</v>
      </c>
      <c r="H17" s="41">
        <v>419.4674622311797</v>
      </c>
      <c r="I17" s="41">
        <v>48785.396484759709</v>
      </c>
      <c r="J17" s="41">
        <v>0</v>
      </c>
      <c r="K17" s="41">
        <v>14894.868538735387</v>
      </c>
      <c r="L17" s="41">
        <v>248.24679379999998</v>
      </c>
      <c r="M17" s="41">
        <v>7552.9846716660104</v>
      </c>
      <c r="N17" s="41">
        <v>0</v>
      </c>
    </row>
    <row r="18" spans="1:14" ht="12" customHeight="1">
      <c r="A18" s="1" t="s">
        <v>596</v>
      </c>
      <c r="B18" s="9">
        <f>SUM(C17:N17)</f>
        <v>84831.354359878722</v>
      </c>
      <c r="C18" s="59">
        <f>IF(ISERR($B18),0,IF($B18=0,0,+C17/$B18))</f>
        <v>0</v>
      </c>
      <c r="D18" s="59">
        <f t="shared" ref="D18:N18" si="1">IF(ISERR($B18),0,IF($B18=0,0,+D17/$B18))</f>
        <v>0</v>
      </c>
      <c r="E18" s="59">
        <f t="shared" si="1"/>
        <v>0</v>
      </c>
      <c r="F18" s="59">
        <f t="shared" si="1"/>
        <v>0</v>
      </c>
      <c r="G18" s="59">
        <f t="shared" si="1"/>
        <v>0.15242466074314973</v>
      </c>
      <c r="H18" s="59">
        <f t="shared" si="1"/>
        <v>4.944721976872837E-3</v>
      </c>
      <c r="I18" s="59">
        <f t="shared" si="1"/>
        <v>0.57508685147001415</v>
      </c>
      <c r="J18" s="59">
        <f t="shared" si="1"/>
        <v>0</v>
      </c>
      <c r="K18" s="59">
        <f t="shared" si="1"/>
        <v>0.17558211407950791</v>
      </c>
      <c r="L18" s="59">
        <f t="shared" si="1"/>
        <v>2.9263566009669786E-3</v>
      </c>
      <c r="M18" s="59">
        <f t="shared" si="1"/>
        <v>8.9035295129488351E-2</v>
      </c>
      <c r="N18" s="59">
        <f t="shared" si="1"/>
        <v>0</v>
      </c>
    </row>
    <row r="19" spans="1:14" ht="12" customHeight="1">
      <c r="A19" s="165"/>
      <c r="B19" s="1"/>
      <c r="C19" s="165"/>
      <c r="D19" s="165"/>
      <c r="E19" s="165"/>
      <c r="F19" s="165"/>
      <c r="G19" s="165"/>
      <c r="H19" s="165"/>
      <c r="I19" s="165"/>
      <c r="J19" s="165"/>
      <c r="K19" s="165"/>
      <c r="L19" s="165"/>
      <c r="M19" s="165"/>
      <c r="N19" s="165"/>
    </row>
    <row r="20" spans="1:14" ht="12" customHeight="1">
      <c r="A20" s="160" t="s">
        <v>259</v>
      </c>
      <c r="B20" s="160" t="s">
        <v>558</v>
      </c>
      <c r="C20" s="41">
        <v>2624.6422724913368</v>
      </c>
      <c r="D20" s="41">
        <v>0</v>
      </c>
      <c r="E20" s="41">
        <v>0</v>
      </c>
      <c r="F20" s="41">
        <v>0</v>
      </c>
      <c r="G20" s="41">
        <v>0</v>
      </c>
      <c r="H20" s="41">
        <v>0</v>
      </c>
      <c r="I20" s="41">
        <v>518.3449508489723</v>
      </c>
      <c r="J20" s="41">
        <v>0</v>
      </c>
      <c r="K20" s="41">
        <v>0</v>
      </c>
      <c r="L20" s="41">
        <v>0</v>
      </c>
      <c r="M20" s="41">
        <v>0</v>
      </c>
      <c r="N20" s="41">
        <v>0</v>
      </c>
    </row>
    <row r="21" spans="1:14" ht="12" customHeight="1">
      <c r="A21" s="1" t="s">
        <v>603</v>
      </c>
      <c r="B21" s="9">
        <f>SUM(C20:N20)</f>
        <v>3142.9872233403094</v>
      </c>
      <c r="C21" s="59">
        <f>IF(ISERR($B21),0,IF($B21=0,0,+C20/$B21))</f>
        <v>0.8350788870537994</v>
      </c>
      <c r="D21" s="59">
        <f t="shared" ref="D21:N21" si="2">IF(ISERR($B21),0,IF($B21=0,0,+D20/$B21))</f>
        <v>0</v>
      </c>
      <c r="E21" s="59">
        <f t="shared" si="2"/>
        <v>0</v>
      </c>
      <c r="F21" s="59">
        <f t="shared" si="2"/>
        <v>0</v>
      </c>
      <c r="G21" s="59">
        <f t="shared" si="2"/>
        <v>0</v>
      </c>
      <c r="H21" s="59">
        <f t="shared" si="2"/>
        <v>0</v>
      </c>
      <c r="I21" s="59">
        <f t="shared" si="2"/>
        <v>0.16492111294620052</v>
      </c>
      <c r="J21" s="59">
        <f t="shared" si="2"/>
        <v>0</v>
      </c>
      <c r="K21" s="59">
        <f t="shared" si="2"/>
        <v>0</v>
      </c>
      <c r="L21" s="59">
        <f t="shared" si="2"/>
        <v>0</v>
      </c>
      <c r="M21" s="59">
        <f t="shared" si="2"/>
        <v>0</v>
      </c>
      <c r="N21" s="59">
        <f t="shared" si="2"/>
        <v>0</v>
      </c>
    </row>
    <row r="22" spans="1:14" ht="12" customHeight="1">
      <c r="A22" s="1"/>
      <c r="B22" s="1"/>
      <c r="C22" s="1"/>
      <c r="D22" s="1"/>
      <c r="E22" s="1"/>
      <c r="F22" s="1"/>
      <c r="G22" s="1"/>
      <c r="H22" s="1"/>
      <c r="I22" s="1"/>
      <c r="J22" s="1"/>
      <c r="K22" s="1"/>
      <c r="L22" s="1"/>
      <c r="M22" s="1"/>
      <c r="N22" s="1"/>
    </row>
    <row r="23" spans="1:14" ht="12" customHeight="1">
      <c r="A23" s="160" t="s">
        <v>297</v>
      </c>
      <c r="B23" s="160" t="s">
        <v>558</v>
      </c>
      <c r="C23" s="41">
        <v>1299.7855978564278</v>
      </c>
      <c r="D23" s="169">
        <v>0</v>
      </c>
      <c r="E23" s="169">
        <v>0</v>
      </c>
      <c r="F23" s="169">
        <v>0</v>
      </c>
      <c r="G23" s="169">
        <v>0</v>
      </c>
      <c r="H23" s="169">
        <v>0</v>
      </c>
      <c r="I23" s="41">
        <v>53.320822162645221</v>
      </c>
      <c r="J23" s="169">
        <v>0</v>
      </c>
      <c r="K23" s="41">
        <v>0</v>
      </c>
      <c r="L23" s="41">
        <v>0</v>
      </c>
      <c r="M23" s="41">
        <v>0</v>
      </c>
      <c r="N23" s="41">
        <v>0</v>
      </c>
    </row>
    <row r="24" spans="1:14" ht="12" customHeight="1">
      <c r="A24" s="1" t="s">
        <v>606</v>
      </c>
      <c r="B24" s="9">
        <f>SUM(C23:N23)</f>
        <v>1353.1064200190731</v>
      </c>
      <c r="C24" s="59">
        <f>IF(ISERR($B24),0,IF($B24=0,0,+C23/$B24))</f>
        <v>0.96059377047232275</v>
      </c>
      <c r="D24" s="59">
        <f t="shared" ref="D24:N24" si="3">IF(ISERR($B24),0,IF($B24=0,0,+D23/$B24))</f>
        <v>0</v>
      </c>
      <c r="E24" s="59">
        <f t="shared" si="3"/>
        <v>0</v>
      </c>
      <c r="F24" s="59">
        <f t="shared" si="3"/>
        <v>0</v>
      </c>
      <c r="G24" s="59">
        <f t="shared" si="3"/>
        <v>0</v>
      </c>
      <c r="H24" s="59">
        <f t="shared" si="3"/>
        <v>0</v>
      </c>
      <c r="I24" s="59">
        <f t="shared" si="3"/>
        <v>3.9406229527677229E-2</v>
      </c>
      <c r="J24" s="59">
        <f t="shared" si="3"/>
        <v>0</v>
      </c>
      <c r="K24" s="59">
        <f t="shared" si="3"/>
        <v>0</v>
      </c>
      <c r="L24" s="59">
        <f t="shared" si="3"/>
        <v>0</v>
      </c>
      <c r="M24" s="59">
        <f t="shared" si="3"/>
        <v>0</v>
      </c>
      <c r="N24" s="59">
        <f t="shared" si="3"/>
        <v>0</v>
      </c>
    </row>
    <row r="25" spans="1:14" ht="12" customHeight="1">
      <c r="A25" s="1"/>
      <c r="B25" s="1"/>
      <c r="C25" s="1"/>
      <c r="D25" s="1"/>
      <c r="E25" s="1"/>
      <c r="F25" s="1"/>
      <c r="G25" s="1"/>
      <c r="H25" s="1"/>
      <c r="I25" s="1"/>
      <c r="J25" s="1"/>
      <c r="K25" s="1"/>
      <c r="L25" s="1"/>
      <c r="M25" s="1"/>
      <c r="N25" s="1"/>
    </row>
    <row r="26" spans="1:14" ht="12" customHeight="1">
      <c r="A26" s="160" t="s">
        <v>289</v>
      </c>
      <c r="B26" s="160" t="s">
        <v>558</v>
      </c>
      <c r="C26" s="169">
        <v>1285.799440631961</v>
      </c>
      <c r="D26" s="169">
        <v>0</v>
      </c>
      <c r="E26" s="169">
        <v>0</v>
      </c>
      <c r="F26" s="169">
        <v>0</v>
      </c>
      <c r="G26" s="41">
        <v>0</v>
      </c>
      <c r="H26" s="41">
        <v>0</v>
      </c>
      <c r="I26" s="169">
        <v>0</v>
      </c>
      <c r="J26" s="169">
        <v>0</v>
      </c>
      <c r="K26" s="41">
        <v>0</v>
      </c>
      <c r="L26" s="41">
        <v>0</v>
      </c>
      <c r="M26" s="41">
        <v>0</v>
      </c>
      <c r="N26" s="41">
        <v>0</v>
      </c>
    </row>
    <row r="27" spans="1:14" ht="12" customHeight="1">
      <c r="A27" s="1" t="s">
        <v>605</v>
      </c>
      <c r="B27" s="9">
        <f>SUM(C26:N26)</f>
        <v>1285.799440631961</v>
      </c>
      <c r="C27" s="59">
        <f>IF(ISERR($B27),0,IF($B27=0,0,+C26/$B27))</f>
        <v>1</v>
      </c>
      <c r="D27" s="59">
        <f t="shared" ref="D27:N27" si="4">IF(ISERR($B27),0,IF($B27=0,0,+D26/$B27))</f>
        <v>0</v>
      </c>
      <c r="E27" s="59">
        <f t="shared" si="4"/>
        <v>0</v>
      </c>
      <c r="F27" s="59">
        <f t="shared" si="4"/>
        <v>0</v>
      </c>
      <c r="G27" s="59">
        <f t="shared" si="4"/>
        <v>0</v>
      </c>
      <c r="H27" s="59">
        <f t="shared" si="4"/>
        <v>0</v>
      </c>
      <c r="I27" s="59">
        <f t="shared" si="4"/>
        <v>0</v>
      </c>
      <c r="J27" s="59">
        <f t="shared" si="4"/>
        <v>0</v>
      </c>
      <c r="K27" s="59">
        <f t="shared" si="4"/>
        <v>0</v>
      </c>
      <c r="L27" s="59">
        <f t="shared" si="4"/>
        <v>0</v>
      </c>
      <c r="M27" s="59">
        <f t="shared" si="4"/>
        <v>0</v>
      </c>
      <c r="N27" s="59">
        <f t="shared" si="4"/>
        <v>0</v>
      </c>
    </row>
    <row r="28" spans="1:14" ht="12" customHeight="1">
      <c r="A28" s="1"/>
      <c r="B28" s="1"/>
      <c r="C28" s="1"/>
      <c r="D28" s="1"/>
      <c r="E28" s="1"/>
      <c r="F28" s="1"/>
      <c r="G28" s="1"/>
      <c r="H28" s="1"/>
      <c r="I28" s="1"/>
      <c r="J28" s="1"/>
      <c r="K28" s="1"/>
      <c r="L28" s="1"/>
      <c r="M28" s="1"/>
      <c r="N28" s="1"/>
    </row>
    <row r="29" spans="1:14" ht="12" customHeight="1">
      <c r="A29" s="160" t="s">
        <v>279</v>
      </c>
      <c r="B29" s="160" t="s">
        <v>558</v>
      </c>
      <c r="C29" s="41">
        <v>0</v>
      </c>
      <c r="D29" s="41">
        <v>0</v>
      </c>
      <c r="E29" s="41">
        <v>16.954864950235415</v>
      </c>
      <c r="F29" s="41">
        <v>0</v>
      </c>
      <c r="G29" s="41">
        <v>0</v>
      </c>
      <c r="H29" s="41">
        <v>0</v>
      </c>
      <c r="I29" s="41">
        <v>114.20702777281124</v>
      </c>
      <c r="J29" s="41">
        <v>0</v>
      </c>
      <c r="K29" s="41">
        <v>3.1274924608141133</v>
      </c>
      <c r="L29" s="41">
        <v>0</v>
      </c>
      <c r="M29" s="41">
        <v>1.7886686334108111</v>
      </c>
      <c r="N29" s="41">
        <v>402.173</v>
      </c>
    </row>
    <row r="30" spans="1:14" ht="12" customHeight="1">
      <c r="A30" s="1" t="s">
        <v>604</v>
      </c>
      <c r="B30" s="9">
        <f>SUM(C29:N29)</f>
        <v>538.25105381727167</v>
      </c>
      <c r="C30" s="59">
        <f>IF(ISERR($B30),0,IF($B30=0,0,+C29/$B30))</f>
        <v>0</v>
      </c>
      <c r="D30" s="59">
        <f t="shared" ref="D30:N30" si="5">IF(ISERR($B30),0,IF($B30=0,0,+D29/$B30))</f>
        <v>0</v>
      </c>
      <c r="E30" s="59">
        <f t="shared" si="5"/>
        <v>3.149991965643479E-2</v>
      </c>
      <c r="F30" s="59">
        <f t="shared" si="5"/>
        <v>0</v>
      </c>
      <c r="G30" s="59">
        <f t="shared" si="5"/>
        <v>0</v>
      </c>
      <c r="H30" s="59">
        <f t="shared" si="5"/>
        <v>0</v>
      </c>
      <c r="I30" s="59">
        <f t="shared" si="5"/>
        <v>0.21218170770471514</v>
      </c>
      <c r="J30" s="59">
        <f t="shared" si="5"/>
        <v>0</v>
      </c>
      <c r="K30" s="59">
        <f t="shared" si="5"/>
        <v>5.8104715980284005E-3</v>
      </c>
      <c r="L30" s="59">
        <f t="shared" si="5"/>
        <v>0</v>
      </c>
      <c r="M30" s="59">
        <f t="shared" si="5"/>
        <v>3.3231121810641875E-3</v>
      </c>
      <c r="N30" s="59">
        <f t="shared" si="5"/>
        <v>0.74718478885975737</v>
      </c>
    </row>
    <row r="31" spans="1:14" ht="12" customHeight="1">
      <c r="A31" s="1"/>
      <c r="B31" s="1"/>
      <c r="C31" s="1"/>
      <c r="D31" s="1"/>
      <c r="E31" s="1"/>
      <c r="F31" s="1"/>
      <c r="G31" s="1"/>
      <c r="H31" s="1"/>
      <c r="I31" s="1"/>
      <c r="J31" s="1"/>
      <c r="K31" s="1"/>
      <c r="L31" s="1"/>
      <c r="M31" s="1"/>
      <c r="N31" s="1"/>
    </row>
    <row r="32" spans="1:14" ht="12" customHeight="1">
      <c r="A32" s="160" t="s">
        <v>232</v>
      </c>
      <c r="B32" s="160" t="s">
        <v>558</v>
      </c>
      <c r="C32" s="41">
        <v>0</v>
      </c>
      <c r="D32" s="41">
        <v>0</v>
      </c>
      <c r="E32" s="41">
        <v>0</v>
      </c>
      <c r="F32" s="41">
        <v>0</v>
      </c>
      <c r="G32" s="41">
        <v>4083.4371045842408</v>
      </c>
      <c r="H32" s="41">
        <v>0</v>
      </c>
      <c r="I32" s="41">
        <v>5189.79585863794</v>
      </c>
      <c r="J32" s="41">
        <v>0</v>
      </c>
      <c r="K32" s="41">
        <v>0</v>
      </c>
      <c r="L32" s="41">
        <v>0</v>
      </c>
      <c r="M32" s="41">
        <v>145.23279742462711</v>
      </c>
      <c r="N32" s="41">
        <v>0</v>
      </c>
    </row>
    <row r="33" spans="1:14" ht="12" customHeight="1">
      <c r="A33" s="1" t="s">
        <v>584</v>
      </c>
      <c r="B33" s="9">
        <f>SUM(C32:N32)</f>
        <v>9418.4657606468081</v>
      </c>
      <c r="C33" s="59">
        <f>IF(ISERR($B33),0,IF($B33=0,0,+C32/$B33))</f>
        <v>0</v>
      </c>
      <c r="D33" s="59">
        <f t="shared" ref="D33:N33" si="6">IF(ISERR($B33),0,IF($B33=0,0,+D32/$B33))</f>
        <v>0</v>
      </c>
      <c r="E33" s="59">
        <f t="shared" si="6"/>
        <v>0</v>
      </c>
      <c r="F33" s="59">
        <f t="shared" si="6"/>
        <v>0</v>
      </c>
      <c r="G33" s="59">
        <f t="shared" si="6"/>
        <v>0.43355650573643034</v>
      </c>
      <c r="H33" s="59">
        <f t="shared" si="6"/>
        <v>0</v>
      </c>
      <c r="I33" s="59">
        <f t="shared" si="6"/>
        <v>0.55102348838199033</v>
      </c>
      <c r="J33" s="59">
        <f t="shared" si="6"/>
        <v>0</v>
      </c>
      <c r="K33" s="59">
        <f t="shared" si="6"/>
        <v>0</v>
      </c>
      <c r="L33" s="59">
        <f t="shared" si="6"/>
        <v>0</v>
      </c>
      <c r="M33" s="59">
        <f t="shared" si="6"/>
        <v>1.5420005881579308E-2</v>
      </c>
      <c r="N33" s="59">
        <f t="shared" si="6"/>
        <v>0</v>
      </c>
    </row>
    <row r="34" spans="1:14" ht="12" customHeight="1">
      <c r="A34" s="1"/>
      <c r="B34" s="1"/>
      <c r="C34" s="1"/>
      <c r="D34" s="1"/>
      <c r="E34" s="1"/>
      <c r="F34" s="1"/>
      <c r="G34" s="1"/>
      <c r="H34" s="78"/>
      <c r="I34" s="1"/>
      <c r="J34" s="1"/>
      <c r="K34" s="1"/>
      <c r="L34" s="1"/>
      <c r="M34" s="1"/>
      <c r="N34" s="1"/>
    </row>
    <row r="35" spans="1:14" ht="12" customHeight="1">
      <c r="A35" s="160" t="s">
        <v>230</v>
      </c>
      <c r="B35" s="160" t="s">
        <v>558</v>
      </c>
      <c r="C35" s="41">
        <v>0</v>
      </c>
      <c r="D35" s="41">
        <v>0</v>
      </c>
      <c r="E35" s="41">
        <v>0</v>
      </c>
      <c r="F35" s="41">
        <v>0</v>
      </c>
      <c r="G35" s="41">
        <v>0</v>
      </c>
      <c r="H35" s="161">
        <v>0</v>
      </c>
      <c r="I35" s="41">
        <v>340.29815776363188</v>
      </c>
      <c r="J35" s="41">
        <v>0</v>
      </c>
      <c r="K35" s="41">
        <v>0</v>
      </c>
      <c r="L35" s="41">
        <v>14.06768277171934</v>
      </c>
      <c r="M35" s="41">
        <v>217.24391321549638</v>
      </c>
      <c r="N35" s="41">
        <v>0</v>
      </c>
    </row>
    <row r="36" spans="1:14" ht="12" customHeight="1">
      <c r="A36" s="1" t="s">
        <v>583</v>
      </c>
      <c r="B36" s="9">
        <f>SUM(C35:N35)</f>
        <v>571.60975375084763</v>
      </c>
      <c r="C36" s="59">
        <f>IF(ISERR($B36),0,IF($B36=0,0,+C35/$B36))</f>
        <v>0</v>
      </c>
      <c r="D36" s="59">
        <f t="shared" ref="D36:N36" si="7">IF(ISERR($B36),0,IF($B36=0,0,+D35/$B36))</f>
        <v>0</v>
      </c>
      <c r="E36" s="59">
        <f t="shared" si="7"/>
        <v>0</v>
      </c>
      <c r="F36" s="59">
        <f t="shared" si="7"/>
        <v>0</v>
      </c>
      <c r="G36" s="59">
        <f t="shared" si="7"/>
        <v>0</v>
      </c>
      <c r="H36" s="59">
        <f t="shared" si="7"/>
        <v>0</v>
      </c>
      <c r="I36" s="59">
        <f t="shared" si="7"/>
        <v>0.59533301440472008</v>
      </c>
      <c r="J36" s="59">
        <f t="shared" si="7"/>
        <v>0</v>
      </c>
      <c r="K36" s="59">
        <f t="shared" si="7"/>
        <v>0</v>
      </c>
      <c r="L36" s="59">
        <f t="shared" si="7"/>
        <v>2.4610641577419864E-2</v>
      </c>
      <c r="M36" s="59">
        <f t="shared" si="7"/>
        <v>0.38005634401785998</v>
      </c>
      <c r="N36" s="59">
        <f t="shared" si="7"/>
        <v>0</v>
      </c>
    </row>
    <row r="37" spans="1:14" ht="12" customHeight="1">
      <c r="A37" s="1"/>
      <c r="B37" s="1"/>
      <c r="C37" s="1"/>
      <c r="D37" s="1"/>
      <c r="E37" s="1"/>
      <c r="F37" s="1"/>
      <c r="G37" s="1"/>
      <c r="H37" s="78"/>
      <c r="I37" s="1"/>
      <c r="J37" s="1"/>
      <c r="K37" s="1"/>
      <c r="L37" s="1"/>
      <c r="M37" s="1"/>
      <c r="N37" s="1"/>
    </row>
    <row r="38" spans="1:14" ht="12" customHeight="1">
      <c r="A38" s="160" t="s">
        <v>234</v>
      </c>
      <c r="B38" s="160" t="s">
        <v>558</v>
      </c>
      <c r="C38" s="41">
        <v>0</v>
      </c>
      <c r="D38" s="41">
        <v>0</v>
      </c>
      <c r="E38" s="41">
        <v>0</v>
      </c>
      <c r="F38" s="41">
        <v>0</v>
      </c>
      <c r="G38" s="41">
        <v>149.93590803833624</v>
      </c>
      <c r="H38" s="161">
        <v>34.666505660677792</v>
      </c>
      <c r="I38" s="41">
        <v>21.472427838572081</v>
      </c>
      <c r="J38" s="41">
        <v>0</v>
      </c>
      <c r="K38" s="41">
        <v>0</v>
      </c>
      <c r="L38" s="41">
        <v>12.153505634298227</v>
      </c>
      <c r="M38" s="41">
        <v>47.854428435527822</v>
      </c>
      <c r="N38" s="41">
        <v>0</v>
      </c>
    </row>
    <row r="39" spans="1:14" ht="12" customHeight="1">
      <c r="A39" s="1" t="s">
        <v>585</v>
      </c>
      <c r="B39" s="9">
        <f>SUM(C38:N38)</f>
        <v>266.08277560741215</v>
      </c>
      <c r="C39" s="59">
        <f>IF(ISERR($B39),0,IF($B39=0,0,+C38/$B39))</f>
        <v>0</v>
      </c>
      <c r="D39" s="59">
        <f t="shared" ref="D39:N39" si="8">IF(ISERR($B39),0,IF($B39=0,0,+D38/$B39))</f>
        <v>0</v>
      </c>
      <c r="E39" s="59">
        <f t="shared" si="8"/>
        <v>0</v>
      </c>
      <c r="F39" s="59">
        <f t="shared" si="8"/>
        <v>0</v>
      </c>
      <c r="G39" s="59">
        <f t="shared" si="8"/>
        <v>0.56349347565269292</v>
      </c>
      <c r="H39" s="59">
        <f t="shared" si="8"/>
        <v>0.13028466642209854</v>
      </c>
      <c r="I39" s="59">
        <f t="shared" si="8"/>
        <v>8.0698300705691881E-2</v>
      </c>
      <c r="J39" s="59">
        <f t="shared" si="8"/>
        <v>0</v>
      </c>
      <c r="K39" s="59">
        <f t="shared" si="8"/>
        <v>0</v>
      </c>
      <c r="L39" s="59">
        <f t="shared" si="8"/>
        <v>4.5675657158018884E-2</v>
      </c>
      <c r="M39" s="59">
        <f t="shared" si="8"/>
        <v>0.17984790006149787</v>
      </c>
      <c r="N39" s="59">
        <f t="shared" si="8"/>
        <v>0</v>
      </c>
    </row>
    <row r="40" spans="1:14" ht="12" customHeight="1">
      <c r="A40" s="1"/>
      <c r="B40" s="1"/>
      <c r="C40" s="1"/>
      <c r="D40" s="1"/>
      <c r="E40" s="1"/>
      <c r="F40" s="1"/>
      <c r="G40" s="1"/>
      <c r="H40" s="78"/>
      <c r="I40" s="1"/>
      <c r="J40" s="1"/>
      <c r="K40" s="1"/>
      <c r="L40" s="41"/>
      <c r="M40" s="41"/>
      <c r="N40" s="1"/>
    </row>
    <row r="41" spans="1:14" ht="12" customHeight="1">
      <c r="A41" s="168" t="s">
        <v>268</v>
      </c>
      <c r="B41" s="160" t="s">
        <v>558</v>
      </c>
      <c r="C41" s="41">
        <v>1323.8126986323264</v>
      </c>
      <c r="D41" s="41">
        <v>0</v>
      </c>
      <c r="E41" s="41">
        <v>0</v>
      </c>
      <c r="F41" s="41">
        <v>0</v>
      </c>
      <c r="G41" s="41">
        <v>0</v>
      </c>
      <c r="H41" s="41">
        <v>0</v>
      </c>
      <c r="I41" s="41">
        <v>0</v>
      </c>
      <c r="J41" s="41">
        <v>0</v>
      </c>
      <c r="K41" s="41">
        <v>0</v>
      </c>
      <c r="L41" s="41">
        <v>0</v>
      </c>
      <c r="M41" s="41">
        <v>0</v>
      </c>
      <c r="N41" s="41">
        <v>49.983561643835614</v>
      </c>
    </row>
    <row r="42" spans="1:14" ht="12" customHeight="1">
      <c r="A42" s="165" t="s">
        <v>600</v>
      </c>
      <c r="B42" s="9">
        <f>SUM(C41:N41)</f>
        <v>1373.796260276162</v>
      </c>
      <c r="C42" s="59">
        <f>IF(ISERR($B42),0,IF($B42=0,0,+C41/$B42))</f>
        <v>0.9636164669470072</v>
      </c>
      <c r="D42" s="59">
        <f t="shared" ref="D42:N42" si="9">IF(ISERR($B42),0,IF($B42=0,0,+D41/$B42))</f>
        <v>0</v>
      </c>
      <c r="E42" s="59">
        <f t="shared" si="9"/>
        <v>0</v>
      </c>
      <c r="F42" s="59">
        <f t="shared" si="9"/>
        <v>0</v>
      </c>
      <c r="G42" s="59">
        <f t="shared" si="9"/>
        <v>0</v>
      </c>
      <c r="H42" s="59">
        <f t="shared" si="9"/>
        <v>0</v>
      </c>
      <c r="I42" s="59">
        <f t="shared" si="9"/>
        <v>0</v>
      </c>
      <c r="J42" s="59">
        <f t="shared" si="9"/>
        <v>0</v>
      </c>
      <c r="K42" s="59">
        <f t="shared" si="9"/>
        <v>0</v>
      </c>
      <c r="L42" s="59">
        <f t="shared" si="9"/>
        <v>0</v>
      </c>
      <c r="M42" s="59">
        <f t="shared" si="9"/>
        <v>0</v>
      </c>
      <c r="N42" s="59">
        <f t="shared" si="9"/>
        <v>3.6383533052992779E-2</v>
      </c>
    </row>
    <row r="43" spans="1:14" ht="12" customHeight="1">
      <c r="A43" s="165"/>
      <c r="B43" s="1"/>
      <c r="C43" s="165"/>
      <c r="D43" s="165"/>
      <c r="E43" s="165"/>
      <c r="F43" s="165"/>
      <c r="G43" s="165"/>
      <c r="H43" s="165"/>
      <c r="I43" s="165"/>
      <c r="J43" s="165"/>
      <c r="K43" s="165"/>
      <c r="L43" s="165"/>
      <c r="M43" s="165"/>
      <c r="N43" s="165"/>
    </row>
    <row r="44" spans="1:14" ht="12" customHeight="1">
      <c r="A44" s="160" t="s">
        <v>224</v>
      </c>
      <c r="B44" s="160" t="s">
        <v>558</v>
      </c>
      <c r="C44" s="41">
        <v>0</v>
      </c>
      <c r="D44" s="41">
        <v>0</v>
      </c>
      <c r="E44" s="41">
        <v>0</v>
      </c>
      <c r="F44" s="41">
        <v>0</v>
      </c>
      <c r="G44" s="41">
        <v>1602.959048534819</v>
      </c>
      <c r="H44" s="161">
        <v>0</v>
      </c>
      <c r="I44" s="1">
        <v>838.26694410770051</v>
      </c>
      <c r="J44" s="41">
        <v>0</v>
      </c>
      <c r="K44" s="41">
        <v>0</v>
      </c>
      <c r="L44" s="41">
        <v>0</v>
      </c>
      <c r="M44" s="41">
        <v>111.73726482032953</v>
      </c>
      <c r="N44" s="41">
        <v>0</v>
      </c>
    </row>
    <row r="45" spans="1:14" ht="12" customHeight="1">
      <c r="A45" s="1" t="s">
        <v>581</v>
      </c>
      <c r="B45" s="9">
        <f>SUM(C44:N44)</f>
        <v>2552.963257462849</v>
      </c>
      <c r="C45" s="59">
        <f>IF(ISERR($B45),0,IF($B45=0,0,+C44/$B45))</f>
        <v>0</v>
      </c>
      <c r="D45" s="59">
        <f t="shared" ref="D45:N45" si="10">IF(ISERR($B45),0,IF($B45=0,0,+D44/$B45))</f>
        <v>0</v>
      </c>
      <c r="E45" s="59">
        <f t="shared" si="10"/>
        <v>0</v>
      </c>
      <c r="F45" s="59">
        <f t="shared" si="10"/>
        <v>0</v>
      </c>
      <c r="G45" s="59">
        <f t="shared" si="10"/>
        <v>0.62788175421210324</v>
      </c>
      <c r="H45" s="59">
        <f t="shared" si="10"/>
        <v>0</v>
      </c>
      <c r="I45" s="59">
        <f t="shared" si="10"/>
        <v>0.32835057130464756</v>
      </c>
      <c r="J45" s="59">
        <f t="shared" si="10"/>
        <v>0</v>
      </c>
      <c r="K45" s="59">
        <f t="shared" si="10"/>
        <v>0</v>
      </c>
      <c r="L45" s="59">
        <f t="shared" si="10"/>
        <v>0</v>
      </c>
      <c r="M45" s="59">
        <f t="shared" si="10"/>
        <v>4.3767674483249211E-2</v>
      </c>
      <c r="N45" s="59">
        <f t="shared" si="10"/>
        <v>0</v>
      </c>
    </row>
    <row r="46" spans="1:14" ht="12" customHeight="1">
      <c r="A46" s="1"/>
      <c r="B46" s="1"/>
      <c r="C46" s="1"/>
      <c r="D46" s="1"/>
      <c r="E46" s="1"/>
      <c r="F46" s="1"/>
      <c r="G46" s="1"/>
      <c r="H46" s="78"/>
      <c r="I46" s="1"/>
      <c r="J46" s="1"/>
      <c r="K46" s="1"/>
      <c r="L46" s="1"/>
      <c r="M46" s="1"/>
      <c r="N46" s="1"/>
    </row>
    <row r="47" spans="1:14" ht="12" customHeight="1">
      <c r="A47" s="160" t="s">
        <v>221</v>
      </c>
      <c r="B47" s="160" t="s">
        <v>558</v>
      </c>
      <c r="C47" s="41">
        <v>0</v>
      </c>
      <c r="D47" s="41">
        <v>0</v>
      </c>
      <c r="E47" s="41">
        <v>0</v>
      </c>
      <c r="F47" s="41">
        <v>0</v>
      </c>
      <c r="G47" s="41">
        <v>0</v>
      </c>
      <c r="H47" s="161">
        <v>0</v>
      </c>
      <c r="I47" s="41">
        <v>206.29056626235399</v>
      </c>
      <c r="J47" s="41">
        <v>0</v>
      </c>
      <c r="K47" s="41">
        <v>0</v>
      </c>
      <c r="L47" s="41">
        <v>6.0767528173314167</v>
      </c>
      <c r="M47" s="41">
        <v>276.4922531829281</v>
      </c>
      <c r="N47" s="41">
        <v>0</v>
      </c>
    </row>
    <row r="48" spans="1:14" ht="12" customHeight="1">
      <c r="A48" s="1" t="s">
        <v>580</v>
      </c>
      <c r="B48" s="9">
        <f>SUM(C47:N47)</f>
        <v>488.85957226261348</v>
      </c>
      <c r="C48" s="59">
        <f>IF(ISERR($B48),0,IF($B48=0,0,+C47/$B48))</f>
        <v>0</v>
      </c>
      <c r="D48" s="59">
        <f t="shared" ref="D48:N48" si="11">IF(ISERR($B48),0,IF($B48=0,0,+D47/$B48))</f>
        <v>0</v>
      </c>
      <c r="E48" s="59">
        <f t="shared" si="11"/>
        <v>0</v>
      </c>
      <c r="F48" s="59">
        <f t="shared" si="11"/>
        <v>0</v>
      </c>
      <c r="G48" s="59">
        <f t="shared" si="11"/>
        <v>0</v>
      </c>
      <c r="H48" s="59">
        <f t="shared" si="11"/>
        <v>0</v>
      </c>
      <c r="I48" s="59">
        <f t="shared" si="11"/>
        <v>0.42198328102192811</v>
      </c>
      <c r="J48" s="59">
        <f t="shared" si="11"/>
        <v>0</v>
      </c>
      <c r="K48" s="59">
        <f t="shared" si="11"/>
        <v>0</v>
      </c>
      <c r="L48" s="59">
        <f t="shared" si="11"/>
        <v>1.2430467075045856E-2</v>
      </c>
      <c r="M48" s="59">
        <f t="shared" si="11"/>
        <v>0.56558625190302614</v>
      </c>
      <c r="N48" s="59">
        <f t="shared" si="11"/>
        <v>0</v>
      </c>
    </row>
    <row r="49" spans="1:14" ht="12" customHeight="1">
      <c r="A49" s="1"/>
      <c r="B49" s="1"/>
      <c r="C49" s="1"/>
      <c r="D49" s="1"/>
      <c r="E49" s="1"/>
      <c r="F49" s="1"/>
      <c r="G49" s="1"/>
      <c r="H49" s="78"/>
      <c r="I49" s="1"/>
      <c r="J49" s="1"/>
      <c r="K49" s="1"/>
      <c r="L49" s="1"/>
      <c r="M49" s="1"/>
      <c r="N49" s="1"/>
    </row>
    <row r="50" spans="1:14" ht="12" customHeight="1">
      <c r="A50" s="160" t="s">
        <v>227</v>
      </c>
      <c r="B50" s="160" t="s">
        <v>558</v>
      </c>
      <c r="C50" s="41">
        <v>0</v>
      </c>
      <c r="D50" s="41">
        <v>0</v>
      </c>
      <c r="E50" s="41">
        <v>0</v>
      </c>
      <c r="F50" s="41">
        <v>0</v>
      </c>
      <c r="G50" s="41">
        <v>17.685292290495475</v>
      </c>
      <c r="H50" s="41">
        <v>4.0889957137048585</v>
      </c>
      <c r="I50" s="161">
        <v>2.5327232647607287</v>
      </c>
      <c r="J50" s="41">
        <v>0</v>
      </c>
      <c r="K50" s="41">
        <v>0</v>
      </c>
      <c r="L50" s="41">
        <v>89.404225823443468</v>
      </c>
      <c r="M50" s="41">
        <v>44.181632576408219</v>
      </c>
      <c r="N50" s="41">
        <v>0</v>
      </c>
    </row>
    <row r="51" spans="1:14" ht="12" customHeight="1">
      <c r="A51" s="1" t="s">
        <v>582</v>
      </c>
      <c r="B51" s="9">
        <f>SUM(C50:N50)</f>
        <v>157.89286966881275</v>
      </c>
      <c r="C51" s="59">
        <f>IF(ISERR($B51),0,IF($B51=0,0,+C50/$B51))</f>
        <v>0</v>
      </c>
      <c r="D51" s="59">
        <f t="shared" ref="D51:N51" si="12">IF(ISERR($B51),0,IF($B51=0,0,+D50/$B51))</f>
        <v>0</v>
      </c>
      <c r="E51" s="59">
        <f t="shared" si="12"/>
        <v>0</v>
      </c>
      <c r="F51" s="59">
        <f t="shared" si="12"/>
        <v>0</v>
      </c>
      <c r="G51" s="59">
        <f t="shared" si="12"/>
        <v>0.11200817571807489</v>
      </c>
      <c r="H51" s="59">
        <f t="shared" si="12"/>
        <v>2.5897279099947369E-2</v>
      </c>
      <c r="I51" s="59">
        <f t="shared" si="12"/>
        <v>1.6040770365838734E-2</v>
      </c>
      <c r="J51" s="59">
        <f t="shared" si="12"/>
        <v>0</v>
      </c>
      <c r="K51" s="59">
        <f t="shared" si="12"/>
        <v>0</v>
      </c>
      <c r="L51" s="59">
        <f t="shared" si="12"/>
        <v>0.56623345950309711</v>
      </c>
      <c r="M51" s="59">
        <f t="shared" si="12"/>
        <v>0.27982031531304191</v>
      </c>
      <c r="N51" s="59">
        <f t="shared" si="12"/>
        <v>0</v>
      </c>
    </row>
    <row r="52" spans="1:14" ht="12" customHeight="1">
      <c r="A52" s="1"/>
      <c r="B52" s="1"/>
      <c r="C52" s="1"/>
      <c r="D52" s="1"/>
      <c r="E52" s="1"/>
      <c r="F52" s="1"/>
      <c r="G52" s="1"/>
      <c r="H52" s="155"/>
      <c r="I52" s="1"/>
      <c r="J52" s="1"/>
      <c r="K52" s="1"/>
      <c r="L52" s="1"/>
      <c r="M52" s="1"/>
      <c r="N52" s="1"/>
    </row>
    <row r="53" spans="1:14" ht="12" customHeight="1">
      <c r="A53" s="160" t="s">
        <v>182</v>
      </c>
      <c r="B53" s="160" t="s">
        <v>558</v>
      </c>
      <c r="C53" s="41">
        <v>0</v>
      </c>
      <c r="D53" s="41">
        <v>0</v>
      </c>
      <c r="E53" s="41">
        <v>0</v>
      </c>
      <c r="F53" s="41">
        <v>0</v>
      </c>
      <c r="G53" s="41">
        <v>0</v>
      </c>
      <c r="H53" s="161">
        <v>0</v>
      </c>
      <c r="I53" s="41">
        <v>0</v>
      </c>
      <c r="J53" s="41">
        <v>0</v>
      </c>
      <c r="K53" s="41">
        <v>0</v>
      </c>
      <c r="L53" s="41">
        <v>1287.3599999999999</v>
      </c>
      <c r="M53" s="41">
        <v>0</v>
      </c>
      <c r="N53" s="41">
        <v>0</v>
      </c>
    </row>
    <row r="54" spans="1:14" ht="12" customHeight="1">
      <c r="A54" s="1" t="s">
        <v>569</v>
      </c>
      <c r="B54" s="9">
        <f>SUM(C53:N53)</f>
        <v>1287.3599999999999</v>
      </c>
      <c r="C54" s="59">
        <f>IF(ISERR($B54),0,IF($B54=0,0,+C53/$B54))</f>
        <v>0</v>
      </c>
      <c r="D54" s="59">
        <f t="shared" ref="D54:N54" si="13">IF(ISERR($B54),0,IF($B54=0,0,+D53/$B54))</f>
        <v>0</v>
      </c>
      <c r="E54" s="59">
        <f t="shared" si="13"/>
        <v>0</v>
      </c>
      <c r="F54" s="59">
        <f t="shared" si="13"/>
        <v>0</v>
      </c>
      <c r="G54" s="59">
        <f t="shared" si="13"/>
        <v>0</v>
      </c>
      <c r="H54" s="59">
        <f t="shared" si="13"/>
        <v>0</v>
      </c>
      <c r="I54" s="59">
        <f t="shared" si="13"/>
        <v>0</v>
      </c>
      <c r="J54" s="59">
        <f t="shared" si="13"/>
        <v>0</v>
      </c>
      <c r="K54" s="59">
        <f t="shared" si="13"/>
        <v>0</v>
      </c>
      <c r="L54" s="59">
        <f t="shared" si="13"/>
        <v>1</v>
      </c>
      <c r="M54" s="59">
        <f t="shared" si="13"/>
        <v>0</v>
      </c>
      <c r="N54" s="59">
        <f t="shared" si="13"/>
        <v>0</v>
      </c>
    </row>
    <row r="55" spans="1:14" ht="12" customHeight="1">
      <c r="A55" s="1"/>
      <c r="B55" s="1"/>
      <c r="C55" s="1"/>
      <c r="D55" s="1"/>
      <c r="E55" s="1"/>
      <c r="F55" s="1"/>
      <c r="G55" s="1"/>
      <c r="H55" s="78"/>
      <c r="I55" s="1"/>
      <c r="J55" s="1"/>
      <c r="K55" s="1"/>
      <c r="L55" s="1"/>
      <c r="M55" s="1"/>
      <c r="N55" s="1"/>
    </row>
    <row r="56" spans="1:14" ht="12" customHeight="1">
      <c r="A56" s="160" t="s">
        <v>63</v>
      </c>
      <c r="B56" s="160" t="s">
        <v>558</v>
      </c>
      <c r="C56" s="41">
        <v>0</v>
      </c>
      <c r="D56" s="41">
        <v>5113.9029999999993</v>
      </c>
      <c r="E56" s="41">
        <v>17828.109369705762</v>
      </c>
      <c r="F56" s="41">
        <v>0</v>
      </c>
      <c r="G56" s="41">
        <v>0</v>
      </c>
      <c r="H56" s="161">
        <v>0</v>
      </c>
      <c r="I56" s="41">
        <v>269986.05800000002</v>
      </c>
      <c r="J56" s="41">
        <v>0</v>
      </c>
      <c r="K56" s="41">
        <v>0</v>
      </c>
      <c r="L56" s="41">
        <v>0</v>
      </c>
      <c r="M56" s="41">
        <v>0</v>
      </c>
      <c r="N56" s="41">
        <v>0</v>
      </c>
    </row>
    <row r="57" spans="1:14" ht="12" customHeight="1">
      <c r="A57" s="1" t="s">
        <v>568</v>
      </c>
      <c r="B57" s="9">
        <f>SUM(C56:N56)</f>
        <v>292928.07036970579</v>
      </c>
      <c r="C57" s="59">
        <f>IF(ISERR($B57),0,IF($B57=0,0,+C56/$B57))</f>
        <v>0</v>
      </c>
      <c r="D57" s="59">
        <f t="shared" ref="D57:N57" si="14">IF(ISERR($B57),0,IF($B57=0,0,+D56/$B57))</f>
        <v>1.7457879654707451E-2</v>
      </c>
      <c r="E57" s="59">
        <f t="shared" si="14"/>
        <v>6.0861730824242372E-2</v>
      </c>
      <c r="F57" s="59">
        <f t="shared" si="14"/>
        <v>0</v>
      </c>
      <c r="G57" s="59">
        <f t="shared" si="14"/>
        <v>0</v>
      </c>
      <c r="H57" s="59">
        <f t="shared" si="14"/>
        <v>0</v>
      </c>
      <c r="I57" s="59">
        <f t="shared" si="14"/>
        <v>0.92168038952105014</v>
      </c>
      <c r="J57" s="59">
        <f t="shared" si="14"/>
        <v>0</v>
      </c>
      <c r="K57" s="59">
        <f t="shared" si="14"/>
        <v>0</v>
      </c>
      <c r="L57" s="59">
        <f t="shared" si="14"/>
        <v>0</v>
      </c>
      <c r="M57" s="59">
        <f t="shared" si="14"/>
        <v>0</v>
      </c>
      <c r="N57" s="59">
        <f t="shared" si="14"/>
        <v>0</v>
      </c>
    </row>
    <row r="58" spans="1:14" ht="12" customHeight="1">
      <c r="A58" s="1"/>
      <c r="B58" s="1"/>
      <c r="C58" s="1"/>
      <c r="D58" s="1"/>
      <c r="E58" s="1"/>
      <c r="F58" s="1"/>
      <c r="G58" s="1"/>
      <c r="H58" s="78"/>
      <c r="I58" s="1"/>
      <c r="J58" s="1"/>
      <c r="K58" s="1"/>
      <c r="L58" s="1"/>
      <c r="M58" s="1"/>
      <c r="N58" s="1"/>
    </row>
    <row r="59" spans="1:14" ht="12" customHeight="1">
      <c r="A59" s="160" t="s">
        <v>128</v>
      </c>
      <c r="B59" s="160" t="s">
        <v>558</v>
      </c>
      <c r="C59" s="41">
        <v>0</v>
      </c>
      <c r="D59" s="41">
        <v>3219.479875</v>
      </c>
      <c r="E59" s="41">
        <v>12270.643755665385</v>
      </c>
      <c r="F59" s="41">
        <v>0</v>
      </c>
      <c r="G59" s="41">
        <v>0</v>
      </c>
      <c r="H59" s="161">
        <v>0</v>
      </c>
      <c r="I59" s="41">
        <v>32336.23295833333</v>
      </c>
      <c r="J59" s="41">
        <v>0</v>
      </c>
      <c r="K59" s="41">
        <v>0</v>
      </c>
      <c r="L59" s="41">
        <v>0</v>
      </c>
      <c r="M59" s="41">
        <v>0</v>
      </c>
      <c r="N59" s="41">
        <v>0</v>
      </c>
    </row>
    <row r="60" spans="1:14" ht="12" customHeight="1">
      <c r="A60" s="1" t="s">
        <v>589</v>
      </c>
      <c r="B60" s="9">
        <f>SUM(C59:N59)</f>
        <v>47826.356588998715</v>
      </c>
      <c r="C60" s="59">
        <f>IF(ISERR($B60),0,IF($B60=0,0,+C59/$B60))</f>
        <v>0</v>
      </c>
      <c r="D60" s="59">
        <f t="shared" ref="D60:N60" si="15">IF(ISERR($B60),0,IF($B60=0,0,+D59/$B60))</f>
        <v>6.731601787413935E-2</v>
      </c>
      <c r="E60" s="59">
        <f t="shared" si="15"/>
        <v>0.25656655933703193</v>
      </c>
      <c r="F60" s="59">
        <f t="shared" si="15"/>
        <v>0</v>
      </c>
      <c r="G60" s="59">
        <f t="shared" si="15"/>
        <v>0</v>
      </c>
      <c r="H60" s="59">
        <f t="shared" si="15"/>
        <v>0</v>
      </c>
      <c r="I60" s="59">
        <f t="shared" si="15"/>
        <v>0.6761174227888288</v>
      </c>
      <c r="J60" s="59">
        <f t="shared" si="15"/>
        <v>0</v>
      </c>
      <c r="K60" s="59">
        <f t="shared" si="15"/>
        <v>0</v>
      </c>
      <c r="L60" s="59">
        <f t="shared" si="15"/>
        <v>0</v>
      </c>
      <c r="M60" s="59">
        <f t="shared" si="15"/>
        <v>0</v>
      </c>
      <c r="N60" s="59">
        <f t="shared" si="15"/>
        <v>0</v>
      </c>
    </row>
    <row r="61" spans="1:14" ht="12" customHeight="1">
      <c r="A61" s="1"/>
      <c r="B61" s="1"/>
      <c r="C61" s="1"/>
      <c r="D61" s="1"/>
      <c r="E61" s="1"/>
      <c r="F61" s="1"/>
      <c r="G61" s="1"/>
      <c r="H61" s="78"/>
      <c r="I61" s="1"/>
      <c r="J61" s="1"/>
      <c r="K61" s="1"/>
      <c r="L61" s="41"/>
      <c r="M61" s="41"/>
      <c r="N61" s="1"/>
    </row>
    <row r="62" spans="1:14" ht="12" customHeight="1">
      <c r="A62" s="160" t="s">
        <v>46</v>
      </c>
      <c r="B62" s="160" t="s">
        <v>558</v>
      </c>
      <c r="C62" s="41">
        <v>0</v>
      </c>
      <c r="D62" s="169">
        <v>0</v>
      </c>
      <c r="E62" s="41">
        <v>1901.809</v>
      </c>
      <c r="F62" s="169">
        <v>0</v>
      </c>
      <c r="G62" s="169">
        <v>0</v>
      </c>
      <c r="H62" s="169">
        <v>0</v>
      </c>
      <c r="I62" s="169">
        <v>0</v>
      </c>
      <c r="J62" s="169">
        <v>0</v>
      </c>
      <c r="K62" s="41">
        <v>0</v>
      </c>
      <c r="L62" s="41">
        <v>0</v>
      </c>
      <c r="M62" s="41">
        <v>0</v>
      </c>
      <c r="N62" s="41">
        <v>0</v>
      </c>
    </row>
    <row r="63" spans="1:14" ht="12" customHeight="1">
      <c r="A63" s="1" t="s">
        <v>607</v>
      </c>
      <c r="B63" s="9">
        <f>SUM(C62:N62)</f>
        <v>1901.809</v>
      </c>
      <c r="C63" s="59">
        <f>IF(ISERR($B63),0,IF($B63=0,0,+C62/$B63))</f>
        <v>0</v>
      </c>
      <c r="D63" s="59">
        <f t="shared" ref="D63:N63" si="16">IF(ISERR($B63),0,IF($B63=0,0,+D62/$B63))</f>
        <v>0</v>
      </c>
      <c r="E63" s="59">
        <f t="shared" si="16"/>
        <v>1</v>
      </c>
      <c r="F63" s="59">
        <f t="shared" si="16"/>
        <v>0</v>
      </c>
      <c r="G63" s="59">
        <f t="shared" si="16"/>
        <v>0</v>
      </c>
      <c r="H63" s="59">
        <f t="shared" si="16"/>
        <v>0</v>
      </c>
      <c r="I63" s="59">
        <f t="shared" si="16"/>
        <v>0</v>
      </c>
      <c r="J63" s="59">
        <f t="shared" si="16"/>
        <v>0</v>
      </c>
      <c r="K63" s="59">
        <f t="shared" si="16"/>
        <v>0</v>
      </c>
      <c r="L63" s="59">
        <f t="shared" si="16"/>
        <v>0</v>
      </c>
      <c r="M63" s="59">
        <f t="shared" si="16"/>
        <v>0</v>
      </c>
      <c r="N63" s="59">
        <f t="shared" si="16"/>
        <v>0</v>
      </c>
    </row>
    <row r="64" spans="1:14" ht="12" customHeight="1">
      <c r="A64" s="1"/>
      <c r="B64" s="1"/>
      <c r="C64" s="1"/>
      <c r="D64" s="1"/>
      <c r="E64" s="1"/>
      <c r="F64" s="1"/>
      <c r="G64" s="1"/>
      <c r="H64" s="1"/>
      <c r="I64" s="1"/>
      <c r="J64" s="1"/>
      <c r="K64" s="1"/>
      <c r="L64" s="1"/>
      <c r="M64" s="1"/>
      <c r="N64" s="1"/>
    </row>
    <row r="65" spans="1:14" ht="12" customHeight="1">
      <c r="A65" s="160" t="s">
        <v>57</v>
      </c>
      <c r="B65" s="160" t="s">
        <v>558</v>
      </c>
      <c r="C65" s="41">
        <v>0</v>
      </c>
      <c r="D65" s="41">
        <v>0</v>
      </c>
      <c r="E65" s="41">
        <v>22085.598999999998</v>
      </c>
      <c r="F65" s="41">
        <v>41488.735999999997</v>
      </c>
      <c r="G65" s="41">
        <v>0</v>
      </c>
      <c r="H65" s="161">
        <v>0</v>
      </c>
      <c r="I65" s="41">
        <v>0</v>
      </c>
      <c r="J65" s="41">
        <v>0</v>
      </c>
      <c r="K65" s="41">
        <v>0</v>
      </c>
      <c r="L65" s="41">
        <v>0</v>
      </c>
      <c r="M65" s="41">
        <v>0</v>
      </c>
      <c r="N65" s="41">
        <v>0</v>
      </c>
    </row>
    <row r="66" spans="1:14" ht="12" customHeight="1">
      <c r="A66" s="1" t="s">
        <v>567</v>
      </c>
      <c r="B66" s="9">
        <f>SUM(C65:N65)</f>
        <v>63574.334999999992</v>
      </c>
      <c r="C66" s="59">
        <f>IF(ISERR($B66),0,IF($B66=0,0,+C65/$B66))</f>
        <v>0</v>
      </c>
      <c r="D66" s="59">
        <f t="shared" ref="D66:N66" si="17">IF(ISERR($B66),0,IF($B66=0,0,+D65/$B66))</f>
        <v>0</v>
      </c>
      <c r="E66" s="59">
        <f t="shared" si="17"/>
        <v>0.34739803412808018</v>
      </c>
      <c r="F66" s="59">
        <f t="shared" si="17"/>
        <v>0.65260196587191988</v>
      </c>
      <c r="G66" s="59">
        <f t="shared" si="17"/>
        <v>0</v>
      </c>
      <c r="H66" s="59">
        <f t="shared" si="17"/>
        <v>0</v>
      </c>
      <c r="I66" s="59">
        <f t="shared" si="17"/>
        <v>0</v>
      </c>
      <c r="J66" s="59">
        <f t="shared" si="17"/>
        <v>0</v>
      </c>
      <c r="K66" s="59">
        <f t="shared" si="17"/>
        <v>0</v>
      </c>
      <c r="L66" s="59">
        <f t="shared" si="17"/>
        <v>0</v>
      </c>
      <c r="M66" s="59">
        <f t="shared" si="17"/>
        <v>0</v>
      </c>
      <c r="N66" s="59">
        <f t="shared" si="17"/>
        <v>0</v>
      </c>
    </row>
    <row r="67" spans="1:14" ht="12" customHeight="1">
      <c r="A67" s="1"/>
      <c r="B67" s="1"/>
      <c r="C67" s="1"/>
      <c r="D67" s="1"/>
      <c r="E67" s="1"/>
      <c r="F67" s="1"/>
      <c r="G67" s="1"/>
      <c r="H67" s="78"/>
      <c r="I67" s="1"/>
      <c r="J67" s="1"/>
      <c r="K67" s="1"/>
      <c r="L67" s="1"/>
      <c r="M67" s="1"/>
      <c r="N67" s="1"/>
    </row>
    <row r="68" spans="1:14" ht="12" customHeight="1">
      <c r="A68" s="160" t="s">
        <v>127</v>
      </c>
      <c r="B68" s="160" t="s">
        <v>558</v>
      </c>
      <c r="C68" s="41">
        <v>0</v>
      </c>
      <c r="D68" s="41">
        <v>0</v>
      </c>
      <c r="E68" s="41">
        <v>13130.047916666668</v>
      </c>
      <c r="F68" s="41">
        <v>17731.547125000001</v>
      </c>
      <c r="G68" s="41">
        <v>0</v>
      </c>
      <c r="H68" s="161">
        <v>0</v>
      </c>
      <c r="I68" s="41">
        <v>0</v>
      </c>
      <c r="J68" s="41">
        <v>0</v>
      </c>
      <c r="K68" s="41">
        <v>0</v>
      </c>
      <c r="L68" s="41">
        <v>0</v>
      </c>
      <c r="M68" s="41">
        <v>0</v>
      </c>
      <c r="N68" s="41">
        <v>0</v>
      </c>
    </row>
    <row r="69" spans="1:14" ht="12" customHeight="1">
      <c r="A69" s="1" t="s">
        <v>588</v>
      </c>
      <c r="B69" s="9">
        <f>SUM(C68:N68)</f>
        <v>30861.595041666667</v>
      </c>
      <c r="C69" s="59">
        <f>IF(ISERR($B69),0,IF($B69=0,0,+C68/$B69))</f>
        <v>0</v>
      </c>
      <c r="D69" s="59">
        <f t="shared" ref="D69:N69" si="18">IF(ISERR($B69),0,IF($B69=0,0,+D68/$B69))</f>
        <v>0</v>
      </c>
      <c r="E69" s="59">
        <f t="shared" si="18"/>
        <v>0.42544942667219915</v>
      </c>
      <c r="F69" s="59">
        <f t="shared" si="18"/>
        <v>0.57455057332780091</v>
      </c>
      <c r="G69" s="59">
        <f t="shared" si="18"/>
        <v>0</v>
      </c>
      <c r="H69" s="59">
        <f t="shared" si="18"/>
        <v>0</v>
      </c>
      <c r="I69" s="59">
        <f t="shared" si="18"/>
        <v>0</v>
      </c>
      <c r="J69" s="59">
        <f t="shared" si="18"/>
        <v>0</v>
      </c>
      <c r="K69" s="59">
        <f t="shared" si="18"/>
        <v>0</v>
      </c>
      <c r="L69" s="59">
        <f t="shared" si="18"/>
        <v>0</v>
      </c>
      <c r="M69" s="59">
        <f t="shared" si="18"/>
        <v>0</v>
      </c>
      <c r="N69" s="59">
        <f t="shared" si="18"/>
        <v>0</v>
      </c>
    </row>
    <row r="70" spans="1:14" ht="12" customHeight="1">
      <c r="A70" s="1"/>
      <c r="B70" s="1"/>
      <c r="C70" s="1"/>
      <c r="D70" s="1"/>
      <c r="E70" s="1"/>
      <c r="F70" s="1"/>
      <c r="G70" s="1"/>
      <c r="H70" s="78"/>
      <c r="I70" s="1"/>
      <c r="J70" s="1"/>
      <c r="K70" s="1"/>
      <c r="L70" s="1"/>
      <c r="M70" s="1"/>
      <c r="N70" s="1"/>
    </row>
    <row r="71" spans="1:14" ht="12" customHeight="1">
      <c r="A71" s="160" t="s">
        <v>52</v>
      </c>
      <c r="B71" s="160" t="s">
        <v>558</v>
      </c>
      <c r="C71" s="41">
        <v>0</v>
      </c>
      <c r="D71" s="41">
        <v>484.10399999999998</v>
      </c>
      <c r="E71" s="161">
        <v>2764.0740000000001</v>
      </c>
      <c r="F71" s="161">
        <v>2957.181</v>
      </c>
      <c r="G71" s="161">
        <v>0</v>
      </c>
      <c r="H71" s="161">
        <v>0</v>
      </c>
      <c r="I71" s="161">
        <v>12254.745999999999</v>
      </c>
      <c r="J71" s="41">
        <v>0</v>
      </c>
      <c r="K71" s="41">
        <v>0</v>
      </c>
      <c r="L71" s="41">
        <v>0</v>
      </c>
      <c r="M71" s="41">
        <v>0</v>
      </c>
      <c r="N71" s="41">
        <v>0</v>
      </c>
    </row>
    <row r="72" spans="1:14" ht="12" customHeight="1">
      <c r="A72" s="1" t="s">
        <v>566</v>
      </c>
      <c r="B72" s="9">
        <f>SUM(C71:N71)</f>
        <v>18460.105</v>
      </c>
      <c r="C72" s="59">
        <f>IF(ISERR($B72),0,IF($B72=0,0,+C71/$B72))</f>
        <v>0</v>
      </c>
      <c r="D72" s="59">
        <f t="shared" ref="D72:N72" si="19">IF(ISERR($B72),0,IF($B72=0,0,+D71/$B72))</f>
        <v>2.6224336210438674E-2</v>
      </c>
      <c r="E72" s="59">
        <f t="shared" si="19"/>
        <v>0.149732301089295</v>
      </c>
      <c r="F72" s="59">
        <f t="shared" si="19"/>
        <v>0.16019307582486667</v>
      </c>
      <c r="G72" s="59">
        <f t="shared" si="19"/>
        <v>0</v>
      </c>
      <c r="H72" s="59">
        <f t="shared" si="19"/>
        <v>0</v>
      </c>
      <c r="I72" s="59">
        <f t="shared" si="19"/>
        <v>0.6638502868753996</v>
      </c>
      <c r="J72" s="59">
        <f t="shared" si="19"/>
        <v>0</v>
      </c>
      <c r="K72" s="59">
        <f t="shared" si="19"/>
        <v>0</v>
      </c>
      <c r="L72" s="59">
        <f t="shared" si="19"/>
        <v>0</v>
      </c>
      <c r="M72" s="59">
        <f t="shared" si="19"/>
        <v>0</v>
      </c>
      <c r="N72" s="59">
        <f t="shared" si="19"/>
        <v>0</v>
      </c>
    </row>
    <row r="73" spans="1:14" ht="12" customHeight="1">
      <c r="A73" s="1"/>
      <c r="B73" s="1"/>
      <c r="C73" s="1"/>
      <c r="D73" s="1"/>
      <c r="E73" s="1"/>
      <c r="F73" s="1"/>
      <c r="G73" s="1"/>
      <c r="H73" s="78"/>
      <c r="I73" s="1"/>
      <c r="J73" s="1"/>
      <c r="K73" s="1"/>
      <c r="L73" s="1"/>
      <c r="M73" s="1"/>
      <c r="N73" s="1"/>
    </row>
    <row r="74" spans="1:14" ht="12" customHeight="1">
      <c r="A74" s="160" t="s">
        <v>126</v>
      </c>
      <c r="B74" s="160" t="s">
        <v>558</v>
      </c>
      <c r="C74" s="41">
        <v>0</v>
      </c>
      <c r="D74" s="41">
        <v>452.28300000000002</v>
      </c>
      <c r="E74" s="41">
        <v>2036.6897083333333</v>
      </c>
      <c r="F74" s="41">
        <v>2332.3904546211061</v>
      </c>
      <c r="G74" s="41">
        <v>0</v>
      </c>
      <c r="H74" s="161">
        <v>0</v>
      </c>
      <c r="I74" s="41">
        <v>6387.9708632474221</v>
      </c>
      <c r="J74" s="41">
        <v>0</v>
      </c>
      <c r="K74" s="41">
        <v>0</v>
      </c>
      <c r="L74" s="41">
        <v>0</v>
      </c>
      <c r="M74" s="41">
        <v>0</v>
      </c>
      <c r="N74" s="41">
        <v>0</v>
      </c>
    </row>
    <row r="75" spans="1:14" ht="12" customHeight="1">
      <c r="A75" s="1" t="s">
        <v>587</v>
      </c>
      <c r="B75" s="9">
        <f>SUM(C74:N74)</f>
        <v>11209.334026201861</v>
      </c>
      <c r="C75" s="59">
        <f>IF(ISERR($B75),0,IF($B75=0,0,+C74/$B75))</f>
        <v>0</v>
      </c>
      <c r="D75" s="59">
        <f t="shared" ref="D75:N75" si="20">IF(ISERR($B75),0,IF($B75=0,0,+D74/$B75))</f>
        <v>4.03487842313189E-2</v>
      </c>
      <c r="E75" s="59">
        <f t="shared" si="20"/>
        <v>0.18169587092083825</v>
      </c>
      <c r="F75" s="59">
        <f t="shared" si="20"/>
        <v>0.20807573841310595</v>
      </c>
      <c r="G75" s="59">
        <f t="shared" si="20"/>
        <v>0</v>
      </c>
      <c r="H75" s="59">
        <f t="shared" si="20"/>
        <v>0</v>
      </c>
      <c r="I75" s="59">
        <f t="shared" si="20"/>
        <v>0.56987960643473701</v>
      </c>
      <c r="J75" s="59">
        <f t="shared" si="20"/>
        <v>0</v>
      </c>
      <c r="K75" s="59">
        <f t="shared" si="20"/>
        <v>0</v>
      </c>
      <c r="L75" s="59">
        <f t="shared" si="20"/>
        <v>0</v>
      </c>
      <c r="M75" s="59">
        <f t="shared" si="20"/>
        <v>0</v>
      </c>
      <c r="N75" s="59">
        <f t="shared" si="20"/>
        <v>0</v>
      </c>
    </row>
    <row r="76" spans="1:14" ht="12" customHeight="1">
      <c r="A76" s="1"/>
      <c r="B76" s="1"/>
      <c r="C76" s="1"/>
      <c r="D76" s="1"/>
      <c r="E76" s="1"/>
      <c r="F76" s="1"/>
      <c r="G76" s="1"/>
      <c r="H76" s="78"/>
      <c r="I76" s="1"/>
      <c r="J76" s="1"/>
      <c r="K76" s="1"/>
      <c r="L76" s="1"/>
      <c r="M76" s="1"/>
      <c r="N76" s="1"/>
    </row>
    <row r="77" spans="1:14" ht="12" customHeight="1">
      <c r="A77" s="160" t="s">
        <v>76</v>
      </c>
      <c r="B77" s="160" t="s">
        <v>558</v>
      </c>
      <c r="C77" s="41">
        <v>0</v>
      </c>
      <c r="D77" s="41">
        <v>0</v>
      </c>
      <c r="E77" s="41">
        <v>0</v>
      </c>
      <c r="F77" s="41">
        <v>0</v>
      </c>
      <c r="G77" s="41">
        <v>297588.21600000001</v>
      </c>
      <c r="H77" s="161">
        <v>0</v>
      </c>
      <c r="I77" s="161">
        <v>708076.88948674605</v>
      </c>
      <c r="J77" s="41">
        <v>0</v>
      </c>
      <c r="K77" s="41">
        <v>0</v>
      </c>
      <c r="L77" s="41">
        <v>0</v>
      </c>
      <c r="M77" s="41">
        <v>8376.4054911039857</v>
      </c>
      <c r="N77" s="41">
        <v>0</v>
      </c>
    </row>
    <row r="78" spans="1:14" ht="12" customHeight="1">
      <c r="A78" s="1" t="s">
        <v>573</v>
      </c>
      <c r="B78" s="9">
        <f>SUM(C77:N77)</f>
        <v>1014041.5109778501</v>
      </c>
      <c r="C78" s="59">
        <f>IF(ISERR($B78),0,IF($B78=0,0,+C77/$B78))</f>
        <v>0</v>
      </c>
      <c r="D78" s="59">
        <f t="shared" ref="D78:N78" si="21">IF(ISERR($B78),0,IF($B78=0,0,+D77/$B78))</f>
        <v>0</v>
      </c>
      <c r="E78" s="59">
        <f t="shared" si="21"/>
        <v>0</v>
      </c>
      <c r="F78" s="59">
        <f t="shared" si="21"/>
        <v>0</v>
      </c>
      <c r="G78" s="59">
        <f t="shared" si="21"/>
        <v>0.29346748903112735</v>
      </c>
      <c r="H78" s="59">
        <f t="shared" si="21"/>
        <v>0</v>
      </c>
      <c r="I78" s="59">
        <f t="shared" si="21"/>
        <v>0.69827209421036485</v>
      </c>
      <c r="J78" s="59">
        <f t="shared" si="21"/>
        <v>0</v>
      </c>
      <c r="K78" s="59">
        <f t="shared" si="21"/>
        <v>0</v>
      </c>
      <c r="L78" s="59">
        <f t="shared" si="21"/>
        <v>0</v>
      </c>
      <c r="M78" s="59">
        <f t="shared" si="21"/>
        <v>8.2604167585077822E-3</v>
      </c>
      <c r="N78" s="59">
        <f t="shared" si="21"/>
        <v>0</v>
      </c>
    </row>
    <row r="79" spans="1:14" ht="12" customHeight="1">
      <c r="A79" s="1"/>
      <c r="B79" s="1"/>
      <c r="C79" s="1"/>
      <c r="D79" s="1"/>
      <c r="E79" s="1"/>
      <c r="F79" s="1"/>
      <c r="G79" s="1"/>
      <c r="H79" s="78"/>
      <c r="I79" s="1"/>
      <c r="J79" s="1"/>
      <c r="K79" s="1"/>
      <c r="L79" s="1"/>
      <c r="M79" s="1"/>
      <c r="N79" s="1"/>
    </row>
    <row r="80" spans="1:14" ht="12" customHeight="1">
      <c r="A80" s="160" t="s">
        <v>131</v>
      </c>
      <c r="B80" s="160" t="s">
        <v>558</v>
      </c>
      <c r="C80" s="41">
        <v>0</v>
      </c>
      <c r="D80" s="41">
        <v>0</v>
      </c>
      <c r="E80" s="41">
        <v>0</v>
      </c>
      <c r="F80" s="41">
        <v>0</v>
      </c>
      <c r="G80" s="41">
        <v>76703.378012613059</v>
      </c>
      <c r="H80" s="161">
        <v>0</v>
      </c>
      <c r="I80" s="41">
        <v>174130.07163866999</v>
      </c>
      <c r="J80" s="41">
        <v>0</v>
      </c>
      <c r="K80" s="41">
        <v>0</v>
      </c>
      <c r="L80" s="41">
        <v>0</v>
      </c>
      <c r="M80" s="41">
        <v>4843.4562341999126</v>
      </c>
      <c r="N80" s="41">
        <v>0</v>
      </c>
    </row>
    <row r="81" spans="1:14" ht="12" customHeight="1">
      <c r="A81" s="1" t="s">
        <v>592</v>
      </c>
      <c r="B81" s="9">
        <f>SUM(C80:N80)</f>
        <v>255676.90588548296</v>
      </c>
      <c r="C81" s="59">
        <f>IF(ISERR($B81),0,IF($B81=0,0,+C80/$B81))</f>
        <v>0</v>
      </c>
      <c r="D81" s="59">
        <f t="shared" ref="D81:N81" si="22">IF(ISERR($B81),0,IF($B81=0,0,+D80/$B81))</f>
        <v>0</v>
      </c>
      <c r="E81" s="59">
        <f t="shared" si="22"/>
        <v>0</v>
      </c>
      <c r="F81" s="59">
        <f t="shared" si="22"/>
        <v>0</v>
      </c>
      <c r="G81" s="59">
        <f t="shared" si="22"/>
        <v>0.30000119778893253</v>
      </c>
      <c r="H81" s="59">
        <f t="shared" si="22"/>
        <v>0</v>
      </c>
      <c r="I81" s="59">
        <f t="shared" si="22"/>
        <v>0.68105514276155399</v>
      </c>
      <c r="J81" s="59">
        <f t="shared" si="22"/>
        <v>0</v>
      </c>
      <c r="K81" s="59">
        <f t="shared" si="22"/>
        <v>0</v>
      </c>
      <c r="L81" s="59">
        <f t="shared" si="22"/>
        <v>0</v>
      </c>
      <c r="M81" s="59">
        <f t="shared" si="22"/>
        <v>1.8943659449513536E-2</v>
      </c>
      <c r="N81" s="59">
        <f t="shared" si="22"/>
        <v>0</v>
      </c>
    </row>
    <row r="82" spans="1:14" ht="12" customHeight="1">
      <c r="A82" s="1"/>
      <c r="B82" s="1"/>
      <c r="C82" s="1"/>
      <c r="D82" s="1"/>
      <c r="E82" s="1"/>
      <c r="F82" s="1"/>
      <c r="G82" s="1"/>
      <c r="H82" s="78"/>
      <c r="I82" s="1"/>
      <c r="J82" s="1"/>
      <c r="K82" s="1"/>
      <c r="L82" s="41"/>
      <c r="M82" s="41"/>
      <c r="N82" s="1"/>
    </row>
    <row r="83" spans="1:14" ht="12" customHeight="1">
      <c r="A83" s="160" t="s">
        <v>67</v>
      </c>
      <c r="B83" s="160" t="s">
        <v>558</v>
      </c>
      <c r="C83" s="41">
        <v>0</v>
      </c>
      <c r="D83" s="41">
        <v>0</v>
      </c>
      <c r="E83" s="41">
        <v>0</v>
      </c>
      <c r="F83" s="41">
        <v>0</v>
      </c>
      <c r="G83" s="41">
        <v>30925.648000000001</v>
      </c>
      <c r="H83" s="164">
        <v>94.055000000000007</v>
      </c>
      <c r="I83" s="41">
        <v>30766.468999999997</v>
      </c>
      <c r="J83" s="41">
        <v>0</v>
      </c>
      <c r="K83" s="41">
        <v>0</v>
      </c>
      <c r="L83" s="41">
        <v>10.888</v>
      </c>
      <c r="M83" s="41">
        <v>2121.8682731371146</v>
      </c>
      <c r="N83" s="41">
        <v>0</v>
      </c>
    </row>
    <row r="84" spans="1:14" ht="12" customHeight="1">
      <c r="A84" s="1" t="s">
        <v>570</v>
      </c>
      <c r="B84" s="9">
        <f>SUM(C83:N83)</f>
        <v>63918.928273137113</v>
      </c>
      <c r="C84" s="59">
        <f>IF(ISERR($B84),0,IF($B84=0,0,+C83/$B84))</f>
        <v>0</v>
      </c>
      <c r="D84" s="59">
        <f t="shared" ref="D84:N84" si="23">IF(ISERR($B84),0,IF($B84=0,0,+D83/$B84))</f>
        <v>0</v>
      </c>
      <c r="E84" s="59">
        <f t="shared" si="23"/>
        <v>0</v>
      </c>
      <c r="F84" s="59">
        <f t="shared" si="23"/>
        <v>0</v>
      </c>
      <c r="G84" s="59">
        <f t="shared" si="23"/>
        <v>0.48382613469126279</v>
      </c>
      <c r="H84" s="59">
        <f t="shared" si="23"/>
        <v>1.4714733575958287E-3</v>
      </c>
      <c r="I84" s="59">
        <f t="shared" si="23"/>
        <v>0.4813358082058154</v>
      </c>
      <c r="J84" s="59">
        <f t="shared" si="23"/>
        <v>0</v>
      </c>
      <c r="K84" s="59">
        <f t="shared" si="23"/>
        <v>0</v>
      </c>
      <c r="L84" s="59">
        <f t="shared" si="23"/>
        <v>1.7034077845413194E-4</v>
      </c>
      <c r="M84" s="59">
        <f t="shared" si="23"/>
        <v>3.3196242966871854E-2</v>
      </c>
      <c r="N84" s="59">
        <f t="shared" si="23"/>
        <v>0</v>
      </c>
    </row>
    <row r="85" spans="1:14" ht="12" customHeight="1">
      <c r="A85" s="1"/>
      <c r="B85" s="1"/>
      <c r="C85" s="1"/>
      <c r="D85" s="1"/>
      <c r="E85" s="1"/>
      <c r="F85" s="1"/>
      <c r="G85" s="1"/>
      <c r="H85" s="78"/>
      <c r="I85" s="1"/>
      <c r="J85" s="1"/>
      <c r="K85" s="1"/>
      <c r="L85" s="1"/>
      <c r="M85" s="1"/>
      <c r="N85" s="1"/>
    </row>
    <row r="86" spans="1:14" ht="12" customHeight="1">
      <c r="A86" s="160" t="s">
        <v>70</v>
      </c>
      <c r="B86" s="160" t="s">
        <v>558</v>
      </c>
      <c r="C86" s="41">
        <v>0</v>
      </c>
      <c r="D86" s="41">
        <v>0</v>
      </c>
      <c r="E86" s="41">
        <v>0</v>
      </c>
      <c r="F86" s="41">
        <v>0</v>
      </c>
      <c r="G86" s="41">
        <v>0</v>
      </c>
      <c r="H86" s="161">
        <v>0</v>
      </c>
      <c r="I86" s="41">
        <v>33065.436999999998</v>
      </c>
      <c r="J86" s="41">
        <v>0</v>
      </c>
      <c r="K86" s="41">
        <v>0</v>
      </c>
      <c r="L86" s="1">
        <v>525.19899999999996</v>
      </c>
      <c r="M86" s="1">
        <v>2388.3246099999997</v>
      </c>
      <c r="N86" s="41">
        <v>0</v>
      </c>
    </row>
    <row r="87" spans="1:14" ht="12" customHeight="1">
      <c r="A87" s="1" t="s">
        <v>571</v>
      </c>
      <c r="B87" s="9">
        <f>SUM(C86:N86)</f>
        <v>35978.960609999995</v>
      </c>
      <c r="C87" s="59">
        <f>IF(ISERR($B87),0,IF($B87=0,0,+C86/$B87))</f>
        <v>0</v>
      </c>
      <c r="D87" s="59">
        <f t="shared" ref="D87:N87" si="24">IF(ISERR($B87),0,IF($B87=0,0,+D86/$B87))</f>
        <v>0</v>
      </c>
      <c r="E87" s="59">
        <f t="shared" si="24"/>
        <v>0</v>
      </c>
      <c r="F87" s="59">
        <f t="shared" si="24"/>
        <v>0</v>
      </c>
      <c r="G87" s="59">
        <f t="shared" si="24"/>
        <v>0</v>
      </c>
      <c r="H87" s="59">
        <f t="shared" si="24"/>
        <v>0</v>
      </c>
      <c r="I87" s="59">
        <f t="shared" si="24"/>
        <v>0.91902146252690209</v>
      </c>
      <c r="J87" s="59">
        <f t="shared" si="24"/>
        <v>0</v>
      </c>
      <c r="K87" s="59">
        <f t="shared" si="24"/>
        <v>0</v>
      </c>
      <c r="L87" s="59">
        <f t="shared" si="24"/>
        <v>1.4597392228557767E-2</v>
      </c>
      <c r="M87" s="59">
        <f t="shared" si="24"/>
        <v>6.6381145244540182E-2</v>
      </c>
      <c r="N87" s="59">
        <f t="shared" si="24"/>
        <v>0</v>
      </c>
    </row>
    <row r="88" spans="1:14" ht="12" customHeight="1">
      <c r="A88" s="1"/>
      <c r="B88" s="1"/>
      <c r="C88" s="1"/>
      <c r="D88" s="1"/>
      <c r="E88" s="1"/>
      <c r="F88" s="1"/>
      <c r="G88" s="1"/>
      <c r="H88" s="78"/>
      <c r="I88" s="1"/>
      <c r="J88" s="1"/>
      <c r="K88" s="1"/>
      <c r="L88" s="41"/>
      <c r="M88" s="41"/>
      <c r="N88" s="1"/>
    </row>
    <row r="89" spans="1:14" ht="12" customHeight="1">
      <c r="A89" s="160" t="s">
        <v>129</v>
      </c>
      <c r="B89" s="160" t="s">
        <v>558</v>
      </c>
      <c r="C89" s="41">
        <v>0</v>
      </c>
      <c r="D89" s="41">
        <v>0</v>
      </c>
      <c r="E89" s="41">
        <v>0</v>
      </c>
      <c r="F89" s="41">
        <v>0</v>
      </c>
      <c r="G89" s="41">
        <v>0</v>
      </c>
      <c r="H89" s="161">
        <v>0</v>
      </c>
      <c r="I89" s="41">
        <v>10719.998828275602</v>
      </c>
      <c r="J89" s="41">
        <v>0</v>
      </c>
      <c r="K89" s="41">
        <v>0</v>
      </c>
      <c r="L89" s="41">
        <v>191.83014593333334</v>
      </c>
      <c r="M89" s="41">
        <v>686.93243804733322</v>
      </c>
      <c r="N89" s="41">
        <v>0</v>
      </c>
    </row>
    <row r="90" spans="1:14" ht="12" customHeight="1">
      <c r="A90" s="1" t="s">
        <v>590</v>
      </c>
      <c r="B90" s="9">
        <f>SUM(C89:N89)</f>
        <v>11598.761412256268</v>
      </c>
      <c r="C90" s="59">
        <f>IF(ISERR($B90),0,IF($B90=0,0,+C89/$B90))</f>
        <v>0</v>
      </c>
      <c r="D90" s="59">
        <f t="shared" ref="D90:N90" si="25">IF(ISERR($B90),0,IF($B90=0,0,+D89/$B90))</f>
        <v>0</v>
      </c>
      <c r="E90" s="59">
        <f t="shared" si="25"/>
        <v>0</v>
      </c>
      <c r="F90" s="59">
        <f t="shared" si="25"/>
        <v>0</v>
      </c>
      <c r="G90" s="59">
        <f t="shared" si="25"/>
        <v>0</v>
      </c>
      <c r="H90" s="59">
        <f t="shared" si="25"/>
        <v>0</v>
      </c>
      <c r="I90" s="59">
        <f t="shared" si="25"/>
        <v>0.92423651519789962</v>
      </c>
      <c r="J90" s="59">
        <f t="shared" si="25"/>
        <v>0</v>
      </c>
      <c r="K90" s="59">
        <f t="shared" si="25"/>
        <v>0</v>
      </c>
      <c r="L90" s="59">
        <f t="shared" si="25"/>
        <v>1.6538847478199593E-2</v>
      </c>
      <c r="M90" s="59">
        <f t="shared" si="25"/>
        <v>5.9224637323900826E-2</v>
      </c>
      <c r="N90" s="59">
        <f t="shared" si="25"/>
        <v>0</v>
      </c>
    </row>
    <row r="91" spans="1:14" ht="12" customHeight="1">
      <c r="A91" s="1"/>
      <c r="B91" s="1"/>
      <c r="C91" s="1"/>
      <c r="D91" s="1"/>
      <c r="E91" s="1"/>
      <c r="F91" s="1"/>
      <c r="G91" s="1"/>
      <c r="H91" s="78"/>
      <c r="I91" s="1"/>
      <c r="J91" s="1"/>
      <c r="K91" s="1"/>
      <c r="L91" s="41"/>
      <c r="M91" s="41"/>
      <c r="N91" s="1"/>
    </row>
    <row r="92" spans="1:14" ht="12" customHeight="1">
      <c r="A92" s="160" t="s">
        <v>78</v>
      </c>
      <c r="B92" s="160" t="s">
        <v>558</v>
      </c>
      <c r="C92" s="41">
        <v>0</v>
      </c>
      <c r="D92" s="41">
        <v>0</v>
      </c>
      <c r="E92" s="41">
        <v>0</v>
      </c>
      <c r="F92" s="41">
        <v>0</v>
      </c>
      <c r="G92" s="41">
        <v>65589.279064222763</v>
      </c>
      <c r="H92" s="164">
        <v>15164.820380307377</v>
      </c>
      <c r="I92" s="41">
        <v>9393.087220510206</v>
      </c>
      <c r="J92" s="41">
        <v>0</v>
      </c>
      <c r="K92" s="41">
        <v>0</v>
      </c>
      <c r="L92" s="1">
        <v>3251.4549999999999</v>
      </c>
      <c r="M92" s="1">
        <v>48754.371416087408</v>
      </c>
      <c r="N92" s="41">
        <v>0</v>
      </c>
    </row>
    <row r="93" spans="1:14" ht="12" customHeight="1">
      <c r="A93" s="1" t="s">
        <v>574</v>
      </c>
      <c r="B93" s="9">
        <f>SUM(C92:N92)</f>
        <v>142153.01308112778</v>
      </c>
      <c r="C93" s="59">
        <f>IF(ISERR($B93),0,IF($B93=0,0,+C92/$B93))</f>
        <v>0</v>
      </c>
      <c r="D93" s="59">
        <f t="shared" ref="D93:N93" si="26">IF(ISERR($B93),0,IF($B93=0,0,+D92/$B93))</f>
        <v>0</v>
      </c>
      <c r="E93" s="59">
        <f t="shared" si="26"/>
        <v>0</v>
      </c>
      <c r="F93" s="59">
        <f t="shared" si="26"/>
        <v>0</v>
      </c>
      <c r="G93" s="59">
        <f t="shared" si="26"/>
        <v>0.46139914759872502</v>
      </c>
      <c r="H93" s="59">
        <f t="shared" si="26"/>
        <v>0.10667955642735974</v>
      </c>
      <c r="I93" s="59">
        <f t="shared" si="26"/>
        <v>6.6077299502258893E-2</v>
      </c>
      <c r="J93" s="59">
        <f t="shared" si="26"/>
        <v>0</v>
      </c>
      <c r="K93" s="59">
        <f t="shared" si="26"/>
        <v>0</v>
      </c>
      <c r="L93" s="59">
        <f t="shared" si="26"/>
        <v>2.287292354573146E-2</v>
      </c>
      <c r="M93" s="59">
        <f t="shared" si="26"/>
        <v>0.34297107292592471</v>
      </c>
      <c r="N93" s="59">
        <f t="shared" si="26"/>
        <v>0</v>
      </c>
    </row>
    <row r="94" spans="1:14" ht="12" customHeight="1">
      <c r="A94" s="1"/>
      <c r="B94" s="1"/>
      <c r="C94" s="1"/>
      <c r="D94" s="1"/>
      <c r="E94" s="1"/>
      <c r="F94" s="1"/>
      <c r="G94" s="1"/>
      <c r="H94" s="78"/>
      <c r="I94" s="1"/>
      <c r="J94" s="1"/>
      <c r="K94" s="1"/>
      <c r="L94" s="41"/>
      <c r="M94" s="41"/>
      <c r="N94" s="1"/>
    </row>
    <row r="95" spans="1:14" ht="12" customHeight="1">
      <c r="A95" s="160" t="s">
        <v>132</v>
      </c>
      <c r="B95" s="160" t="s">
        <v>558</v>
      </c>
      <c r="C95" s="41">
        <v>0</v>
      </c>
      <c r="D95" s="41">
        <v>0</v>
      </c>
      <c r="E95" s="41">
        <v>0</v>
      </c>
      <c r="F95" s="41">
        <v>0</v>
      </c>
      <c r="G95" s="41">
        <v>13589.39971808092</v>
      </c>
      <c r="H95" s="164">
        <v>6910.2145942471316</v>
      </c>
      <c r="I95" s="41">
        <v>6253.7781174966694</v>
      </c>
      <c r="J95" s="41">
        <v>0</v>
      </c>
      <c r="K95" s="41">
        <v>0</v>
      </c>
      <c r="L95" s="41">
        <v>3192.3199975833331</v>
      </c>
      <c r="M95" s="41">
        <v>4227.6230926016815</v>
      </c>
      <c r="N95" s="41">
        <v>0</v>
      </c>
    </row>
    <row r="96" spans="1:14" ht="12" customHeight="1">
      <c r="A96" s="1" t="s">
        <v>593</v>
      </c>
      <c r="B96" s="9">
        <f>SUM(C95:N95)</f>
        <v>34173.335520009736</v>
      </c>
      <c r="C96" s="59">
        <f>IF(ISERR($B96),0,IF($B96=0,0,+C95/$B96))</f>
        <v>0</v>
      </c>
      <c r="D96" s="59">
        <f t="shared" ref="D96:N96" si="27">IF(ISERR($B96),0,IF($B96=0,0,+D95/$B96))</f>
        <v>0</v>
      </c>
      <c r="E96" s="59">
        <f t="shared" si="27"/>
        <v>0</v>
      </c>
      <c r="F96" s="59">
        <f t="shared" si="27"/>
        <v>0</v>
      </c>
      <c r="G96" s="59">
        <f t="shared" si="27"/>
        <v>0.39766091051088154</v>
      </c>
      <c r="H96" s="59">
        <f t="shared" si="27"/>
        <v>0.20221071455553258</v>
      </c>
      <c r="I96" s="59">
        <f t="shared" si="27"/>
        <v>0.18300168895818947</v>
      </c>
      <c r="J96" s="59">
        <f t="shared" si="27"/>
        <v>0</v>
      </c>
      <c r="K96" s="59">
        <f t="shared" si="27"/>
        <v>0</v>
      </c>
      <c r="L96" s="59">
        <f t="shared" si="27"/>
        <v>9.34155226291596E-2</v>
      </c>
      <c r="M96" s="59">
        <f t="shared" si="27"/>
        <v>0.12371116334623683</v>
      </c>
      <c r="N96" s="59">
        <f t="shared" si="27"/>
        <v>0</v>
      </c>
    </row>
    <row r="97" spans="1:14" ht="12" customHeight="1">
      <c r="A97" s="1"/>
      <c r="B97" s="1"/>
      <c r="C97" s="1"/>
      <c r="D97" s="1"/>
      <c r="E97" s="1"/>
      <c r="F97" s="1"/>
      <c r="G97" s="1"/>
      <c r="H97" s="78"/>
      <c r="I97" s="1"/>
      <c r="J97" s="1"/>
      <c r="K97" s="1"/>
      <c r="L97" s="41"/>
      <c r="M97" s="41"/>
      <c r="N97" s="1"/>
    </row>
    <row r="98" spans="1:14" ht="12" customHeight="1">
      <c r="A98" s="160" t="s">
        <v>73</v>
      </c>
      <c r="B98" s="160" t="s">
        <v>558</v>
      </c>
      <c r="C98" s="41">
        <v>0</v>
      </c>
      <c r="D98" s="41">
        <v>0</v>
      </c>
      <c r="E98" s="41">
        <v>0</v>
      </c>
      <c r="F98" s="41">
        <v>0</v>
      </c>
      <c r="G98" s="41">
        <v>0</v>
      </c>
      <c r="H98" s="161">
        <v>0</v>
      </c>
      <c r="I98" s="41">
        <v>1199491.6752152808</v>
      </c>
      <c r="J98" s="41">
        <v>0</v>
      </c>
      <c r="K98" s="41">
        <v>0</v>
      </c>
      <c r="L98" s="41">
        <v>7766.2922500000004</v>
      </c>
      <c r="M98" s="41">
        <v>294760.35410364985</v>
      </c>
      <c r="N98" s="41">
        <v>0</v>
      </c>
    </row>
    <row r="99" spans="1:14" ht="12" customHeight="1">
      <c r="A99" s="1" t="s">
        <v>572</v>
      </c>
      <c r="B99" s="9">
        <f>SUM(C98:N98)</f>
        <v>1502018.3215689305</v>
      </c>
      <c r="C99" s="59">
        <f>IF(ISERR($B99),0,IF($B99=0,0,+C98/$B99))</f>
        <v>0</v>
      </c>
      <c r="D99" s="59">
        <f t="shared" ref="D99:N99" si="28">IF(ISERR($B99),0,IF($B99=0,0,+D98/$B99))</f>
        <v>0</v>
      </c>
      <c r="E99" s="59">
        <f t="shared" si="28"/>
        <v>0</v>
      </c>
      <c r="F99" s="59">
        <f t="shared" si="28"/>
        <v>0</v>
      </c>
      <c r="G99" s="59">
        <f t="shared" si="28"/>
        <v>0</v>
      </c>
      <c r="H99" s="59">
        <f t="shared" si="28"/>
        <v>0</v>
      </c>
      <c r="I99" s="59">
        <f t="shared" si="28"/>
        <v>0.79858658046351527</v>
      </c>
      <c r="J99" s="59">
        <f t="shared" si="28"/>
        <v>0</v>
      </c>
      <c r="K99" s="59">
        <f t="shared" si="28"/>
        <v>0</v>
      </c>
      <c r="L99" s="59">
        <f t="shared" si="28"/>
        <v>5.1705709167966301E-3</v>
      </c>
      <c r="M99" s="59">
        <f t="shared" si="28"/>
        <v>0.19624284861968824</v>
      </c>
      <c r="N99" s="59">
        <f t="shared" si="28"/>
        <v>0</v>
      </c>
    </row>
    <row r="100" spans="1:14" ht="12" customHeight="1">
      <c r="A100" s="1"/>
      <c r="B100" s="1"/>
      <c r="C100" s="1"/>
      <c r="D100" s="1"/>
      <c r="E100" s="1"/>
      <c r="F100" s="1"/>
      <c r="G100" s="1"/>
      <c r="H100" s="78"/>
      <c r="I100" s="1"/>
      <c r="J100" s="1"/>
      <c r="K100" s="1"/>
      <c r="L100" s="1"/>
      <c r="M100" s="1"/>
      <c r="N100" s="1"/>
    </row>
    <row r="101" spans="1:14" ht="12" customHeight="1">
      <c r="A101" s="160" t="s">
        <v>130</v>
      </c>
      <c r="B101" s="160" t="s">
        <v>558</v>
      </c>
      <c r="C101" s="41">
        <v>0</v>
      </c>
      <c r="D101" s="41">
        <v>0</v>
      </c>
      <c r="E101" s="41">
        <v>0</v>
      </c>
      <c r="F101" s="41">
        <v>0</v>
      </c>
      <c r="G101" s="41">
        <v>0</v>
      </c>
      <c r="H101" s="161">
        <v>0</v>
      </c>
      <c r="I101" s="41">
        <v>474595.83765903802</v>
      </c>
      <c r="J101" s="41">
        <v>0</v>
      </c>
      <c r="K101" s="41">
        <v>0</v>
      </c>
      <c r="L101" s="41">
        <v>5188.4417995999993</v>
      </c>
      <c r="M101" s="41">
        <v>29053.325203131779</v>
      </c>
      <c r="N101" s="41">
        <v>0</v>
      </c>
    </row>
    <row r="102" spans="1:14" ht="12" customHeight="1">
      <c r="A102" s="1" t="s">
        <v>591</v>
      </c>
      <c r="B102" s="9">
        <f>SUM(C101:N101)</f>
        <v>508837.60466176982</v>
      </c>
      <c r="C102" s="59">
        <f>IF(ISERR($B102),0,IF($B102=0,0,+C101/$B102))</f>
        <v>0</v>
      </c>
      <c r="D102" s="59">
        <f t="shared" ref="D102:N102" si="29">IF(ISERR($B102),0,IF($B102=0,0,+D101/$B102))</f>
        <v>0</v>
      </c>
      <c r="E102" s="59">
        <f t="shared" si="29"/>
        <v>0</v>
      </c>
      <c r="F102" s="59">
        <f t="shared" si="29"/>
        <v>0</v>
      </c>
      <c r="G102" s="59">
        <f t="shared" si="29"/>
        <v>0</v>
      </c>
      <c r="H102" s="59">
        <f t="shared" si="29"/>
        <v>0</v>
      </c>
      <c r="I102" s="59">
        <f t="shared" si="29"/>
        <v>0.93270590324099045</v>
      </c>
      <c r="J102" s="59">
        <f t="shared" si="29"/>
        <v>0</v>
      </c>
      <c r="K102" s="59">
        <f t="shared" si="29"/>
        <v>0</v>
      </c>
      <c r="L102" s="59">
        <f t="shared" si="29"/>
        <v>1.0196655577468209E-2</v>
      </c>
      <c r="M102" s="59">
        <f t="shared" si="29"/>
        <v>5.7097441181541322E-2</v>
      </c>
      <c r="N102" s="59">
        <f t="shared" si="29"/>
        <v>0</v>
      </c>
    </row>
    <row r="103" spans="1:14" ht="12" customHeight="1">
      <c r="A103" s="1"/>
      <c r="B103" s="1"/>
      <c r="C103" s="1"/>
      <c r="D103" s="1"/>
      <c r="E103" s="1"/>
      <c r="F103" s="1"/>
      <c r="G103" s="1"/>
      <c r="H103" s="78"/>
      <c r="I103" s="1"/>
      <c r="J103" s="1"/>
      <c r="K103" s="1"/>
      <c r="L103" s="1"/>
      <c r="M103" s="1"/>
      <c r="N103" s="1"/>
    </row>
    <row r="104" spans="1:14" ht="12" customHeight="1">
      <c r="A104" s="160" t="s">
        <v>80</v>
      </c>
      <c r="B104" s="160" t="s">
        <v>558</v>
      </c>
      <c r="C104" s="41">
        <v>0</v>
      </c>
      <c r="D104" s="41">
        <v>0</v>
      </c>
      <c r="E104" s="41">
        <v>0</v>
      </c>
      <c r="F104" s="41">
        <v>0</v>
      </c>
      <c r="G104" s="41">
        <v>83181.340638187641</v>
      </c>
      <c r="H104" s="164">
        <v>1310.6010000000001</v>
      </c>
      <c r="I104" s="41">
        <v>67011.456652332374</v>
      </c>
      <c r="J104" s="41">
        <v>0</v>
      </c>
      <c r="K104" s="41">
        <v>0</v>
      </c>
      <c r="L104" s="41">
        <v>28.53</v>
      </c>
      <c r="M104" s="41">
        <v>1913.414002392901</v>
      </c>
      <c r="N104" s="41">
        <v>0</v>
      </c>
    </row>
    <row r="105" spans="1:14" ht="12" customHeight="1">
      <c r="A105" s="1" t="s">
        <v>575</v>
      </c>
      <c r="B105" s="9">
        <f>SUM(C104:N104)</f>
        <v>153445.34229291292</v>
      </c>
      <c r="C105" s="59">
        <f>IF(ISERR($B105),0,IF($B105=0,0,+C104/$B105))</f>
        <v>0</v>
      </c>
      <c r="D105" s="59">
        <f t="shared" ref="D105:N105" si="30">IF(ISERR($B105),0,IF($B105=0,0,+D104/$B105))</f>
        <v>0</v>
      </c>
      <c r="E105" s="59">
        <f t="shared" si="30"/>
        <v>0</v>
      </c>
      <c r="F105" s="59">
        <f t="shared" si="30"/>
        <v>0</v>
      </c>
      <c r="G105" s="59">
        <f t="shared" si="30"/>
        <v>0.54209101035730478</v>
      </c>
      <c r="H105" s="59">
        <f t="shared" si="30"/>
        <v>8.5411585677080022E-3</v>
      </c>
      <c r="I105" s="59">
        <f t="shared" si="30"/>
        <v>0.43671222372076779</v>
      </c>
      <c r="J105" s="59">
        <f t="shared" si="30"/>
        <v>0</v>
      </c>
      <c r="K105" s="59">
        <f t="shared" si="30"/>
        <v>0</v>
      </c>
      <c r="L105" s="59">
        <f t="shared" si="30"/>
        <v>1.8592939722822526E-4</v>
      </c>
      <c r="M105" s="59">
        <f t="shared" si="30"/>
        <v>1.2469677956991169E-2</v>
      </c>
      <c r="N105" s="59">
        <f t="shared" si="30"/>
        <v>0</v>
      </c>
    </row>
    <row r="106" spans="1:14" ht="12" customHeight="1">
      <c r="A106" s="1"/>
      <c r="B106" s="1"/>
      <c r="C106" s="1"/>
      <c r="D106" s="1"/>
      <c r="E106" s="1"/>
      <c r="F106" s="1"/>
      <c r="G106" s="1"/>
      <c r="H106" s="78"/>
      <c r="I106" s="1"/>
      <c r="J106" s="1"/>
      <c r="K106" s="1"/>
      <c r="L106" s="1"/>
      <c r="M106" s="1"/>
      <c r="N106" s="1"/>
    </row>
    <row r="107" spans="1:14" ht="12" customHeight="1">
      <c r="A107" s="160" t="s">
        <v>133</v>
      </c>
      <c r="B107" s="160" t="s">
        <v>558</v>
      </c>
      <c r="C107" s="41">
        <v>0</v>
      </c>
      <c r="D107" s="41">
        <v>0</v>
      </c>
      <c r="E107" s="41">
        <v>0</v>
      </c>
      <c r="F107" s="41">
        <v>0</v>
      </c>
      <c r="G107" s="41">
        <v>18632.505992313541</v>
      </c>
      <c r="H107" s="164">
        <v>946.97205001250018</v>
      </c>
      <c r="I107" s="41">
        <v>16789.466642383341</v>
      </c>
      <c r="J107" s="41">
        <v>0</v>
      </c>
      <c r="K107" s="41">
        <v>0</v>
      </c>
      <c r="L107" s="41">
        <v>21.057298291666665</v>
      </c>
      <c r="M107" s="41">
        <v>651.08210167204231</v>
      </c>
      <c r="N107" s="41">
        <v>0</v>
      </c>
    </row>
    <row r="108" spans="1:14" ht="12" customHeight="1">
      <c r="A108" s="1" t="s">
        <v>594</v>
      </c>
      <c r="B108" s="9">
        <f>SUM(C107:N107)</f>
        <v>37041.084084673086</v>
      </c>
      <c r="C108" s="59">
        <f>IF(ISERR($B108),0,IF($B108=0,0,+C107/$B108))</f>
        <v>0</v>
      </c>
      <c r="D108" s="59">
        <f t="shared" ref="D108:N108" si="31">IF(ISERR($B108),0,IF($B108=0,0,+D107/$B108))</f>
        <v>0</v>
      </c>
      <c r="E108" s="59">
        <f t="shared" si="31"/>
        <v>0</v>
      </c>
      <c r="F108" s="59">
        <f t="shared" si="31"/>
        <v>0</v>
      </c>
      <c r="G108" s="59">
        <f t="shared" si="31"/>
        <v>0.50302269635848285</v>
      </c>
      <c r="H108" s="59">
        <f t="shared" si="31"/>
        <v>2.55654518061025E-2</v>
      </c>
      <c r="I108" s="59">
        <f t="shared" si="31"/>
        <v>0.45326607083107784</v>
      </c>
      <c r="J108" s="59">
        <f t="shared" si="31"/>
        <v>0</v>
      </c>
      <c r="K108" s="59">
        <f t="shared" si="31"/>
        <v>0</v>
      </c>
      <c r="L108" s="59">
        <f t="shared" si="31"/>
        <v>5.6848493536342762E-4</v>
      </c>
      <c r="M108" s="59">
        <f t="shared" si="31"/>
        <v>1.7577296068973531E-2</v>
      </c>
      <c r="N108" s="59">
        <f t="shared" si="31"/>
        <v>0</v>
      </c>
    </row>
    <row r="109" spans="1:14" ht="12" customHeight="1">
      <c r="A109" s="1"/>
      <c r="B109" s="1"/>
      <c r="C109" s="1"/>
      <c r="D109" s="1"/>
      <c r="E109" s="1"/>
      <c r="F109" s="1"/>
      <c r="G109" s="1"/>
      <c r="H109" s="78"/>
      <c r="I109" s="1"/>
      <c r="J109" s="1"/>
      <c r="K109" s="1"/>
      <c r="L109" s="1"/>
      <c r="M109" s="1"/>
      <c r="N109" s="1"/>
    </row>
    <row r="110" spans="1:14" ht="12" customHeight="1">
      <c r="A110" s="160" t="s">
        <v>284</v>
      </c>
      <c r="B110" s="160" t="s">
        <v>558</v>
      </c>
      <c r="C110" s="41">
        <v>2034.1763737830097</v>
      </c>
      <c r="D110" s="41">
        <v>0</v>
      </c>
      <c r="E110" s="41">
        <v>0</v>
      </c>
      <c r="F110" s="41">
        <v>0</v>
      </c>
      <c r="G110" s="41">
        <v>0</v>
      </c>
      <c r="H110" s="41">
        <v>0</v>
      </c>
      <c r="I110" s="41">
        <v>0</v>
      </c>
      <c r="J110" s="41">
        <v>0</v>
      </c>
      <c r="K110" s="41">
        <v>0</v>
      </c>
      <c r="L110" s="41">
        <v>0</v>
      </c>
      <c r="M110" s="41">
        <v>0</v>
      </c>
      <c r="N110" s="41">
        <v>1866.1940759301467</v>
      </c>
    </row>
    <row r="111" spans="1:14" ht="12" customHeight="1">
      <c r="A111" s="1" t="s">
        <v>601</v>
      </c>
      <c r="B111" s="9">
        <f>SUM(C110:N110)</f>
        <v>3900.3704497131566</v>
      </c>
      <c r="C111" s="59">
        <f>IF(ISERR($B111),0,IF($B111=0,0,+C110/$B111))</f>
        <v>0.52153414656615715</v>
      </c>
      <c r="D111" s="59">
        <f t="shared" ref="D111:N111" si="32">IF(ISERR($B111),0,IF($B111=0,0,+D110/$B111))</f>
        <v>0</v>
      </c>
      <c r="E111" s="59">
        <f t="shared" si="32"/>
        <v>0</v>
      </c>
      <c r="F111" s="59">
        <f t="shared" si="32"/>
        <v>0</v>
      </c>
      <c r="G111" s="59">
        <f t="shared" si="32"/>
        <v>0</v>
      </c>
      <c r="H111" s="59">
        <f t="shared" si="32"/>
        <v>0</v>
      </c>
      <c r="I111" s="59">
        <f t="shared" si="32"/>
        <v>0</v>
      </c>
      <c r="J111" s="59">
        <f t="shared" si="32"/>
        <v>0</v>
      </c>
      <c r="K111" s="59">
        <f t="shared" si="32"/>
        <v>0</v>
      </c>
      <c r="L111" s="59">
        <f t="shared" si="32"/>
        <v>0</v>
      </c>
      <c r="M111" s="59">
        <f t="shared" si="32"/>
        <v>0</v>
      </c>
      <c r="N111" s="59">
        <f t="shared" si="32"/>
        <v>0.47846585343384279</v>
      </c>
    </row>
    <row r="112" spans="1:14" ht="12" customHeight="1">
      <c r="A112" s="1"/>
      <c r="B112" s="1"/>
      <c r="C112" s="1"/>
      <c r="D112" s="1"/>
      <c r="E112" s="1"/>
      <c r="F112" s="1"/>
      <c r="G112" s="1"/>
      <c r="H112" s="165"/>
      <c r="I112" s="1"/>
      <c r="J112" s="1"/>
      <c r="K112" s="1"/>
      <c r="L112" s="41"/>
      <c r="M112" s="41"/>
      <c r="N112" s="1"/>
    </row>
    <row r="113" spans="1:14" ht="12" customHeight="1">
      <c r="A113" s="160" t="s">
        <v>202</v>
      </c>
      <c r="B113" s="160" t="s">
        <v>558</v>
      </c>
      <c r="C113" s="161">
        <v>0</v>
      </c>
      <c r="D113" s="161">
        <v>0</v>
      </c>
      <c r="E113" s="41">
        <v>36.15351330963329</v>
      </c>
      <c r="F113" s="41">
        <v>0</v>
      </c>
      <c r="G113" s="41">
        <v>0</v>
      </c>
      <c r="H113" s="161">
        <v>0</v>
      </c>
      <c r="I113" s="41">
        <v>47.891928957668867</v>
      </c>
      <c r="J113" s="41">
        <v>0</v>
      </c>
      <c r="K113" s="41">
        <v>0</v>
      </c>
      <c r="L113" s="41">
        <v>0</v>
      </c>
      <c r="M113" s="41">
        <v>15.954557732697836</v>
      </c>
      <c r="N113" s="161">
        <v>0</v>
      </c>
    </row>
    <row r="114" spans="1:14" ht="12" customHeight="1">
      <c r="A114" s="1" t="s">
        <v>577</v>
      </c>
      <c r="B114" s="9">
        <f>SUM(C113:N113)</f>
        <v>99.999999999999986</v>
      </c>
      <c r="C114" s="59">
        <f>IF(ISERR($B114),0,IF($B114=0,0,+C113/$B114))</f>
        <v>0</v>
      </c>
      <c r="D114" s="59">
        <f t="shared" ref="D114:N114" si="33">IF(ISERR($B114),0,IF($B114=0,0,+D113/$B114))</f>
        <v>0</v>
      </c>
      <c r="E114" s="59">
        <f t="shared" si="33"/>
        <v>0.36153513309633295</v>
      </c>
      <c r="F114" s="59">
        <f t="shared" si="33"/>
        <v>0</v>
      </c>
      <c r="G114" s="59">
        <f t="shared" si="33"/>
        <v>0</v>
      </c>
      <c r="H114" s="59">
        <f t="shared" si="33"/>
        <v>0</v>
      </c>
      <c r="I114" s="59">
        <f t="shared" si="33"/>
        <v>0.47891928957668872</v>
      </c>
      <c r="J114" s="59">
        <f t="shared" si="33"/>
        <v>0</v>
      </c>
      <c r="K114" s="59">
        <f t="shared" si="33"/>
        <v>0</v>
      </c>
      <c r="L114" s="59">
        <f t="shared" si="33"/>
        <v>0</v>
      </c>
      <c r="M114" s="59">
        <f t="shared" si="33"/>
        <v>0.15954557732697838</v>
      </c>
      <c r="N114" s="59">
        <f t="shared" si="33"/>
        <v>0</v>
      </c>
    </row>
    <row r="115" spans="1:14" ht="12" customHeight="1">
      <c r="A115" s="1"/>
      <c r="B115" s="1"/>
      <c r="C115" s="1"/>
      <c r="D115" s="1"/>
      <c r="E115" s="165"/>
      <c r="F115" s="165"/>
      <c r="G115" s="165"/>
      <c r="H115" s="166"/>
      <c r="I115" s="165"/>
      <c r="J115" s="165"/>
      <c r="K115" s="165"/>
      <c r="L115" s="165"/>
      <c r="M115" s="165"/>
      <c r="N115" s="1"/>
    </row>
    <row r="116" spans="1:14" ht="12" customHeight="1">
      <c r="A116" s="160" t="s">
        <v>47</v>
      </c>
      <c r="B116" s="160" t="s">
        <v>558</v>
      </c>
      <c r="C116" s="161">
        <v>0</v>
      </c>
      <c r="D116" s="161">
        <v>0</v>
      </c>
      <c r="E116" s="167">
        <v>59.731261373811165</v>
      </c>
      <c r="F116" s="167">
        <v>0</v>
      </c>
      <c r="G116" s="167">
        <v>0</v>
      </c>
      <c r="H116" s="167">
        <v>0</v>
      </c>
      <c r="I116" s="167">
        <v>36.747227051150908</v>
      </c>
      <c r="J116" s="167">
        <v>0</v>
      </c>
      <c r="K116" s="167">
        <v>0</v>
      </c>
      <c r="L116" s="167">
        <v>0</v>
      </c>
      <c r="M116" s="167">
        <v>3.5215115750379331</v>
      </c>
      <c r="N116" s="161">
        <v>0</v>
      </c>
    </row>
    <row r="117" spans="1:14" ht="12" customHeight="1">
      <c r="A117" s="1" t="s">
        <v>579</v>
      </c>
      <c r="B117" s="9">
        <f>SUM(C116:N116)</f>
        <v>100.00000000000001</v>
      </c>
      <c r="C117" s="59">
        <f>IF(ISERR($B117),0,IF($B117=0,0,+C116/$B117))</f>
        <v>0</v>
      </c>
      <c r="D117" s="59">
        <f t="shared" ref="D117:N117" si="34">IF(ISERR($B117),0,IF($B117=0,0,+D116/$B117))</f>
        <v>0</v>
      </c>
      <c r="E117" s="59">
        <f t="shared" si="34"/>
        <v>0.59731261373811162</v>
      </c>
      <c r="F117" s="59">
        <f t="shared" si="34"/>
        <v>0</v>
      </c>
      <c r="G117" s="59">
        <f t="shared" si="34"/>
        <v>0</v>
      </c>
      <c r="H117" s="59">
        <f t="shared" si="34"/>
        <v>0</v>
      </c>
      <c r="I117" s="59">
        <f t="shared" si="34"/>
        <v>0.36747227051150905</v>
      </c>
      <c r="J117" s="59">
        <f t="shared" si="34"/>
        <v>0</v>
      </c>
      <c r="K117" s="59">
        <f t="shared" si="34"/>
        <v>0</v>
      </c>
      <c r="L117" s="59">
        <f t="shared" si="34"/>
        <v>0</v>
      </c>
      <c r="M117" s="59">
        <f t="shared" si="34"/>
        <v>3.5215115750379326E-2</v>
      </c>
      <c r="N117" s="59">
        <f t="shared" si="34"/>
        <v>0</v>
      </c>
    </row>
    <row r="118" spans="1:14" ht="12" customHeight="1">
      <c r="A118" s="1"/>
      <c r="B118" s="1"/>
      <c r="C118" s="1"/>
      <c r="D118" s="1"/>
      <c r="E118" s="1"/>
      <c r="F118" s="1"/>
      <c r="G118" s="1"/>
      <c r="H118" s="78"/>
      <c r="I118" s="1"/>
      <c r="J118" s="1"/>
      <c r="K118" s="1"/>
      <c r="L118" s="1"/>
      <c r="M118" s="1"/>
      <c r="N118" s="1"/>
    </row>
    <row r="119" spans="1:14" ht="12" customHeight="1">
      <c r="A119" s="160" t="s">
        <v>178</v>
      </c>
      <c r="B119" s="160" t="s">
        <v>558</v>
      </c>
      <c r="C119" s="41">
        <v>0</v>
      </c>
      <c r="D119" s="41">
        <v>0</v>
      </c>
      <c r="E119" s="41">
        <v>3629.4065140547332</v>
      </c>
      <c r="F119" s="41">
        <v>3352.1314679471893</v>
      </c>
      <c r="G119" s="41">
        <v>0</v>
      </c>
      <c r="H119" s="41">
        <v>0</v>
      </c>
      <c r="I119" s="41">
        <v>8582.2930139037726</v>
      </c>
      <c r="J119" s="41">
        <v>213.29883019258295</v>
      </c>
      <c r="K119" s="41">
        <v>0</v>
      </c>
      <c r="L119" s="41">
        <v>0</v>
      </c>
      <c r="M119" s="41">
        <v>1116.717914624581</v>
      </c>
      <c r="N119" s="41">
        <v>0</v>
      </c>
    </row>
    <row r="120" spans="1:14" ht="12" customHeight="1">
      <c r="A120" s="1" t="s">
        <v>598</v>
      </c>
      <c r="B120" s="9">
        <f>SUM(C119:N119)</f>
        <v>16893.84774072286</v>
      </c>
      <c r="C120" s="59">
        <f>IF(ISERR($B120),0,IF($B120=0,0,+C119/$B120))</f>
        <v>0</v>
      </c>
      <c r="D120" s="59">
        <f t="shared" ref="D120:N120" si="35">IF(ISERR($B120),0,IF($B120=0,0,+D119/$B120))</f>
        <v>0</v>
      </c>
      <c r="E120" s="59">
        <f t="shared" si="35"/>
        <v>0.21483599057815569</v>
      </c>
      <c r="F120" s="59">
        <f t="shared" si="35"/>
        <v>0.19842320822312307</v>
      </c>
      <c r="G120" s="59">
        <f t="shared" si="35"/>
        <v>0</v>
      </c>
      <c r="H120" s="59">
        <f t="shared" si="35"/>
        <v>0</v>
      </c>
      <c r="I120" s="59">
        <f t="shared" si="35"/>
        <v>0.50801292551110389</v>
      </c>
      <c r="J120" s="59">
        <f t="shared" si="35"/>
        <v>1.262582885001521E-2</v>
      </c>
      <c r="K120" s="59">
        <f t="shared" si="35"/>
        <v>0</v>
      </c>
      <c r="L120" s="59">
        <f t="shared" si="35"/>
        <v>0</v>
      </c>
      <c r="M120" s="59">
        <f t="shared" si="35"/>
        <v>6.610204683760211E-2</v>
      </c>
      <c r="N120" s="59">
        <f t="shared" si="35"/>
        <v>0</v>
      </c>
    </row>
    <row r="121" spans="1:14" ht="12" customHeight="1">
      <c r="A121" s="1"/>
      <c r="B121" s="1"/>
      <c r="C121" s="1"/>
      <c r="D121" s="1"/>
      <c r="E121" s="1"/>
      <c r="F121" s="1"/>
      <c r="G121" s="1"/>
      <c r="H121" s="1"/>
      <c r="I121" s="1"/>
      <c r="J121" s="1"/>
      <c r="K121" s="1"/>
      <c r="L121" s="1"/>
      <c r="M121" s="1"/>
      <c r="N121" s="1"/>
    </row>
    <row r="122" spans="1:14" ht="12" customHeight="1">
      <c r="A122" s="160" t="s">
        <v>186</v>
      </c>
      <c r="B122" s="160" t="s">
        <v>558</v>
      </c>
      <c r="C122" s="161">
        <v>0</v>
      </c>
      <c r="D122" s="161">
        <v>0</v>
      </c>
      <c r="E122" s="161">
        <v>0</v>
      </c>
      <c r="F122" s="161">
        <v>0</v>
      </c>
      <c r="G122" s="161">
        <v>0</v>
      </c>
      <c r="H122" s="161">
        <v>0</v>
      </c>
      <c r="I122" s="161">
        <v>1</v>
      </c>
      <c r="J122" s="161">
        <v>0</v>
      </c>
      <c r="K122" s="161">
        <v>0</v>
      </c>
      <c r="L122" s="161">
        <v>0</v>
      </c>
      <c r="M122" s="161">
        <v>0</v>
      </c>
      <c r="N122" s="161">
        <v>0</v>
      </c>
    </row>
    <row r="123" spans="1:14" ht="12" customHeight="1">
      <c r="A123" s="1" t="s">
        <v>562</v>
      </c>
      <c r="B123" s="9">
        <f>SUM(C122:N122)</f>
        <v>1</v>
      </c>
      <c r="C123" s="59">
        <f>IF(ISERR($B123),0,IF($B123=0,0,+C122/$B123))</f>
        <v>0</v>
      </c>
      <c r="D123" s="59">
        <f t="shared" ref="D123:N123" si="36">IF(ISERR($B123),0,IF($B123=0,0,+D122/$B123))</f>
        <v>0</v>
      </c>
      <c r="E123" s="59">
        <f t="shared" si="36"/>
        <v>0</v>
      </c>
      <c r="F123" s="59">
        <f t="shared" si="36"/>
        <v>0</v>
      </c>
      <c r="G123" s="59">
        <f t="shared" si="36"/>
        <v>0</v>
      </c>
      <c r="H123" s="59">
        <f t="shared" si="36"/>
        <v>0</v>
      </c>
      <c r="I123" s="59">
        <f t="shared" si="36"/>
        <v>1</v>
      </c>
      <c r="J123" s="59">
        <f t="shared" si="36"/>
        <v>0</v>
      </c>
      <c r="K123" s="59">
        <f t="shared" si="36"/>
        <v>0</v>
      </c>
      <c r="L123" s="59">
        <f t="shared" si="36"/>
        <v>0</v>
      </c>
      <c r="M123" s="59">
        <f t="shared" si="36"/>
        <v>0</v>
      </c>
      <c r="N123" s="59">
        <f t="shared" si="36"/>
        <v>0</v>
      </c>
    </row>
    <row r="124" spans="1:14" ht="12" customHeight="1">
      <c r="A124" s="1"/>
      <c r="B124" s="1"/>
      <c r="C124" s="1"/>
      <c r="D124" s="1"/>
      <c r="E124" s="1"/>
      <c r="F124" s="1"/>
      <c r="G124" s="1"/>
      <c r="H124" s="78"/>
      <c r="I124" s="1"/>
      <c r="J124" s="1"/>
      <c r="K124" s="1"/>
      <c r="L124" s="1"/>
      <c r="M124" s="1"/>
      <c r="N124" s="1"/>
    </row>
    <row r="125" spans="1:14" ht="12" customHeight="1">
      <c r="A125" s="160" t="s">
        <v>85</v>
      </c>
      <c r="B125" s="160" t="s">
        <v>558</v>
      </c>
      <c r="C125" s="161">
        <v>0</v>
      </c>
      <c r="D125" s="161">
        <v>0</v>
      </c>
      <c r="E125" s="161">
        <v>0</v>
      </c>
      <c r="F125" s="161">
        <v>0</v>
      </c>
      <c r="G125" s="161">
        <v>0</v>
      </c>
      <c r="H125" s="161">
        <v>0</v>
      </c>
      <c r="I125" s="161">
        <v>0</v>
      </c>
      <c r="J125" s="161">
        <v>0</v>
      </c>
      <c r="K125" s="161">
        <v>0</v>
      </c>
      <c r="L125" s="161">
        <v>0</v>
      </c>
      <c r="M125" s="161">
        <v>0</v>
      </c>
      <c r="N125" s="161">
        <v>1</v>
      </c>
    </row>
    <row r="126" spans="1:14" ht="12" customHeight="1">
      <c r="A126" s="1" t="s">
        <v>564</v>
      </c>
      <c r="B126" s="9">
        <f>SUM(C125:N125)</f>
        <v>1</v>
      </c>
      <c r="C126" s="59">
        <f>IF(ISERR($B126),0,IF($B126=0,0,+C125/$B126))</f>
        <v>0</v>
      </c>
      <c r="D126" s="59">
        <f t="shared" ref="D126:N126" si="37">IF(ISERR($B126),0,IF($B126=0,0,+D125/$B126))</f>
        <v>0</v>
      </c>
      <c r="E126" s="59">
        <f t="shared" si="37"/>
        <v>0</v>
      </c>
      <c r="F126" s="59">
        <f t="shared" si="37"/>
        <v>0</v>
      </c>
      <c r="G126" s="59">
        <f t="shared" si="37"/>
        <v>0</v>
      </c>
      <c r="H126" s="59">
        <f t="shared" si="37"/>
        <v>0</v>
      </c>
      <c r="I126" s="59">
        <f t="shared" si="37"/>
        <v>0</v>
      </c>
      <c r="J126" s="59">
        <f t="shared" si="37"/>
        <v>0</v>
      </c>
      <c r="K126" s="59">
        <f t="shared" si="37"/>
        <v>0</v>
      </c>
      <c r="L126" s="59">
        <f t="shared" si="37"/>
        <v>0</v>
      </c>
      <c r="M126" s="59">
        <f t="shared" si="37"/>
        <v>0</v>
      </c>
      <c r="N126" s="59">
        <f t="shared" si="37"/>
        <v>1</v>
      </c>
    </row>
    <row r="127" spans="1:14" ht="12" customHeight="1">
      <c r="A127" s="1"/>
      <c r="B127" s="1"/>
      <c r="C127" s="1"/>
      <c r="D127" s="1"/>
      <c r="E127" s="1"/>
      <c r="F127" s="162"/>
      <c r="G127" s="162"/>
      <c r="H127" s="78"/>
      <c r="I127" s="162"/>
      <c r="J127" s="1"/>
      <c r="K127" s="1"/>
      <c r="L127" s="162"/>
      <c r="M127" s="162"/>
      <c r="N127" s="1"/>
    </row>
    <row r="128" spans="1:14" ht="12" customHeight="1">
      <c r="A128" s="160" t="s">
        <v>163</v>
      </c>
      <c r="B128" s="16" t="s">
        <v>558</v>
      </c>
      <c r="C128" s="49">
        <v>0</v>
      </c>
      <c r="D128" s="49">
        <v>0</v>
      </c>
      <c r="E128" s="49">
        <v>3838.4840375479093</v>
      </c>
      <c r="F128" s="49">
        <v>530.48846241098227</v>
      </c>
      <c r="G128" s="49">
        <v>0</v>
      </c>
      <c r="H128" s="49">
        <v>0</v>
      </c>
      <c r="I128" s="49">
        <v>2202.7603851634281</v>
      </c>
      <c r="J128" s="49">
        <v>0</v>
      </c>
      <c r="K128" s="49">
        <v>0</v>
      </c>
      <c r="L128" s="49">
        <v>0</v>
      </c>
      <c r="M128" s="49">
        <v>236.4230981121483</v>
      </c>
      <c r="N128" s="49">
        <v>0</v>
      </c>
    </row>
    <row r="129" spans="1:14" ht="12" customHeight="1">
      <c r="A129" s="1" t="s">
        <v>597</v>
      </c>
      <c r="B129" s="9">
        <f>SUM(C128:N128)</f>
        <v>6808.1559832344674</v>
      </c>
      <c r="C129" s="59">
        <f>IF(ISERR($B129),0,IF($B129=0,0,+C128/$B129))</f>
        <v>0</v>
      </c>
      <c r="D129" s="59">
        <f t="shared" ref="D129:N129" si="38">IF(ISERR($B129),0,IF($B129=0,0,+D128/$B129))</f>
        <v>0</v>
      </c>
      <c r="E129" s="59">
        <f t="shared" si="38"/>
        <v>0.56380671168528296</v>
      </c>
      <c r="F129" s="59">
        <f t="shared" si="38"/>
        <v>7.7919551743136473E-2</v>
      </c>
      <c r="G129" s="59">
        <f t="shared" si="38"/>
        <v>0</v>
      </c>
      <c r="H129" s="59">
        <f t="shared" si="38"/>
        <v>0</v>
      </c>
      <c r="I129" s="59">
        <f t="shared" si="38"/>
        <v>0.32354728513680808</v>
      </c>
      <c r="J129" s="59">
        <f t="shared" si="38"/>
        <v>0</v>
      </c>
      <c r="K129" s="59">
        <f t="shared" si="38"/>
        <v>0</v>
      </c>
      <c r="L129" s="59">
        <f t="shared" si="38"/>
        <v>0</v>
      </c>
      <c r="M129" s="59">
        <f t="shared" si="38"/>
        <v>3.4726451434772612E-2</v>
      </c>
      <c r="N129" s="59">
        <f t="shared" si="38"/>
        <v>0</v>
      </c>
    </row>
    <row r="130" spans="1:14" ht="12" customHeight="1">
      <c r="A130" s="1"/>
      <c r="B130" s="1"/>
      <c r="C130" s="49"/>
      <c r="D130" s="49"/>
      <c r="E130" s="49"/>
      <c r="F130" s="49"/>
      <c r="G130" s="49"/>
      <c r="H130" s="1"/>
      <c r="I130" s="49"/>
      <c r="J130" s="49"/>
      <c r="K130" s="49"/>
      <c r="L130" s="49"/>
      <c r="M130" s="49"/>
      <c r="N130" s="49"/>
    </row>
    <row r="131" spans="1:14" ht="12" customHeight="1">
      <c r="A131" s="160" t="s">
        <v>260</v>
      </c>
      <c r="B131" s="160" t="s">
        <v>558</v>
      </c>
      <c r="C131" s="173">
        <v>1.3220247087845076</v>
      </c>
      <c r="D131" s="173">
        <v>0.11221454923614915</v>
      </c>
      <c r="E131" s="173">
        <v>4.0053713241057594</v>
      </c>
      <c r="F131" s="173">
        <v>0.24621946403135739</v>
      </c>
      <c r="G131" s="173">
        <v>7.5309552901184853</v>
      </c>
      <c r="H131" s="173">
        <v>4.9857376648311177E-2</v>
      </c>
      <c r="I131" s="173">
        <v>9.9380085159305427</v>
      </c>
      <c r="J131" s="173">
        <v>0</v>
      </c>
      <c r="K131" s="173">
        <v>4.5323296092111507</v>
      </c>
      <c r="L131" s="173">
        <v>0.15656488927216905</v>
      </c>
      <c r="M131" s="173">
        <v>1.5786608065793231</v>
      </c>
      <c r="N131" s="173">
        <v>70.52779346608223</v>
      </c>
    </row>
    <row r="132" spans="1:14" ht="12" customHeight="1">
      <c r="A132" s="1" t="s">
        <v>565</v>
      </c>
      <c r="B132" s="9">
        <f>SUM(C131:N131)</f>
        <v>99.999999999999986</v>
      </c>
      <c r="C132" s="59">
        <f>IF(ISERR($B132),0,IF($B132=0,0,+C131/$B132))</f>
        <v>1.3220247087845078E-2</v>
      </c>
      <c r="D132" s="59">
        <f t="shared" ref="D132:N132" si="39">IF(ISERR($B132),0,IF($B132=0,0,+D131/$B132))</f>
        <v>1.1221454923614916E-3</v>
      </c>
      <c r="E132" s="59">
        <f t="shared" si="39"/>
        <v>4.0053713241057602E-2</v>
      </c>
      <c r="F132" s="59">
        <f t="shared" si="39"/>
        <v>2.4621946403135743E-3</v>
      </c>
      <c r="G132" s="59">
        <f t="shared" si="39"/>
        <v>7.5309552901184865E-2</v>
      </c>
      <c r="H132" s="59">
        <f t="shared" si="39"/>
        <v>4.9857376648311188E-4</v>
      </c>
      <c r="I132" s="59">
        <f t="shared" si="39"/>
        <v>9.9380085159305437E-2</v>
      </c>
      <c r="J132" s="59">
        <f t="shared" si="39"/>
        <v>0</v>
      </c>
      <c r="K132" s="59">
        <f t="shared" si="39"/>
        <v>4.5323296092111512E-2</v>
      </c>
      <c r="L132" s="59">
        <f t="shared" si="39"/>
        <v>1.5656488927216906E-3</v>
      </c>
      <c r="M132" s="59">
        <f t="shared" si="39"/>
        <v>1.5786608065793233E-2</v>
      </c>
      <c r="N132" s="59">
        <f t="shared" si="39"/>
        <v>0.70527793466082245</v>
      </c>
    </row>
    <row r="133" spans="1:14" ht="12" customHeight="1">
      <c r="A133" s="1"/>
      <c r="B133" s="1"/>
      <c r="C133" s="162"/>
      <c r="D133" s="162"/>
      <c r="E133" s="162"/>
      <c r="F133" s="162"/>
      <c r="G133" s="162"/>
      <c r="H133" s="163"/>
      <c r="I133" s="162"/>
      <c r="J133" s="162"/>
      <c r="K133" s="162"/>
      <c r="L133" s="162"/>
      <c r="M133" s="162"/>
      <c r="N133" s="162"/>
    </row>
    <row r="134" spans="1:14" ht="12" customHeight="1">
      <c r="A134" s="160" t="s">
        <v>144</v>
      </c>
      <c r="B134" s="160" t="s">
        <v>608</v>
      </c>
      <c r="C134" s="70">
        <v>0</v>
      </c>
      <c r="D134" s="70">
        <v>1926.2441249999997</v>
      </c>
      <c r="E134" s="70">
        <v>161500.59625888156</v>
      </c>
      <c r="F134" s="70">
        <v>32364.970502012351</v>
      </c>
      <c r="G134" s="70">
        <v>368409.65260151675</v>
      </c>
      <c r="H134" s="70">
        <v>8712.2897360477436</v>
      </c>
      <c r="I134" s="70">
        <v>1655011.9941734592</v>
      </c>
      <c r="J134" s="70">
        <v>0</v>
      </c>
      <c r="K134" s="70">
        <v>439143.28245220799</v>
      </c>
      <c r="L134" s="70">
        <v>3021.4555399634191</v>
      </c>
      <c r="M134" s="70">
        <v>323830.00988435949</v>
      </c>
      <c r="N134" s="70">
        <v>2875192.5544586596</v>
      </c>
    </row>
    <row r="135" spans="1:14" ht="12" customHeight="1">
      <c r="A135" s="1" t="s">
        <v>614</v>
      </c>
      <c r="B135" s="9">
        <f>SUM(C134:N134)</f>
        <v>5869113.0497321077</v>
      </c>
      <c r="C135" s="59">
        <f>IF(ISERR($B135),0,IF($B135=0,0,+C134/$B135))</f>
        <v>0</v>
      </c>
      <c r="D135" s="59">
        <f t="shared" ref="D135:N135" si="40">IF(ISERR($B135),0,IF($B135=0,0,+D134/$B135))</f>
        <v>3.2820020822190875E-4</v>
      </c>
      <c r="E135" s="59">
        <f t="shared" si="40"/>
        <v>2.751703620127971E-2</v>
      </c>
      <c r="F135" s="59">
        <f t="shared" si="40"/>
        <v>5.5144568229929785E-3</v>
      </c>
      <c r="G135" s="59">
        <f t="shared" si="40"/>
        <v>6.2770924580901125E-2</v>
      </c>
      <c r="H135" s="59">
        <f t="shared" si="40"/>
        <v>1.4844303836412576E-3</v>
      </c>
      <c r="I135" s="59">
        <f t="shared" si="40"/>
        <v>0.28198672953641629</v>
      </c>
      <c r="J135" s="59">
        <f t="shared" si="40"/>
        <v>0</v>
      </c>
      <c r="K135" s="59">
        <f t="shared" si="40"/>
        <v>7.48227677216496E-2</v>
      </c>
      <c r="L135" s="59">
        <f t="shared" si="40"/>
        <v>5.148061579937248E-4</v>
      </c>
      <c r="M135" s="59">
        <f t="shared" si="40"/>
        <v>5.517528920304926E-2</v>
      </c>
      <c r="N135" s="59">
        <f t="shared" si="40"/>
        <v>0.48988535918385423</v>
      </c>
    </row>
    <row r="136" spans="1:14" ht="12" customHeight="1">
      <c r="A136" s="1"/>
      <c r="B136" s="1"/>
      <c r="C136" s="1"/>
      <c r="D136" s="1"/>
      <c r="E136" s="1"/>
      <c r="F136" s="1"/>
      <c r="G136" s="1"/>
      <c r="H136" s="1"/>
      <c r="I136" s="1"/>
      <c r="J136" s="1"/>
      <c r="K136" s="1"/>
      <c r="L136" s="1"/>
      <c r="M136" s="1"/>
      <c r="N136" s="1"/>
    </row>
    <row r="137" spans="1:14" ht="12" customHeight="1">
      <c r="A137" s="160" t="s">
        <v>113</v>
      </c>
      <c r="B137" s="160" t="s">
        <v>608</v>
      </c>
      <c r="C137" s="70">
        <v>14558.777955616111</v>
      </c>
      <c r="D137" s="70">
        <v>410.41497193180243</v>
      </c>
      <c r="E137" s="70">
        <v>19301.410664650903</v>
      </c>
      <c r="F137" s="70">
        <v>900.52631416657437</v>
      </c>
      <c r="G137" s="70">
        <v>15000.949362303321</v>
      </c>
      <c r="H137" s="70">
        <v>99.536370978385236</v>
      </c>
      <c r="I137" s="70">
        <v>23547.82419115672</v>
      </c>
      <c r="J137" s="70">
        <v>0</v>
      </c>
      <c r="K137" s="70">
        <v>8804.8222308051791</v>
      </c>
      <c r="L137" s="70">
        <v>371.2961043476846</v>
      </c>
      <c r="M137" s="70">
        <v>3977.1854894933631</v>
      </c>
      <c r="N137" s="70">
        <v>282158.82245060871</v>
      </c>
    </row>
    <row r="138" spans="1:14" ht="12" customHeight="1">
      <c r="A138" s="1" t="s">
        <v>616</v>
      </c>
      <c r="B138" s="9">
        <f>SUM(C137:N137)</f>
        <v>369131.56610605877</v>
      </c>
      <c r="C138" s="59">
        <f>IF(ISERR($B138),0,IF($B138=0,0,+C137/$B138))</f>
        <v>3.9440620343569009E-2</v>
      </c>
      <c r="D138" s="59">
        <f t="shared" ref="D138:N138" si="41">IF(ISERR($B138),0,IF($B138=0,0,+D137/$B138))</f>
        <v>1.1118392725424141E-3</v>
      </c>
      <c r="E138" s="59">
        <f t="shared" si="41"/>
        <v>5.2288702557356549E-2</v>
      </c>
      <c r="F138" s="59">
        <f t="shared" si="41"/>
        <v>2.439580888912208E-3</v>
      </c>
      <c r="G138" s="59">
        <f t="shared" si="41"/>
        <v>4.0638489741062274E-2</v>
      </c>
      <c r="H138" s="59">
        <f t="shared" si="41"/>
        <v>2.6965011968059776E-4</v>
      </c>
      <c r="I138" s="59">
        <f t="shared" si="41"/>
        <v>6.3792496641674273E-2</v>
      </c>
      <c r="J138" s="59">
        <f t="shared" si="41"/>
        <v>0</v>
      </c>
      <c r="K138" s="59">
        <f t="shared" si="41"/>
        <v>2.3852802196481296E-2</v>
      </c>
      <c r="L138" s="59">
        <f t="shared" si="41"/>
        <v>1.0058638665461732E-3</v>
      </c>
      <c r="M138" s="59">
        <f t="shared" si="41"/>
        <v>1.0774438857799117E-2</v>
      </c>
      <c r="N138" s="59">
        <f t="shared" si="41"/>
        <v>0.76438551551437606</v>
      </c>
    </row>
    <row r="139" spans="1:14">
      <c r="B139" s="1"/>
      <c r="C139" s="1"/>
      <c r="D139" s="1"/>
      <c r="E139" s="1"/>
      <c r="F139" s="1"/>
      <c r="G139" s="1"/>
      <c r="H139" s="1"/>
      <c r="I139" s="1"/>
      <c r="J139" s="1"/>
      <c r="K139" s="1"/>
      <c r="L139" s="1"/>
      <c r="M139" s="1"/>
      <c r="N139" s="1"/>
    </row>
    <row r="140" spans="1:14" ht="12" customHeight="1">
      <c r="A140" s="160" t="s">
        <v>138</v>
      </c>
      <c r="B140" s="160" t="s">
        <v>608</v>
      </c>
      <c r="C140" s="171">
        <v>1.9720310171784505E-2</v>
      </c>
      <c r="D140" s="171">
        <v>7.2001974038216141E-4</v>
      </c>
      <c r="E140" s="171">
        <v>3.9902869379318126E-2</v>
      </c>
      <c r="F140" s="171">
        <v>3.9770188559525932E-3</v>
      </c>
      <c r="G140" s="171">
        <v>5.1704707160981703E-2</v>
      </c>
      <c r="H140" s="171">
        <v>8.7704025166092771E-4</v>
      </c>
      <c r="I140" s="171">
        <v>0.17288961308904527</v>
      </c>
      <c r="J140" s="171">
        <v>0</v>
      </c>
      <c r="K140" s="171">
        <v>4.9337784959065448E-2</v>
      </c>
      <c r="L140" s="171">
        <v>7.6033501226994895E-4</v>
      </c>
      <c r="M140" s="171">
        <v>3.2974864030424191E-2</v>
      </c>
      <c r="N140" s="171">
        <v>0.62713543734911514</v>
      </c>
    </row>
    <row r="141" spans="1:14" ht="12" customHeight="1">
      <c r="A141" s="1" t="s">
        <v>615</v>
      </c>
      <c r="B141" s="9">
        <f>SUM(C140:N140)</f>
        <v>1</v>
      </c>
      <c r="C141" s="59">
        <f t="shared" ref="C141:N141" si="42">IF(ISERR($B141),0,IF($B141=0,0,+C140/$B141))</f>
        <v>1.9720310171784505E-2</v>
      </c>
      <c r="D141" s="59">
        <f t="shared" si="42"/>
        <v>7.2001974038216141E-4</v>
      </c>
      <c r="E141" s="59">
        <f t="shared" si="42"/>
        <v>3.9902869379318126E-2</v>
      </c>
      <c r="F141" s="59">
        <f t="shared" si="42"/>
        <v>3.9770188559525932E-3</v>
      </c>
      <c r="G141" s="59">
        <f t="shared" si="42"/>
        <v>5.1704707160981703E-2</v>
      </c>
      <c r="H141" s="59">
        <f t="shared" si="42"/>
        <v>8.7704025166092771E-4</v>
      </c>
      <c r="I141" s="59">
        <f t="shared" si="42"/>
        <v>0.17288961308904527</v>
      </c>
      <c r="J141" s="59">
        <f t="shared" si="42"/>
        <v>0</v>
      </c>
      <c r="K141" s="59">
        <f t="shared" si="42"/>
        <v>4.9337784959065448E-2</v>
      </c>
      <c r="L141" s="59">
        <f t="shared" si="42"/>
        <v>7.6033501226994895E-4</v>
      </c>
      <c r="M141" s="59">
        <f t="shared" si="42"/>
        <v>3.2974864030424191E-2</v>
      </c>
      <c r="N141" s="59">
        <f t="shared" si="42"/>
        <v>0.62713543734911514</v>
      </c>
    </row>
    <row r="142" spans="1:14" ht="12" customHeight="1">
      <c r="A142" s="1"/>
    </row>
    <row r="143" spans="1:14" ht="12" customHeight="1">
      <c r="A143" s="160" t="s">
        <v>298</v>
      </c>
      <c r="B143" s="160" t="s">
        <v>608</v>
      </c>
      <c r="C143" s="49">
        <v>5151.522904158508</v>
      </c>
      <c r="D143" s="49">
        <v>187.33764881378355</v>
      </c>
      <c r="E143" s="49">
        <v>6968.1047675894251</v>
      </c>
      <c r="F143" s="49">
        <v>411.05343110860355</v>
      </c>
      <c r="G143" s="49">
        <v>6590.907443872039</v>
      </c>
      <c r="H143" s="49">
        <v>44.120891772706557</v>
      </c>
      <c r="I143" s="49">
        <v>10246.334138871793</v>
      </c>
      <c r="J143" s="49">
        <v>0</v>
      </c>
      <c r="K143" s="49">
        <v>3284.3496510121413</v>
      </c>
      <c r="L143" s="49">
        <v>149.28193270793341</v>
      </c>
      <c r="M143" s="49">
        <v>1721.5566569069824</v>
      </c>
      <c r="N143" s="49">
        <v>114986.67620329511</v>
      </c>
    </row>
    <row r="144" spans="1:14" ht="12" customHeight="1">
      <c r="A144" s="1" t="s">
        <v>609</v>
      </c>
      <c r="B144" s="9">
        <f>SUM(C143:N143)</f>
        <v>149741.24567010903</v>
      </c>
      <c r="C144" s="59">
        <f>IF(ISERR($B144),0,IF($B144=0,0,+C143/$B144))</f>
        <v>3.4402831905831023E-2</v>
      </c>
      <c r="D144" s="59">
        <f t="shared" ref="D144:N144" si="43">IF(ISERR($B144),0,IF($B144=0,0,+D143/$B144))</f>
        <v>1.2510758006281193E-3</v>
      </c>
      <c r="E144" s="59">
        <f t="shared" si="43"/>
        <v>4.653430480297107E-2</v>
      </c>
      <c r="F144" s="59">
        <f t="shared" si="43"/>
        <v>2.7450915695878776E-3</v>
      </c>
      <c r="G144" s="59">
        <f t="shared" si="43"/>
        <v>4.4015310640545174E-2</v>
      </c>
      <c r="H144" s="59">
        <f t="shared" si="43"/>
        <v>2.9464755402067459E-4</v>
      </c>
      <c r="I144" s="59">
        <f t="shared" si="43"/>
        <v>6.8426932693248857E-2</v>
      </c>
      <c r="J144" s="59">
        <f t="shared" si="43"/>
        <v>0</v>
      </c>
      <c r="K144" s="59">
        <f t="shared" si="43"/>
        <v>2.1933500261162545E-2</v>
      </c>
      <c r="L144" s="59">
        <f t="shared" si="43"/>
        <v>9.9693262227036942E-4</v>
      </c>
      <c r="M144" s="59">
        <f t="shared" si="43"/>
        <v>1.1496876823769039E-2</v>
      </c>
      <c r="N144" s="59">
        <f t="shared" si="43"/>
        <v>0.76790249532596522</v>
      </c>
    </row>
    <row r="145" spans="1:14" ht="12" customHeight="1">
      <c r="A145" s="1"/>
      <c r="B145" s="1"/>
      <c r="C145" s="49"/>
      <c r="D145" s="49">
        <v>187.33764881378355</v>
      </c>
      <c r="E145" s="49"/>
      <c r="F145" s="49"/>
      <c r="G145" s="49"/>
      <c r="H145" s="1"/>
      <c r="I145" s="49"/>
      <c r="J145" s="49"/>
      <c r="K145" s="49"/>
      <c r="L145" s="49"/>
      <c r="M145" s="49"/>
      <c r="N145" s="49"/>
    </row>
    <row r="146" spans="1:14" ht="12" customHeight="1">
      <c r="A146" s="160" t="s">
        <v>82</v>
      </c>
      <c r="B146" s="160" t="s">
        <v>558</v>
      </c>
      <c r="C146" s="41">
        <v>0</v>
      </c>
      <c r="D146" s="41">
        <v>0</v>
      </c>
      <c r="E146" s="41">
        <v>2124.5879999999997</v>
      </c>
      <c r="F146" s="41">
        <v>0</v>
      </c>
      <c r="G146" s="41">
        <v>266.28169600000001</v>
      </c>
      <c r="H146" s="161">
        <v>0</v>
      </c>
      <c r="I146" s="41">
        <v>23951.188719999998</v>
      </c>
      <c r="J146" s="41">
        <v>0</v>
      </c>
      <c r="K146" s="41">
        <v>3726.2440735999999</v>
      </c>
      <c r="L146" s="41">
        <v>172.79982399999997</v>
      </c>
      <c r="M146" s="41">
        <v>3198.2131359999994</v>
      </c>
      <c r="N146" s="41">
        <v>4851.5329451709476</v>
      </c>
    </row>
    <row r="147" spans="1:14" ht="12" customHeight="1">
      <c r="A147" s="1" t="s">
        <v>586</v>
      </c>
      <c r="B147" s="9">
        <f>SUM(C146:N146)</f>
        <v>38290.848394770946</v>
      </c>
      <c r="C147" s="59">
        <f>IF(ISERR($B147),0,IF($B147=0,0,+C146/$B147))</f>
        <v>0</v>
      </c>
      <c r="D147" s="59">
        <f t="shared" ref="D147:N147" si="44">IF(ISERR($B147),0,IF($B147=0,0,+D146/$B147))</f>
        <v>0</v>
      </c>
      <c r="E147" s="59">
        <f t="shared" si="44"/>
        <v>5.5485529547319626E-2</v>
      </c>
      <c r="F147" s="59">
        <f t="shared" si="44"/>
        <v>0</v>
      </c>
      <c r="G147" s="59">
        <f t="shared" si="44"/>
        <v>6.9541863699307278E-3</v>
      </c>
      <c r="H147" s="59">
        <f t="shared" si="44"/>
        <v>0</v>
      </c>
      <c r="I147" s="59">
        <f t="shared" si="44"/>
        <v>0.62550686976344994</v>
      </c>
      <c r="J147" s="59">
        <f t="shared" si="44"/>
        <v>0</v>
      </c>
      <c r="K147" s="59">
        <f t="shared" si="44"/>
        <v>9.7314220755392325E-2</v>
      </c>
      <c r="L147" s="59">
        <f t="shared" si="44"/>
        <v>4.5128230698486633E-3</v>
      </c>
      <c r="M147" s="59">
        <f t="shared" si="44"/>
        <v>8.3524217145231811E-2</v>
      </c>
      <c r="N147" s="59">
        <f t="shared" si="44"/>
        <v>0.12670215334882681</v>
      </c>
    </row>
    <row r="148" spans="1:14" ht="12" customHeight="1">
      <c r="A148" s="1"/>
      <c r="B148" s="1"/>
      <c r="C148" s="1"/>
      <c r="D148" s="1"/>
      <c r="E148" s="1"/>
      <c r="F148" s="1"/>
      <c r="G148" s="1"/>
      <c r="H148" s="78"/>
      <c r="I148" s="1"/>
      <c r="J148" s="1"/>
      <c r="K148" s="1"/>
      <c r="L148" s="1"/>
      <c r="M148" s="1"/>
      <c r="N148" s="1"/>
    </row>
    <row r="149" spans="1:14" ht="12" customHeight="1">
      <c r="A149" s="160" t="s">
        <v>205</v>
      </c>
      <c r="B149" s="160" t="s">
        <v>558</v>
      </c>
      <c r="C149" s="161">
        <v>0</v>
      </c>
      <c r="D149" s="161">
        <v>0</v>
      </c>
      <c r="E149" s="161">
        <v>31.700540821811362</v>
      </c>
      <c r="F149" s="161">
        <v>65.186759544787407</v>
      </c>
      <c r="G149" s="161">
        <v>0</v>
      </c>
      <c r="H149" s="164">
        <v>0</v>
      </c>
      <c r="I149" s="161">
        <v>0</v>
      </c>
      <c r="J149" s="161">
        <v>0</v>
      </c>
      <c r="K149" s="161">
        <v>0</v>
      </c>
      <c r="L149" s="161">
        <v>0</v>
      </c>
      <c r="M149" s="161">
        <v>3.1126996334012267</v>
      </c>
      <c r="N149" s="161">
        <v>0</v>
      </c>
    </row>
    <row r="150" spans="1:14" ht="12" customHeight="1">
      <c r="A150" s="1" t="s">
        <v>576</v>
      </c>
      <c r="B150" s="9">
        <f>SUM(C149:N149)</f>
        <v>99.999999999999986</v>
      </c>
      <c r="C150" s="59">
        <f>IF(ISERR($B150),0,IF($B150=0,0,+C149/$B150))</f>
        <v>0</v>
      </c>
      <c r="D150" s="59">
        <f t="shared" ref="D150:N150" si="45">IF(ISERR($B150),0,IF($B150=0,0,+D149/$B150))</f>
        <v>0</v>
      </c>
      <c r="E150" s="59">
        <f t="shared" si="45"/>
        <v>0.31700540821811368</v>
      </c>
      <c r="F150" s="59">
        <f t="shared" si="45"/>
        <v>0.6518675954478742</v>
      </c>
      <c r="G150" s="59">
        <f t="shared" si="45"/>
        <v>0</v>
      </c>
      <c r="H150" s="59">
        <f t="shared" si="45"/>
        <v>0</v>
      </c>
      <c r="I150" s="59">
        <f t="shared" si="45"/>
        <v>0</v>
      </c>
      <c r="J150" s="59">
        <f t="shared" si="45"/>
        <v>0</v>
      </c>
      <c r="K150" s="59">
        <f t="shared" si="45"/>
        <v>0</v>
      </c>
      <c r="L150" s="59">
        <f t="shared" si="45"/>
        <v>0</v>
      </c>
      <c r="M150" s="59">
        <f t="shared" si="45"/>
        <v>3.112699633401227E-2</v>
      </c>
      <c r="N150" s="59">
        <f t="shared" si="45"/>
        <v>0</v>
      </c>
    </row>
    <row r="151" spans="1:14" ht="12" customHeight="1">
      <c r="A151" s="1"/>
      <c r="B151" s="1"/>
      <c r="C151" s="1"/>
      <c r="D151" s="1"/>
      <c r="E151" s="1"/>
      <c r="F151" s="1"/>
      <c r="G151" s="1"/>
      <c r="H151" s="78"/>
      <c r="I151" s="1"/>
      <c r="J151" s="1"/>
      <c r="K151" s="1"/>
      <c r="L151" s="1"/>
      <c r="M151" s="1"/>
      <c r="N151" s="1"/>
    </row>
    <row r="152" spans="1:14" ht="12" customHeight="1">
      <c r="A152" s="160" t="s">
        <v>58</v>
      </c>
      <c r="B152" s="160" t="s">
        <v>558</v>
      </c>
      <c r="C152" s="161">
        <v>0</v>
      </c>
      <c r="D152" s="161">
        <v>0</v>
      </c>
      <c r="E152" s="167">
        <v>31.700540821811362</v>
      </c>
      <c r="F152" s="167">
        <v>65.186759544787407</v>
      </c>
      <c r="G152" s="167">
        <v>0</v>
      </c>
      <c r="H152" s="167">
        <v>0</v>
      </c>
      <c r="I152" s="167">
        <v>0</v>
      </c>
      <c r="J152" s="167">
        <v>0</v>
      </c>
      <c r="K152" s="167">
        <v>0</v>
      </c>
      <c r="L152" s="167">
        <v>0</v>
      </c>
      <c r="M152" s="167">
        <v>3.1126996334012267</v>
      </c>
      <c r="N152" s="161">
        <v>0</v>
      </c>
    </row>
    <row r="153" spans="1:14" ht="12" customHeight="1">
      <c r="A153" s="1" t="s">
        <v>578</v>
      </c>
      <c r="B153" s="9">
        <f>SUM(C152:N152)</f>
        <v>99.999999999999986</v>
      </c>
      <c r="C153" s="59">
        <f>IF(ISERR($B153),0,IF($B153=0,0,+C152/$B153))</f>
        <v>0</v>
      </c>
      <c r="D153" s="59">
        <f t="shared" ref="D153:N153" si="46">IF(ISERR($B153),0,IF($B153=0,0,+D152/$B153))</f>
        <v>0</v>
      </c>
      <c r="E153" s="59">
        <f t="shared" si="46"/>
        <v>0.31700540821811368</v>
      </c>
      <c r="F153" s="59">
        <f t="shared" si="46"/>
        <v>0.6518675954478742</v>
      </c>
      <c r="G153" s="59">
        <f t="shared" si="46"/>
        <v>0</v>
      </c>
      <c r="H153" s="59">
        <f t="shared" si="46"/>
        <v>0</v>
      </c>
      <c r="I153" s="59">
        <f t="shared" si="46"/>
        <v>0</v>
      </c>
      <c r="J153" s="59">
        <f t="shared" si="46"/>
        <v>0</v>
      </c>
      <c r="K153" s="59">
        <f t="shared" si="46"/>
        <v>0</v>
      </c>
      <c r="L153" s="59">
        <f t="shared" si="46"/>
        <v>0</v>
      </c>
      <c r="M153" s="59">
        <f t="shared" si="46"/>
        <v>3.112699633401227E-2</v>
      </c>
      <c r="N153" s="59">
        <f t="shared" si="46"/>
        <v>0</v>
      </c>
    </row>
    <row r="154" spans="1:14" ht="12" customHeight="1">
      <c r="A154" s="1"/>
      <c r="B154" s="1"/>
      <c r="C154" s="1"/>
      <c r="D154" s="1"/>
      <c r="E154" s="1"/>
      <c r="F154" s="1"/>
      <c r="G154" s="1"/>
      <c r="H154" s="78"/>
      <c r="I154" s="1"/>
      <c r="J154" s="1"/>
      <c r="K154" s="1"/>
      <c r="L154" s="1"/>
      <c r="M154" s="1"/>
      <c r="N154" s="1"/>
    </row>
    <row r="155" spans="1:14" ht="12" customHeight="1">
      <c r="A155" s="160" t="s">
        <v>290</v>
      </c>
      <c r="B155" s="160" t="s">
        <v>608</v>
      </c>
      <c r="C155" s="161">
        <v>9442.0718436307689</v>
      </c>
      <c r="D155" s="161">
        <v>291.95915945369939</v>
      </c>
      <c r="E155" s="161">
        <v>13614.115797921204</v>
      </c>
      <c r="F155" s="161">
        <v>640.61236487663837</v>
      </c>
      <c r="G155" s="161">
        <v>10671.307984235389</v>
      </c>
      <c r="H155" s="161">
        <v>70.807736543173363</v>
      </c>
      <c r="I155" s="161">
        <v>16615.745704182344</v>
      </c>
      <c r="J155" s="161">
        <v>0</v>
      </c>
      <c r="K155" s="161">
        <v>6200.9504124804844</v>
      </c>
      <c r="L155" s="161">
        <v>225.8848831887521</v>
      </c>
      <c r="M155" s="161">
        <v>2807.2518852932881</v>
      </c>
      <c r="N155" s="161">
        <v>200208.61029754154</v>
      </c>
    </row>
    <row r="156" spans="1:14" ht="12" customHeight="1">
      <c r="A156" s="1" t="s">
        <v>610</v>
      </c>
      <c r="B156" s="9">
        <f>SUM(C155:N155)</f>
        <v>260789.3180693473</v>
      </c>
      <c r="C156" s="59">
        <f>IF(ISERR($B156),0,IF($B156=0,0,+C155/$B156))</f>
        <v>3.6205746130752177E-2</v>
      </c>
      <c r="D156" s="59">
        <f t="shared" ref="D156:N156" si="47">IF(ISERR($B156),0,IF($B156=0,0,+D155/$B156))</f>
        <v>1.1195211583630263E-3</v>
      </c>
      <c r="E156" s="59">
        <f t="shared" si="47"/>
        <v>5.2203502423749701E-2</v>
      </c>
      <c r="F156" s="59">
        <f t="shared" si="47"/>
        <v>2.4564363664093449E-3</v>
      </c>
      <c r="G156" s="59">
        <f t="shared" si="47"/>
        <v>4.091926794868856E-2</v>
      </c>
      <c r="H156" s="59">
        <f t="shared" si="47"/>
        <v>2.7151317802190297E-4</v>
      </c>
      <c r="I156" s="59">
        <f t="shared" si="47"/>
        <v>6.3713290970621728E-2</v>
      </c>
      <c r="J156" s="59">
        <f t="shared" si="47"/>
        <v>0</v>
      </c>
      <c r="K156" s="59">
        <f t="shared" si="47"/>
        <v>2.3777624246218439E-2</v>
      </c>
      <c r="L156" s="59">
        <f t="shared" si="47"/>
        <v>8.6615849476122462E-4</v>
      </c>
      <c r="M156" s="59">
        <f t="shared" si="47"/>
        <v>1.076444352121356E-2</v>
      </c>
      <c r="N156" s="59">
        <f t="shared" si="47"/>
        <v>0.76770249556120029</v>
      </c>
    </row>
    <row r="157" spans="1:14" ht="12" customHeight="1">
      <c r="A157" s="1"/>
      <c r="B157" s="1"/>
      <c r="C157" s="78"/>
      <c r="D157" s="1"/>
      <c r="E157" s="1"/>
      <c r="F157" s="1"/>
      <c r="G157" s="1"/>
      <c r="H157" s="1"/>
      <c r="I157" s="1"/>
      <c r="J157" s="1"/>
      <c r="K157" s="1"/>
      <c r="L157" s="1"/>
      <c r="M157" s="1"/>
      <c r="N157" s="1"/>
    </row>
    <row r="158" spans="1:14" ht="12" customHeight="1">
      <c r="A158" s="160" t="s">
        <v>68</v>
      </c>
      <c r="B158" s="160" t="s">
        <v>558</v>
      </c>
      <c r="C158" s="161">
        <v>0</v>
      </c>
      <c r="D158" s="161">
        <v>0</v>
      </c>
      <c r="E158" s="161">
        <v>0</v>
      </c>
      <c r="F158" s="161">
        <v>0</v>
      </c>
      <c r="G158" s="161">
        <v>0</v>
      </c>
      <c r="H158" s="161">
        <v>0</v>
      </c>
      <c r="I158" s="161">
        <v>0</v>
      </c>
      <c r="J158" s="161">
        <v>0</v>
      </c>
      <c r="K158" s="161">
        <v>1</v>
      </c>
      <c r="L158" s="161">
        <v>0</v>
      </c>
      <c r="M158" s="161">
        <v>0</v>
      </c>
      <c r="N158" s="161">
        <v>0</v>
      </c>
    </row>
    <row r="159" spans="1:14" ht="12" customHeight="1">
      <c r="A159" s="1" t="s">
        <v>563</v>
      </c>
      <c r="B159" s="9">
        <f>SUM(C158:N158)</f>
        <v>1</v>
      </c>
      <c r="C159" s="59">
        <f>IF(ISERR($B159),0,IF($B159=0,0,+C158/$B159))</f>
        <v>0</v>
      </c>
      <c r="D159" s="59">
        <f t="shared" ref="D159:N159" si="48">IF(ISERR($B159),0,IF($B159=0,0,+D158/$B159))</f>
        <v>0</v>
      </c>
      <c r="E159" s="59">
        <f t="shared" si="48"/>
        <v>0</v>
      </c>
      <c r="F159" s="59">
        <f t="shared" si="48"/>
        <v>0</v>
      </c>
      <c r="G159" s="59">
        <f t="shared" si="48"/>
        <v>0</v>
      </c>
      <c r="H159" s="59">
        <f t="shared" si="48"/>
        <v>0</v>
      </c>
      <c r="I159" s="59">
        <f t="shared" si="48"/>
        <v>0</v>
      </c>
      <c r="J159" s="59">
        <f t="shared" si="48"/>
        <v>0</v>
      </c>
      <c r="K159" s="59">
        <f t="shared" si="48"/>
        <v>1</v>
      </c>
      <c r="L159" s="59">
        <f t="shared" si="48"/>
        <v>0</v>
      </c>
      <c r="M159" s="59">
        <f t="shared" si="48"/>
        <v>0</v>
      </c>
      <c r="N159" s="59">
        <f t="shared" si="48"/>
        <v>0</v>
      </c>
    </row>
    <row r="160" spans="1:14" ht="12" customHeight="1">
      <c r="A160" s="1"/>
      <c r="B160" s="1"/>
      <c r="C160" s="1"/>
      <c r="D160" s="1"/>
      <c r="E160" s="1"/>
      <c r="F160" s="1"/>
      <c r="G160" s="1"/>
      <c r="H160" s="78"/>
      <c r="I160" s="1"/>
      <c r="J160" s="1"/>
      <c r="K160" s="1"/>
      <c r="L160" s="1"/>
      <c r="M160" s="1"/>
      <c r="N160" s="1"/>
    </row>
    <row r="161" spans="1:14" ht="12" customHeight="1">
      <c r="A161" s="160" t="s">
        <v>140</v>
      </c>
      <c r="B161" s="160" t="s">
        <v>558</v>
      </c>
      <c r="C161" s="161">
        <v>1</v>
      </c>
      <c r="D161" s="161">
        <v>0</v>
      </c>
      <c r="E161" s="161">
        <v>0</v>
      </c>
      <c r="F161" s="161">
        <v>0</v>
      </c>
      <c r="G161" s="161">
        <v>0</v>
      </c>
      <c r="H161" s="161">
        <v>0</v>
      </c>
      <c r="I161" s="161">
        <v>0</v>
      </c>
      <c r="J161" s="161">
        <v>0</v>
      </c>
      <c r="K161" s="161">
        <v>0</v>
      </c>
      <c r="L161" s="161">
        <v>0</v>
      </c>
      <c r="M161" s="161">
        <v>0</v>
      </c>
      <c r="N161" s="161">
        <v>0</v>
      </c>
    </row>
    <row r="162" spans="1:14" ht="12" customHeight="1">
      <c r="A162" s="1" t="s">
        <v>559</v>
      </c>
      <c r="B162" s="9">
        <f>SUM(C161:N161)</f>
        <v>1</v>
      </c>
      <c r="C162" s="59">
        <f>IF(ISERR($B162),0,IF($B162=0,0,+C161/$B162))</f>
        <v>1</v>
      </c>
      <c r="D162" s="59">
        <f t="shared" ref="D162:N162" si="49">IF(ISERR($B162),0,IF($B162=0,0,+D161/$B162))</f>
        <v>0</v>
      </c>
      <c r="E162" s="59">
        <f t="shared" si="49"/>
        <v>0</v>
      </c>
      <c r="F162" s="59">
        <f t="shared" si="49"/>
        <v>0</v>
      </c>
      <c r="G162" s="59">
        <f t="shared" si="49"/>
        <v>0</v>
      </c>
      <c r="H162" s="59">
        <f t="shared" si="49"/>
        <v>0</v>
      </c>
      <c r="I162" s="59">
        <f t="shared" si="49"/>
        <v>0</v>
      </c>
      <c r="J162" s="59">
        <f t="shared" si="49"/>
        <v>0</v>
      </c>
      <c r="K162" s="59">
        <f t="shared" si="49"/>
        <v>0</v>
      </c>
      <c r="L162" s="59">
        <f t="shared" si="49"/>
        <v>0</v>
      </c>
      <c r="M162" s="59">
        <f t="shared" si="49"/>
        <v>0</v>
      </c>
      <c r="N162" s="59">
        <f t="shared" si="49"/>
        <v>0</v>
      </c>
    </row>
    <row r="163" spans="1:14" ht="12" customHeight="1">
      <c r="A163" s="1"/>
      <c r="B163" s="1"/>
      <c r="C163" s="1"/>
      <c r="D163" s="1"/>
      <c r="E163" s="1"/>
      <c r="F163" s="1"/>
      <c r="G163" s="1"/>
      <c r="H163" s="1"/>
      <c r="I163" s="1"/>
      <c r="J163" s="1"/>
      <c r="K163" s="1"/>
      <c r="L163" s="1"/>
      <c r="M163" s="1"/>
      <c r="N163" s="1"/>
    </row>
    <row r="164" spans="1:14" ht="12" customHeight="1">
      <c r="A164" s="160" t="s">
        <v>157</v>
      </c>
      <c r="B164" s="160" t="s">
        <v>611</v>
      </c>
      <c r="C164" s="9">
        <v>14.622375013608618</v>
      </c>
      <c r="D164" s="9">
        <v>23.656711269759061</v>
      </c>
      <c r="E164" s="9">
        <v>1435.0172022293486</v>
      </c>
      <c r="F164" s="9">
        <v>14.265560913404157</v>
      </c>
      <c r="G164" s="9">
        <v>524.54031965710033</v>
      </c>
      <c r="H164" s="9">
        <v>19.142851652358505</v>
      </c>
      <c r="I164" s="9">
        <v>20385.849337428845</v>
      </c>
      <c r="J164" s="9">
        <v>0</v>
      </c>
      <c r="K164" s="9">
        <v>7354.037290033124</v>
      </c>
      <c r="L164" s="9">
        <v>112.89040831197798</v>
      </c>
      <c r="M164" s="9">
        <v>3383.0048846143873</v>
      </c>
      <c r="N164" s="9">
        <v>45327.097992553434</v>
      </c>
    </row>
    <row r="165" spans="1:14" ht="12" customHeight="1">
      <c r="A165" s="1" t="s">
        <v>612</v>
      </c>
      <c r="B165" s="9">
        <f>SUM(C164:N164)</f>
        <v>78594.124933677347</v>
      </c>
      <c r="C165" s="59">
        <f>IF(ISERR($B165),0,IF($B165=0,0,+C164/$B165))</f>
        <v>1.860492120237727E-4</v>
      </c>
      <c r="D165" s="59">
        <f t="shared" ref="D165:N165" si="50">IF(ISERR($B165),0,IF($B165=0,0,+D164/$B165))</f>
        <v>3.0099846890237761E-4</v>
      </c>
      <c r="E165" s="59">
        <f t="shared" si="50"/>
        <v>1.8258581076388423E-2</v>
      </c>
      <c r="F165" s="59">
        <f t="shared" si="50"/>
        <v>1.8150925308275056E-4</v>
      </c>
      <c r="G165" s="59">
        <f t="shared" si="50"/>
        <v>6.6740398229478397E-3</v>
      </c>
      <c r="H165" s="59">
        <f t="shared" si="50"/>
        <v>2.4356593662073909E-4</v>
      </c>
      <c r="I165" s="59">
        <f t="shared" si="50"/>
        <v>0.25938133867679936</v>
      </c>
      <c r="J165" s="59">
        <f t="shared" si="50"/>
        <v>0</v>
      </c>
      <c r="K165" s="59">
        <f t="shared" si="50"/>
        <v>9.3569809400370851E-2</v>
      </c>
      <c r="L165" s="59">
        <f t="shared" si="50"/>
        <v>1.436372100424071E-3</v>
      </c>
      <c r="M165" s="59">
        <f t="shared" si="50"/>
        <v>4.3043991996465115E-2</v>
      </c>
      <c r="N165" s="59">
        <f t="shared" si="50"/>
        <v>0.57672374405597471</v>
      </c>
    </row>
    <row r="166" spans="1:14" ht="12" customHeight="1">
      <c r="A166" s="1"/>
      <c r="B166" s="1"/>
      <c r="C166" s="1"/>
      <c r="D166" s="1"/>
      <c r="E166" s="1"/>
      <c r="F166" s="1"/>
      <c r="G166" s="1"/>
      <c r="H166" s="1"/>
      <c r="I166" s="1"/>
      <c r="J166" s="1"/>
      <c r="K166" s="1"/>
      <c r="L166" s="1"/>
      <c r="M166" s="1"/>
      <c r="N166" s="1"/>
    </row>
    <row r="167" spans="1:14" ht="12" customHeight="1">
      <c r="A167" s="160" t="s">
        <v>155</v>
      </c>
      <c r="B167" s="160" t="s">
        <v>608</v>
      </c>
      <c r="C167" s="148">
        <v>-9992.3814840766281</v>
      </c>
      <c r="D167" s="148">
        <v>2102.0831017986466</v>
      </c>
      <c r="E167" s="148">
        <v>365352.8691803721</v>
      </c>
      <c r="F167" s="148">
        <v>33377.653438783338</v>
      </c>
      <c r="G167" s="148">
        <v>381475.53529303247</v>
      </c>
      <c r="H167" s="148">
        <v>8938.6177452469474</v>
      </c>
      <c r="I167" s="148">
        <v>1699508.6154259283</v>
      </c>
      <c r="J167" s="148">
        <v>0</v>
      </c>
      <c r="K167" s="148">
        <v>451778.12400898675</v>
      </c>
      <c r="L167" s="148">
        <v>3209.0233524544115</v>
      </c>
      <c r="M167" s="148">
        <v>332332.34411427687</v>
      </c>
      <c r="N167" s="148">
        <v>2988881.6509420574</v>
      </c>
    </row>
    <row r="168" spans="1:14" ht="12" customHeight="1">
      <c r="A168" s="1" t="s">
        <v>613</v>
      </c>
      <c r="B168" s="9">
        <f>SUM(C167:N167)</f>
        <v>6256964.1351188608</v>
      </c>
      <c r="C168" s="59">
        <f>IF(ISERR($B168),0,IF($B168=0,0,+C167/$B168))</f>
        <v>-1.5970015599085429E-3</v>
      </c>
      <c r="D168" s="59">
        <f t="shared" ref="D168:N168" si="51">IF(ISERR($B168),0,IF($B168=0,0,+D167/$B168))</f>
        <v>3.3595895012409466E-4</v>
      </c>
      <c r="E168" s="59">
        <f t="shared" si="51"/>
        <v>5.8391395777663613E-2</v>
      </c>
      <c r="F168" s="59">
        <f t="shared" si="51"/>
        <v>5.3344805432785618E-3</v>
      </c>
      <c r="G168" s="59">
        <f t="shared" si="51"/>
        <v>6.0968151176047258E-2</v>
      </c>
      <c r="H168" s="59">
        <f t="shared" si="51"/>
        <v>1.4285870195541953E-3</v>
      </c>
      <c r="I168" s="59">
        <f t="shared" si="51"/>
        <v>0.27161872414882293</v>
      </c>
      <c r="J168" s="59">
        <f t="shared" si="51"/>
        <v>0</v>
      </c>
      <c r="K168" s="59">
        <f t="shared" si="51"/>
        <v>7.2204045644638254E-2</v>
      </c>
      <c r="L168" s="59">
        <f t="shared" si="51"/>
        <v>5.1287226251512644E-4</v>
      </c>
      <c r="M168" s="59">
        <f t="shared" si="51"/>
        <v>5.3113992175370474E-2</v>
      </c>
      <c r="N168" s="59">
        <f t="shared" si="51"/>
        <v>0.477688793861894</v>
      </c>
    </row>
    <row r="169" spans="1:14" ht="12" customHeight="1">
      <c r="A169" s="1"/>
      <c r="B169" s="1"/>
      <c r="C169" s="1"/>
      <c r="D169" s="1"/>
      <c r="E169" s="1"/>
      <c r="F169" s="1"/>
      <c r="G169" s="1"/>
      <c r="H169" s="1"/>
      <c r="I169" s="1"/>
      <c r="J169" s="1"/>
      <c r="K169" s="1"/>
      <c r="L169" s="1"/>
      <c r="M169" s="1"/>
      <c r="N169" s="1"/>
    </row>
    <row r="170" spans="1:14" ht="12" customHeight="1">
      <c r="A170" s="160" t="s">
        <v>264</v>
      </c>
      <c r="B170" s="160" t="s">
        <v>558</v>
      </c>
      <c r="C170" s="41">
        <v>0</v>
      </c>
      <c r="D170" s="41">
        <v>0</v>
      </c>
      <c r="E170" s="41">
        <v>50.23203557709931</v>
      </c>
      <c r="F170" s="41">
        <v>0</v>
      </c>
      <c r="G170" s="41">
        <v>0</v>
      </c>
      <c r="H170" s="41">
        <v>0</v>
      </c>
      <c r="I170" s="41">
        <v>58.5</v>
      </c>
      <c r="J170" s="41">
        <v>0</v>
      </c>
      <c r="K170" s="41">
        <v>27</v>
      </c>
      <c r="L170" s="41">
        <v>16.5</v>
      </c>
      <c r="M170" s="41">
        <v>9.5</v>
      </c>
      <c r="N170" s="41">
        <v>221</v>
      </c>
    </row>
    <row r="171" spans="1:14" ht="12" customHeight="1">
      <c r="A171" s="1" t="s">
        <v>602</v>
      </c>
      <c r="B171" s="9">
        <f>SUM(C170:N170)</f>
        <v>382.73203557709928</v>
      </c>
      <c r="C171" s="59">
        <f>IF(ISERR($B171),0,IF($B171=0,0,+C170/$B171))</f>
        <v>0</v>
      </c>
      <c r="D171" s="59">
        <f t="shared" ref="D171:N171" si="52">IF(ISERR($B171),0,IF($B171=0,0,+D170/$B171))</f>
        <v>0</v>
      </c>
      <c r="E171" s="59">
        <f t="shared" si="52"/>
        <v>0.13124596560451846</v>
      </c>
      <c r="F171" s="59">
        <f t="shared" si="52"/>
        <v>0</v>
      </c>
      <c r="G171" s="59">
        <f t="shared" si="52"/>
        <v>0</v>
      </c>
      <c r="H171" s="59">
        <f t="shared" si="52"/>
        <v>0</v>
      </c>
      <c r="I171" s="59">
        <f t="shared" si="52"/>
        <v>0.15284845417183662</v>
      </c>
      <c r="J171" s="59">
        <f t="shared" si="52"/>
        <v>0</v>
      </c>
      <c r="K171" s="59">
        <f t="shared" si="52"/>
        <v>7.0545440387001515E-2</v>
      </c>
      <c r="L171" s="59">
        <f t="shared" si="52"/>
        <v>4.3111102458723148E-2</v>
      </c>
      <c r="M171" s="59">
        <f t="shared" si="52"/>
        <v>2.4821543839870903E-2</v>
      </c>
      <c r="N171" s="59">
        <f t="shared" si="52"/>
        <v>0.57742749353804945</v>
      </c>
    </row>
    <row r="172" spans="1:14" ht="12" customHeight="1">
      <c r="A172" s="1"/>
      <c r="B172" s="1"/>
      <c r="C172" s="1"/>
      <c r="D172" s="1"/>
      <c r="E172" s="1"/>
      <c r="F172" s="1"/>
      <c r="G172" s="1"/>
      <c r="H172" s="1"/>
      <c r="I172" s="1"/>
      <c r="J172" s="1"/>
      <c r="K172" s="1"/>
      <c r="L172" s="1"/>
      <c r="M172" s="1"/>
      <c r="N172" s="1"/>
    </row>
    <row r="173" spans="1:14" ht="12" customHeight="1">
      <c r="A173" s="160" t="s">
        <v>208</v>
      </c>
      <c r="B173" s="160" t="s">
        <v>558</v>
      </c>
      <c r="C173" s="161">
        <v>0</v>
      </c>
      <c r="D173" s="161">
        <v>1</v>
      </c>
      <c r="E173" s="161">
        <v>0</v>
      </c>
      <c r="F173" s="161">
        <v>0</v>
      </c>
      <c r="G173" s="161">
        <v>0</v>
      </c>
      <c r="H173" s="161">
        <v>0</v>
      </c>
      <c r="I173" s="161">
        <v>0</v>
      </c>
      <c r="J173" s="161">
        <v>0</v>
      </c>
      <c r="K173" s="161">
        <v>0</v>
      </c>
      <c r="L173" s="161">
        <v>0</v>
      </c>
      <c r="M173" s="161">
        <v>0</v>
      </c>
      <c r="N173" s="161">
        <v>0</v>
      </c>
    </row>
    <row r="174" spans="1:14" ht="12" customHeight="1">
      <c r="A174" s="1" t="s">
        <v>560</v>
      </c>
      <c r="B174" s="9">
        <f>SUM(C173:N173)</f>
        <v>1</v>
      </c>
      <c r="C174" s="59">
        <f>IF(ISERR($B174),0,IF($B174=0,0,+C173/$B174))</f>
        <v>0</v>
      </c>
      <c r="D174" s="59">
        <f t="shared" ref="D174:N174" si="53">IF(ISERR($B174),0,IF($B174=0,0,+D173/$B174))</f>
        <v>1</v>
      </c>
      <c r="E174" s="59">
        <f t="shared" si="53"/>
        <v>0</v>
      </c>
      <c r="F174" s="59">
        <f t="shared" si="53"/>
        <v>0</v>
      </c>
      <c r="G174" s="59">
        <f t="shared" si="53"/>
        <v>0</v>
      </c>
      <c r="H174" s="59">
        <f t="shared" si="53"/>
        <v>0</v>
      </c>
      <c r="I174" s="59">
        <f t="shared" si="53"/>
        <v>0</v>
      </c>
      <c r="J174" s="59">
        <f t="shared" si="53"/>
        <v>0</v>
      </c>
      <c r="K174" s="59">
        <f t="shared" si="53"/>
        <v>0</v>
      </c>
      <c r="L174" s="59">
        <f t="shared" si="53"/>
        <v>0</v>
      </c>
      <c r="M174" s="59">
        <f t="shared" si="53"/>
        <v>0</v>
      </c>
      <c r="N174" s="59">
        <f t="shared" si="53"/>
        <v>0</v>
      </c>
    </row>
    <row r="175" spans="1:14" ht="12" customHeight="1">
      <c r="A175" s="1"/>
      <c r="B175" s="1"/>
      <c r="C175" s="1"/>
      <c r="D175" s="1"/>
      <c r="E175" s="1"/>
      <c r="F175" s="1"/>
      <c r="G175" s="1"/>
      <c r="H175" s="1"/>
      <c r="I175" s="1"/>
      <c r="J175" s="1"/>
      <c r="K175" s="1"/>
      <c r="L175" s="1"/>
      <c r="M175" s="1"/>
      <c r="N175" s="1"/>
    </row>
    <row r="176" spans="1:14" ht="12" customHeight="1">
      <c r="A176" s="160" t="s">
        <v>36</v>
      </c>
      <c r="B176" s="160" t="s">
        <v>558</v>
      </c>
      <c r="C176" s="161">
        <v>0</v>
      </c>
      <c r="D176" s="161">
        <v>0</v>
      </c>
      <c r="E176" s="161">
        <v>1</v>
      </c>
      <c r="F176" s="161">
        <v>0</v>
      </c>
      <c r="G176" s="161">
        <v>0</v>
      </c>
      <c r="H176" s="161">
        <v>0</v>
      </c>
      <c r="I176" s="161">
        <v>0</v>
      </c>
      <c r="J176" s="161">
        <v>0</v>
      </c>
      <c r="K176" s="161">
        <v>0</v>
      </c>
      <c r="L176" s="161">
        <v>0</v>
      </c>
      <c r="M176" s="161">
        <v>0</v>
      </c>
      <c r="N176" s="161">
        <v>0</v>
      </c>
    </row>
    <row r="177" spans="1:14" ht="12" customHeight="1">
      <c r="A177" s="1" t="s">
        <v>561</v>
      </c>
      <c r="B177" s="9">
        <f>SUM(C176:N176)</f>
        <v>1</v>
      </c>
      <c r="C177" s="59">
        <f>IF(ISERR($B177),0,IF($B177=0,0,+C176/$B177))</f>
        <v>0</v>
      </c>
      <c r="D177" s="59">
        <f t="shared" ref="D177:N177" si="54">IF(ISERR($B177),0,IF($B177=0,0,+D176/$B177))</f>
        <v>0</v>
      </c>
      <c r="E177" s="59">
        <f t="shared" si="54"/>
        <v>1</v>
      </c>
      <c r="F177" s="59">
        <f t="shared" si="54"/>
        <v>0</v>
      </c>
      <c r="G177" s="59">
        <f t="shared" si="54"/>
        <v>0</v>
      </c>
      <c r="H177" s="59">
        <f t="shared" si="54"/>
        <v>0</v>
      </c>
      <c r="I177" s="59">
        <f t="shared" si="54"/>
        <v>0</v>
      </c>
      <c r="J177" s="59">
        <f t="shared" si="54"/>
        <v>0</v>
      </c>
      <c r="K177" s="59">
        <f t="shared" si="54"/>
        <v>0</v>
      </c>
      <c r="L177" s="59">
        <f t="shared" si="54"/>
        <v>0</v>
      </c>
      <c r="M177" s="59">
        <f t="shared" si="54"/>
        <v>0</v>
      </c>
      <c r="N177" s="59">
        <f t="shared" si="54"/>
        <v>0</v>
      </c>
    </row>
    <row r="178" spans="1:14" ht="12" customHeight="1">
      <c r="A178" s="1"/>
      <c r="B178" s="1"/>
      <c r="C178" s="1"/>
      <c r="D178" s="1"/>
      <c r="E178" s="1"/>
      <c r="F178" s="1"/>
      <c r="G178" s="1"/>
      <c r="H178" s="1"/>
      <c r="I178" s="1"/>
      <c r="J178" s="1"/>
      <c r="K178" s="1"/>
      <c r="L178" s="1"/>
      <c r="M178" s="1"/>
      <c r="N178" s="1"/>
    </row>
    <row r="179" spans="1:14" ht="12" customHeight="1">
      <c r="A179" s="160" t="s">
        <v>180</v>
      </c>
      <c r="B179" s="160" t="s">
        <v>558</v>
      </c>
      <c r="C179" s="41">
        <v>9898.7581053180566</v>
      </c>
      <c r="D179" s="41">
        <v>0</v>
      </c>
      <c r="E179" s="41">
        <v>1590.5672682314946</v>
      </c>
      <c r="F179" s="41">
        <v>0</v>
      </c>
      <c r="G179" s="41">
        <v>0</v>
      </c>
      <c r="H179" s="41">
        <v>0</v>
      </c>
      <c r="I179" s="41">
        <v>0</v>
      </c>
      <c r="J179" s="41">
        <v>0</v>
      </c>
      <c r="K179" s="41">
        <v>0</v>
      </c>
      <c r="L179" s="41">
        <v>0</v>
      </c>
      <c r="M179" s="41">
        <v>0</v>
      </c>
      <c r="N179" s="41">
        <v>0</v>
      </c>
    </row>
    <row r="180" spans="1:14" ht="12" customHeight="1">
      <c r="A180" s="1" t="s">
        <v>599</v>
      </c>
      <c r="B180" s="9">
        <f>SUM(C179:N179)</f>
        <v>11489.325373549551</v>
      </c>
      <c r="C180" s="59">
        <f>IF(ISERR($B180),0,IF($B180=0,0,+C179/$B180))</f>
        <v>0.86156130003130904</v>
      </c>
      <c r="D180" s="59">
        <f t="shared" ref="D180:N180" si="55">IF(ISERR($B180),0,IF($B180=0,0,+D179/$B180))</f>
        <v>0</v>
      </c>
      <c r="E180" s="59">
        <f t="shared" si="55"/>
        <v>0.13843869996869096</v>
      </c>
      <c r="F180" s="59">
        <f t="shared" si="55"/>
        <v>0</v>
      </c>
      <c r="G180" s="59">
        <f t="shared" si="55"/>
        <v>0</v>
      </c>
      <c r="H180" s="59">
        <f t="shared" si="55"/>
        <v>0</v>
      </c>
      <c r="I180" s="59">
        <f t="shared" si="55"/>
        <v>0</v>
      </c>
      <c r="J180" s="59">
        <f t="shared" si="55"/>
        <v>0</v>
      </c>
      <c r="K180" s="59">
        <f t="shared" si="55"/>
        <v>0</v>
      </c>
      <c r="L180" s="59">
        <f t="shared" si="55"/>
        <v>0</v>
      </c>
      <c r="M180" s="59">
        <f t="shared" si="55"/>
        <v>0</v>
      </c>
      <c r="N180" s="59">
        <f t="shared" si="55"/>
        <v>0</v>
      </c>
    </row>
    <row r="181" spans="1:14" ht="12" customHeight="1">
      <c r="A181" s="165"/>
      <c r="B181" s="1"/>
      <c r="C181" s="165"/>
      <c r="D181" s="165"/>
      <c r="E181" s="165"/>
      <c r="F181" s="165"/>
      <c r="G181" s="165"/>
      <c r="H181" s="1"/>
      <c r="I181" s="165"/>
      <c r="J181" s="165"/>
      <c r="K181" s="165"/>
      <c r="L181" s="165"/>
      <c r="M181" s="165"/>
      <c r="N181" s="165"/>
    </row>
  </sheetData>
  <mergeCells count="2">
    <mergeCell ref="D7:E7"/>
    <mergeCell ref="F7:M7"/>
  </mergeCells>
  <printOptions horizontalCentered="1"/>
  <pageMargins left="0.7" right="0.7" top="0.75" bottom="0.75" header="0.3" footer="0.3"/>
  <pageSetup scale="45" fitToHeight="3" orientation="landscape" r:id="rId1"/>
  <headerFooter>
    <oddHeader>&amp;R&amp;"Arial,Regular"&amp;9Filed: 2019-11-27
EB-2019-0194
Exhibit B
Tab 1
Appendix C1
Schedule 3.4
Page &amp;P of &amp;N</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A27FE-EFC3-4873-BC0B-573608558A68}">
  <dimension ref="A1:AH365"/>
  <sheetViews>
    <sheetView workbookViewId="0">
      <pane xSplit="2" ySplit="9" topLeftCell="C172" activePane="bottomRight" state="frozen"/>
      <selection activeCell="D4" sqref="D4"/>
      <selection pane="topRight" activeCell="D4" sqref="D4"/>
      <selection pane="bottomLeft" activeCell="D4" sqref="D4"/>
      <selection pane="bottomRight" sqref="A1:B1"/>
    </sheetView>
  </sheetViews>
  <sheetFormatPr defaultRowHeight="15"/>
  <cols>
    <col min="1" max="1" width="3.5703125" customWidth="1"/>
    <col min="2" max="2" width="34.42578125" customWidth="1"/>
    <col min="3" max="3" width="9.42578125" customWidth="1"/>
    <col min="4" max="4" width="13.5703125" style="172" customWidth="1"/>
    <col min="5" max="5" width="22.42578125" customWidth="1"/>
    <col min="6" max="7" width="13.5703125" customWidth="1"/>
    <col min="8" max="8" width="22.42578125" customWidth="1"/>
    <col min="9" max="34" width="13.5703125" customWidth="1"/>
  </cols>
  <sheetData>
    <row r="1" spans="1:34" s="248" customFormat="1" ht="12" customHeight="1">
      <c r="A1" s="295" t="s">
        <v>1169</v>
      </c>
      <c r="B1" s="295"/>
      <c r="C1" s="249"/>
    </row>
    <row r="2" spans="1:34" s="248" customFormat="1" ht="12" customHeight="1">
      <c r="A2" s="296" t="s">
        <v>1053</v>
      </c>
      <c r="B2" s="296"/>
      <c r="C2" s="249"/>
    </row>
    <row r="3" spans="1:34" s="248" customFormat="1" ht="12" customHeight="1">
      <c r="A3" s="305" t="s">
        <v>1174</v>
      </c>
      <c r="B3" s="305"/>
      <c r="C3" s="249"/>
    </row>
    <row r="4" spans="1:34" ht="12" customHeight="1">
      <c r="A4" s="267" t="s">
        <v>1182</v>
      </c>
      <c r="C4" s="249"/>
    </row>
    <row r="5" spans="1:34" ht="12" customHeight="1">
      <c r="A5" s="1"/>
      <c r="B5" s="1"/>
      <c r="C5" s="250"/>
      <c r="E5" s="5"/>
      <c r="F5" s="5"/>
      <c r="G5" s="5"/>
      <c r="H5" s="81"/>
      <c r="I5" s="5"/>
      <c r="J5" s="5"/>
      <c r="K5" s="5"/>
      <c r="L5" s="5"/>
      <c r="M5" s="5"/>
      <c r="N5" s="5"/>
      <c r="O5" s="5" t="s">
        <v>334</v>
      </c>
      <c r="P5" s="5" t="s">
        <v>334</v>
      </c>
      <c r="Q5" s="5"/>
      <c r="R5" s="5"/>
      <c r="S5" s="5" t="s">
        <v>335</v>
      </c>
      <c r="T5" s="5" t="s">
        <v>335</v>
      </c>
      <c r="U5" s="5" t="s">
        <v>335</v>
      </c>
      <c r="V5" s="5" t="s">
        <v>335</v>
      </c>
      <c r="W5" s="7" t="s">
        <v>336</v>
      </c>
      <c r="X5" s="5"/>
      <c r="Y5" s="5"/>
      <c r="Z5" s="5"/>
      <c r="AA5" s="5" t="s">
        <v>6</v>
      </c>
      <c r="AB5" s="5" t="s">
        <v>337</v>
      </c>
      <c r="AC5" s="1"/>
      <c r="AD5" s="5" t="s">
        <v>338</v>
      </c>
      <c r="AE5" s="5" t="s">
        <v>339</v>
      </c>
      <c r="AF5" s="1"/>
      <c r="AG5" s="5" t="s">
        <v>340</v>
      </c>
      <c r="AH5" s="5" t="s">
        <v>339</v>
      </c>
    </row>
    <row r="6" spans="1:34" ht="12" customHeight="1">
      <c r="A6" s="1"/>
      <c r="B6" s="70"/>
      <c r="C6" s="1"/>
      <c r="D6" s="7"/>
      <c r="E6" s="5" t="s">
        <v>2</v>
      </c>
      <c r="F6" s="7" t="s">
        <v>3</v>
      </c>
      <c r="G6" s="7" t="s">
        <v>4</v>
      </c>
      <c r="H6" s="81"/>
      <c r="I6" s="7"/>
      <c r="J6" s="7"/>
      <c r="K6" s="7"/>
      <c r="L6" s="7"/>
      <c r="M6" s="7" t="s">
        <v>341</v>
      </c>
      <c r="N6" s="7" t="s">
        <v>341</v>
      </c>
      <c r="O6" s="7" t="s">
        <v>340</v>
      </c>
      <c r="P6" s="7" t="s">
        <v>340</v>
      </c>
      <c r="Q6" s="7" t="s">
        <v>339</v>
      </c>
      <c r="R6" s="7" t="s">
        <v>338</v>
      </c>
      <c r="S6" s="7" t="s">
        <v>310</v>
      </c>
      <c r="T6" s="7" t="s">
        <v>310</v>
      </c>
      <c r="U6" s="7" t="s">
        <v>310</v>
      </c>
      <c r="V6" s="7" t="s">
        <v>310</v>
      </c>
      <c r="W6" s="8" t="s">
        <v>342</v>
      </c>
      <c r="X6" s="7"/>
      <c r="Y6" s="7" t="s">
        <v>343</v>
      </c>
      <c r="Z6" s="7" t="s">
        <v>341</v>
      </c>
      <c r="AA6" s="7" t="s">
        <v>344</v>
      </c>
      <c r="AB6" s="7" t="s">
        <v>22</v>
      </c>
      <c r="AC6" s="5" t="s">
        <v>345</v>
      </c>
      <c r="AD6" s="5" t="s">
        <v>346</v>
      </c>
      <c r="AE6" s="5" t="s">
        <v>346</v>
      </c>
      <c r="AF6" s="5" t="s">
        <v>347</v>
      </c>
      <c r="AG6" s="5" t="s">
        <v>348</v>
      </c>
      <c r="AH6" s="5" t="s">
        <v>346</v>
      </c>
    </row>
    <row r="7" spans="1:34" ht="12" customHeight="1">
      <c r="A7" s="1"/>
      <c r="B7" s="5" t="s">
        <v>7</v>
      </c>
      <c r="C7" s="5" t="s">
        <v>7</v>
      </c>
      <c r="D7" s="8" t="s">
        <v>7</v>
      </c>
      <c r="E7" s="5" t="s">
        <v>8</v>
      </c>
      <c r="F7" s="8" t="s">
        <v>2</v>
      </c>
      <c r="G7" s="8" t="s">
        <v>9</v>
      </c>
      <c r="H7" s="81" t="s">
        <v>10</v>
      </c>
      <c r="I7" s="7" t="s">
        <v>349</v>
      </c>
      <c r="J7" s="7" t="s">
        <v>349</v>
      </c>
      <c r="K7" s="7" t="s">
        <v>343</v>
      </c>
      <c r="L7" s="8"/>
      <c r="M7" s="8" t="s">
        <v>350</v>
      </c>
      <c r="N7" s="8" t="s">
        <v>350</v>
      </c>
      <c r="O7" s="7" t="s">
        <v>351</v>
      </c>
      <c r="P7" s="8" t="s">
        <v>351</v>
      </c>
      <c r="Q7" s="8" t="s">
        <v>352</v>
      </c>
      <c r="R7" s="8" t="s">
        <v>352</v>
      </c>
      <c r="S7" s="8" t="s">
        <v>353</v>
      </c>
      <c r="T7" s="8" t="s">
        <v>353</v>
      </c>
      <c r="U7" s="8" t="s">
        <v>353</v>
      </c>
      <c r="V7" s="8" t="s">
        <v>353</v>
      </c>
      <c r="W7" s="71" t="s">
        <v>310</v>
      </c>
      <c r="X7" s="8" t="s">
        <v>354</v>
      </c>
      <c r="Y7" s="8" t="s">
        <v>310</v>
      </c>
      <c r="Z7" s="8" t="s">
        <v>355</v>
      </c>
      <c r="AA7" s="8" t="s">
        <v>356</v>
      </c>
      <c r="AB7" s="8" t="s">
        <v>310</v>
      </c>
      <c r="AC7" s="5" t="s">
        <v>310</v>
      </c>
      <c r="AD7" s="7" t="s">
        <v>357</v>
      </c>
      <c r="AE7" s="7" t="s">
        <v>357</v>
      </c>
      <c r="AF7" s="5" t="s">
        <v>346</v>
      </c>
      <c r="AG7" s="5" t="s">
        <v>20</v>
      </c>
      <c r="AH7" s="5" t="s">
        <v>341</v>
      </c>
    </row>
    <row r="8" spans="1:34" ht="12" customHeight="1">
      <c r="A8" s="10"/>
      <c r="B8" s="11" t="s">
        <v>17</v>
      </c>
      <c r="C8" s="11" t="s">
        <v>18</v>
      </c>
      <c r="D8" s="12" t="s">
        <v>19</v>
      </c>
      <c r="E8" s="12" t="s">
        <v>20</v>
      </c>
      <c r="F8" s="12" t="s">
        <v>8</v>
      </c>
      <c r="G8" s="12" t="s">
        <v>21</v>
      </c>
      <c r="H8" s="12" t="s">
        <v>20</v>
      </c>
      <c r="I8" s="12" t="s">
        <v>358</v>
      </c>
      <c r="J8" s="12" t="s">
        <v>340</v>
      </c>
      <c r="K8" s="12" t="s">
        <v>359</v>
      </c>
      <c r="L8" s="12" t="s">
        <v>341</v>
      </c>
      <c r="M8" s="12" t="s">
        <v>343</v>
      </c>
      <c r="N8" s="12" t="s">
        <v>341</v>
      </c>
      <c r="O8" s="12" t="s">
        <v>343</v>
      </c>
      <c r="P8" s="12" t="s">
        <v>341</v>
      </c>
      <c r="Q8" s="12" t="s">
        <v>360</v>
      </c>
      <c r="R8" s="12" t="s">
        <v>360</v>
      </c>
      <c r="S8" s="12" t="s">
        <v>343</v>
      </c>
      <c r="T8" s="12" t="s">
        <v>341</v>
      </c>
      <c r="U8" s="12" t="s">
        <v>343</v>
      </c>
      <c r="V8" s="12" t="s">
        <v>341</v>
      </c>
      <c r="W8" s="12" t="s">
        <v>360</v>
      </c>
      <c r="X8" s="86" t="s">
        <v>361</v>
      </c>
      <c r="Y8" s="12" t="s">
        <v>360</v>
      </c>
      <c r="Z8" s="12" t="s">
        <v>362</v>
      </c>
      <c r="AA8" s="12" t="s">
        <v>360</v>
      </c>
      <c r="AB8" s="12" t="s">
        <v>360</v>
      </c>
      <c r="AC8" s="11" t="s">
        <v>360</v>
      </c>
      <c r="AD8" s="12" t="s">
        <v>363</v>
      </c>
      <c r="AE8" s="12" t="s">
        <v>363</v>
      </c>
      <c r="AF8" s="12" t="s">
        <v>363</v>
      </c>
      <c r="AG8" s="11" t="s">
        <v>363</v>
      </c>
      <c r="AH8" s="11" t="s">
        <v>360</v>
      </c>
    </row>
    <row r="9" spans="1:34" ht="12" customHeight="1">
      <c r="A9" s="1"/>
      <c r="B9" s="1"/>
      <c r="C9" s="1"/>
      <c r="D9" s="14"/>
      <c r="E9" s="5"/>
      <c r="F9" s="14"/>
      <c r="G9" s="14"/>
      <c r="H9" s="81"/>
      <c r="I9" s="7" t="s">
        <v>364</v>
      </c>
      <c r="J9" s="7" t="s">
        <v>365</v>
      </c>
      <c r="K9" s="7" t="s">
        <v>366</v>
      </c>
      <c r="L9" s="7" t="s">
        <v>366</v>
      </c>
      <c r="M9" s="5" t="s">
        <v>367</v>
      </c>
      <c r="N9" s="5" t="s">
        <v>367</v>
      </c>
      <c r="O9" s="7" t="s">
        <v>368</v>
      </c>
      <c r="P9" s="7" t="s">
        <v>368</v>
      </c>
      <c r="Q9" s="7" t="s">
        <v>369</v>
      </c>
      <c r="R9" s="7" t="s">
        <v>370</v>
      </c>
      <c r="S9" s="7" t="s">
        <v>371</v>
      </c>
      <c r="T9" s="7" t="s">
        <v>371</v>
      </c>
      <c r="U9" s="7" t="s">
        <v>372</v>
      </c>
      <c r="V9" s="7" t="s">
        <v>372</v>
      </c>
      <c r="W9" s="5" t="s">
        <v>373</v>
      </c>
      <c r="X9" s="5"/>
      <c r="Y9" s="7" t="s">
        <v>374</v>
      </c>
      <c r="Z9" s="7" t="s">
        <v>374</v>
      </c>
      <c r="AA9" s="7" t="s">
        <v>375</v>
      </c>
      <c r="AB9" s="7" t="s">
        <v>376</v>
      </c>
      <c r="AC9" s="7" t="s">
        <v>377</v>
      </c>
      <c r="AD9" s="7" t="s">
        <v>378</v>
      </c>
      <c r="AE9" s="7" t="s">
        <v>379</v>
      </c>
      <c r="AF9" s="7" t="s">
        <v>380</v>
      </c>
      <c r="AG9" s="5" t="s">
        <v>381</v>
      </c>
      <c r="AH9" s="5" t="s">
        <v>382</v>
      </c>
    </row>
    <row r="10" spans="1:34" ht="12" customHeight="1">
      <c r="A10" s="73"/>
      <c r="B10" s="73"/>
      <c r="C10" s="73"/>
      <c r="D10" s="74"/>
      <c r="E10" s="75"/>
      <c r="F10" s="74"/>
      <c r="G10" s="74"/>
      <c r="H10" s="81"/>
      <c r="I10" s="76">
        <v>2</v>
      </c>
      <c r="J10" s="76">
        <v>3</v>
      </c>
      <c r="K10" s="76">
        <v>4</v>
      </c>
      <c r="L10" s="76">
        <v>5</v>
      </c>
      <c r="M10" s="76">
        <v>6</v>
      </c>
      <c r="N10" s="76">
        <v>7</v>
      </c>
      <c r="O10" s="76">
        <v>8</v>
      </c>
      <c r="P10" s="76">
        <v>9</v>
      </c>
      <c r="Q10" s="76">
        <v>10</v>
      </c>
      <c r="R10" s="76">
        <v>11</v>
      </c>
      <c r="S10" s="76">
        <v>12</v>
      </c>
      <c r="T10" s="76">
        <v>13</v>
      </c>
      <c r="U10" s="76">
        <v>14</v>
      </c>
      <c r="V10" s="76">
        <v>15</v>
      </c>
      <c r="W10" s="76">
        <v>16</v>
      </c>
      <c r="X10" s="76">
        <v>17</v>
      </c>
      <c r="Y10" s="76">
        <v>18</v>
      </c>
      <c r="Z10" s="76">
        <v>19</v>
      </c>
      <c r="AA10" s="76">
        <v>20</v>
      </c>
      <c r="AB10" s="76">
        <v>21</v>
      </c>
      <c r="AC10" s="76">
        <v>22</v>
      </c>
      <c r="AD10" s="76">
        <v>23</v>
      </c>
      <c r="AE10" s="76">
        <v>24</v>
      </c>
      <c r="AF10" s="76">
        <v>25</v>
      </c>
      <c r="AG10" s="76">
        <v>26</v>
      </c>
      <c r="AH10" s="76">
        <v>27</v>
      </c>
    </row>
    <row r="11" spans="1:34" ht="12" customHeight="1">
      <c r="A11" s="16" t="s">
        <v>31</v>
      </c>
      <c r="B11" s="1"/>
      <c r="C11" s="1"/>
      <c r="D11" s="1"/>
      <c r="E11" s="5"/>
      <c r="F11" s="1"/>
      <c r="G11" s="1"/>
      <c r="H11" s="81"/>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34" ht="12" customHeight="1">
      <c r="A12" s="1"/>
      <c r="B12" s="1"/>
      <c r="C12" s="1"/>
      <c r="D12" s="1"/>
      <c r="E12" s="5"/>
      <c r="F12" s="1"/>
      <c r="G12" s="1"/>
      <c r="H12" s="81"/>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ht="12" customHeight="1">
      <c r="A13" s="16" t="s">
        <v>32</v>
      </c>
      <c r="B13" s="1"/>
      <c r="C13" s="1"/>
      <c r="D13" s="25"/>
      <c r="E13" s="79"/>
      <c r="F13" s="25"/>
      <c r="G13" s="25"/>
      <c r="H13" s="81"/>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row>
    <row r="14" spans="1:34" ht="12" customHeight="1">
      <c r="A14" s="1"/>
      <c r="B14" s="16" t="s">
        <v>34</v>
      </c>
      <c r="C14" s="5" t="s">
        <v>35</v>
      </c>
      <c r="D14" s="25">
        <f>Classification!CR14</f>
        <v>0</v>
      </c>
      <c r="E14" s="69"/>
      <c r="F14" s="25">
        <v>0</v>
      </c>
      <c r="G14" s="25">
        <f>D14-F14</f>
        <v>0</v>
      </c>
      <c r="H14" s="81"/>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row>
    <row r="15" spans="1:34" ht="12" customHeight="1">
      <c r="A15" s="1"/>
      <c r="B15" s="16" t="s">
        <v>37</v>
      </c>
      <c r="C15" s="5" t="s">
        <v>38</v>
      </c>
      <c r="D15" s="25">
        <f>Classification!CR15</f>
        <v>0</v>
      </c>
      <c r="E15" s="69"/>
      <c r="F15" s="25">
        <v>0</v>
      </c>
      <c r="G15" s="25">
        <f t="shared" ref="G15:G17" si="0">D15-F15</f>
        <v>0</v>
      </c>
      <c r="H15" s="81"/>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row>
    <row r="16" spans="1:34" ht="12" customHeight="1">
      <c r="A16" s="1"/>
      <c r="B16" s="16" t="s">
        <v>39</v>
      </c>
      <c r="C16" s="5" t="s">
        <v>40</v>
      </c>
      <c r="D16" s="25">
        <f>Classification!CR16</f>
        <v>0</v>
      </c>
      <c r="E16" s="69"/>
      <c r="F16" s="25">
        <v>0</v>
      </c>
      <c r="G16" s="25">
        <f t="shared" si="0"/>
        <v>0</v>
      </c>
      <c r="H16" s="81"/>
      <c r="I16" s="25">
        <v>0</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row>
    <row r="17" spans="1:34" ht="12" customHeight="1">
      <c r="A17" s="1"/>
      <c r="B17" s="16" t="s">
        <v>16</v>
      </c>
      <c r="C17" s="5" t="s">
        <v>41</v>
      </c>
      <c r="D17" s="25">
        <f>Classification!CR17</f>
        <v>0</v>
      </c>
      <c r="E17" s="69"/>
      <c r="F17" s="25">
        <v>0</v>
      </c>
      <c r="G17" s="25">
        <f t="shared" si="0"/>
        <v>0</v>
      </c>
      <c r="H17" s="81"/>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row>
    <row r="18" spans="1:34" ht="12" customHeight="1">
      <c r="A18" s="1"/>
      <c r="B18" s="16" t="s">
        <v>42</v>
      </c>
      <c r="C18" s="1"/>
      <c r="D18" s="26">
        <f>SUM(D14:D17)</f>
        <v>0</v>
      </c>
      <c r="E18" s="79"/>
      <c r="F18" s="26">
        <f>SUM(F14:F17)</f>
        <v>0</v>
      </c>
      <c r="G18" s="26">
        <f>SUM(G14:G17)</f>
        <v>0</v>
      </c>
      <c r="H18" s="81"/>
      <c r="I18" s="26">
        <f t="shared" ref="I18:AH18" si="1">SUM(I14:I17)</f>
        <v>0</v>
      </c>
      <c r="J18" s="26">
        <f t="shared" si="1"/>
        <v>0</v>
      </c>
      <c r="K18" s="26">
        <f t="shared" si="1"/>
        <v>0</v>
      </c>
      <c r="L18" s="26">
        <f t="shared" si="1"/>
        <v>0</v>
      </c>
      <c r="M18" s="26">
        <f t="shared" si="1"/>
        <v>0</v>
      </c>
      <c r="N18" s="26">
        <f t="shared" si="1"/>
        <v>0</v>
      </c>
      <c r="O18" s="26">
        <f t="shared" si="1"/>
        <v>0</v>
      </c>
      <c r="P18" s="26">
        <f t="shared" si="1"/>
        <v>0</v>
      </c>
      <c r="Q18" s="26">
        <f t="shared" si="1"/>
        <v>0</v>
      </c>
      <c r="R18" s="26">
        <f t="shared" si="1"/>
        <v>0</v>
      </c>
      <c r="S18" s="26">
        <f t="shared" si="1"/>
        <v>0</v>
      </c>
      <c r="T18" s="26">
        <f t="shared" si="1"/>
        <v>0</v>
      </c>
      <c r="U18" s="26">
        <f t="shared" si="1"/>
        <v>0</v>
      </c>
      <c r="V18" s="26">
        <f t="shared" si="1"/>
        <v>0</v>
      </c>
      <c r="W18" s="26">
        <f t="shared" si="1"/>
        <v>0</v>
      </c>
      <c r="X18" s="26">
        <f t="shared" si="1"/>
        <v>0</v>
      </c>
      <c r="Y18" s="26">
        <f t="shared" si="1"/>
        <v>0</v>
      </c>
      <c r="Z18" s="26">
        <f t="shared" si="1"/>
        <v>0</v>
      </c>
      <c r="AA18" s="26">
        <f t="shared" si="1"/>
        <v>0</v>
      </c>
      <c r="AB18" s="26">
        <f t="shared" si="1"/>
        <v>0</v>
      </c>
      <c r="AC18" s="26">
        <f t="shared" si="1"/>
        <v>0</v>
      </c>
      <c r="AD18" s="26">
        <f t="shared" si="1"/>
        <v>0</v>
      </c>
      <c r="AE18" s="26">
        <f t="shared" si="1"/>
        <v>0</v>
      </c>
      <c r="AF18" s="26">
        <f t="shared" si="1"/>
        <v>0</v>
      </c>
      <c r="AG18" s="26">
        <f t="shared" si="1"/>
        <v>0</v>
      </c>
      <c r="AH18" s="26">
        <f t="shared" si="1"/>
        <v>0</v>
      </c>
    </row>
    <row r="19" spans="1:34" ht="12" customHeight="1">
      <c r="A19" s="1"/>
      <c r="B19" s="1"/>
      <c r="C19" s="1"/>
      <c r="D19" s="25"/>
      <c r="E19" s="79"/>
      <c r="F19" s="25"/>
      <c r="G19" s="25"/>
      <c r="H19" s="81"/>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row>
    <row r="20" spans="1:34" ht="12" customHeight="1">
      <c r="A20" s="16" t="s">
        <v>43</v>
      </c>
      <c r="B20" s="1"/>
      <c r="C20" s="1"/>
      <c r="D20" s="25"/>
      <c r="E20" s="79"/>
      <c r="F20" s="25"/>
      <c r="G20" s="25"/>
      <c r="H20" s="81"/>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row>
    <row r="21" spans="1:34" ht="12" customHeight="1">
      <c r="A21" s="1"/>
      <c r="B21" s="16" t="s">
        <v>44</v>
      </c>
      <c r="C21" s="5" t="s">
        <v>45</v>
      </c>
      <c r="D21" s="25">
        <f>Classification!CR21</f>
        <v>0</v>
      </c>
      <c r="E21" s="69"/>
      <c r="F21" s="25">
        <v>0</v>
      </c>
      <c r="G21" s="25">
        <f>D21-F21</f>
        <v>0</v>
      </c>
      <c r="H21" s="81"/>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row>
    <row r="22" spans="1:34" ht="12" customHeight="1">
      <c r="A22" s="1"/>
      <c r="B22" s="16" t="s">
        <v>48</v>
      </c>
      <c r="C22" s="5" t="s">
        <v>49</v>
      </c>
      <c r="D22" s="25">
        <f>Classification!CR22</f>
        <v>0</v>
      </c>
      <c r="E22" s="69"/>
      <c r="F22" s="25">
        <v>0</v>
      </c>
      <c r="G22" s="25">
        <f t="shared" ref="G22:G24" si="2">D22-F22</f>
        <v>0</v>
      </c>
      <c r="H22" s="81"/>
      <c r="I22" s="25">
        <v>0</v>
      </c>
      <c r="J22" s="25">
        <v>0</v>
      </c>
      <c r="K22" s="25">
        <v>0</v>
      </c>
      <c r="L22" s="25">
        <v>0</v>
      </c>
      <c r="M22" s="25">
        <v>0</v>
      </c>
      <c r="N22" s="25">
        <v>0</v>
      </c>
      <c r="O22" s="25">
        <v>0</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row>
    <row r="23" spans="1:34" ht="12" customHeight="1">
      <c r="A23" s="1"/>
      <c r="B23" s="16" t="s">
        <v>50</v>
      </c>
      <c r="C23" s="5" t="s">
        <v>51</v>
      </c>
      <c r="D23" s="25">
        <f>Classification!CR23</f>
        <v>0</v>
      </c>
      <c r="E23" s="69"/>
      <c r="F23" s="25">
        <v>0</v>
      </c>
      <c r="G23" s="25">
        <f t="shared" si="2"/>
        <v>0</v>
      </c>
      <c r="H23" s="81"/>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row>
    <row r="24" spans="1:34" ht="12" customHeight="1">
      <c r="A24" s="1"/>
      <c r="B24" s="16" t="s">
        <v>53</v>
      </c>
      <c r="C24" s="5" t="s">
        <v>54</v>
      </c>
      <c r="D24" s="25">
        <f>Classification!CR24</f>
        <v>0</v>
      </c>
      <c r="E24" s="69"/>
      <c r="F24" s="25">
        <v>0</v>
      </c>
      <c r="G24" s="25">
        <f t="shared" si="2"/>
        <v>0</v>
      </c>
      <c r="H24" s="81"/>
      <c r="I24" s="25">
        <v>0</v>
      </c>
      <c r="J24" s="25">
        <v>0</v>
      </c>
      <c r="K24" s="25">
        <v>0</v>
      </c>
      <c r="L24" s="25">
        <v>0</v>
      </c>
      <c r="M24" s="25">
        <v>0</v>
      </c>
      <c r="N24" s="25">
        <v>0</v>
      </c>
      <c r="O24" s="25">
        <v>0</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row>
    <row r="25" spans="1:34" ht="12" customHeight="1">
      <c r="A25" s="1"/>
      <c r="B25" s="16" t="s">
        <v>55</v>
      </c>
      <c r="C25" s="5" t="s">
        <v>56</v>
      </c>
      <c r="D25" s="25">
        <f>Classification!CR25</f>
        <v>0</v>
      </c>
      <c r="E25" s="69"/>
      <c r="F25" s="25">
        <v>0</v>
      </c>
      <c r="G25" s="25">
        <f>D25-F25</f>
        <v>0</v>
      </c>
      <c r="H25" s="81"/>
      <c r="I25" s="25">
        <v>0</v>
      </c>
      <c r="J25" s="25">
        <v>0</v>
      </c>
      <c r="K25" s="25">
        <v>0</v>
      </c>
      <c r="L25" s="25">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25">
        <v>0</v>
      </c>
      <c r="AH25" s="25">
        <v>0</v>
      </c>
    </row>
    <row r="26" spans="1:34" ht="12" customHeight="1">
      <c r="A26" s="1"/>
      <c r="B26" s="16" t="s">
        <v>59</v>
      </c>
      <c r="C26" s="5" t="s">
        <v>60</v>
      </c>
      <c r="D26" s="25">
        <f>Classification!CR26</f>
        <v>0</v>
      </c>
      <c r="E26" s="69"/>
      <c r="F26" s="25">
        <v>0</v>
      </c>
      <c r="G26" s="25">
        <f t="shared" ref="G26:G28" si="3">D26-F26</f>
        <v>0</v>
      </c>
      <c r="H26" s="81"/>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row>
    <row r="27" spans="1:34" ht="12" customHeight="1">
      <c r="A27" s="1"/>
      <c r="B27" s="16" t="s">
        <v>61</v>
      </c>
      <c r="C27" s="5" t="s">
        <v>62</v>
      </c>
      <c r="D27" s="25">
        <f>Classification!CR27</f>
        <v>0</v>
      </c>
      <c r="E27" s="69"/>
      <c r="F27" s="25">
        <v>0</v>
      </c>
      <c r="G27" s="25">
        <f t="shared" si="3"/>
        <v>0</v>
      </c>
      <c r="H27" s="81"/>
      <c r="I27" s="25">
        <v>0</v>
      </c>
      <c r="J27" s="25">
        <v>0</v>
      </c>
      <c r="K27" s="25">
        <v>0</v>
      </c>
      <c r="L27" s="25">
        <v>0</v>
      </c>
      <c r="M27" s="25">
        <v>0</v>
      </c>
      <c r="N27" s="25">
        <v>0</v>
      </c>
      <c r="O27" s="25">
        <v>0</v>
      </c>
      <c r="P27" s="25">
        <v>0</v>
      </c>
      <c r="Q27" s="25">
        <v>0</v>
      </c>
      <c r="R27" s="25">
        <v>0</v>
      </c>
      <c r="S27" s="25">
        <v>0</v>
      </c>
      <c r="T27" s="25">
        <v>0</v>
      </c>
      <c r="U27" s="25">
        <v>0</v>
      </c>
      <c r="V27" s="25">
        <v>0</v>
      </c>
      <c r="W27" s="25">
        <v>0</v>
      </c>
      <c r="X27" s="25">
        <v>0</v>
      </c>
      <c r="Y27" s="25">
        <v>0</v>
      </c>
      <c r="Z27" s="25">
        <v>0</v>
      </c>
      <c r="AA27" s="25">
        <v>0</v>
      </c>
      <c r="AB27" s="25">
        <v>0</v>
      </c>
      <c r="AC27" s="25">
        <v>0</v>
      </c>
      <c r="AD27" s="25">
        <v>0</v>
      </c>
      <c r="AE27" s="25">
        <v>0</v>
      </c>
      <c r="AF27" s="25">
        <v>0</v>
      </c>
      <c r="AG27" s="25">
        <v>0</v>
      </c>
      <c r="AH27" s="25">
        <v>0</v>
      </c>
    </row>
    <row r="28" spans="1:34" ht="12" customHeight="1">
      <c r="A28" s="1"/>
      <c r="B28" s="16" t="s">
        <v>16</v>
      </c>
      <c r="C28" s="5" t="s">
        <v>64</v>
      </c>
      <c r="D28" s="25">
        <f>Classification!CR28</f>
        <v>0</v>
      </c>
      <c r="E28" s="69"/>
      <c r="F28" s="25">
        <v>0</v>
      </c>
      <c r="G28" s="25">
        <f t="shared" si="3"/>
        <v>0</v>
      </c>
      <c r="H28" s="81"/>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0</v>
      </c>
      <c r="AG28" s="25">
        <v>0</v>
      </c>
      <c r="AH28" s="25">
        <v>0</v>
      </c>
    </row>
    <row r="29" spans="1:34" ht="12" customHeight="1">
      <c r="A29" s="1"/>
      <c r="B29" s="16" t="s">
        <v>42</v>
      </c>
      <c r="C29" s="1"/>
      <c r="D29" s="26">
        <f>SUM(D21:D28)</f>
        <v>0</v>
      </c>
      <c r="E29" s="79"/>
      <c r="F29" s="26">
        <f>SUM(F21:F28)</f>
        <v>0</v>
      </c>
      <c r="G29" s="26">
        <f>SUM(G21:G28)</f>
        <v>0</v>
      </c>
      <c r="H29" s="81"/>
      <c r="I29" s="26">
        <f>SUM(I21:I28)</f>
        <v>0</v>
      </c>
      <c r="J29" s="26">
        <f t="shared" ref="J29:AH29" si="4">SUM(J21:J28)</f>
        <v>0</v>
      </c>
      <c r="K29" s="26">
        <f t="shared" si="4"/>
        <v>0</v>
      </c>
      <c r="L29" s="26">
        <f t="shared" si="4"/>
        <v>0</v>
      </c>
      <c r="M29" s="26">
        <f t="shared" si="4"/>
        <v>0</v>
      </c>
      <c r="N29" s="26">
        <f t="shared" si="4"/>
        <v>0</v>
      </c>
      <c r="O29" s="26">
        <f t="shared" si="4"/>
        <v>0</v>
      </c>
      <c r="P29" s="26">
        <f t="shared" si="4"/>
        <v>0</v>
      </c>
      <c r="Q29" s="26">
        <f t="shared" si="4"/>
        <v>0</v>
      </c>
      <c r="R29" s="26">
        <f t="shared" si="4"/>
        <v>0</v>
      </c>
      <c r="S29" s="26">
        <f t="shared" si="4"/>
        <v>0</v>
      </c>
      <c r="T29" s="26">
        <f t="shared" si="4"/>
        <v>0</v>
      </c>
      <c r="U29" s="26">
        <f t="shared" si="4"/>
        <v>0</v>
      </c>
      <c r="V29" s="26">
        <f t="shared" si="4"/>
        <v>0</v>
      </c>
      <c r="W29" s="26">
        <f t="shared" si="4"/>
        <v>0</v>
      </c>
      <c r="X29" s="26">
        <f t="shared" si="4"/>
        <v>0</v>
      </c>
      <c r="Y29" s="26">
        <f t="shared" si="4"/>
        <v>0</v>
      </c>
      <c r="Z29" s="26">
        <f t="shared" si="4"/>
        <v>0</v>
      </c>
      <c r="AA29" s="26">
        <f t="shared" si="4"/>
        <v>0</v>
      </c>
      <c r="AB29" s="26">
        <f t="shared" si="4"/>
        <v>0</v>
      </c>
      <c r="AC29" s="26">
        <f t="shared" si="4"/>
        <v>0</v>
      </c>
      <c r="AD29" s="26">
        <f t="shared" si="4"/>
        <v>0</v>
      </c>
      <c r="AE29" s="26">
        <f t="shared" si="4"/>
        <v>0</v>
      </c>
      <c r="AF29" s="26">
        <f t="shared" si="4"/>
        <v>0</v>
      </c>
      <c r="AG29" s="26">
        <f t="shared" si="4"/>
        <v>0</v>
      </c>
      <c r="AH29" s="26">
        <f t="shared" si="4"/>
        <v>0</v>
      </c>
    </row>
    <row r="30" spans="1:34" ht="12" customHeight="1">
      <c r="A30" s="1"/>
      <c r="B30" s="1"/>
      <c r="C30" s="1"/>
      <c r="D30" s="25"/>
      <c r="E30" s="79"/>
      <c r="F30" s="25"/>
      <c r="G30" s="25"/>
      <c r="H30" s="81"/>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row>
    <row r="31" spans="1:34" ht="12" customHeight="1">
      <c r="A31" s="16" t="s">
        <v>65</v>
      </c>
      <c r="B31" s="1"/>
      <c r="C31" s="1"/>
      <c r="D31" s="25"/>
      <c r="E31" s="79"/>
      <c r="F31" s="25"/>
      <c r="G31" s="25"/>
      <c r="H31" s="81"/>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row>
    <row r="32" spans="1:34" ht="12" customHeight="1">
      <c r="A32" s="1"/>
      <c r="B32" s="16" t="s">
        <v>37</v>
      </c>
      <c r="C32" s="152">
        <v>460</v>
      </c>
      <c r="D32" s="25">
        <f>Classification!CR32</f>
        <v>0</v>
      </c>
      <c r="E32" s="69"/>
      <c r="F32" s="25">
        <v>0</v>
      </c>
      <c r="G32" s="25">
        <f>D32-F32</f>
        <v>0</v>
      </c>
      <c r="H32" s="81"/>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row>
    <row r="33" spans="1:34" ht="12" customHeight="1">
      <c r="A33" s="1"/>
      <c r="B33" s="16" t="s">
        <v>48</v>
      </c>
      <c r="C33" s="5" t="s">
        <v>69</v>
      </c>
      <c r="D33" s="25">
        <f>Classification!CR33</f>
        <v>0</v>
      </c>
      <c r="E33" s="69"/>
      <c r="F33" s="25">
        <v>0</v>
      </c>
      <c r="G33" s="25">
        <f t="shared" ref="G33:G34" si="5">D33-F33</f>
        <v>0</v>
      </c>
      <c r="H33" s="81"/>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25">
        <v>0</v>
      </c>
      <c r="AH33" s="25">
        <v>0</v>
      </c>
    </row>
    <row r="34" spans="1:34" ht="12" customHeight="1">
      <c r="A34" s="1"/>
      <c r="B34" s="16" t="s">
        <v>71</v>
      </c>
      <c r="C34" s="5" t="s">
        <v>72</v>
      </c>
      <c r="D34" s="25">
        <f>Classification!CR34</f>
        <v>0</v>
      </c>
      <c r="E34" s="69"/>
      <c r="F34" s="25">
        <v>0</v>
      </c>
      <c r="G34" s="25">
        <f t="shared" si="5"/>
        <v>0</v>
      </c>
      <c r="H34" s="81"/>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row>
    <row r="35" spans="1:34" ht="12" customHeight="1">
      <c r="A35" s="1"/>
      <c r="B35" s="16" t="s">
        <v>74</v>
      </c>
      <c r="C35" s="5" t="s">
        <v>75</v>
      </c>
      <c r="D35" s="25">
        <f>Classification!CR35</f>
        <v>0</v>
      </c>
      <c r="E35" s="69"/>
      <c r="F35" s="25">
        <v>0</v>
      </c>
      <c r="G35" s="25">
        <f>D35-F35</f>
        <v>0</v>
      </c>
      <c r="H35" s="81"/>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row>
    <row r="36" spans="1:34" ht="12" customHeight="1">
      <c r="A36" s="1"/>
      <c r="B36" s="16" t="s">
        <v>55</v>
      </c>
      <c r="C36" s="5" t="s">
        <v>77</v>
      </c>
      <c r="D36" s="25">
        <f>Classification!CR36</f>
        <v>0</v>
      </c>
      <c r="E36" s="69"/>
      <c r="F36" s="25">
        <v>0</v>
      </c>
      <c r="G36" s="25">
        <f t="shared" ref="G36:G38" si="6">D36-F36</f>
        <v>0</v>
      </c>
      <c r="H36" s="81"/>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row>
    <row r="37" spans="1:34" ht="12" customHeight="1">
      <c r="A37" s="1"/>
      <c r="B37" s="16" t="s">
        <v>39</v>
      </c>
      <c r="C37" s="5" t="s">
        <v>79</v>
      </c>
      <c r="D37" s="25">
        <f>Classification!CR37</f>
        <v>0</v>
      </c>
      <c r="E37" s="69"/>
      <c r="F37" s="25">
        <v>0</v>
      </c>
      <c r="G37" s="25">
        <f t="shared" si="6"/>
        <v>0</v>
      </c>
      <c r="H37" s="81"/>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0</v>
      </c>
      <c r="AE37" s="25">
        <v>0</v>
      </c>
      <c r="AF37" s="25">
        <v>0</v>
      </c>
      <c r="AG37" s="25">
        <v>0</v>
      </c>
      <c r="AH37" s="25">
        <v>0</v>
      </c>
    </row>
    <row r="38" spans="1:34" ht="12" customHeight="1">
      <c r="A38" s="1"/>
      <c r="B38" s="16" t="s">
        <v>16</v>
      </c>
      <c r="C38" s="5" t="s">
        <v>81</v>
      </c>
      <c r="D38" s="25">
        <f>Classification!CR38</f>
        <v>0</v>
      </c>
      <c r="E38" s="69"/>
      <c r="F38" s="25">
        <v>0</v>
      </c>
      <c r="G38" s="25">
        <f t="shared" si="6"/>
        <v>0</v>
      </c>
      <c r="H38" s="81"/>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row>
    <row r="39" spans="1:34" ht="12" customHeight="1">
      <c r="A39" s="1"/>
      <c r="B39" s="16" t="s">
        <v>42</v>
      </c>
      <c r="C39" s="1"/>
      <c r="D39" s="26">
        <f>SUM(D32:D38)</f>
        <v>0</v>
      </c>
      <c r="E39" s="79"/>
      <c r="F39" s="26">
        <f>SUM(F32:F38)</f>
        <v>0</v>
      </c>
      <c r="G39" s="26">
        <f>SUM(G32:G38)</f>
        <v>0</v>
      </c>
      <c r="H39" s="81"/>
      <c r="I39" s="26">
        <f>SUM(I32:I38)</f>
        <v>0</v>
      </c>
      <c r="J39" s="26">
        <f t="shared" ref="J39:AH39" si="7">SUM(J32:J38)</f>
        <v>0</v>
      </c>
      <c r="K39" s="26">
        <f t="shared" si="7"/>
        <v>0</v>
      </c>
      <c r="L39" s="26">
        <f t="shared" si="7"/>
        <v>0</v>
      </c>
      <c r="M39" s="26">
        <f t="shared" si="7"/>
        <v>0</v>
      </c>
      <c r="N39" s="26">
        <f t="shared" si="7"/>
        <v>0</v>
      </c>
      <c r="O39" s="26">
        <f t="shared" si="7"/>
        <v>0</v>
      </c>
      <c r="P39" s="26">
        <f t="shared" si="7"/>
        <v>0</v>
      </c>
      <c r="Q39" s="26">
        <f t="shared" si="7"/>
        <v>0</v>
      </c>
      <c r="R39" s="26">
        <f t="shared" si="7"/>
        <v>0</v>
      </c>
      <c r="S39" s="26">
        <f t="shared" si="7"/>
        <v>0</v>
      </c>
      <c r="T39" s="26">
        <f t="shared" si="7"/>
        <v>0</v>
      </c>
      <c r="U39" s="26">
        <f t="shared" si="7"/>
        <v>0</v>
      </c>
      <c r="V39" s="26">
        <f t="shared" si="7"/>
        <v>0</v>
      </c>
      <c r="W39" s="26">
        <f t="shared" si="7"/>
        <v>0</v>
      </c>
      <c r="X39" s="26">
        <f t="shared" si="7"/>
        <v>0</v>
      </c>
      <c r="Y39" s="26">
        <f t="shared" si="7"/>
        <v>0</v>
      </c>
      <c r="Z39" s="26">
        <f t="shared" si="7"/>
        <v>0</v>
      </c>
      <c r="AA39" s="26">
        <f t="shared" si="7"/>
        <v>0</v>
      </c>
      <c r="AB39" s="26">
        <f t="shared" si="7"/>
        <v>0</v>
      </c>
      <c r="AC39" s="26">
        <f t="shared" si="7"/>
        <v>0</v>
      </c>
      <c r="AD39" s="26">
        <f t="shared" si="7"/>
        <v>0</v>
      </c>
      <c r="AE39" s="26">
        <f t="shared" si="7"/>
        <v>0</v>
      </c>
      <c r="AF39" s="26">
        <f t="shared" si="7"/>
        <v>0</v>
      </c>
      <c r="AG39" s="26">
        <f t="shared" si="7"/>
        <v>0</v>
      </c>
      <c r="AH39" s="26">
        <f t="shared" si="7"/>
        <v>0</v>
      </c>
    </row>
    <row r="40" spans="1:34" ht="12" customHeight="1">
      <c r="A40" s="1"/>
      <c r="B40" s="1"/>
      <c r="C40" s="1"/>
      <c r="D40" s="25"/>
      <c r="E40" s="79"/>
      <c r="F40" s="25"/>
      <c r="G40" s="25"/>
      <c r="H40" s="81"/>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row>
    <row r="41" spans="1:34" ht="12" customHeight="1">
      <c r="A41" s="16" t="s">
        <v>83</v>
      </c>
      <c r="B41" s="1"/>
      <c r="C41" s="1"/>
      <c r="D41" s="25"/>
      <c r="E41" s="79"/>
      <c r="F41" s="25"/>
      <c r="G41" s="25"/>
      <c r="H41" s="81"/>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row>
    <row r="42" spans="1:34" ht="12" customHeight="1">
      <c r="A42" s="1"/>
      <c r="B42" s="16" t="s">
        <v>37</v>
      </c>
      <c r="C42" s="5" t="s">
        <v>84</v>
      </c>
      <c r="D42" s="25">
        <f>Classification!CR42</f>
        <v>4597.1231820446164</v>
      </c>
      <c r="E42" s="69"/>
      <c r="F42" s="25">
        <v>0</v>
      </c>
      <c r="G42" s="25">
        <f>D42-F42</f>
        <v>4597.1231820446164</v>
      </c>
      <c r="H42" s="81" t="s">
        <v>515</v>
      </c>
      <c r="I42" s="25">
        <v>4378.2313163614099</v>
      </c>
      <c r="J42" s="25">
        <v>89.544971124990923</v>
      </c>
      <c r="K42" s="25">
        <v>9.0433602381398099</v>
      </c>
      <c r="L42" s="25">
        <v>0</v>
      </c>
      <c r="M42" s="25">
        <v>0.67726960322900909</v>
      </c>
      <c r="N42" s="25">
        <v>2.3029024063893972</v>
      </c>
      <c r="O42" s="25">
        <v>3.5429076230147509</v>
      </c>
      <c r="P42" s="25">
        <v>2.0250931837984885</v>
      </c>
      <c r="Q42" s="25">
        <v>0</v>
      </c>
      <c r="R42" s="25">
        <v>0</v>
      </c>
      <c r="S42" s="25">
        <v>5.3532230672382441</v>
      </c>
      <c r="T42" s="25">
        <v>0.43393423569824957</v>
      </c>
      <c r="U42" s="25">
        <v>83.789416765457347</v>
      </c>
      <c r="V42" s="25">
        <v>22.17878743524977</v>
      </c>
      <c r="W42" s="25">
        <v>0</v>
      </c>
      <c r="X42" s="25">
        <v>0</v>
      </c>
      <c r="Y42" s="25">
        <v>0</v>
      </c>
      <c r="Z42" s="25">
        <v>0</v>
      </c>
      <c r="AA42" s="25">
        <v>0</v>
      </c>
      <c r="AB42" s="25">
        <v>0</v>
      </c>
      <c r="AC42" s="25">
        <v>0</v>
      </c>
      <c r="AD42" s="25">
        <v>0</v>
      </c>
      <c r="AE42" s="25">
        <v>0</v>
      </c>
      <c r="AF42" s="25">
        <v>0</v>
      </c>
      <c r="AG42" s="25">
        <v>0</v>
      </c>
      <c r="AH42" s="25">
        <v>0</v>
      </c>
    </row>
    <row r="43" spans="1:34" ht="12" customHeight="1">
      <c r="A43" s="1"/>
      <c r="B43" s="16" t="s">
        <v>48</v>
      </c>
      <c r="C43" s="5" t="s">
        <v>86</v>
      </c>
      <c r="D43" s="25">
        <f>Classification!CR43</f>
        <v>3161.1208275334375</v>
      </c>
      <c r="E43" s="69"/>
      <c r="F43" s="25">
        <v>0</v>
      </c>
      <c r="G43" s="25">
        <f t="shared" ref="G43:G45" si="8">D43-F43</f>
        <v>3161.1208275334375</v>
      </c>
      <c r="H43" s="81" t="s">
        <v>515</v>
      </c>
      <c r="I43" s="25">
        <v>3010.6041656585894</v>
      </c>
      <c r="J43" s="25">
        <v>61.573828243208879</v>
      </c>
      <c r="K43" s="25">
        <v>6.2184877950033695</v>
      </c>
      <c r="L43" s="25">
        <v>0</v>
      </c>
      <c r="M43" s="25">
        <v>0.46571104663554558</v>
      </c>
      <c r="N43" s="25">
        <v>1.5835452895949274</v>
      </c>
      <c r="O43" s="25">
        <v>2.4362103501776948</v>
      </c>
      <c r="P43" s="25">
        <v>1.3925152725958154</v>
      </c>
      <c r="Q43" s="25">
        <v>0</v>
      </c>
      <c r="R43" s="25">
        <v>0</v>
      </c>
      <c r="S43" s="25">
        <v>3.6810379583417938</v>
      </c>
      <c r="T43" s="25">
        <v>0.2983862941944172</v>
      </c>
      <c r="U43" s="25">
        <v>57.616135129614626</v>
      </c>
      <c r="V43" s="25">
        <v>15.250804495480782</v>
      </c>
      <c r="W43" s="25">
        <v>0</v>
      </c>
      <c r="X43" s="25">
        <v>0</v>
      </c>
      <c r="Y43" s="25">
        <v>0</v>
      </c>
      <c r="Z43" s="25">
        <v>0</v>
      </c>
      <c r="AA43" s="25">
        <v>0</v>
      </c>
      <c r="AB43" s="25">
        <v>0</v>
      </c>
      <c r="AC43" s="25">
        <v>0</v>
      </c>
      <c r="AD43" s="25">
        <v>0</v>
      </c>
      <c r="AE43" s="25">
        <v>0</v>
      </c>
      <c r="AF43" s="25">
        <v>0</v>
      </c>
      <c r="AG43" s="25">
        <v>0</v>
      </c>
      <c r="AH43" s="25">
        <v>0</v>
      </c>
    </row>
    <row r="44" spans="1:34" ht="12" customHeight="1">
      <c r="A44" s="1"/>
      <c r="B44" s="16" t="s">
        <v>71</v>
      </c>
      <c r="C44" s="5" t="s">
        <v>87</v>
      </c>
      <c r="D44" s="25">
        <f>Classification!CR44</f>
        <v>516450.36223007768</v>
      </c>
      <c r="E44" s="5"/>
      <c r="F44" s="25">
        <v>0</v>
      </c>
      <c r="G44" s="25">
        <f t="shared" si="8"/>
        <v>516450.36223007768</v>
      </c>
      <c r="H44" s="81" t="s">
        <v>516</v>
      </c>
      <c r="I44" s="25">
        <v>491859.59560393076</v>
      </c>
      <c r="J44" s="25">
        <v>10059.667957997866</v>
      </c>
      <c r="K44" s="25">
        <v>1015.9498638205208</v>
      </c>
      <c r="L44" s="25">
        <v>0</v>
      </c>
      <c r="M44" s="25">
        <v>76.085873287275362</v>
      </c>
      <c r="N44" s="25">
        <v>258.71283732522335</v>
      </c>
      <c r="O44" s="25">
        <v>398.0175977011516</v>
      </c>
      <c r="P44" s="25">
        <v>227.50317250738411</v>
      </c>
      <c r="Q44" s="25">
        <v>0</v>
      </c>
      <c r="R44" s="25">
        <v>0</v>
      </c>
      <c r="S44" s="25">
        <v>601.3921930506076</v>
      </c>
      <c r="T44" s="25">
        <v>48.749072917101991</v>
      </c>
      <c r="U44" s="25">
        <v>9413.0770323020297</v>
      </c>
      <c r="V44" s="25">
        <v>2491.6110252377994</v>
      </c>
      <c r="W44" s="25">
        <v>0</v>
      </c>
      <c r="X44" s="25">
        <v>0</v>
      </c>
      <c r="Y44" s="25">
        <v>0</v>
      </c>
      <c r="Z44" s="25">
        <v>0</v>
      </c>
      <c r="AA44" s="25">
        <v>0</v>
      </c>
      <c r="AB44" s="25">
        <v>0</v>
      </c>
      <c r="AC44" s="25">
        <v>0</v>
      </c>
      <c r="AD44" s="25">
        <v>0</v>
      </c>
      <c r="AE44" s="25">
        <v>0</v>
      </c>
      <c r="AF44" s="25">
        <v>0</v>
      </c>
      <c r="AG44" s="25">
        <v>0</v>
      </c>
      <c r="AH44" s="25">
        <v>0</v>
      </c>
    </row>
    <row r="45" spans="1:34" ht="12" customHeight="1">
      <c r="A45" s="1"/>
      <c r="B45" s="16" t="s">
        <v>106</v>
      </c>
      <c r="C45" s="5" t="s">
        <v>89</v>
      </c>
      <c r="D45" s="25">
        <f>Classification!CR45</f>
        <v>0</v>
      </c>
      <c r="E45" s="69"/>
      <c r="F45" s="25">
        <v>0</v>
      </c>
      <c r="G45" s="25">
        <f t="shared" si="8"/>
        <v>0</v>
      </c>
      <c r="H45" s="81"/>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row>
    <row r="46" spans="1:34" ht="12" customHeight="1">
      <c r="A46" s="1"/>
      <c r="B46" s="16" t="s">
        <v>39</v>
      </c>
      <c r="C46" s="5" t="s">
        <v>90</v>
      </c>
      <c r="D46" s="25">
        <f>Classification!CR46</f>
        <v>60782.543822223364</v>
      </c>
      <c r="E46" s="69"/>
      <c r="F46" s="25">
        <v>0</v>
      </c>
      <c r="G46" s="25">
        <f>D46-F46</f>
        <v>60782.543822223364</v>
      </c>
      <c r="H46" s="81" t="s">
        <v>515</v>
      </c>
      <c r="I46" s="25">
        <v>57888.385042623231</v>
      </c>
      <c r="J46" s="25">
        <v>1183.9515531632458</v>
      </c>
      <c r="K46" s="25">
        <v>119.57009160028866</v>
      </c>
      <c r="L46" s="25">
        <v>0</v>
      </c>
      <c r="M46" s="25">
        <v>8.9547675160224909</v>
      </c>
      <c r="N46" s="25">
        <v>30.448665587510174</v>
      </c>
      <c r="O46" s="25">
        <v>46.843847625202336</v>
      </c>
      <c r="P46" s="25">
        <v>26.77550944666482</v>
      </c>
      <c r="Q46" s="25">
        <v>0</v>
      </c>
      <c r="R46" s="25">
        <v>0</v>
      </c>
      <c r="S46" s="25">
        <v>70.779594713802823</v>
      </c>
      <c r="T46" s="25">
        <v>5.7374200457167284</v>
      </c>
      <c r="U46" s="25">
        <v>1107.8523882668323</v>
      </c>
      <c r="V46" s="25">
        <v>293.24494163484059</v>
      </c>
      <c r="W46" s="25">
        <v>0</v>
      </c>
      <c r="X46" s="25">
        <v>0</v>
      </c>
      <c r="Y46" s="25">
        <v>0</v>
      </c>
      <c r="Z46" s="25">
        <v>0</v>
      </c>
      <c r="AA46" s="25">
        <v>0</v>
      </c>
      <c r="AB46" s="25">
        <v>0</v>
      </c>
      <c r="AC46" s="25">
        <v>0</v>
      </c>
      <c r="AD46" s="25">
        <v>0</v>
      </c>
      <c r="AE46" s="25">
        <v>0</v>
      </c>
      <c r="AF46" s="25">
        <v>0</v>
      </c>
      <c r="AG46" s="25">
        <v>0</v>
      </c>
      <c r="AH46" s="25">
        <v>0</v>
      </c>
    </row>
    <row r="47" spans="1:34" ht="12" customHeight="1">
      <c r="A47" s="1"/>
      <c r="B47" s="16" t="s">
        <v>91</v>
      </c>
      <c r="C47" s="5" t="s">
        <v>92</v>
      </c>
      <c r="D47" s="25">
        <f>Classification!CR47</f>
        <v>1096006.6336322287</v>
      </c>
      <c r="E47" s="69"/>
      <c r="F47" s="25">
        <v>0</v>
      </c>
      <c r="G47" s="25">
        <f t="shared" ref="G47" si="9">D47-F47</f>
        <v>1096006.6336322287</v>
      </c>
      <c r="H47" s="81" t="s">
        <v>516</v>
      </c>
      <c r="I47" s="25">
        <v>1043820.3146373508</v>
      </c>
      <c r="J47" s="25">
        <v>21348.543094237222</v>
      </c>
      <c r="K47" s="25">
        <v>2156.0402927725963</v>
      </c>
      <c r="L47" s="25">
        <v>0</v>
      </c>
      <c r="M47" s="25">
        <v>161.46880309748843</v>
      </c>
      <c r="N47" s="25">
        <v>549.03821674141659</v>
      </c>
      <c r="O47" s="25">
        <v>844.66961258221795</v>
      </c>
      <c r="P47" s="25">
        <v>482.80532743510315</v>
      </c>
      <c r="Q47" s="25">
        <v>0</v>
      </c>
      <c r="R47" s="25">
        <v>0</v>
      </c>
      <c r="S47" s="25">
        <v>1276.2694756412209</v>
      </c>
      <c r="T47" s="25">
        <v>103.45487428811667</v>
      </c>
      <c r="U47" s="25">
        <v>19976.35324669999</v>
      </c>
      <c r="V47" s="25">
        <v>5287.6760513825529</v>
      </c>
      <c r="W47" s="25">
        <v>0</v>
      </c>
      <c r="X47" s="25">
        <v>0</v>
      </c>
      <c r="Y47" s="25">
        <v>0</v>
      </c>
      <c r="Z47" s="25">
        <v>0</v>
      </c>
      <c r="AA47" s="25">
        <v>0</v>
      </c>
      <c r="AB47" s="25">
        <v>0</v>
      </c>
      <c r="AC47" s="25">
        <v>0</v>
      </c>
      <c r="AD47" s="25">
        <v>0</v>
      </c>
      <c r="AE47" s="25">
        <v>0</v>
      </c>
      <c r="AF47" s="25">
        <v>0</v>
      </c>
      <c r="AG47" s="25">
        <v>0</v>
      </c>
      <c r="AH47" s="25">
        <v>0</v>
      </c>
    </row>
    <row r="48" spans="1:34" ht="12" customHeight="1">
      <c r="A48" s="1"/>
      <c r="B48" s="16" t="s">
        <v>93</v>
      </c>
      <c r="C48" s="5" t="s">
        <v>94</v>
      </c>
      <c r="D48" s="25">
        <f>Classification!CR48</f>
        <v>330224.32535723608</v>
      </c>
      <c r="E48" s="69"/>
      <c r="F48" s="25">
        <v>0</v>
      </c>
      <c r="G48" s="25">
        <f>D48-F48</f>
        <v>330224.32535723608</v>
      </c>
      <c r="H48" s="81" t="s">
        <v>517</v>
      </c>
      <c r="I48" s="25">
        <v>288807.99359687266</v>
      </c>
      <c r="J48" s="25">
        <v>17049.189182024449</v>
      </c>
      <c r="K48" s="25">
        <v>3983.3170824569861</v>
      </c>
      <c r="L48" s="25">
        <v>0</v>
      </c>
      <c r="M48" s="25">
        <v>128.34673230779129</v>
      </c>
      <c r="N48" s="25">
        <v>436.41409163299704</v>
      </c>
      <c r="O48" s="25">
        <v>1798.0298656703856</v>
      </c>
      <c r="P48" s="25">
        <v>1027.7372183181108</v>
      </c>
      <c r="Q48" s="25">
        <v>227.11783163489631</v>
      </c>
      <c r="R48" s="25">
        <v>5.2097218692184573</v>
      </c>
      <c r="S48" s="25">
        <v>3081.4800696295433</v>
      </c>
      <c r="T48" s="25">
        <v>249.78591066333661</v>
      </c>
      <c r="U48" s="25">
        <v>9802.8937661081454</v>
      </c>
      <c r="V48" s="25">
        <v>2594.7942530431683</v>
      </c>
      <c r="W48" s="25">
        <v>1032.0160350044371</v>
      </c>
      <c r="X48" s="25">
        <v>0</v>
      </c>
      <c r="Y48" s="25">
        <v>0</v>
      </c>
      <c r="Z48" s="25">
        <v>0</v>
      </c>
      <c r="AA48" s="25">
        <v>0</v>
      </c>
      <c r="AB48" s="25">
        <v>0</v>
      </c>
      <c r="AC48" s="25">
        <v>0</v>
      </c>
      <c r="AD48" s="25">
        <v>0</v>
      </c>
      <c r="AE48" s="25">
        <v>0</v>
      </c>
      <c r="AF48" s="25">
        <v>0</v>
      </c>
      <c r="AG48" s="25">
        <v>0</v>
      </c>
      <c r="AH48" s="25">
        <v>0</v>
      </c>
    </row>
    <row r="49" spans="1:34" ht="12" customHeight="1">
      <c r="A49" s="1"/>
      <c r="B49" s="16" t="s">
        <v>95</v>
      </c>
      <c r="C49" s="5" t="s">
        <v>96</v>
      </c>
      <c r="D49" s="25">
        <f>Classification!CR49</f>
        <v>89989.182238265043</v>
      </c>
      <c r="E49" s="69"/>
      <c r="F49" s="25">
        <v>0</v>
      </c>
      <c r="G49" s="25">
        <f t="shared" ref="G49:G51" si="10">D49-F49</f>
        <v>89989.182238265043</v>
      </c>
      <c r="H49" s="81" t="s">
        <v>517</v>
      </c>
      <c r="I49" s="25">
        <v>78702.848857488498</v>
      </c>
      <c r="J49" s="25">
        <v>4646.061705648468</v>
      </c>
      <c r="K49" s="25">
        <v>1085.4907386312002</v>
      </c>
      <c r="L49" s="25">
        <v>0</v>
      </c>
      <c r="M49" s="25">
        <v>34.975671373806506</v>
      </c>
      <c r="N49" s="25">
        <v>118.9268754832755</v>
      </c>
      <c r="O49" s="25">
        <v>489.97976474512313</v>
      </c>
      <c r="P49" s="25">
        <v>280.06789545932361</v>
      </c>
      <c r="Q49" s="25">
        <v>61.8917092750279</v>
      </c>
      <c r="R49" s="25">
        <v>1.4196973835667841</v>
      </c>
      <c r="S49" s="25">
        <v>839.73181336502728</v>
      </c>
      <c r="T49" s="25">
        <v>68.068970421598394</v>
      </c>
      <c r="U49" s="25">
        <v>2671.3791984474351</v>
      </c>
      <c r="V49" s="25">
        <v>707.10542797021662</v>
      </c>
      <c r="W49" s="25">
        <v>281.23391257248875</v>
      </c>
      <c r="X49" s="25">
        <v>0</v>
      </c>
      <c r="Y49" s="25">
        <v>0</v>
      </c>
      <c r="Z49" s="25">
        <v>0</v>
      </c>
      <c r="AA49" s="25">
        <v>0</v>
      </c>
      <c r="AB49" s="25">
        <v>0</v>
      </c>
      <c r="AC49" s="25">
        <v>0</v>
      </c>
      <c r="AD49" s="25">
        <v>0</v>
      </c>
      <c r="AE49" s="25">
        <v>0</v>
      </c>
      <c r="AF49" s="25">
        <v>0</v>
      </c>
      <c r="AG49" s="25">
        <v>0</v>
      </c>
      <c r="AH49" s="25">
        <v>0</v>
      </c>
    </row>
    <row r="50" spans="1:34" ht="12" customHeight="1">
      <c r="A50" s="1"/>
      <c r="B50" s="16" t="s">
        <v>97</v>
      </c>
      <c r="C50" s="5" t="s">
        <v>98</v>
      </c>
      <c r="D50" s="25">
        <f>Classification!CR50</f>
        <v>111584.40085821487</v>
      </c>
      <c r="E50" s="69"/>
      <c r="F50" s="25">
        <v>0</v>
      </c>
      <c r="G50" s="25">
        <f t="shared" si="10"/>
        <v>111584.40085821487</v>
      </c>
      <c r="H50" s="81" t="s">
        <v>517</v>
      </c>
      <c r="I50" s="25">
        <v>97589.621520787899</v>
      </c>
      <c r="J50" s="25">
        <v>5761.0036993383756</v>
      </c>
      <c r="K50" s="25">
        <v>1345.9821580176501</v>
      </c>
      <c r="L50" s="25">
        <v>0</v>
      </c>
      <c r="M50" s="25">
        <v>43.36898322430249</v>
      </c>
      <c r="N50" s="25">
        <v>147.46643781698918</v>
      </c>
      <c r="O50" s="25">
        <v>607.56301059579152</v>
      </c>
      <c r="P50" s="25">
        <v>347.27738976120173</v>
      </c>
      <c r="Q50" s="25">
        <v>76.74421664661142</v>
      </c>
      <c r="R50" s="25">
        <v>1.7603902825323539</v>
      </c>
      <c r="S50" s="25">
        <v>1041.2470582055753</v>
      </c>
      <c r="T50" s="25">
        <v>84.403870472109801</v>
      </c>
      <c r="U50" s="25">
        <v>3312.4453396477743</v>
      </c>
      <c r="V50" s="25">
        <v>876.79356074976852</v>
      </c>
      <c r="W50" s="25">
        <v>348.72322266830008</v>
      </c>
      <c r="X50" s="25">
        <v>0</v>
      </c>
      <c r="Y50" s="25">
        <v>0</v>
      </c>
      <c r="Z50" s="25">
        <v>0</v>
      </c>
      <c r="AA50" s="25">
        <v>0</v>
      </c>
      <c r="AB50" s="25">
        <v>0</v>
      </c>
      <c r="AC50" s="25">
        <v>0</v>
      </c>
      <c r="AD50" s="25">
        <v>0</v>
      </c>
      <c r="AE50" s="25">
        <v>0</v>
      </c>
      <c r="AF50" s="25">
        <v>0</v>
      </c>
      <c r="AG50" s="25">
        <v>0</v>
      </c>
      <c r="AH50" s="25">
        <v>0</v>
      </c>
    </row>
    <row r="51" spans="1:34" ht="12" customHeight="1">
      <c r="A51" s="1"/>
      <c r="B51" s="16" t="s">
        <v>16</v>
      </c>
      <c r="C51" s="5" t="s">
        <v>99</v>
      </c>
      <c r="D51" s="25">
        <f>Classification!CR51</f>
        <v>0</v>
      </c>
      <c r="E51" s="69"/>
      <c r="F51" s="25">
        <v>0</v>
      </c>
      <c r="G51" s="25">
        <f t="shared" si="10"/>
        <v>0</v>
      </c>
      <c r="H51" s="81"/>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row>
    <row r="52" spans="1:34" ht="12" customHeight="1">
      <c r="A52" s="1"/>
      <c r="B52" s="16" t="s">
        <v>42</v>
      </c>
      <c r="C52" s="1"/>
      <c r="D52" s="26">
        <f>SUM(D42:D51)</f>
        <v>2212795.692147824</v>
      </c>
      <c r="E52" s="79"/>
      <c r="F52" s="26">
        <f>SUM(F42:F51)</f>
        <v>0</v>
      </c>
      <c r="G52" s="26">
        <f>SUM(G42:G51)</f>
        <v>2212795.692147824</v>
      </c>
      <c r="H52" s="81"/>
      <c r="I52" s="26">
        <f t="shared" ref="I52:AH52" si="11">SUM(I42:I51)</f>
        <v>2066057.5947410739</v>
      </c>
      <c r="J52" s="26">
        <f t="shared" si="11"/>
        <v>60199.535991777826</v>
      </c>
      <c r="K52" s="26">
        <f t="shared" si="11"/>
        <v>9721.6120753323848</v>
      </c>
      <c r="L52" s="26">
        <f t="shared" si="11"/>
        <v>0</v>
      </c>
      <c r="M52" s="26">
        <f t="shared" si="11"/>
        <v>454.34381145655112</v>
      </c>
      <c r="N52" s="26">
        <f t="shared" si="11"/>
        <v>1544.8935722833962</v>
      </c>
      <c r="O52" s="26">
        <f t="shared" si="11"/>
        <v>4191.0828168930648</v>
      </c>
      <c r="P52" s="26">
        <f t="shared" si="11"/>
        <v>2395.5841213841827</v>
      </c>
      <c r="Q52" s="26">
        <f t="shared" si="11"/>
        <v>365.75375755653567</v>
      </c>
      <c r="R52" s="26">
        <f t="shared" si="11"/>
        <v>8.3898095353175943</v>
      </c>
      <c r="S52" s="26">
        <f t="shared" si="11"/>
        <v>6919.9344656313569</v>
      </c>
      <c r="T52" s="26">
        <f t="shared" si="11"/>
        <v>560.93243933787289</v>
      </c>
      <c r="U52" s="26">
        <f t="shared" si="11"/>
        <v>46425.406523367281</v>
      </c>
      <c r="V52" s="26">
        <f t="shared" si="11"/>
        <v>12288.654851949077</v>
      </c>
      <c r="W52" s="26">
        <f t="shared" si="11"/>
        <v>1661.9731702452259</v>
      </c>
      <c r="X52" s="26">
        <f t="shared" si="11"/>
        <v>0</v>
      </c>
      <c r="Y52" s="26">
        <f t="shared" si="11"/>
        <v>0</v>
      </c>
      <c r="Z52" s="26">
        <f t="shared" si="11"/>
        <v>0</v>
      </c>
      <c r="AA52" s="26">
        <f t="shared" si="11"/>
        <v>0</v>
      </c>
      <c r="AB52" s="26">
        <f t="shared" si="11"/>
        <v>0</v>
      </c>
      <c r="AC52" s="26">
        <f t="shared" si="11"/>
        <v>0</v>
      </c>
      <c r="AD52" s="26">
        <f t="shared" si="11"/>
        <v>0</v>
      </c>
      <c r="AE52" s="26">
        <f t="shared" si="11"/>
        <v>0</v>
      </c>
      <c r="AF52" s="26">
        <f t="shared" si="11"/>
        <v>0</v>
      </c>
      <c r="AG52" s="26">
        <f t="shared" si="11"/>
        <v>0</v>
      </c>
      <c r="AH52" s="26">
        <f t="shared" si="11"/>
        <v>0</v>
      </c>
    </row>
    <row r="53" spans="1:34" ht="12" customHeight="1">
      <c r="A53" s="1"/>
      <c r="B53" s="1"/>
      <c r="C53" s="1"/>
      <c r="D53" s="25"/>
      <c r="E53" s="79"/>
      <c r="F53" s="25"/>
      <c r="G53" s="25"/>
      <c r="H53" s="81"/>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row>
    <row r="54" spans="1:34" ht="12" customHeight="1">
      <c r="A54" s="16" t="s">
        <v>100</v>
      </c>
      <c r="B54" s="1"/>
      <c r="C54" s="1"/>
      <c r="D54" s="25"/>
      <c r="E54" s="79"/>
      <c r="F54" s="25"/>
      <c r="G54" s="25"/>
      <c r="H54" s="81"/>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34" ht="12" customHeight="1">
      <c r="A55" s="1"/>
      <c r="B55" s="16" t="s">
        <v>37</v>
      </c>
      <c r="C55" s="5" t="s">
        <v>84</v>
      </c>
      <c r="D55" s="25">
        <f>Classification!CR55</f>
        <v>1107.8866263035366</v>
      </c>
      <c r="E55" s="69"/>
      <c r="F55" s="25">
        <v>0</v>
      </c>
      <c r="G55" s="25">
        <f>D55-F55</f>
        <v>1107.8866263035366</v>
      </c>
      <c r="H55" s="81" t="s">
        <v>518</v>
      </c>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1101.8360314473593</v>
      </c>
      <c r="AE55" s="25">
        <v>6.0505948561772751</v>
      </c>
      <c r="AF55" s="25">
        <v>0</v>
      </c>
      <c r="AG55" s="25">
        <v>0</v>
      </c>
      <c r="AH55" s="25">
        <v>0</v>
      </c>
    </row>
    <row r="56" spans="1:34" ht="12" customHeight="1">
      <c r="A56" s="1"/>
      <c r="B56" s="16" t="s">
        <v>48</v>
      </c>
      <c r="C56" s="5" t="s">
        <v>86</v>
      </c>
      <c r="D56" s="25">
        <f>Classification!CR56</f>
        <v>2258.3618431933578</v>
      </c>
      <c r="E56" s="69"/>
      <c r="F56" s="25">
        <v>0</v>
      </c>
      <c r="G56" s="25">
        <f t="shared" ref="G56:G58" si="12">D56-F56</f>
        <v>2258.3618431933578</v>
      </c>
      <c r="H56" s="81" t="s">
        <v>518</v>
      </c>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2246.0280608122089</v>
      </c>
      <c r="AE56" s="25">
        <v>12.333782381148636</v>
      </c>
      <c r="AF56" s="25">
        <v>0</v>
      </c>
      <c r="AG56" s="25">
        <v>0</v>
      </c>
      <c r="AH56" s="25">
        <v>0</v>
      </c>
    </row>
    <row r="57" spans="1:34" ht="12" customHeight="1">
      <c r="A57" s="1"/>
      <c r="B57" s="16" t="s">
        <v>101</v>
      </c>
      <c r="C57" s="5" t="s">
        <v>87</v>
      </c>
      <c r="D57" s="25">
        <f>Classification!CR57</f>
        <v>225930.11143300464</v>
      </c>
      <c r="E57" s="5"/>
      <c r="F57" s="25">
        <v>0</v>
      </c>
      <c r="G57" s="25">
        <f t="shared" si="12"/>
        <v>225930.11143300464</v>
      </c>
      <c r="H57" s="81" t="s">
        <v>519</v>
      </c>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224696.22022280641</v>
      </c>
      <c r="AE57" s="25">
        <v>1233.8912101982223</v>
      </c>
      <c r="AF57" s="25">
        <v>0</v>
      </c>
      <c r="AG57" s="25">
        <v>0</v>
      </c>
      <c r="AH57" s="25">
        <v>0</v>
      </c>
    </row>
    <row r="58" spans="1:34" ht="12" customHeight="1">
      <c r="A58" s="1"/>
      <c r="B58" s="16" t="s">
        <v>102</v>
      </c>
      <c r="C58" s="5" t="s">
        <v>103</v>
      </c>
      <c r="D58" s="25">
        <f>Classification!CR58</f>
        <v>0</v>
      </c>
      <c r="E58" s="69"/>
      <c r="F58" s="25">
        <v>0</v>
      </c>
      <c r="G58" s="25">
        <f t="shared" si="12"/>
        <v>0</v>
      </c>
      <c r="H58" s="81"/>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row>
    <row r="59" spans="1:34" ht="12" customHeight="1">
      <c r="A59" s="1"/>
      <c r="B59" s="16" t="s">
        <v>104</v>
      </c>
      <c r="C59" s="5" t="s">
        <v>105</v>
      </c>
      <c r="D59" s="25">
        <f>Classification!CR59</f>
        <v>0</v>
      </c>
      <c r="E59" s="69"/>
      <c r="F59" s="25">
        <v>0</v>
      </c>
      <c r="G59" s="25">
        <f>D59-F59</f>
        <v>0</v>
      </c>
      <c r="H59" s="81"/>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row>
    <row r="60" spans="1:34" ht="12" customHeight="1">
      <c r="A60" s="1"/>
      <c r="B60" s="16" t="s">
        <v>106</v>
      </c>
      <c r="C60" s="5" t="s">
        <v>89</v>
      </c>
      <c r="D60" s="25">
        <f>Classification!CR60</f>
        <v>0</v>
      </c>
      <c r="E60" s="69"/>
      <c r="F60" s="25">
        <v>0</v>
      </c>
      <c r="G60" s="25">
        <f t="shared" ref="G60:G62" si="13">D60-F60</f>
        <v>0</v>
      </c>
      <c r="H60" s="81"/>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row>
    <row r="61" spans="1:34" ht="12" customHeight="1">
      <c r="A61" s="1"/>
      <c r="B61" s="16" t="s">
        <v>107</v>
      </c>
      <c r="C61" s="5" t="s">
        <v>108</v>
      </c>
      <c r="D61" s="25">
        <f>Classification!CR61</f>
        <v>0</v>
      </c>
      <c r="E61" s="69"/>
      <c r="F61" s="25">
        <v>0</v>
      </c>
      <c r="G61" s="25">
        <f t="shared" si="13"/>
        <v>0</v>
      </c>
      <c r="H61" s="81"/>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row>
    <row r="62" spans="1:34" ht="12" customHeight="1">
      <c r="A62" s="1"/>
      <c r="B62" s="16" t="s">
        <v>39</v>
      </c>
      <c r="C62" s="5" t="s">
        <v>90</v>
      </c>
      <c r="D62" s="25">
        <f>Classification!CR62</f>
        <v>16873.133273610798</v>
      </c>
      <c r="E62" s="69"/>
      <c r="F62" s="25">
        <v>0</v>
      </c>
      <c r="G62" s="25">
        <f t="shared" si="13"/>
        <v>16873.133273610798</v>
      </c>
      <c r="H62" s="81" t="s">
        <v>518</v>
      </c>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16780.982604969246</v>
      </c>
      <c r="AE62" s="25">
        <v>92.150668641551079</v>
      </c>
      <c r="AF62" s="25">
        <v>0</v>
      </c>
      <c r="AG62" s="25">
        <v>0</v>
      </c>
      <c r="AH62" s="25">
        <v>0</v>
      </c>
    </row>
    <row r="63" spans="1:34" ht="12" customHeight="1">
      <c r="A63" s="1"/>
      <c r="B63" s="16" t="s">
        <v>91</v>
      </c>
      <c r="C63" s="5" t="s">
        <v>92</v>
      </c>
      <c r="D63" s="25">
        <f>Classification!CR63</f>
        <v>625366.93599388632</v>
      </c>
      <c r="E63" s="69"/>
      <c r="F63" s="25">
        <v>0</v>
      </c>
      <c r="G63" s="25">
        <f>D63-F63</f>
        <v>625366.93599388632</v>
      </c>
      <c r="H63" s="81" t="s">
        <v>520</v>
      </c>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609682.35088436585</v>
      </c>
      <c r="AE63" s="25">
        <v>10488.918316603998</v>
      </c>
      <c r="AF63" s="25">
        <v>2371.6690772371412</v>
      </c>
      <c r="AG63" s="25">
        <v>537.9043267960526</v>
      </c>
      <c r="AH63" s="25">
        <v>2286.0933888832237</v>
      </c>
    </row>
    <row r="64" spans="1:34" ht="12" customHeight="1">
      <c r="A64" s="1"/>
      <c r="B64" s="16" t="s">
        <v>93</v>
      </c>
      <c r="C64" s="5" t="s">
        <v>94</v>
      </c>
      <c r="D64" s="25">
        <f>Classification!CR64</f>
        <v>93840.654992466909</v>
      </c>
      <c r="E64" s="69"/>
      <c r="F64" s="25">
        <v>0</v>
      </c>
      <c r="G64" s="25">
        <f>D64-F64</f>
        <v>93840.654992466909</v>
      </c>
      <c r="H64" s="81" t="s">
        <v>521</v>
      </c>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77712.74996065849</v>
      </c>
      <c r="AE64" s="25">
        <v>8882.5027222753033</v>
      </c>
      <c r="AF64" s="25">
        <v>3307.3130542339404</v>
      </c>
      <c r="AG64" s="25">
        <v>750.1122391046049</v>
      </c>
      <c r="AH64" s="25">
        <v>3187.9770161945712</v>
      </c>
    </row>
    <row r="65" spans="1:34" ht="12" customHeight="1">
      <c r="A65" s="1"/>
      <c r="B65" s="16" t="s">
        <v>95</v>
      </c>
      <c r="C65" s="5" t="s">
        <v>96</v>
      </c>
      <c r="D65" s="25">
        <f>Classification!CR65</f>
        <v>27194.822007835945</v>
      </c>
      <c r="E65" s="69" t="s">
        <v>522</v>
      </c>
      <c r="F65" s="25">
        <v>26570.504371173756</v>
      </c>
      <c r="G65" s="25">
        <f t="shared" ref="G65:G67" si="14">D65-F65</f>
        <v>624.31763666218831</v>
      </c>
      <c r="H65" s="81" t="s">
        <v>523</v>
      </c>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26570.504371173756</v>
      </c>
      <c r="AE65" s="25">
        <v>592.08549434180077</v>
      </c>
      <c r="AF65" s="25">
        <v>14.713024965071007</v>
      </c>
      <c r="AG65" s="25">
        <v>3.3369747343460014</v>
      </c>
      <c r="AH65" s="25">
        <v>14.182142620970508</v>
      </c>
    </row>
    <row r="66" spans="1:34" ht="12" customHeight="1">
      <c r="A66" s="1"/>
      <c r="B66" s="16" t="s">
        <v>97</v>
      </c>
      <c r="C66" s="5" t="s">
        <v>98</v>
      </c>
      <c r="D66" s="25">
        <f>Classification!CR66</f>
        <v>48190.437600627272</v>
      </c>
      <c r="E66" s="69"/>
      <c r="F66" s="25">
        <v>0</v>
      </c>
      <c r="G66" s="25">
        <f t="shared" si="14"/>
        <v>48190.437600627272</v>
      </c>
      <c r="H66" s="81" t="s">
        <v>524</v>
      </c>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30988.946249994646</v>
      </c>
      <c r="AF66" s="25">
        <v>12736.982145124921</v>
      </c>
      <c r="AG66" s="25">
        <v>2888.8000741520436</v>
      </c>
      <c r="AH66" s="25">
        <v>1575.70913135566</v>
      </c>
    </row>
    <row r="67" spans="1:34" ht="12" customHeight="1">
      <c r="A67" s="1"/>
      <c r="B67" s="16" t="s">
        <v>16</v>
      </c>
      <c r="C67" s="5" t="s">
        <v>99</v>
      </c>
      <c r="D67" s="25">
        <f>Classification!CR67</f>
        <v>0</v>
      </c>
      <c r="E67" s="69"/>
      <c r="F67" s="25">
        <v>0</v>
      </c>
      <c r="G67" s="25">
        <f t="shared" si="14"/>
        <v>0</v>
      </c>
      <c r="H67" s="153" t="s">
        <v>523</v>
      </c>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row>
    <row r="68" spans="1:34" ht="12" customHeight="1">
      <c r="A68" s="1"/>
      <c r="B68" s="16" t="s">
        <v>42</v>
      </c>
      <c r="C68" s="1"/>
      <c r="D68" s="26">
        <f>SUM(D55:D67)</f>
        <v>1040762.3437709288</v>
      </c>
      <c r="E68" s="79"/>
      <c r="F68" s="26">
        <f>SUM(F55:F67)</f>
        <v>26570.504371173756</v>
      </c>
      <c r="G68" s="26">
        <f>SUM(G55:G67)</f>
        <v>1014191.839399755</v>
      </c>
      <c r="H68" s="81"/>
      <c r="I68" s="26">
        <f t="shared" ref="I68:AH68" si="15">SUM(I55:I67)</f>
        <v>0</v>
      </c>
      <c r="J68" s="26">
        <f t="shared" si="15"/>
        <v>0</v>
      </c>
      <c r="K68" s="26">
        <f t="shared" si="15"/>
        <v>0</v>
      </c>
      <c r="L68" s="26">
        <f t="shared" si="15"/>
        <v>0</v>
      </c>
      <c r="M68" s="26">
        <f t="shared" si="15"/>
        <v>0</v>
      </c>
      <c r="N68" s="26">
        <f t="shared" si="15"/>
        <v>0</v>
      </c>
      <c r="O68" s="26">
        <f t="shared" si="15"/>
        <v>0</v>
      </c>
      <c r="P68" s="26">
        <f t="shared" si="15"/>
        <v>0</v>
      </c>
      <c r="Q68" s="26">
        <f t="shared" si="15"/>
        <v>0</v>
      </c>
      <c r="R68" s="26">
        <f t="shared" si="15"/>
        <v>0</v>
      </c>
      <c r="S68" s="26">
        <f t="shared" si="15"/>
        <v>0</v>
      </c>
      <c r="T68" s="26">
        <f t="shared" si="15"/>
        <v>0</v>
      </c>
      <c r="U68" s="26">
        <f t="shared" si="15"/>
        <v>0</v>
      </c>
      <c r="V68" s="26">
        <f t="shared" si="15"/>
        <v>0</v>
      </c>
      <c r="W68" s="26">
        <f t="shared" si="15"/>
        <v>0</v>
      </c>
      <c r="X68" s="26">
        <f t="shared" si="15"/>
        <v>0</v>
      </c>
      <c r="Y68" s="26">
        <f t="shared" si="15"/>
        <v>0</v>
      </c>
      <c r="Z68" s="26">
        <f t="shared" si="15"/>
        <v>0</v>
      </c>
      <c r="AA68" s="26">
        <f t="shared" si="15"/>
        <v>0</v>
      </c>
      <c r="AB68" s="26">
        <f t="shared" si="15"/>
        <v>0</v>
      </c>
      <c r="AC68" s="26">
        <f t="shared" si="15"/>
        <v>0</v>
      </c>
      <c r="AD68" s="26">
        <f t="shared" si="15"/>
        <v>958790.67213623342</v>
      </c>
      <c r="AE68" s="26">
        <f t="shared" si="15"/>
        <v>52296.879039292849</v>
      </c>
      <c r="AF68" s="26">
        <f t="shared" si="15"/>
        <v>18430.677301561074</v>
      </c>
      <c r="AG68" s="26">
        <f t="shared" si="15"/>
        <v>4180.1536147870474</v>
      </c>
      <c r="AH68" s="26">
        <f t="shared" si="15"/>
        <v>7063.961679054426</v>
      </c>
    </row>
    <row r="69" spans="1:34" ht="12" customHeight="1">
      <c r="A69" s="1"/>
      <c r="B69" s="1"/>
      <c r="C69" s="1"/>
      <c r="D69" s="25"/>
      <c r="E69" s="79"/>
      <c r="F69" s="25"/>
      <c r="G69" s="25"/>
      <c r="H69" s="81"/>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row>
    <row r="70" spans="1:34" ht="12" customHeight="1">
      <c r="A70" s="16" t="s">
        <v>109</v>
      </c>
      <c r="B70" s="1"/>
      <c r="C70" s="5" t="s">
        <v>110</v>
      </c>
      <c r="D70" s="30">
        <f>Classification!CR70</f>
        <v>906.27149982596848</v>
      </c>
      <c r="E70" s="69"/>
      <c r="F70" s="30">
        <v>0</v>
      </c>
      <c r="G70" s="30">
        <f t="shared" ref="G70" si="16">D70-F70</f>
        <v>906.27149982596848</v>
      </c>
      <c r="H70" s="81" t="s">
        <v>525</v>
      </c>
      <c r="I70" s="30">
        <v>573.66956643397202</v>
      </c>
      <c r="J70" s="30">
        <v>17.762176164399168</v>
      </c>
      <c r="K70" s="30">
        <v>3.0196425444775818</v>
      </c>
      <c r="L70" s="30">
        <v>4.6137504281969076E-7</v>
      </c>
      <c r="M70" s="30">
        <v>0.13398091033113582</v>
      </c>
      <c r="N70" s="30">
        <v>0.45556487924801037</v>
      </c>
      <c r="O70" s="30">
        <v>1.3117345910953411</v>
      </c>
      <c r="P70" s="30">
        <v>0.74977165890888764</v>
      </c>
      <c r="Q70" s="30">
        <v>0.1231523395549137</v>
      </c>
      <c r="R70" s="30">
        <v>2.8257393726729258E-3</v>
      </c>
      <c r="S70" s="30">
        <v>2.1797516462590902</v>
      </c>
      <c r="T70" s="30">
        <v>0.17669074596544637</v>
      </c>
      <c r="U70" s="30">
        <v>13.279956897823853</v>
      </c>
      <c r="V70" s="30">
        <v>3.5151589626616664</v>
      </c>
      <c r="W70" s="30">
        <v>0.55959382575121908</v>
      </c>
      <c r="X70" s="30">
        <v>0</v>
      </c>
      <c r="Y70" s="30">
        <v>0</v>
      </c>
      <c r="Z70" s="30">
        <v>0</v>
      </c>
      <c r="AA70" s="30">
        <v>0</v>
      </c>
      <c r="AB70" s="30">
        <v>0</v>
      </c>
      <c r="AC70" s="30">
        <v>0</v>
      </c>
      <c r="AD70" s="30">
        <v>262.00930532070294</v>
      </c>
      <c r="AE70" s="30">
        <v>17.320914096855834</v>
      </c>
      <c r="AF70" s="30">
        <v>6.2637048683920691</v>
      </c>
      <c r="AG70" s="30">
        <v>1.4206340938621187</v>
      </c>
      <c r="AH70" s="30">
        <v>2.3173736449595155</v>
      </c>
    </row>
    <row r="71" spans="1:34" ht="12" customHeight="1">
      <c r="A71" s="1"/>
      <c r="B71" s="1"/>
      <c r="C71" s="1"/>
      <c r="D71" s="25"/>
      <c r="E71" s="79"/>
      <c r="F71" s="25"/>
      <c r="G71" s="25"/>
      <c r="H71" s="81"/>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row>
    <row r="72" spans="1:34" ht="12" customHeight="1">
      <c r="A72" s="16" t="s">
        <v>111</v>
      </c>
      <c r="B72" s="1"/>
      <c r="C72" s="1"/>
      <c r="D72" s="25"/>
      <c r="E72" s="79"/>
      <c r="F72" s="25"/>
      <c r="G72" s="25"/>
      <c r="H72" s="81"/>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row>
    <row r="73" spans="1:34" ht="12" customHeight="1">
      <c r="A73" s="1"/>
      <c r="B73" s="16" t="s">
        <v>37</v>
      </c>
      <c r="C73" s="5" t="s">
        <v>112</v>
      </c>
      <c r="D73" s="25">
        <f>Classification!CR73</f>
        <v>240.92205547386584</v>
      </c>
      <c r="E73" s="69"/>
      <c r="F73" s="25">
        <v>0</v>
      </c>
      <c r="G73" s="25">
        <f>D73-F73</f>
        <v>240.92205547386584</v>
      </c>
      <c r="H73" s="81" t="s">
        <v>526</v>
      </c>
      <c r="I73" s="25">
        <v>155.15684228980095</v>
      </c>
      <c r="J73" s="25">
        <v>6.2994470234515241</v>
      </c>
      <c r="K73" s="25">
        <v>2.0289107103317026</v>
      </c>
      <c r="L73" s="25">
        <v>4.3567356387934093E-3</v>
      </c>
      <c r="M73" s="25">
        <v>0.12202967436623348</v>
      </c>
      <c r="N73" s="25">
        <v>0.36800096773685659</v>
      </c>
      <c r="O73" s="25">
        <v>0.40333352699948838</v>
      </c>
      <c r="P73" s="25">
        <v>0.19225276415465681</v>
      </c>
      <c r="Q73" s="25">
        <v>4.4001463021165914E-2</v>
      </c>
      <c r="R73" s="25">
        <v>4.1376462332289223E-3</v>
      </c>
      <c r="S73" s="25">
        <v>0.68086398377694479</v>
      </c>
      <c r="T73" s="25">
        <v>4.7914536883010499E-2</v>
      </c>
      <c r="U73" s="25">
        <v>3.357453857329098</v>
      </c>
      <c r="V73" s="25">
        <v>0.74628783995633419</v>
      </c>
      <c r="W73" s="25">
        <v>0.13054620181716231</v>
      </c>
      <c r="X73" s="25">
        <v>0</v>
      </c>
      <c r="Y73" s="25">
        <v>0</v>
      </c>
      <c r="Z73" s="25">
        <v>0</v>
      </c>
      <c r="AA73" s="25">
        <v>0</v>
      </c>
      <c r="AB73" s="25">
        <v>0</v>
      </c>
      <c r="AC73" s="25">
        <v>0</v>
      </c>
      <c r="AD73" s="25">
        <v>64.984439401020552</v>
      </c>
      <c r="AE73" s="25">
        <v>3.5798284046307542</v>
      </c>
      <c r="AF73" s="25">
        <v>1.3330766620560444</v>
      </c>
      <c r="AG73" s="25">
        <v>0.67401049626612886</v>
      </c>
      <c r="AH73" s="25">
        <v>0.76432128839516189</v>
      </c>
    </row>
    <row r="74" spans="1:34" ht="12" customHeight="1">
      <c r="A74" s="1"/>
      <c r="B74" s="16" t="s">
        <v>39</v>
      </c>
      <c r="C74" s="5" t="s">
        <v>114</v>
      </c>
      <c r="D74" s="25">
        <f>Classification!CR74</f>
        <v>28804.070934522486</v>
      </c>
      <c r="E74" s="69"/>
      <c r="F74" s="25">
        <v>0</v>
      </c>
      <c r="G74" s="25">
        <f t="shared" ref="G74:G79" si="17">D74-F74</f>
        <v>28804.070934522486</v>
      </c>
      <c r="H74" s="81" t="s">
        <v>526</v>
      </c>
      <c r="I74" s="25">
        <v>18550.184965430606</v>
      </c>
      <c r="J74" s="25">
        <v>753.14698172765304</v>
      </c>
      <c r="K74" s="25">
        <v>242.57176415525882</v>
      </c>
      <c r="L74" s="25">
        <v>0.52088100500362988</v>
      </c>
      <c r="M74" s="25">
        <v>14.58957914686626</v>
      </c>
      <c r="N74" s="25">
        <v>43.997325017904686</v>
      </c>
      <c r="O74" s="25">
        <v>48.221602207045073</v>
      </c>
      <c r="P74" s="25">
        <v>22.985285615203701</v>
      </c>
      <c r="Q74" s="25">
        <v>5.2607108120157777</v>
      </c>
      <c r="R74" s="25">
        <v>0.49468719403655376</v>
      </c>
      <c r="S74" s="25">
        <v>81.402486986502041</v>
      </c>
      <c r="T74" s="25">
        <v>5.7285486646644488</v>
      </c>
      <c r="U74" s="25">
        <v>401.40923949731103</v>
      </c>
      <c r="V74" s="25">
        <v>89.224408439457378</v>
      </c>
      <c r="W74" s="25">
        <v>15.607795018924403</v>
      </c>
      <c r="X74" s="25">
        <v>0</v>
      </c>
      <c r="Y74" s="25">
        <v>0</v>
      </c>
      <c r="Z74" s="25">
        <v>0</v>
      </c>
      <c r="AA74" s="25">
        <v>0</v>
      </c>
      <c r="AB74" s="25">
        <v>0</v>
      </c>
      <c r="AC74" s="25">
        <v>0</v>
      </c>
      <c r="AD74" s="25">
        <v>7769.3858225870081</v>
      </c>
      <c r="AE74" s="25">
        <v>427.99581423788754</v>
      </c>
      <c r="AF74" s="25">
        <v>159.3794916762364</v>
      </c>
      <c r="AG74" s="25">
        <v>80.58310023495649</v>
      </c>
      <c r="AH74" s="25">
        <v>91.380444867937854</v>
      </c>
    </row>
    <row r="75" spans="1:34" ht="12" customHeight="1">
      <c r="A75" s="1"/>
      <c r="B75" s="16" t="s">
        <v>115</v>
      </c>
      <c r="C75" s="5" t="s">
        <v>116</v>
      </c>
      <c r="D75" s="25">
        <f>Classification!CR75</f>
        <v>67373.596789957854</v>
      </c>
      <c r="E75" s="69"/>
      <c r="F75" s="25">
        <v>0</v>
      </c>
      <c r="G75" s="25">
        <f t="shared" si="17"/>
        <v>67373.596789957854</v>
      </c>
      <c r="H75" s="81" t="s">
        <v>526</v>
      </c>
      <c r="I75" s="25">
        <v>43389.446064102987</v>
      </c>
      <c r="J75" s="25">
        <v>1761.6336658050884</v>
      </c>
      <c r="K75" s="25">
        <v>567.38272405924738</v>
      </c>
      <c r="L75" s="25">
        <v>1.218356491568068</v>
      </c>
      <c r="M75" s="25">
        <v>34.125468757891745</v>
      </c>
      <c r="N75" s="25">
        <v>102.91107955994822</v>
      </c>
      <c r="O75" s="25">
        <v>112.79179221050116</v>
      </c>
      <c r="P75" s="25">
        <v>53.76328119247583</v>
      </c>
      <c r="Q75" s="25">
        <v>12.304962374347054</v>
      </c>
      <c r="R75" s="25">
        <v>1.1570883721241241</v>
      </c>
      <c r="S75" s="25">
        <v>190.40288952195289</v>
      </c>
      <c r="T75" s="25">
        <v>13.399249321462358</v>
      </c>
      <c r="U75" s="25">
        <v>938.90840329941022</v>
      </c>
      <c r="V75" s="25">
        <v>208.69860137782536</v>
      </c>
      <c r="W75" s="25">
        <v>36.507106609191453</v>
      </c>
      <c r="X75" s="25">
        <v>0</v>
      </c>
      <c r="Y75" s="25">
        <v>0</v>
      </c>
      <c r="Z75" s="25">
        <v>0</v>
      </c>
      <c r="AA75" s="25">
        <v>0</v>
      </c>
      <c r="AB75" s="25">
        <v>0</v>
      </c>
      <c r="AC75" s="25">
        <v>0</v>
      </c>
      <c r="AD75" s="25">
        <v>18172.829420761525</v>
      </c>
      <c r="AE75" s="25">
        <v>1001.0952091390957</v>
      </c>
      <c r="AF75" s="25">
        <v>372.79347190863348</v>
      </c>
      <c r="AG75" s="25">
        <v>188.48631902262471</v>
      </c>
      <c r="AH75" s="25">
        <v>213.7416360699392</v>
      </c>
    </row>
    <row r="76" spans="1:34" ht="12" customHeight="1">
      <c r="A76" s="1"/>
      <c r="B76" s="16" t="s">
        <v>117</v>
      </c>
      <c r="C76" s="5" t="s">
        <v>118</v>
      </c>
      <c r="D76" s="25">
        <f>Classification!CR76</f>
        <v>29904.735170443721</v>
      </c>
      <c r="E76" s="69"/>
      <c r="F76" s="25">
        <v>0</v>
      </c>
      <c r="G76" s="25">
        <f t="shared" si="17"/>
        <v>29904.735170443721</v>
      </c>
      <c r="H76" s="81" t="s">
        <v>526</v>
      </c>
      <c r="I76" s="25">
        <v>19259.026615195547</v>
      </c>
      <c r="J76" s="25">
        <v>781.92631465819784</v>
      </c>
      <c r="K76" s="25">
        <v>251.84094232305796</v>
      </c>
      <c r="L76" s="25">
        <v>0.54078496561674827</v>
      </c>
      <c r="M76" s="25">
        <v>15.147077703948749</v>
      </c>
      <c r="N76" s="25">
        <v>45.678555502078019</v>
      </c>
      <c r="O76" s="25">
        <v>50.064251222483449</v>
      </c>
      <c r="P76" s="25">
        <v>23.863601804835351</v>
      </c>
      <c r="Q76" s="25">
        <v>5.4617336556086995</v>
      </c>
      <c r="R76" s="25">
        <v>0.51359023394650216</v>
      </c>
      <c r="S76" s="25">
        <v>84.513047516114611</v>
      </c>
      <c r="T76" s="25">
        <v>5.9474485782656732</v>
      </c>
      <c r="U76" s="25">
        <v>416.74793224276954</v>
      </c>
      <c r="V76" s="25">
        <v>92.633861067309255</v>
      </c>
      <c r="W76" s="25">
        <v>16.204201749694192</v>
      </c>
      <c r="X76" s="25">
        <v>0</v>
      </c>
      <c r="Y76" s="25">
        <v>0</v>
      </c>
      <c r="Z76" s="25">
        <v>0</v>
      </c>
      <c r="AA76" s="25">
        <v>0</v>
      </c>
      <c r="AB76" s="25">
        <v>0</v>
      </c>
      <c r="AC76" s="25">
        <v>0</v>
      </c>
      <c r="AD76" s="25">
        <v>8066.2704237058661</v>
      </c>
      <c r="AE76" s="25">
        <v>444.35043601779114</v>
      </c>
      <c r="AF76" s="25">
        <v>165.46971783996554</v>
      </c>
      <c r="AG76" s="25">
        <v>83.662350270477319</v>
      </c>
      <c r="AH76" s="25">
        <v>94.872284190141585</v>
      </c>
    </row>
    <row r="77" spans="1:34" ht="12" customHeight="1">
      <c r="A77" s="1"/>
      <c r="B77" s="16" t="s">
        <v>119</v>
      </c>
      <c r="C77" s="5" t="s">
        <v>120</v>
      </c>
      <c r="D77" s="25">
        <f>Classification!CR77</f>
        <v>22626.295496202561</v>
      </c>
      <c r="E77" s="69"/>
      <c r="F77" s="25">
        <v>0</v>
      </c>
      <c r="G77" s="25">
        <f t="shared" si="17"/>
        <v>22626.295496202561</v>
      </c>
      <c r="H77" s="81" t="s">
        <v>526</v>
      </c>
      <c r="I77" s="25">
        <v>14571.619667621304</v>
      </c>
      <c r="J77" s="25">
        <v>591.61519909392121</v>
      </c>
      <c r="K77" s="25">
        <v>190.54599703245145</v>
      </c>
      <c r="L77" s="25">
        <v>0.40916464774587519</v>
      </c>
      <c r="M77" s="25">
        <v>11.460467851667003</v>
      </c>
      <c r="N77" s="25">
        <v>34.560964634497083</v>
      </c>
      <c r="O77" s="25">
        <v>37.879236699464236</v>
      </c>
      <c r="P77" s="25">
        <v>18.055498668102928</v>
      </c>
      <c r="Q77" s="25">
        <v>4.1324157832869188</v>
      </c>
      <c r="R77" s="25">
        <v>0.38858877468751507</v>
      </c>
      <c r="S77" s="25">
        <v>63.943625498952848</v>
      </c>
      <c r="T77" s="25">
        <v>4.4999137498903394</v>
      </c>
      <c r="U77" s="25">
        <v>315.31668174329445</v>
      </c>
      <c r="V77" s="25">
        <v>70.087934285893681</v>
      </c>
      <c r="W77" s="25">
        <v>12.260301085395742</v>
      </c>
      <c r="X77" s="25">
        <v>0</v>
      </c>
      <c r="Y77" s="25">
        <v>0</v>
      </c>
      <c r="Z77" s="25">
        <v>0</v>
      </c>
      <c r="AA77" s="25">
        <v>0</v>
      </c>
      <c r="AB77" s="25">
        <v>0</v>
      </c>
      <c r="AC77" s="25">
        <v>0</v>
      </c>
      <c r="AD77" s="25">
        <v>6103.0407766135695</v>
      </c>
      <c r="AE77" s="25">
        <v>336.20108026042129</v>
      </c>
      <c r="AF77" s="25">
        <v>125.19645167166243</v>
      </c>
      <c r="AG77" s="25">
        <v>63.299977356011965</v>
      </c>
      <c r="AH77" s="25">
        <v>71.781553130336562</v>
      </c>
    </row>
    <row r="78" spans="1:34" ht="12" customHeight="1">
      <c r="A78" s="1"/>
      <c r="B78" s="16" t="s">
        <v>121</v>
      </c>
      <c r="C78" s="5" t="s">
        <v>122</v>
      </c>
      <c r="D78" s="25">
        <f>Classification!CR78</f>
        <v>5945.7588800732447</v>
      </c>
      <c r="E78" s="69"/>
      <c r="F78" s="25">
        <v>0</v>
      </c>
      <c r="G78" s="25">
        <f t="shared" si="17"/>
        <v>5945.7588800732447</v>
      </c>
      <c r="H78" s="81" t="s">
        <v>527</v>
      </c>
      <c r="I78" s="25">
        <v>4502.549306621283</v>
      </c>
      <c r="J78" s="25">
        <v>29.813814728249973</v>
      </c>
      <c r="K78" s="25">
        <v>0.76269276073571501</v>
      </c>
      <c r="L78" s="25">
        <v>2.3042077363616769E-3</v>
      </c>
      <c r="M78" s="25">
        <v>5.0692570199956891E-2</v>
      </c>
      <c r="N78" s="25">
        <v>0.13759411911416869</v>
      </c>
      <c r="O78" s="25">
        <v>8.6901548914211799E-2</v>
      </c>
      <c r="P78" s="25">
        <v>3.1271390707765613E-2</v>
      </c>
      <c r="Q78" s="25">
        <v>7.9001408103828909E-3</v>
      </c>
      <c r="R78" s="25">
        <v>4.2792429389573988E-3</v>
      </c>
      <c r="S78" s="25">
        <v>0.14220253458689205</v>
      </c>
      <c r="T78" s="25">
        <v>7.9001408103828909E-3</v>
      </c>
      <c r="U78" s="25">
        <v>8.2293133441488447E-2</v>
      </c>
      <c r="V78" s="25">
        <v>8.5584858779147975E-3</v>
      </c>
      <c r="W78" s="25">
        <v>3.9500704051914455E-3</v>
      </c>
      <c r="X78" s="25">
        <v>0</v>
      </c>
      <c r="Y78" s="25">
        <v>0</v>
      </c>
      <c r="Z78" s="25">
        <v>0</v>
      </c>
      <c r="AA78" s="25">
        <v>0</v>
      </c>
      <c r="AB78" s="25">
        <v>0</v>
      </c>
      <c r="AC78" s="25">
        <v>0</v>
      </c>
      <c r="AD78" s="25">
        <v>1403.9379734835488</v>
      </c>
      <c r="AE78" s="25">
        <v>7.7095499133324044</v>
      </c>
      <c r="AF78" s="25">
        <v>0.1915784146517851</v>
      </c>
      <c r="AG78" s="25">
        <v>4.3450774457105899E-2</v>
      </c>
      <c r="AH78" s="25">
        <v>0.18466579144270009</v>
      </c>
    </row>
    <row r="79" spans="1:34" ht="12" customHeight="1">
      <c r="A79" s="1"/>
      <c r="B79" s="16" t="s">
        <v>16</v>
      </c>
      <c r="C79" s="5" t="s">
        <v>123</v>
      </c>
      <c r="D79" s="25">
        <f>Classification!CR79</f>
        <v>0</v>
      </c>
      <c r="E79" s="69"/>
      <c r="F79" s="25">
        <v>0</v>
      </c>
      <c r="G79" s="25">
        <f t="shared" si="17"/>
        <v>0</v>
      </c>
      <c r="H79" s="81"/>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row>
    <row r="80" spans="1:34" ht="12" customHeight="1">
      <c r="A80" s="1"/>
      <c r="B80" s="16" t="s">
        <v>42</v>
      </c>
      <c r="C80" s="1"/>
      <c r="D80" s="26">
        <f>SUM(D73:D79)</f>
        <v>154895.37932667372</v>
      </c>
      <c r="E80" s="79"/>
      <c r="F80" s="26">
        <f t="shared" ref="F80:G80" si="18">SUM(F73:F79)</f>
        <v>0</v>
      </c>
      <c r="G80" s="26">
        <f t="shared" si="18"/>
        <v>154895.37932667372</v>
      </c>
      <c r="H80" s="81"/>
      <c r="I80" s="26">
        <f t="shared" ref="I80:AH80" si="19">SUM(I73:I79)</f>
        <v>100427.98346126152</v>
      </c>
      <c r="J80" s="26">
        <f t="shared" si="19"/>
        <v>3924.435423036562</v>
      </c>
      <c r="K80" s="26">
        <f t="shared" si="19"/>
        <v>1255.1330310410831</v>
      </c>
      <c r="L80" s="26">
        <f t="shared" si="19"/>
        <v>2.6958480533094762</v>
      </c>
      <c r="M80" s="26">
        <f t="shared" si="19"/>
        <v>75.495315704939955</v>
      </c>
      <c r="N80" s="26">
        <f t="shared" si="19"/>
        <v>227.65351980127903</v>
      </c>
      <c r="O80" s="26">
        <f t="shared" si="19"/>
        <v>249.4471174154076</v>
      </c>
      <c r="P80" s="26">
        <f t="shared" si="19"/>
        <v>118.89119143548024</v>
      </c>
      <c r="Q80" s="26">
        <f t="shared" si="19"/>
        <v>27.211724229089999</v>
      </c>
      <c r="R80" s="26">
        <f t="shared" si="19"/>
        <v>2.5623714639668811</v>
      </c>
      <c r="S80" s="26">
        <f t="shared" si="19"/>
        <v>421.08511604188624</v>
      </c>
      <c r="T80" s="26">
        <f t="shared" si="19"/>
        <v>29.630974991976213</v>
      </c>
      <c r="U80" s="26">
        <f t="shared" si="19"/>
        <v>2075.8220037735559</v>
      </c>
      <c r="V80" s="26">
        <f t="shared" si="19"/>
        <v>461.3996514963199</v>
      </c>
      <c r="W80" s="26">
        <f t="shared" si="19"/>
        <v>80.713900735428155</v>
      </c>
      <c r="X80" s="26">
        <f t="shared" si="19"/>
        <v>0</v>
      </c>
      <c r="Y80" s="26">
        <f t="shared" si="19"/>
        <v>0</v>
      </c>
      <c r="Z80" s="26">
        <f t="shared" si="19"/>
        <v>0</v>
      </c>
      <c r="AA80" s="26">
        <f t="shared" si="19"/>
        <v>0</v>
      </c>
      <c r="AB80" s="26">
        <f t="shared" si="19"/>
        <v>0</v>
      </c>
      <c r="AC80" s="26">
        <f t="shared" si="19"/>
        <v>0</v>
      </c>
      <c r="AD80" s="26">
        <f t="shared" si="19"/>
        <v>41580.448856552532</v>
      </c>
      <c r="AE80" s="26">
        <f t="shared" si="19"/>
        <v>2220.9319179731588</v>
      </c>
      <c r="AF80" s="26">
        <f t="shared" si="19"/>
        <v>824.36378817320576</v>
      </c>
      <c r="AG80" s="26">
        <f t="shared" si="19"/>
        <v>416.74920815479373</v>
      </c>
      <c r="AH80" s="26">
        <f t="shared" si="19"/>
        <v>472.72490533819308</v>
      </c>
    </row>
    <row r="81" spans="1:34" ht="12" customHeight="1">
      <c r="A81" s="1"/>
      <c r="B81" s="1"/>
      <c r="C81" s="1"/>
      <c r="D81" s="25"/>
      <c r="E81" s="79"/>
      <c r="F81" s="25"/>
      <c r="G81" s="25"/>
      <c r="H81" s="81"/>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row>
    <row r="82" spans="1:34" ht="12" customHeight="1" thickBot="1">
      <c r="A82" s="16" t="s">
        <v>124</v>
      </c>
      <c r="B82" s="1"/>
      <c r="C82" s="1"/>
      <c r="D82" s="32">
        <f>SUM(D18, D29, D39, D52, D68, D70, D80)</f>
        <v>3409359.6867452525</v>
      </c>
      <c r="E82" s="79"/>
      <c r="F82" s="32">
        <f>SUM(F18, F29, F39, F52, F68, F70, F80)</f>
        <v>26570.504371173756</v>
      </c>
      <c r="G82" s="32">
        <f>SUM(G18, G29, G39, G52, G68, G70, G80)</f>
        <v>3382789.1823740788</v>
      </c>
      <c r="H82" s="81"/>
      <c r="I82" s="32">
        <f t="shared" ref="I82:AH82" si="20">SUM(I18, I29, I39, I52, I68, I70, I80)</f>
        <v>2167059.2477687695</v>
      </c>
      <c r="J82" s="32">
        <f t="shared" si="20"/>
        <v>64141.733590978787</v>
      </c>
      <c r="K82" s="32">
        <f t="shared" si="20"/>
        <v>10979.764748917945</v>
      </c>
      <c r="L82" s="32">
        <f t="shared" si="20"/>
        <v>2.6958485146845188</v>
      </c>
      <c r="M82" s="32">
        <f t="shared" si="20"/>
        <v>529.97310807182225</v>
      </c>
      <c r="N82" s="32">
        <f t="shared" si="20"/>
        <v>1773.0026569639233</v>
      </c>
      <c r="O82" s="32">
        <f t="shared" si="20"/>
        <v>4441.8416688995676</v>
      </c>
      <c r="P82" s="32">
        <f t="shared" si="20"/>
        <v>2515.2250844785717</v>
      </c>
      <c r="Q82" s="32">
        <f t="shared" si="20"/>
        <v>393.08863412518059</v>
      </c>
      <c r="R82" s="32">
        <f t="shared" si="20"/>
        <v>10.955006738657149</v>
      </c>
      <c r="S82" s="32">
        <f t="shared" si="20"/>
        <v>7343.1993333195023</v>
      </c>
      <c r="T82" s="32">
        <f t="shared" si="20"/>
        <v>590.74010507581454</v>
      </c>
      <c r="U82" s="32">
        <f t="shared" si="20"/>
        <v>48514.508484038663</v>
      </c>
      <c r="V82" s="32">
        <f t="shared" si="20"/>
        <v>12753.569662408059</v>
      </c>
      <c r="W82" s="32">
        <f t="shared" si="20"/>
        <v>1743.2466648064051</v>
      </c>
      <c r="X82" s="32">
        <f t="shared" si="20"/>
        <v>0</v>
      </c>
      <c r="Y82" s="32">
        <f t="shared" si="20"/>
        <v>0</v>
      </c>
      <c r="Z82" s="32">
        <f t="shared" si="20"/>
        <v>0</v>
      </c>
      <c r="AA82" s="32">
        <f t="shared" si="20"/>
        <v>0</v>
      </c>
      <c r="AB82" s="32">
        <f t="shared" si="20"/>
        <v>0</v>
      </c>
      <c r="AC82" s="32">
        <f t="shared" si="20"/>
        <v>0</v>
      </c>
      <c r="AD82" s="32">
        <f t="shared" si="20"/>
        <v>1000633.1302981066</v>
      </c>
      <c r="AE82" s="32">
        <f t="shared" si="20"/>
        <v>54535.131871362864</v>
      </c>
      <c r="AF82" s="32">
        <f t="shared" si="20"/>
        <v>19261.304794602675</v>
      </c>
      <c r="AG82" s="32">
        <f t="shared" si="20"/>
        <v>4598.3234570357026</v>
      </c>
      <c r="AH82" s="32">
        <f t="shared" si="20"/>
        <v>7539.0039580375787</v>
      </c>
    </row>
    <row r="83" spans="1:34" ht="12" customHeight="1" thickTop="1">
      <c r="A83" s="1"/>
      <c r="B83" s="1"/>
      <c r="C83" s="1"/>
      <c r="D83" s="25"/>
      <c r="E83" s="79"/>
      <c r="F83" s="25"/>
      <c r="G83" s="25"/>
      <c r="H83" s="81"/>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row>
    <row r="84" spans="1:34" ht="12" customHeight="1">
      <c r="A84" s="16" t="s">
        <v>125</v>
      </c>
      <c r="B84" s="1"/>
      <c r="C84" s="1"/>
      <c r="D84" s="33"/>
      <c r="E84" s="81"/>
      <c r="F84" s="33"/>
      <c r="G84" s="33"/>
      <c r="H84" s="81"/>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row>
    <row r="85" spans="1:34" ht="12" customHeight="1">
      <c r="A85" s="1"/>
      <c r="B85" s="1"/>
      <c r="C85" s="1"/>
      <c r="D85" s="33"/>
      <c r="E85" s="81"/>
      <c r="F85" s="33"/>
      <c r="G85" s="33"/>
      <c r="H85" s="81"/>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ht="12" customHeight="1">
      <c r="A86" s="16" t="s">
        <v>32</v>
      </c>
      <c r="B86" s="1"/>
      <c r="C86" s="1"/>
      <c r="D86" s="25"/>
      <c r="E86" s="79"/>
      <c r="F86" s="25"/>
      <c r="G86" s="25"/>
      <c r="H86" s="81"/>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row>
    <row r="87" spans="1:34" ht="12" customHeight="1">
      <c r="A87" s="1"/>
      <c r="B87" s="16" t="s">
        <v>34</v>
      </c>
      <c r="C87" s="5" t="s">
        <v>35</v>
      </c>
      <c r="D87" s="25">
        <f>Classification!CR87</f>
        <v>0</v>
      </c>
      <c r="E87" s="69"/>
      <c r="F87" s="25">
        <v>0</v>
      </c>
      <c r="G87" s="25">
        <f t="shared" ref="G87:G90" si="21">D87-F87</f>
        <v>0</v>
      </c>
      <c r="H87" s="81"/>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row>
    <row r="88" spans="1:34" ht="12" customHeight="1">
      <c r="A88" s="1"/>
      <c r="B88" s="16" t="s">
        <v>37</v>
      </c>
      <c r="C88" s="5" t="s">
        <v>38</v>
      </c>
      <c r="D88" s="25">
        <f>Classification!CR88</f>
        <v>0</v>
      </c>
      <c r="E88" s="69"/>
      <c r="F88" s="25">
        <v>0</v>
      </c>
      <c r="G88" s="25">
        <f t="shared" si="21"/>
        <v>0</v>
      </c>
      <c r="H88" s="81"/>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row>
    <row r="89" spans="1:34" ht="12" customHeight="1">
      <c r="A89" s="1"/>
      <c r="B89" s="16" t="s">
        <v>39</v>
      </c>
      <c r="C89" s="5" t="s">
        <v>40</v>
      </c>
      <c r="D89" s="25">
        <f>Classification!CR89</f>
        <v>0</v>
      </c>
      <c r="E89" s="69"/>
      <c r="F89" s="25">
        <v>0</v>
      </c>
      <c r="G89" s="25">
        <f t="shared" si="21"/>
        <v>0</v>
      </c>
      <c r="H89" s="81"/>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row>
    <row r="90" spans="1:34" ht="12" customHeight="1">
      <c r="A90" s="1"/>
      <c r="B90" s="16" t="s">
        <v>16</v>
      </c>
      <c r="C90" s="5" t="s">
        <v>41</v>
      </c>
      <c r="D90" s="25">
        <f>Classification!CR90</f>
        <v>0</v>
      </c>
      <c r="E90" s="69"/>
      <c r="F90" s="25">
        <v>0</v>
      </c>
      <c r="G90" s="25">
        <f t="shared" si="21"/>
        <v>0</v>
      </c>
      <c r="H90" s="81"/>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row>
    <row r="91" spans="1:34" ht="12" customHeight="1">
      <c r="A91" s="1"/>
      <c r="B91" s="16" t="s">
        <v>42</v>
      </c>
      <c r="C91" s="1"/>
      <c r="D91" s="26">
        <f>SUM(D87:D90)</f>
        <v>0</v>
      </c>
      <c r="E91" s="79"/>
      <c r="F91" s="26">
        <f>SUM(F87:F90)</f>
        <v>0</v>
      </c>
      <c r="G91" s="26">
        <f>SUM(G87:G90)</f>
        <v>0</v>
      </c>
      <c r="H91" s="81"/>
      <c r="I91" s="26">
        <f t="shared" ref="I91:AH91" si="22">SUM(I87:I90)</f>
        <v>0</v>
      </c>
      <c r="J91" s="26">
        <f t="shared" si="22"/>
        <v>0</v>
      </c>
      <c r="K91" s="26">
        <f t="shared" si="22"/>
        <v>0</v>
      </c>
      <c r="L91" s="26">
        <f t="shared" si="22"/>
        <v>0</v>
      </c>
      <c r="M91" s="26">
        <f t="shared" si="22"/>
        <v>0</v>
      </c>
      <c r="N91" s="26">
        <f t="shared" si="22"/>
        <v>0</v>
      </c>
      <c r="O91" s="26">
        <f t="shared" si="22"/>
        <v>0</v>
      </c>
      <c r="P91" s="26">
        <f t="shared" si="22"/>
        <v>0</v>
      </c>
      <c r="Q91" s="26">
        <f t="shared" si="22"/>
        <v>0</v>
      </c>
      <c r="R91" s="26">
        <f t="shared" si="22"/>
        <v>0</v>
      </c>
      <c r="S91" s="26">
        <f t="shared" si="22"/>
        <v>0</v>
      </c>
      <c r="T91" s="26">
        <f t="shared" si="22"/>
        <v>0</v>
      </c>
      <c r="U91" s="26">
        <f t="shared" si="22"/>
        <v>0</v>
      </c>
      <c r="V91" s="26">
        <f t="shared" si="22"/>
        <v>0</v>
      </c>
      <c r="W91" s="26">
        <f t="shared" si="22"/>
        <v>0</v>
      </c>
      <c r="X91" s="26">
        <f t="shared" si="22"/>
        <v>0</v>
      </c>
      <c r="Y91" s="26">
        <f t="shared" si="22"/>
        <v>0</v>
      </c>
      <c r="Z91" s="26">
        <f t="shared" si="22"/>
        <v>0</v>
      </c>
      <c r="AA91" s="26">
        <f t="shared" si="22"/>
        <v>0</v>
      </c>
      <c r="AB91" s="26">
        <f t="shared" si="22"/>
        <v>0</v>
      </c>
      <c r="AC91" s="26">
        <f t="shared" si="22"/>
        <v>0</v>
      </c>
      <c r="AD91" s="26">
        <f t="shared" si="22"/>
        <v>0</v>
      </c>
      <c r="AE91" s="26">
        <f t="shared" si="22"/>
        <v>0</v>
      </c>
      <c r="AF91" s="26">
        <f t="shared" si="22"/>
        <v>0</v>
      </c>
      <c r="AG91" s="26">
        <f t="shared" si="22"/>
        <v>0</v>
      </c>
      <c r="AH91" s="26">
        <f t="shared" si="22"/>
        <v>0</v>
      </c>
    </row>
    <row r="92" spans="1:34" ht="12" customHeight="1">
      <c r="A92" s="1"/>
      <c r="B92" s="1"/>
      <c r="C92" s="1"/>
      <c r="D92" s="25"/>
      <c r="E92" s="79"/>
      <c r="F92" s="25"/>
      <c r="G92" s="25"/>
      <c r="H92" s="81"/>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row>
    <row r="93" spans="1:34" ht="12" customHeight="1">
      <c r="A93" s="16" t="s">
        <v>43</v>
      </c>
      <c r="B93" s="1"/>
      <c r="C93" s="1"/>
      <c r="D93" s="25"/>
      <c r="E93" s="79"/>
      <c r="F93" s="25"/>
      <c r="G93" s="25"/>
      <c r="H93" s="81"/>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row>
    <row r="94" spans="1:34" ht="12" customHeight="1">
      <c r="A94" s="1"/>
      <c r="B94" s="16" t="s">
        <v>37</v>
      </c>
      <c r="C94" s="5" t="s">
        <v>45</v>
      </c>
      <c r="D94" s="25">
        <f>Classification!CR94</f>
        <v>0</v>
      </c>
      <c r="E94" s="69"/>
      <c r="F94" s="25">
        <v>0</v>
      </c>
      <c r="G94" s="25">
        <f t="shared" ref="G94:G101" si="23">D94-F94</f>
        <v>0</v>
      </c>
      <c r="H94" s="81"/>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row>
    <row r="95" spans="1:34" ht="12" customHeight="1">
      <c r="A95" s="1"/>
      <c r="B95" s="16" t="s">
        <v>48</v>
      </c>
      <c r="C95" s="5" t="s">
        <v>49</v>
      </c>
      <c r="D95" s="25">
        <f>Classification!CR95</f>
        <v>0</v>
      </c>
      <c r="E95" s="69"/>
      <c r="F95" s="25">
        <v>0</v>
      </c>
      <c r="G95" s="25">
        <f t="shared" si="23"/>
        <v>0</v>
      </c>
      <c r="H95" s="81"/>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row>
    <row r="96" spans="1:34" ht="12" customHeight="1">
      <c r="A96" s="1"/>
      <c r="B96" s="16" t="s">
        <v>39</v>
      </c>
      <c r="C96" s="5" t="s">
        <v>51</v>
      </c>
      <c r="D96" s="25">
        <f>Classification!CR96</f>
        <v>0</v>
      </c>
      <c r="E96" s="69"/>
      <c r="F96" s="25">
        <v>0</v>
      </c>
      <c r="G96" s="25">
        <f t="shared" si="23"/>
        <v>0</v>
      </c>
      <c r="H96" s="81"/>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row>
    <row r="97" spans="1:34" ht="12" customHeight="1">
      <c r="A97" s="1"/>
      <c r="B97" s="16" t="s">
        <v>53</v>
      </c>
      <c r="C97" s="5" t="s">
        <v>54</v>
      </c>
      <c r="D97" s="25">
        <f>Classification!CR97</f>
        <v>0</v>
      </c>
      <c r="E97" s="69"/>
      <c r="F97" s="25">
        <v>0</v>
      </c>
      <c r="G97" s="25">
        <f t="shared" si="23"/>
        <v>0</v>
      </c>
      <c r="H97" s="81"/>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row>
    <row r="98" spans="1:34" ht="12" customHeight="1">
      <c r="A98" s="1"/>
      <c r="B98" s="16" t="s">
        <v>55</v>
      </c>
      <c r="C98" s="5" t="s">
        <v>56</v>
      </c>
      <c r="D98" s="25">
        <f>Classification!CR98</f>
        <v>0</v>
      </c>
      <c r="E98" s="69"/>
      <c r="F98" s="25">
        <v>0</v>
      </c>
      <c r="G98" s="25">
        <f t="shared" si="23"/>
        <v>0</v>
      </c>
      <c r="H98" s="81"/>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row>
    <row r="99" spans="1:34" ht="12" customHeight="1">
      <c r="A99" s="1"/>
      <c r="B99" s="16" t="s">
        <v>59</v>
      </c>
      <c r="C99" s="5" t="s">
        <v>60</v>
      </c>
      <c r="D99" s="25">
        <f>Classification!CR99</f>
        <v>0</v>
      </c>
      <c r="E99" s="69"/>
      <c r="F99" s="25">
        <v>0</v>
      </c>
      <c r="G99" s="25">
        <f t="shared" si="23"/>
        <v>0</v>
      </c>
      <c r="H99" s="81"/>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row>
    <row r="100" spans="1:34" ht="12" customHeight="1">
      <c r="A100" s="1"/>
      <c r="B100" s="16" t="s">
        <v>61</v>
      </c>
      <c r="C100" s="5" t="s">
        <v>62</v>
      </c>
      <c r="D100" s="25">
        <f>Classification!CR100</f>
        <v>0</v>
      </c>
      <c r="E100" s="69"/>
      <c r="F100" s="25">
        <v>0</v>
      </c>
      <c r="G100" s="25">
        <f t="shared" si="23"/>
        <v>0</v>
      </c>
      <c r="H100" s="81"/>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row>
    <row r="101" spans="1:34" ht="12" customHeight="1">
      <c r="A101" s="1"/>
      <c r="B101" s="16" t="s">
        <v>16</v>
      </c>
      <c r="C101" s="5" t="s">
        <v>64</v>
      </c>
      <c r="D101" s="25">
        <f>Classification!CR101</f>
        <v>0</v>
      </c>
      <c r="E101" s="69"/>
      <c r="F101" s="25">
        <v>0</v>
      </c>
      <c r="G101" s="25">
        <f t="shared" si="23"/>
        <v>0</v>
      </c>
      <c r="H101" s="81"/>
      <c r="I101" s="25">
        <v>0</v>
      </c>
      <c r="J101" s="25">
        <v>0</v>
      </c>
      <c r="K101" s="25">
        <v>0</v>
      </c>
      <c r="L101" s="25">
        <v>0</v>
      </c>
      <c r="M101" s="25">
        <v>0</v>
      </c>
      <c r="N101" s="25">
        <v>0</v>
      </c>
      <c r="O101" s="25">
        <v>0</v>
      </c>
      <c r="P101" s="25">
        <v>0</v>
      </c>
      <c r="Q101" s="25">
        <v>0</v>
      </c>
      <c r="R101" s="25">
        <v>0</v>
      </c>
      <c r="S101" s="25">
        <v>0</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row>
    <row r="102" spans="1:34" ht="12" customHeight="1">
      <c r="A102" s="1"/>
      <c r="B102" s="16" t="s">
        <v>42</v>
      </c>
      <c r="C102" s="1"/>
      <c r="D102" s="26">
        <f>SUM(D94:D101)</f>
        <v>0</v>
      </c>
      <c r="E102" s="79"/>
      <c r="F102" s="26">
        <f>SUM(F94:F101)</f>
        <v>0</v>
      </c>
      <c r="G102" s="26">
        <f>SUM(G94:G101)</f>
        <v>0</v>
      </c>
      <c r="H102" s="81"/>
      <c r="I102" s="26">
        <f t="shared" ref="I102:AH102" si="24">SUM(I94:I101)</f>
        <v>0</v>
      </c>
      <c r="J102" s="26">
        <f t="shared" si="24"/>
        <v>0</v>
      </c>
      <c r="K102" s="26">
        <f t="shared" si="24"/>
        <v>0</v>
      </c>
      <c r="L102" s="26">
        <f t="shared" si="24"/>
        <v>0</v>
      </c>
      <c r="M102" s="26">
        <f t="shared" si="24"/>
        <v>0</v>
      </c>
      <c r="N102" s="26">
        <f t="shared" si="24"/>
        <v>0</v>
      </c>
      <c r="O102" s="26">
        <f t="shared" si="24"/>
        <v>0</v>
      </c>
      <c r="P102" s="26">
        <f t="shared" si="24"/>
        <v>0</v>
      </c>
      <c r="Q102" s="26">
        <f t="shared" si="24"/>
        <v>0</v>
      </c>
      <c r="R102" s="26">
        <f t="shared" si="24"/>
        <v>0</v>
      </c>
      <c r="S102" s="26">
        <f t="shared" si="24"/>
        <v>0</v>
      </c>
      <c r="T102" s="26">
        <f t="shared" si="24"/>
        <v>0</v>
      </c>
      <c r="U102" s="26">
        <f t="shared" si="24"/>
        <v>0</v>
      </c>
      <c r="V102" s="26">
        <f t="shared" si="24"/>
        <v>0</v>
      </c>
      <c r="W102" s="26">
        <f t="shared" si="24"/>
        <v>0</v>
      </c>
      <c r="X102" s="26">
        <f t="shared" si="24"/>
        <v>0</v>
      </c>
      <c r="Y102" s="26">
        <f t="shared" si="24"/>
        <v>0</v>
      </c>
      <c r="Z102" s="26">
        <f t="shared" si="24"/>
        <v>0</v>
      </c>
      <c r="AA102" s="26">
        <f t="shared" si="24"/>
        <v>0</v>
      </c>
      <c r="AB102" s="26">
        <f t="shared" si="24"/>
        <v>0</v>
      </c>
      <c r="AC102" s="26">
        <f t="shared" si="24"/>
        <v>0</v>
      </c>
      <c r="AD102" s="26">
        <f t="shared" si="24"/>
        <v>0</v>
      </c>
      <c r="AE102" s="26">
        <f t="shared" si="24"/>
        <v>0</v>
      </c>
      <c r="AF102" s="26">
        <f t="shared" si="24"/>
        <v>0</v>
      </c>
      <c r="AG102" s="26">
        <f t="shared" si="24"/>
        <v>0</v>
      </c>
      <c r="AH102" s="26">
        <f t="shared" si="24"/>
        <v>0</v>
      </c>
    </row>
    <row r="103" spans="1:34" ht="12" customHeight="1">
      <c r="A103" s="1"/>
      <c r="B103" s="1"/>
      <c r="C103" s="1"/>
      <c r="D103" s="25"/>
      <c r="E103" s="79"/>
      <c r="F103" s="25"/>
      <c r="G103" s="25"/>
      <c r="H103" s="81"/>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row>
    <row r="104" spans="1:34" ht="12" customHeight="1">
      <c r="A104" s="16" t="s">
        <v>65</v>
      </c>
      <c r="B104" s="1"/>
      <c r="C104" s="1"/>
      <c r="D104" s="25"/>
      <c r="E104" s="79"/>
      <c r="F104" s="25"/>
      <c r="G104" s="25"/>
      <c r="H104" s="81"/>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row>
    <row r="105" spans="1:34" ht="12" customHeight="1">
      <c r="A105" s="1"/>
      <c r="B105" s="16" t="s">
        <v>37</v>
      </c>
      <c r="C105" s="5" t="s">
        <v>66</v>
      </c>
      <c r="D105" s="25">
        <f>Classification!CR105</f>
        <v>0</v>
      </c>
      <c r="E105" s="69"/>
      <c r="F105" s="25">
        <v>0</v>
      </c>
      <c r="G105" s="25">
        <f t="shared" ref="G105:G111" si="25">D105-F105</f>
        <v>0</v>
      </c>
      <c r="H105" s="81"/>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row>
    <row r="106" spans="1:34" ht="12" customHeight="1">
      <c r="A106" s="1"/>
      <c r="B106" s="16" t="s">
        <v>48</v>
      </c>
      <c r="C106" s="5" t="s">
        <v>69</v>
      </c>
      <c r="D106" s="25">
        <f>Classification!CR106</f>
        <v>0</v>
      </c>
      <c r="E106" s="69"/>
      <c r="F106" s="25">
        <v>0</v>
      </c>
      <c r="G106" s="25">
        <f t="shared" si="25"/>
        <v>0</v>
      </c>
      <c r="H106" s="81"/>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row>
    <row r="107" spans="1:34" ht="12" customHeight="1">
      <c r="A107" s="1"/>
      <c r="B107" s="16" t="s">
        <v>71</v>
      </c>
      <c r="C107" s="5" t="s">
        <v>72</v>
      </c>
      <c r="D107" s="25">
        <f>Classification!CR107</f>
        <v>0</v>
      </c>
      <c r="E107" s="69"/>
      <c r="F107" s="25">
        <v>0</v>
      </c>
      <c r="G107" s="25">
        <f t="shared" si="25"/>
        <v>0</v>
      </c>
      <c r="H107" s="81"/>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row>
    <row r="108" spans="1:34" ht="12" customHeight="1">
      <c r="A108" s="1"/>
      <c r="B108" s="16" t="s">
        <v>74</v>
      </c>
      <c r="C108" s="5" t="s">
        <v>75</v>
      </c>
      <c r="D108" s="25">
        <f>Classification!CR108</f>
        <v>0</v>
      </c>
      <c r="E108" s="69"/>
      <c r="F108" s="25">
        <v>0</v>
      </c>
      <c r="G108" s="25">
        <f t="shared" si="25"/>
        <v>0</v>
      </c>
      <c r="H108" s="81"/>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row>
    <row r="109" spans="1:34" ht="12" customHeight="1">
      <c r="A109" s="1"/>
      <c r="B109" s="16" t="s">
        <v>55</v>
      </c>
      <c r="C109" s="5" t="s">
        <v>77</v>
      </c>
      <c r="D109" s="25">
        <f>Classification!CR109</f>
        <v>0</v>
      </c>
      <c r="E109" s="69"/>
      <c r="F109" s="25">
        <v>0</v>
      </c>
      <c r="G109" s="25">
        <f t="shared" si="25"/>
        <v>0</v>
      </c>
      <c r="H109" s="81"/>
      <c r="I109" s="25">
        <v>0</v>
      </c>
      <c r="J109" s="25">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row>
    <row r="110" spans="1:34" ht="12" customHeight="1">
      <c r="A110" s="1"/>
      <c r="B110" s="16" t="s">
        <v>39</v>
      </c>
      <c r="C110" s="5" t="s">
        <v>79</v>
      </c>
      <c r="D110" s="25">
        <f>Classification!CR110</f>
        <v>0</v>
      </c>
      <c r="E110" s="69"/>
      <c r="F110" s="25">
        <v>0</v>
      </c>
      <c r="G110" s="25">
        <f t="shared" si="25"/>
        <v>0</v>
      </c>
      <c r="H110" s="81"/>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row>
    <row r="111" spans="1:34" ht="12" customHeight="1">
      <c r="A111" s="1"/>
      <c r="B111" s="16" t="s">
        <v>16</v>
      </c>
      <c r="C111" s="5" t="s">
        <v>81</v>
      </c>
      <c r="D111" s="25">
        <f>Classification!CR111</f>
        <v>0</v>
      </c>
      <c r="E111" s="69"/>
      <c r="F111" s="25">
        <v>0</v>
      </c>
      <c r="G111" s="25">
        <f t="shared" si="25"/>
        <v>0</v>
      </c>
      <c r="H111" s="81"/>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row>
    <row r="112" spans="1:34" ht="12" customHeight="1">
      <c r="A112" s="1"/>
      <c r="B112" s="16" t="s">
        <v>42</v>
      </c>
      <c r="C112" s="1"/>
      <c r="D112" s="26">
        <f>SUM(D105:D111)</f>
        <v>0</v>
      </c>
      <c r="E112" s="79"/>
      <c r="F112" s="26">
        <f>SUM(F105:F111)</f>
        <v>0</v>
      </c>
      <c r="G112" s="26">
        <f>SUM(G105:G111)</f>
        <v>0</v>
      </c>
      <c r="H112" s="81"/>
      <c r="I112" s="26">
        <f t="shared" ref="I112:AH112" si="26">SUM(I105:I111)</f>
        <v>0</v>
      </c>
      <c r="J112" s="26">
        <f t="shared" si="26"/>
        <v>0</v>
      </c>
      <c r="K112" s="26">
        <f t="shared" si="26"/>
        <v>0</v>
      </c>
      <c r="L112" s="26">
        <f t="shared" si="26"/>
        <v>0</v>
      </c>
      <c r="M112" s="26">
        <f t="shared" si="26"/>
        <v>0</v>
      </c>
      <c r="N112" s="26">
        <f t="shared" si="26"/>
        <v>0</v>
      </c>
      <c r="O112" s="26">
        <f t="shared" si="26"/>
        <v>0</v>
      </c>
      <c r="P112" s="26">
        <f t="shared" si="26"/>
        <v>0</v>
      </c>
      <c r="Q112" s="26">
        <f t="shared" si="26"/>
        <v>0</v>
      </c>
      <c r="R112" s="26">
        <f t="shared" si="26"/>
        <v>0</v>
      </c>
      <c r="S112" s="26">
        <f t="shared" si="26"/>
        <v>0</v>
      </c>
      <c r="T112" s="26">
        <f t="shared" si="26"/>
        <v>0</v>
      </c>
      <c r="U112" s="26">
        <f t="shared" si="26"/>
        <v>0</v>
      </c>
      <c r="V112" s="26">
        <f t="shared" si="26"/>
        <v>0</v>
      </c>
      <c r="W112" s="26">
        <f t="shared" si="26"/>
        <v>0</v>
      </c>
      <c r="X112" s="26">
        <f t="shared" si="26"/>
        <v>0</v>
      </c>
      <c r="Y112" s="26">
        <f t="shared" si="26"/>
        <v>0</v>
      </c>
      <c r="Z112" s="26">
        <f t="shared" si="26"/>
        <v>0</v>
      </c>
      <c r="AA112" s="26">
        <f t="shared" si="26"/>
        <v>0</v>
      </c>
      <c r="AB112" s="26">
        <f t="shared" si="26"/>
        <v>0</v>
      </c>
      <c r="AC112" s="26">
        <f t="shared" si="26"/>
        <v>0</v>
      </c>
      <c r="AD112" s="26">
        <f t="shared" si="26"/>
        <v>0</v>
      </c>
      <c r="AE112" s="26">
        <f t="shared" si="26"/>
        <v>0</v>
      </c>
      <c r="AF112" s="26">
        <f t="shared" si="26"/>
        <v>0</v>
      </c>
      <c r="AG112" s="26">
        <f t="shared" si="26"/>
        <v>0</v>
      </c>
      <c r="AH112" s="26">
        <f t="shared" si="26"/>
        <v>0</v>
      </c>
    </row>
    <row r="113" spans="1:34" ht="12" customHeight="1">
      <c r="A113" s="1"/>
      <c r="B113" s="1"/>
      <c r="C113" s="1"/>
      <c r="D113" s="25"/>
      <c r="E113" s="79"/>
      <c r="F113" s="25"/>
      <c r="G113" s="25"/>
      <c r="H113" s="81"/>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row>
    <row r="114" spans="1:34" ht="12" customHeight="1">
      <c r="A114" s="16" t="s">
        <v>83</v>
      </c>
      <c r="B114" s="1"/>
      <c r="C114" s="1"/>
      <c r="D114" s="25"/>
      <c r="E114" s="79"/>
      <c r="F114" s="25"/>
      <c r="G114" s="25"/>
      <c r="H114" s="81"/>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row>
    <row r="115" spans="1:34" ht="12" customHeight="1">
      <c r="A115" s="1"/>
      <c r="B115" s="16" t="s">
        <v>37</v>
      </c>
      <c r="C115" s="5" t="s">
        <v>84</v>
      </c>
      <c r="D115" s="25">
        <f>Classification!CR115</f>
        <v>0</v>
      </c>
      <c r="E115" s="69"/>
      <c r="F115" s="25">
        <v>0</v>
      </c>
      <c r="G115" s="25">
        <f t="shared" ref="G115:G124" si="27">D115-F115</f>
        <v>0</v>
      </c>
      <c r="H115" s="81"/>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row>
    <row r="116" spans="1:34" ht="12" customHeight="1">
      <c r="A116" s="1"/>
      <c r="B116" s="16" t="s">
        <v>48</v>
      </c>
      <c r="C116" s="5" t="s">
        <v>86</v>
      </c>
      <c r="D116" s="25">
        <f>Classification!CR116</f>
        <v>767.71582677916399</v>
      </c>
      <c r="E116" s="69"/>
      <c r="F116" s="25">
        <v>0</v>
      </c>
      <c r="G116" s="25">
        <f t="shared" si="27"/>
        <v>767.71582677916399</v>
      </c>
      <c r="H116" s="81" t="s">
        <v>515</v>
      </c>
      <c r="I116" s="25">
        <v>731.16106351013275</v>
      </c>
      <c r="J116" s="25">
        <v>14.95393723832384</v>
      </c>
      <c r="K116" s="25">
        <v>1.5102337934302366</v>
      </c>
      <c r="L116" s="25">
        <v>0</v>
      </c>
      <c r="M116" s="25">
        <v>0.1131034720640446</v>
      </c>
      <c r="N116" s="25">
        <v>0.38458282602004112</v>
      </c>
      <c r="O116" s="25">
        <v>0.59166268714062364</v>
      </c>
      <c r="P116" s="25">
        <v>0.33818891213901292</v>
      </c>
      <c r="Q116" s="25">
        <v>0</v>
      </c>
      <c r="R116" s="25">
        <v>0</v>
      </c>
      <c r="S116" s="25">
        <v>0.89398389171948334</v>
      </c>
      <c r="T116" s="25">
        <v>7.2466663897115702E-2</v>
      </c>
      <c r="U116" s="25">
        <v>13.992764348513106</v>
      </c>
      <c r="V116" s="25">
        <v>3.7038394357836588</v>
      </c>
      <c r="W116" s="25">
        <v>0</v>
      </c>
      <c r="X116" s="25">
        <v>0</v>
      </c>
      <c r="Y116" s="25">
        <v>0</v>
      </c>
      <c r="Z116" s="25">
        <v>0</v>
      </c>
      <c r="AA116" s="25">
        <v>0</v>
      </c>
      <c r="AB116" s="25">
        <v>0</v>
      </c>
      <c r="AC116" s="25">
        <v>0</v>
      </c>
      <c r="AD116" s="25">
        <v>0</v>
      </c>
      <c r="AE116" s="25">
        <v>0</v>
      </c>
      <c r="AF116" s="25">
        <v>0</v>
      </c>
      <c r="AG116" s="25">
        <v>0</v>
      </c>
      <c r="AH116" s="25">
        <v>0</v>
      </c>
    </row>
    <row r="117" spans="1:34" ht="12" customHeight="1">
      <c r="A117" s="1"/>
      <c r="B117" s="16" t="s">
        <v>71</v>
      </c>
      <c r="C117" s="5" t="s">
        <v>87</v>
      </c>
      <c r="D117" s="25">
        <f>Classification!CR117</f>
        <v>249870.42671549146</v>
      </c>
      <c r="E117" s="5"/>
      <c r="F117" s="25">
        <v>0</v>
      </c>
      <c r="G117" s="25">
        <f t="shared" si="27"/>
        <v>249870.42671549146</v>
      </c>
      <c r="H117" s="81" t="s">
        <v>516</v>
      </c>
      <c r="I117" s="25">
        <v>237972.85475213008</v>
      </c>
      <c r="J117" s="25">
        <v>4867.0960640381409</v>
      </c>
      <c r="K117" s="25">
        <v>491.53964167670904</v>
      </c>
      <c r="L117" s="25">
        <v>0</v>
      </c>
      <c r="M117" s="25">
        <v>36.812075304233538</v>
      </c>
      <c r="N117" s="25">
        <v>125.17115251906823</v>
      </c>
      <c r="O117" s="25">
        <v>192.56996267446806</v>
      </c>
      <c r="P117" s="25">
        <v>110.0712071303054</v>
      </c>
      <c r="Q117" s="25">
        <v>0</v>
      </c>
      <c r="R117" s="25">
        <v>0</v>
      </c>
      <c r="S117" s="25">
        <v>290.9672156139867</v>
      </c>
      <c r="T117" s="25">
        <v>23.585909784596669</v>
      </c>
      <c r="U117" s="25">
        <v>4554.2606739798675</v>
      </c>
      <c r="V117" s="25">
        <v>1205.4980606400154</v>
      </c>
      <c r="W117" s="25">
        <v>0</v>
      </c>
      <c r="X117" s="25">
        <v>0</v>
      </c>
      <c r="Y117" s="25">
        <v>0</v>
      </c>
      <c r="Z117" s="25">
        <v>0</v>
      </c>
      <c r="AA117" s="25">
        <v>0</v>
      </c>
      <c r="AB117" s="25">
        <v>0</v>
      </c>
      <c r="AC117" s="25">
        <v>0</v>
      </c>
      <c r="AD117" s="25">
        <v>0</v>
      </c>
      <c r="AE117" s="25">
        <v>0</v>
      </c>
      <c r="AF117" s="25">
        <v>0</v>
      </c>
      <c r="AG117" s="25">
        <v>0</v>
      </c>
      <c r="AH117" s="25">
        <v>0</v>
      </c>
    </row>
    <row r="118" spans="1:34" ht="12" customHeight="1">
      <c r="A118" s="1"/>
      <c r="B118" s="16" t="s">
        <v>385</v>
      </c>
      <c r="C118" s="5" t="s">
        <v>89</v>
      </c>
      <c r="D118" s="25">
        <f>Classification!CR118</f>
        <v>0</v>
      </c>
      <c r="E118" s="69"/>
      <c r="F118" s="25">
        <v>0</v>
      </c>
      <c r="G118" s="25">
        <f t="shared" si="27"/>
        <v>0</v>
      </c>
      <c r="H118" s="81"/>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row>
    <row r="119" spans="1:34" ht="12" customHeight="1">
      <c r="A119" s="1"/>
      <c r="B119" s="16" t="s">
        <v>39</v>
      </c>
      <c r="C119" s="5" t="s">
        <v>90</v>
      </c>
      <c r="D119" s="25">
        <f>Classification!CR119</f>
        <v>15287.156488685778</v>
      </c>
      <c r="E119" s="69"/>
      <c r="F119" s="25">
        <v>0</v>
      </c>
      <c r="G119" s="25">
        <f t="shared" si="27"/>
        <v>15287.156488685778</v>
      </c>
      <c r="H119" s="81" t="s">
        <v>515</v>
      </c>
      <c r="I119" s="25">
        <v>14559.259046679168</v>
      </c>
      <c r="J119" s="25">
        <v>297.77056914836879</v>
      </c>
      <c r="K119" s="25">
        <v>30.072560092356522</v>
      </c>
      <c r="L119" s="25">
        <v>0</v>
      </c>
      <c r="M119" s="25">
        <v>2.2521751103017333</v>
      </c>
      <c r="N119" s="25">
        <v>7.6580130813436389</v>
      </c>
      <c r="O119" s="25">
        <v>11.781494885654906</v>
      </c>
      <c r="P119" s="25">
        <v>6.734193359406472</v>
      </c>
      <c r="Q119" s="25">
        <v>0</v>
      </c>
      <c r="R119" s="25">
        <v>0</v>
      </c>
      <c r="S119" s="25">
        <v>17.801471813360532</v>
      </c>
      <c r="T119" s="25">
        <v>1.4429938690411663</v>
      </c>
      <c r="U119" s="25">
        <v>278.63119509004849</v>
      </c>
      <c r="V119" s="25">
        <v>73.752775556726547</v>
      </c>
      <c r="W119" s="25">
        <v>0</v>
      </c>
      <c r="X119" s="25">
        <v>0</v>
      </c>
      <c r="Y119" s="25">
        <v>0</v>
      </c>
      <c r="Z119" s="25">
        <v>0</v>
      </c>
      <c r="AA119" s="25">
        <v>0</v>
      </c>
      <c r="AB119" s="25">
        <v>0</v>
      </c>
      <c r="AC119" s="25">
        <v>0</v>
      </c>
      <c r="AD119" s="25">
        <v>0</v>
      </c>
      <c r="AE119" s="25">
        <v>0</v>
      </c>
      <c r="AF119" s="25">
        <v>0</v>
      </c>
      <c r="AG119" s="25">
        <v>0</v>
      </c>
      <c r="AH119" s="25">
        <v>0</v>
      </c>
    </row>
    <row r="120" spans="1:34" ht="12" customHeight="1">
      <c r="A120" s="1"/>
      <c r="B120" s="16" t="s">
        <v>91</v>
      </c>
      <c r="C120" s="5" t="s">
        <v>92</v>
      </c>
      <c r="D120" s="25">
        <f>Classification!CR120</f>
        <v>516529.70743747143</v>
      </c>
      <c r="E120" s="69"/>
      <c r="F120" s="25">
        <v>0</v>
      </c>
      <c r="G120" s="25">
        <f t="shared" si="27"/>
        <v>516529.70743747143</v>
      </c>
      <c r="H120" s="81" t="s">
        <v>516</v>
      </c>
      <c r="I120" s="25">
        <v>491935.16279194329</v>
      </c>
      <c r="J120" s="25">
        <v>10061.213482018786</v>
      </c>
      <c r="K120" s="25">
        <v>1016.1059499781496</v>
      </c>
      <c r="L120" s="25">
        <v>0</v>
      </c>
      <c r="M120" s="25">
        <v>76.097562792864338</v>
      </c>
      <c r="N120" s="25">
        <v>258.75258485031821</v>
      </c>
      <c r="O120" s="25">
        <v>398.07874740913047</v>
      </c>
      <c r="P120" s="25">
        <v>227.53812511411169</v>
      </c>
      <c r="Q120" s="25">
        <v>0</v>
      </c>
      <c r="R120" s="25">
        <v>0</v>
      </c>
      <c r="S120" s="25">
        <v>601.48458835473036</v>
      </c>
      <c r="T120" s="25">
        <v>48.756562514522656</v>
      </c>
      <c r="U120" s="25">
        <v>9414.5232168803832</v>
      </c>
      <c r="V120" s="25">
        <v>2491.9938256151449</v>
      </c>
      <c r="W120" s="25">
        <v>0</v>
      </c>
      <c r="X120" s="25">
        <v>0</v>
      </c>
      <c r="Y120" s="25">
        <v>0</v>
      </c>
      <c r="Z120" s="25">
        <v>0</v>
      </c>
      <c r="AA120" s="25">
        <v>0</v>
      </c>
      <c r="AB120" s="25">
        <v>0</v>
      </c>
      <c r="AC120" s="25">
        <v>0</v>
      </c>
      <c r="AD120" s="25">
        <v>0</v>
      </c>
      <c r="AE120" s="25">
        <v>0</v>
      </c>
      <c r="AF120" s="25">
        <v>0</v>
      </c>
      <c r="AG120" s="25">
        <v>0</v>
      </c>
      <c r="AH120" s="25">
        <v>0</v>
      </c>
    </row>
    <row r="121" spans="1:34" ht="12" customHeight="1">
      <c r="A121" s="1"/>
      <c r="B121" s="16" t="s">
        <v>93</v>
      </c>
      <c r="C121" s="5" t="s">
        <v>94</v>
      </c>
      <c r="D121" s="25">
        <f>Classification!CR121</f>
        <v>97268.983584249989</v>
      </c>
      <c r="E121" s="69"/>
      <c r="F121" s="25">
        <v>0</v>
      </c>
      <c r="G121" s="25">
        <f t="shared" si="27"/>
        <v>97268.983584249989</v>
      </c>
      <c r="H121" s="81" t="s">
        <v>517</v>
      </c>
      <c r="I121" s="25">
        <v>85069.62640557882</v>
      </c>
      <c r="J121" s="25">
        <v>5021.911395767409</v>
      </c>
      <c r="K121" s="25">
        <v>1173.303037216368</v>
      </c>
      <c r="L121" s="25">
        <v>0</v>
      </c>
      <c r="M121" s="25">
        <v>37.805077455857742</v>
      </c>
      <c r="N121" s="25">
        <v>128.54763218628278</v>
      </c>
      <c r="O121" s="25">
        <v>529.6173663120835</v>
      </c>
      <c r="P121" s="25">
        <v>302.72438140153059</v>
      </c>
      <c r="Q121" s="25">
        <v>66.898526064324955</v>
      </c>
      <c r="R121" s="25">
        <v>1.5345457983064184</v>
      </c>
      <c r="S121" s="25">
        <v>907.66309836121115</v>
      </c>
      <c r="T121" s="25">
        <v>73.575505431361535</v>
      </c>
      <c r="U121" s="25">
        <v>2887.4841724097892</v>
      </c>
      <c r="V121" s="25">
        <v>764.30771515915387</v>
      </c>
      <c r="W121" s="25">
        <v>303.98472510750094</v>
      </c>
      <c r="X121" s="25">
        <v>0</v>
      </c>
      <c r="Y121" s="25">
        <v>0</v>
      </c>
      <c r="Z121" s="25">
        <v>0</v>
      </c>
      <c r="AA121" s="25">
        <v>0</v>
      </c>
      <c r="AB121" s="25">
        <v>0</v>
      </c>
      <c r="AC121" s="25">
        <v>0</v>
      </c>
      <c r="AD121" s="25">
        <v>0</v>
      </c>
      <c r="AE121" s="25">
        <v>0</v>
      </c>
      <c r="AF121" s="25">
        <v>0</v>
      </c>
      <c r="AG121" s="25">
        <v>0</v>
      </c>
      <c r="AH121" s="25">
        <v>0</v>
      </c>
    </row>
    <row r="122" spans="1:34" ht="12" customHeight="1">
      <c r="A122" s="1"/>
      <c r="B122" s="16" t="s">
        <v>95</v>
      </c>
      <c r="C122" s="5" t="s">
        <v>96</v>
      </c>
      <c r="D122" s="25">
        <f>Classification!CR122</f>
        <v>34347.355586374986</v>
      </c>
      <c r="E122" s="69"/>
      <c r="F122" s="25">
        <v>0</v>
      </c>
      <c r="G122" s="25">
        <f t="shared" si="27"/>
        <v>34347.355586374986</v>
      </c>
      <c r="H122" s="81" t="s">
        <v>517</v>
      </c>
      <c r="I122" s="25">
        <v>30039.552178744201</v>
      </c>
      <c r="J122" s="25">
        <v>1773.3235207941639</v>
      </c>
      <c r="K122" s="25">
        <v>414.313537006773</v>
      </c>
      <c r="L122" s="25">
        <v>0</v>
      </c>
      <c r="M122" s="25">
        <v>13.349624828988665</v>
      </c>
      <c r="N122" s="25">
        <v>45.392385833501478</v>
      </c>
      <c r="O122" s="25">
        <v>187.0170257272645</v>
      </c>
      <c r="P122" s="25">
        <v>106.8971998011852</v>
      </c>
      <c r="Q122" s="25">
        <v>23.623023272835013</v>
      </c>
      <c r="R122" s="25">
        <v>0.54187458587305271</v>
      </c>
      <c r="S122" s="25">
        <v>320.51149342010223</v>
      </c>
      <c r="T122" s="25">
        <v>25.98077983727833</v>
      </c>
      <c r="U122" s="25">
        <v>1019.6204582921926</v>
      </c>
      <c r="V122" s="25">
        <v>269.89023533121446</v>
      </c>
      <c r="W122" s="25">
        <v>107.34224889941615</v>
      </c>
      <c r="X122" s="25">
        <v>0</v>
      </c>
      <c r="Y122" s="25">
        <v>0</v>
      </c>
      <c r="Z122" s="25">
        <v>0</v>
      </c>
      <c r="AA122" s="25">
        <v>0</v>
      </c>
      <c r="AB122" s="25">
        <v>0</v>
      </c>
      <c r="AC122" s="25">
        <v>0</v>
      </c>
      <c r="AD122" s="25">
        <v>0</v>
      </c>
      <c r="AE122" s="25">
        <v>0</v>
      </c>
      <c r="AF122" s="25">
        <v>0</v>
      </c>
      <c r="AG122" s="25">
        <v>0</v>
      </c>
      <c r="AH122" s="25">
        <v>0</v>
      </c>
    </row>
    <row r="123" spans="1:34" ht="12" customHeight="1">
      <c r="A123" s="1"/>
      <c r="B123" s="16" t="s">
        <v>97</v>
      </c>
      <c r="C123" s="5" t="s">
        <v>98</v>
      </c>
      <c r="D123" s="25">
        <f>Classification!CR123</f>
        <v>31985.809819416667</v>
      </c>
      <c r="E123" s="69"/>
      <c r="F123" s="25">
        <v>0</v>
      </c>
      <c r="G123" s="25">
        <f t="shared" si="27"/>
        <v>31985.809819416667</v>
      </c>
      <c r="H123" s="81" t="s">
        <v>517</v>
      </c>
      <c r="I123" s="25">
        <v>27974.188598987934</v>
      </c>
      <c r="J123" s="25">
        <v>1651.3990063014003</v>
      </c>
      <c r="K123" s="25">
        <v>385.82749018283653</v>
      </c>
      <c r="L123" s="25">
        <v>0</v>
      </c>
      <c r="M123" s="25">
        <v>12.43177396486317</v>
      </c>
      <c r="N123" s="25">
        <v>42.271441155601238</v>
      </c>
      <c r="O123" s="25">
        <v>174.15870642100177</v>
      </c>
      <c r="P123" s="25">
        <v>99.547503576235457</v>
      </c>
      <c r="Q123" s="25">
        <v>21.998826892638245</v>
      </c>
      <c r="R123" s="25">
        <v>0.50461810389228501</v>
      </c>
      <c r="S123" s="25">
        <v>298.47478789718906</v>
      </c>
      <c r="T123" s="25">
        <v>24.194476362103689</v>
      </c>
      <c r="U123" s="25">
        <v>949.51665157761704</v>
      </c>
      <c r="V123" s="25">
        <v>251.33398458326332</v>
      </c>
      <c r="W123" s="25">
        <v>99.961953410095887</v>
      </c>
      <c r="X123" s="25">
        <v>0</v>
      </c>
      <c r="Y123" s="25">
        <v>0</v>
      </c>
      <c r="Z123" s="25">
        <v>0</v>
      </c>
      <c r="AA123" s="25">
        <v>0</v>
      </c>
      <c r="AB123" s="25">
        <v>0</v>
      </c>
      <c r="AC123" s="25">
        <v>0</v>
      </c>
      <c r="AD123" s="25">
        <v>0</v>
      </c>
      <c r="AE123" s="25">
        <v>0</v>
      </c>
      <c r="AF123" s="25">
        <v>0</v>
      </c>
      <c r="AG123" s="25">
        <v>0</v>
      </c>
      <c r="AH123" s="25">
        <v>0</v>
      </c>
    </row>
    <row r="124" spans="1:34" ht="12" customHeight="1">
      <c r="A124" s="1"/>
      <c r="B124" s="16" t="s">
        <v>16</v>
      </c>
      <c r="C124" s="5" t="s">
        <v>99</v>
      </c>
      <c r="D124" s="25">
        <f>Classification!CR124</f>
        <v>0</v>
      </c>
      <c r="E124" s="69"/>
      <c r="F124" s="25">
        <v>0</v>
      </c>
      <c r="G124" s="25">
        <f t="shared" si="27"/>
        <v>0</v>
      </c>
      <c r="H124" s="81"/>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row>
    <row r="125" spans="1:34" ht="12" customHeight="1">
      <c r="A125" s="1"/>
      <c r="B125" s="16" t="s">
        <v>42</v>
      </c>
      <c r="C125" s="1"/>
      <c r="D125" s="26">
        <f>SUM(D115:D124)</f>
        <v>946057.15545846941</v>
      </c>
      <c r="E125" s="79"/>
      <c r="F125" s="26">
        <f>SUM(F115:F124)</f>
        <v>0</v>
      </c>
      <c r="G125" s="26">
        <f>SUM(G115:G124)</f>
        <v>946057.15545846941</v>
      </c>
      <c r="H125" s="81"/>
      <c r="I125" s="26">
        <f t="shared" ref="I125:AH125" si="28">SUM(I115:I124)</f>
        <v>888281.80483757355</v>
      </c>
      <c r="J125" s="26">
        <f t="shared" si="28"/>
        <v>23687.667975306595</v>
      </c>
      <c r="K125" s="26">
        <f t="shared" si="28"/>
        <v>3512.6724499466227</v>
      </c>
      <c r="L125" s="26">
        <f t="shared" si="28"/>
        <v>0</v>
      </c>
      <c r="M125" s="26">
        <f t="shared" si="28"/>
        <v>178.86139292917321</v>
      </c>
      <c r="N125" s="26">
        <f t="shared" si="28"/>
        <v>608.17779245213569</v>
      </c>
      <c r="O125" s="26">
        <f t="shared" si="28"/>
        <v>1493.814966116744</v>
      </c>
      <c r="P125" s="26">
        <f t="shared" si="28"/>
        <v>853.85079929491383</v>
      </c>
      <c r="Q125" s="26">
        <f t="shared" si="28"/>
        <v>112.52037622979822</v>
      </c>
      <c r="R125" s="26">
        <f t="shared" si="28"/>
        <v>2.5810384880717558</v>
      </c>
      <c r="S125" s="26">
        <f t="shared" si="28"/>
        <v>2437.7966393522993</v>
      </c>
      <c r="T125" s="26">
        <f t="shared" si="28"/>
        <v>197.60869446280117</v>
      </c>
      <c r="U125" s="26">
        <f t="shared" si="28"/>
        <v>19118.029132578413</v>
      </c>
      <c r="V125" s="26">
        <f t="shared" si="28"/>
        <v>5060.4804363213025</v>
      </c>
      <c r="W125" s="26">
        <f t="shared" si="28"/>
        <v>511.28892741701299</v>
      </c>
      <c r="X125" s="26">
        <f t="shared" si="28"/>
        <v>0</v>
      </c>
      <c r="Y125" s="26">
        <f t="shared" si="28"/>
        <v>0</v>
      </c>
      <c r="Z125" s="26">
        <f t="shared" si="28"/>
        <v>0</v>
      </c>
      <c r="AA125" s="26">
        <f t="shared" si="28"/>
        <v>0</v>
      </c>
      <c r="AB125" s="26">
        <f t="shared" si="28"/>
        <v>0</v>
      </c>
      <c r="AC125" s="26">
        <f t="shared" si="28"/>
        <v>0</v>
      </c>
      <c r="AD125" s="26">
        <f t="shared" si="28"/>
        <v>0</v>
      </c>
      <c r="AE125" s="26">
        <f t="shared" si="28"/>
        <v>0</v>
      </c>
      <c r="AF125" s="26">
        <f t="shared" si="28"/>
        <v>0</v>
      </c>
      <c r="AG125" s="26">
        <f t="shared" si="28"/>
        <v>0</v>
      </c>
      <c r="AH125" s="26">
        <f t="shared" si="28"/>
        <v>0</v>
      </c>
    </row>
    <row r="126" spans="1:34" ht="12" customHeight="1">
      <c r="A126" s="1"/>
      <c r="B126" s="1"/>
      <c r="C126" s="1"/>
      <c r="D126" s="25"/>
      <c r="E126" s="79"/>
      <c r="F126" s="25"/>
      <c r="G126" s="25"/>
      <c r="H126" s="81"/>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row>
    <row r="127" spans="1:34" ht="12" customHeight="1">
      <c r="A127" s="16" t="s">
        <v>100</v>
      </c>
      <c r="B127" s="1"/>
      <c r="C127" s="1"/>
      <c r="D127" s="25"/>
      <c r="E127" s="79"/>
      <c r="F127" s="25"/>
      <c r="G127" s="25"/>
      <c r="H127" s="81"/>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row>
    <row r="128" spans="1:34" ht="12" customHeight="1">
      <c r="A128" s="1"/>
      <c r="B128" s="16" t="s">
        <v>37</v>
      </c>
      <c r="C128" s="5" t="s">
        <v>84</v>
      </c>
      <c r="D128" s="25">
        <f>Classification!CR128</f>
        <v>0</v>
      </c>
      <c r="E128" s="69"/>
      <c r="F128" s="25">
        <v>0</v>
      </c>
      <c r="G128" s="25">
        <f t="shared" ref="G128:G140" si="29">D128-F128</f>
        <v>0</v>
      </c>
      <c r="H128" s="81"/>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row>
    <row r="129" spans="1:34" ht="12" customHeight="1">
      <c r="A129" s="1"/>
      <c r="B129" s="16" t="s">
        <v>48</v>
      </c>
      <c r="C129" s="5" t="s">
        <v>86</v>
      </c>
      <c r="D129" s="25">
        <f>Classification!CR129</f>
        <v>860.80357659626657</v>
      </c>
      <c r="E129" s="69"/>
      <c r="F129" s="25">
        <v>0</v>
      </c>
      <c r="G129" s="25">
        <f t="shared" si="29"/>
        <v>860.80357659626657</v>
      </c>
      <c r="H129" s="81" t="s">
        <v>518</v>
      </c>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856.10239727965165</v>
      </c>
      <c r="AE129" s="25">
        <v>4.7011793166148319</v>
      </c>
      <c r="AF129" s="25">
        <v>0</v>
      </c>
      <c r="AG129" s="25">
        <v>0</v>
      </c>
      <c r="AH129" s="25">
        <v>0</v>
      </c>
    </row>
    <row r="130" spans="1:34" ht="12" customHeight="1">
      <c r="A130" s="1"/>
      <c r="B130" s="16" t="s">
        <v>134</v>
      </c>
      <c r="C130" s="5" t="s">
        <v>87</v>
      </c>
      <c r="D130" s="25">
        <f>Classification!CR130</f>
        <v>113399.27193621211</v>
      </c>
      <c r="E130" s="5"/>
      <c r="F130" s="25">
        <v>0</v>
      </c>
      <c r="G130" s="25">
        <f t="shared" si="29"/>
        <v>113399.27193621211</v>
      </c>
      <c r="H130" s="81" t="s">
        <v>519</v>
      </c>
      <c r="I130" s="25">
        <v>0</v>
      </c>
      <c r="J130" s="25">
        <v>0</v>
      </c>
      <c r="K130" s="25">
        <v>0</v>
      </c>
      <c r="L130" s="25">
        <v>0</v>
      </c>
      <c r="M130" s="25">
        <v>0</v>
      </c>
      <c r="N130" s="25">
        <v>0</v>
      </c>
      <c r="O130" s="25">
        <v>0</v>
      </c>
      <c r="P130" s="25">
        <v>0</v>
      </c>
      <c r="Q130" s="25">
        <v>0</v>
      </c>
      <c r="R130" s="25">
        <v>0</v>
      </c>
      <c r="S130" s="25">
        <v>0</v>
      </c>
      <c r="T130" s="25">
        <v>0</v>
      </c>
      <c r="U130" s="25">
        <v>0</v>
      </c>
      <c r="V130" s="25">
        <v>0</v>
      </c>
      <c r="W130" s="25">
        <v>0</v>
      </c>
      <c r="X130" s="25">
        <v>0</v>
      </c>
      <c r="Y130" s="25">
        <v>0</v>
      </c>
      <c r="Z130" s="25">
        <v>0</v>
      </c>
      <c r="AA130" s="25">
        <v>0</v>
      </c>
      <c r="AB130" s="25">
        <v>0</v>
      </c>
      <c r="AC130" s="25">
        <v>0</v>
      </c>
      <c r="AD130" s="25">
        <v>112779.95490937808</v>
      </c>
      <c r="AE130" s="25">
        <v>619.3170268340325</v>
      </c>
      <c r="AF130" s="25">
        <v>0</v>
      </c>
      <c r="AG130" s="25">
        <v>0</v>
      </c>
      <c r="AH130" s="25">
        <v>0</v>
      </c>
    </row>
    <row r="131" spans="1:34" ht="12" customHeight="1">
      <c r="A131" s="1"/>
      <c r="B131" s="16" t="s">
        <v>102</v>
      </c>
      <c r="C131" s="5" t="s">
        <v>103</v>
      </c>
      <c r="D131" s="25">
        <f>Classification!CR131</f>
        <v>0</v>
      </c>
      <c r="E131" s="69"/>
      <c r="F131" s="25">
        <v>0</v>
      </c>
      <c r="G131" s="25">
        <f t="shared" si="29"/>
        <v>0</v>
      </c>
      <c r="H131" s="81"/>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row>
    <row r="132" spans="1:34" ht="12" customHeight="1">
      <c r="A132" s="1"/>
      <c r="B132" s="16" t="s">
        <v>104</v>
      </c>
      <c r="C132" s="5" t="s">
        <v>105</v>
      </c>
      <c r="D132" s="25">
        <f>Classification!CR132</f>
        <v>0</v>
      </c>
      <c r="E132" s="69"/>
      <c r="F132" s="25">
        <v>0</v>
      </c>
      <c r="G132" s="25">
        <f t="shared" si="29"/>
        <v>0</v>
      </c>
      <c r="H132" s="81"/>
      <c r="I132" s="25">
        <v>0</v>
      </c>
      <c r="J132" s="25">
        <v>0</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0</v>
      </c>
      <c r="AF132" s="25">
        <v>0</v>
      </c>
      <c r="AG132" s="25">
        <v>0</v>
      </c>
      <c r="AH132" s="25">
        <v>0</v>
      </c>
    </row>
    <row r="133" spans="1:34" ht="12" customHeight="1">
      <c r="A133" s="1"/>
      <c r="B133" s="16" t="s">
        <v>106</v>
      </c>
      <c r="C133" s="5" t="s">
        <v>89</v>
      </c>
      <c r="D133" s="25">
        <f>Classification!CR133</f>
        <v>0</v>
      </c>
      <c r="E133" s="69"/>
      <c r="F133" s="25">
        <v>0</v>
      </c>
      <c r="G133" s="25">
        <f t="shared" si="29"/>
        <v>0</v>
      </c>
      <c r="H133" s="81"/>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0</v>
      </c>
      <c r="AH133" s="25">
        <v>0</v>
      </c>
    </row>
    <row r="134" spans="1:34" ht="12" customHeight="1">
      <c r="A134" s="1"/>
      <c r="B134" s="16" t="s">
        <v>107</v>
      </c>
      <c r="C134" s="5" t="s">
        <v>108</v>
      </c>
      <c r="D134" s="25">
        <f>Classification!CR134</f>
        <v>0</v>
      </c>
      <c r="E134" s="69"/>
      <c r="F134" s="25">
        <v>0</v>
      </c>
      <c r="G134" s="25">
        <f t="shared" si="29"/>
        <v>0</v>
      </c>
      <c r="H134" s="81"/>
      <c r="I134" s="25">
        <v>0</v>
      </c>
      <c r="J134" s="25">
        <v>0</v>
      </c>
      <c r="K134" s="25">
        <v>0</v>
      </c>
      <c r="L134" s="25">
        <v>0</v>
      </c>
      <c r="M134" s="25">
        <v>0</v>
      </c>
      <c r="N134" s="25">
        <v>0</v>
      </c>
      <c r="O134" s="25">
        <v>0</v>
      </c>
      <c r="P134" s="25">
        <v>0</v>
      </c>
      <c r="Q134" s="25">
        <v>0</v>
      </c>
      <c r="R134" s="25">
        <v>0</v>
      </c>
      <c r="S134" s="25">
        <v>0</v>
      </c>
      <c r="T134" s="25">
        <v>0</v>
      </c>
      <c r="U134" s="25">
        <v>0</v>
      </c>
      <c r="V134" s="25">
        <v>0</v>
      </c>
      <c r="W134" s="25">
        <v>0</v>
      </c>
      <c r="X134" s="25">
        <v>0</v>
      </c>
      <c r="Y134" s="25">
        <v>0</v>
      </c>
      <c r="Z134" s="25">
        <v>0</v>
      </c>
      <c r="AA134" s="25">
        <v>0</v>
      </c>
      <c r="AB134" s="25">
        <v>0</v>
      </c>
      <c r="AC134" s="25">
        <v>0</v>
      </c>
      <c r="AD134" s="25">
        <v>0</v>
      </c>
      <c r="AE134" s="25">
        <v>0</v>
      </c>
      <c r="AF134" s="25">
        <v>0</v>
      </c>
      <c r="AG134" s="25">
        <v>0</v>
      </c>
      <c r="AH134" s="25">
        <v>0</v>
      </c>
    </row>
    <row r="135" spans="1:34" ht="12" customHeight="1">
      <c r="A135" s="1"/>
      <c r="B135" s="16" t="s">
        <v>39</v>
      </c>
      <c r="C135" s="5" t="s">
        <v>90</v>
      </c>
      <c r="D135" s="25">
        <f>Classification!CR135</f>
        <v>5142.4250639886841</v>
      </c>
      <c r="E135" s="69"/>
      <c r="F135" s="25">
        <v>0</v>
      </c>
      <c r="G135" s="25">
        <f t="shared" si="29"/>
        <v>5142.4250639886841</v>
      </c>
      <c r="H135" s="81" t="s">
        <v>518</v>
      </c>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0</v>
      </c>
      <c r="AA135" s="25">
        <v>0</v>
      </c>
      <c r="AB135" s="25">
        <v>0</v>
      </c>
      <c r="AC135" s="25">
        <v>0</v>
      </c>
      <c r="AD135" s="25">
        <v>5114.3403034168723</v>
      </c>
      <c r="AE135" s="25">
        <v>28.084760571811682</v>
      </c>
      <c r="AF135" s="25">
        <v>0</v>
      </c>
      <c r="AG135" s="25">
        <v>0</v>
      </c>
      <c r="AH135" s="25">
        <v>0</v>
      </c>
    </row>
    <row r="136" spans="1:34" ht="12" customHeight="1">
      <c r="A136" s="1"/>
      <c r="B136" s="16" t="s">
        <v>91</v>
      </c>
      <c r="C136" s="5" t="s">
        <v>92</v>
      </c>
      <c r="D136" s="25">
        <f>Classification!CR136</f>
        <v>278944.64724403707</v>
      </c>
      <c r="E136" s="69"/>
      <c r="F136" s="25">
        <v>0</v>
      </c>
      <c r="G136" s="25">
        <f t="shared" si="29"/>
        <v>278944.64724403707</v>
      </c>
      <c r="H136" s="81" t="s">
        <v>520</v>
      </c>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0</v>
      </c>
      <c r="AC136" s="25">
        <v>0</v>
      </c>
      <c r="AD136" s="25">
        <v>271948.54494196869</v>
      </c>
      <c r="AE136" s="25">
        <v>4678.5774101514453</v>
      </c>
      <c r="AF136" s="25">
        <v>1057.881950663239</v>
      </c>
      <c r="AG136" s="25">
        <v>239.93198881021908</v>
      </c>
      <c r="AH136" s="25">
        <v>1019.7109524434312</v>
      </c>
    </row>
    <row r="137" spans="1:34" ht="12" customHeight="1">
      <c r="A137" s="1"/>
      <c r="B137" s="16" t="s">
        <v>93</v>
      </c>
      <c r="C137" s="5" t="s">
        <v>94</v>
      </c>
      <c r="D137" s="25">
        <f>Classification!CR137</f>
        <v>24272.364605375002</v>
      </c>
      <c r="E137" s="5"/>
      <c r="F137" s="25">
        <v>0</v>
      </c>
      <c r="G137" s="25">
        <f t="shared" si="29"/>
        <v>24272.364605375002</v>
      </c>
      <c r="H137" s="81" t="s">
        <v>521</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20100.799612735715</v>
      </c>
      <c r="AE137" s="25">
        <v>2297.504687074163</v>
      </c>
      <c r="AF137" s="25">
        <v>855.45341006972717</v>
      </c>
      <c r="AG137" s="25">
        <v>194.02036104674224</v>
      </c>
      <c r="AH137" s="25">
        <v>824.58653444865445</v>
      </c>
    </row>
    <row r="138" spans="1:34" ht="12" customHeight="1">
      <c r="A138" s="1"/>
      <c r="B138" s="16" t="s">
        <v>95</v>
      </c>
      <c r="C138" s="5" t="s">
        <v>96</v>
      </c>
      <c r="D138" s="25">
        <f>Classification!CR138</f>
        <v>10032.806858128897</v>
      </c>
      <c r="E138" s="69" t="s">
        <v>528</v>
      </c>
      <c r="F138" s="25">
        <v>9802.4814577659017</v>
      </c>
      <c r="G138" s="25">
        <f t="shared" si="29"/>
        <v>230.32540036299542</v>
      </c>
      <c r="H138" s="81" t="s">
        <v>523</v>
      </c>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9802.4814577659017</v>
      </c>
      <c r="AE138" s="25">
        <v>218.43420804590687</v>
      </c>
      <c r="AF138" s="25">
        <v>5.4279795518004272</v>
      </c>
      <c r="AG138" s="25">
        <v>1.2310881457691689</v>
      </c>
      <c r="AH138" s="25">
        <v>5.2321246195189683</v>
      </c>
    </row>
    <row r="139" spans="1:34" ht="12" customHeight="1">
      <c r="A139" s="1"/>
      <c r="B139" s="16" t="s">
        <v>97</v>
      </c>
      <c r="C139" s="5" t="s">
        <v>98</v>
      </c>
      <c r="D139" s="25">
        <f>Classification!CR139</f>
        <v>13741.743380041667</v>
      </c>
      <c r="E139" s="69"/>
      <c r="F139" s="25">
        <v>0</v>
      </c>
      <c r="G139" s="25">
        <f t="shared" si="29"/>
        <v>13741.743380041667</v>
      </c>
      <c r="H139" s="81" t="s">
        <v>524</v>
      </c>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8836.6524187733885</v>
      </c>
      <c r="AF139" s="25">
        <v>3632.0139178856725</v>
      </c>
      <c r="AG139" s="25">
        <v>823.75573395345145</v>
      </c>
      <c r="AH139" s="25">
        <v>449.32130942915529</v>
      </c>
    </row>
    <row r="140" spans="1:34" ht="12" customHeight="1">
      <c r="A140" s="1"/>
      <c r="B140" s="16" t="s">
        <v>16</v>
      </c>
      <c r="C140" s="5" t="s">
        <v>99</v>
      </c>
      <c r="D140" s="25">
        <f>Classification!CR140</f>
        <v>0</v>
      </c>
      <c r="E140" s="69"/>
      <c r="F140" s="25">
        <v>0</v>
      </c>
      <c r="G140" s="25">
        <f t="shared" si="29"/>
        <v>0</v>
      </c>
      <c r="H140" s="81"/>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row>
    <row r="141" spans="1:34" ht="12" customHeight="1">
      <c r="A141" s="1"/>
      <c r="B141" s="16" t="s">
        <v>42</v>
      </c>
      <c r="C141" s="1"/>
      <c r="D141" s="26">
        <f>SUM(D128:D140)</f>
        <v>446394.06266437971</v>
      </c>
      <c r="E141" s="79"/>
      <c r="F141" s="26">
        <f>SUM(F128:F140)</f>
        <v>9802.4814577659017</v>
      </c>
      <c r="G141" s="26">
        <f>SUM(G128:G140)</f>
        <v>436591.5812066138</v>
      </c>
      <c r="H141" s="81"/>
      <c r="I141" s="26">
        <f t="shared" ref="I141:AH141" si="30">SUM(I128:I140)</f>
        <v>0</v>
      </c>
      <c r="J141" s="26">
        <f t="shared" si="30"/>
        <v>0</v>
      </c>
      <c r="K141" s="26">
        <f t="shared" si="30"/>
        <v>0</v>
      </c>
      <c r="L141" s="26">
        <f t="shared" si="30"/>
        <v>0</v>
      </c>
      <c r="M141" s="26">
        <f t="shared" si="30"/>
        <v>0</v>
      </c>
      <c r="N141" s="26">
        <f t="shared" si="30"/>
        <v>0</v>
      </c>
      <c r="O141" s="26">
        <f t="shared" si="30"/>
        <v>0</v>
      </c>
      <c r="P141" s="26">
        <f t="shared" si="30"/>
        <v>0</v>
      </c>
      <c r="Q141" s="26">
        <f t="shared" si="30"/>
        <v>0</v>
      </c>
      <c r="R141" s="26">
        <f t="shared" si="30"/>
        <v>0</v>
      </c>
      <c r="S141" s="26">
        <f t="shared" si="30"/>
        <v>0</v>
      </c>
      <c r="T141" s="26">
        <f t="shared" si="30"/>
        <v>0</v>
      </c>
      <c r="U141" s="26">
        <f t="shared" si="30"/>
        <v>0</v>
      </c>
      <c r="V141" s="26">
        <f t="shared" si="30"/>
        <v>0</v>
      </c>
      <c r="W141" s="26">
        <f t="shared" si="30"/>
        <v>0</v>
      </c>
      <c r="X141" s="26">
        <f t="shared" si="30"/>
        <v>0</v>
      </c>
      <c r="Y141" s="26">
        <f t="shared" si="30"/>
        <v>0</v>
      </c>
      <c r="Z141" s="26">
        <f t="shared" si="30"/>
        <v>0</v>
      </c>
      <c r="AA141" s="26">
        <f t="shared" si="30"/>
        <v>0</v>
      </c>
      <c r="AB141" s="26">
        <f t="shared" si="30"/>
        <v>0</v>
      </c>
      <c r="AC141" s="26">
        <f t="shared" si="30"/>
        <v>0</v>
      </c>
      <c r="AD141" s="26">
        <f t="shared" si="30"/>
        <v>420602.2236225449</v>
      </c>
      <c r="AE141" s="26">
        <f t="shared" si="30"/>
        <v>16683.27169076736</v>
      </c>
      <c r="AF141" s="26">
        <f t="shared" si="30"/>
        <v>5550.7772581704394</v>
      </c>
      <c r="AG141" s="26">
        <f t="shared" si="30"/>
        <v>1258.9391719561818</v>
      </c>
      <c r="AH141" s="26">
        <f t="shared" si="30"/>
        <v>2298.8509209407598</v>
      </c>
    </row>
    <row r="142" spans="1:34" ht="12" customHeight="1">
      <c r="A142" s="1"/>
      <c r="B142" s="1"/>
      <c r="C142" s="1"/>
      <c r="D142" s="25"/>
      <c r="E142" s="79"/>
      <c r="F142" s="25"/>
      <c r="G142" s="25"/>
      <c r="H142" s="81"/>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row>
    <row r="143" spans="1:34" ht="12" customHeight="1">
      <c r="A143" s="16" t="s">
        <v>109</v>
      </c>
      <c r="B143" s="1"/>
      <c r="C143" s="5" t="s">
        <v>110</v>
      </c>
      <c r="D143" s="30">
        <f>Classification!CR143</f>
        <v>712.90946264399872</v>
      </c>
      <c r="E143" s="69"/>
      <c r="F143" s="30">
        <v>0</v>
      </c>
      <c r="G143" s="30">
        <f t="shared" ref="G143" si="31">D143-F143</f>
        <v>712.90946264399872</v>
      </c>
      <c r="H143" s="81" t="s">
        <v>525</v>
      </c>
      <c r="I143" s="30">
        <v>451.27145940283259</v>
      </c>
      <c r="J143" s="30">
        <v>13.972439238331447</v>
      </c>
      <c r="K143" s="30">
        <v>2.3753717778544945</v>
      </c>
      <c r="L143" s="30">
        <v>3.6293608914889187E-7</v>
      </c>
      <c r="M143" s="30">
        <v>0.10539475069784918</v>
      </c>
      <c r="N143" s="30">
        <v>0.35836558175617805</v>
      </c>
      <c r="O143" s="30">
        <v>1.0318629711393348</v>
      </c>
      <c r="P143" s="30">
        <v>0.58980041914710823</v>
      </c>
      <c r="Q143" s="30">
        <v>9.687656318476788E-2</v>
      </c>
      <c r="R143" s="30">
        <v>2.2228397760837562E-3</v>
      </c>
      <c r="S143" s="30">
        <v>1.7146799553228231</v>
      </c>
      <c r="T143" s="30">
        <v>0.13899201815855694</v>
      </c>
      <c r="U143" s="30">
        <v>10.44654602708029</v>
      </c>
      <c r="V143" s="30">
        <v>2.765164840404438</v>
      </c>
      <c r="W143" s="30">
        <v>0.44019891797525307</v>
      </c>
      <c r="X143" s="30">
        <v>0</v>
      </c>
      <c r="Y143" s="30">
        <v>0</v>
      </c>
      <c r="Z143" s="30">
        <v>0</v>
      </c>
      <c r="AA143" s="30">
        <v>0</v>
      </c>
      <c r="AB143" s="30">
        <v>0</v>
      </c>
      <c r="AC143" s="30">
        <v>0</v>
      </c>
      <c r="AD143" s="30">
        <v>206.10701439886265</v>
      </c>
      <c r="AE143" s="30">
        <v>13.625324821164067</v>
      </c>
      <c r="AF143" s="30">
        <v>4.927281143391899</v>
      </c>
      <c r="AG143" s="30">
        <v>1.1175276820064097</v>
      </c>
      <c r="AH143" s="30">
        <v>1.8229389319764571</v>
      </c>
    </row>
    <row r="144" spans="1:34" ht="12" customHeight="1">
      <c r="A144" s="1"/>
      <c r="B144" s="1"/>
      <c r="C144" s="1"/>
      <c r="D144" s="25"/>
      <c r="E144" s="79"/>
      <c r="F144" s="25"/>
      <c r="G144" s="25"/>
      <c r="H144" s="81"/>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row>
    <row r="145" spans="1:34" ht="12" customHeight="1">
      <c r="A145" s="16" t="s">
        <v>111</v>
      </c>
      <c r="B145" s="1"/>
      <c r="C145" s="1"/>
      <c r="D145" s="25"/>
      <c r="E145" s="79"/>
      <c r="F145" s="25"/>
      <c r="G145" s="25"/>
      <c r="H145" s="81"/>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row>
    <row r="146" spans="1:34" ht="12" customHeight="1">
      <c r="A146" s="1"/>
      <c r="B146" s="16" t="s">
        <v>37</v>
      </c>
      <c r="C146" s="5" t="s">
        <v>112</v>
      </c>
      <c r="D146" s="25">
        <f>Classification!CR146</f>
        <v>0</v>
      </c>
      <c r="E146" s="69"/>
      <c r="F146" s="25">
        <v>0</v>
      </c>
      <c r="G146" s="25">
        <f t="shared" ref="G146:G152" si="32">D146-F146</f>
        <v>0</v>
      </c>
      <c r="H146" s="81"/>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row>
    <row r="147" spans="1:34" ht="12" customHeight="1">
      <c r="A147" s="1"/>
      <c r="B147" s="16" t="s">
        <v>39</v>
      </c>
      <c r="C147" s="5" t="s">
        <v>114</v>
      </c>
      <c r="D147" s="25">
        <f>Classification!CR147</f>
        <v>6603.3924343452372</v>
      </c>
      <c r="E147" s="69"/>
      <c r="F147" s="25">
        <v>0</v>
      </c>
      <c r="G147" s="25">
        <f t="shared" si="32"/>
        <v>6603.3924343452372</v>
      </c>
      <c r="H147" s="81" t="s">
        <v>526</v>
      </c>
      <c r="I147" s="25">
        <v>4252.6680112295016</v>
      </c>
      <c r="J147" s="25">
        <v>172.6604927614473</v>
      </c>
      <c r="K147" s="25">
        <v>55.610075251162336</v>
      </c>
      <c r="L147" s="25">
        <v>0.11941304045021907</v>
      </c>
      <c r="M147" s="25">
        <v>3.3446909909956739</v>
      </c>
      <c r="N147" s="25">
        <v>10.08647714467506</v>
      </c>
      <c r="O147" s="25">
        <v>11.05490136827723</v>
      </c>
      <c r="P147" s="25">
        <v>5.2694239462793062</v>
      </c>
      <c r="Q147" s="25">
        <v>1.2060287608064479</v>
      </c>
      <c r="R147" s="25">
        <v>0.1134080554757045</v>
      </c>
      <c r="S147" s="25">
        <v>18.661687367923619</v>
      </c>
      <c r="T147" s="25">
        <v>1.3132815496120025</v>
      </c>
      <c r="U147" s="25">
        <v>92.023892775375913</v>
      </c>
      <c r="V147" s="25">
        <v>20.454878929696321</v>
      </c>
      <c r="W147" s="25">
        <v>3.5781190714001161</v>
      </c>
      <c r="X147" s="25">
        <v>0</v>
      </c>
      <c r="Y147" s="25">
        <v>0</v>
      </c>
      <c r="Z147" s="25">
        <v>0</v>
      </c>
      <c r="AA147" s="25">
        <v>0</v>
      </c>
      <c r="AB147" s="25">
        <v>0</v>
      </c>
      <c r="AC147" s="25">
        <v>0</v>
      </c>
      <c r="AD147" s="25">
        <v>1781.1476605860789</v>
      </c>
      <c r="AE147" s="25">
        <v>98.118919651825564</v>
      </c>
      <c r="AF147" s="25">
        <v>36.538075882297036</v>
      </c>
      <c r="AG147" s="25">
        <v>18.473841271854138</v>
      </c>
      <c r="AH147" s="25">
        <v>20.949154710101272</v>
      </c>
    </row>
    <row r="148" spans="1:34" ht="12" customHeight="1">
      <c r="A148" s="1"/>
      <c r="B148" s="16" t="s">
        <v>115</v>
      </c>
      <c r="C148" s="5" t="s">
        <v>116</v>
      </c>
      <c r="D148" s="25">
        <f>Classification!CR148</f>
        <v>32615.739473315833</v>
      </c>
      <c r="E148" s="69"/>
      <c r="F148" s="25">
        <v>0</v>
      </c>
      <c r="G148" s="25">
        <f t="shared" si="32"/>
        <v>32615.739473315833</v>
      </c>
      <c r="H148" s="81" t="s">
        <v>526</v>
      </c>
      <c r="I148" s="25">
        <v>21004.947578057861</v>
      </c>
      <c r="J148" s="25">
        <v>852.81159725593216</v>
      </c>
      <c r="K148" s="25">
        <v>274.67150324880606</v>
      </c>
      <c r="L148" s="25">
        <v>0.58980965553155951</v>
      </c>
      <c r="M148" s="25">
        <v>16.520231239577736</v>
      </c>
      <c r="N148" s="25">
        <v>49.8195304951456</v>
      </c>
      <c r="O148" s="25">
        <v>54.602810073135494</v>
      </c>
      <c r="P148" s="25">
        <v>26.026949074296404</v>
      </c>
      <c r="Q148" s="25">
        <v>5.9568653916733902</v>
      </c>
      <c r="R148" s="25">
        <v>0.56014959406811204</v>
      </c>
      <c r="S148" s="25">
        <v>92.174551092694273</v>
      </c>
      <c r="T148" s="25">
        <v>6.4866126469287702</v>
      </c>
      <c r="U148" s="25">
        <v>454.52808415128214</v>
      </c>
      <c r="V148" s="25">
        <v>101.03155442636422</v>
      </c>
      <c r="W148" s="25">
        <v>17.673188531140315</v>
      </c>
      <c r="X148" s="25">
        <v>0</v>
      </c>
      <c r="Y148" s="25">
        <v>0</v>
      </c>
      <c r="Z148" s="25">
        <v>0</v>
      </c>
      <c r="AA148" s="25">
        <v>0</v>
      </c>
      <c r="AB148" s="25">
        <v>0</v>
      </c>
      <c r="AC148" s="25">
        <v>0</v>
      </c>
      <c r="AD148" s="25">
        <v>8797.5156162200456</v>
      </c>
      <c r="AE148" s="25">
        <v>484.63288417061517</v>
      </c>
      <c r="AF148" s="25">
        <v>180.4703227442532</v>
      </c>
      <c r="AG148" s="25">
        <v>91.246734157475387</v>
      </c>
      <c r="AH148" s="25">
        <v>103.47290108899919</v>
      </c>
    </row>
    <row r="149" spans="1:34" ht="12" customHeight="1">
      <c r="A149" s="1"/>
      <c r="B149" s="16" t="s">
        <v>117</v>
      </c>
      <c r="C149" s="5" t="s">
        <v>118</v>
      </c>
      <c r="D149" s="25">
        <f>Classification!CR149</f>
        <v>17840.331031880352</v>
      </c>
      <c r="E149" s="69"/>
      <c r="F149" s="25">
        <v>0</v>
      </c>
      <c r="G149" s="25">
        <f t="shared" si="32"/>
        <v>17840.331031880352</v>
      </c>
      <c r="H149" s="81" t="s">
        <v>526</v>
      </c>
      <c r="I149" s="25">
        <v>11489.398190908127</v>
      </c>
      <c r="J149" s="25">
        <v>466.47543328950007</v>
      </c>
      <c r="K149" s="25">
        <v>150.24128295456748</v>
      </c>
      <c r="L149" s="25">
        <v>0.32261722930093656</v>
      </c>
      <c r="M149" s="25">
        <v>9.0363241427778966</v>
      </c>
      <c r="N149" s="25">
        <v>27.250552347997932</v>
      </c>
      <c r="O149" s="25">
        <v>29.866936108335139</v>
      </c>
      <c r="P149" s="25">
        <v>14.236359338571033</v>
      </c>
      <c r="Q149" s="25">
        <v>3.2583179843814483</v>
      </c>
      <c r="R149" s="25">
        <v>0.30639361078182453</v>
      </c>
      <c r="S149" s="25">
        <v>50.418127283424013</v>
      </c>
      <c r="T149" s="25">
        <v>3.5480819618230184</v>
      </c>
      <c r="U149" s="25">
        <v>248.62019428317626</v>
      </c>
      <c r="V149" s="25">
        <v>55.262778178198772</v>
      </c>
      <c r="W149" s="25">
        <v>9.6669748678342753</v>
      </c>
      <c r="X149" s="25">
        <v>0</v>
      </c>
      <c r="Y149" s="25">
        <v>0</v>
      </c>
      <c r="Z149" s="25">
        <v>0</v>
      </c>
      <c r="AA149" s="25">
        <v>0</v>
      </c>
      <c r="AB149" s="25">
        <v>0</v>
      </c>
      <c r="AC149" s="25">
        <v>0</v>
      </c>
      <c r="AD149" s="25">
        <v>4812.1119859909868</v>
      </c>
      <c r="AE149" s="25">
        <v>265.08707826821865</v>
      </c>
      <c r="AF149" s="25">
        <v>98.714619112710295</v>
      </c>
      <c r="AG149" s="25">
        <v>49.910625030567481</v>
      </c>
      <c r="AH149" s="25">
        <v>56.598158989068253</v>
      </c>
    </row>
    <row r="150" spans="1:34" ht="12" customHeight="1">
      <c r="A150" s="1"/>
      <c r="B150" s="16" t="s">
        <v>119</v>
      </c>
      <c r="C150" s="5" t="s">
        <v>120</v>
      </c>
      <c r="D150" s="25">
        <f>Classification!CR150</f>
        <v>9651.6162084106127</v>
      </c>
      <c r="E150" s="69"/>
      <c r="F150" s="25">
        <v>0</v>
      </c>
      <c r="G150" s="25">
        <f t="shared" si="32"/>
        <v>9651.6162084106127</v>
      </c>
      <c r="H150" s="81" t="s">
        <v>526</v>
      </c>
      <c r="I150" s="25">
        <v>6215.7625666301683</v>
      </c>
      <c r="J150" s="25">
        <v>252.36313410983669</v>
      </c>
      <c r="K150" s="25">
        <v>81.280509826048487</v>
      </c>
      <c r="L150" s="25">
        <v>0.17453586897402171</v>
      </c>
      <c r="M150" s="25">
        <v>4.8886499025738592</v>
      </c>
      <c r="N150" s="25">
        <v>14.742544421405702</v>
      </c>
      <c r="O150" s="25">
        <v>16.15800761340407</v>
      </c>
      <c r="P150" s="25">
        <v>7.7018681040935677</v>
      </c>
      <c r="Q150" s="25">
        <v>1.7627495035834655</v>
      </c>
      <c r="R150" s="25">
        <v>0.16575889397404445</v>
      </c>
      <c r="S150" s="25">
        <v>27.276198721695788</v>
      </c>
      <c r="T150" s="25">
        <v>1.9195117686048346</v>
      </c>
      <c r="U150" s="25">
        <v>134.50348497422391</v>
      </c>
      <c r="V150" s="25">
        <v>29.897154073731691</v>
      </c>
      <c r="W150" s="25">
        <v>5.229831843027938</v>
      </c>
      <c r="X150" s="25">
        <v>0</v>
      </c>
      <c r="Y150" s="25">
        <v>0</v>
      </c>
      <c r="Z150" s="25">
        <v>0</v>
      </c>
      <c r="AA150" s="25">
        <v>0</v>
      </c>
      <c r="AB150" s="25">
        <v>0</v>
      </c>
      <c r="AC150" s="25">
        <v>0</v>
      </c>
      <c r="AD150" s="25">
        <v>2603.3518076364066</v>
      </c>
      <c r="AE150" s="25">
        <v>143.41206655200088</v>
      </c>
      <c r="AF150" s="25">
        <v>53.40459300518345</v>
      </c>
      <c r="AG150" s="25">
        <v>27.001640084822853</v>
      </c>
      <c r="AH150" s="25">
        <v>30.619594876851135</v>
      </c>
    </row>
    <row r="151" spans="1:34" ht="12" customHeight="1">
      <c r="A151" s="1"/>
      <c r="B151" s="16" t="s">
        <v>121</v>
      </c>
      <c r="C151" s="5" t="s">
        <v>122</v>
      </c>
      <c r="D151" s="25">
        <f>Classification!CR151</f>
        <v>3497.6900346947791</v>
      </c>
      <c r="E151" s="69"/>
      <c r="F151" s="25">
        <v>0</v>
      </c>
      <c r="G151" s="25">
        <f t="shared" si="32"/>
        <v>3497.6900346947791</v>
      </c>
      <c r="H151" s="81" t="s">
        <v>527</v>
      </c>
      <c r="I151" s="25">
        <v>2648.6983677173848</v>
      </c>
      <c r="J151" s="25">
        <v>17.538464773726538</v>
      </c>
      <c r="K151" s="25">
        <v>0.44866650709628125</v>
      </c>
      <c r="L151" s="25">
        <v>1.3554879368467714E-3</v>
      </c>
      <c r="M151" s="25">
        <v>2.9820734610628966E-2</v>
      </c>
      <c r="N151" s="25">
        <v>8.0941993943135768E-2</v>
      </c>
      <c r="O151" s="25">
        <v>5.1121259332506802E-2</v>
      </c>
      <c r="P151" s="25">
        <v>1.8395907714349038E-2</v>
      </c>
      <c r="Q151" s="25">
        <v>4.6473872120460728E-3</v>
      </c>
      <c r="R151" s="25">
        <v>2.5173347398582892E-3</v>
      </c>
      <c r="S151" s="25">
        <v>8.365296981682932E-2</v>
      </c>
      <c r="T151" s="25">
        <v>4.6473872120460728E-3</v>
      </c>
      <c r="U151" s="25">
        <v>4.8410283458813257E-2</v>
      </c>
      <c r="V151" s="25">
        <v>5.0346694797165784E-3</v>
      </c>
      <c r="W151" s="25">
        <v>2.3236936060230364E-3</v>
      </c>
      <c r="X151" s="25">
        <v>0</v>
      </c>
      <c r="Y151" s="25">
        <v>0</v>
      </c>
      <c r="Z151" s="25">
        <v>0</v>
      </c>
      <c r="AA151" s="25">
        <v>0</v>
      </c>
      <c r="AB151" s="25">
        <v>0</v>
      </c>
      <c r="AC151" s="25">
        <v>0</v>
      </c>
      <c r="AD151" s="25">
        <v>825.88950514631358</v>
      </c>
      <c r="AE151" s="25">
        <v>4.5352689955554615</v>
      </c>
      <c r="AF151" s="25">
        <v>0.11269913989211726</v>
      </c>
      <c r="AG151" s="25">
        <v>2.5560629666253401E-2</v>
      </c>
      <c r="AH151" s="25">
        <v>0.10863267608157695</v>
      </c>
    </row>
    <row r="152" spans="1:34" ht="12" customHeight="1">
      <c r="A152" s="1"/>
      <c r="B152" s="16" t="s">
        <v>16</v>
      </c>
      <c r="C152" s="5" t="s">
        <v>123</v>
      </c>
      <c r="D152" s="25">
        <f>Classification!CR152</f>
        <v>0</v>
      </c>
      <c r="E152" s="69"/>
      <c r="F152" s="25">
        <v>0</v>
      </c>
      <c r="G152" s="25">
        <f t="shared" si="32"/>
        <v>0</v>
      </c>
      <c r="H152" s="81"/>
      <c r="I152" s="25">
        <v>0</v>
      </c>
      <c r="J152" s="25">
        <v>0</v>
      </c>
      <c r="K152" s="25">
        <v>0</v>
      </c>
      <c r="L152" s="25">
        <v>0</v>
      </c>
      <c r="M152" s="25">
        <v>0</v>
      </c>
      <c r="N152" s="25">
        <v>0</v>
      </c>
      <c r="O152" s="25">
        <v>0</v>
      </c>
      <c r="P152" s="25">
        <v>0</v>
      </c>
      <c r="Q152" s="25">
        <v>0</v>
      </c>
      <c r="R152" s="25">
        <v>0</v>
      </c>
      <c r="S152" s="25">
        <v>0</v>
      </c>
      <c r="T152" s="25">
        <v>0</v>
      </c>
      <c r="U152" s="25">
        <v>0</v>
      </c>
      <c r="V152" s="25">
        <v>0</v>
      </c>
      <c r="W152" s="25">
        <v>0</v>
      </c>
      <c r="X152" s="25">
        <v>0</v>
      </c>
      <c r="Y152" s="25">
        <v>0</v>
      </c>
      <c r="Z152" s="25">
        <v>0</v>
      </c>
      <c r="AA152" s="25">
        <v>0</v>
      </c>
      <c r="AB152" s="25">
        <v>0</v>
      </c>
      <c r="AC152" s="25">
        <v>0</v>
      </c>
      <c r="AD152" s="25">
        <v>0</v>
      </c>
      <c r="AE152" s="25">
        <v>0</v>
      </c>
      <c r="AF152" s="25">
        <v>0</v>
      </c>
      <c r="AG152" s="25">
        <v>0</v>
      </c>
      <c r="AH152" s="25">
        <v>0</v>
      </c>
    </row>
    <row r="153" spans="1:34" ht="12" customHeight="1">
      <c r="A153" s="1"/>
      <c r="B153" s="16" t="s">
        <v>42</v>
      </c>
      <c r="C153" s="1"/>
      <c r="D153" s="26">
        <f>SUM(D146:D152)</f>
        <v>70208.769182646822</v>
      </c>
      <c r="E153" s="79"/>
      <c r="F153" s="26">
        <f t="shared" ref="F153:G153" si="33">SUM(F146:F152)</f>
        <v>0</v>
      </c>
      <c r="G153" s="26">
        <f t="shared" si="33"/>
        <v>70208.769182646822</v>
      </c>
      <c r="H153" s="81"/>
      <c r="I153" s="26">
        <f t="shared" ref="I153:AH153" si="34">SUM(I146:I152)</f>
        <v>45611.474714543045</v>
      </c>
      <c r="J153" s="26">
        <f t="shared" si="34"/>
        <v>1761.8491221904428</v>
      </c>
      <c r="K153" s="26">
        <f t="shared" si="34"/>
        <v>562.25203778768071</v>
      </c>
      <c r="L153" s="26">
        <f t="shared" si="34"/>
        <v>1.2077312821935835</v>
      </c>
      <c r="M153" s="26">
        <f t="shared" si="34"/>
        <v>33.819717010535797</v>
      </c>
      <c r="N153" s="26">
        <f t="shared" si="34"/>
        <v>101.98004640316742</v>
      </c>
      <c r="O153" s="26">
        <f t="shared" si="34"/>
        <v>111.73377642248444</v>
      </c>
      <c r="P153" s="26">
        <f t="shared" si="34"/>
        <v>53.252996370954662</v>
      </c>
      <c r="Q153" s="26">
        <f t="shared" si="34"/>
        <v>12.188609027656797</v>
      </c>
      <c r="R153" s="26">
        <f t="shared" si="34"/>
        <v>1.1482274890395439</v>
      </c>
      <c r="S153" s="26">
        <f t="shared" si="34"/>
        <v>188.61421743555451</v>
      </c>
      <c r="T153" s="26">
        <f t="shared" si="34"/>
        <v>13.272135314180673</v>
      </c>
      <c r="U153" s="26">
        <f t="shared" si="34"/>
        <v>929.72406646751699</v>
      </c>
      <c r="V153" s="26">
        <f t="shared" si="34"/>
        <v>206.65140027747071</v>
      </c>
      <c r="W153" s="26">
        <f t="shared" si="34"/>
        <v>36.150438007008667</v>
      </c>
      <c r="X153" s="26">
        <f t="shared" si="34"/>
        <v>0</v>
      </c>
      <c r="Y153" s="26">
        <f t="shared" si="34"/>
        <v>0</v>
      </c>
      <c r="Z153" s="26">
        <f t="shared" si="34"/>
        <v>0</v>
      </c>
      <c r="AA153" s="26">
        <f t="shared" si="34"/>
        <v>0</v>
      </c>
      <c r="AB153" s="26">
        <f t="shared" si="34"/>
        <v>0</v>
      </c>
      <c r="AC153" s="26">
        <f t="shared" si="34"/>
        <v>0</v>
      </c>
      <c r="AD153" s="26">
        <f t="shared" si="34"/>
        <v>18820.016575579833</v>
      </c>
      <c r="AE153" s="26">
        <f t="shared" si="34"/>
        <v>995.7862176382157</v>
      </c>
      <c r="AF153" s="26">
        <f t="shared" si="34"/>
        <v>369.24030988433611</v>
      </c>
      <c r="AG153" s="26">
        <f t="shared" si="34"/>
        <v>186.65840117438609</v>
      </c>
      <c r="AH153" s="26">
        <f t="shared" si="34"/>
        <v>211.74844234110142</v>
      </c>
    </row>
    <row r="154" spans="1:34" ht="12" customHeight="1">
      <c r="A154" s="1"/>
      <c r="B154" s="1"/>
      <c r="C154" s="1"/>
      <c r="D154" s="25"/>
      <c r="E154" s="79"/>
      <c r="F154" s="25"/>
      <c r="G154" s="25"/>
      <c r="H154" s="81"/>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row>
    <row r="155" spans="1:34" ht="12" customHeight="1" thickBot="1">
      <c r="A155" s="16" t="s">
        <v>135</v>
      </c>
      <c r="B155" s="1"/>
      <c r="C155" s="1"/>
      <c r="D155" s="32">
        <f>SUM(D91, D102, D112, D125, D141, D143, D153)</f>
        <v>1463372.8967681401</v>
      </c>
      <c r="E155" s="79"/>
      <c r="F155" s="32">
        <f t="shared" ref="F155:G155" si="35">SUM(F91, F102, F112, F125, F141, F143, F153)</f>
        <v>9802.4814577659017</v>
      </c>
      <c r="G155" s="32">
        <f t="shared" si="35"/>
        <v>1453570.415310374</v>
      </c>
      <c r="H155" s="81"/>
      <c r="I155" s="32">
        <f t="shared" ref="I155:AH155" si="36">SUM(I91, I102, I112, I125, I141, I143, I153)</f>
        <v>934344.55101151951</v>
      </c>
      <c r="J155" s="32">
        <f t="shared" si="36"/>
        <v>25463.489536735371</v>
      </c>
      <c r="K155" s="32">
        <f t="shared" si="36"/>
        <v>4077.299859512158</v>
      </c>
      <c r="L155" s="32">
        <f t="shared" si="36"/>
        <v>1.2077316451296727</v>
      </c>
      <c r="M155" s="32">
        <f t="shared" si="36"/>
        <v>212.78650469040684</v>
      </c>
      <c r="N155" s="32">
        <f t="shared" si="36"/>
        <v>710.51620443705929</v>
      </c>
      <c r="O155" s="32">
        <f t="shared" si="36"/>
        <v>1606.5806055103678</v>
      </c>
      <c r="P155" s="32">
        <f t="shared" si="36"/>
        <v>907.69359608501554</v>
      </c>
      <c r="Q155" s="32">
        <f t="shared" si="36"/>
        <v>124.80586182063978</v>
      </c>
      <c r="R155" s="32">
        <f t="shared" si="36"/>
        <v>3.7314888168873837</v>
      </c>
      <c r="S155" s="32">
        <f t="shared" si="36"/>
        <v>2628.1255367431768</v>
      </c>
      <c r="T155" s="32">
        <f t="shared" si="36"/>
        <v>211.01982179514039</v>
      </c>
      <c r="U155" s="32">
        <f t="shared" si="36"/>
        <v>20058.199745073009</v>
      </c>
      <c r="V155" s="32">
        <f t="shared" si="36"/>
        <v>5269.897001439178</v>
      </c>
      <c r="W155" s="32">
        <f t="shared" si="36"/>
        <v>547.87956434199691</v>
      </c>
      <c r="X155" s="32">
        <f t="shared" si="36"/>
        <v>0</v>
      </c>
      <c r="Y155" s="32">
        <f t="shared" si="36"/>
        <v>0</v>
      </c>
      <c r="Z155" s="32">
        <f t="shared" si="36"/>
        <v>0</v>
      </c>
      <c r="AA155" s="32">
        <f t="shared" si="36"/>
        <v>0</v>
      </c>
      <c r="AB155" s="32">
        <f t="shared" si="36"/>
        <v>0</v>
      </c>
      <c r="AC155" s="32">
        <f t="shared" si="36"/>
        <v>0</v>
      </c>
      <c r="AD155" s="32">
        <f t="shared" si="36"/>
        <v>439628.34721252357</v>
      </c>
      <c r="AE155" s="32">
        <f t="shared" si="36"/>
        <v>17692.68323322674</v>
      </c>
      <c r="AF155" s="32">
        <f t="shared" si="36"/>
        <v>5924.9448491981675</v>
      </c>
      <c r="AG155" s="32">
        <f t="shared" si="36"/>
        <v>1446.7151008125743</v>
      </c>
      <c r="AH155" s="32">
        <f t="shared" si="36"/>
        <v>2512.4223022138376</v>
      </c>
    </row>
    <row r="156" spans="1:34" ht="12" customHeight="1" thickTop="1">
      <c r="A156" s="1"/>
      <c r="B156" s="16"/>
      <c r="C156" s="1"/>
      <c r="D156" s="25"/>
      <c r="E156" s="69"/>
      <c r="F156" s="25"/>
      <c r="G156" s="25"/>
      <c r="H156" s="81"/>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row>
    <row r="157" spans="1:34" ht="12" customHeight="1">
      <c r="A157" s="16" t="s">
        <v>136</v>
      </c>
      <c r="B157" s="1"/>
      <c r="C157" s="1"/>
      <c r="D157" s="25"/>
      <c r="E157" s="79"/>
      <c r="F157" s="25"/>
      <c r="G157" s="25"/>
      <c r="H157" s="81"/>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row>
    <row r="158" spans="1:34" ht="12" customHeight="1">
      <c r="A158" s="1"/>
      <c r="B158" s="16" t="s">
        <v>137</v>
      </c>
      <c r="C158" s="1"/>
      <c r="D158" s="25">
        <f>Classification!CR158</f>
        <v>13116.762295806493</v>
      </c>
      <c r="E158" s="69"/>
      <c r="F158" s="25">
        <v>0</v>
      </c>
      <c r="G158" s="25">
        <f t="shared" ref="G158:G166" si="37">D158-F158</f>
        <v>13116.762295806493</v>
      </c>
      <c r="H158" s="81" t="s">
        <v>529</v>
      </c>
      <c r="I158" s="25">
        <v>8591.8144070725211</v>
      </c>
      <c r="J158" s="25">
        <v>428.85653223603776</v>
      </c>
      <c r="K158" s="25">
        <v>177.2197924909951</v>
      </c>
      <c r="L158" s="25">
        <v>0.47438962159787607</v>
      </c>
      <c r="M158" s="25">
        <v>11.348419805448392</v>
      </c>
      <c r="N158" s="25">
        <v>33.477356475342845</v>
      </c>
      <c r="O158" s="25">
        <v>24.933025931367169</v>
      </c>
      <c r="P158" s="25">
        <v>10.082332850782846</v>
      </c>
      <c r="Q158" s="25">
        <v>3.0088081210728861</v>
      </c>
      <c r="R158" s="25">
        <v>0.40964224319850778</v>
      </c>
      <c r="S158" s="25">
        <v>42.589673432706789</v>
      </c>
      <c r="T158" s="25">
        <v>2.6600161936256663</v>
      </c>
      <c r="U158" s="25">
        <v>173.38135162559158</v>
      </c>
      <c r="V158" s="25">
        <v>30.385762720867579</v>
      </c>
      <c r="W158" s="25">
        <v>6.1157333723676262</v>
      </c>
      <c r="X158" s="25">
        <v>0</v>
      </c>
      <c r="Y158" s="25">
        <v>0</v>
      </c>
      <c r="Z158" s="25">
        <v>0</v>
      </c>
      <c r="AA158" s="25">
        <v>0</v>
      </c>
      <c r="AB158" s="25">
        <v>0</v>
      </c>
      <c r="AC158" s="25">
        <v>0</v>
      </c>
      <c r="AD158" s="25">
        <v>3283.8807391768078</v>
      </c>
      <c r="AE158" s="25">
        <v>139.10918648231566</v>
      </c>
      <c r="AF158" s="25">
        <v>54.499434069893141</v>
      </c>
      <c r="AG158" s="25">
        <v>52.830366110430617</v>
      </c>
      <c r="AH158" s="25">
        <v>49.685325773521051</v>
      </c>
    </row>
    <row r="159" spans="1:34" ht="12" customHeight="1">
      <c r="A159" s="1"/>
      <c r="B159" s="16" t="s">
        <v>139</v>
      </c>
      <c r="C159" s="1"/>
      <c r="D159" s="25">
        <f>Classification!CR159</f>
        <v>0</v>
      </c>
      <c r="E159" s="69"/>
      <c r="F159" s="25">
        <v>0</v>
      </c>
      <c r="G159" s="25">
        <f t="shared" si="37"/>
        <v>0</v>
      </c>
      <c r="H159" s="81"/>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0</v>
      </c>
      <c r="AC159" s="25">
        <v>0</v>
      </c>
      <c r="AD159" s="25">
        <v>0</v>
      </c>
      <c r="AE159" s="25">
        <v>0</v>
      </c>
      <c r="AF159" s="25">
        <v>0</v>
      </c>
      <c r="AG159" s="25">
        <v>0</v>
      </c>
      <c r="AH159" s="25">
        <v>0</v>
      </c>
    </row>
    <row r="160" spans="1:34" ht="12" customHeight="1">
      <c r="A160" s="1"/>
      <c r="B160" s="16" t="s">
        <v>141</v>
      </c>
      <c r="C160" s="1"/>
      <c r="D160" s="25">
        <f>Classification!CR160</f>
        <v>0</v>
      </c>
      <c r="E160" s="69"/>
      <c r="F160" s="25">
        <v>0</v>
      </c>
      <c r="G160" s="25">
        <f t="shared" si="37"/>
        <v>0</v>
      </c>
      <c r="H160" s="81"/>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row>
    <row r="161" spans="1:34" ht="12" customHeight="1">
      <c r="A161" s="1"/>
      <c r="B161" s="16" t="s">
        <v>142</v>
      </c>
      <c r="C161" s="1"/>
      <c r="D161" s="25">
        <f>Classification!CR161</f>
        <v>0</v>
      </c>
      <c r="E161" s="69"/>
      <c r="F161" s="25">
        <v>0</v>
      </c>
      <c r="G161" s="25">
        <f t="shared" si="37"/>
        <v>0</v>
      </c>
      <c r="H161" s="81"/>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row>
    <row r="162" spans="1:34" ht="12" customHeight="1">
      <c r="A162" s="1"/>
      <c r="B162" s="16" t="s">
        <v>143</v>
      </c>
      <c r="C162" s="1"/>
      <c r="D162" s="25">
        <f>Classification!CR162</f>
        <v>11849.780381618239</v>
      </c>
      <c r="E162" s="69"/>
      <c r="F162" s="25">
        <v>0</v>
      </c>
      <c r="G162" s="25">
        <f t="shared" si="37"/>
        <v>11849.780381618239</v>
      </c>
      <c r="H162" s="81" t="s">
        <v>525</v>
      </c>
      <c r="I162" s="25">
        <v>7500.9071510757176</v>
      </c>
      <c r="J162" s="25">
        <v>232.24595133816132</v>
      </c>
      <c r="K162" s="25">
        <v>39.482760949584616</v>
      </c>
      <c r="L162" s="25">
        <v>6.0326214959015186E-6</v>
      </c>
      <c r="M162" s="25">
        <v>1.7518418741603607</v>
      </c>
      <c r="N162" s="25">
        <v>5.9566518087615021</v>
      </c>
      <c r="O162" s="25">
        <v>17.15133580437702</v>
      </c>
      <c r="P162" s="25">
        <v>9.8034965196831365</v>
      </c>
      <c r="Q162" s="25">
        <v>1.6102549594557913</v>
      </c>
      <c r="R162" s="25">
        <v>3.6947416958710365E-2</v>
      </c>
      <c r="S162" s="25">
        <v>28.500927481004407</v>
      </c>
      <c r="T162" s="25">
        <v>2.3102861952040872</v>
      </c>
      <c r="U162" s="25">
        <v>173.63954703064991</v>
      </c>
      <c r="V162" s="25">
        <v>45.961791496275161</v>
      </c>
      <c r="W162" s="25">
        <v>7.3168624847353758</v>
      </c>
      <c r="X162" s="25">
        <v>0</v>
      </c>
      <c r="Y162" s="25">
        <v>0</v>
      </c>
      <c r="Z162" s="25">
        <v>0</v>
      </c>
      <c r="AA162" s="25">
        <v>0</v>
      </c>
      <c r="AB162" s="25">
        <v>0</v>
      </c>
      <c r="AC162" s="25">
        <v>0</v>
      </c>
      <c r="AD162" s="25">
        <v>3425.8527677267743</v>
      </c>
      <c r="AE162" s="25">
        <v>226.47631321963792</v>
      </c>
      <c r="AF162" s="25">
        <v>81.899879980747656</v>
      </c>
      <c r="AG162" s="25">
        <v>18.575230511097406</v>
      </c>
      <c r="AH162" s="25">
        <v>30.300377712632073</v>
      </c>
    </row>
    <row r="163" spans="1:34" ht="12" customHeight="1">
      <c r="A163" s="1"/>
      <c r="B163" s="16" t="s">
        <v>145</v>
      </c>
      <c r="C163" s="1"/>
      <c r="D163" s="25">
        <f>Classification!CR163</f>
        <v>0</v>
      </c>
      <c r="E163" s="69"/>
      <c r="F163" s="25">
        <v>0</v>
      </c>
      <c r="G163" s="25">
        <f t="shared" si="37"/>
        <v>0</v>
      </c>
      <c r="H163" s="81"/>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row>
    <row r="164" spans="1:34" ht="12" customHeight="1">
      <c r="A164" s="1"/>
      <c r="B164" s="16" t="s">
        <v>146</v>
      </c>
      <c r="C164" s="1"/>
      <c r="D164" s="25">
        <f>Classification!CR164</f>
        <v>-1041.3625939477722</v>
      </c>
      <c r="E164" s="69"/>
      <c r="F164" s="25">
        <v>0</v>
      </c>
      <c r="G164" s="25">
        <f t="shared" si="37"/>
        <v>-1041.3625939477722</v>
      </c>
      <c r="H164" s="81" t="s">
        <v>525</v>
      </c>
      <c r="I164" s="25">
        <v>-659.1821853443405</v>
      </c>
      <c r="J164" s="25">
        <v>-20.409850523014313</v>
      </c>
      <c r="K164" s="25">
        <v>-3.4697580068622629</v>
      </c>
      <c r="L164" s="25">
        <v>-5.3014875946748878E-7</v>
      </c>
      <c r="M164" s="25">
        <v>-0.15395243958207672</v>
      </c>
      <c r="N164" s="25">
        <v>-0.52347251839687381</v>
      </c>
      <c r="O164" s="25">
        <v>-1.5072650266684722</v>
      </c>
      <c r="P164" s="25">
        <v>-0.86153449572210727</v>
      </c>
      <c r="Q164" s="25">
        <v>-0.141509734990308</v>
      </c>
      <c r="R164" s="25">
        <v>-3.2469511437931134E-3</v>
      </c>
      <c r="S164" s="25">
        <v>-2.5046708728523237</v>
      </c>
      <c r="T164" s="25">
        <v>-0.20302871002837172</v>
      </c>
      <c r="U164" s="25">
        <v>-15.259500453548513</v>
      </c>
      <c r="V164" s="25">
        <v>-4.0391373404096349</v>
      </c>
      <c r="W164" s="25">
        <v>-0.6430082795865818</v>
      </c>
      <c r="X164" s="25">
        <v>0</v>
      </c>
      <c r="Y164" s="25">
        <v>0</v>
      </c>
      <c r="Z164" s="25">
        <v>0</v>
      </c>
      <c r="AA164" s="25">
        <v>0</v>
      </c>
      <c r="AB164" s="25">
        <v>0</v>
      </c>
      <c r="AC164" s="25">
        <v>0</v>
      </c>
      <c r="AD164" s="25">
        <v>-301.06506701315874</v>
      </c>
      <c r="AE164" s="25">
        <v>-19.902812829170998</v>
      </c>
      <c r="AF164" s="25">
        <v>-7.1973883662066243</v>
      </c>
      <c r="AG164" s="25">
        <v>-1.6323973614076879</v>
      </c>
      <c r="AH164" s="25">
        <v>-2.6628071505334301</v>
      </c>
    </row>
    <row r="165" spans="1:34" ht="12" customHeight="1">
      <c r="A165" s="1"/>
      <c r="B165" s="16" t="s">
        <v>147</v>
      </c>
      <c r="C165" s="1"/>
      <c r="D165" s="25">
        <f>Classification!CR165</f>
        <v>-27368.909306143778</v>
      </c>
      <c r="E165" s="69"/>
      <c r="F165" s="25">
        <v>0</v>
      </c>
      <c r="G165" s="25">
        <f t="shared" si="37"/>
        <v>-27368.909306143778</v>
      </c>
      <c r="H165" s="81" t="s">
        <v>525</v>
      </c>
      <c r="I165" s="25">
        <v>-17324.51074368025</v>
      </c>
      <c r="J165" s="25">
        <v>-536.408116791206</v>
      </c>
      <c r="K165" s="25">
        <v>-91.191572230452323</v>
      </c>
      <c r="L165" s="25">
        <v>-1.3933276844163308E-5</v>
      </c>
      <c r="M165" s="25">
        <v>-4.0461510533119451</v>
      </c>
      <c r="N165" s="25">
        <v>-13.757813045646287</v>
      </c>
      <c r="O165" s="25">
        <v>-39.613675443080808</v>
      </c>
      <c r="P165" s="25">
        <v>-22.642698724317004</v>
      </c>
      <c r="Q165" s="25">
        <v>-3.7191340704911302</v>
      </c>
      <c r="R165" s="25">
        <v>-8.5335801278464615E-2</v>
      </c>
      <c r="S165" s="25">
        <v>-65.827321203236181</v>
      </c>
      <c r="T165" s="25">
        <v>-5.3359649977868857</v>
      </c>
      <c r="U165" s="25">
        <v>-401.04751831634826</v>
      </c>
      <c r="V165" s="25">
        <v>-106.15590015159924</v>
      </c>
      <c r="W165" s="25">
        <v>-16.899430985310886</v>
      </c>
      <c r="X165" s="25">
        <v>0</v>
      </c>
      <c r="Y165" s="25">
        <v>0</v>
      </c>
      <c r="Z165" s="25">
        <v>0</v>
      </c>
      <c r="AA165" s="25">
        <v>0</v>
      </c>
      <c r="AB165" s="25">
        <v>0</v>
      </c>
      <c r="AC165" s="25">
        <v>0</v>
      </c>
      <c r="AD165" s="25">
        <v>-7912.5393616207557</v>
      </c>
      <c r="AE165" s="25">
        <v>-523.082240926022</v>
      </c>
      <c r="AF165" s="25">
        <v>-189.16050046414753</v>
      </c>
      <c r="AG165" s="25">
        <v>-42.902381548569537</v>
      </c>
      <c r="AH165" s="25">
        <v>-69.983431156694365</v>
      </c>
    </row>
    <row r="166" spans="1:34" ht="12" customHeight="1">
      <c r="A166" s="1"/>
      <c r="B166" s="16" t="s">
        <v>148</v>
      </c>
      <c r="C166" s="1"/>
      <c r="D166" s="25">
        <f>Classification!CR166</f>
        <v>0</v>
      </c>
      <c r="E166" s="69"/>
      <c r="F166" s="25">
        <v>0</v>
      </c>
      <c r="G166" s="25">
        <f t="shared" si="37"/>
        <v>0</v>
      </c>
      <c r="H166" s="153"/>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row>
    <row r="167" spans="1:34" ht="12" customHeight="1" thickBot="1">
      <c r="A167" s="1"/>
      <c r="B167" s="16" t="s">
        <v>42</v>
      </c>
      <c r="C167" s="1"/>
      <c r="D167" s="38">
        <f>SUM(D158:D166)</f>
        <v>-3443.7292226668178</v>
      </c>
      <c r="E167" s="79"/>
      <c r="F167" s="38">
        <f t="shared" ref="F167:G167" si="38">SUM(F158:F166)</f>
        <v>0</v>
      </c>
      <c r="G167" s="38">
        <f t="shared" si="38"/>
        <v>-3443.7292226668178</v>
      </c>
      <c r="H167" s="81"/>
      <c r="I167" s="38">
        <f t="shared" ref="I167:AH167" si="39">SUM(I158:I166)</f>
        <v>-1890.971370876352</v>
      </c>
      <c r="J167" s="38">
        <f t="shared" si="39"/>
        <v>104.28451625997889</v>
      </c>
      <c r="K167" s="38">
        <f t="shared" si="39"/>
        <v>122.04122320326513</v>
      </c>
      <c r="L167" s="38">
        <f t="shared" si="39"/>
        <v>0.47438119079376834</v>
      </c>
      <c r="M167" s="38">
        <f t="shared" si="39"/>
        <v>8.9001581867147319</v>
      </c>
      <c r="N167" s="38">
        <f t="shared" si="39"/>
        <v>25.152722720061185</v>
      </c>
      <c r="O167" s="38">
        <f t="shared" si="39"/>
        <v>0.96342126599490996</v>
      </c>
      <c r="P167" s="38">
        <f t="shared" si="39"/>
        <v>-3.6184038495731272</v>
      </c>
      <c r="Q167" s="38">
        <f t="shared" si="39"/>
        <v>0.7584192750472396</v>
      </c>
      <c r="R167" s="38">
        <f t="shared" si="39"/>
        <v>0.35800690773496041</v>
      </c>
      <c r="S167" s="38">
        <f t="shared" si="39"/>
        <v>2.7586088376226883</v>
      </c>
      <c r="T167" s="38">
        <f t="shared" si="39"/>
        <v>-0.56869131898550407</v>
      </c>
      <c r="U167" s="38">
        <f t="shared" si="39"/>
        <v>-69.286120113655329</v>
      </c>
      <c r="V167" s="38">
        <f t="shared" si="39"/>
        <v>-33.847483274866136</v>
      </c>
      <c r="W167" s="38">
        <f t="shared" si="39"/>
        <v>-4.1098434077944646</v>
      </c>
      <c r="X167" s="38">
        <f t="shared" si="39"/>
        <v>0</v>
      </c>
      <c r="Y167" s="38">
        <f t="shared" si="39"/>
        <v>0</v>
      </c>
      <c r="Z167" s="38">
        <f t="shared" si="39"/>
        <v>0</v>
      </c>
      <c r="AA167" s="38">
        <f t="shared" si="39"/>
        <v>0</v>
      </c>
      <c r="AB167" s="38">
        <f t="shared" si="39"/>
        <v>0</v>
      </c>
      <c r="AC167" s="38">
        <f t="shared" si="39"/>
        <v>0</v>
      </c>
      <c r="AD167" s="38">
        <f t="shared" si="39"/>
        <v>-1503.8709217303331</v>
      </c>
      <c r="AE167" s="38">
        <f t="shared" si="39"/>
        <v>-177.3995540532394</v>
      </c>
      <c r="AF167" s="38">
        <f t="shared" si="39"/>
        <v>-59.958574779713359</v>
      </c>
      <c r="AG167" s="38">
        <f t="shared" si="39"/>
        <v>26.870817711550799</v>
      </c>
      <c r="AH167" s="38">
        <f t="shared" si="39"/>
        <v>7.3394651789253373</v>
      </c>
    </row>
    <row r="168" spans="1:34" ht="12" customHeight="1" thickTop="1">
      <c r="A168" s="1"/>
      <c r="B168" s="1"/>
      <c r="C168" s="1"/>
      <c r="D168" s="25"/>
      <c r="E168" s="79"/>
      <c r="F168" s="25"/>
      <c r="G168" s="25"/>
      <c r="H168" s="81"/>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row>
    <row r="169" spans="1:34" ht="12" customHeight="1" thickBot="1">
      <c r="A169" s="16" t="s">
        <v>149</v>
      </c>
      <c r="B169" s="1"/>
      <c r="C169" s="1"/>
      <c r="D169" s="32">
        <f>Classification!CR169</f>
        <v>0</v>
      </c>
      <c r="E169" s="69"/>
      <c r="F169" s="32">
        <v>0</v>
      </c>
      <c r="G169" s="32">
        <f t="shared" ref="G169" si="40">D169-F169</f>
        <v>0</v>
      </c>
      <c r="H169" s="81"/>
      <c r="I169" s="32">
        <v>0</v>
      </c>
      <c r="J169" s="32">
        <v>0</v>
      </c>
      <c r="K169" s="32">
        <v>0</v>
      </c>
      <c r="L169" s="32">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row>
    <row r="170" spans="1:34" ht="12" customHeight="1" thickTop="1">
      <c r="A170" s="1"/>
      <c r="B170" s="1"/>
      <c r="C170" s="1"/>
      <c r="D170" s="25"/>
      <c r="E170" s="79"/>
      <c r="F170" s="25"/>
      <c r="G170" s="25"/>
      <c r="H170" s="81"/>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row>
    <row r="171" spans="1:34" ht="12" customHeight="1" thickBot="1">
      <c r="A171" s="16" t="s">
        <v>150</v>
      </c>
      <c r="B171" s="1"/>
      <c r="C171" s="1"/>
      <c r="D171" s="40">
        <f>D82-D155+D167+D169</f>
        <v>1942543.0607544456</v>
      </c>
      <c r="E171" s="79"/>
      <c r="F171" s="40">
        <f t="shared" ref="F171:G171" si="41">F82-F155+F167+F169</f>
        <v>16768.022913407855</v>
      </c>
      <c r="G171" s="40">
        <f t="shared" si="41"/>
        <v>1925775.0378410381</v>
      </c>
      <c r="H171" s="81"/>
      <c r="I171" s="40">
        <f t="shared" ref="I171:AH171" si="42">I82-I155+I167+I169</f>
        <v>1230823.7253863737</v>
      </c>
      <c r="J171" s="40">
        <f t="shared" si="42"/>
        <v>38782.528570503397</v>
      </c>
      <c r="K171" s="40">
        <f t="shared" si="42"/>
        <v>7024.5061126090523</v>
      </c>
      <c r="L171" s="40">
        <f t="shared" si="42"/>
        <v>1.9624980603486144</v>
      </c>
      <c r="M171" s="40">
        <f t="shared" si="42"/>
        <v>326.08676156813016</v>
      </c>
      <c r="N171" s="40">
        <f t="shared" si="42"/>
        <v>1087.6391752469251</v>
      </c>
      <c r="O171" s="40">
        <f t="shared" si="42"/>
        <v>2836.2244846551948</v>
      </c>
      <c r="P171" s="40">
        <f t="shared" si="42"/>
        <v>1603.9130845439831</v>
      </c>
      <c r="Q171" s="40">
        <f t="shared" si="42"/>
        <v>269.04119157958803</v>
      </c>
      <c r="R171" s="40">
        <f t="shared" si="42"/>
        <v>7.5815248295047262</v>
      </c>
      <c r="S171" s="40">
        <f t="shared" si="42"/>
        <v>4717.8324054139484</v>
      </c>
      <c r="T171" s="40">
        <f t="shared" si="42"/>
        <v>379.15159196168867</v>
      </c>
      <c r="U171" s="40">
        <f t="shared" si="42"/>
        <v>28387.022618851999</v>
      </c>
      <c r="V171" s="40">
        <f t="shared" si="42"/>
        <v>7449.8251776940151</v>
      </c>
      <c r="W171" s="40">
        <f t="shared" si="42"/>
        <v>1191.2572570566138</v>
      </c>
      <c r="X171" s="40">
        <f t="shared" si="42"/>
        <v>0</v>
      </c>
      <c r="Y171" s="40">
        <f t="shared" si="42"/>
        <v>0</v>
      </c>
      <c r="Z171" s="40">
        <f t="shared" si="42"/>
        <v>0</v>
      </c>
      <c r="AA171" s="40">
        <f t="shared" si="42"/>
        <v>0</v>
      </c>
      <c r="AB171" s="40">
        <f t="shared" si="42"/>
        <v>0</v>
      </c>
      <c r="AC171" s="40">
        <f t="shared" si="42"/>
        <v>0</v>
      </c>
      <c r="AD171" s="40">
        <f t="shared" si="42"/>
        <v>559500.91216385271</v>
      </c>
      <c r="AE171" s="40">
        <f t="shared" si="42"/>
        <v>36665.049084082879</v>
      </c>
      <c r="AF171" s="40">
        <f t="shared" si="42"/>
        <v>13276.401370624793</v>
      </c>
      <c r="AG171" s="40">
        <f t="shared" si="42"/>
        <v>3178.4791739346792</v>
      </c>
      <c r="AH171" s="40">
        <f t="shared" si="42"/>
        <v>5033.921121002666</v>
      </c>
    </row>
    <row r="172" spans="1:34" ht="12" customHeight="1">
      <c r="A172" s="1"/>
      <c r="B172" s="1"/>
      <c r="C172" s="1"/>
      <c r="D172" s="33"/>
      <c r="E172" s="5"/>
      <c r="F172" s="33"/>
      <c r="G172" s="33"/>
      <c r="H172" s="81"/>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row>
    <row r="173" spans="1:34" ht="12" customHeight="1">
      <c r="A173" s="16" t="s">
        <v>151</v>
      </c>
      <c r="B173" s="1"/>
      <c r="C173" s="1"/>
      <c r="D173" s="33"/>
      <c r="E173" s="5"/>
      <c r="F173" s="33"/>
      <c r="G173" s="33"/>
      <c r="H173" s="81"/>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row>
    <row r="174" spans="1:34" ht="12" customHeight="1">
      <c r="A174" s="1"/>
      <c r="B174" s="16" t="s">
        <v>152</v>
      </c>
      <c r="C174" s="1"/>
      <c r="D174" s="44">
        <v>5.9316239560111665E-2</v>
      </c>
      <c r="E174" s="87"/>
      <c r="F174" s="44"/>
      <c r="G174" s="44"/>
      <c r="H174" s="81"/>
      <c r="I174" s="44">
        <v>5.9316239560111665E-2</v>
      </c>
      <c r="J174" s="44">
        <v>5.9316239560111665E-2</v>
      </c>
      <c r="K174" s="44">
        <v>5.9316239560111665E-2</v>
      </c>
      <c r="L174" s="44">
        <v>5.9316239560111665E-2</v>
      </c>
      <c r="M174" s="44">
        <v>5.9316239560111665E-2</v>
      </c>
      <c r="N174" s="44">
        <v>5.9316239560111665E-2</v>
      </c>
      <c r="O174" s="44">
        <v>5.9316239560111665E-2</v>
      </c>
      <c r="P174" s="44">
        <v>5.9316239560111665E-2</v>
      </c>
      <c r="Q174" s="44">
        <v>5.9316239560111665E-2</v>
      </c>
      <c r="R174" s="44">
        <v>5.9316239560111665E-2</v>
      </c>
      <c r="S174" s="44">
        <v>5.9316239560111665E-2</v>
      </c>
      <c r="T174" s="44">
        <v>5.9316239560111665E-2</v>
      </c>
      <c r="U174" s="44">
        <v>5.9316239560111665E-2</v>
      </c>
      <c r="V174" s="44">
        <v>5.9316239560111665E-2</v>
      </c>
      <c r="W174" s="44">
        <v>5.9316239560111665E-2</v>
      </c>
      <c r="X174" s="44">
        <v>5.9316239560111665E-2</v>
      </c>
      <c r="Y174" s="44">
        <v>5.9316239560111665E-2</v>
      </c>
      <c r="Z174" s="44">
        <v>5.9316239560111665E-2</v>
      </c>
      <c r="AA174" s="44">
        <v>5.9316239560111665E-2</v>
      </c>
      <c r="AB174" s="44">
        <v>5.9316239560111665E-2</v>
      </c>
      <c r="AC174" s="44">
        <v>5.9316239560111665E-2</v>
      </c>
      <c r="AD174" s="44">
        <v>5.9316239560111665E-2</v>
      </c>
      <c r="AE174" s="44">
        <v>5.9316239560111665E-2</v>
      </c>
      <c r="AF174" s="44">
        <v>5.9316239560111665E-2</v>
      </c>
      <c r="AG174" s="44">
        <v>5.9316239560111665E-2</v>
      </c>
      <c r="AH174" s="44">
        <v>5.9316239560111665E-2</v>
      </c>
    </row>
    <row r="175" spans="1:34" ht="12" customHeight="1">
      <c r="A175" s="1"/>
      <c r="B175" s="16" t="s">
        <v>153</v>
      </c>
      <c r="C175" s="1"/>
      <c r="D175" s="25">
        <f>Classification!CR175</f>
        <v>115224.34954754326</v>
      </c>
      <c r="E175" s="69"/>
      <c r="F175" s="25">
        <v>0</v>
      </c>
      <c r="G175" s="25">
        <f t="shared" ref="G175:G177" si="43">D175-F175</f>
        <v>115224.34954754326</v>
      </c>
      <c r="H175" s="81"/>
      <c r="I175" s="25">
        <f>+I174*I171</f>
        <v>73007.834951287237</v>
      </c>
      <c r="J175" s="25">
        <f t="shared" ref="J175:AH175" si="44">+J174*J171</f>
        <v>2300.4337554348544</v>
      </c>
      <c r="K175" s="25">
        <f t="shared" si="44"/>
        <v>416.6672873669873</v>
      </c>
      <c r="L175" s="25">
        <f t="shared" si="44"/>
        <v>0.11640800508389289</v>
      </c>
      <c r="M175" s="25">
        <f t="shared" si="44"/>
        <v>19.342240466556223</v>
      </c>
      <c r="N175" s="25">
        <f t="shared" si="44"/>
        <v>64.514665873908882</v>
      </c>
      <c r="O175" s="25">
        <f t="shared" si="44"/>
        <v>168.2341709780618</v>
      </c>
      <c r="P175" s="25">
        <f t="shared" si="44"/>
        <v>95.13809275640854</v>
      </c>
      <c r="Q175" s="25">
        <f t="shared" si="44"/>
        <v>15.958511771272741</v>
      </c>
      <c r="R175" s="25">
        <f t="shared" si="44"/>
        <v>0.44970754301783711</v>
      </c>
      <c r="S175" s="25">
        <f t="shared" si="44"/>
        <v>279.84407716399164</v>
      </c>
      <c r="T175" s="25">
        <f t="shared" si="44"/>
        <v>22.489846658397234</v>
      </c>
      <c r="U175" s="25">
        <f t="shared" si="44"/>
        <v>1683.8114340581335</v>
      </c>
      <c r="V175" s="25">
        <f t="shared" si="44"/>
        <v>441.89561492104963</v>
      </c>
      <c r="W175" s="25">
        <f t="shared" si="44"/>
        <v>70.660900837291621</v>
      </c>
      <c r="X175" s="25">
        <f t="shared" si="44"/>
        <v>0</v>
      </c>
      <c r="Y175" s="25">
        <f t="shared" si="44"/>
        <v>0</v>
      </c>
      <c r="Z175" s="25">
        <f t="shared" si="44"/>
        <v>0</v>
      </c>
      <c r="AA175" s="25">
        <f t="shared" si="44"/>
        <v>0</v>
      </c>
      <c r="AB175" s="25">
        <f t="shared" si="44"/>
        <v>0</v>
      </c>
      <c r="AC175" s="25">
        <f t="shared" si="44"/>
        <v>0</v>
      </c>
      <c r="AD175" s="25">
        <f t="shared" si="44"/>
        <v>33187.49014001208</v>
      </c>
      <c r="AE175" s="25">
        <f t="shared" si="44"/>
        <v>2174.8328349547128</v>
      </c>
      <c r="AF175" s="25">
        <f t="shared" si="44"/>
        <v>787.50620419617508</v>
      </c>
      <c r="AG175" s="25">
        <f t="shared" si="44"/>
        <v>188.53543211793527</v>
      </c>
      <c r="AH175" s="25">
        <f t="shared" si="44"/>
        <v>298.5932711401</v>
      </c>
    </row>
    <row r="176" spans="1:34" ht="12" customHeight="1">
      <c r="A176" s="1"/>
      <c r="B176" s="16" t="s">
        <v>154</v>
      </c>
      <c r="C176" s="1"/>
      <c r="D176" s="25">
        <f>Classification!CR176</f>
        <v>4814.1365920825137</v>
      </c>
      <c r="E176" s="69"/>
      <c r="F176" s="25">
        <v>0</v>
      </c>
      <c r="G176" s="25">
        <f t="shared" si="43"/>
        <v>4814.1365920825137</v>
      </c>
      <c r="H176" s="81" t="s">
        <v>530</v>
      </c>
      <c r="I176" s="25">
        <v>3050.3074317871583</v>
      </c>
      <c r="J176" s="25">
        <v>96.11338543621963</v>
      </c>
      <c r="K176" s="25">
        <v>17.408588052037665</v>
      </c>
      <c r="L176" s="25">
        <v>4.8635903703189483E-3</v>
      </c>
      <c r="M176" s="25">
        <v>0.80812942723088521</v>
      </c>
      <c r="N176" s="25">
        <v>2.6954581642607649</v>
      </c>
      <c r="O176" s="25">
        <v>7.0289160383585019</v>
      </c>
      <c r="P176" s="25">
        <v>3.9749217542823776</v>
      </c>
      <c r="Q176" s="25">
        <v>0.66675538438656046</v>
      </c>
      <c r="R176" s="25">
        <v>1.8789028075045875E-2</v>
      </c>
      <c r="S176" s="25">
        <v>11.692039202155414</v>
      </c>
      <c r="T176" s="25">
        <v>0.93963814223000908</v>
      </c>
      <c r="U176" s="25">
        <v>70.350566270903485</v>
      </c>
      <c r="V176" s="25">
        <v>18.462641429747919</v>
      </c>
      <c r="W176" s="25">
        <v>2.9522512358376112</v>
      </c>
      <c r="X176" s="25">
        <v>0</v>
      </c>
      <c r="Y176" s="25">
        <v>0</v>
      </c>
      <c r="Z176" s="25">
        <v>0</v>
      </c>
      <c r="AA176" s="25">
        <v>0</v>
      </c>
      <c r="AB176" s="25">
        <v>0</v>
      </c>
      <c r="AC176" s="25">
        <v>0</v>
      </c>
      <c r="AD176" s="25">
        <v>1386.5915608096941</v>
      </c>
      <c r="AE176" s="25">
        <v>90.865710012951538</v>
      </c>
      <c r="AF176" s="25">
        <v>32.9024416193256</v>
      </c>
      <c r="AG176" s="25">
        <v>7.8771138759046524</v>
      </c>
      <c r="AH176" s="25">
        <v>12.475390821382332</v>
      </c>
    </row>
    <row r="177" spans="1:34" ht="12" customHeight="1">
      <c r="A177" s="1"/>
      <c r="B177" s="16" t="s">
        <v>156</v>
      </c>
      <c r="C177" s="1"/>
      <c r="D177" s="25">
        <f>Classification!CR177</f>
        <v>21707.289216973189</v>
      </c>
      <c r="E177" s="69"/>
      <c r="F177" s="25">
        <v>0</v>
      </c>
      <c r="G177" s="25">
        <f t="shared" si="43"/>
        <v>21707.289216973189</v>
      </c>
      <c r="H177" s="81" t="s">
        <v>531</v>
      </c>
      <c r="I177" s="25">
        <v>14941.423465820442</v>
      </c>
      <c r="J177" s="25">
        <v>309.79731964129149</v>
      </c>
      <c r="K177" s="25">
        <v>33.163025602189975</v>
      </c>
      <c r="L177" s="25">
        <v>5.8681125394477781E-3</v>
      </c>
      <c r="M177" s="25">
        <v>2.443327269371117</v>
      </c>
      <c r="N177" s="25">
        <v>8.2447679882500147</v>
      </c>
      <c r="O177" s="25">
        <v>12.464888345734941</v>
      </c>
      <c r="P177" s="25">
        <v>7.0732431302720098</v>
      </c>
      <c r="Q177" s="25">
        <v>5.9265826140431362E-2</v>
      </c>
      <c r="R177" s="25">
        <v>5.5730197464388398E-3</v>
      </c>
      <c r="S177" s="25">
        <v>18.930280440737036</v>
      </c>
      <c r="T177" s="25">
        <v>1.5246946868927249</v>
      </c>
      <c r="U177" s="25">
        <v>286.46769454318758</v>
      </c>
      <c r="V177" s="25">
        <v>75.635246176780996</v>
      </c>
      <c r="W177" s="25">
        <v>0.17583343754883632</v>
      </c>
      <c r="X177" s="25">
        <v>0</v>
      </c>
      <c r="Y177" s="25">
        <v>0</v>
      </c>
      <c r="Z177" s="25">
        <v>0</v>
      </c>
      <c r="AA177" s="25">
        <v>0</v>
      </c>
      <c r="AB177" s="25">
        <v>0</v>
      </c>
      <c r="AC177" s="25">
        <v>0</v>
      </c>
      <c r="AD177" s="25">
        <v>5916.4443805612364</v>
      </c>
      <c r="AE177" s="25">
        <v>67.432076250396648</v>
      </c>
      <c r="AF177" s="25">
        <v>11.959047186969567</v>
      </c>
      <c r="AG177" s="25">
        <v>3.2129565569553042</v>
      </c>
      <c r="AH177" s="25">
        <v>10.826262376510883</v>
      </c>
    </row>
    <row r="178" spans="1:34" ht="12" customHeight="1" thickBot="1">
      <c r="A178" s="1"/>
      <c r="B178" s="16" t="s">
        <v>42</v>
      </c>
      <c r="C178" s="1"/>
      <c r="D178" s="47">
        <f>SUM(D175:D177)</f>
        <v>141745.77535659896</v>
      </c>
      <c r="E178" s="69"/>
      <c r="F178" s="47">
        <f t="shared" ref="F178:G178" si="45">SUM(F175:F177)</f>
        <v>0</v>
      </c>
      <c r="G178" s="47">
        <f t="shared" si="45"/>
        <v>141745.77535659896</v>
      </c>
      <c r="H178" s="81"/>
      <c r="I178" s="47">
        <f t="shared" ref="I178:AH178" si="46">SUM(I175:I177)</f>
        <v>90999.565848894839</v>
      </c>
      <c r="J178" s="47">
        <f t="shared" si="46"/>
        <v>2706.3444605123655</v>
      </c>
      <c r="K178" s="47">
        <f t="shared" si="46"/>
        <v>467.23890102121493</v>
      </c>
      <c r="L178" s="47">
        <f t="shared" si="46"/>
        <v>0.12713970799365962</v>
      </c>
      <c r="M178" s="47">
        <f t="shared" si="46"/>
        <v>22.593697163158225</v>
      </c>
      <c r="N178" s="47">
        <f t="shared" si="46"/>
        <v>75.454892026419671</v>
      </c>
      <c r="O178" s="47">
        <f t="shared" si="46"/>
        <v>187.72797536215523</v>
      </c>
      <c r="P178" s="47">
        <f t="shared" si="46"/>
        <v>106.18625764096292</v>
      </c>
      <c r="Q178" s="47">
        <f t="shared" si="46"/>
        <v>16.684532981799734</v>
      </c>
      <c r="R178" s="47">
        <f t="shared" si="46"/>
        <v>0.47406959083932187</v>
      </c>
      <c r="S178" s="47">
        <f t="shared" si="46"/>
        <v>310.46639680688406</v>
      </c>
      <c r="T178" s="47">
        <f t="shared" si="46"/>
        <v>24.954179487519969</v>
      </c>
      <c r="U178" s="47">
        <f t="shared" si="46"/>
        <v>2040.6296948722247</v>
      </c>
      <c r="V178" s="47">
        <f t="shared" si="46"/>
        <v>535.99350252757858</v>
      </c>
      <c r="W178" s="47">
        <f t="shared" si="46"/>
        <v>73.78898551067806</v>
      </c>
      <c r="X178" s="47">
        <f t="shared" si="46"/>
        <v>0</v>
      </c>
      <c r="Y178" s="47">
        <f t="shared" si="46"/>
        <v>0</v>
      </c>
      <c r="Z178" s="47">
        <f t="shared" si="46"/>
        <v>0</v>
      </c>
      <c r="AA178" s="47">
        <f t="shared" si="46"/>
        <v>0</v>
      </c>
      <c r="AB178" s="47">
        <f t="shared" si="46"/>
        <v>0</v>
      </c>
      <c r="AC178" s="47">
        <f t="shared" si="46"/>
        <v>0</v>
      </c>
      <c r="AD178" s="47">
        <f t="shared" si="46"/>
        <v>40490.52608138301</v>
      </c>
      <c r="AE178" s="47">
        <f t="shared" si="46"/>
        <v>2333.1306212180612</v>
      </c>
      <c r="AF178" s="47">
        <f t="shared" si="46"/>
        <v>832.36769300247022</v>
      </c>
      <c r="AG178" s="47">
        <f t="shared" si="46"/>
        <v>199.62550255079523</v>
      </c>
      <c r="AH178" s="47">
        <f t="shared" si="46"/>
        <v>321.89492433799325</v>
      </c>
    </row>
    <row r="179" spans="1:34" ht="12" customHeight="1">
      <c r="A179" s="1"/>
      <c r="B179" s="1"/>
      <c r="C179" s="1"/>
      <c r="D179" s="25"/>
      <c r="E179" s="69"/>
      <c r="F179" s="25"/>
      <c r="G179" s="25"/>
      <c r="H179" s="81"/>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row>
    <row r="180" spans="1:34" ht="12" customHeight="1" thickBot="1">
      <c r="A180" s="16" t="s">
        <v>158</v>
      </c>
      <c r="B180" s="1"/>
      <c r="C180" s="1"/>
      <c r="D180" s="40">
        <f>Classification!CR180</f>
        <v>0</v>
      </c>
      <c r="E180" s="69"/>
      <c r="F180" s="40">
        <v>0</v>
      </c>
      <c r="G180" s="40">
        <f t="shared" ref="G180" si="47">D180-F180</f>
        <v>0</v>
      </c>
      <c r="H180" s="81"/>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v>0</v>
      </c>
      <c r="AC180" s="40">
        <v>0</v>
      </c>
      <c r="AD180" s="40">
        <v>0</v>
      </c>
      <c r="AE180" s="40">
        <v>0</v>
      </c>
      <c r="AF180" s="40">
        <v>0</v>
      </c>
      <c r="AG180" s="40">
        <v>0</v>
      </c>
      <c r="AH180" s="40">
        <v>0</v>
      </c>
    </row>
    <row r="181" spans="1:34" ht="12" customHeight="1">
      <c r="A181" s="1"/>
      <c r="B181" s="1"/>
      <c r="C181" s="1"/>
      <c r="D181" s="25"/>
      <c r="E181" s="69"/>
      <c r="F181" s="25"/>
      <c r="G181" s="25"/>
      <c r="H181" s="81"/>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row>
    <row r="182" spans="1:34" ht="12" customHeight="1">
      <c r="A182" s="16" t="s">
        <v>159</v>
      </c>
      <c r="B182" s="1"/>
      <c r="C182" s="1"/>
      <c r="D182" s="25"/>
      <c r="E182" s="69"/>
      <c r="F182" s="25"/>
      <c r="G182" s="25"/>
      <c r="H182" s="81"/>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row>
    <row r="183" spans="1:34" ht="12" customHeight="1">
      <c r="A183" s="1"/>
      <c r="B183" s="1"/>
      <c r="C183" s="1"/>
      <c r="D183" s="25"/>
      <c r="E183" s="69"/>
      <c r="F183" s="25"/>
      <c r="G183" s="25"/>
      <c r="H183" s="81"/>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row>
    <row r="184" spans="1:34" ht="12" customHeight="1">
      <c r="A184" s="1"/>
      <c r="B184" s="16" t="s">
        <v>160</v>
      </c>
      <c r="C184" s="1"/>
      <c r="D184" s="25">
        <f>Classification!CR184</f>
        <v>0</v>
      </c>
      <c r="E184" s="69"/>
      <c r="F184" s="25">
        <v>0</v>
      </c>
      <c r="G184" s="25">
        <f t="shared" ref="G184:G190" si="48">D184-F184</f>
        <v>0</v>
      </c>
      <c r="H184" s="81"/>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row>
    <row r="185" spans="1:34" ht="12" customHeight="1">
      <c r="A185" s="1"/>
      <c r="B185" s="16" t="s">
        <v>161</v>
      </c>
      <c r="C185" s="1"/>
      <c r="D185" s="25">
        <f>Classification!CR185</f>
        <v>0</v>
      </c>
      <c r="E185" s="69"/>
      <c r="F185" s="25">
        <v>0</v>
      </c>
      <c r="G185" s="25">
        <f t="shared" si="48"/>
        <v>0</v>
      </c>
      <c r="H185" s="81"/>
      <c r="I185" s="25">
        <v>0</v>
      </c>
      <c r="J185" s="25">
        <v>0</v>
      </c>
      <c r="K185" s="25">
        <v>0</v>
      </c>
      <c r="L185" s="25">
        <v>0</v>
      </c>
      <c r="M185" s="25">
        <v>0</v>
      </c>
      <c r="N185" s="25">
        <v>0</v>
      </c>
      <c r="O185" s="25">
        <v>0</v>
      </c>
      <c r="P185" s="25">
        <v>0</v>
      </c>
      <c r="Q185" s="25">
        <v>0</v>
      </c>
      <c r="R185" s="25">
        <v>0</v>
      </c>
      <c r="S185" s="25">
        <v>0</v>
      </c>
      <c r="T185" s="25">
        <v>0</v>
      </c>
      <c r="U185" s="25">
        <v>0</v>
      </c>
      <c r="V185" s="25">
        <v>0</v>
      </c>
      <c r="W185" s="25">
        <v>0</v>
      </c>
      <c r="X185" s="25">
        <v>0</v>
      </c>
      <c r="Y185" s="25">
        <v>0</v>
      </c>
      <c r="Z185" s="25">
        <v>0</v>
      </c>
      <c r="AA185" s="25">
        <v>0</v>
      </c>
      <c r="AB185" s="25">
        <v>0</v>
      </c>
      <c r="AC185" s="25">
        <v>0</v>
      </c>
      <c r="AD185" s="25">
        <v>0</v>
      </c>
      <c r="AE185" s="25">
        <v>0</v>
      </c>
      <c r="AF185" s="25">
        <v>0</v>
      </c>
      <c r="AG185" s="25">
        <v>0</v>
      </c>
      <c r="AH185" s="25">
        <v>0</v>
      </c>
    </row>
    <row r="186" spans="1:34" ht="12" customHeight="1">
      <c r="A186" s="1"/>
      <c r="B186" s="16" t="s">
        <v>164</v>
      </c>
      <c r="C186" s="1"/>
      <c r="D186" s="25">
        <f>Classification!CR186</f>
        <v>0</v>
      </c>
      <c r="E186" s="69"/>
      <c r="F186" s="25">
        <v>0</v>
      </c>
      <c r="G186" s="25">
        <f t="shared" si="48"/>
        <v>0</v>
      </c>
      <c r="H186" s="81"/>
      <c r="I186" s="25">
        <v>0</v>
      </c>
      <c r="J186" s="25">
        <v>0</v>
      </c>
      <c r="K186" s="25">
        <v>0</v>
      </c>
      <c r="L186" s="25">
        <v>0</v>
      </c>
      <c r="M186" s="25">
        <v>0</v>
      </c>
      <c r="N186" s="25">
        <v>0</v>
      </c>
      <c r="O186" s="25">
        <v>0</v>
      </c>
      <c r="P186" s="25">
        <v>0</v>
      </c>
      <c r="Q186" s="25">
        <v>0</v>
      </c>
      <c r="R186" s="25">
        <v>0</v>
      </c>
      <c r="S186" s="25">
        <v>0</v>
      </c>
      <c r="T186" s="25">
        <v>0</v>
      </c>
      <c r="U186" s="25">
        <v>0</v>
      </c>
      <c r="V186" s="25">
        <v>0</v>
      </c>
      <c r="W186" s="25">
        <v>0</v>
      </c>
      <c r="X186" s="25">
        <v>0</v>
      </c>
      <c r="Y186" s="25">
        <v>0</v>
      </c>
      <c r="Z186" s="25">
        <v>0</v>
      </c>
      <c r="AA186" s="25">
        <v>0</v>
      </c>
      <c r="AB186" s="25">
        <v>0</v>
      </c>
      <c r="AC186" s="25">
        <v>0</v>
      </c>
      <c r="AD186" s="25">
        <v>0</v>
      </c>
      <c r="AE186" s="25">
        <v>0</v>
      </c>
      <c r="AF186" s="25">
        <v>0</v>
      </c>
      <c r="AG186" s="25">
        <v>0</v>
      </c>
      <c r="AH186" s="25">
        <v>0</v>
      </c>
    </row>
    <row r="187" spans="1:34" ht="12" customHeight="1">
      <c r="A187" s="1"/>
      <c r="B187" s="16" t="s">
        <v>166</v>
      </c>
      <c r="C187" s="1"/>
      <c r="D187" s="25">
        <f>Classification!CR187</f>
        <v>63854.625882308334</v>
      </c>
      <c r="E187" s="69"/>
      <c r="F187" s="25">
        <v>0</v>
      </c>
      <c r="G187" s="25">
        <f t="shared" si="48"/>
        <v>63854.625882308334</v>
      </c>
      <c r="H187" s="81" t="s">
        <v>532</v>
      </c>
      <c r="I187" s="25">
        <v>59233.216019121712</v>
      </c>
      <c r="J187" s="25">
        <v>1897.0921341822966</v>
      </c>
      <c r="K187" s="25">
        <v>330.74958041666378</v>
      </c>
      <c r="L187" s="25">
        <v>0</v>
      </c>
      <c r="M187" s="25">
        <v>14.311404152892052</v>
      </c>
      <c r="N187" s="25">
        <v>48.662699322949109</v>
      </c>
      <c r="O187" s="25">
        <v>144.19110691949319</v>
      </c>
      <c r="P187" s="25">
        <v>82.418301253520724</v>
      </c>
      <c r="Q187" s="25">
        <v>13.975457010289</v>
      </c>
      <c r="R187" s="25">
        <v>0.32057475846224193</v>
      </c>
      <c r="S187" s="25">
        <v>240.31049914796182</v>
      </c>
      <c r="T187" s="25">
        <v>19.479657669455893</v>
      </c>
      <c r="U187" s="25">
        <v>1396.6940356782782</v>
      </c>
      <c r="V187" s="25">
        <v>369.70039087514112</v>
      </c>
      <c r="W187" s="25">
        <v>63.504021799217305</v>
      </c>
      <c r="X187" s="25">
        <v>0</v>
      </c>
      <c r="Y187" s="25">
        <v>0</v>
      </c>
      <c r="Z187" s="25">
        <v>0</v>
      </c>
      <c r="AA187" s="25">
        <v>0</v>
      </c>
      <c r="AB187" s="25">
        <v>0</v>
      </c>
      <c r="AC187" s="25">
        <v>0</v>
      </c>
      <c r="AD187" s="25">
        <v>0</v>
      </c>
      <c r="AE187" s="25">
        <v>0</v>
      </c>
      <c r="AF187" s="25">
        <v>0</v>
      </c>
      <c r="AG187" s="25">
        <v>0</v>
      </c>
      <c r="AH187" s="25">
        <v>0</v>
      </c>
    </row>
    <row r="188" spans="1:34" ht="12" customHeight="1">
      <c r="A188" s="1"/>
      <c r="B188" s="16" t="s">
        <v>167</v>
      </c>
      <c r="C188" s="1"/>
      <c r="D188" s="25">
        <f>Classification!CR188</f>
        <v>30832.786103551996</v>
      </c>
      <c r="E188" s="69"/>
      <c r="F188" s="25">
        <v>0</v>
      </c>
      <c r="G188" s="25">
        <f t="shared" si="48"/>
        <v>30832.786103551996</v>
      </c>
      <c r="H188" s="81" t="s">
        <v>533</v>
      </c>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28301.034447686532</v>
      </c>
      <c r="AE188" s="25">
        <v>1601.5952951594713</v>
      </c>
      <c r="AF188" s="25">
        <v>563.41052661949459</v>
      </c>
      <c r="AG188" s="25">
        <v>127.78383077967915</v>
      </c>
      <c r="AH188" s="25">
        <v>238.96200330682441</v>
      </c>
    </row>
    <row r="189" spans="1:34" ht="12" customHeight="1">
      <c r="A189" s="1"/>
      <c r="B189" s="16" t="s">
        <v>168</v>
      </c>
      <c r="C189" s="1"/>
      <c r="D189" s="25">
        <f>Classification!CR189</f>
        <v>99.148567396690822</v>
      </c>
      <c r="E189" s="69"/>
      <c r="F189" s="84">
        <v>0</v>
      </c>
      <c r="G189" s="25">
        <f t="shared" si="48"/>
        <v>99.148567396690822</v>
      </c>
      <c r="H189" s="81" t="s">
        <v>525</v>
      </c>
      <c r="I189" s="25">
        <v>62.761011111936632</v>
      </c>
      <c r="J189" s="25">
        <v>1.9432303905463313</v>
      </c>
      <c r="K189" s="25">
        <v>0.33035710865071122</v>
      </c>
      <c r="L189" s="25">
        <v>5.047568475555458E-8</v>
      </c>
      <c r="M189" s="25">
        <v>1.4657876056333606E-2</v>
      </c>
      <c r="N189" s="25">
        <v>4.984003705551858E-2</v>
      </c>
      <c r="O189" s="25">
        <v>0.14350733255626144</v>
      </c>
      <c r="P189" s="25">
        <v>8.202705907637152E-2</v>
      </c>
      <c r="Q189" s="25">
        <v>1.3473200956628642E-2</v>
      </c>
      <c r="R189" s="25">
        <v>3.0914357418361402E-4</v>
      </c>
      <c r="S189" s="25">
        <v>0.23847075964395725</v>
      </c>
      <c r="T189" s="25">
        <v>1.9330448257603536E-2</v>
      </c>
      <c r="U189" s="25">
        <v>1.4528634098742832</v>
      </c>
      <c r="V189" s="25">
        <v>0.38456795274536271</v>
      </c>
      <c r="W189" s="25">
        <v>6.1221086791233323E-2</v>
      </c>
      <c r="X189" s="25">
        <v>0</v>
      </c>
      <c r="Y189" s="25">
        <v>0</v>
      </c>
      <c r="Z189" s="25">
        <v>0</v>
      </c>
      <c r="AA189" s="25">
        <v>0</v>
      </c>
      <c r="AB189" s="25">
        <v>0</v>
      </c>
      <c r="AC189" s="25">
        <v>0</v>
      </c>
      <c r="AD189" s="25">
        <v>28.664530741768214</v>
      </c>
      <c r="AE189" s="25">
        <v>1.8949551199990122</v>
      </c>
      <c r="AF189" s="25">
        <v>0.68526635165732286</v>
      </c>
      <c r="AG189" s="25">
        <v>0.15542123439650618</v>
      </c>
      <c r="AH189" s="25">
        <v>0.25352698067268503</v>
      </c>
    </row>
    <row r="190" spans="1:34" ht="12" customHeight="1">
      <c r="A190" s="1"/>
      <c r="B190" s="16" t="s">
        <v>169</v>
      </c>
      <c r="C190" s="1"/>
      <c r="D190" s="25">
        <f>Classification!CR190</f>
        <v>18540.785064802705</v>
      </c>
      <c r="E190" s="69"/>
      <c r="F190" s="25">
        <v>0</v>
      </c>
      <c r="G190" s="25">
        <f t="shared" si="48"/>
        <v>18540.785064802705</v>
      </c>
      <c r="H190" s="81" t="s">
        <v>534</v>
      </c>
      <c r="I190" s="25">
        <v>11985.596373687624</v>
      </c>
      <c r="J190" s="25">
        <v>476.37569167220619</v>
      </c>
      <c r="K190" s="25">
        <v>152.83795509722168</v>
      </c>
      <c r="L190" s="25">
        <v>0.3282377662322874</v>
      </c>
      <c r="M190" s="25">
        <v>9.1928248581479988</v>
      </c>
      <c r="N190" s="25">
        <v>27.721483392920469</v>
      </c>
      <c r="O190" s="25">
        <v>30.378802743757131</v>
      </c>
      <c r="P190" s="25">
        <v>14.479665640698581</v>
      </c>
      <c r="Q190" s="25">
        <v>3.3140539779725877</v>
      </c>
      <c r="R190" s="25">
        <v>0.31187152982415189</v>
      </c>
      <c r="S190" s="25">
        <v>51.281904067858846</v>
      </c>
      <c r="T190" s="25">
        <v>3.6087275377838344</v>
      </c>
      <c r="U190" s="25">
        <v>252.83817277755199</v>
      </c>
      <c r="V190" s="25">
        <v>56.1996898044139</v>
      </c>
      <c r="W190" s="25">
        <v>9.8310306663787035</v>
      </c>
      <c r="X190" s="25">
        <v>0</v>
      </c>
      <c r="Y190" s="25">
        <v>0</v>
      </c>
      <c r="Z190" s="25">
        <v>0</v>
      </c>
      <c r="AA190" s="25">
        <v>0</v>
      </c>
      <c r="AB190" s="25">
        <v>0</v>
      </c>
      <c r="AC190" s="25">
        <v>0</v>
      </c>
      <c r="AD190" s="25">
        <v>4987.6650438490387</v>
      </c>
      <c r="AE190" s="25">
        <v>270.09484731794629</v>
      </c>
      <c r="AF190" s="25">
        <v>100.40000853692622</v>
      </c>
      <c r="AG190" s="25">
        <v>50.75918975384166</v>
      </c>
      <c r="AH190" s="25">
        <v>57.569490124364037</v>
      </c>
    </row>
    <row r="191" spans="1:34" ht="12" customHeight="1" thickBot="1">
      <c r="A191" s="1"/>
      <c r="B191" s="16" t="s">
        <v>42</v>
      </c>
      <c r="C191" s="1"/>
      <c r="D191" s="47">
        <f>SUM(D184:D190)</f>
        <v>113327.34561805973</v>
      </c>
      <c r="E191" s="69"/>
      <c r="F191" s="47">
        <f t="shared" ref="F191:G191" si="49">SUM(F184:F190)</f>
        <v>0</v>
      </c>
      <c r="G191" s="47">
        <f t="shared" si="49"/>
        <v>113327.34561805973</v>
      </c>
      <c r="H191" s="81"/>
      <c r="I191" s="47">
        <f t="shared" ref="I191:AH191" si="50">SUM(I184:I190)</f>
        <v>71281.573403921269</v>
      </c>
      <c r="J191" s="47">
        <f t="shared" si="50"/>
        <v>2375.4110562450492</v>
      </c>
      <c r="K191" s="47">
        <f t="shared" si="50"/>
        <v>483.91789262253621</v>
      </c>
      <c r="L191" s="47">
        <f t="shared" si="50"/>
        <v>0.32823781670797214</v>
      </c>
      <c r="M191" s="47">
        <f t="shared" si="50"/>
        <v>23.518886887096386</v>
      </c>
      <c r="N191" s="47">
        <f t="shared" si="50"/>
        <v>76.434022752925102</v>
      </c>
      <c r="O191" s="47">
        <f t="shared" si="50"/>
        <v>174.71341699580657</v>
      </c>
      <c r="P191" s="47">
        <f t="shared" si="50"/>
        <v>96.979993953295676</v>
      </c>
      <c r="Q191" s="47">
        <f t="shared" si="50"/>
        <v>17.302984189218215</v>
      </c>
      <c r="R191" s="47">
        <f t="shared" si="50"/>
        <v>0.63275543186057748</v>
      </c>
      <c r="S191" s="47">
        <f t="shared" si="50"/>
        <v>291.83087397546461</v>
      </c>
      <c r="T191" s="47">
        <f t="shared" si="50"/>
        <v>23.10771565549733</v>
      </c>
      <c r="U191" s="47">
        <f t="shared" si="50"/>
        <v>1650.9850718657044</v>
      </c>
      <c r="V191" s="47">
        <f t="shared" si="50"/>
        <v>426.28464863230039</v>
      </c>
      <c r="W191" s="47">
        <f t="shared" si="50"/>
        <v>73.396273552387242</v>
      </c>
      <c r="X191" s="47">
        <f t="shared" si="50"/>
        <v>0</v>
      </c>
      <c r="Y191" s="47">
        <f t="shared" si="50"/>
        <v>0</v>
      </c>
      <c r="Z191" s="47">
        <f t="shared" si="50"/>
        <v>0</v>
      </c>
      <c r="AA191" s="47">
        <f t="shared" si="50"/>
        <v>0</v>
      </c>
      <c r="AB191" s="47">
        <f t="shared" si="50"/>
        <v>0</v>
      </c>
      <c r="AC191" s="47">
        <f t="shared" si="50"/>
        <v>0</v>
      </c>
      <c r="AD191" s="47">
        <f t="shared" si="50"/>
        <v>33317.364022277339</v>
      </c>
      <c r="AE191" s="47">
        <f t="shared" si="50"/>
        <v>1873.5850975974165</v>
      </c>
      <c r="AF191" s="47">
        <f t="shared" si="50"/>
        <v>664.4958015080781</v>
      </c>
      <c r="AG191" s="47">
        <f t="shared" si="50"/>
        <v>178.6984417679173</v>
      </c>
      <c r="AH191" s="47">
        <f t="shared" si="50"/>
        <v>296.78502041186113</v>
      </c>
    </row>
    <row r="192" spans="1:34" ht="12" customHeight="1">
      <c r="A192" s="1"/>
      <c r="B192" s="1"/>
      <c r="C192" s="1"/>
      <c r="D192" s="25"/>
      <c r="E192" s="79"/>
      <c r="F192" s="25"/>
      <c r="G192" s="25"/>
      <c r="H192" s="81"/>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row>
    <row r="193" spans="1:34" ht="12" customHeight="1">
      <c r="A193" s="16" t="s">
        <v>170</v>
      </c>
      <c r="B193" s="1"/>
      <c r="C193" s="1"/>
      <c r="D193" s="25"/>
      <c r="E193" s="69"/>
      <c r="F193" s="25"/>
      <c r="G193" s="25"/>
      <c r="H193" s="81"/>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row>
    <row r="194" spans="1:34" ht="12" customHeight="1">
      <c r="A194" s="1"/>
      <c r="B194" s="1"/>
      <c r="C194" s="1"/>
      <c r="D194" s="25"/>
      <c r="E194" s="79"/>
      <c r="F194" s="25"/>
      <c r="G194" s="25"/>
      <c r="H194" s="81"/>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row>
    <row r="195" spans="1:34" ht="12" customHeight="1">
      <c r="A195" s="16" t="s">
        <v>171</v>
      </c>
      <c r="B195" s="1"/>
      <c r="C195" s="1"/>
      <c r="D195" s="25"/>
      <c r="E195" s="79"/>
      <c r="F195" s="25"/>
      <c r="G195" s="25"/>
      <c r="H195" s="81"/>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row>
    <row r="196" spans="1:34" ht="12" customHeight="1">
      <c r="A196" s="1"/>
      <c r="B196" s="16" t="s">
        <v>172</v>
      </c>
      <c r="C196" s="1"/>
      <c r="D196" s="25">
        <f>Classification!CR196</f>
        <v>0</v>
      </c>
      <c r="E196" s="69"/>
      <c r="F196" s="25">
        <v>0</v>
      </c>
      <c r="G196" s="25">
        <f t="shared" ref="G196:G206" si="51">D196-F196</f>
        <v>0</v>
      </c>
      <c r="H196" s="81"/>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row>
    <row r="197" spans="1:34" ht="12" customHeight="1">
      <c r="A197" s="1"/>
      <c r="B197" s="16" t="s">
        <v>173</v>
      </c>
      <c r="C197" s="1"/>
      <c r="D197" s="25">
        <f>Classification!CR197</f>
        <v>0</v>
      </c>
      <c r="E197" s="69"/>
      <c r="F197" s="25">
        <v>0</v>
      </c>
      <c r="G197" s="25">
        <f t="shared" si="51"/>
        <v>0</v>
      </c>
      <c r="H197" s="81"/>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row>
    <row r="198" spans="1:34" ht="12" customHeight="1">
      <c r="A198" s="1"/>
      <c r="B198" s="16" t="s">
        <v>174</v>
      </c>
      <c r="C198" s="1"/>
      <c r="D198" s="25">
        <f>Classification!CR198</f>
        <v>0</v>
      </c>
      <c r="E198" s="69"/>
      <c r="F198" s="25">
        <v>0</v>
      </c>
      <c r="G198" s="25">
        <f t="shared" si="51"/>
        <v>0</v>
      </c>
      <c r="H198" s="81"/>
      <c r="I198" s="25">
        <v>0</v>
      </c>
      <c r="J198" s="25">
        <v>0</v>
      </c>
      <c r="K198" s="25">
        <v>0</v>
      </c>
      <c r="L198" s="25">
        <v>0</v>
      </c>
      <c r="M198" s="25">
        <v>0</v>
      </c>
      <c r="N198" s="25">
        <v>0</v>
      </c>
      <c r="O198" s="25">
        <v>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row>
    <row r="199" spans="1:34" ht="12" customHeight="1">
      <c r="A199" s="1"/>
      <c r="B199" s="16" t="s">
        <v>175</v>
      </c>
      <c r="C199" s="1"/>
      <c r="D199" s="25">
        <f>Classification!CR199</f>
        <v>0</v>
      </c>
      <c r="E199" s="69"/>
      <c r="F199" s="25">
        <v>0</v>
      </c>
      <c r="G199" s="25">
        <f t="shared" si="51"/>
        <v>0</v>
      </c>
      <c r="H199" s="81"/>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row>
    <row r="200" spans="1:34" ht="12" customHeight="1">
      <c r="A200" s="1"/>
      <c r="B200" s="16" t="s">
        <v>176</v>
      </c>
      <c r="C200" s="1"/>
      <c r="D200" s="25">
        <f>Classification!CR200</f>
        <v>0</v>
      </c>
      <c r="E200" s="69"/>
      <c r="F200" s="25">
        <v>0</v>
      </c>
      <c r="G200" s="25">
        <f t="shared" si="51"/>
        <v>0</v>
      </c>
      <c r="H200" s="81"/>
      <c r="I200" s="25">
        <v>0</v>
      </c>
      <c r="J200" s="25">
        <v>0</v>
      </c>
      <c r="K200" s="25">
        <v>0</v>
      </c>
      <c r="L200" s="25">
        <v>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row>
    <row r="201" spans="1:34" ht="12" customHeight="1">
      <c r="A201" s="1"/>
      <c r="B201" s="16" t="s">
        <v>177</v>
      </c>
      <c r="C201" s="1"/>
      <c r="D201" s="25">
        <f>Classification!CR201</f>
        <v>0</v>
      </c>
      <c r="E201" s="69"/>
      <c r="F201" s="25">
        <v>0</v>
      </c>
      <c r="G201" s="25">
        <f t="shared" si="51"/>
        <v>0</v>
      </c>
      <c r="H201" s="81"/>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0</v>
      </c>
      <c r="Z201" s="25">
        <v>0</v>
      </c>
      <c r="AA201" s="25">
        <v>0</v>
      </c>
      <c r="AB201" s="25">
        <v>0</v>
      </c>
      <c r="AC201" s="25">
        <v>0</v>
      </c>
      <c r="AD201" s="25">
        <v>0</v>
      </c>
      <c r="AE201" s="25">
        <v>0</v>
      </c>
      <c r="AF201" s="25">
        <v>0</v>
      </c>
      <c r="AG201" s="25">
        <v>0</v>
      </c>
      <c r="AH201" s="25">
        <v>0</v>
      </c>
    </row>
    <row r="202" spans="1:34" ht="12" customHeight="1">
      <c r="A202" s="1"/>
      <c r="B202" s="16" t="s">
        <v>179</v>
      </c>
      <c r="C202" s="1"/>
      <c r="D202" s="25">
        <f>Classification!CR202</f>
        <v>0</v>
      </c>
      <c r="E202" s="69"/>
      <c r="F202" s="25">
        <v>0</v>
      </c>
      <c r="G202" s="25">
        <f t="shared" si="51"/>
        <v>0</v>
      </c>
      <c r="H202" s="81"/>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row>
    <row r="203" spans="1:34" ht="12" customHeight="1">
      <c r="A203" s="1"/>
      <c r="B203" s="16" t="s">
        <v>181</v>
      </c>
      <c r="C203" s="1"/>
      <c r="D203" s="25">
        <f>Classification!CR203</f>
        <v>0</v>
      </c>
      <c r="E203" s="69"/>
      <c r="F203" s="25">
        <v>0</v>
      </c>
      <c r="G203" s="25">
        <f t="shared" si="51"/>
        <v>0</v>
      </c>
      <c r="H203" s="81"/>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row>
    <row r="204" spans="1:34" ht="12" customHeight="1">
      <c r="A204" s="1"/>
      <c r="B204" s="16" t="s">
        <v>183</v>
      </c>
      <c r="C204" s="1"/>
      <c r="D204" s="25">
        <f>Classification!CR204</f>
        <v>0</v>
      </c>
      <c r="E204" s="69"/>
      <c r="F204" s="25">
        <v>0</v>
      </c>
      <c r="G204" s="25">
        <f t="shared" si="51"/>
        <v>0</v>
      </c>
      <c r="H204" s="81"/>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row>
    <row r="205" spans="1:34" ht="12" customHeight="1">
      <c r="A205" s="1"/>
      <c r="B205" s="16" t="s">
        <v>184</v>
      </c>
      <c r="C205" s="1"/>
      <c r="D205" s="25">
        <f>Classification!CR205</f>
        <v>0</v>
      </c>
      <c r="E205" s="69"/>
      <c r="F205" s="25">
        <v>0</v>
      </c>
      <c r="G205" s="25">
        <f t="shared" si="51"/>
        <v>0</v>
      </c>
      <c r="H205" s="81"/>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row>
    <row r="206" spans="1:34" ht="12" customHeight="1">
      <c r="A206" s="1"/>
      <c r="B206" s="16" t="s">
        <v>185</v>
      </c>
      <c r="C206" s="1"/>
      <c r="D206" s="25">
        <f>Classification!CR206</f>
        <v>0</v>
      </c>
      <c r="E206" s="69"/>
      <c r="F206" s="25">
        <v>0</v>
      </c>
      <c r="G206" s="25">
        <f t="shared" si="51"/>
        <v>0</v>
      </c>
      <c r="H206" s="81"/>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row>
    <row r="207" spans="1:34" ht="12" customHeight="1" thickBot="1">
      <c r="A207" s="1"/>
      <c r="B207" s="16" t="s">
        <v>187</v>
      </c>
      <c r="C207" s="1"/>
      <c r="D207" s="38">
        <f>SUM(D196:D206)</f>
        <v>0</v>
      </c>
      <c r="E207" s="79"/>
      <c r="F207" s="38">
        <f t="shared" ref="F207:G207" si="52">SUM(F196:F206)</f>
        <v>0</v>
      </c>
      <c r="G207" s="38">
        <f t="shared" si="52"/>
        <v>0</v>
      </c>
      <c r="H207" s="81"/>
      <c r="I207" s="38">
        <f t="shared" ref="I207:AH207" si="53">SUM(I196:I206)</f>
        <v>0</v>
      </c>
      <c r="J207" s="38">
        <f t="shared" si="53"/>
        <v>0</v>
      </c>
      <c r="K207" s="38">
        <f t="shared" si="53"/>
        <v>0</v>
      </c>
      <c r="L207" s="38">
        <f t="shared" si="53"/>
        <v>0</v>
      </c>
      <c r="M207" s="38">
        <f t="shared" si="53"/>
        <v>0</v>
      </c>
      <c r="N207" s="38">
        <f t="shared" si="53"/>
        <v>0</v>
      </c>
      <c r="O207" s="38">
        <f t="shared" si="53"/>
        <v>0</v>
      </c>
      <c r="P207" s="38">
        <f t="shared" si="53"/>
        <v>0</v>
      </c>
      <c r="Q207" s="38">
        <f t="shared" si="53"/>
        <v>0</v>
      </c>
      <c r="R207" s="38">
        <f t="shared" si="53"/>
        <v>0</v>
      </c>
      <c r="S207" s="38">
        <f t="shared" si="53"/>
        <v>0</v>
      </c>
      <c r="T207" s="38">
        <f t="shared" si="53"/>
        <v>0</v>
      </c>
      <c r="U207" s="38">
        <f t="shared" si="53"/>
        <v>0</v>
      </c>
      <c r="V207" s="38">
        <f t="shared" si="53"/>
        <v>0</v>
      </c>
      <c r="W207" s="38">
        <f t="shared" si="53"/>
        <v>0</v>
      </c>
      <c r="X207" s="38">
        <f t="shared" si="53"/>
        <v>0</v>
      </c>
      <c r="Y207" s="38">
        <f t="shared" si="53"/>
        <v>0</v>
      </c>
      <c r="Z207" s="38">
        <f t="shared" si="53"/>
        <v>0</v>
      </c>
      <c r="AA207" s="38">
        <f t="shared" si="53"/>
        <v>0</v>
      </c>
      <c r="AB207" s="38">
        <f t="shared" si="53"/>
        <v>0</v>
      </c>
      <c r="AC207" s="38">
        <f t="shared" si="53"/>
        <v>0</v>
      </c>
      <c r="AD207" s="38">
        <f t="shared" si="53"/>
        <v>0</v>
      </c>
      <c r="AE207" s="38">
        <f t="shared" si="53"/>
        <v>0</v>
      </c>
      <c r="AF207" s="38">
        <f t="shared" si="53"/>
        <v>0</v>
      </c>
      <c r="AG207" s="38">
        <f t="shared" si="53"/>
        <v>0</v>
      </c>
      <c r="AH207" s="38">
        <f t="shared" si="53"/>
        <v>0</v>
      </c>
    </row>
    <row r="208" spans="1:34" ht="12" customHeight="1" thickTop="1">
      <c r="A208" s="1"/>
      <c r="B208" s="1"/>
      <c r="C208" s="1"/>
      <c r="D208" s="25"/>
      <c r="E208" s="79"/>
      <c r="F208" s="25"/>
      <c r="G208" s="25"/>
      <c r="H208" s="81"/>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row>
    <row r="209" spans="1:34" ht="12" customHeight="1">
      <c r="A209" s="16" t="s">
        <v>188</v>
      </c>
      <c r="B209" s="1"/>
      <c r="C209" s="1"/>
      <c r="D209" s="25"/>
      <c r="E209" s="79"/>
      <c r="F209" s="25"/>
      <c r="G209" s="25"/>
      <c r="H209" s="81"/>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row>
    <row r="210" spans="1:34" ht="12" customHeight="1">
      <c r="A210" s="1"/>
      <c r="B210" s="16" t="s">
        <v>189</v>
      </c>
      <c r="C210" s="1"/>
      <c r="D210" s="25"/>
      <c r="E210" s="79"/>
      <c r="F210" s="25"/>
      <c r="G210" s="25"/>
      <c r="H210" s="81"/>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row>
    <row r="211" spans="1:34" ht="12" customHeight="1">
      <c r="A211" s="1"/>
      <c r="B211" s="16" t="s">
        <v>190</v>
      </c>
      <c r="C211" s="5" t="s">
        <v>191</v>
      </c>
      <c r="D211" s="25">
        <f>Classification!CR211</f>
        <v>0</v>
      </c>
      <c r="E211" s="69"/>
      <c r="F211" s="25">
        <v>0</v>
      </c>
      <c r="G211" s="25">
        <f t="shared" ref="G211:G212" si="54">D211-F211</f>
        <v>0</v>
      </c>
      <c r="H211" s="81"/>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row>
    <row r="212" spans="1:34" ht="12" customHeight="1">
      <c r="A212" s="1"/>
      <c r="B212" s="16" t="s">
        <v>16</v>
      </c>
      <c r="C212" s="5" t="s">
        <v>192</v>
      </c>
      <c r="D212" s="25">
        <f>Classification!CR212</f>
        <v>0</v>
      </c>
      <c r="E212" s="69"/>
      <c r="F212" s="25">
        <v>0</v>
      </c>
      <c r="G212" s="25">
        <f t="shared" si="54"/>
        <v>0</v>
      </c>
      <c r="H212" s="81"/>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row>
    <row r="213" spans="1:34" ht="12" customHeight="1">
      <c r="A213" s="1"/>
      <c r="B213" s="1"/>
      <c r="C213" s="1"/>
      <c r="D213" s="25"/>
      <c r="E213" s="79"/>
      <c r="F213" s="25"/>
      <c r="G213" s="25"/>
      <c r="H213" s="81"/>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row>
    <row r="214" spans="1:34" ht="12" customHeight="1">
      <c r="A214" s="1"/>
      <c r="B214" s="16" t="s">
        <v>193</v>
      </c>
      <c r="C214" s="1"/>
      <c r="D214" s="25"/>
      <c r="E214" s="79"/>
      <c r="F214" s="25"/>
      <c r="G214" s="25"/>
      <c r="H214" s="81"/>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row>
    <row r="215" spans="1:34" ht="12" customHeight="1">
      <c r="A215" s="1"/>
      <c r="B215" s="16" t="s">
        <v>16</v>
      </c>
      <c r="C215" s="5" t="s">
        <v>194</v>
      </c>
      <c r="D215" s="25">
        <f>Classification!CR215</f>
        <v>0</v>
      </c>
      <c r="E215" s="69"/>
      <c r="F215" s="25">
        <v>0</v>
      </c>
      <c r="G215" s="25">
        <f t="shared" ref="G215" si="55">D215-F215</f>
        <v>0</v>
      </c>
      <c r="H215" s="81"/>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row>
    <row r="216" spans="1:34" ht="12" customHeight="1">
      <c r="A216" s="1"/>
      <c r="B216" s="16" t="s">
        <v>42</v>
      </c>
      <c r="C216" s="1"/>
      <c r="D216" s="26">
        <f>SUM(D211,D212,D215)</f>
        <v>0</v>
      </c>
      <c r="E216" s="79"/>
      <c r="F216" s="26">
        <f t="shared" ref="F216:G216" si="56">SUM(F211,F212,F215)</f>
        <v>0</v>
      </c>
      <c r="G216" s="26">
        <f t="shared" si="56"/>
        <v>0</v>
      </c>
      <c r="H216" s="81"/>
      <c r="I216" s="26">
        <f t="shared" ref="I216:AH216" si="57">SUM(I211,I212,I215)</f>
        <v>0</v>
      </c>
      <c r="J216" s="26">
        <f t="shared" si="57"/>
        <v>0</v>
      </c>
      <c r="K216" s="26">
        <f t="shared" si="57"/>
        <v>0</v>
      </c>
      <c r="L216" s="26">
        <f t="shared" si="57"/>
        <v>0</v>
      </c>
      <c r="M216" s="26">
        <f t="shared" si="57"/>
        <v>0</v>
      </c>
      <c r="N216" s="26">
        <f t="shared" si="57"/>
        <v>0</v>
      </c>
      <c r="O216" s="26">
        <f t="shared" si="57"/>
        <v>0</v>
      </c>
      <c r="P216" s="26">
        <f t="shared" si="57"/>
        <v>0</v>
      </c>
      <c r="Q216" s="26">
        <f t="shared" si="57"/>
        <v>0</v>
      </c>
      <c r="R216" s="26">
        <f t="shared" si="57"/>
        <v>0</v>
      </c>
      <c r="S216" s="26">
        <f t="shared" si="57"/>
        <v>0</v>
      </c>
      <c r="T216" s="26">
        <f t="shared" si="57"/>
        <v>0</v>
      </c>
      <c r="U216" s="26">
        <f t="shared" si="57"/>
        <v>0</v>
      </c>
      <c r="V216" s="26">
        <f t="shared" si="57"/>
        <v>0</v>
      </c>
      <c r="W216" s="26">
        <f t="shared" si="57"/>
        <v>0</v>
      </c>
      <c r="X216" s="26">
        <f t="shared" si="57"/>
        <v>0</v>
      </c>
      <c r="Y216" s="26">
        <f t="shared" si="57"/>
        <v>0</v>
      </c>
      <c r="Z216" s="26">
        <f t="shared" si="57"/>
        <v>0</v>
      </c>
      <c r="AA216" s="26">
        <f t="shared" si="57"/>
        <v>0</v>
      </c>
      <c r="AB216" s="26">
        <f t="shared" si="57"/>
        <v>0</v>
      </c>
      <c r="AC216" s="26">
        <f t="shared" si="57"/>
        <v>0</v>
      </c>
      <c r="AD216" s="26">
        <f t="shared" si="57"/>
        <v>0</v>
      </c>
      <c r="AE216" s="26">
        <f t="shared" si="57"/>
        <v>0</v>
      </c>
      <c r="AF216" s="26">
        <f t="shared" si="57"/>
        <v>0</v>
      </c>
      <c r="AG216" s="26">
        <f t="shared" si="57"/>
        <v>0</v>
      </c>
      <c r="AH216" s="26">
        <f t="shared" si="57"/>
        <v>0</v>
      </c>
    </row>
    <row r="217" spans="1:34" ht="12" customHeight="1">
      <c r="A217" s="1"/>
      <c r="B217" s="1"/>
      <c r="C217" s="1"/>
      <c r="D217" s="25"/>
      <c r="E217" s="79"/>
      <c r="F217" s="25"/>
      <c r="G217" s="25"/>
      <c r="H217" s="81"/>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row>
    <row r="218" spans="1:34" ht="12" customHeight="1">
      <c r="A218" s="16" t="s">
        <v>195</v>
      </c>
      <c r="B218" s="1"/>
      <c r="C218" s="1"/>
      <c r="D218" s="25"/>
      <c r="E218" s="79"/>
      <c r="F218" s="25"/>
      <c r="G218" s="25"/>
      <c r="H218" s="81"/>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row>
    <row r="219" spans="1:34" ht="12" customHeight="1">
      <c r="A219" s="1"/>
      <c r="B219" s="16" t="s">
        <v>189</v>
      </c>
      <c r="C219" s="1"/>
      <c r="D219" s="25"/>
      <c r="E219" s="79"/>
      <c r="F219" s="25"/>
      <c r="G219" s="25"/>
      <c r="H219" s="81"/>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row>
    <row r="220" spans="1:34" ht="12" customHeight="1">
      <c r="A220" s="1"/>
      <c r="B220" s="16" t="s">
        <v>196</v>
      </c>
      <c r="C220" s="5" t="s">
        <v>197</v>
      </c>
      <c r="D220" s="25">
        <f>Classification!CR220</f>
        <v>0</v>
      </c>
      <c r="E220" s="69"/>
      <c r="F220" s="25">
        <v>0</v>
      </c>
      <c r="G220" s="25">
        <f t="shared" ref="G220:G226" si="58">D220-F220</f>
        <v>0</v>
      </c>
      <c r="H220" s="81"/>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row>
    <row r="221" spans="1:34" ht="12" customHeight="1">
      <c r="A221" s="1"/>
      <c r="B221" s="16" t="s">
        <v>198</v>
      </c>
      <c r="C221" s="5" t="s">
        <v>199</v>
      </c>
      <c r="D221" s="25">
        <f>Classification!CR221</f>
        <v>0</v>
      </c>
      <c r="E221" s="69"/>
      <c r="F221" s="25">
        <v>0</v>
      </c>
      <c r="G221" s="25">
        <f t="shared" si="58"/>
        <v>0</v>
      </c>
      <c r="H221" s="81"/>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row>
    <row r="222" spans="1:34" ht="12" customHeight="1">
      <c r="A222" s="1"/>
      <c r="B222" s="16" t="s">
        <v>200</v>
      </c>
      <c r="C222" s="5" t="s">
        <v>201</v>
      </c>
      <c r="D222" s="25">
        <f>Classification!CR222</f>
        <v>0</v>
      </c>
      <c r="E222" s="69"/>
      <c r="F222" s="25">
        <v>0</v>
      </c>
      <c r="G222" s="25">
        <f t="shared" si="58"/>
        <v>0</v>
      </c>
      <c r="H222" s="81"/>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row>
    <row r="223" spans="1:34" ht="12" customHeight="1">
      <c r="A223" s="1"/>
      <c r="B223" s="16" t="s">
        <v>203</v>
      </c>
      <c r="C223" s="5" t="s">
        <v>204</v>
      </c>
      <c r="D223" s="25">
        <f>Classification!CR223</f>
        <v>0</v>
      </c>
      <c r="E223" s="69"/>
      <c r="F223" s="25">
        <v>0</v>
      </c>
      <c r="G223" s="25">
        <f t="shared" si="58"/>
        <v>0</v>
      </c>
      <c r="H223" s="81"/>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row>
    <row r="224" spans="1:34" ht="12" customHeight="1">
      <c r="A224" s="1"/>
      <c r="B224" s="16" t="s">
        <v>206</v>
      </c>
      <c r="C224" s="5" t="s">
        <v>207</v>
      </c>
      <c r="D224" s="25">
        <f>Classification!CR224</f>
        <v>0</v>
      </c>
      <c r="E224" s="69"/>
      <c r="F224" s="25">
        <v>0</v>
      </c>
      <c r="G224" s="25">
        <f t="shared" si="58"/>
        <v>0</v>
      </c>
      <c r="H224" s="81"/>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row>
    <row r="225" spans="1:34" ht="12" customHeight="1">
      <c r="A225" s="1"/>
      <c r="B225" s="16" t="s">
        <v>209</v>
      </c>
      <c r="C225" s="5" t="s">
        <v>210</v>
      </c>
      <c r="D225" s="25">
        <f>Classification!CR225</f>
        <v>0</v>
      </c>
      <c r="E225" s="69"/>
      <c r="F225" s="25">
        <v>0</v>
      </c>
      <c r="G225" s="25">
        <f t="shared" si="58"/>
        <v>0</v>
      </c>
      <c r="H225" s="81"/>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row>
    <row r="226" spans="1:34" ht="12" customHeight="1">
      <c r="A226" s="1"/>
      <c r="B226" s="16" t="s">
        <v>16</v>
      </c>
      <c r="C226" s="5" t="s">
        <v>211</v>
      </c>
      <c r="D226" s="25">
        <f>Classification!CR226</f>
        <v>0</v>
      </c>
      <c r="E226" s="69"/>
      <c r="F226" s="25">
        <v>0</v>
      </c>
      <c r="G226" s="25">
        <f t="shared" si="58"/>
        <v>0</v>
      </c>
      <c r="H226" s="81"/>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row>
    <row r="227" spans="1:34" ht="12" customHeight="1">
      <c r="A227" s="1"/>
      <c r="B227" s="1"/>
      <c r="C227" s="1"/>
      <c r="D227" s="25"/>
      <c r="E227" s="79"/>
      <c r="F227" s="25"/>
      <c r="G227" s="25"/>
      <c r="H227" s="81"/>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row>
    <row r="228" spans="1:34" ht="12" customHeight="1">
      <c r="A228" s="1"/>
      <c r="B228" s="16" t="s">
        <v>193</v>
      </c>
      <c r="C228" s="1"/>
      <c r="D228" s="25"/>
      <c r="E228" s="79"/>
      <c r="F228" s="25"/>
      <c r="G228" s="25"/>
      <c r="H228" s="81"/>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row>
    <row r="229" spans="1:34" ht="12" customHeight="1">
      <c r="A229" s="1"/>
      <c r="B229" s="16" t="s">
        <v>196</v>
      </c>
      <c r="C229" s="5" t="s">
        <v>212</v>
      </c>
      <c r="D229" s="25">
        <f>Classification!CR229</f>
        <v>0</v>
      </c>
      <c r="E229" s="69"/>
      <c r="F229" s="25">
        <v>0</v>
      </c>
      <c r="G229" s="25">
        <f t="shared" ref="G229:G234" si="59">D229-F229</f>
        <v>0</v>
      </c>
      <c r="H229" s="81"/>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row>
    <row r="230" spans="1:34" ht="12" customHeight="1">
      <c r="A230" s="1"/>
      <c r="B230" s="16" t="s">
        <v>198</v>
      </c>
      <c r="C230" s="5" t="s">
        <v>213</v>
      </c>
      <c r="D230" s="25">
        <f>Classification!CR230</f>
        <v>0</v>
      </c>
      <c r="E230" s="69"/>
      <c r="F230" s="25">
        <v>0</v>
      </c>
      <c r="G230" s="25">
        <f t="shared" si="59"/>
        <v>0</v>
      </c>
      <c r="H230" s="81"/>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row>
    <row r="231" spans="1:34" ht="12" customHeight="1">
      <c r="A231" s="1"/>
      <c r="B231" s="16" t="s">
        <v>200</v>
      </c>
      <c r="C231" s="5" t="s">
        <v>214</v>
      </c>
      <c r="D231" s="25">
        <f>Classification!CR231</f>
        <v>0</v>
      </c>
      <c r="E231" s="69"/>
      <c r="F231" s="25">
        <v>0</v>
      </c>
      <c r="G231" s="25">
        <f t="shared" si="59"/>
        <v>0</v>
      </c>
      <c r="H231" s="81"/>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row>
    <row r="232" spans="1:34" ht="12" customHeight="1">
      <c r="A232" s="1"/>
      <c r="B232" s="16" t="s">
        <v>215</v>
      </c>
      <c r="C232" s="5" t="s">
        <v>216</v>
      </c>
      <c r="D232" s="25">
        <f>Classification!CR232</f>
        <v>0</v>
      </c>
      <c r="E232" s="69"/>
      <c r="F232" s="25">
        <v>0</v>
      </c>
      <c r="G232" s="25">
        <f t="shared" si="59"/>
        <v>0</v>
      </c>
      <c r="H232" s="81"/>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row>
    <row r="233" spans="1:34" ht="12" customHeight="1">
      <c r="A233" s="1"/>
      <c r="B233" s="16" t="s">
        <v>206</v>
      </c>
      <c r="C233" s="5" t="s">
        <v>217</v>
      </c>
      <c r="D233" s="25">
        <f>Classification!CR233</f>
        <v>0</v>
      </c>
      <c r="E233" s="69"/>
      <c r="F233" s="25">
        <v>0</v>
      </c>
      <c r="G233" s="25">
        <f t="shared" si="59"/>
        <v>0</v>
      </c>
      <c r="H233" s="81"/>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row>
    <row r="234" spans="1:34" ht="12" customHeight="1">
      <c r="A234" s="1"/>
      <c r="B234" s="16" t="s">
        <v>16</v>
      </c>
      <c r="C234" s="5" t="s">
        <v>218</v>
      </c>
      <c r="D234" s="25">
        <f>Classification!CR234</f>
        <v>0</v>
      </c>
      <c r="E234" s="69"/>
      <c r="F234" s="25">
        <v>0</v>
      </c>
      <c r="G234" s="25">
        <f t="shared" si="59"/>
        <v>0</v>
      </c>
      <c r="H234" s="81"/>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row>
    <row r="235" spans="1:34" ht="12" customHeight="1">
      <c r="A235" s="1"/>
      <c r="B235" s="16" t="s">
        <v>42</v>
      </c>
      <c r="C235" s="1"/>
      <c r="D235" s="26">
        <f>SUM(D220:D226,D229:D234)</f>
        <v>0</v>
      </c>
      <c r="E235" s="79"/>
      <c r="F235" s="26">
        <f t="shared" ref="F235:G235" si="60">SUM(F220:F226,F229:F234)</f>
        <v>0</v>
      </c>
      <c r="G235" s="26">
        <f t="shared" si="60"/>
        <v>0</v>
      </c>
      <c r="H235" s="81"/>
      <c r="I235" s="26">
        <f t="shared" ref="I235:AH235" si="61">SUM(I220:I226,I229:I234)</f>
        <v>0</v>
      </c>
      <c r="J235" s="26">
        <f t="shared" si="61"/>
        <v>0</v>
      </c>
      <c r="K235" s="26">
        <f t="shared" si="61"/>
        <v>0</v>
      </c>
      <c r="L235" s="26">
        <f t="shared" si="61"/>
        <v>0</v>
      </c>
      <c r="M235" s="26">
        <f t="shared" si="61"/>
        <v>0</v>
      </c>
      <c r="N235" s="26">
        <f t="shared" si="61"/>
        <v>0</v>
      </c>
      <c r="O235" s="26">
        <f t="shared" si="61"/>
        <v>0</v>
      </c>
      <c r="P235" s="26">
        <f t="shared" si="61"/>
        <v>0</v>
      </c>
      <c r="Q235" s="26">
        <f t="shared" si="61"/>
        <v>0</v>
      </c>
      <c r="R235" s="26">
        <f t="shared" si="61"/>
        <v>0</v>
      </c>
      <c r="S235" s="26">
        <f t="shared" si="61"/>
        <v>0</v>
      </c>
      <c r="T235" s="26">
        <f t="shared" si="61"/>
        <v>0</v>
      </c>
      <c r="U235" s="26">
        <f t="shared" si="61"/>
        <v>0</v>
      </c>
      <c r="V235" s="26">
        <f t="shared" si="61"/>
        <v>0</v>
      </c>
      <c r="W235" s="26">
        <f t="shared" si="61"/>
        <v>0</v>
      </c>
      <c r="X235" s="26">
        <f t="shared" si="61"/>
        <v>0</v>
      </c>
      <c r="Y235" s="26">
        <f t="shared" si="61"/>
        <v>0</v>
      </c>
      <c r="Z235" s="26">
        <f t="shared" si="61"/>
        <v>0</v>
      </c>
      <c r="AA235" s="26">
        <f t="shared" si="61"/>
        <v>0</v>
      </c>
      <c r="AB235" s="26">
        <f t="shared" si="61"/>
        <v>0</v>
      </c>
      <c r="AC235" s="26">
        <f t="shared" si="61"/>
        <v>0</v>
      </c>
      <c r="AD235" s="26">
        <f t="shared" si="61"/>
        <v>0</v>
      </c>
      <c r="AE235" s="26">
        <f t="shared" si="61"/>
        <v>0</v>
      </c>
      <c r="AF235" s="26">
        <f t="shared" si="61"/>
        <v>0</v>
      </c>
      <c r="AG235" s="26">
        <f t="shared" si="61"/>
        <v>0</v>
      </c>
      <c r="AH235" s="26">
        <f t="shared" si="61"/>
        <v>0</v>
      </c>
    </row>
    <row r="236" spans="1:34" ht="12" customHeight="1">
      <c r="A236" s="1"/>
      <c r="B236" s="1"/>
      <c r="C236" s="1"/>
      <c r="D236" s="25"/>
      <c r="E236" s="79"/>
      <c r="F236" s="25"/>
      <c r="G236" s="25"/>
      <c r="H236" s="81"/>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row>
    <row r="237" spans="1:34" ht="12" customHeight="1">
      <c r="A237" s="16" t="s">
        <v>219</v>
      </c>
      <c r="B237" s="1"/>
      <c r="C237" s="1"/>
      <c r="D237" s="25"/>
      <c r="E237" s="79"/>
      <c r="F237" s="25"/>
      <c r="G237" s="25"/>
      <c r="H237" s="81"/>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row>
    <row r="238" spans="1:34" ht="12" customHeight="1">
      <c r="A238" s="1"/>
      <c r="B238" s="16" t="s">
        <v>189</v>
      </c>
      <c r="C238" s="1"/>
      <c r="D238" s="25"/>
      <c r="E238" s="79"/>
      <c r="F238" s="25"/>
      <c r="G238" s="25"/>
      <c r="H238" s="81"/>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row>
    <row r="239" spans="1:34" ht="12" customHeight="1">
      <c r="A239" s="1"/>
      <c r="B239" s="16" t="s">
        <v>198</v>
      </c>
      <c r="C239" s="5" t="s">
        <v>220</v>
      </c>
      <c r="D239" s="25">
        <f>Classification!CR239</f>
        <v>0</v>
      </c>
      <c r="E239" s="69"/>
      <c r="F239" s="25">
        <v>0</v>
      </c>
      <c r="G239" s="25">
        <f t="shared" ref="G239:G242" si="62">D239-F239</f>
        <v>0</v>
      </c>
      <c r="H239" s="81"/>
      <c r="I239" s="25">
        <v>0</v>
      </c>
      <c r="J239" s="25">
        <v>0</v>
      </c>
      <c r="K239" s="25">
        <v>0</v>
      </c>
      <c r="L239" s="25">
        <v>0</v>
      </c>
      <c r="M239" s="25">
        <v>0</v>
      </c>
      <c r="N239" s="25">
        <v>0</v>
      </c>
      <c r="O239" s="25">
        <v>0</v>
      </c>
      <c r="P239" s="25">
        <v>0</v>
      </c>
      <c r="Q239" s="25">
        <v>0</v>
      </c>
      <c r="R239" s="25">
        <v>0</v>
      </c>
      <c r="S239" s="25">
        <v>0</v>
      </c>
      <c r="T239" s="25">
        <v>0</v>
      </c>
      <c r="U239" s="25">
        <v>0</v>
      </c>
      <c r="V239" s="25">
        <v>0</v>
      </c>
      <c r="W239" s="25">
        <v>0</v>
      </c>
      <c r="X239" s="25">
        <v>0</v>
      </c>
      <c r="Y239" s="25">
        <v>0</v>
      </c>
      <c r="Z239" s="25">
        <v>0</v>
      </c>
      <c r="AA239" s="25">
        <v>0</v>
      </c>
      <c r="AB239" s="25">
        <v>0</v>
      </c>
      <c r="AC239" s="25">
        <v>0</v>
      </c>
      <c r="AD239" s="25">
        <v>0</v>
      </c>
      <c r="AE239" s="25">
        <v>0</v>
      </c>
      <c r="AF239" s="25">
        <v>0</v>
      </c>
      <c r="AG239" s="25">
        <v>0</v>
      </c>
      <c r="AH239" s="25">
        <v>0</v>
      </c>
    </row>
    <row r="240" spans="1:34" ht="12" customHeight="1">
      <c r="A240" s="1"/>
      <c r="B240" s="16" t="s">
        <v>222</v>
      </c>
      <c r="C240" s="5" t="s">
        <v>223</v>
      </c>
      <c r="D240" s="25">
        <f>Classification!CR240</f>
        <v>0</v>
      </c>
      <c r="E240" s="69"/>
      <c r="F240" s="25">
        <v>0</v>
      </c>
      <c r="G240" s="25">
        <f t="shared" si="62"/>
        <v>0</v>
      </c>
      <c r="H240" s="81"/>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row>
    <row r="241" spans="1:34" ht="12" customHeight="1">
      <c r="A241" s="1"/>
      <c r="B241" s="16" t="s">
        <v>225</v>
      </c>
      <c r="C241" s="5" t="s">
        <v>226</v>
      </c>
      <c r="D241" s="25">
        <f>Classification!CR241</f>
        <v>0</v>
      </c>
      <c r="E241" s="69"/>
      <c r="F241" s="25">
        <v>0</v>
      </c>
      <c r="G241" s="25">
        <f t="shared" si="62"/>
        <v>0</v>
      </c>
      <c r="H241" s="81"/>
      <c r="I241" s="25">
        <v>0</v>
      </c>
      <c r="J241" s="25">
        <v>0</v>
      </c>
      <c r="K241" s="25">
        <v>0</v>
      </c>
      <c r="L241" s="25">
        <v>0</v>
      </c>
      <c r="M241" s="25">
        <v>0</v>
      </c>
      <c r="N241" s="25">
        <v>0</v>
      </c>
      <c r="O241" s="25">
        <v>0</v>
      </c>
      <c r="P241" s="25">
        <v>0</v>
      </c>
      <c r="Q241" s="25">
        <v>0</v>
      </c>
      <c r="R241" s="25">
        <v>0</v>
      </c>
      <c r="S241" s="25">
        <v>0</v>
      </c>
      <c r="T241" s="25">
        <v>0</v>
      </c>
      <c r="U241" s="25">
        <v>0</v>
      </c>
      <c r="V241" s="25">
        <v>0</v>
      </c>
      <c r="W241" s="25">
        <v>0</v>
      </c>
      <c r="X241" s="25">
        <v>0</v>
      </c>
      <c r="Y241" s="25">
        <v>0</v>
      </c>
      <c r="Z241" s="25">
        <v>0</v>
      </c>
      <c r="AA241" s="25">
        <v>0</v>
      </c>
      <c r="AB241" s="25">
        <v>0</v>
      </c>
      <c r="AC241" s="25">
        <v>0</v>
      </c>
      <c r="AD241" s="25">
        <v>0</v>
      </c>
      <c r="AE241" s="25">
        <v>0</v>
      </c>
      <c r="AF241" s="25">
        <v>0</v>
      </c>
      <c r="AG241" s="25">
        <v>0</v>
      </c>
      <c r="AH241" s="25">
        <v>0</v>
      </c>
    </row>
    <row r="242" spans="1:34" ht="12" customHeight="1">
      <c r="A242" s="1"/>
      <c r="B242" s="16" t="s">
        <v>16</v>
      </c>
      <c r="C242" s="5" t="s">
        <v>228</v>
      </c>
      <c r="D242" s="25">
        <f>Classification!CR242</f>
        <v>0</v>
      </c>
      <c r="E242" s="69"/>
      <c r="F242" s="25">
        <v>0</v>
      </c>
      <c r="G242" s="25">
        <f t="shared" si="62"/>
        <v>0</v>
      </c>
      <c r="H242" s="81"/>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row>
    <row r="243" spans="1:34" ht="12" customHeight="1">
      <c r="A243" s="1"/>
      <c r="B243" s="1"/>
      <c r="C243" s="1"/>
      <c r="D243" s="25"/>
      <c r="E243" s="79"/>
      <c r="F243" s="25"/>
      <c r="G243" s="25"/>
      <c r="H243" s="81"/>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row>
    <row r="244" spans="1:34" ht="12" customHeight="1">
      <c r="A244" s="1"/>
      <c r="B244" s="16" t="s">
        <v>193</v>
      </c>
      <c r="C244" s="1"/>
      <c r="D244" s="25"/>
      <c r="E244" s="79"/>
      <c r="F244" s="25"/>
      <c r="G244" s="25"/>
      <c r="H244" s="81"/>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row>
    <row r="245" spans="1:34" ht="12" customHeight="1">
      <c r="A245" s="1"/>
      <c r="B245" s="16" t="s">
        <v>198</v>
      </c>
      <c r="C245" s="5" t="s">
        <v>229</v>
      </c>
      <c r="D245" s="25">
        <f>Classification!CR245</f>
        <v>0</v>
      </c>
      <c r="E245" s="69"/>
      <c r="F245" s="25">
        <v>0</v>
      </c>
      <c r="G245" s="25">
        <f t="shared" ref="G245:G248" si="63">D245-F245</f>
        <v>0</v>
      </c>
      <c r="H245" s="81"/>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row>
    <row r="246" spans="1:34" ht="12" customHeight="1">
      <c r="A246" s="1"/>
      <c r="B246" s="16" t="s">
        <v>222</v>
      </c>
      <c r="C246" s="5" t="s">
        <v>231</v>
      </c>
      <c r="D246" s="25">
        <f>Classification!CR246</f>
        <v>0</v>
      </c>
      <c r="E246" s="69"/>
      <c r="F246" s="25">
        <v>0</v>
      </c>
      <c r="G246" s="25">
        <f t="shared" si="63"/>
        <v>0</v>
      </c>
      <c r="H246" s="81"/>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row>
    <row r="247" spans="1:34" ht="12" customHeight="1">
      <c r="A247" s="1"/>
      <c r="B247" s="16" t="s">
        <v>225</v>
      </c>
      <c r="C247" s="5" t="s">
        <v>233</v>
      </c>
      <c r="D247" s="25">
        <f>Classification!CR247</f>
        <v>0</v>
      </c>
      <c r="E247" s="69"/>
      <c r="F247" s="25">
        <v>0</v>
      </c>
      <c r="G247" s="25">
        <f t="shared" si="63"/>
        <v>0</v>
      </c>
      <c r="H247" s="81"/>
      <c r="I247" s="25">
        <v>0</v>
      </c>
      <c r="J247" s="25">
        <v>0</v>
      </c>
      <c r="K247" s="25">
        <v>0</v>
      </c>
      <c r="L247" s="25">
        <v>0</v>
      </c>
      <c r="M247" s="25">
        <v>0</v>
      </c>
      <c r="N247" s="25">
        <v>0</v>
      </c>
      <c r="O247" s="25">
        <v>0</v>
      </c>
      <c r="P247" s="25">
        <v>0</v>
      </c>
      <c r="Q247" s="25">
        <v>0</v>
      </c>
      <c r="R247" s="25">
        <v>0</v>
      </c>
      <c r="S247" s="25">
        <v>0</v>
      </c>
      <c r="T247" s="25">
        <v>0</v>
      </c>
      <c r="U247" s="25">
        <v>0</v>
      </c>
      <c r="V247" s="25">
        <v>0</v>
      </c>
      <c r="W247" s="25">
        <v>0</v>
      </c>
      <c r="X247" s="25">
        <v>0</v>
      </c>
      <c r="Y247" s="25">
        <v>0</v>
      </c>
      <c r="Z247" s="25">
        <v>0</v>
      </c>
      <c r="AA247" s="25">
        <v>0</v>
      </c>
      <c r="AB247" s="25">
        <v>0</v>
      </c>
      <c r="AC247" s="25">
        <v>0</v>
      </c>
      <c r="AD247" s="25">
        <v>0</v>
      </c>
      <c r="AE247" s="25">
        <v>0</v>
      </c>
      <c r="AF247" s="25">
        <v>0</v>
      </c>
      <c r="AG247" s="25">
        <v>0</v>
      </c>
      <c r="AH247" s="25">
        <v>0</v>
      </c>
    </row>
    <row r="248" spans="1:34" ht="12" customHeight="1">
      <c r="A248" s="1"/>
      <c r="B248" s="16" t="s">
        <v>16</v>
      </c>
      <c r="C248" s="5" t="s">
        <v>235</v>
      </c>
      <c r="D248" s="25">
        <f>Classification!CR248</f>
        <v>0</v>
      </c>
      <c r="E248" s="69"/>
      <c r="F248" s="25">
        <v>0</v>
      </c>
      <c r="G248" s="25">
        <f t="shared" si="63"/>
        <v>0</v>
      </c>
      <c r="H248" s="81"/>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row>
    <row r="249" spans="1:34" ht="12" customHeight="1">
      <c r="A249" s="1"/>
      <c r="B249" s="16" t="s">
        <v>42</v>
      </c>
      <c r="C249" s="1"/>
      <c r="D249" s="26">
        <f>SUM(D239:D242,D245:D248)</f>
        <v>0</v>
      </c>
      <c r="E249" s="79"/>
      <c r="F249" s="26">
        <f t="shared" ref="F249:G249" si="64">SUM(F239:F242,F245:F248)</f>
        <v>0</v>
      </c>
      <c r="G249" s="26">
        <f t="shared" si="64"/>
        <v>0</v>
      </c>
      <c r="H249" s="81"/>
      <c r="I249" s="26">
        <f t="shared" ref="I249:AH249" si="65">SUM(I239:I242,I245:I248)</f>
        <v>0</v>
      </c>
      <c r="J249" s="26">
        <f t="shared" si="65"/>
        <v>0</v>
      </c>
      <c r="K249" s="26">
        <f t="shared" si="65"/>
        <v>0</v>
      </c>
      <c r="L249" s="26">
        <f t="shared" si="65"/>
        <v>0</v>
      </c>
      <c r="M249" s="26">
        <f t="shared" si="65"/>
        <v>0</v>
      </c>
      <c r="N249" s="26">
        <f t="shared" si="65"/>
        <v>0</v>
      </c>
      <c r="O249" s="26">
        <f t="shared" si="65"/>
        <v>0</v>
      </c>
      <c r="P249" s="26">
        <f t="shared" si="65"/>
        <v>0</v>
      </c>
      <c r="Q249" s="26">
        <f t="shared" si="65"/>
        <v>0</v>
      </c>
      <c r="R249" s="26">
        <f t="shared" si="65"/>
        <v>0</v>
      </c>
      <c r="S249" s="26">
        <f t="shared" si="65"/>
        <v>0</v>
      </c>
      <c r="T249" s="26">
        <f t="shared" si="65"/>
        <v>0</v>
      </c>
      <c r="U249" s="26">
        <f t="shared" si="65"/>
        <v>0</v>
      </c>
      <c r="V249" s="26">
        <f t="shared" si="65"/>
        <v>0</v>
      </c>
      <c r="W249" s="26">
        <f t="shared" si="65"/>
        <v>0</v>
      </c>
      <c r="X249" s="26">
        <f t="shared" si="65"/>
        <v>0</v>
      </c>
      <c r="Y249" s="26">
        <f t="shared" si="65"/>
        <v>0</v>
      </c>
      <c r="Z249" s="26">
        <f t="shared" si="65"/>
        <v>0</v>
      </c>
      <c r="AA249" s="26">
        <f t="shared" si="65"/>
        <v>0</v>
      </c>
      <c r="AB249" s="26">
        <f t="shared" si="65"/>
        <v>0</v>
      </c>
      <c r="AC249" s="26">
        <f t="shared" si="65"/>
        <v>0</v>
      </c>
      <c r="AD249" s="26">
        <f t="shared" si="65"/>
        <v>0</v>
      </c>
      <c r="AE249" s="26">
        <f t="shared" si="65"/>
        <v>0</v>
      </c>
      <c r="AF249" s="26">
        <f t="shared" si="65"/>
        <v>0</v>
      </c>
      <c r="AG249" s="26">
        <f t="shared" si="65"/>
        <v>0</v>
      </c>
      <c r="AH249" s="26">
        <f t="shared" si="65"/>
        <v>0</v>
      </c>
    </row>
    <row r="250" spans="1:34" ht="12" customHeight="1">
      <c r="A250" s="1"/>
      <c r="B250" s="1"/>
      <c r="C250" s="1"/>
      <c r="D250" s="25"/>
      <c r="E250" s="79"/>
      <c r="F250" s="25"/>
      <c r="G250" s="25"/>
      <c r="H250" s="81"/>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row>
    <row r="251" spans="1:34" ht="12" customHeight="1">
      <c r="A251" s="16" t="s">
        <v>236</v>
      </c>
      <c r="B251" s="1"/>
      <c r="C251" s="1"/>
      <c r="D251" s="25"/>
      <c r="E251" s="79"/>
      <c r="F251" s="25"/>
      <c r="G251" s="25"/>
      <c r="H251" s="81"/>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row>
    <row r="252" spans="1:34" ht="12" customHeight="1">
      <c r="A252" s="1"/>
      <c r="B252" s="16" t="s">
        <v>189</v>
      </c>
      <c r="C252" s="1"/>
      <c r="D252" s="25"/>
      <c r="E252" s="79"/>
      <c r="F252" s="25"/>
      <c r="G252" s="25"/>
      <c r="H252" s="81"/>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row>
    <row r="253" spans="1:34" ht="12" customHeight="1">
      <c r="A253" s="1"/>
      <c r="B253" s="16" t="s">
        <v>237</v>
      </c>
      <c r="C253" s="5" t="s">
        <v>238</v>
      </c>
      <c r="D253" s="25">
        <f>Classification!CR253</f>
        <v>2146.989694961791</v>
      </c>
      <c r="E253" s="69"/>
      <c r="F253" s="25">
        <v>0</v>
      </c>
      <c r="G253" s="25">
        <f t="shared" ref="G253:G258" si="66">D253-F253</f>
        <v>2146.989694961791</v>
      </c>
      <c r="H253" s="81" t="s">
        <v>535</v>
      </c>
      <c r="I253" s="25">
        <v>2098.727446546593</v>
      </c>
      <c r="J253" s="25">
        <v>48.262248415197988</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row>
    <row r="254" spans="1:34" ht="12" customHeight="1">
      <c r="A254" s="1"/>
      <c r="B254" s="16" t="s">
        <v>239</v>
      </c>
      <c r="C254" s="1"/>
      <c r="D254" s="25">
        <f>Classification!CR254</f>
        <v>1968.5581496638965</v>
      </c>
      <c r="E254" s="69"/>
      <c r="F254" s="25">
        <v>0</v>
      </c>
      <c r="G254" s="25">
        <f t="shared" si="66"/>
        <v>1968.5581496638965</v>
      </c>
      <c r="H254" s="81" t="s">
        <v>535</v>
      </c>
      <c r="I254" s="25">
        <v>1924.3068695288364</v>
      </c>
      <c r="J254" s="25">
        <v>44.251280135060114</v>
      </c>
      <c r="K254" s="25">
        <v>0</v>
      </c>
      <c r="L254" s="25">
        <v>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row>
    <row r="255" spans="1:34" ht="12" customHeight="1">
      <c r="A255" s="1"/>
      <c r="B255" s="16" t="s">
        <v>240</v>
      </c>
      <c r="C255" s="5" t="s">
        <v>241</v>
      </c>
      <c r="D255" s="25">
        <f>Classification!CR255</f>
        <v>3914.2932872333522</v>
      </c>
      <c r="E255" s="69"/>
      <c r="F255" s="25">
        <v>0</v>
      </c>
      <c r="G255" s="25">
        <f t="shared" si="66"/>
        <v>3914.2932872333522</v>
      </c>
      <c r="H255" s="81" t="s">
        <v>536</v>
      </c>
      <c r="I255" s="25">
        <v>3840.3010545605875</v>
      </c>
      <c r="J255" s="25">
        <v>73.992232672764572</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row>
    <row r="256" spans="1:34" ht="12" customHeight="1">
      <c r="A256" s="1"/>
      <c r="B256" s="16" t="s">
        <v>242</v>
      </c>
      <c r="C256" s="5" t="s">
        <v>243</v>
      </c>
      <c r="D256" s="25">
        <f>Classification!CR256</f>
        <v>19221.518787420093</v>
      </c>
      <c r="E256" s="5" t="s">
        <v>537</v>
      </c>
      <c r="F256" s="25">
        <v>2076.9758731254842</v>
      </c>
      <c r="G256" s="25">
        <f t="shared" si="66"/>
        <v>17144.542914294609</v>
      </c>
      <c r="H256" s="81" t="s">
        <v>516</v>
      </c>
      <c r="I256" s="25">
        <v>18391.519637964811</v>
      </c>
      <c r="J256" s="25">
        <v>347.61194842366501</v>
      </c>
      <c r="K256" s="25">
        <v>33.726370069391095</v>
      </c>
      <c r="L256" s="25">
        <v>0</v>
      </c>
      <c r="M256" s="25">
        <v>2.52581393129925</v>
      </c>
      <c r="N256" s="25">
        <v>8.5884601239280354</v>
      </c>
      <c r="O256" s="25">
        <v>13.212944134584298</v>
      </c>
      <c r="P256" s="25">
        <v>7.5523964923726368</v>
      </c>
      <c r="Q256" s="25">
        <v>0</v>
      </c>
      <c r="R256" s="25">
        <v>0</v>
      </c>
      <c r="S256" s="25">
        <v>19.964347043064979</v>
      </c>
      <c r="T256" s="25">
        <v>1.618317332667478</v>
      </c>
      <c r="U256" s="25">
        <v>312.48482901434642</v>
      </c>
      <c r="V256" s="25">
        <v>82.713722889961801</v>
      </c>
      <c r="W256" s="25">
        <v>0</v>
      </c>
      <c r="X256" s="25">
        <v>0</v>
      </c>
      <c r="Y256" s="25">
        <v>0</v>
      </c>
      <c r="Z256" s="25">
        <v>0</v>
      </c>
      <c r="AA256" s="25">
        <v>0</v>
      </c>
      <c r="AB256" s="25">
        <v>0</v>
      </c>
      <c r="AC256" s="25">
        <v>0</v>
      </c>
      <c r="AD256" s="25">
        <v>0</v>
      </c>
      <c r="AE256" s="25">
        <v>0</v>
      </c>
      <c r="AF256" s="25">
        <v>0</v>
      </c>
      <c r="AG256" s="25">
        <v>0</v>
      </c>
      <c r="AH256" s="25">
        <v>0</v>
      </c>
    </row>
    <row r="257" spans="1:34" ht="12" customHeight="1">
      <c r="A257" s="1"/>
      <c r="B257" s="16" t="s">
        <v>55</v>
      </c>
      <c r="C257" s="5" t="s">
        <v>244</v>
      </c>
      <c r="D257" s="25">
        <f>Classification!CR257</f>
        <v>0</v>
      </c>
      <c r="E257" s="69"/>
      <c r="F257" s="25">
        <v>0</v>
      </c>
      <c r="G257" s="25">
        <f t="shared" si="66"/>
        <v>0</v>
      </c>
      <c r="H257" s="81"/>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row>
    <row r="258" spans="1:34" ht="12" customHeight="1">
      <c r="A258" s="1"/>
      <c r="B258" s="16" t="s">
        <v>252</v>
      </c>
      <c r="C258" s="5" t="s">
        <v>245</v>
      </c>
      <c r="D258" s="25">
        <f>Classification!CR258</f>
        <v>0</v>
      </c>
      <c r="E258" s="69"/>
      <c r="F258" s="25">
        <v>0</v>
      </c>
      <c r="G258" s="25">
        <f t="shared" si="66"/>
        <v>0</v>
      </c>
      <c r="H258" s="81"/>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row>
    <row r="259" spans="1:34" ht="12" customHeight="1">
      <c r="A259" s="1"/>
      <c r="B259" s="1"/>
      <c r="C259" s="1"/>
      <c r="D259" s="25"/>
      <c r="E259" s="79"/>
      <c r="F259" s="25"/>
      <c r="G259" s="25"/>
      <c r="H259" s="81"/>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row>
    <row r="260" spans="1:34" ht="12" customHeight="1">
      <c r="A260" s="1"/>
      <c r="B260" s="16" t="s">
        <v>193</v>
      </c>
      <c r="C260" s="1"/>
      <c r="D260" s="25"/>
      <c r="E260" s="79"/>
      <c r="F260" s="25"/>
      <c r="G260" s="25"/>
      <c r="H260" s="81"/>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row>
    <row r="261" spans="1:34" ht="12" customHeight="1">
      <c r="A261" s="1"/>
      <c r="B261" s="16" t="s">
        <v>246</v>
      </c>
      <c r="C261" s="5" t="s">
        <v>247</v>
      </c>
      <c r="D261" s="25">
        <f>Classification!CR261</f>
        <v>1668.4030412991863</v>
      </c>
      <c r="E261" s="69"/>
      <c r="F261" s="25">
        <v>0</v>
      </c>
      <c r="G261" s="25">
        <f t="shared" ref="G261:G265" si="67">D261-F261</f>
        <v>1668.4030412991863</v>
      </c>
      <c r="H261" s="81" t="s">
        <v>536</v>
      </c>
      <c r="I261" s="25">
        <v>1636.8650708496054</v>
      </c>
      <c r="J261" s="25">
        <v>31.537970449580669</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row>
    <row r="262" spans="1:34" ht="12" customHeight="1">
      <c r="A262" s="1"/>
      <c r="B262" s="16" t="s">
        <v>242</v>
      </c>
      <c r="C262" s="5" t="s">
        <v>248</v>
      </c>
      <c r="D262" s="25">
        <f>Classification!CR262</f>
        <v>3634.6810268308673</v>
      </c>
      <c r="E262" s="69"/>
      <c r="F262" s="25">
        <v>0</v>
      </c>
      <c r="G262" s="25">
        <f t="shared" si="67"/>
        <v>3634.6810268308673</v>
      </c>
      <c r="H262" s="81" t="s">
        <v>516</v>
      </c>
      <c r="I262" s="25">
        <v>3461.6158119952474</v>
      </c>
      <c r="J262" s="25">
        <v>70.798061028107483</v>
      </c>
      <c r="K262" s="25">
        <v>7.1500650678114539</v>
      </c>
      <c r="L262" s="25">
        <v>0</v>
      </c>
      <c r="M262" s="25">
        <v>0.53547814131247662</v>
      </c>
      <c r="N262" s="25">
        <v>1.8207725465872573</v>
      </c>
      <c r="O262" s="25">
        <v>2.8011733876269203</v>
      </c>
      <c r="P262" s="25">
        <v>1.6011247646061981</v>
      </c>
      <c r="Q262" s="25">
        <v>0</v>
      </c>
      <c r="R262" s="25">
        <v>0</v>
      </c>
      <c r="S262" s="25">
        <v>4.2324857404039324</v>
      </c>
      <c r="T262" s="25">
        <v>0.34308685474103406</v>
      </c>
      <c r="U262" s="25">
        <v>66.247475063563869</v>
      </c>
      <c r="V262" s="25">
        <v>17.53549224085917</v>
      </c>
      <c r="W262" s="25">
        <v>0</v>
      </c>
      <c r="X262" s="25">
        <v>0</v>
      </c>
      <c r="Y262" s="25">
        <v>0</v>
      </c>
      <c r="Z262" s="25">
        <v>0</v>
      </c>
      <c r="AA262" s="25">
        <v>0</v>
      </c>
      <c r="AB262" s="25">
        <v>0</v>
      </c>
      <c r="AC262" s="25">
        <v>0</v>
      </c>
      <c r="AD262" s="25">
        <v>0</v>
      </c>
      <c r="AE262" s="25">
        <v>0</v>
      </c>
      <c r="AF262" s="25">
        <v>0</v>
      </c>
      <c r="AG262" s="25">
        <v>0</v>
      </c>
      <c r="AH262" s="25">
        <v>0</v>
      </c>
    </row>
    <row r="263" spans="1:34" ht="12" customHeight="1">
      <c r="A263" s="1"/>
      <c r="B263" s="16" t="s">
        <v>55</v>
      </c>
      <c r="C263" s="5" t="s">
        <v>249</v>
      </c>
      <c r="D263" s="25">
        <f>Classification!CR263</f>
        <v>0</v>
      </c>
      <c r="E263" s="69"/>
      <c r="F263" s="25">
        <v>0</v>
      </c>
      <c r="G263" s="25">
        <f t="shared" si="67"/>
        <v>0</v>
      </c>
      <c r="H263" s="81"/>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row>
    <row r="264" spans="1:34" ht="12" customHeight="1">
      <c r="A264" s="1"/>
      <c r="B264" s="16" t="s">
        <v>250</v>
      </c>
      <c r="C264" s="5" t="s">
        <v>251</v>
      </c>
      <c r="D264" s="25">
        <f>Classification!CR264</f>
        <v>385.19404762669694</v>
      </c>
      <c r="E264" s="69"/>
      <c r="F264" s="25">
        <v>0</v>
      </c>
      <c r="G264" s="25">
        <f t="shared" si="67"/>
        <v>385.19404762669694</v>
      </c>
      <c r="H264" s="81" t="s">
        <v>538</v>
      </c>
      <c r="I264" s="25">
        <v>0</v>
      </c>
      <c r="J264" s="25">
        <v>158.56658256881943</v>
      </c>
      <c r="K264" s="25">
        <v>37.046980376001962</v>
      </c>
      <c r="L264" s="25">
        <v>0</v>
      </c>
      <c r="M264" s="25">
        <v>1.1936932899647126</v>
      </c>
      <c r="N264" s="25">
        <v>4.0588845813313306</v>
      </c>
      <c r="O264" s="25">
        <v>16.722639892847521</v>
      </c>
      <c r="P264" s="25">
        <v>9.5585060818790684</v>
      </c>
      <c r="Q264" s="25">
        <v>2.1123173670191941</v>
      </c>
      <c r="R264" s="25">
        <v>4.8453201153224677E-2</v>
      </c>
      <c r="S264" s="25">
        <v>28.65941357552963</v>
      </c>
      <c r="T264" s="25">
        <v>2.3231426318786754</v>
      </c>
      <c r="U264" s="25">
        <v>91.1721576423014</v>
      </c>
      <c r="V264" s="25">
        <v>24.132975051275235</v>
      </c>
      <c r="W264" s="25">
        <v>9.5983013666955781</v>
      </c>
      <c r="X264" s="25">
        <v>0</v>
      </c>
      <c r="Y264" s="25">
        <v>0</v>
      </c>
      <c r="Z264" s="25">
        <v>0</v>
      </c>
      <c r="AA264" s="25">
        <v>0</v>
      </c>
      <c r="AB264" s="25">
        <v>0</v>
      </c>
      <c r="AC264" s="25">
        <v>0</v>
      </c>
      <c r="AD264" s="25">
        <v>0</v>
      </c>
      <c r="AE264" s="25">
        <v>0</v>
      </c>
      <c r="AF264" s="25">
        <v>0</v>
      </c>
      <c r="AG264" s="25">
        <v>0</v>
      </c>
      <c r="AH264" s="25">
        <v>0</v>
      </c>
    </row>
    <row r="265" spans="1:34" ht="12" customHeight="1">
      <c r="A265" s="1"/>
      <c r="B265" s="16" t="s">
        <v>253</v>
      </c>
      <c r="C265" s="5" t="s">
        <v>254</v>
      </c>
      <c r="D265" s="25">
        <f>Classification!CR265</f>
        <v>1620.0381641812021</v>
      </c>
      <c r="E265" s="69"/>
      <c r="F265" s="25">
        <v>0</v>
      </c>
      <c r="G265" s="25">
        <f t="shared" si="67"/>
        <v>1620.0381641812021</v>
      </c>
      <c r="H265" s="81" t="s">
        <v>536</v>
      </c>
      <c r="I265" s="25">
        <v>1589.4144392871538</v>
      </c>
      <c r="J265" s="25">
        <v>30.62372489404823</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0</v>
      </c>
      <c r="AC265" s="25">
        <v>0</v>
      </c>
      <c r="AD265" s="25">
        <v>0</v>
      </c>
      <c r="AE265" s="25">
        <v>0</v>
      </c>
      <c r="AF265" s="25">
        <v>0</v>
      </c>
      <c r="AG265" s="25">
        <v>0</v>
      </c>
      <c r="AH265" s="25">
        <v>0</v>
      </c>
    </row>
    <row r="266" spans="1:34" ht="12" customHeight="1">
      <c r="A266" s="1"/>
      <c r="B266" s="16" t="s">
        <v>42</v>
      </c>
      <c r="C266" s="1"/>
      <c r="D266" s="26">
        <f>SUM(D253:D258,D261:D265)</f>
        <v>34559.676199217087</v>
      </c>
      <c r="E266" s="79"/>
      <c r="F266" s="26">
        <f t="shared" ref="F266:G266" si="68">SUM(F253:F258,F261:F265)</f>
        <v>2076.9758731254842</v>
      </c>
      <c r="G266" s="26">
        <f t="shared" si="68"/>
        <v>32482.700326091599</v>
      </c>
      <c r="H266" s="81"/>
      <c r="I266" s="26">
        <f t="shared" ref="I266:AH266" si="69">SUM(I253:I258,I261:I265)</f>
        <v>32942.750330732837</v>
      </c>
      <c r="J266" s="26">
        <f t="shared" si="69"/>
        <v>805.64404858724345</v>
      </c>
      <c r="K266" s="26">
        <f t="shared" si="69"/>
        <v>77.923415513204503</v>
      </c>
      <c r="L266" s="26">
        <f t="shared" si="69"/>
        <v>0</v>
      </c>
      <c r="M266" s="26">
        <f t="shared" si="69"/>
        <v>4.2549853625764396</v>
      </c>
      <c r="N266" s="26">
        <f t="shared" si="69"/>
        <v>14.468117251846623</v>
      </c>
      <c r="O266" s="26">
        <f t="shared" si="69"/>
        <v>32.73675741505874</v>
      </c>
      <c r="P266" s="26">
        <f t="shared" si="69"/>
        <v>18.712027338857901</v>
      </c>
      <c r="Q266" s="26">
        <f t="shared" si="69"/>
        <v>2.1123173670191941</v>
      </c>
      <c r="R266" s="26">
        <f t="shared" si="69"/>
        <v>4.8453201153224677E-2</v>
      </c>
      <c r="S266" s="26">
        <f t="shared" si="69"/>
        <v>52.856246358998547</v>
      </c>
      <c r="T266" s="26">
        <f t="shared" si="69"/>
        <v>4.2845468192871881</v>
      </c>
      <c r="U266" s="26">
        <f t="shared" si="69"/>
        <v>469.90446172021166</v>
      </c>
      <c r="V266" s="26">
        <f t="shared" si="69"/>
        <v>124.38219018209621</v>
      </c>
      <c r="W266" s="26">
        <f t="shared" si="69"/>
        <v>9.5983013666955781</v>
      </c>
      <c r="X266" s="26">
        <f t="shared" si="69"/>
        <v>0</v>
      </c>
      <c r="Y266" s="26">
        <f t="shared" si="69"/>
        <v>0</v>
      </c>
      <c r="Z266" s="26">
        <f t="shared" si="69"/>
        <v>0</v>
      </c>
      <c r="AA266" s="26">
        <f t="shared" si="69"/>
        <v>0</v>
      </c>
      <c r="AB266" s="26">
        <f t="shared" si="69"/>
        <v>0</v>
      </c>
      <c r="AC266" s="26">
        <f t="shared" si="69"/>
        <v>0</v>
      </c>
      <c r="AD266" s="26">
        <f t="shared" si="69"/>
        <v>0</v>
      </c>
      <c r="AE266" s="26">
        <f t="shared" si="69"/>
        <v>0</v>
      </c>
      <c r="AF266" s="26">
        <f t="shared" si="69"/>
        <v>0</v>
      </c>
      <c r="AG266" s="26">
        <f t="shared" si="69"/>
        <v>0</v>
      </c>
      <c r="AH266" s="26">
        <f t="shared" si="69"/>
        <v>0</v>
      </c>
    </row>
    <row r="267" spans="1:34" ht="12" customHeight="1">
      <c r="A267" s="1"/>
      <c r="B267" s="1"/>
      <c r="C267" s="1"/>
      <c r="D267" s="25"/>
      <c r="E267" s="79"/>
      <c r="F267" s="25"/>
      <c r="G267" s="25"/>
      <c r="H267" s="81"/>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row>
    <row r="268" spans="1:34" ht="12" customHeight="1">
      <c r="A268" s="16" t="s">
        <v>255</v>
      </c>
      <c r="B268" s="1"/>
      <c r="C268" s="1"/>
      <c r="D268" s="25"/>
      <c r="E268" s="79"/>
      <c r="F268" s="25"/>
      <c r="G268" s="25"/>
      <c r="H268" s="81"/>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row>
    <row r="269" spans="1:34" ht="12" customHeight="1">
      <c r="A269" s="1"/>
      <c r="B269" s="16" t="s">
        <v>189</v>
      </c>
      <c r="C269" s="1"/>
      <c r="D269" s="25"/>
      <c r="E269" s="79"/>
      <c r="F269" s="25"/>
      <c r="G269" s="25"/>
      <c r="H269" s="81"/>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row>
    <row r="270" spans="1:34" ht="12" customHeight="1">
      <c r="A270" s="1"/>
      <c r="B270" s="16" t="s">
        <v>237</v>
      </c>
      <c r="C270" s="5" t="s">
        <v>238</v>
      </c>
      <c r="D270" s="25">
        <f>Classification!CR270</f>
        <v>854.20305965130422</v>
      </c>
      <c r="E270" s="69"/>
      <c r="F270" s="25">
        <v>0</v>
      </c>
      <c r="G270" s="25">
        <f t="shared" ref="G270:G275" si="70">D270-F270</f>
        <v>854.20305965130422</v>
      </c>
      <c r="H270" s="81" t="s">
        <v>539</v>
      </c>
      <c r="I270" s="25">
        <v>0</v>
      </c>
      <c r="J270" s="25">
        <v>0</v>
      </c>
      <c r="K270" s="25">
        <v>0</v>
      </c>
      <c r="L270" s="25">
        <v>0</v>
      </c>
      <c r="M270" s="25">
        <v>0</v>
      </c>
      <c r="N270" s="25">
        <v>0</v>
      </c>
      <c r="O270" s="25">
        <v>0</v>
      </c>
      <c r="P270" s="25">
        <v>0</v>
      </c>
      <c r="Q270" s="25">
        <v>0</v>
      </c>
      <c r="R270" s="25">
        <v>0</v>
      </c>
      <c r="S270" s="25">
        <v>0</v>
      </c>
      <c r="T270" s="25">
        <v>0</v>
      </c>
      <c r="U270" s="25">
        <v>0</v>
      </c>
      <c r="V270" s="25">
        <v>0</v>
      </c>
      <c r="W270" s="25">
        <v>0</v>
      </c>
      <c r="X270" s="25">
        <v>0</v>
      </c>
      <c r="Y270" s="25">
        <v>0</v>
      </c>
      <c r="Z270" s="25">
        <v>0</v>
      </c>
      <c r="AA270" s="25">
        <v>0</v>
      </c>
      <c r="AB270" s="25">
        <v>0</v>
      </c>
      <c r="AC270" s="25">
        <v>0</v>
      </c>
      <c r="AD270" s="25">
        <v>838.488686742906</v>
      </c>
      <c r="AE270" s="25">
        <v>15.714372908398266</v>
      </c>
      <c r="AF270" s="25">
        <v>0</v>
      </c>
      <c r="AG270" s="25">
        <v>0</v>
      </c>
      <c r="AH270" s="25">
        <v>0</v>
      </c>
    </row>
    <row r="271" spans="1:34" ht="12" customHeight="1">
      <c r="A271" s="1"/>
      <c r="B271" s="16" t="s">
        <v>239</v>
      </c>
      <c r="C271" s="1"/>
      <c r="D271" s="25">
        <f>Classification!CR271</f>
        <v>671.5161671615823</v>
      </c>
      <c r="E271" s="69"/>
      <c r="F271" s="25">
        <v>0</v>
      </c>
      <c r="G271" s="25">
        <f t="shared" si="70"/>
        <v>671.5161671615823</v>
      </c>
      <c r="H271" s="81" t="s">
        <v>539</v>
      </c>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659.16259930020863</v>
      </c>
      <c r="AE271" s="25">
        <v>12.353567861373673</v>
      </c>
      <c r="AF271" s="25">
        <v>0</v>
      </c>
      <c r="AG271" s="25">
        <v>0</v>
      </c>
      <c r="AH271" s="25">
        <v>0</v>
      </c>
    </row>
    <row r="272" spans="1:34" ht="12" customHeight="1">
      <c r="A272" s="1"/>
      <c r="B272" s="16" t="s">
        <v>240</v>
      </c>
      <c r="C272" s="5" t="s">
        <v>241</v>
      </c>
      <c r="D272" s="25">
        <f>Classification!CR272</f>
        <v>1864.0548912110403</v>
      </c>
      <c r="E272" s="69"/>
      <c r="F272" s="25">
        <v>0</v>
      </c>
      <c r="G272" s="25">
        <f t="shared" si="70"/>
        <v>1864.0548912110403</v>
      </c>
      <c r="H272" s="81" t="s">
        <v>540</v>
      </c>
      <c r="I272" s="25">
        <v>0</v>
      </c>
      <c r="J272" s="25">
        <v>0</v>
      </c>
      <c r="K272" s="25">
        <v>0</v>
      </c>
      <c r="L272" s="25">
        <v>0</v>
      </c>
      <c r="M272" s="25">
        <v>0</v>
      </c>
      <c r="N272" s="25">
        <v>0</v>
      </c>
      <c r="O272" s="25">
        <v>0</v>
      </c>
      <c r="P272" s="25">
        <v>0</v>
      </c>
      <c r="Q272" s="25">
        <v>0</v>
      </c>
      <c r="R272" s="25">
        <v>0</v>
      </c>
      <c r="S272" s="25">
        <v>0</v>
      </c>
      <c r="T272" s="25">
        <v>0</v>
      </c>
      <c r="U272" s="25">
        <v>0</v>
      </c>
      <c r="V272" s="25">
        <v>0</v>
      </c>
      <c r="W272" s="25">
        <v>0</v>
      </c>
      <c r="X272" s="25">
        <v>0</v>
      </c>
      <c r="Y272" s="25">
        <v>0</v>
      </c>
      <c r="Z272" s="25">
        <v>0</v>
      </c>
      <c r="AA272" s="25">
        <v>0</v>
      </c>
      <c r="AB272" s="25">
        <v>0</v>
      </c>
      <c r="AC272" s="25">
        <v>0</v>
      </c>
      <c r="AD272" s="25">
        <v>1835.1202473570966</v>
      </c>
      <c r="AE272" s="25">
        <v>28.934643853943754</v>
      </c>
      <c r="AF272" s="25">
        <v>0</v>
      </c>
      <c r="AG272" s="25">
        <v>0</v>
      </c>
      <c r="AH272" s="25">
        <v>0</v>
      </c>
    </row>
    <row r="273" spans="1:34" ht="12" customHeight="1">
      <c r="A273" s="1"/>
      <c r="B273" s="16" t="s">
        <v>242</v>
      </c>
      <c r="C273" s="5" t="s">
        <v>243</v>
      </c>
      <c r="D273" s="25">
        <f>Classification!CR273</f>
        <v>6534.9233298296576</v>
      </c>
      <c r="E273" s="5" t="s">
        <v>541</v>
      </c>
      <c r="F273" s="25">
        <v>646.89385403428582</v>
      </c>
      <c r="G273" s="25">
        <f t="shared" si="70"/>
        <v>5888.0294757953716</v>
      </c>
      <c r="H273" s="81" t="s">
        <v>519</v>
      </c>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6499.2336008030461</v>
      </c>
      <c r="AE273" s="25">
        <v>35.689729026611666</v>
      </c>
      <c r="AF273" s="25">
        <v>0</v>
      </c>
      <c r="AG273" s="25">
        <v>0</v>
      </c>
      <c r="AH273" s="25">
        <v>0</v>
      </c>
    </row>
    <row r="274" spans="1:34" ht="12" customHeight="1">
      <c r="A274" s="1"/>
      <c r="B274" s="16" t="s">
        <v>55</v>
      </c>
      <c r="C274" s="5" t="s">
        <v>244</v>
      </c>
      <c r="D274" s="25">
        <f>Classification!CR274</f>
        <v>0</v>
      </c>
      <c r="E274" s="69"/>
      <c r="F274" s="25">
        <v>0</v>
      </c>
      <c r="G274" s="25">
        <f t="shared" si="70"/>
        <v>0</v>
      </c>
      <c r="H274" s="81"/>
      <c r="I274" s="25">
        <v>0</v>
      </c>
      <c r="J274" s="25">
        <v>0</v>
      </c>
      <c r="K274" s="25">
        <v>0</v>
      </c>
      <c r="L274" s="25">
        <v>0</v>
      </c>
      <c r="M274" s="25">
        <v>0</v>
      </c>
      <c r="N274" s="25">
        <v>0</v>
      </c>
      <c r="O274" s="25">
        <v>0</v>
      </c>
      <c r="P274" s="25">
        <v>0</v>
      </c>
      <c r="Q274" s="25">
        <v>0</v>
      </c>
      <c r="R274" s="25">
        <v>0</v>
      </c>
      <c r="S274" s="25">
        <v>0</v>
      </c>
      <c r="T274" s="25">
        <v>0</v>
      </c>
      <c r="U274" s="25">
        <v>0</v>
      </c>
      <c r="V274" s="25">
        <v>0</v>
      </c>
      <c r="W274" s="25">
        <v>0</v>
      </c>
      <c r="X274" s="25">
        <v>0</v>
      </c>
      <c r="Y274" s="25">
        <v>0</v>
      </c>
      <c r="Z274" s="25">
        <v>0</v>
      </c>
      <c r="AA274" s="25">
        <v>0</v>
      </c>
      <c r="AB274" s="25">
        <v>0</v>
      </c>
      <c r="AC274" s="25">
        <v>0</v>
      </c>
      <c r="AD274" s="25">
        <v>0</v>
      </c>
      <c r="AE274" s="25">
        <v>0</v>
      </c>
      <c r="AF274" s="25">
        <v>0</v>
      </c>
      <c r="AG274" s="25">
        <v>0</v>
      </c>
      <c r="AH274" s="25">
        <v>0</v>
      </c>
    </row>
    <row r="275" spans="1:34" ht="12" customHeight="1">
      <c r="A275" s="1"/>
      <c r="B275" s="16" t="s">
        <v>252</v>
      </c>
      <c r="C275" s="5" t="s">
        <v>245</v>
      </c>
      <c r="D275" s="25">
        <f>Classification!CR275</f>
        <v>0</v>
      </c>
      <c r="E275" s="69"/>
      <c r="F275" s="25">
        <v>0</v>
      </c>
      <c r="G275" s="25">
        <f t="shared" si="70"/>
        <v>0</v>
      </c>
      <c r="H275" s="81"/>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row>
    <row r="276" spans="1:34" ht="12" customHeight="1">
      <c r="A276" s="1"/>
      <c r="B276" s="1"/>
      <c r="C276" s="1"/>
      <c r="D276" s="25"/>
      <c r="E276" s="79"/>
      <c r="F276" s="25"/>
      <c r="G276" s="25"/>
      <c r="H276" s="81"/>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row>
    <row r="277" spans="1:34" ht="12" customHeight="1">
      <c r="A277" s="1"/>
      <c r="B277" s="16" t="s">
        <v>193</v>
      </c>
      <c r="C277" s="1"/>
      <c r="D277" s="25"/>
      <c r="E277" s="79"/>
      <c r="F277" s="25"/>
      <c r="G277" s="25"/>
      <c r="H277" s="81"/>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row>
    <row r="278" spans="1:34" ht="12" customHeight="1">
      <c r="A278" s="1"/>
      <c r="B278" s="16" t="s">
        <v>246</v>
      </c>
      <c r="C278" s="5" t="s">
        <v>247</v>
      </c>
      <c r="D278" s="25">
        <f>Classification!CR278</f>
        <v>817.17306085909149</v>
      </c>
      <c r="E278" s="69"/>
      <c r="F278" s="25">
        <v>0</v>
      </c>
      <c r="G278" s="25">
        <f t="shared" ref="G278:G282" si="71">D278-F278</f>
        <v>817.17306085909149</v>
      </c>
      <c r="H278" s="81" t="s">
        <v>542</v>
      </c>
      <c r="I278" s="25">
        <v>0</v>
      </c>
      <c r="J278" s="25">
        <v>0</v>
      </c>
      <c r="K278" s="25">
        <v>0</v>
      </c>
      <c r="L278" s="25">
        <v>0</v>
      </c>
      <c r="M278" s="25">
        <v>0</v>
      </c>
      <c r="N278" s="25">
        <v>0</v>
      </c>
      <c r="O278" s="25">
        <v>0</v>
      </c>
      <c r="P278" s="25">
        <v>0</v>
      </c>
      <c r="Q278" s="25">
        <v>0</v>
      </c>
      <c r="R278" s="25">
        <v>0</v>
      </c>
      <c r="S278" s="25">
        <v>0</v>
      </c>
      <c r="T278" s="25">
        <v>0</v>
      </c>
      <c r="U278" s="25">
        <v>0</v>
      </c>
      <c r="V278" s="25">
        <v>0</v>
      </c>
      <c r="W278" s="25">
        <v>0</v>
      </c>
      <c r="X278" s="25">
        <v>0</v>
      </c>
      <c r="Y278" s="25">
        <v>0</v>
      </c>
      <c r="Z278" s="25">
        <v>0</v>
      </c>
      <c r="AA278" s="25">
        <v>0</v>
      </c>
      <c r="AB278" s="25">
        <v>0</v>
      </c>
      <c r="AC278" s="25">
        <v>0</v>
      </c>
      <c r="AD278" s="25">
        <v>800.82959964190968</v>
      </c>
      <c r="AE278" s="25">
        <v>16.343461217181829</v>
      </c>
      <c r="AF278" s="25">
        <v>0</v>
      </c>
      <c r="AG278" s="25">
        <v>0</v>
      </c>
      <c r="AH278" s="25">
        <v>0</v>
      </c>
    </row>
    <row r="279" spans="1:34" ht="12" customHeight="1">
      <c r="A279" s="1"/>
      <c r="B279" s="16" t="s">
        <v>242</v>
      </c>
      <c r="C279" s="5" t="s">
        <v>248</v>
      </c>
      <c r="D279" s="25">
        <f>Classification!CR279</f>
        <v>1210.66963328714</v>
      </c>
      <c r="E279" s="69"/>
      <c r="F279" s="25">
        <v>0</v>
      </c>
      <c r="G279" s="25">
        <f t="shared" si="71"/>
        <v>1210.66963328714</v>
      </c>
      <c r="H279" s="81" t="s">
        <v>519</v>
      </c>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1204.0577009090607</v>
      </c>
      <c r="AE279" s="25">
        <v>6.6119323780791213</v>
      </c>
      <c r="AF279" s="25">
        <v>0</v>
      </c>
      <c r="AG279" s="25">
        <v>0</v>
      </c>
      <c r="AH279" s="25">
        <v>0</v>
      </c>
    </row>
    <row r="280" spans="1:34" ht="12" customHeight="1">
      <c r="A280" s="1"/>
      <c r="B280" s="16" t="s">
        <v>55</v>
      </c>
      <c r="C280" s="5" t="s">
        <v>249</v>
      </c>
      <c r="D280" s="25">
        <f>Classification!CR280</f>
        <v>0</v>
      </c>
      <c r="E280" s="69"/>
      <c r="F280" s="25">
        <v>0</v>
      </c>
      <c r="G280" s="25">
        <f t="shared" si="71"/>
        <v>0</v>
      </c>
      <c r="H280" s="81"/>
      <c r="I280" s="25">
        <v>0</v>
      </c>
      <c r="J280" s="25">
        <v>0</v>
      </c>
      <c r="K280" s="25">
        <v>0</v>
      </c>
      <c r="L280" s="25">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0</v>
      </c>
      <c r="AE280" s="25">
        <v>0</v>
      </c>
      <c r="AF280" s="25">
        <v>0</v>
      </c>
      <c r="AG280" s="25">
        <v>0</v>
      </c>
      <c r="AH280" s="25">
        <v>0</v>
      </c>
    </row>
    <row r="281" spans="1:34" ht="12" customHeight="1">
      <c r="A281" s="1"/>
      <c r="B281" s="16" t="s">
        <v>250</v>
      </c>
      <c r="C281" s="5" t="s">
        <v>251</v>
      </c>
      <c r="D281" s="25">
        <f>Classification!CR281</f>
        <v>67.182570745889691</v>
      </c>
      <c r="E281" s="69"/>
      <c r="F281" s="25">
        <v>0</v>
      </c>
      <c r="G281" s="25">
        <f t="shared" si="71"/>
        <v>67.182570745889691</v>
      </c>
      <c r="H281" s="81" t="s">
        <v>543</v>
      </c>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37.996581453579921</v>
      </c>
      <c r="AF281" s="25">
        <v>13.322545700489638</v>
      </c>
      <c r="AG281" s="25">
        <v>3.0216083032038346</v>
      </c>
      <c r="AH281" s="25">
        <v>12.841835288616299</v>
      </c>
    </row>
    <row r="282" spans="1:34" ht="12" customHeight="1">
      <c r="A282" s="1"/>
      <c r="B282" s="16" t="s">
        <v>253</v>
      </c>
      <c r="C282" s="5" t="s">
        <v>254</v>
      </c>
      <c r="D282" s="25">
        <f>Classification!CR282</f>
        <v>1951.1762966300587</v>
      </c>
      <c r="E282" s="69"/>
      <c r="F282" s="25">
        <v>0</v>
      </c>
      <c r="G282" s="25">
        <f t="shared" si="71"/>
        <v>1951.1762966300587</v>
      </c>
      <c r="H282" s="81" t="s">
        <v>540</v>
      </c>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1920.8893176867675</v>
      </c>
      <c r="AE282" s="25">
        <v>30.286978943291157</v>
      </c>
      <c r="AF282" s="25">
        <v>0</v>
      </c>
      <c r="AG282" s="25">
        <v>0</v>
      </c>
      <c r="AH282" s="25">
        <v>0</v>
      </c>
    </row>
    <row r="283" spans="1:34" ht="12" customHeight="1">
      <c r="A283" s="1"/>
      <c r="B283" s="16" t="s">
        <v>42</v>
      </c>
      <c r="C283" s="1"/>
      <c r="D283" s="26">
        <f>SUM(D270:D275,D278:D282)</f>
        <v>13970.899009375766</v>
      </c>
      <c r="E283" s="79"/>
      <c r="F283" s="26">
        <f t="shared" ref="F283:G283" si="72">SUM(F270:F275,F278:F282)</f>
        <v>646.89385403428582</v>
      </c>
      <c r="G283" s="26">
        <f t="shared" si="72"/>
        <v>13324.00515534148</v>
      </c>
      <c r="H283" s="81"/>
      <c r="I283" s="26">
        <f t="shared" ref="I283:AH283" si="73">SUM(I270:I275,I278:I282)</f>
        <v>0</v>
      </c>
      <c r="J283" s="26">
        <f t="shared" si="73"/>
        <v>0</v>
      </c>
      <c r="K283" s="26">
        <f t="shared" si="73"/>
        <v>0</v>
      </c>
      <c r="L283" s="26">
        <f t="shared" si="73"/>
        <v>0</v>
      </c>
      <c r="M283" s="26">
        <f t="shared" si="73"/>
        <v>0</v>
      </c>
      <c r="N283" s="26">
        <f t="shared" si="73"/>
        <v>0</v>
      </c>
      <c r="O283" s="26">
        <f t="shared" si="73"/>
        <v>0</v>
      </c>
      <c r="P283" s="26">
        <f t="shared" si="73"/>
        <v>0</v>
      </c>
      <c r="Q283" s="26">
        <f t="shared" si="73"/>
        <v>0</v>
      </c>
      <c r="R283" s="26">
        <f t="shared" si="73"/>
        <v>0</v>
      </c>
      <c r="S283" s="26">
        <f t="shared" si="73"/>
        <v>0</v>
      </c>
      <c r="T283" s="26">
        <f t="shared" si="73"/>
        <v>0</v>
      </c>
      <c r="U283" s="26">
        <f t="shared" si="73"/>
        <v>0</v>
      </c>
      <c r="V283" s="26">
        <f t="shared" si="73"/>
        <v>0</v>
      </c>
      <c r="W283" s="26">
        <f t="shared" si="73"/>
        <v>0</v>
      </c>
      <c r="X283" s="26">
        <f t="shared" si="73"/>
        <v>0</v>
      </c>
      <c r="Y283" s="26">
        <f t="shared" si="73"/>
        <v>0</v>
      </c>
      <c r="Z283" s="26">
        <f t="shared" si="73"/>
        <v>0</v>
      </c>
      <c r="AA283" s="26">
        <f t="shared" si="73"/>
        <v>0</v>
      </c>
      <c r="AB283" s="26">
        <f t="shared" si="73"/>
        <v>0</v>
      </c>
      <c r="AC283" s="26">
        <f t="shared" si="73"/>
        <v>0</v>
      </c>
      <c r="AD283" s="26">
        <f t="shared" si="73"/>
        <v>13757.781752440995</v>
      </c>
      <c r="AE283" s="26">
        <f t="shared" si="73"/>
        <v>183.93126764245937</v>
      </c>
      <c r="AF283" s="26">
        <f t="shared" si="73"/>
        <v>13.322545700489638</v>
      </c>
      <c r="AG283" s="26">
        <f t="shared" si="73"/>
        <v>3.0216083032038346</v>
      </c>
      <c r="AH283" s="26">
        <f t="shared" si="73"/>
        <v>12.841835288616299</v>
      </c>
    </row>
    <row r="284" spans="1:34" ht="12" customHeight="1">
      <c r="A284" s="1"/>
      <c r="B284" s="1"/>
      <c r="C284" s="1"/>
      <c r="D284" s="25"/>
      <c r="E284" s="79"/>
      <c r="F284" s="25"/>
      <c r="G284" s="25"/>
      <c r="H284" s="8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row>
    <row r="285" spans="1:34" ht="12" customHeight="1">
      <c r="A285" s="16" t="s">
        <v>256</v>
      </c>
      <c r="B285" s="1"/>
      <c r="C285" s="1"/>
      <c r="D285" s="25"/>
      <c r="E285" s="79"/>
      <c r="F285" s="25"/>
      <c r="G285" s="25"/>
      <c r="H285" s="81"/>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row>
    <row r="286" spans="1:34" ht="12" customHeight="1">
      <c r="A286" s="1"/>
      <c r="B286" s="16" t="s">
        <v>257</v>
      </c>
      <c r="C286" s="5" t="s">
        <v>258</v>
      </c>
      <c r="D286" s="25">
        <f>Classification!CR286</f>
        <v>16930.459767289314</v>
      </c>
      <c r="E286" s="69"/>
      <c r="F286" s="25">
        <v>0</v>
      </c>
      <c r="G286" s="25">
        <f t="shared" ref="G286:G288" si="74">D286-F286</f>
        <v>16930.459767289314</v>
      </c>
      <c r="H286" s="81" t="s">
        <v>544</v>
      </c>
      <c r="I286" s="25">
        <v>10751.0929875848</v>
      </c>
      <c r="J286" s="25">
        <v>313.25884181760779</v>
      </c>
      <c r="K286" s="25">
        <v>50.588113166431015</v>
      </c>
      <c r="L286" s="25">
        <v>0</v>
      </c>
      <c r="M286" s="25">
        <v>2.3642576943336593</v>
      </c>
      <c r="N286" s="25">
        <v>8.0391246080544967</v>
      </c>
      <c r="O286" s="25">
        <v>21.809034364665475</v>
      </c>
      <c r="P286" s="25">
        <v>12.465842053067604</v>
      </c>
      <c r="Q286" s="25">
        <v>1.9032638141637415</v>
      </c>
      <c r="R286" s="25">
        <v>4.3657845111345614E-2</v>
      </c>
      <c r="S286" s="25">
        <v>36.009092436418427</v>
      </c>
      <c r="T286" s="25">
        <v>2.9189103103536782</v>
      </c>
      <c r="U286" s="25">
        <v>241.58274376746002</v>
      </c>
      <c r="V286" s="25">
        <v>63.946170398118539</v>
      </c>
      <c r="W286" s="25">
        <v>8.6483688265315823</v>
      </c>
      <c r="X286" s="25">
        <v>0</v>
      </c>
      <c r="Y286" s="25">
        <v>0</v>
      </c>
      <c r="Z286" s="25">
        <v>0</v>
      </c>
      <c r="AA286" s="25">
        <v>0</v>
      </c>
      <c r="AB286" s="25">
        <v>0</v>
      </c>
      <c r="AC286" s="25">
        <v>0</v>
      </c>
      <c r="AD286" s="25">
        <v>4989.2353911157161</v>
      </c>
      <c r="AE286" s="25">
        <v>272.13598059563049</v>
      </c>
      <c r="AF286" s="25">
        <v>95.907261248486392</v>
      </c>
      <c r="AG286" s="25">
        <v>21.752162345017531</v>
      </c>
      <c r="AH286" s="25">
        <v>36.758563297344836</v>
      </c>
    </row>
    <row r="287" spans="1:34" ht="12" customHeight="1">
      <c r="A287" s="1"/>
      <c r="B287" s="16" t="s">
        <v>148</v>
      </c>
      <c r="C287" s="5" t="s">
        <v>261</v>
      </c>
      <c r="D287" s="25">
        <f>Classification!CR287</f>
        <v>402.29287692514856</v>
      </c>
      <c r="E287" s="69"/>
      <c r="F287" s="25">
        <v>0</v>
      </c>
      <c r="G287" s="25">
        <f t="shared" si="74"/>
        <v>402.29287692514856</v>
      </c>
      <c r="H287" s="81" t="s">
        <v>544</v>
      </c>
      <c r="I287" s="25">
        <v>255.46194182048234</v>
      </c>
      <c r="J287" s="25">
        <v>7.4434954767458423</v>
      </c>
      <c r="K287" s="25">
        <v>1.202048725413728</v>
      </c>
      <c r="L287" s="25">
        <v>0</v>
      </c>
      <c r="M287" s="25">
        <v>5.6178275293122054E-2</v>
      </c>
      <c r="N287" s="25">
        <v>0.19102154406830976</v>
      </c>
      <c r="O287" s="25">
        <v>0.51821505724681349</v>
      </c>
      <c r="P287" s="25">
        <v>0.29620692714513269</v>
      </c>
      <c r="Q287" s="25">
        <v>4.5224375821546398E-2</v>
      </c>
      <c r="R287" s="25">
        <v>1.0373752604243517E-3</v>
      </c>
      <c r="S287" s="25">
        <v>0.85562953344590231</v>
      </c>
      <c r="T287" s="25">
        <v>6.9357645473243176E-2</v>
      </c>
      <c r="U287" s="25">
        <v>5.7403649009847788</v>
      </c>
      <c r="V287" s="25">
        <v>1.5194560107285053</v>
      </c>
      <c r="W287" s="25">
        <v>0.20549809182720158</v>
      </c>
      <c r="X287" s="25">
        <v>0</v>
      </c>
      <c r="Y287" s="25">
        <v>0</v>
      </c>
      <c r="Z287" s="25">
        <v>0</v>
      </c>
      <c r="AA287" s="25">
        <v>0</v>
      </c>
      <c r="AB287" s="25">
        <v>0</v>
      </c>
      <c r="AC287" s="25">
        <v>0</v>
      </c>
      <c r="AD287" s="25">
        <v>118.55164518488834</v>
      </c>
      <c r="AE287" s="25">
        <v>6.4663551996491844</v>
      </c>
      <c r="AF287" s="25">
        <v>2.2788990125483632</v>
      </c>
      <c r="AG287" s="25">
        <v>0.51686369356766992</v>
      </c>
      <c r="AH287" s="25">
        <v>0.87343807455806877</v>
      </c>
    </row>
    <row r="288" spans="1:34" ht="12" customHeight="1">
      <c r="A288" s="1"/>
      <c r="B288" s="16" t="s">
        <v>262</v>
      </c>
      <c r="C288" s="5" t="s">
        <v>263</v>
      </c>
      <c r="D288" s="25">
        <f>Classification!CR288</f>
        <v>503.14172523553611</v>
      </c>
      <c r="E288" s="69"/>
      <c r="F288" s="25">
        <v>0</v>
      </c>
      <c r="G288" s="25">
        <f t="shared" si="74"/>
        <v>503.14172523553611</v>
      </c>
      <c r="H288" s="81" t="s">
        <v>544</v>
      </c>
      <c r="I288" s="25">
        <v>319.50245582770498</v>
      </c>
      <c r="J288" s="25">
        <v>9.3094692219709376</v>
      </c>
      <c r="K288" s="25">
        <v>1.50338448481744</v>
      </c>
      <c r="L288" s="25">
        <v>0</v>
      </c>
      <c r="M288" s="25">
        <v>7.0261334398415129E-2</v>
      </c>
      <c r="N288" s="25">
        <v>0.238907807600998</v>
      </c>
      <c r="O288" s="25">
        <v>0.6481238741761437</v>
      </c>
      <c r="P288" s="25">
        <v>0.37046160371924364</v>
      </c>
      <c r="Q288" s="25">
        <v>5.6561455046062935E-2</v>
      </c>
      <c r="R288" s="25">
        <v>1.2974298283279979E-3</v>
      </c>
      <c r="S288" s="25">
        <v>1.0701231473719293</v>
      </c>
      <c r="T288" s="25">
        <v>8.6744576907274454E-2</v>
      </c>
      <c r="U288" s="25">
        <v>7.1793891103381045</v>
      </c>
      <c r="V288" s="25">
        <v>1.9003610615747746</v>
      </c>
      <c r="W288" s="25">
        <v>0.25701341083845902</v>
      </c>
      <c r="X288" s="25">
        <v>0</v>
      </c>
      <c r="Y288" s="25">
        <v>0</v>
      </c>
      <c r="Z288" s="25">
        <v>0</v>
      </c>
      <c r="AA288" s="25">
        <v>0</v>
      </c>
      <c r="AB288" s="25">
        <v>0</v>
      </c>
      <c r="AC288" s="25">
        <v>0</v>
      </c>
      <c r="AD288" s="25">
        <v>148.27078158516375</v>
      </c>
      <c r="AE288" s="25">
        <v>8.0873743925190649</v>
      </c>
      <c r="AF288" s="25">
        <v>2.8501851426628253</v>
      </c>
      <c r="AG288" s="25">
        <v>0.64643374369672324</v>
      </c>
      <c r="AH288" s="25">
        <v>1.0923960252006126</v>
      </c>
    </row>
    <row r="289" spans="1:34" ht="12" customHeight="1">
      <c r="A289" s="1"/>
      <c r="B289" s="16" t="s">
        <v>42</v>
      </c>
      <c r="C289" s="1"/>
      <c r="D289" s="26">
        <f>SUM(D286:D288)</f>
        <v>17835.894369449998</v>
      </c>
      <c r="E289" s="79"/>
      <c r="F289" s="26">
        <f>SUM(F286:F288)</f>
        <v>0</v>
      </c>
      <c r="G289" s="26">
        <f>SUM(G286:G288)</f>
        <v>17835.894369449998</v>
      </c>
      <c r="H289" s="81"/>
      <c r="I289" s="26">
        <f t="shared" ref="I289:AH289" si="75">SUM(I286:I288)</f>
        <v>11326.057385232987</v>
      </c>
      <c r="J289" s="26">
        <f t="shared" si="75"/>
        <v>330.01180651632455</v>
      </c>
      <c r="K289" s="26">
        <f t="shared" si="75"/>
        <v>53.293546376662178</v>
      </c>
      <c r="L289" s="26">
        <f t="shared" si="75"/>
        <v>0</v>
      </c>
      <c r="M289" s="26">
        <f t="shared" si="75"/>
        <v>2.4906973040251965</v>
      </c>
      <c r="N289" s="26">
        <f t="shared" si="75"/>
        <v>8.469053959723805</v>
      </c>
      <c r="O289" s="26">
        <f t="shared" si="75"/>
        <v>22.975373296088431</v>
      </c>
      <c r="P289" s="26">
        <f t="shared" si="75"/>
        <v>13.13251058393198</v>
      </c>
      <c r="Q289" s="26">
        <f t="shared" si="75"/>
        <v>2.0050496450313511</v>
      </c>
      <c r="R289" s="26">
        <f t="shared" si="75"/>
        <v>4.5992650200097962E-2</v>
      </c>
      <c r="S289" s="26">
        <f t="shared" si="75"/>
        <v>37.934845117236257</v>
      </c>
      <c r="T289" s="26">
        <f t="shared" si="75"/>
        <v>3.0750125327341955</v>
      </c>
      <c r="U289" s="26">
        <f t="shared" si="75"/>
        <v>254.5024977787829</v>
      </c>
      <c r="V289" s="26">
        <f t="shared" si="75"/>
        <v>67.365987470421814</v>
      </c>
      <c r="W289" s="26">
        <f t="shared" si="75"/>
        <v>9.1108803291972436</v>
      </c>
      <c r="X289" s="26">
        <f t="shared" si="75"/>
        <v>0</v>
      </c>
      <c r="Y289" s="26">
        <f t="shared" si="75"/>
        <v>0</v>
      </c>
      <c r="Z289" s="26">
        <f t="shared" si="75"/>
        <v>0</v>
      </c>
      <c r="AA289" s="26">
        <f t="shared" si="75"/>
        <v>0</v>
      </c>
      <c r="AB289" s="26">
        <f t="shared" si="75"/>
        <v>0</v>
      </c>
      <c r="AC289" s="26">
        <f t="shared" si="75"/>
        <v>0</v>
      </c>
      <c r="AD289" s="26">
        <f t="shared" si="75"/>
        <v>5256.0578178857677</v>
      </c>
      <c r="AE289" s="26">
        <f t="shared" si="75"/>
        <v>286.68971018779871</v>
      </c>
      <c r="AF289" s="26">
        <f t="shared" si="75"/>
        <v>101.03634540369758</v>
      </c>
      <c r="AG289" s="26">
        <f t="shared" si="75"/>
        <v>22.915459782281925</v>
      </c>
      <c r="AH289" s="26">
        <f t="shared" si="75"/>
        <v>38.724397397103516</v>
      </c>
    </row>
    <row r="290" spans="1:34" ht="12" customHeight="1">
      <c r="A290" s="1"/>
      <c r="B290" s="1"/>
      <c r="C290" s="1"/>
      <c r="D290" s="25"/>
      <c r="E290" s="79"/>
      <c r="F290" s="25"/>
      <c r="G290" s="25"/>
      <c r="H290" s="81"/>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row>
    <row r="291" spans="1:34" ht="12" customHeight="1">
      <c r="A291" s="16" t="s">
        <v>265</v>
      </c>
      <c r="B291" s="1"/>
      <c r="C291" s="1"/>
      <c r="D291" s="25"/>
      <c r="E291" s="79"/>
      <c r="F291" s="25"/>
      <c r="G291" s="25"/>
      <c r="H291" s="81"/>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row>
    <row r="292" spans="1:34" ht="12" customHeight="1">
      <c r="A292" s="1"/>
      <c r="B292" s="16" t="s">
        <v>266</v>
      </c>
      <c r="C292" s="5" t="s">
        <v>267</v>
      </c>
      <c r="D292" s="25">
        <f>Classification!CR292</f>
        <v>9317.8084825038495</v>
      </c>
      <c r="E292" s="69" t="s">
        <v>545</v>
      </c>
      <c r="F292" s="25">
        <v>49.983561643835614</v>
      </c>
      <c r="G292" s="25">
        <f t="shared" ref="G292:G294" si="76">D292-F292</f>
        <v>9267.8249208600137</v>
      </c>
      <c r="H292" s="81" t="s">
        <v>546</v>
      </c>
      <c r="I292" s="25">
        <v>2041.8336942714695</v>
      </c>
      <c r="J292" s="25">
        <v>2125.1726023158544</v>
      </c>
      <c r="K292" s="25">
        <v>1245.9819170061073</v>
      </c>
      <c r="L292" s="25">
        <v>3.764295821770717</v>
      </c>
      <c r="M292" s="25">
        <v>82.81450807895574</v>
      </c>
      <c r="N292" s="25">
        <v>224.78223621430851</v>
      </c>
      <c r="O292" s="25">
        <v>141.96772813535273</v>
      </c>
      <c r="P292" s="25">
        <v>51.086871866888309</v>
      </c>
      <c r="Q292" s="25">
        <v>19.326930127659935</v>
      </c>
      <c r="R292" s="25">
        <v>1.65439879631808</v>
      </c>
      <c r="S292" s="25">
        <v>232.31082785784994</v>
      </c>
      <c r="T292" s="25">
        <v>12.906157103213889</v>
      </c>
      <c r="U292" s="25">
        <v>793.77726834145665</v>
      </c>
      <c r="V292" s="25">
        <v>82.552835907511508</v>
      </c>
      <c r="W292" s="25">
        <v>33.03846506382996</v>
      </c>
      <c r="X292" s="25">
        <v>0</v>
      </c>
      <c r="Y292" s="25">
        <v>0</v>
      </c>
      <c r="Z292" s="25">
        <v>0</v>
      </c>
      <c r="AA292" s="25">
        <v>0</v>
      </c>
      <c r="AB292" s="25">
        <v>0</v>
      </c>
      <c r="AC292" s="25">
        <v>0</v>
      </c>
      <c r="AD292" s="25">
        <v>633.34771110396946</v>
      </c>
      <c r="AE292" s="25">
        <v>557.71990476648352</v>
      </c>
      <c r="AF292" s="25">
        <v>312.97430975293673</v>
      </c>
      <c r="AG292" s="25">
        <v>419.1143976842892</v>
      </c>
      <c r="AH292" s="25">
        <v>301.68142228762463</v>
      </c>
    </row>
    <row r="293" spans="1:34" ht="12" customHeight="1">
      <c r="A293" s="1"/>
      <c r="B293" s="16" t="s">
        <v>269</v>
      </c>
      <c r="C293" s="1"/>
      <c r="D293" s="25">
        <f>Classification!CR293</f>
        <v>0</v>
      </c>
      <c r="E293" s="69"/>
      <c r="F293" s="25">
        <v>0</v>
      </c>
      <c r="G293" s="25">
        <f t="shared" si="76"/>
        <v>0</v>
      </c>
      <c r="H293" s="81"/>
      <c r="I293" s="25">
        <v>0</v>
      </c>
      <c r="J293" s="25">
        <v>0</v>
      </c>
      <c r="K293" s="25">
        <v>0</v>
      </c>
      <c r="L293" s="25">
        <v>0</v>
      </c>
      <c r="M293" s="25">
        <v>0</v>
      </c>
      <c r="N293" s="25">
        <v>0</v>
      </c>
      <c r="O293" s="25">
        <v>0</v>
      </c>
      <c r="P293" s="25">
        <v>0</v>
      </c>
      <c r="Q293" s="25">
        <v>0</v>
      </c>
      <c r="R293" s="25">
        <v>0</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row>
    <row r="294" spans="1:34" ht="12" customHeight="1">
      <c r="A294" s="1"/>
      <c r="B294" s="16" t="s">
        <v>16</v>
      </c>
      <c r="C294" s="5" t="s">
        <v>270</v>
      </c>
      <c r="D294" s="25">
        <f>Classification!CR294</f>
        <v>2091.4463008333501</v>
      </c>
      <c r="E294" s="69"/>
      <c r="F294" s="25">
        <v>0</v>
      </c>
      <c r="G294" s="25">
        <f t="shared" si="76"/>
        <v>2091.4463008333501</v>
      </c>
      <c r="H294" s="81" t="s">
        <v>547</v>
      </c>
      <c r="I294" s="25">
        <v>1366.8562541998649</v>
      </c>
      <c r="J294" s="25">
        <v>227.32763541999984</v>
      </c>
      <c r="K294" s="25">
        <v>5.8236033259718916</v>
      </c>
      <c r="L294" s="25">
        <v>1.7593967752180941E-2</v>
      </c>
      <c r="M294" s="25">
        <v>0.38706729054798072</v>
      </c>
      <c r="N294" s="25">
        <v>1.0506112172016622</v>
      </c>
      <c r="O294" s="25">
        <v>0.66354392665368112</v>
      </c>
      <c r="P294" s="25">
        <v>0.23877527663674139</v>
      </c>
      <c r="Q294" s="25">
        <v>6.0322175150334653E-2</v>
      </c>
      <c r="R294" s="25">
        <v>3.2674511539764597E-2</v>
      </c>
      <c r="S294" s="25">
        <v>1.0857991527060238</v>
      </c>
      <c r="T294" s="25">
        <v>6.0322175150334653E-2</v>
      </c>
      <c r="U294" s="25">
        <v>0.62835599114931928</v>
      </c>
      <c r="V294" s="25">
        <v>6.5349023079529195E-2</v>
      </c>
      <c r="W294" s="25">
        <v>3.0161087575167327E-2</v>
      </c>
      <c r="X294" s="25">
        <v>0</v>
      </c>
      <c r="Y294" s="25">
        <v>0</v>
      </c>
      <c r="Z294" s="25">
        <v>0</v>
      </c>
      <c r="AA294" s="25">
        <v>0</v>
      </c>
      <c r="AB294" s="25">
        <v>0</v>
      </c>
      <c r="AC294" s="25">
        <v>0</v>
      </c>
      <c r="AD294" s="25">
        <v>425.04671386267563</v>
      </c>
      <c r="AE294" s="25">
        <v>58.866902674832829</v>
      </c>
      <c r="AF294" s="25">
        <v>1.4628127473956154</v>
      </c>
      <c r="AG294" s="25">
        <v>0.33177196332684056</v>
      </c>
      <c r="AH294" s="25">
        <v>1.4100308441390723</v>
      </c>
    </row>
    <row r="295" spans="1:34" ht="12" customHeight="1">
      <c r="A295" s="1"/>
      <c r="B295" s="16" t="s">
        <v>42</v>
      </c>
      <c r="C295" s="1"/>
      <c r="D295" s="26">
        <f>SUM(D292:D294)</f>
        <v>11409.254783337199</v>
      </c>
      <c r="E295" s="79"/>
      <c r="F295" s="26">
        <f>SUM(F292:F294)</f>
        <v>49.983561643835614</v>
      </c>
      <c r="G295" s="26">
        <f>SUM(G292:G294)</f>
        <v>11359.271221693363</v>
      </c>
      <c r="H295" s="81"/>
      <c r="I295" s="26">
        <f t="shared" ref="I295" si="77">SUM(I292:I294)</f>
        <v>3408.6899484713344</v>
      </c>
      <c r="J295" s="26">
        <f t="shared" ref="J295" si="78">SUM(J292:J294)</f>
        <v>2352.5002377358542</v>
      </c>
      <c r="K295" s="26">
        <f t="shared" ref="K295" si="79">SUM(K292:K294)</f>
        <v>1251.8055203320791</v>
      </c>
      <c r="L295" s="26">
        <f t="shared" ref="L295" si="80">SUM(L292:L294)</f>
        <v>3.7818897895228978</v>
      </c>
      <c r="M295" s="26">
        <f t="shared" ref="M295" si="81">SUM(M292:M294)</f>
        <v>83.201575369503715</v>
      </c>
      <c r="N295" s="26">
        <f t="shared" ref="N295" si="82">SUM(N292:N294)</f>
        <v>225.83284743151017</v>
      </c>
      <c r="O295" s="26">
        <f t="shared" ref="O295" si="83">SUM(O292:O294)</f>
        <v>142.63127206200642</v>
      </c>
      <c r="P295" s="26">
        <f t="shared" ref="P295" si="84">SUM(P292:P294)</f>
        <v>51.325647143525053</v>
      </c>
      <c r="Q295" s="26">
        <f t="shared" ref="Q295" si="85">SUM(Q292:Q294)</f>
        <v>19.387252302810271</v>
      </c>
      <c r="R295" s="26">
        <f t="shared" ref="R295" si="86">SUM(R292:R294)</f>
        <v>1.6870733078578446</v>
      </c>
      <c r="S295" s="26">
        <f t="shared" ref="S295" si="87">SUM(S292:S294)</f>
        <v>233.39662701055596</v>
      </c>
      <c r="T295" s="26">
        <f t="shared" ref="T295" si="88">SUM(T292:T294)</f>
        <v>12.966479278364224</v>
      </c>
      <c r="U295" s="26">
        <f t="shared" ref="U295" si="89">SUM(U292:U294)</f>
        <v>794.40562433260595</v>
      </c>
      <c r="V295" s="26">
        <f t="shared" ref="V295" si="90">SUM(V292:V294)</f>
        <v>82.618184930591042</v>
      </c>
      <c r="W295" s="26">
        <f t="shared" ref="W295" si="91">SUM(W292:W294)</f>
        <v>33.068626151405127</v>
      </c>
      <c r="X295" s="26">
        <f t="shared" ref="X295" si="92">SUM(X292:X294)</f>
        <v>0</v>
      </c>
      <c r="Y295" s="26">
        <f t="shared" ref="Y295" si="93">SUM(Y292:Y294)</f>
        <v>0</v>
      </c>
      <c r="Z295" s="26">
        <f t="shared" ref="Z295" si="94">SUM(Z292:Z294)</f>
        <v>0</v>
      </c>
      <c r="AA295" s="26">
        <f t="shared" ref="AA295" si="95">SUM(AA292:AA294)</f>
        <v>0</v>
      </c>
      <c r="AB295" s="26">
        <f t="shared" ref="AB295" si="96">SUM(AB292:AB294)</f>
        <v>0</v>
      </c>
      <c r="AC295" s="26">
        <f t="shared" ref="AC295" si="97">SUM(AC292:AC294)</f>
        <v>0</v>
      </c>
      <c r="AD295" s="26">
        <f t="shared" ref="AD295" si="98">SUM(AD292:AD294)</f>
        <v>1058.3944249666451</v>
      </c>
      <c r="AE295" s="26">
        <f t="shared" ref="AE295" si="99">SUM(AE292:AE294)</f>
        <v>616.5868074413163</v>
      </c>
      <c r="AF295" s="26">
        <f t="shared" ref="AF295" si="100">SUM(AF292:AF294)</f>
        <v>314.43712250033235</v>
      </c>
      <c r="AG295" s="26">
        <f t="shared" ref="AG295" si="101">SUM(AG292:AG294)</f>
        <v>419.44616964761605</v>
      </c>
      <c r="AH295" s="26">
        <f t="shared" ref="AH295" si="102">SUM(AH292:AH294)</f>
        <v>303.09145313176373</v>
      </c>
    </row>
    <row r="296" spans="1:34" ht="12" customHeight="1">
      <c r="A296" s="1"/>
      <c r="B296" s="1"/>
      <c r="C296" s="1"/>
      <c r="D296" s="25"/>
      <c r="E296" s="79"/>
      <c r="F296" s="25"/>
      <c r="G296" s="25"/>
      <c r="H296" s="81"/>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row>
    <row r="297" spans="1:34" ht="12" customHeight="1">
      <c r="A297" s="16" t="s">
        <v>271</v>
      </c>
      <c r="B297" s="1"/>
      <c r="C297" s="1"/>
      <c r="D297" s="25"/>
      <c r="E297" s="79"/>
      <c r="F297" s="25"/>
      <c r="G297" s="25"/>
      <c r="H297" s="81"/>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row>
    <row r="298" spans="1:34" ht="12" customHeight="1">
      <c r="A298" s="1"/>
      <c r="B298" s="16" t="s">
        <v>190</v>
      </c>
      <c r="C298" s="5" t="s">
        <v>272</v>
      </c>
      <c r="D298" s="25">
        <f>Classification!CR298</f>
        <v>3249.0078241332167</v>
      </c>
      <c r="E298" s="69"/>
      <c r="F298" s="25">
        <v>0</v>
      </c>
      <c r="G298" s="25">
        <f t="shared" ref="G298:G304" si="103">D298-F298</f>
        <v>3249.0078241332167</v>
      </c>
      <c r="H298" s="81" t="s">
        <v>548</v>
      </c>
      <c r="I298" s="25">
        <v>2460.3786027693623</v>
      </c>
      <c r="J298" s="25">
        <v>16.291497733616303</v>
      </c>
      <c r="K298" s="25">
        <v>0.4167667739344274</v>
      </c>
      <c r="L298" s="25">
        <v>1.2591141206478181E-3</v>
      </c>
      <c r="M298" s="25">
        <v>2.7700510654251973E-2</v>
      </c>
      <c r="N298" s="25">
        <v>7.5187100347255356E-2</v>
      </c>
      <c r="O298" s="25">
        <v>4.7486589693003359E-2</v>
      </c>
      <c r="P298" s="25">
        <v>1.708797735164895E-2</v>
      </c>
      <c r="Q298" s="25">
        <v>4.3169626993639467E-3</v>
      </c>
      <c r="R298" s="25">
        <v>2.3383547954887989E-3</v>
      </c>
      <c r="S298" s="25">
        <v>7.7705328588550962E-2</v>
      </c>
      <c r="T298" s="25">
        <v>4.3169626993639233E-3</v>
      </c>
      <c r="U298" s="25">
        <v>4.4968361451707829E-2</v>
      </c>
      <c r="V298" s="25">
        <v>4.6767095909776056E-3</v>
      </c>
      <c r="W298" s="25">
        <v>2.1584813496819733E-3</v>
      </c>
      <c r="X298" s="25">
        <v>0</v>
      </c>
      <c r="Y298" s="25">
        <v>0</v>
      </c>
      <c r="Z298" s="25">
        <v>0</v>
      </c>
      <c r="AA298" s="25">
        <v>0</v>
      </c>
      <c r="AB298" s="25">
        <v>0</v>
      </c>
      <c r="AC298" s="25">
        <v>0</v>
      </c>
      <c r="AD298" s="25">
        <v>767.16959978531656</v>
      </c>
      <c r="AE298" s="25">
        <v>4.2128159742417894</v>
      </c>
      <c r="AF298" s="25">
        <v>0.10468634545957542</v>
      </c>
      <c r="AG298" s="25">
        <v>2.3743294846501714E-2</v>
      </c>
      <c r="AH298" s="25">
        <v>0.10090900309763211</v>
      </c>
    </row>
    <row r="299" spans="1:34" ht="12" customHeight="1">
      <c r="A299" s="1"/>
      <c r="B299" s="16" t="s">
        <v>273</v>
      </c>
      <c r="C299" s="5" t="s">
        <v>274</v>
      </c>
      <c r="D299" s="25">
        <f>Classification!CR299</f>
        <v>4866.5882606585819</v>
      </c>
      <c r="E299" s="69"/>
      <c r="F299" s="25">
        <v>0</v>
      </c>
      <c r="G299" s="25">
        <f t="shared" si="103"/>
        <v>4866.5882606585819</v>
      </c>
      <c r="H299" s="81" t="s">
        <v>527</v>
      </c>
      <c r="I299" s="25">
        <v>3685.3249586148108</v>
      </c>
      <c r="J299" s="25">
        <v>24.402530221703824</v>
      </c>
      <c r="K299" s="25">
        <v>0.62426205144733204</v>
      </c>
      <c r="L299" s="25">
        <v>1.8859880708378613E-3</v>
      </c>
      <c r="M299" s="25">
        <v>4.1491737558432946E-2</v>
      </c>
      <c r="N299" s="25">
        <v>0.11262043051574658</v>
      </c>
      <c r="O299" s="25">
        <v>7.1128692957313625E-2</v>
      </c>
      <c r="P299" s="25">
        <v>2.5595552389942402E-2</v>
      </c>
      <c r="Q299" s="25">
        <v>6.4662448143012379E-3</v>
      </c>
      <c r="R299" s="25">
        <v>3.5025492744131703E-3</v>
      </c>
      <c r="S299" s="25">
        <v>0.1163924066574223</v>
      </c>
      <c r="T299" s="25">
        <v>6.4662448143012379E-3</v>
      </c>
      <c r="U299" s="25">
        <v>6.7356716815637901E-2</v>
      </c>
      <c r="V299" s="25">
        <v>7.0050985488263407E-3</v>
      </c>
      <c r="W299" s="25">
        <v>3.2331224071506189E-3</v>
      </c>
      <c r="X299" s="25">
        <v>0</v>
      </c>
      <c r="Y299" s="25">
        <v>0</v>
      </c>
      <c r="Z299" s="25">
        <v>0</v>
      </c>
      <c r="AA299" s="25">
        <v>0</v>
      </c>
      <c r="AB299" s="25">
        <v>0</v>
      </c>
      <c r="AC299" s="25">
        <v>0</v>
      </c>
      <c r="AD299" s="25">
        <v>1149.1195990718802</v>
      </c>
      <c r="AE299" s="25">
        <v>6.3102466581562204</v>
      </c>
      <c r="AF299" s="25">
        <v>0.15680643674680503</v>
      </c>
      <c r="AG299" s="25">
        <v>3.5564346478656812E-2</v>
      </c>
      <c r="AH299" s="25">
        <v>0.15114847253429145</v>
      </c>
    </row>
    <row r="300" spans="1:34" ht="12" customHeight="1">
      <c r="A300" s="1"/>
      <c r="B300" s="16" t="s">
        <v>275</v>
      </c>
      <c r="C300" s="5" t="s">
        <v>276</v>
      </c>
      <c r="D300" s="25">
        <f>Classification!CR300</f>
        <v>8439.9500973868744</v>
      </c>
      <c r="E300" s="69"/>
      <c r="F300" s="25">
        <v>0</v>
      </c>
      <c r="G300" s="25">
        <f t="shared" si="103"/>
        <v>8439.9500973868744</v>
      </c>
      <c r="H300" s="81" t="s">
        <v>527</v>
      </c>
      <c r="I300" s="25">
        <v>6391.3273688689123</v>
      </c>
      <c r="J300" s="25">
        <v>42.320436061152186</v>
      </c>
      <c r="K300" s="25">
        <v>1.0826353658270724</v>
      </c>
      <c r="L300" s="25">
        <v>3.2708017094473492E-3</v>
      </c>
      <c r="M300" s="25">
        <v>7.1957637607841671E-2</v>
      </c>
      <c r="N300" s="25">
        <v>0.19531358779271313</v>
      </c>
      <c r="O300" s="25">
        <v>0.12335595018487144</v>
      </c>
      <c r="P300" s="25">
        <v>4.4389451771071162E-2</v>
      </c>
      <c r="Q300" s="25">
        <v>1.1214177289533767E-2</v>
      </c>
      <c r="R300" s="25">
        <v>6.0743460318307902E-3</v>
      </c>
      <c r="S300" s="25">
        <v>0.20185519121160783</v>
      </c>
      <c r="T300" s="25">
        <v>1.1214177289533767E-2</v>
      </c>
      <c r="U300" s="25">
        <v>0.11681434676597674</v>
      </c>
      <c r="V300" s="25">
        <v>1.214869206366158E-2</v>
      </c>
      <c r="W300" s="25">
        <v>5.6070886447668836E-3</v>
      </c>
      <c r="X300" s="25">
        <v>0</v>
      </c>
      <c r="Y300" s="25">
        <v>0</v>
      </c>
      <c r="Z300" s="25">
        <v>0</v>
      </c>
      <c r="AA300" s="25">
        <v>0</v>
      </c>
      <c r="AB300" s="25">
        <v>0</v>
      </c>
      <c r="AC300" s="25">
        <v>0</v>
      </c>
      <c r="AD300" s="25">
        <v>1992.8770532116905</v>
      </c>
      <c r="AE300" s="25">
        <v>10.943635262423765</v>
      </c>
      <c r="AF300" s="25">
        <v>0.27194379927119383</v>
      </c>
      <c r="AG300" s="25">
        <v>6.1677975092435722E-2</v>
      </c>
      <c r="AH300" s="25">
        <v>0.2621313941428518</v>
      </c>
    </row>
    <row r="301" spans="1:34" ht="12" customHeight="1">
      <c r="A301" s="1"/>
      <c r="B301" s="16" t="s">
        <v>390</v>
      </c>
      <c r="C301" s="5" t="s">
        <v>278</v>
      </c>
      <c r="D301" s="25">
        <f>Classification!CR301</f>
        <v>24339.133576072145</v>
      </c>
      <c r="E301" s="69" t="s">
        <v>279</v>
      </c>
      <c r="F301" s="25">
        <v>402.173</v>
      </c>
      <c r="G301" s="25">
        <f t="shared" si="103"/>
        <v>23936.960576072146</v>
      </c>
      <c r="H301" s="81" t="s">
        <v>527</v>
      </c>
      <c r="I301" s="25">
        <v>18126.760169441473</v>
      </c>
      <c r="J301" s="25">
        <v>144.31608521601657</v>
      </c>
      <c r="K301" s="25">
        <v>112.28835333737176</v>
      </c>
      <c r="L301" s="25">
        <v>0.37143893885072676</v>
      </c>
      <c r="M301" s="25">
        <v>5.3801840534387297</v>
      </c>
      <c r="N301" s="25">
        <v>37.176837109211554</v>
      </c>
      <c r="O301" s="25">
        <v>15.134020566624423</v>
      </c>
      <c r="P301" s="25">
        <v>3.4167304777662268</v>
      </c>
      <c r="Q301" s="25">
        <v>2.2918050837475641</v>
      </c>
      <c r="R301" s="25">
        <v>1.7122277536965975</v>
      </c>
      <c r="S301" s="25">
        <v>43.551649207776919</v>
      </c>
      <c r="T301" s="25">
        <v>2.8046473834268011</v>
      </c>
      <c r="U301" s="25">
        <v>26.625113112473223</v>
      </c>
      <c r="V301" s="25">
        <v>0.85364535062376523</v>
      </c>
      <c r="W301" s="25">
        <v>1.145902541873782</v>
      </c>
      <c r="X301" s="25">
        <v>0</v>
      </c>
      <c r="Y301" s="25">
        <v>0</v>
      </c>
      <c r="Z301" s="25">
        <v>0</v>
      </c>
      <c r="AA301" s="25">
        <v>0</v>
      </c>
      <c r="AB301" s="25">
        <v>0</v>
      </c>
      <c r="AC301" s="25">
        <v>0</v>
      </c>
      <c r="AD301" s="25">
        <v>5652.0973353215331</v>
      </c>
      <c r="AE301" s="25">
        <v>49.112786102154352</v>
      </c>
      <c r="AF301" s="25">
        <v>34.662273280878431</v>
      </c>
      <c r="AG301" s="25">
        <v>9.212927960611605</v>
      </c>
      <c r="AH301" s="25">
        <v>70.21944383259931</v>
      </c>
    </row>
    <row r="302" spans="1:34" ht="12" customHeight="1">
      <c r="A302" s="1"/>
      <c r="B302" s="16" t="s">
        <v>280</v>
      </c>
      <c r="C302" s="5" t="s">
        <v>281</v>
      </c>
      <c r="D302" s="25">
        <f>Classification!CR302</f>
        <v>2627.3271961905066</v>
      </c>
      <c r="E302" s="69"/>
      <c r="F302" s="25">
        <v>0</v>
      </c>
      <c r="G302" s="25">
        <f t="shared" si="103"/>
        <v>2627.3271961905066</v>
      </c>
      <c r="H302" s="81" t="s">
        <v>527</v>
      </c>
      <c r="I302" s="25">
        <v>1989.5980452757744</v>
      </c>
      <c r="J302" s="25">
        <v>13.174204981677846</v>
      </c>
      <c r="K302" s="25">
        <v>0.33702063488216627</v>
      </c>
      <c r="L302" s="25">
        <v>1.0181892292512578E-3</v>
      </c>
      <c r="M302" s="25">
        <v>2.2400163043527668E-2</v>
      </c>
      <c r="N302" s="25">
        <v>6.0800442546717966E-2</v>
      </c>
      <c r="O302" s="25">
        <v>3.840027950319029E-2</v>
      </c>
      <c r="P302" s="25">
        <v>1.3818282396981355E-2</v>
      </c>
      <c r="Q302" s="25">
        <v>3.4909345002900262E-3</v>
      </c>
      <c r="R302" s="25">
        <v>1.890922854323764E-3</v>
      </c>
      <c r="S302" s="25">
        <v>6.2836821005220478E-2</v>
      </c>
      <c r="T302" s="25">
        <v>3.4909345002900262E-3</v>
      </c>
      <c r="U302" s="25">
        <v>3.6363901044687771E-2</v>
      </c>
      <c r="V302" s="25">
        <v>3.7818457086475281E-3</v>
      </c>
      <c r="W302" s="25">
        <v>1.7454672501450131E-3</v>
      </c>
      <c r="X302" s="25">
        <v>0</v>
      </c>
      <c r="Y302" s="25">
        <v>0</v>
      </c>
      <c r="Z302" s="25">
        <v>0</v>
      </c>
      <c r="AA302" s="25">
        <v>0</v>
      </c>
      <c r="AB302" s="25">
        <v>0</v>
      </c>
      <c r="AC302" s="25">
        <v>0</v>
      </c>
      <c r="AD302" s="25">
        <v>620.37571551379074</v>
      </c>
      <c r="AE302" s="25">
        <v>3.4067157054705293</v>
      </c>
      <c r="AF302" s="25">
        <v>8.4655161632033127E-2</v>
      </c>
      <c r="AG302" s="25">
        <v>1.9200139751595145E-2</v>
      </c>
      <c r="AH302" s="25">
        <v>8.1600593944279376E-2</v>
      </c>
    </row>
    <row r="303" spans="1:34" ht="12" customHeight="1">
      <c r="A303" s="1"/>
      <c r="B303" s="16" t="s">
        <v>282</v>
      </c>
      <c r="C303" s="5" t="s">
        <v>283</v>
      </c>
      <c r="D303" s="25">
        <f>Classification!CR303</f>
        <v>1866.0170147584267</v>
      </c>
      <c r="E303" s="69"/>
      <c r="F303" s="25">
        <v>0</v>
      </c>
      <c r="G303" s="25">
        <f t="shared" si="103"/>
        <v>1866.0170147584267</v>
      </c>
      <c r="H303" s="81" t="s">
        <v>549</v>
      </c>
      <c r="I303" s="25">
        <v>994.33663324098131</v>
      </c>
      <c r="J303" s="25">
        <v>129.78521984463259</v>
      </c>
      <c r="K303" s="25">
        <v>72.36731071576142</v>
      </c>
      <c r="L303" s="25">
        <v>0</v>
      </c>
      <c r="M303" s="25">
        <v>4.8099118904735692</v>
      </c>
      <c r="N303" s="25">
        <v>13.055475131285405</v>
      </c>
      <c r="O303" s="25">
        <v>8.2455632408118316</v>
      </c>
      <c r="P303" s="25">
        <v>2.9671534389285004</v>
      </c>
      <c r="Q303" s="25">
        <v>0.74959665825562116</v>
      </c>
      <c r="R303" s="25">
        <v>0.40603152322179481</v>
      </c>
      <c r="S303" s="25">
        <v>13.492739848601182</v>
      </c>
      <c r="T303" s="25">
        <v>0.74959665825562116</v>
      </c>
      <c r="U303" s="25">
        <v>7.8082985234960542</v>
      </c>
      <c r="V303" s="25">
        <v>0.81206304644358962</v>
      </c>
      <c r="W303" s="25">
        <v>0.37479832912781058</v>
      </c>
      <c r="X303" s="25">
        <v>0</v>
      </c>
      <c r="Y303" s="25">
        <v>0</v>
      </c>
      <c r="Z303" s="25">
        <v>0</v>
      </c>
      <c r="AA303" s="25">
        <v>0</v>
      </c>
      <c r="AB303" s="25">
        <v>0</v>
      </c>
      <c r="AC303" s="25">
        <v>0</v>
      </c>
      <c r="AD303" s="25">
        <v>464.74357824911817</v>
      </c>
      <c r="AE303" s="25">
        <v>101.70797719013747</v>
      </c>
      <c r="AF303" s="25">
        <v>22.643254217424655</v>
      </c>
      <c r="AG303" s="25">
        <v>5.1355834307561077</v>
      </c>
      <c r="AH303" s="25">
        <v>21.826229580713459</v>
      </c>
    </row>
    <row r="304" spans="1:34" ht="12" customHeight="1">
      <c r="A304" s="1"/>
      <c r="B304" s="16" t="s">
        <v>16</v>
      </c>
      <c r="C304" s="5" t="s">
        <v>285</v>
      </c>
      <c r="D304" s="25">
        <f>Classification!CR304</f>
        <v>0</v>
      </c>
      <c r="E304" s="69"/>
      <c r="F304" s="25">
        <v>0</v>
      </c>
      <c r="G304" s="25">
        <f t="shared" si="103"/>
        <v>0</v>
      </c>
      <c r="H304" s="81"/>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row>
    <row r="305" spans="1:34" ht="12" customHeight="1">
      <c r="A305" s="1"/>
      <c r="B305" s="16" t="s">
        <v>42</v>
      </c>
      <c r="C305" s="1"/>
      <c r="D305" s="26">
        <f>SUM(D298:D304)</f>
        <v>45388.023969199749</v>
      </c>
      <c r="E305" s="79"/>
      <c r="F305" s="26">
        <f t="shared" ref="F305:G305" si="104">SUM(F298:F304)</f>
        <v>402.173</v>
      </c>
      <c r="G305" s="26">
        <f t="shared" si="104"/>
        <v>44985.850969199753</v>
      </c>
      <c r="H305" s="81"/>
      <c r="I305" s="26">
        <f t="shared" ref="I305:AH305" si="105">SUM(I298:I304)</f>
        <v>33647.725778211316</v>
      </c>
      <c r="J305" s="26">
        <f t="shared" si="105"/>
        <v>370.28997405879932</v>
      </c>
      <c r="K305" s="26">
        <f t="shared" si="105"/>
        <v>187.11634887922418</v>
      </c>
      <c r="L305" s="26">
        <f t="shared" si="105"/>
        <v>0.37887303198091105</v>
      </c>
      <c r="M305" s="26">
        <f t="shared" si="105"/>
        <v>10.353645992776354</v>
      </c>
      <c r="N305" s="26">
        <f t="shared" si="105"/>
        <v>50.676233801699397</v>
      </c>
      <c r="O305" s="26">
        <f t="shared" si="105"/>
        <v>23.659955319774632</v>
      </c>
      <c r="P305" s="26">
        <f t="shared" si="105"/>
        <v>6.4847751806043714</v>
      </c>
      <c r="Q305" s="26">
        <f t="shared" si="105"/>
        <v>3.0668900613066739</v>
      </c>
      <c r="R305" s="26">
        <f t="shared" si="105"/>
        <v>2.1320654498744487</v>
      </c>
      <c r="S305" s="26">
        <f t="shared" si="105"/>
        <v>57.503178803840903</v>
      </c>
      <c r="T305" s="26">
        <f t="shared" si="105"/>
        <v>3.5797323609859109</v>
      </c>
      <c r="U305" s="26">
        <f t="shared" si="105"/>
        <v>34.69891496204729</v>
      </c>
      <c r="V305" s="26">
        <f t="shared" si="105"/>
        <v>1.6933207429794679</v>
      </c>
      <c r="W305" s="26">
        <f t="shared" si="105"/>
        <v>1.5334450306533369</v>
      </c>
      <c r="X305" s="26">
        <f t="shared" si="105"/>
        <v>0</v>
      </c>
      <c r="Y305" s="26">
        <f t="shared" si="105"/>
        <v>0</v>
      </c>
      <c r="Z305" s="26">
        <f t="shared" si="105"/>
        <v>0</v>
      </c>
      <c r="AA305" s="26">
        <f t="shared" si="105"/>
        <v>0</v>
      </c>
      <c r="AB305" s="26">
        <f t="shared" si="105"/>
        <v>0</v>
      </c>
      <c r="AC305" s="26">
        <f t="shared" si="105"/>
        <v>0</v>
      </c>
      <c r="AD305" s="26">
        <f t="shared" si="105"/>
        <v>10646.382881153328</v>
      </c>
      <c r="AE305" s="26">
        <f t="shared" si="105"/>
        <v>175.69417689258412</v>
      </c>
      <c r="AF305" s="26">
        <f t="shared" si="105"/>
        <v>57.923619241412695</v>
      </c>
      <c r="AG305" s="26">
        <f t="shared" si="105"/>
        <v>14.4886971475369</v>
      </c>
      <c r="AH305" s="26">
        <f t="shared" si="105"/>
        <v>92.641462877031813</v>
      </c>
    </row>
    <row r="306" spans="1:34" ht="12" customHeight="1">
      <c r="A306" s="1"/>
      <c r="B306" s="1"/>
      <c r="C306" s="1"/>
      <c r="D306" s="25"/>
      <c r="E306" s="79"/>
      <c r="F306" s="25"/>
      <c r="G306" s="25"/>
      <c r="H306" s="81"/>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row>
    <row r="307" spans="1:34" ht="12" customHeight="1">
      <c r="A307" s="16" t="s">
        <v>286</v>
      </c>
      <c r="B307" s="1"/>
      <c r="C307" s="1"/>
      <c r="D307" s="25"/>
      <c r="E307" s="79"/>
      <c r="F307" s="25"/>
      <c r="G307" s="25"/>
      <c r="H307" s="81"/>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row>
    <row r="308" spans="1:34" ht="12" customHeight="1">
      <c r="A308" s="1"/>
      <c r="B308" s="16" t="s">
        <v>287</v>
      </c>
      <c r="C308" s="5" t="s">
        <v>288</v>
      </c>
      <c r="D308" s="25">
        <f>Classification!CR308</f>
        <v>54358.683281420104</v>
      </c>
      <c r="E308" s="69"/>
      <c r="F308" s="25">
        <v>0</v>
      </c>
      <c r="G308" s="25">
        <f t="shared" ref="G308:G312" si="106">D308-F308</f>
        <v>54358.683281420104</v>
      </c>
      <c r="H308" s="81" t="s">
        <v>550</v>
      </c>
      <c r="I308" s="25">
        <v>35608.919871090809</v>
      </c>
      <c r="J308" s="25">
        <v>1779.1131817482162</v>
      </c>
      <c r="K308" s="25">
        <v>735.80080026925293</v>
      </c>
      <c r="L308" s="25">
        <v>1.9706601416577203</v>
      </c>
      <c r="M308" s="25">
        <v>47.124328641510267</v>
      </c>
      <c r="N308" s="25">
        <v>139.00661774608602</v>
      </c>
      <c r="O308" s="25">
        <v>103.40723209093004</v>
      </c>
      <c r="P308" s="25">
        <v>41.787549821819788</v>
      </c>
      <c r="Q308" s="25">
        <v>12.484308227569903</v>
      </c>
      <c r="R308" s="25">
        <v>1.7013590820446189</v>
      </c>
      <c r="S308" s="25">
        <v>176.64593776174436</v>
      </c>
      <c r="T308" s="25">
        <v>11.027617804493202</v>
      </c>
      <c r="U308" s="25">
        <v>718.39340537843952</v>
      </c>
      <c r="V308" s="25">
        <v>125.735848428338</v>
      </c>
      <c r="W308" s="25">
        <v>25.339138178684593</v>
      </c>
      <c r="X308" s="25">
        <v>0</v>
      </c>
      <c r="Y308" s="25">
        <v>0</v>
      </c>
      <c r="Z308" s="25">
        <v>0</v>
      </c>
      <c r="AA308" s="25">
        <v>0</v>
      </c>
      <c r="AB308" s="25">
        <v>0</v>
      </c>
      <c r="AC308" s="25">
        <v>0</v>
      </c>
      <c r="AD308" s="25">
        <v>13603.361978575786</v>
      </c>
      <c r="AE308" s="25">
        <v>575.78963560008083</v>
      </c>
      <c r="AF308" s="25">
        <v>225.66168458130997</v>
      </c>
      <c r="AG308" s="25">
        <v>219.29590331241289</v>
      </c>
      <c r="AH308" s="25">
        <v>206.11622293892418</v>
      </c>
    </row>
    <row r="309" spans="1:34" ht="12" customHeight="1">
      <c r="A309" s="1"/>
      <c r="B309" s="16" t="s">
        <v>291</v>
      </c>
      <c r="C309" s="5" t="s">
        <v>292</v>
      </c>
      <c r="D309" s="25">
        <f>Classification!CR309</f>
        <v>918.23238568300189</v>
      </c>
      <c r="E309" s="69"/>
      <c r="F309" s="25">
        <v>0</v>
      </c>
      <c r="G309" s="25">
        <f t="shared" si="106"/>
        <v>918.23238568300189</v>
      </c>
      <c r="H309" s="81" t="s">
        <v>550</v>
      </c>
      <c r="I309" s="25">
        <v>601.50948240504113</v>
      </c>
      <c r="J309" s="25">
        <v>30.052960128177379</v>
      </c>
      <c r="K309" s="25">
        <v>12.429221670452634</v>
      </c>
      <c r="L309" s="25">
        <v>3.3288590782758525E-2</v>
      </c>
      <c r="M309" s="25">
        <v>0.79602893411132214</v>
      </c>
      <c r="N309" s="25">
        <v>2.3481138713001419</v>
      </c>
      <c r="O309" s="25">
        <v>1.7467654418366916</v>
      </c>
      <c r="P309" s="25">
        <v>0.70587952555966438</v>
      </c>
      <c r="Q309" s="25">
        <v>0.21088619950663309</v>
      </c>
      <c r="R309" s="25">
        <v>2.8739529997836612E-2</v>
      </c>
      <c r="S309" s="25">
        <v>2.9839210786700296</v>
      </c>
      <c r="T309" s="25">
        <v>0.18627963728623273</v>
      </c>
      <c r="U309" s="25">
        <v>12.13517419221688</v>
      </c>
      <c r="V309" s="25">
        <v>2.1239426913729487</v>
      </c>
      <c r="W309" s="25">
        <v>0.42803128950913288</v>
      </c>
      <c r="X309" s="25">
        <v>0</v>
      </c>
      <c r="Y309" s="25">
        <v>0</v>
      </c>
      <c r="Z309" s="25">
        <v>0</v>
      </c>
      <c r="AA309" s="25">
        <v>0</v>
      </c>
      <c r="AB309" s="25">
        <v>0</v>
      </c>
      <c r="AC309" s="25">
        <v>0</v>
      </c>
      <c r="AD309" s="25">
        <v>229.78936885262169</v>
      </c>
      <c r="AE309" s="25">
        <v>9.7262968643194139</v>
      </c>
      <c r="AF309" s="25">
        <v>3.811900040286039</v>
      </c>
      <c r="AG309" s="25">
        <v>3.7043686181025026</v>
      </c>
      <c r="AH309" s="25">
        <v>3.4817361218509895</v>
      </c>
    </row>
    <row r="310" spans="1:34" ht="12" customHeight="1">
      <c r="A310" s="1"/>
      <c r="B310" s="16" t="s">
        <v>293</v>
      </c>
      <c r="C310" s="5" t="s">
        <v>294</v>
      </c>
      <c r="D310" s="25">
        <f>Classification!CR310</f>
        <v>3626.4693274459132</v>
      </c>
      <c r="E310" s="69"/>
      <c r="F310" s="25">
        <v>0</v>
      </c>
      <c r="G310" s="25">
        <f t="shared" si="106"/>
        <v>3626.4693274459132</v>
      </c>
      <c r="H310" s="81" t="s">
        <v>550</v>
      </c>
      <c r="I310" s="25">
        <v>2375.6030849284489</v>
      </c>
      <c r="J310" s="25">
        <v>118.69123742866455</v>
      </c>
      <c r="K310" s="25">
        <v>49.087999786018592</v>
      </c>
      <c r="L310" s="25">
        <v>0.13147004539355059</v>
      </c>
      <c r="M310" s="25">
        <v>3.1438387039321487</v>
      </c>
      <c r="N310" s="25">
        <v>9.273646915956169</v>
      </c>
      <c r="O310" s="25">
        <v>6.8986798939262624</v>
      </c>
      <c r="P310" s="25">
        <v>2.7878023997270822</v>
      </c>
      <c r="Q310" s="25">
        <v>0.83287449453614026</v>
      </c>
      <c r="R310" s="25">
        <v>0.11350397311987941</v>
      </c>
      <c r="S310" s="25">
        <v>11.784705523392327</v>
      </c>
      <c r="T310" s="25">
        <v>0.73569327490425329</v>
      </c>
      <c r="U310" s="25">
        <v>47.926687925032972</v>
      </c>
      <c r="V310" s="25">
        <v>8.3883046858423462</v>
      </c>
      <c r="W310" s="25">
        <v>1.6904678671700295</v>
      </c>
      <c r="X310" s="25">
        <v>0</v>
      </c>
      <c r="Y310" s="25">
        <v>0</v>
      </c>
      <c r="Z310" s="25">
        <v>0</v>
      </c>
      <c r="AA310" s="25">
        <v>0</v>
      </c>
      <c r="AB310" s="25">
        <v>0</v>
      </c>
      <c r="AC310" s="25">
        <v>0</v>
      </c>
      <c r="AD310" s="25">
        <v>907.53071979414301</v>
      </c>
      <c r="AE310" s="25">
        <v>38.413061658516348</v>
      </c>
      <c r="AF310" s="25">
        <v>15.054727747491453</v>
      </c>
      <c r="AG310" s="25">
        <v>14.630042874287845</v>
      </c>
      <c r="AH310" s="25">
        <v>13.75077752540964</v>
      </c>
    </row>
    <row r="311" spans="1:34" ht="12" customHeight="1">
      <c r="A311" s="1"/>
      <c r="B311" s="16" t="s">
        <v>295</v>
      </c>
      <c r="C311" s="5" t="s">
        <v>296</v>
      </c>
      <c r="D311" s="25">
        <f>Classification!CR311</f>
        <v>27453.319879056227</v>
      </c>
      <c r="E311" s="69"/>
      <c r="F311" s="25">
        <v>0</v>
      </c>
      <c r="G311" s="25">
        <f t="shared" si="106"/>
        <v>27453.319879056227</v>
      </c>
      <c r="H311" s="81" t="s">
        <v>551</v>
      </c>
      <c r="I311" s="25">
        <v>17329.898219483639</v>
      </c>
      <c r="J311" s="25">
        <v>1063.9637434363981</v>
      </c>
      <c r="K311" s="25">
        <v>463.31125575226497</v>
      </c>
      <c r="L311" s="25">
        <v>1.2813029860699061</v>
      </c>
      <c r="M311" s="25">
        <v>29.905291038413313</v>
      </c>
      <c r="N311" s="25">
        <v>84.665625374834462</v>
      </c>
      <c r="O311" s="25">
        <v>64.208445749172313</v>
      </c>
      <c r="P311" s="25">
        <v>26.113682534966262</v>
      </c>
      <c r="Q311" s="25">
        <v>7.9610256373217121</v>
      </c>
      <c r="R311" s="25">
        <v>0.78609175025788658</v>
      </c>
      <c r="S311" s="25">
        <v>107.19485556309924</v>
      </c>
      <c r="T311" s="25">
        <v>6.6342316203486948</v>
      </c>
      <c r="U311" s="25">
        <v>437.54329589917586</v>
      </c>
      <c r="V311" s="25">
        <v>73.065826838328135</v>
      </c>
      <c r="W311" s="25">
        <v>16.920919902379403</v>
      </c>
      <c r="X311" s="25">
        <v>0</v>
      </c>
      <c r="Y311" s="25">
        <v>0</v>
      </c>
      <c r="Z311" s="25">
        <v>0</v>
      </c>
      <c r="AA311" s="25">
        <v>0</v>
      </c>
      <c r="AB311" s="25">
        <v>0</v>
      </c>
      <c r="AC311" s="25">
        <v>0</v>
      </c>
      <c r="AD311" s="25">
        <v>6995.9442698388539</v>
      </c>
      <c r="AE311" s="25">
        <v>335.25415214748176</v>
      </c>
      <c r="AF311" s="25">
        <v>139.30535132949626</v>
      </c>
      <c r="AG311" s="25">
        <v>146.36990921807015</v>
      </c>
      <c r="AH311" s="25">
        <v>122.99238295565777</v>
      </c>
    </row>
    <row r="312" spans="1:34" ht="12" customHeight="1">
      <c r="A312" s="1"/>
      <c r="B312" s="16" t="s">
        <v>299</v>
      </c>
      <c r="C312" s="5" t="s">
        <v>300</v>
      </c>
      <c r="D312" s="25">
        <f>Classification!CR312</f>
        <v>2001.9387475130343</v>
      </c>
      <c r="E312" s="69"/>
      <c r="F312" s="25">
        <v>0</v>
      </c>
      <c r="G312" s="25">
        <f t="shared" si="106"/>
        <v>2001.9387475130343</v>
      </c>
      <c r="H312" s="81" t="s">
        <v>550</v>
      </c>
      <c r="I312" s="25">
        <v>1311.416541823954</v>
      </c>
      <c r="J312" s="25">
        <v>65.521741877260297</v>
      </c>
      <c r="K312" s="25">
        <v>27.098304145523706</v>
      </c>
      <c r="L312" s="25">
        <v>7.257609378320927E-2</v>
      </c>
      <c r="M312" s="25">
        <v>1.7355096511365142</v>
      </c>
      <c r="N312" s="25">
        <v>5.1193795991327864</v>
      </c>
      <c r="O312" s="25">
        <v>3.8083141864229852</v>
      </c>
      <c r="P312" s="25">
        <v>1.5389650760824487</v>
      </c>
      <c r="Q312" s="25">
        <v>0.45977604437689812</v>
      </c>
      <c r="R312" s="25">
        <v>6.2658189348425819E-2</v>
      </c>
      <c r="S312" s="25">
        <v>6.5055723584254803</v>
      </c>
      <c r="T312" s="25">
        <v>0.40612858963648563</v>
      </c>
      <c r="U312" s="25">
        <v>26.457219111422241</v>
      </c>
      <c r="V312" s="25">
        <v>4.6306395174614634</v>
      </c>
      <c r="W312" s="25">
        <v>0.93319777975259133</v>
      </c>
      <c r="X312" s="25">
        <v>0</v>
      </c>
      <c r="Y312" s="25">
        <v>0</v>
      </c>
      <c r="Z312" s="25">
        <v>0</v>
      </c>
      <c r="AA312" s="25">
        <v>0</v>
      </c>
      <c r="AB312" s="25">
        <v>0</v>
      </c>
      <c r="AC312" s="25">
        <v>0</v>
      </c>
      <c r="AD312" s="25">
        <v>500.98890917515587</v>
      </c>
      <c r="AE312" s="25">
        <v>21.205362461717421</v>
      </c>
      <c r="AF312" s="25">
        <v>8.3107397552950246</v>
      </c>
      <c r="AG312" s="25">
        <v>8.0762987532122246</v>
      </c>
      <c r="AH312" s="25">
        <v>7.5909133239344966</v>
      </c>
    </row>
    <row r="313" spans="1:34" ht="12" customHeight="1">
      <c r="A313" s="1"/>
      <c r="B313" s="16" t="s">
        <v>42</v>
      </c>
      <c r="C313" s="1"/>
      <c r="D313" s="26">
        <f>SUM(D308:D312)</f>
        <v>88358.643621118288</v>
      </c>
      <c r="E313" s="79"/>
      <c r="F313" s="26">
        <f>SUM(F308:F312)</f>
        <v>0</v>
      </c>
      <c r="G313" s="26">
        <f>SUM(G308:G312)</f>
        <v>88358.643621118288</v>
      </c>
      <c r="H313" s="81"/>
      <c r="I313" s="26">
        <f t="shared" ref="I313:AH313" si="107">SUM(I308:I312)</f>
        <v>57227.347199731899</v>
      </c>
      <c r="J313" s="26">
        <f t="shared" si="107"/>
        <v>3057.3428646187167</v>
      </c>
      <c r="K313" s="26">
        <f t="shared" si="107"/>
        <v>1287.7275816235128</v>
      </c>
      <c r="L313" s="26">
        <f t="shared" si="107"/>
        <v>3.489297857687145</v>
      </c>
      <c r="M313" s="26">
        <f t="shared" si="107"/>
        <v>82.704996969103561</v>
      </c>
      <c r="N313" s="26">
        <f t="shared" si="107"/>
        <v>240.41338350730959</v>
      </c>
      <c r="O313" s="26">
        <f t="shared" si="107"/>
        <v>180.06943736228828</v>
      </c>
      <c r="P313" s="26">
        <f t="shared" si="107"/>
        <v>72.933879358155252</v>
      </c>
      <c r="Q313" s="26">
        <f t="shared" si="107"/>
        <v>21.948870603311288</v>
      </c>
      <c r="R313" s="26">
        <f t="shared" si="107"/>
        <v>2.6923525247686473</v>
      </c>
      <c r="S313" s="26">
        <f t="shared" si="107"/>
        <v>305.11499228533143</v>
      </c>
      <c r="T313" s="26">
        <f t="shared" si="107"/>
        <v>18.989950926668868</v>
      </c>
      <c r="U313" s="26">
        <f t="shared" si="107"/>
        <v>1242.4557825062875</v>
      </c>
      <c r="V313" s="26">
        <f t="shared" si="107"/>
        <v>213.9445621613429</v>
      </c>
      <c r="W313" s="26">
        <f t="shared" si="107"/>
        <v>45.311755017495742</v>
      </c>
      <c r="X313" s="26">
        <f t="shared" si="107"/>
        <v>0</v>
      </c>
      <c r="Y313" s="26">
        <f t="shared" si="107"/>
        <v>0</v>
      </c>
      <c r="Z313" s="26">
        <f t="shared" si="107"/>
        <v>0</v>
      </c>
      <c r="AA313" s="26">
        <f t="shared" si="107"/>
        <v>0</v>
      </c>
      <c r="AB313" s="26">
        <f t="shared" si="107"/>
        <v>0</v>
      </c>
      <c r="AC313" s="26">
        <f t="shared" si="107"/>
        <v>0</v>
      </c>
      <c r="AD313" s="26">
        <f t="shared" si="107"/>
        <v>22237.615246236561</v>
      </c>
      <c r="AE313" s="26">
        <f t="shared" si="107"/>
        <v>980.38850873211572</v>
      </c>
      <c r="AF313" s="26">
        <f t="shared" si="107"/>
        <v>392.14440345387874</v>
      </c>
      <c r="AG313" s="26">
        <f t="shared" si="107"/>
        <v>392.0765227760856</v>
      </c>
      <c r="AH313" s="26">
        <f t="shared" si="107"/>
        <v>353.93203286577705</v>
      </c>
    </row>
    <row r="314" spans="1:34" ht="12" customHeight="1">
      <c r="A314" s="1"/>
      <c r="B314" s="1"/>
      <c r="C314" s="1"/>
      <c r="D314" s="25"/>
      <c r="E314" s="79"/>
      <c r="F314" s="25"/>
      <c r="G314" s="25"/>
      <c r="H314" s="81"/>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row>
    <row r="315" spans="1:34" ht="12" customHeight="1">
      <c r="A315" s="16" t="s">
        <v>301</v>
      </c>
      <c r="B315" s="1"/>
      <c r="C315" s="1"/>
      <c r="D315" s="25">
        <f>SUM(D216, D235,D249,D266,D283,D289,D295,D305,D313)</f>
        <v>211522.39195169811</v>
      </c>
      <c r="E315" s="79"/>
      <c r="F315" s="25">
        <f t="shared" ref="F315:G315" si="108">SUM(F216, F235,F249,F266,F283,F289,F295,F305,F313)</f>
        <v>3176.0262888036059</v>
      </c>
      <c r="G315" s="25">
        <f t="shared" si="108"/>
        <v>208346.3656628945</v>
      </c>
      <c r="H315" s="81"/>
      <c r="I315" s="25">
        <f t="shared" ref="I315:AH315" si="109">SUM(I216, I235,I249,I266,I283,I289,I295,I305,I313)</f>
        <v>138552.57064238039</v>
      </c>
      <c r="J315" s="25">
        <f t="shared" si="109"/>
        <v>6915.7889315169377</v>
      </c>
      <c r="K315" s="25">
        <f t="shared" si="109"/>
        <v>2857.866412724683</v>
      </c>
      <c r="L315" s="25">
        <f t="shared" si="109"/>
        <v>7.650060679190954</v>
      </c>
      <c r="M315" s="25">
        <f t="shared" si="109"/>
        <v>183.00590099798526</v>
      </c>
      <c r="N315" s="25">
        <f t="shared" si="109"/>
        <v>539.85963595208966</v>
      </c>
      <c r="O315" s="25">
        <f t="shared" si="109"/>
        <v>402.07279545521646</v>
      </c>
      <c r="P315" s="25">
        <f t="shared" si="109"/>
        <v>162.58883960507455</v>
      </c>
      <c r="Q315" s="25">
        <f t="shared" si="109"/>
        <v>48.520379979478776</v>
      </c>
      <c r="R315" s="25">
        <f t="shared" si="109"/>
        <v>6.6059371338542636</v>
      </c>
      <c r="S315" s="25">
        <f t="shared" si="109"/>
        <v>686.80588957596319</v>
      </c>
      <c r="T315" s="25">
        <f t="shared" si="109"/>
        <v>42.895721918040387</v>
      </c>
      <c r="U315" s="25">
        <f t="shared" si="109"/>
        <v>2795.9672812999352</v>
      </c>
      <c r="V315" s="25">
        <f t="shared" si="109"/>
        <v>490.00424548743149</v>
      </c>
      <c r="W315" s="25">
        <f t="shared" si="109"/>
        <v>98.623007895447032</v>
      </c>
      <c r="X315" s="25">
        <f t="shared" si="109"/>
        <v>0</v>
      </c>
      <c r="Y315" s="25">
        <f t="shared" si="109"/>
        <v>0</v>
      </c>
      <c r="Z315" s="25">
        <f t="shared" si="109"/>
        <v>0</v>
      </c>
      <c r="AA315" s="25">
        <f t="shared" si="109"/>
        <v>0</v>
      </c>
      <c r="AB315" s="25">
        <f t="shared" si="109"/>
        <v>0</v>
      </c>
      <c r="AC315" s="25">
        <f t="shared" si="109"/>
        <v>0</v>
      </c>
      <c r="AD315" s="25">
        <f t="shared" si="109"/>
        <v>52956.232122683301</v>
      </c>
      <c r="AE315" s="25">
        <f t="shared" si="109"/>
        <v>2243.2904708962742</v>
      </c>
      <c r="AF315" s="25">
        <f t="shared" si="109"/>
        <v>878.864036299811</v>
      </c>
      <c r="AG315" s="25">
        <f t="shared" si="109"/>
        <v>851.94845765672426</v>
      </c>
      <c r="AH315" s="25">
        <f t="shared" si="109"/>
        <v>801.23118156029238</v>
      </c>
    </row>
    <row r="316" spans="1:34" ht="12" customHeight="1">
      <c r="A316" s="1"/>
      <c r="B316" s="1"/>
      <c r="C316" s="1"/>
      <c r="D316" s="25"/>
      <c r="E316" s="79"/>
      <c r="F316" s="25"/>
      <c r="G316" s="25"/>
      <c r="H316" s="81"/>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row>
    <row r="317" spans="1:34" ht="12" customHeight="1">
      <c r="A317" s="16" t="s">
        <v>187</v>
      </c>
      <c r="B317" s="1"/>
      <c r="C317" s="1"/>
      <c r="D317" s="30">
        <f>D207</f>
        <v>0</v>
      </c>
      <c r="E317" s="79"/>
      <c r="F317" s="30">
        <f t="shared" ref="F317:G317" si="110">F207</f>
        <v>0</v>
      </c>
      <c r="G317" s="30">
        <f t="shared" si="110"/>
        <v>0</v>
      </c>
      <c r="H317" s="81"/>
      <c r="I317" s="30">
        <f t="shared" ref="I317:AH317" si="111">I207</f>
        <v>0</v>
      </c>
      <c r="J317" s="30">
        <f t="shared" si="111"/>
        <v>0</v>
      </c>
      <c r="K317" s="30">
        <f t="shared" si="111"/>
        <v>0</v>
      </c>
      <c r="L317" s="30">
        <f t="shared" si="111"/>
        <v>0</v>
      </c>
      <c r="M317" s="30">
        <f t="shared" si="111"/>
        <v>0</v>
      </c>
      <c r="N317" s="30">
        <f t="shared" si="111"/>
        <v>0</v>
      </c>
      <c r="O317" s="30">
        <f t="shared" si="111"/>
        <v>0</v>
      </c>
      <c r="P317" s="30">
        <f t="shared" si="111"/>
        <v>0</v>
      </c>
      <c r="Q317" s="30">
        <f t="shared" si="111"/>
        <v>0</v>
      </c>
      <c r="R317" s="30">
        <f t="shared" si="111"/>
        <v>0</v>
      </c>
      <c r="S317" s="30">
        <f t="shared" si="111"/>
        <v>0</v>
      </c>
      <c r="T317" s="30">
        <f t="shared" si="111"/>
        <v>0</v>
      </c>
      <c r="U317" s="30">
        <f t="shared" si="111"/>
        <v>0</v>
      </c>
      <c r="V317" s="30">
        <f t="shared" si="111"/>
        <v>0</v>
      </c>
      <c r="W317" s="30">
        <f t="shared" si="111"/>
        <v>0</v>
      </c>
      <c r="X317" s="30">
        <f t="shared" si="111"/>
        <v>0</v>
      </c>
      <c r="Y317" s="30">
        <f t="shared" si="111"/>
        <v>0</v>
      </c>
      <c r="Z317" s="30">
        <f t="shared" si="111"/>
        <v>0</v>
      </c>
      <c r="AA317" s="30">
        <f t="shared" si="111"/>
        <v>0</v>
      </c>
      <c r="AB317" s="30">
        <f t="shared" si="111"/>
        <v>0</v>
      </c>
      <c r="AC317" s="30">
        <f t="shared" si="111"/>
        <v>0</v>
      </c>
      <c r="AD317" s="30">
        <f t="shared" si="111"/>
        <v>0</v>
      </c>
      <c r="AE317" s="30">
        <f t="shared" si="111"/>
        <v>0</v>
      </c>
      <c r="AF317" s="30">
        <f t="shared" si="111"/>
        <v>0</v>
      </c>
      <c r="AG317" s="30">
        <f t="shared" si="111"/>
        <v>0</v>
      </c>
      <c r="AH317" s="30">
        <f t="shared" si="111"/>
        <v>0</v>
      </c>
    </row>
    <row r="318" spans="1:34" ht="12" customHeight="1">
      <c r="A318" s="1"/>
      <c r="B318" s="1"/>
      <c r="C318" s="1"/>
      <c r="D318" s="25"/>
      <c r="E318" s="79"/>
      <c r="F318" s="25"/>
      <c r="G318" s="25"/>
      <c r="H318" s="81"/>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row>
    <row r="319" spans="1:34" ht="12" customHeight="1" thickBot="1">
      <c r="A319" s="16" t="s">
        <v>302</v>
      </c>
      <c r="B319" s="1"/>
      <c r="C319" s="1"/>
      <c r="D319" s="40">
        <f>D315+D317</f>
        <v>211522.39195169811</v>
      </c>
      <c r="E319" s="79"/>
      <c r="F319" s="40">
        <f t="shared" ref="F319:G319" si="112">F315+F317</f>
        <v>3176.0262888036059</v>
      </c>
      <c r="G319" s="40">
        <f t="shared" si="112"/>
        <v>208346.3656628945</v>
      </c>
      <c r="H319" s="81"/>
      <c r="I319" s="40">
        <f t="shared" ref="I319:AH319" si="113">I315+I317</f>
        <v>138552.57064238039</v>
      </c>
      <c r="J319" s="40">
        <f t="shared" si="113"/>
        <v>6915.7889315169377</v>
      </c>
      <c r="K319" s="40">
        <f t="shared" si="113"/>
        <v>2857.866412724683</v>
      </c>
      <c r="L319" s="40">
        <f t="shared" si="113"/>
        <v>7.650060679190954</v>
      </c>
      <c r="M319" s="40">
        <f t="shared" si="113"/>
        <v>183.00590099798526</v>
      </c>
      <c r="N319" s="40">
        <f t="shared" si="113"/>
        <v>539.85963595208966</v>
      </c>
      <c r="O319" s="40">
        <f t="shared" si="113"/>
        <v>402.07279545521646</v>
      </c>
      <c r="P319" s="40">
        <f t="shared" si="113"/>
        <v>162.58883960507455</v>
      </c>
      <c r="Q319" s="40">
        <f t="shared" si="113"/>
        <v>48.520379979478776</v>
      </c>
      <c r="R319" s="40">
        <f t="shared" si="113"/>
        <v>6.6059371338542636</v>
      </c>
      <c r="S319" s="40">
        <f t="shared" si="113"/>
        <v>686.80588957596319</v>
      </c>
      <c r="T319" s="40">
        <f t="shared" si="113"/>
        <v>42.895721918040387</v>
      </c>
      <c r="U319" s="40">
        <f t="shared" si="113"/>
        <v>2795.9672812999352</v>
      </c>
      <c r="V319" s="40">
        <f t="shared" si="113"/>
        <v>490.00424548743149</v>
      </c>
      <c r="W319" s="40">
        <f t="shared" si="113"/>
        <v>98.623007895447032</v>
      </c>
      <c r="X319" s="40">
        <f t="shared" si="113"/>
        <v>0</v>
      </c>
      <c r="Y319" s="40">
        <f t="shared" si="113"/>
        <v>0</v>
      </c>
      <c r="Z319" s="40">
        <f t="shared" si="113"/>
        <v>0</v>
      </c>
      <c r="AA319" s="40">
        <f t="shared" si="113"/>
        <v>0</v>
      </c>
      <c r="AB319" s="40">
        <f t="shared" si="113"/>
        <v>0</v>
      </c>
      <c r="AC319" s="40">
        <f t="shared" si="113"/>
        <v>0</v>
      </c>
      <c r="AD319" s="40">
        <f t="shared" si="113"/>
        <v>52956.232122683301</v>
      </c>
      <c r="AE319" s="40">
        <f t="shared" si="113"/>
        <v>2243.2904708962742</v>
      </c>
      <c r="AF319" s="40">
        <f t="shared" si="113"/>
        <v>878.864036299811</v>
      </c>
      <c r="AG319" s="40">
        <f t="shared" si="113"/>
        <v>851.94845765672426</v>
      </c>
      <c r="AH319" s="40">
        <f t="shared" si="113"/>
        <v>801.23118156029238</v>
      </c>
    </row>
    <row r="320" spans="1:34" ht="12" customHeight="1">
      <c r="A320" s="1"/>
      <c r="B320" s="1"/>
      <c r="C320" s="1"/>
      <c r="D320" s="25"/>
      <c r="E320" s="79"/>
      <c r="F320" s="25"/>
      <c r="G320" s="25"/>
      <c r="H320" s="81"/>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row>
    <row r="321" spans="1:34" ht="12" customHeight="1">
      <c r="A321" s="16" t="s">
        <v>303</v>
      </c>
      <c r="B321" s="1"/>
      <c r="C321" s="1"/>
      <c r="D321" s="25"/>
      <c r="E321" s="69"/>
      <c r="F321" s="25"/>
      <c r="G321" s="25"/>
      <c r="H321" s="81"/>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row>
    <row r="322" spans="1:34" ht="12" customHeight="1">
      <c r="A322" s="1"/>
      <c r="B322" s="16" t="s">
        <v>304</v>
      </c>
      <c r="C322" s="1"/>
      <c r="D322" s="25">
        <f>Classification!CR322</f>
        <v>6937.7758750000003</v>
      </c>
      <c r="E322" s="69"/>
      <c r="F322" s="25">
        <v>0</v>
      </c>
      <c r="G322" s="25">
        <f t="shared" ref="G322:G327" si="114">D322-F322</f>
        <v>6937.7758750000003</v>
      </c>
      <c r="H322" s="81" t="s">
        <v>527</v>
      </c>
      <c r="I322" s="25">
        <v>5253.7747637506463</v>
      </c>
      <c r="J322" s="25">
        <v>34.788084874512151</v>
      </c>
      <c r="K322" s="25">
        <v>0.88994383092174889</v>
      </c>
      <c r="L322" s="25">
        <v>2.6886520571654049E-3</v>
      </c>
      <c r="M322" s="25">
        <v>5.9150345257638903E-2</v>
      </c>
      <c r="N322" s="25">
        <v>0.16055093712787702</v>
      </c>
      <c r="O322" s="25">
        <v>0.10140059187023812</v>
      </c>
      <c r="P322" s="25">
        <v>3.6488849347244778E-2</v>
      </c>
      <c r="Q322" s="25">
        <v>9.2182356245671011E-3</v>
      </c>
      <c r="R322" s="25">
        <v>4.9932109633071793E-3</v>
      </c>
      <c r="S322" s="25">
        <v>0.16592824124220784</v>
      </c>
      <c r="T322" s="25">
        <v>9.2182356245671011E-3</v>
      </c>
      <c r="U322" s="25">
        <v>9.6023287755907308E-2</v>
      </c>
      <c r="V322" s="25">
        <v>9.9864219266143587E-3</v>
      </c>
      <c r="W322" s="25">
        <v>4.6091178122835506E-3</v>
      </c>
      <c r="X322" s="25">
        <v>0</v>
      </c>
      <c r="Y322" s="25">
        <v>0</v>
      </c>
      <c r="Z322" s="25">
        <v>0</v>
      </c>
      <c r="AA322" s="25">
        <v>0</v>
      </c>
      <c r="AB322" s="25">
        <v>0</v>
      </c>
      <c r="AC322" s="25">
        <v>0</v>
      </c>
      <c r="AD322" s="25">
        <v>1638.1772619596318</v>
      </c>
      <c r="AE322" s="25">
        <v>8.9958456901244208</v>
      </c>
      <c r="AF322" s="25">
        <v>0.22354221389575218</v>
      </c>
      <c r="AG322" s="25">
        <v>5.0700295935119058E-2</v>
      </c>
      <c r="AH322" s="25">
        <v>0.21547625772425602</v>
      </c>
    </row>
    <row r="323" spans="1:34" ht="12" customHeight="1">
      <c r="A323" s="1"/>
      <c r="B323" s="16" t="s">
        <v>305</v>
      </c>
      <c r="C323" s="1"/>
      <c r="D323" s="25">
        <f>Classification!CR323</f>
        <v>446.56948</v>
      </c>
      <c r="E323" s="69"/>
      <c r="F323" s="25">
        <v>0</v>
      </c>
      <c r="G323" s="25">
        <f t="shared" si="114"/>
        <v>446.56948</v>
      </c>
      <c r="H323" s="81" t="s">
        <v>527</v>
      </c>
      <c r="I323" s="25">
        <v>338.17400656305415</v>
      </c>
      <c r="J323" s="25">
        <v>2.2392330413248982</v>
      </c>
      <c r="K323" s="25">
        <v>5.7283740634520471E-2</v>
      </c>
      <c r="L323" s="25">
        <v>1.730626605272522E-4</v>
      </c>
      <c r="M323" s="25">
        <v>3.807378531599548E-3</v>
      </c>
      <c r="N323" s="25">
        <v>1.0334313157198774E-2</v>
      </c>
      <c r="O323" s="25">
        <v>6.5269346255992251E-3</v>
      </c>
      <c r="P323" s="25">
        <v>2.3487075357269938E-3</v>
      </c>
      <c r="Q323" s="25">
        <v>5.9335769323629311E-4</v>
      </c>
      <c r="R323" s="25">
        <v>3.2140208383632545E-4</v>
      </c>
      <c r="S323" s="25">
        <v>1.0680438478253278E-2</v>
      </c>
      <c r="T323" s="25">
        <v>5.9335769323629311E-4</v>
      </c>
      <c r="U323" s="25">
        <v>6.1808093045447208E-3</v>
      </c>
      <c r="V323" s="25">
        <v>6.428041676726509E-4</v>
      </c>
      <c r="W323" s="25">
        <v>2.9667884661814655E-4</v>
      </c>
      <c r="X323" s="25">
        <v>0</v>
      </c>
      <c r="Y323" s="25">
        <v>0</v>
      </c>
      <c r="Z323" s="25">
        <v>0</v>
      </c>
      <c r="AA323" s="25">
        <v>0</v>
      </c>
      <c r="AB323" s="25">
        <v>0</v>
      </c>
      <c r="AC323" s="25">
        <v>0</v>
      </c>
      <c r="AD323" s="25">
        <v>105.44589234386828</v>
      </c>
      <c r="AE323" s="25">
        <v>0.57904293888696756</v>
      </c>
      <c r="AF323" s="25">
        <v>1.4388924060980109E-2</v>
      </c>
      <c r="AG323" s="25">
        <v>3.2634673127996125E-3</v>
      </c>
      <c r="AH323" s="25">
        <v>1.3869736079398355E-2</v>
      </c>
    </row>
    <row r="324" spans="1:34" ht="12" customHeight="1">
      <c r="A324" s="1"/>
      <c r="B324" s="16" t="s">
        <v>306</v>
      </c>
      <c r="C324" s="1"/>
      <c r="D324" s="25">
        <f>Classification!CR324</f>
        <v>6296.2009850000004</v>
      </c>
      <c r="E324" s="69" t="s">
        <v>552</v>
      </c>
      <c r="F324" s="25">
        <v>1835.6539227529217</v>
      </c>
      <c r="G324" s="25">
        <f t="shared" si="114"/>
        <v>4460.5470622470784</v>
      </c>
      <c r="H324" s="81" t="s">
        <v>514</v>
      </c>
      <c r="I324" s="25">
        <v>4429.9071443160074</v>
      </c>
      <c r="J324" s="25">
        <v>29.332811673992659</v>
      </c>
      <c r="K324" s="25">
        <v>0.75038780913130965</v>
      </c>
      <c r="L324" s="25">
        <v>2.2670326559858303E-3</v>
      </c>
      <c r="M324" s="25">
        <v>4.987471843168826E-2</v>
      </c>
      <c r="N324" s="25">
        <v>0.13537423574315385</v>
      </c>
      <c r="O324" s="25">
        <v>8.54995173114656E-2</v>
      </c>
      <c r="P324" s="25">
        <v>3.0766871759807697E-2</v>
      </c>
      <c r="Q324" s="25">
        <v>7.7726833919514174E-3</v>
      </c>
      <c r="R324" s="25">
        <v>4.210203503973684E-3</v>
      </c>
      <c r="S324" s="25">
        <v>0.13990830105512553</v>
      </c>
      <c r="T324" s="25">
        <v>7.7726833919514174E-3</v>
      </c>
      <c r="U324" s="25">
        <v>8.0965451999493926E-2</v>
      </c>
      <c r="V324" s="25">
        <v>8.420407007947368E-3</v>
      </c>
      <c r="W324" s="25">
        <v>3.8863416959757087E-3</v>
      </c>
      <c r="X324" s="25">
        <v>0</v>
      </c>
      <c r="Y324" s="25">
        <v>0</v>
      </c>
      <c r="Z324" s="25">
        <v>0</v>
      </c>
      <c r="AA324" s="25">
        <v>0</v>
      </c>
      <c r="AB324" s="25">
        <v>0</v>
      </c>
      <c r="AC324" s="25">
        <v>0</v>
      </c>
      <c r="AD324" s="25">
        <v>1825.0860970260244</v>
      </c>
      <c r="AE324" s="25">
        <v>10.022232197508147</v>
      </c>
      <c r="AF324" s="25">
        <v>0.24904739929762787</v>
      </c>
      <c r="AG324" s="25">
        <v>5.6484977160286727E-2</v>
      </c>
      <c r="AH324" s="25">
        <v>0.2400611529312186</v>
      </c>
    </row>
    <row r="325" spans="1:34" ht="12" customHeight="1">
      <c r="A325" s="1"/>
      <c r="B325" s="16" t="s">
        <v>307</v>
      </c>
      <c r="C325" s="1"/>
      <c r="D325" s="25">
        <f>Classification!CR325</f>
        <v>0</v>
      </c>
      <c r="E325" s="69"/>
      <c r="F325" s="25">
        <v>0</v>
      </c>
      <c r="G325" s="25">
        <f t="shared" si="114"/>
        <v>0</v>
      </c>
      <c r="H325" s="81"/>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row>
    <row r="326" spans="1:34" ht="12" customHeight="1">
      <c r="A326" s="1"/>
      <c r="B326" s="16" t="s">
        <v>308</v>
      </c>
      <c r="C326" s="1"/>
      <c r="D326" s="25">
        <f>Classification!CR326</f>
        <v>1404</v>
      </c>
      <c r="E326" s="69"/>
      <c r="F326" s="25">
        <v>0</v>
      </c>
      <c r="G326" s="25">
        <f t="shared" si="114"/>
        <v>1404</v>
      </c>
      <c r="H326" s="81" t="s">
        <v>527</v>
      </c>
      <c r="I326" s="25">
        <v>1063.2081377673369</v>
      </c>
      <c r="J326" s="25">
        <v>7.0400762497700402</v>
      </c>
      <c r="K326" s="25">
        <v>0.18009822760585148</v>
      </c>
      <c r="L326" s="25">
        <v>5.4410340666420393E-4</v>
      </c>
      <c r="M326" s="25">
        <v>1.1970274946612486E-2</v>
      </c>
      <c r="N326" s="25">
        <v>3.2490746283662462E-2</v>
      </c>
      <c r="O326" s="25">
        <v>2.0520471337049973E-2</v>
      </c>
      <c r="P326" s="25">
        <v>7.3842605190141955E-3</v>
      </c>
      <c r="Q326" s="25">
        <v>1.8654973942772704E-3</v>
      </c>
      <c r="R326" s="25">
        <v>1.0104777552335214E-3</v>
      </c>
      <c r="S326" s="25">
        <v>3.3578953096990868E-2</v>
      </c>
      <c r="T326" s="25">
        <v>1.8654973942772704E-3</v>
      </c>
      <c r="U326" s="25">
        <v>1.9432264523721567E-2</v>
      </c>
      <c r="V326" s="25">
        <v>2.0209555104670428E-3</v>
      </c>
      <c r="W326" s="25">
        <v>9.3274869713863518E-4</v>
      </c>
      <c r="X326" s="25">
        <v>0</v>
      </c>
      <c r="Y326" s="25">
        <v>0</v>
      </c>
      <c r="Z326" s="25">
        <v>0</v>
      </c>
      <c r="AA326" s="25">
        <v>0</v>
      </c>
      <c r="AB326" s="25">
        <v>0</v>
      </c>
      <c r="AC326" s="25">
        <v>0</v>
      </c>
      <c r="AD326" s="25">
        <v>331.51847468571088</v>
      </c>
      <c r="AE326" s="25">
        <v>1.8204922696403314</v>
      </c>
      <c r="AF326" s="25">
        <v>4.5238311811223807E-2</v>
      </c>
      <c r="AG326" s="25">
        <v>1.0260235668524987E-2</v>
      </c>
      <c r="AH326" s="25">
        <v>4.3606001591231201E-2</v>
      </c>
    </row>
    <row r="327" spans="1:34" ht="12" customHeight="1">
      <c r="A327" s="1"/>
      <c r="B327" s="16" t="s">
        <v>309</v>
      </c>
      <c r="C327" s="1"/>
      <c r="D327" s="25">
        <f>Classification!CR327</f>
        <v>0</v>
      </c>
      <c r="E327" s="69"/>
      <c r="F327" s="25">
        <v>0</v>
      </c>
      <c r="G327" s="25">
        <f t="shared" si="114"/>
        <v>0</v>
      </c>
      <c r="H327" s="81"/>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row>
    <row r="328" spans="1:34" ht="12" customHeight="1" thickBot="1">
      <c r="A328" s="1"/>
      <c r="B328" s="16" t="s">
        <v>42</v>
      </c>
      <c r="C328" s="1"/>
      <c r="D328" s="47">
        <f>SUM(D322:D327)</f>
        <v>15084.546340000001</v>
      </c>
      <c r="E328" s="79"/>
      <c r="F328" s="47">
        <f t="shared" ref="F328:G328" si="115">SUM(F322:F327)</f>
        <v>1835.6539227529217</v>
      </c>
      <c r="G328" s="47">
        <f t="shared" si="115"/>
        <v>13248.89241724708</v>
      </c>
      <c r="H328" s="81"/>
      <c r="I328" s="47">
        <f t="shared" ref="I328:AH328" si="116">SUM(I322:I327)</f>
        <v>11085.064052397045</v>
      </c>
      <c r="J328" s="47">
        <f t="shared" si="116"/>
        <v>73.400205839599749</v>
      </c>
      <c r="K328" s="47">
        <f t="shared" si="116"/>
        <v>1.8777136082934307</v>
      </c>
      <c r="L328" s="47">
        <f t="shared" si="116"/>
        <v>5.6728507803426908E-3</v>
      </c>
      <c r="M328" s="47">
        <f t="shared" si="116"/>
        <v>0.12480271716753918</v>
      </c>
      <c r="N328" s="47">
        <f t="shared" si="116"/>
        <v>0.33875023231189205</v>
      </c>
      <c r="O328" s="47">
        <f t="shared" si="116"/>
        <v>0.21394751514435292</v>
      </c>
      <c r="P328" s="47">
        <f t="shared" si="116"/>
        <v>7.6988689161793661E-2</v>
      </c>
      <c r="Q328" s="47">
        <f t="shared" si="116"/>
        <v>1.9449774104032085E-2</v>
      </c>
      <c r="R328" s="47">
        <f t="shared" si="116"/>
        <v>1.0535294306350709E-2</v>
      </c>
      <c r="S328" s="47">
        <f t="shared" si="116"/>
        <v>0.35009593387257754</v>
      </c>
      <c r="T328" s="47">
        <f t="shared" si="116"/>
        <v>1.9449774104032085E-2</v>
      </c>
      <c r="U328" s="47">
        <f t="shared" si="116"/>
        <v>0.20260181358366752</v>
      </c>
      <c r="V328" s="47">
        <f t="shared" si="116"/>
        <v>2.1070588612701419E-2</v>
      </c>
      <c r="W328" s="47">
        <f t="shared" si="116"/>
        <v>9.7248870520160423E-3</v>
      </c>
      <c r="X328" s="47">
        <f t="shared" si="116"/>
        <v>0</v>
      </c>
      <c r="Y328" s="47">
        <f t="shared" si="116"/>
        <v>0</v>
      </c>
      <c r="Z328" s="47">
        <f t="shared" si="116"/>
        <v>0</v>
      </c>
      <c r="AA328" s="47">
        <f t="shared" si="116"/>
        <v>0</v>
      </c>
      <c r="AB328" s="47">
        <f t="shared" si="116"/>
        <v>0</v>
      </c>
      <c r="AC328" s="47">
        <f t="shared" si="116"/>
        <v>0</v>
      </c>
      <c r="AD328" s="47">
        <f t="shared" si="116"/>
        <v>3900.2277260152355</v>
      </c>
      <c r="AE328" s="47">
        <f t="shared" si="116"/>
        <v>21.417613096159869</v>
      </c>
      <c r="AF328" s="47">
        <f t="shared" si="116"/>
        <v>0.53221684906558397</v>
      </c>
      <c r="AG328" s="47">
        <f t="shared" si="116"/>
        <v>0.1207089760767304</v>
      </c>
      <c r="AH328" s="47">
        <f t="shared" si="116"/>
        <v>0.51301314832610412</v>
      </c>
    </row>
    <row r="329" spans="1:34" ht="12" customHeight="1">
      <c r="A329" s="1"/>
      <c r="B329" s="1"/>
      <c r="C329" s="1"/>
      <c r="D329" s="25"/>
      <c r="E329" s="79"/>
      <c r="F329" s="25"/>
      <c r="G329" s="25"/>
      <c r="H329" s="81"/>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row>
    <row r="330" spans="1:34" ht="12" customHeight="1">
      <c r="A330" s="1"/>
      <c r="B330" s="1"/>
      <c r="C330" s="1"/>
      <c r="D330" s="1"/>
      <c r="E330" s="5"/>
      <c r="F330" s="1"/>
      <c r="G330" s="1"/>
      <c r="H330" s="8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ht="12" customHeight="1">
      <c r="A331" s="58" t="s">
        <v>311</v>
      </c>
      <c r="B331" s="1"/>
      <c r="C331" s="1"/>
      <c r="D331" s="1"/>
      <c r="E331" s="5"/>
      <c r="F331" s="1"/>
      <c r="G331" s="1"/>
      <c r="H331" s="8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12" customHeight="1">
      <c r="A332" s="1"/>
      <c r="B332" s="1"/>
      <c r="C332" s="1"/>
      <c r="D332" s="1"/>
      <c r="E332" s="5"/>
      <c r="F332" s="1"/>
      <c r="G332" s="1"/>
      <c r="H332" s="8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12" customHeight="1">
      <c r="A333" s="16" t="s">
        <v>312</v>
      </c>
      <c r="B333" s="1"/>
      <c r="C333" s="1"/>
      <c r="D333" s="59">
        <f>D174</f>
        <v>5.9316239560111665E-2</v>
      </c>
      <c r="E333" s="5"/>
      <c r="F333" s="59"/>
      <c r="G333" s="59"/>
      <c r="H333" s="81"/>
      <c r="I333" s="59">
        <f t="shared" ref="I333:AH333" si="117">I174</f>
        <v>5.9316239560111665E-2</v>
      </c>
      <c r="J333" s="59">
        <f t="shared" si="117"/>
        <v>5.9316239560111665E-2</v>
      </c>
      <c r="K333" s="59">
        <f t="shared" si="117"/>
        <v>5.9316239560111665E-2</v>
      </c>
      <c r="L333" s="59">
        <f t="shared" si="117"/>
        <v>5.9316239560111665E-2</v>
      </c>
      <c r="M333" s="59">
        <f t="shared" si="117"/>
        <v>5.9316239560111665E-2</v>
      </c>
      <c r="N333" s="59">
        <f t="shared" si="117"/>
        <v>5.9316239560111665E-2</v>
      </c>
      <c r="O333" s="59">
        <f t="shared" si="117"/>
        <v>5.9316239560111665E-2</v>
      </c>
      <c r="P333" s="59">
        <f t="shared" si="117"/>
        <v>5.9316239560111665E-2</v>
      </c>
      <c r="Q333" s="59">
        <f t="shared" si="117"/>
        <v>5.9316239560111665E-2</v>
      </c>
      <c r="R333" s="59">
        <f t="shared" si="117"/>
        <v>5.9316239560111665E-2</v>
      </c>
      <c r="S333" s="59">
        <f t="shared" si="117"/>
        <v>5.9316239560111665E-2</v>
      </c>
      <c r="T333" s="59">
        <f t="shared" si="117"/>
        <v>5.9316239560111665E-2</v>
      </c>
      <c r="U333" s="59">
        <f t="shared" si="117"/>
        <v>5.9316239560111665E-2</v>
      </c>
      <c r="V333" s="59">
        <f t="shared" si="117"/>
        <v>5.9316239560111665E-2</v>
      </c>
      <c r="W333" s="59">
        <f t="shared" si="117"/>
        <v>5.9316239560111665E-2</v>
      </c>
      <c r="X333" s="59">
        <f t="shared" si="117"/>
        <v>5.9316239560111665E-2</v>
      </c>
      <c r="Y333" s="59">
        <f t="shared" si="117"/>
        <v>5.9316239560111665E-2</v>
      </c>
      <c r="Z333" s="59">
        <f t="shared" si="117"/>
        <v>5.9316239560111665E-2</v>
      </c>
      <c r="AA333" s="59">
        <f t="shared" si="117"/>
        <v>5.9316239560111665E-2</v>
      </c>
      <c r="AB333" s="59">
        <f t="shared" si="117"/>
        <v>5.9316239560111665E-2</v>
      </c>
      <c r="AC333" s="59">
        <f t="shared" si="117"/>
        <v>5.9316239560111665E-2</v>
      </c>
      <c r="AD333" s="59">
        <f t="shared" si="117"/>
        <v>5.9316239560111665E-2</v>
      </c>
      <c r="AE333" s="59">
        <f t="shared" si="117"/>
        <v>5.9316239560111665E-2</v>
      </c>
      <c r="AF333" s="59">
        <f t="shared" si="117"/>
        <v>5.9316239560111665E-2</v>
      </c>
      <c r="AG333" s="59">
        <f t="shared" si="117"/>
        <v>5.9316239560111665E-2</v>
      </c>
      <c r="AH333" s="59">
        <f t="shared" si="117"/>
        <v>5.9316239560111665E-2</v>
      </c>
    </row>
    <row r="334" spans="1:34" ht="12" customHeight="1">
      <c r="A334" s="1"/>
      <c r="B334" s="1"/>
      <c r="C334" s="1"/>
      <c r="D334" s="1"/>
      <c r="E334" s="5"/>
      <c r="F334" s="1"/>
      <c r="G334" s="1"/>
      <c r="H334" s="8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12" customHeight="1">
      <c r="A335" s="16" t="s">
        <v>313</v>
      </c>
      <c r="B335" s="1"/>
      <c r="C335" s="1"/>
      <c r="D335" s="33">
        <f>D171</f>
        <v>1942543.0607544456</v>
      </c>
      <c r="E335" s="81"/>
      <c r="F335" s="33"/>
      <c r="G335" s="33"/>
      <c r="H335" s="81"/>
      <c r="I335" s="33">
        <f t="shared" ref="I335:AH335" si="118">I171</f>
        <v>1230823.7253863737</v>
      </c>
      <c r="J335" s="33">
        <f t="shared" si="118"/>
        <v>38782.528570503397</v>
      </c>
      <c r="K335" s="33">
        <f t="shared" si="118"/>
        <v>7024.5061126090523</v>
      </c>
      <c r="L335" s="33">
        <f t="shared" si="118"/>
        <v>1.9624980603486144</v>
      </c>
      <c r="M335" s="33">
        <f t="shared" si="118"/>
        <v>326.08676156813016</v>
      </c>
      <c r="N335" s="33">
        <f t="shared" si="118"/>
        <v>1087.6391752469251</v>
      </c>
      <c r="O335" s="33">
        <f t="shared" si="118"/>
        <v>2836.2244846551948</v>
      </c>
      <c r="P335" s="33">
        <f t="shared" si="118"/>
        <v>1603.9130845439831</v>
      </c>
      <c r="Q335" s="33">
        <f t="shared" si="118"/>
        <v>269.04119157958803</v>
      </c>
      <c r="R335" s="33">
        <f t="shared" si="118"/>
        <v>7.5815248295047262</v>
      </c>
      <c r="S335" s="33">
        <f t="shared" si="118"/>
        <v>4717.8324054139484</v>
      </c>
      <c r="T335" s="33">
        <f t="shared" si="118"/>
        <v>379.15159196168867</v>
      </c>
      <c r="U335" s="33">
        <f t="shared" si="118"/>
        <v>28387.022618851999</v>
      </c>
      <c r="V335" s="33">
        <f t="shared" si="118"/>
        <v>7449.8251776940151</v>
      </c>
      <c r="W335" s="33">
        <f t="shared" si="118"/>
        <v>1191.2572570566138</v>
      </c>
      <c r="X335" s="33">
        <f t="shared" si="118"/>
        <v>0</v>
      </c>
      <c r="Y335" s="33">
        <f t="shared" si="118"/>
        <v>0</v>
      </c>
      <c r="Z335" s="33">
        <f t="shared" si="118"/>
        <v>0</v>
      </c>
      <c r="AA335" s="33">
        <f t="shared" si="118"/>
        <v>0</v>
      </c>
      <c r="AB335" s="33">
        <f t="shared" si="118"/>
        <v>0</v>
      </c>
      <c r="AC335" s="33">
        <f t="shared" si="118"/>
        <v>0</v>
      </c>
      <c r="AD335" s="33">
        <f t="shared" si="118"/>
        <v>559500.91216385271</v>
      </c>
      <c r="AE335" s="33">
        <f t="shared" si="118"/>
        <v>36665.049084082879</v>
      </c>
      <c r="AF335" s="33">
        <f t="shared" si="118"/>
        <v>13276.401370624793</v>
      </c>
      <c r="AG335" s="33">
        <f t="shared" si="118"/>
        <v>3178.4791739346792</v>
      </c>
      <c r="AH335" s="33">
        <f t="shared" si="118"/>
        <v>5033.921121002666</v>
      </c>
    </row>
    <row r="336" spans="1:34" ht="12" customHeight="1">
      <c r="A336" s="1"/>
      <c r="B336" s="1"/>
      <c r="C336" s="1"/>
      <c r="D336" s="27"/>
      <c r="E336" s="81"/>
      <c r="F336" s="33"/>
      <c r="G336" s="33"/>
      <c r="H336" s="81"/>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row>
    <row r="337" spans="1:34" ht="12" customHeight="1">
      <c r="A337" s="16" t="s">
        <v>314</v>
      </c>
      <c r="B337" s="1"/>
      <c r="C337" s="1"/>
      <c r="D337" s="61">
        <f>D175</f>
        <v>115224.34954754326</v>
      </c>
      <c r="E337" s="81"/>
      <c r="F337" s="33"/>
      <c r="G337" s="33"/>
      <c r="H337" s="81"/>
      <c r="I337" s="61">
        <f t="shared" ref="I337:AH337" si="119">I175</f>
        <v>73007.834951287237</v>
      </c>
      <c r="J337" s="61">
        <f t="shared" si="119"/>
        <v>2300.4337554348544</v>
      </c>
      <c r="K337" s="61">
        <f t="shared" si="119"/>
        <v>416.6672873669873</v>
      </c>
      <c r="L337" s="61">
        <f t="shared" si="119"/>
        <v>0.11640800508389289</v>
      </c>
      <c r="M337" s="61">
        <f t="shared" si="119"/>
        <v>19.342240466556223</v>
      </c>
      <c r="N337" s="61">
        <f t="shared" si="119"/>
        <v>64.514665873908882</v>
      </c>
      <c r="O337" s="61">
        <f t="shared" si="119"/>
        <v>168.2341709780618</v>
      </c>
      <c r="P337" s="61">
        <f t="shared" si="119"/>
        <v>95.13809275640854</v>
      </c>
      <c r="Q337" s="61">
        <f t="shared" si="119"/>
        <v>15.958511771272741</v>
      </c>
      <c r="R337" s="61">
        <f t="shared" si="119"/>
        <v>0.44970754301783711</v>
      </c>
      <c r="S337" s="61">
        <f t="shared" si="119"/>
        <v>279.84407716399164</v>
      </c>
      <c r="T337" s="61">
        <f t="shared" si="119"/>
        <v>22.489846658397234</v>
      </c>
      <c r="U337" s="61">
        <f t="shared" si="119"/>
        <v>1683.8114340581335</v>
      </c>
      <c r="V337" s="61">
        <f t="shared" si="119"/>
        <v>441.89561492104963</v>
      </c>
      <c r="W337" s="61">
        <f t="shared" si="119"/>
        <v>70.660900837291621</v>
      </c>
      <c r="X337" s="61">
        <f t="shared" si="119"/>
        <v>0</v>
      </c>
      <c r="Y337" s="61">
        <f t="shared" si="119"/>
        <v>0</v>
      </c>
      <c r="Z337" s="61">
        <f t="shared" si="119"/>
        <v>0</v>
      </c>
      <c r="AA337" s="61">
        <f t="shared" si="119"/>
        <v>0</v>
      </c>
      <c r="AB337" s="61">
        <f t="shared" si="119"/>
        <v>0</v>
      </c>
      <c r="AC337" s="61">
        <f t="shared" si="119"/>
        <v>0</v>
      </c>
      <c r="AD337" s="61">
        <f t="shared" si="119"/>
        <v>33187.49014001208</v>
      </c>
      <c r="AE337" s="61">
        <f t="shared" si="119"/>
        <v>2174.8328349547128</v>
      </c>
      <c r="AF337" s="61">
        <f t="shared" si="119"/>
        <v>787.50620419617508</v>
      </c>
      <c r="AG337" s="61">
        <f t="shared" si="119"/>
        <v>188.53543211793527</v>
      </c>
      <c r="AH337" s="61">
        <f t="shared" si="119"/>
        <v>298.5932711401</v>
      </c>
    </row>
    <row r="338" spans="1:34" ht="12" customHeight="1">
      <c r="A338" s="16"/>
      <c r="B338" s="1"/>
      <c r="C338" s="1"/>
      <c r="D338" s="27"/>
      <c r="E338" s="81"/>
      <c r="F338" s="33"/>
      <c r="G338" s="33"/>
      <c r="H338" s="81"/>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row>
    <row r="339" spans="1:34" ht="12" customHeight="1">
      <c r="A339" s="62" t="s">
        <v>315</v>
      </c>
      <c r="B339" s="1"/>
      <c r="C339" s="1"/>
      <c r="D339" s="27"/>
      <c r="E339" s="81"/>
      <c r="F339" s="27"/>
      <c r="G339" s="27"/>
      <c r="H339" s="81"/>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row>
    <row r="340" spans="1:34" ht="12" customHeight="1">
      <c r="A340" s="16" t="s">
        <v>187</v>
      </c>
      <c r="B340" s="1"/>
      <c r="C340" s="1"/>
      <c r="D340" s="27">
        <f>D207</f>
        <v>0</v>
      </c>
      <c r="E340" s="81"/>
      <c r="F340" s="27"/>
      <c r="G340" s="27"/>
      <c r="H340" s="81"/>
      <c r="I340" s="27">
        <f t="shared" ref="I340:AH340" si="120">I207</f>
        <v>0</v>
      </c>
      <c r="J340" s="27">
        <f t="shared" si="120"/>
        <v>0</v>
      </c>
      <c r="K340" s="27">
        <f t="shared" si="120"/>
        <v>0</v>
      </c>
      <c r="L340" s="27">
        <f t="shared" si="120"/>
        <v>0</v>
      </c>
      <c r="M340" s="27">
        <f t="shared" si="120"/>
        <v>0</v>
      </c>
      <c r="N340" s="27">
        <f t="shared" si="120"/>
        <v>0</v>
      </c>
      <c r="O340" s="27">
        <f t="shared" si="120"/>
        <v>0</v>
      </c>
      <c r="P340" s="27">
        <f t="shared" si="120"/>
        <v>0</v>
      </c>
      <c r="Q340" s="27">
        <f t="shared" si="120"/>
        <v>0</v>
      </c>
      <c r="R340" s="27">
        <f t="shared" si="120"/>
        <v>0</v>
      </c>
      <c r="S340" s="27">
        <f t="shared" si="120"/>
        <v>0</v>
      </c>
      <c r="T340" s="27">
        <f t="shared" si="120"/>
        <v>0</v>
      </c>
      <c r="U340" s="27">
        <f t="shared" si="120"/>
        <v>0</v>
      </c>
      <c r="V340" s="27">
        <f t="shared" si="120"/>
        <v>0</v>
      </c>
      <c r="W340" s="27">
        <f t="shared" si="120"/>
        <v>0</v>
      </c>
      <c r="X340" s="27">
        <f t="shared" si="120"/>
        <v>0</v>
      </c>
      <c r="Y340" s="27">
        <f t="shared" si="120"/>
        <v>0</v>
      </c>
      <c r="Z340" s="27">
        <f t="shared" si="120"/>
        <v>0</v>
      </c>
      <c r="AA340" s="27">
        <f t="shared" si="120"/>
        <v>0</v>
      </c>
      <c r="AB340" s="27">
        <f t="shared" si="120"/>
        <v>0</v>
      </c>
      <c r="AC340" s="27">
        <f t="shared" si="120"/>
        <v>0</v>
      </c>
      <c r="AD340" s="27">
        <f t="shared" si="120"/>
        <v>0</v>
      </c>
      <c r="AE340" s="27">
        <f t="shared" si="120"/>
        <v>0</v>
      </c>
      <c r="AF340" s="27">
        <f t="shared" si="120"/>
        <v>0</v>
      </c>
      <c r="AG340" s="27">
        <f t="shared" si="120"/>
        <v>0</v>
      </c>
      <c r="AH340" s="27">
        <f t="shared" si="120"/>
        <v>0</v>
      </c>
    </row>
    <row r="341" spans="1:34" ht="12" customHeight="1">
      <c r="A341" s="16" t="s">
        <v>316</v>
      </c>
      <c r="B341" s="1"/>
      <c r="C341" s="1"/>
      <c r="D341" s="27">
        <f>D216</f>
        <v>0</v>
      </c>
      <c r="E341" s="81"/>
      <c r="F341" s="27"/>
      <c r="G341" s="27"/>
      <c r="H341" s="81"/>
      <c r="I341" s="27">
        <f t="shared" ref="I341:AH341" si="121">I216</f>
        <v>0</v>
      </c>
      <c r="J341" s="27">
        <f t="shared" si="121"/>
        <v>0</v>
      </c>
      <c r="K341" s="27">
        <f t="shared" si="121"/>
        <v>0</v>
      </c>
      <c r="L341" s="27">
        <f t="shared" si="121"/>
        <v>0</v>
      </c>
      <c r="M341" s="27">
        <f t="shared" si="121"/>
        <v>0</v>
      </c>
      <c r="N341" s="27">
        <f t="shared" si="121"/>
        <v>0</v>
      </c>
      <c r="O341" s="27">
        <f t="shared" si="121"/>
        <v>0</v>
      </c>
      <c r="P341" s="27">
        <f t="shared" si="121"/>
        <v>0</v>
      </c>
      <c r="Q341" s="27">
        <f t="shared" si="121"/>
        <v>0</v>
      </c>
      <c r="R341" s="27">
        <f t="shared" si="121"/>
        <v>0</v>
      </c>
      <c r="S341" s="27">
        <f t="shared" si="121"/>
        <v>0</v>
      </c>
      <c r="T341" s="27">
        <f t="shared" si="121"/>
        <v>0</v>
      </c>
      <c r="U341" s="27">
        <f t="shared" si="121"/>
        <v>0</v>
      </c>
      <c r="V341" s="27">
        <f t="shared" si="121"/>
        <v>0</v>
      </c>
      <c r="W341" s="27">
        <f t="shared" si="121"/>
        <v>0</v>
      </c>
      <c r="X341" s="27">
        <f t="shared" si="121"/>
        <v>0</v>
      </c>
      <c r="Y341" s="27">
        <f t="shared" si="121"/>
        <v>0</v>
      </c>
      <c r="Z341" s="27">
        <f t="shared" si="121"/>
        <v>0</v>
      </c>
      <c r="AA341" s="27">
        <f t="shared" si="121"/>
        <v>0</v>
      </c>
      <c r="AB341" s="27">
        <f t="shared" si="121"/>
        <v>0</v>
      </c>
      <c r="AC341" s="27">
        <f t="shared" si="121"/>
        <v>0</v>
      </c>
      <c r="AD341" s="27">
        <f t="shared" si="121"/>
        <v>0</v>
      </c>
      <c r="AE341" s="27">
        <f t="shared" si="121"/>
        <v>0</v>
      </c>
      <c r="AF341" s="27">
        <f t="shared" si="121"/>
        <v>0</v>
      </c>
      <c r="AG341" s="27">
        <f t="shared" si="121"/>
        <v>0</v>
      </c>
      <c r="AH341" s="27">
        <f t="shared" si="121"/>
        <v>0</v>
      </c>
    </row>
    <row r="342" spans="1:34" ht="12" customHeight="1">
      <c r="A342" s="16" t="s">
        <v>317</v>
      </c>
      <c r="B342" s="1"/>
      <c r="C342" s="1"/>
      <c r="D342" s="27">
        <f>D235</f>
        <v>0</v>
      </c>
      <c r="E342" s="81"/>
      <c r="F342" s="27"/>
      <c r="G342" s="27"/>
      <c r="H342" s="81"/>
      <c r="I342" s="27">
        <f t="shared" ref="I342:AH342" si="122">I235</f>
        <v>0</v>
      </c>
      <c r="J342" s="27">
        <f t="shared" si="122"/>
        <v>0</v>
      </c>
      <c r="K342" s="27">
        <f t="shared" si="122"/>
        <v>0</v>
      </c>
      <c r="L342" s="27">
        <f t="shared" si="122"/>
        <v>0</v>
      </c>
      <c r="M342" s="27">
        <f t="shared" si="122"/>
        <v>0</v>
      </c>
      <c r="N342" s="27">
        <f t="shared" si="122"/>
        <v>0</v>
      </c>
      <c r="O342" s="27">
        <f t="shared" si="122"/>
        <v>0</v>
      </c>
      <c r="P342" s="27">
        <f t="shared" si="122"/>
        <v>0</v>
      </c>
      <c r="Q342" s="27">
        <f t="shared" si="122"/>
        <v>0</v>
      </c>
      <c r="R342" s="27">
        <f t="shared" si="122"/>
        <v>0</v>
      </c>
      <c r="S342" s="27">
        <f t="shared" si="122"/>
        <v>0</v>
      </c>
      <c r="T342" s="27">
        <f t="shared" si="122"/>
        <v>0</v>
      </c>
      <c r="U342" s="27">
        <f t="shared" si="122"/>
        <v>0</v>
      </c>
      <c r="V342" s="27">
        <f t="shared" si="122"/>
        <v>0</v>
      </c>
      <c r="W342" s="27">
        <f t="shared" si="122"/>
        <v>0</v>
      </c>
      <c r="X342" s="27">
        <f t="shared" si="122"/>
        <v>0</v>
      </c>
      <c r="Y342" s="27">
        <f t="shared" si="122"/>
        <v>0</v>
      </c>
      <c r="Z342" s="27">
        <f t="shared" si="122"/>
        <v>0</v>
      </c>
      <c r="AA342" s="27">
        <f t="shared" si="122"/>
        <v>0</v>
      </c>
      <c r="AB342" s="27">
        <f t="shared" si="122"/>
        <v>0</v>
      </c>
      <c r="AC342" s="27">
        <f t="shared" si="122"/>
        <v>0</v>
      </c>
      <c r="AD342" s="27">
        <f t="shared" si="122"/>
        <v>0</v>
      </c>
      <c r="AE342" s="27">
        <f t="shared" si="122"/>
        <v>0</v>
      </c>
      <c r="AF342" s="27">
        <f t="shared" si="122"/>
        <v>0</v>
      </c>
      <c r="AG342" s="27">
        <f t="shared" si="122"/>
        <v>0</v>
      </c>
      <c r="AH342" s="27">
        <f t="shared" si="122"/>
        <v>0</v>
      </c>
    </row>
    <row r="343" spans="1:34" ht="12" customHeight="1">
      <c r="A343" s="16" t="s">
        <v>318</v>
      </c>
      <c r="B343" s="1"/>
      <c r="C343" s="1"/>
      <c r="D343" s="27">
        <f>D249</f>
        <v>0</v>
      </c>
      <c r="E343" s="81"/>
      <c r="F343" s="27"/>
      <c r="G343" s="27"/>
      <c r="H343" s="81"/>
      <c r="I343" s="27">
        <f t="shared" ref="I343:AH343" si="123">I249</f>
        <v>0</v>
      </c>
      <c r="J343" s="27">
        <f t="shared" si="123"/>
        <v>0</v>
      </c>
      <c r="K343" s="27">
        <f t="shared" si="123"/>
        <v>0</v>
      </c>
      <c r="L343" s="27">
        <f t="shared" si="123"/>
        <v>0</v>
      </c>
      <c r="M343" s="27">
        <f t="shared" si="123"/>
        <v>0</v>
      </c>
      <c r="N343" s="27">
        <f t="shared" si="123"/>
        <v>0</v>
      </c>
      <c r="O343" s="27">
        <f t="shared" si="123"/>
        <v>0</v>
      </c>
      <c r="P343" s="27">
        <f t="shared" si="123"/>
        <v>0</v>
      </c>
      <c r="Q343" s="27">
        <f t="shared" si="123"/>
        <v>0</v>
      </c>
      <c r="R343" s="27">
        <f t="shared" si="123"/>
        <v>0</v>
      </c>
      <c r="S343" s="27">
        <f t="shared" si="123"/>
        <v>0</v>
      </c>
      <c r="T343" s="27">
        <f t="shared" si="123"/>
        <v>0</v>
      </c>
      <c r="U343" s="27">
        <f t="shared" si="123"/>
        <v>0</v>
      </c>
      <c r="V343" s="27">
        <f t="shared" si="123"/>
        <v>0</v>
      </c>
      <c r="W343" s="27">
        <f t="shared" si="123"/>
        <v>0</v>
      </c>
      <c r="X343" s="27">
        <f t="shared" si="123"/>
        <v>0</v>
      </c>
      <c r="Y343" s="27">
        <f t="shared" si="123"/>
        <v>0</v>
      </c>
      <c r="Z343" s="27">
        <f t="shared" si="123"/>
        <v>0</v>
      </c>
      <c r="AA343" s="27">
        <f t="shared" si="123"/>
        <v>0</v>
      </c>
      <c r="AB343" s="27">
        <f t="shared" si="123"/>
        <v>0</v>
      </c>
      <c r="AC343" s="27">
        <f t="shared" si="123"/>
        <v>0</v>
      </c>
      <c r="AD343" s="27">
        <f t="shared" si="123"/>
        <v>0</v>
      </c>
      <c r="AE343" s="27">
        <f t="shared" si="123"/>
        <v>0</v>
      </c>
      <c r="AF343" s="27">
        <f t="shared" si="123"/>
        <v>0</v>
      </c>
      <c r="AG343" s="27">
        <f t="shared" si="123"/>
        <v>0</v>
      </c>
      <c r="AH343" s="27">
        <f t="shared" si="123"/>
        <v>0</v>
      </c>
    </row>
    <row r="344" spans="1:34" ht="12" customHeight="1">
      <c r="A344" s="16" t="s">
        <v>319</v>
      </c>
      <c r="B344" s="1"/>
      <c r="C344" s="1"/>
      <c r="D344" s="27">
        <f>D266</f>
        <v>34559.676199217087</v>
      </c>
      <c r="E344" s="81"/>
      <c r="F344" s="27"/>
      <c r="G344" s="27"/>
      <c r="H344" s="81"/>
      <c r="I344" s="27">
        <f t="shared" ref="I344:AH344" si="124">I266</f>
        <v>32942.750330732837</v>
      </c>
      <c r="J344" s="27">
        <f t="shared" si="124"/>
        <v>805.64404858724345</v>
      </c>
      <c r="K344" s="27">
        <f t="shared" si="124"/>
        <v>77.923415513204503</v>
      </c>
      <c r="L344" s="27">
        <f t="shared" si="124"/>
        <v>0</v>
      </c>
      <c r="M344" s="27">
        <f t="shared" si="124"/>
        <v>4.2549853625764396</v>
      </c>
      <c r="N344" s="27">
        <f t="shared" si="124"/>
        <v>14.468117251846623</v>
      </c>
      <c r="O344" s="27">
        <f t="shared" si="124"/>
        <v>32.73675741505874</v>
      </c>
      <c r="P344" s="27">
        <f t="shared" si="124"/>
        <v>18.712027338857901</v>
      </c>
      <c r="Q344" s="27">
        <f t="shared" si="124"/>
        <v>2.1123173670191941</v>
      </c>
      <c r="R344" s="27">
        <f t="shared" si="124"/>
        <v>4.8453201153224677E-2</v>
      </c>
      <c r="S344" s="27">
        <f t="shared" si="124"/>
        <v>52.856246358998547</v>
      </c>
      <c r="T344" s="27">
        <f t="shared" si="124"/>
        <v>4.2845468192871881</v>
      </c>
      <c r="U344" s="27">
        <f t="shared" si="124"/>
        <v>469.90446172021166</v>
      </c>
      <c r="V344" s="27">
        <f t="shared" si="124"/>
        <v>124.38219018209621</v>
      </c>
      <c r="W344" s="27">
        <f t="shared" si="124"/>
        <v>9.5983013666955781</v>
      </c>
      <c r="X344" s="27">
        <f t="shared" si="124"/>
        <v>0</v>
      </c>
      <c r="Y344" s="27">
        <f t="shared" si="124"/>
        <v>0</v>
      </c>
      <c r="Z344" s="27">
        <f t="shared" si="124"/>
        <v>0</v>
      </c>
      <c r="AA344" s="27">
        <f t="shared" si="124"/>
        <v>0</v>
      </c>
      <c r="AB344" s="27">
        <f t="shared" si="124"/>
        <v>0</v>
      </c>
      <c r="AC344" s="27">
        <f t="shared" si="124"/>
        <v>0</v>
      </c>
      <c r="AD344" s="27">
        <f t="shared" si="124"/>
        <v>0</v>
      </c>
      <c r="AE344" s="27">
        <f t="shared" si="124"/>
        <v>0</v>
      </c>
      <c r="AF344" s="27">
        <f t="shared" si="124"/>
        <v>0</v>
      </c>
      <c r="AG344" s="27">
        <f t="shared" si="124"/>
        <v>0</v>
      </c>
      <c r="AH344" s="27">
        <f t="shared" si="124"/>
        <v>0</v>
      </c>
    </row>
    <row r="345" spans="1:34" ht="12" customHeight="1">
      <c r="A345" s="16" t="s">
        <v>320</v>
      </c>
      <c r="B345" s="1"/>
      <c r="C345" s="1"/>
      <c r="D345" s="27">
        <f>D283</f>
        <v>13970.899009375766</v>
      </c>
      <c r="E345" s="81"/>
      <c r="F345" s="27"/>
      <c r="G345" s="27"/>
      <c r="H345" s="81"/>
      <c r="I345" s="27">
        <f t="shared" ref="I345:AH345" si="125">I283</f>
        <v>0</v>
      </c>
      <c r="J345" s="27">
        <f t="shared" si="125"/>
        <v>0</v>
      </c>
      <c r="K345" s="27">
        <f t="shared" si="125"/>
        <v>0</v>
      </c>
      <c r="L345" s="27">
        <f t="shared" si="125"/>
        <v>0</v>
      </c>
      <c r="M345" s="27">
        <f t="shared" si="125"/>
        <v>0</v>
      </c>
      <c r="N345" s="27">
        <f t="shared" si="125"/>
        <v>0</v>
      </c>
      <c r="O345" s="27">
        <f t="shared" si="125"/>
        <v>0</v>
      </c>
      <c r="P345" s="27">
        <f t="shared" si="125"/>
        <v>0</v>
      </c>
      <c r="Q345" s="27">
        <f t="shared" si="125"/>
        <v>0</v>
      </c>
      <c r="R345" s="27">
        <f t="shared" si="125"/>
        <v>0</v>
      </c>
      <c r="S345" s="27">
        <f t="shared" si="125"/>
        <v>0</v>
      </c>
      <c r="T345" s="27">
        <f t="shared" si="125"/>
        <v>0</v>
      </c>
      <c r="U345" s="27">
        <f t="shared" si="125"/>
        <v>0</v>
      </c>
      <c r="V345" s="27">
        <f t="shared" si="125"/>
        <v>0</v>
      </c>
      <c r="W345" s="27">
        <f t="shared" si="125"/>
        <v>0</v>
      </c>
      <c r="X345" s="27">
        <f t="shared" si="125"/>
        <v>0</v>
      </c>
      <c r="Y345" s="27">
        <f t="shared" si="125"/>
        <v>0</v>
      </c>
      <c r="Z345" s="27">
        <f t="shared" si="125"/>
        <v>0</v>
      </c>
      <c r="AA345" s="27">
        <f t="shared" si="125"/>
        <v>0</v>
      </c>
      <c r="AB345" s="27">
        <f t="shared" si="125"/>
        <v>0</v>
      </c>
      <c r="AC345" s="27">
        <f t="shared" si="125"/>
        <v>0</v>
      </c>
      <c r="AD345" s="27">
        <f t="shared" si="125"/>
        <v>13757.781752440995</v>
      </c>
      <c r="AE345" s="27">
        <f t="shared" si="125"/>
        <v>183.93126764245937</v>
      </c>
      <c r="AF345" s="27">
        <f t="shared" si="125"/>
        <v>13.322545700489638</v>
      </c>
      <c r="AG345" s="27">
        <f t="shared" si="125"/>
        <v>3.0216083032038346</v>
      </c>
      <c r="AH345" s="27">
        <f t="shared" si="125"/>
        <v>12.841835288616299</v>
      </c>
    </row>
    <row r="346" spans="1:34" ht="12" customHeight="1">
      <c r="A346" s="16" t="s">
        <v>321</v>
      </c>
      <c r="B346" s="1"/>
      <c r="C346" s="1"/>
      <c r="D346" s="27">
        <f>D289</f>
        <v>17835.894369449998</v>
      </c>
      <c r="E346" s="81"/>
      <c r="F346" s="27"/>
      <c r="G346" s="27"/>
      <c r="H346" s="81"/>
      <c r="I346" s="27">
        <f t="shared" ref="I346:AH346" si="126">I289</f>
        <v>11326.057385232987</v>
      </c>
      <c r="J346" s="27">
        <f t="shared" si="126"/>
        <v>330.01180651632455</v>
      </c>
      <c r="K346" s="27">
        <f t="shared" si="126"/>
        <v>53.293546376662178</v>
      </c>
      <c r="L346" s="27">
        <f t="shared" si="126"/>
        <v>0</v>
      </c>
      <c r="M346" s="27">
        <f t="shared" si="126"/>
        <v>2.4906973040251965</v>
      </c>
      <c r="N346" s="27">
        <f t="shared" si="126"/>
        <v>8.469053959723805</v>
      </c>
      <c r="O346" s="27">
        <f t="shared" si="126"/>
        <v>22.975373296088431</v>
      </c>
      <c r="P346" s="27">
        <f t="shared" si="126"/>
        <v>13.13251058393198</v>
      </c>
      <c r="Q346" s="27">
        <f t="shared" si="126"/>
        <v>2.0050496450313511</v>
      </c>
      <c r="R346" s="27">
        <f t="shared" si="126"/>
        <v>4.5992650200097962E-2</v>
      </c>
      <c r="S346" s="27">
        <f t="shared" si="126"/>
        <v>37.934845117236257</v>
      </c>
      <c r="T346" s="27">
        <f t="shared" si="126"/>
        <v>3.0750125327341955</v>
      </c>
      <c r="U346" s="27">
        <f t="shared" si="126"/>
        <v>254.5024977787829</v>
      </c>
      <c r="V346" s="27">
        <f t="shared" si="126"/>
        <v>67.365987470421814</v>
      </c>
      <c r="W346" s="27">
        <f t="shared" si="126"/>
        <v>9.1108803291972436</v>
      </c>
      <c r="X346" s="27">
        <f t="shared" si="126"/>
        <v>0</v>
      </c>
      <c r="Y346" s="27">
        <f t="shared" si="126"/>
        <v>0</v>
      </c>
      <c r="Z346" s="27">
        <f t="shared" si="126"/>
        <v>0</v>
      </c>
      <c r="AA346" s="27">
        <f t="shared" si="126"/>
        <v>0</v>
      </c>
      <c r="AB346" s="27">
        <f t="shared" si="126"/>
        <v>0</v>
      </c>
      <c r="AC346" s="27">
        <f t="shared" si="126"/>
        <v>0</v>
      </c>
      <c r="AD346" s="27">
        <f t="shared" si="126"/>
        <v>5256.0578178857677</v>
      </c>
      <c r="AE346" s="27">
        <f t="shared" si="126"/>
        <v>286.68971018779871</v>
      </c>
      <c r="AF346" s="27">
        <f t="shared" si="126"/>
        <v>101.03634540369758</v>
      </c>
      <c r="AG346" s="27">
        <f t="shared" si="126"/>
        <v>22.915459782281925</v>
      </c>
      <c r="AH346" s="27">
        <f t="shared" si="126"/>
        <v>38.724397397103516</v>
      </c>
    </row>
    <row r="347" spans="1:34" ht="12" customHeight="1">
      <c r="A347" s="16" t="s">
        <v>322</v>
      </c>
      <c r="B347" s="1"/>
      <c r="C347" s="1"/>
      <c r="D347" s="27">
        <f>D295</f>
        <v>11409.254783337199</v>
      </c>
      <c r="E347" s="81"/>
      <c r="F347" s="27"/>
      <c r="G347" s="27"/>
      <c r="H347" s="81"/>
      <c r="I347" s="27">
        <f t="shared" ref="I347:AH347" si="127">I295</f>
        <v>3408.6899484713344</v>
      </c>
      <c r="J347" s="27">
        <f t="shared" si="127"/>
        <v>2352.5002377358542</v>
      </c>
      <c r="K347" s="27">
        <f t="shared" si="127"/>
        <v>1251.8055203320791</v>
      </c>
      <c r="L347" s="27">
        <f t="shared" si="127"/>
        <v>3.7818897895228978</v>
      </c>
      <c r="M347" s="27">
        <f t="shared" si="127"/>
        <v>83.201575369503715</v>
      </c>
      <c r="N347" s="27">
        <f t="shared" si="127"/>
        <v>225.83284743151017</v>
      </c>
      <c r="O347" s="27">
        <f t="shared" si="127"/>
        <v>142.63127206200642</v>
      </c>
      <c r="P347" s="27">
        <f t="shared" si="127"/>
        <v>51.325647143525053</v>
      </c>
      <c r="Q347" s="27">
        <f t="shared" si="127"/>
        <v>19.387252302810271</v>
      </c>
      <c r="R347" s="27">
        <f t="shared" si="127"/>
        <v>1.6870733078578446</v>
      </c>
      <c r="S347" s="27">
        <f t="shared" si="127"/>
        <v>233.39662701055596</v>
      </c>
      <c r="T347" s="27">
        <f t="shared" si="127"/>
        <v>12.966479278364224</v>
      </c>
      <c r="U347" s="27">
        <f t="shared" si="127"/>
        <v>794.40562433260595</v>
      </c>
      <c r="V347" s="27">
        <f t="shared" si="127"/>
        <v>82.618184930591042</v>
      </c>
      <c r="W347" s="27">
        <f t="shared" si="127"/>
        <v>33.068626151405127</v>
      </c>
      <c r="X347" s="27">
        <f t="shared" si="127"/>
        <v>0</v>
      </c>
      <c r="Y347" s="27">
        <f t="shared" si="127"/>
        <v>0</v>
      </c>
      <c r="Z347" s="27">
        <f t="shared" si="127"/>
        <v>0</v>
      </c>
      <c r="AA347" s="27">
        <f t="shared" si="127"/>
        <v>0</v>
      </c>
      <c r="AB347" s="27">
        <f t="shared" si="127"/>
        <v>0</v>
      </c>
      <c r="AC347" s="27">
        <f t="shared" si="127"/>
        <v>0</v>
      </c>
      <c r="AD347" s="27">
        <f t="shared" si="127"/>
        <v>1058.3944249666451</v>
      </c>
      <c r="AE347" s="27">
        <f t="shared" si="127"/>
        <v>616.5868074413163</v>
      </c>
      <c r="AF347" s="27">
        <f t="shared" si="127"/>
        <v>314.43712250033235</v>
      </c>
      <c r="AG347" s="27">
        <f t="shared" si="127"/>
        <v>419.44616964761605</v>
      </c>
      <c r="AH347" s="27">
        <f t="shared" si="127"/>
        <v>303.09145313176373</v>
      </c>
    </row>
    <row r="348" spans="1:34" ht="12" customHeight="1">
      <c r="A348" s="16" t="s">
        <v>323</v>
      </c>
      <c r="B348" s="1"/>
      <c r="C348" s="1"/>
      <c r="D348" s="27">
        <f>D305</f>
        <v>45388.023969199749</v>
      </c>
      <c r="E348" s="81"/>
      <c r="F348" s="27"/>
      <c r="G348" s="27"/>
      <c r="H348" s="81"/>
      <c r="I348" s="27">
        <f t="shared" ref="I348:AH348" si="128">I305</f>
        <v>33647.725778211316</v>
      </c>
      <c r="J348" s="27">
        <f t="shared" si="128"/>
        <v>370.28997405879932</v>
      </c>
      <c r="K348" s="27">
        <f t="shared" si="128"/>
        <v>187.11634887922418</v>
      </c>
      <c r="L348" s="27">
        <f t="shared" si="128"/>
        <v>0.37887303198091105</v>
      </c>
      <c r="M348" s="27">
        <f t="shared" si="128"/>
        <v>10.353645992776354</v>
      </c>
      <c r="N348" s="27">
        <f t="shared" si="128"/>
        <v>50.676233801699397</v>
      </c>
      <c r="O348" s="27">
        <f t="shared" si="128"/>
        <v>23.659955319774632</v>
      </c>
      <c r="P348" s="27">
        <f t="shared" si="128"/>
        <v>6.4847751806043714</v>
      </c>
      <c r="Q348" s="27">
        <f t="shared" si="128"/>
        <v>3.0668900613066739</v>
      </c>
      <c r="R348" s="27">
        <f t="shared" si="128"/>
        <v>2.1320654498744487</v>
      </c>
      <c r="S348" s="27">
        <f t="shared" si="128"/>
        <v>57.503178803840903</v>
      </c>
      <c r="T348" s="27">
        <f t="shared" si="128"/>
        <v>3.5797323609859109</v>
      </c>
      <c r="U348" s="27">
        <f t="shared" si="128"/>
        <v>34.69891496204729</v>
      </c>
      <c r="V348" s="27">
        <f t="shared" si="128"/>
        <v>1.6933207429794679</v>
      </c>
      <c r="W348" s="27">
        <f t="shared" si="128"/>
        <v>1.5334450306533369</v>
      </c>
      <c r="X348" s="27">
        <f t="shared" si="128"/>
        <v>0</v>
      </c>
      <c r="Y348" s="27">
        <f t="shared" si="128"/>
        <v>0</v>
      </c>
      <c r="Z348" s="27">
        <f t="shared" si="128"/>
        <v>0</v>
      </c>
      <c r="AA348" s="27">
        <f t="shared" si="128"/>
        <v>0</v>
      </c>
      <c r="AB348" s="27">
        <f t="shared" si="128"/>
        <v>0</v>
      </c>
      <c r="AC348" s="27">
        <f t="shared" si="128"/>
        <v>0</v>
      </c>
      <c r="AD348" s="27">
        <f t="shared" si="128"/>
        <v>10646.382881153328</v>
      </c>
      <c r="AE348" s="27">
        <f t="shared" si="128"/>
        <v>175.69417689258412</v>
      </c>
      <c r="AF348" s="27">
        <f t="shared" si="128"/>
        <v>57.923619241412695</v>
      </c>
      <c r="AG348" s="27">
        <f t="shared" si="128"/>
        <v>14.4886971475369</v>
      </c>
      <c r="AH348" s="27">
        <f t="shared" si="128"/>
        <v>92.641462877031813</v>
      </c>
    </row>
    <row r="349" spans="1:34" ht="12" customHeight="1">
      <c r="A349" s="16" t="s">
        <v>324</v>
      </c>
      <c r="B349" s="1"/>
      <c r="C349" s="1"/>
      <c r="D349" s="27">
        <f>D313</f>
        <v>88358.643621118288</v>
      </c>
      <c r="E349" s="81"/>
      <c r="F349" s="27"/>
      <c r="G349" s="27"/>
      <c r="H349" s="81"/>
      <c r="I349" s="27">
        <f t="shared" ref="I349:AH349" si="129">I313</f>
        <v>57227.347199731899</v>
      </c>
      <c r="J349" s="27">
        <f t="shared" si="129"/>
        <v>3057.3428646187167</v>
      </c>
      <c r="K349" s="27">
        <f t="shared" si="129"/>
        <v>1287.7275816235128</v>
      </c>
      <c r="L349" s="27">
        <f t="shared" si="129"/>
        <v>3.489297857687145</v>
      </c>
      <c r="M349" s="27">
        <f t="shared" si="129"/>
        <v>82.704996969103561</v>
      </c>
      <c r="N349" s="27">
        <f t="shared" si="129"/>
        <v>240.41338350730959</v>
      </c>
      <c r="O349" s="27">
        <f t="shared" si="129"/>
        <v>180.06943736228828</v>
      </c>
      <c r="P349" s="27">
        <f t="shared" si="129"/>
        <v>72.933879358155252</v>
      </c>
      <c r="Q349" s="27">
        <f t="shared" si="129"/>
        <v>21.948870603311288</v>
      </c>
      <c r="R349" s="27">
        <f t="shared" si="129"/>
        <v>2.6923525247686473</v>
      </c>
      <c r="S349" s="27">
        <f t="shared" si="129"/>
        <v>305.11499228533143</v>
      </c>
      <c r="T349" s="27">
        <f t="shared" si="129"/>
        <v>18.989950926668868</v>
      </c>
      <c r="U349" s="27">
        <f t="shared" si="129"/>
        <v>1242.4557825062875</v>
      </c>
      <c r="V349" s="27">
        <f t="shared" si="129"/>
        <v>213.9445621613429</v>
      </c>
      <c r="W349" s="27">
        <f t="shared" si="129"/>
        <v>45.311755017495742</v>
      </c>
      <c r="X349" s="27">
        <f t="shared" si="129"/>
        <v>0</v>
      </c>
      <c r="Y349" s="27">
        <f t="shared" si="129"/>
        <v>0</v>
      </c>
      <c r="Z349" s="27">
        <f t="shared" si="129"/>
        <v>0</v>
      </c>
      <c r="AA349" s="27">
        <f t="shared" si="129"/>
        <v>0</v>
      </c>
      <c r="AB349" s="27">
        <f t="shared" si="129"/>
        <v>0</v>
      </c>
      <c r="AC349" s="27">
        <f t="shared" si="129"/>
        <v>0</v>
      </c>
      <c r="AD349" s="27">
        <f t="shared" si="129"/>
        <v>22237.615246236561</v>
      </c>
      <c r="AE349" s="27">
        <f t="shared" si="129"/>
        <v>980.38850873211572</v>
      </c>
      <c r="AF349" s="27">
        <f t="shared" si="129"/>
        <v>392.14440345387874</v>
      </c>
      <c r="AG349" s="27">
        <f t="shared" si="129"/>
        <v>392.0765227760856</v>
      </c>
      <c r="AH349" s="27">
        <f t="shared" si="129"/>
        <v>353.93203286577705</v>
      </c>
    </row>
    <row r="350" spans="1:34" ht="12" customHeight="1">
      <c r="A350" s="1" t="s">
        <v>302</v>
      </c>
      <c r="B350" s="1"/>
      <c r="C350" s="1"/>
      <c r="D350" s="63">
        <f>SUM(D340:D349)</f>
        <v>211522.39195169811</v>
      </c>
      <c r="E350" s="81"/>
      <c r="F350" s="27"/>
      <c r="G350" s="27"/>
      <c r="H350" s="81"/>
      <c r="I350" s="63">
        <f t="shared" ref="I350:AH350" si="130">SUM(I340:I349)</f>
        <v>138552.57064238039</v>
      </c>
      <c r="J350" s="63">
        <f t="shared" si="130"/>
        <v>6915.7889315169377</v>
      </c>
      <c r="K350" s="63">
        <f t="shared" si="130"/>
        <v>2857.866412724683</v>
      </c>
      <c r="L350" s="63">
        <f t="shared" si="130"/>
        <v>7.650060679190954</v>
      </c>
      <c r="M350" s="63">
        <f t="shared" si="130"/>
        <v>183.00590099798526</v>
      </c>
      <c r="N350" s="63">
        <f t="shared" si="130"/>
        <v>539.85963595208966</v>
      </c>
      <c r="O350" s="63">
        <f t="shared" si="130"/>
        <v>402.07279545521646</v>
      </c>
      <c r="P350" s="63">
        <f t="shared" si="130"/>
        <v>162.58883960507455</v>
      </c>
      <c r="Q350" s="63">
        <f t="shared" si="130"/>
        <v>48.520379979478776</v>
      </c>
      <c r="R350" s="63">
        <f t="shared" si="130"/>
        <v>6.6059371338542636</v>
      </c>
      <c r="S350" s="63">
        <f t="shared" si="130"/>
        <v>686.80588957596319</v>
      </c>
      <c r="T350" s="63">
        <f t="shared" si="130"/>
        <v>42.895721918040387</v>
      </c>
      <c r="U350" s="63">
        <f t="shared" si="130"/>
        <v>2795.9672812999352</v>
      </c>
      <c r="V350" s="63">
        <f t="shared" si="130"/>
        <v>490.00424548743149</v>
      </c>
      <c r="W350" s="63">
        <f t="shared" si="130"/>
        <v>98.623007895447032</v>
      </c>
      <c r="X350" s="63">
        <f t="shared" si="130"/>
        <v>0</v>
      </c>
      <c r="Y350" s="63">
        <f t="shared" si="130"/>
        <v>0</v>
      </c>
      <c r="Z350" s="63">
        <f t="shared" si="130"/>
        <v>0</v>
      </c>
      <c r="AA350" s="63">
        <f t="shared" si="130"/>
        <v>0</v>
      </c>
      <c r="AB350" s="63">
        <f t="shared" si="130"/>
        <v>0</v>
      </c>
      <c r="AC350" s="63">
        <f t="shared" si="130"/>
        <v>0</v>
      </c>
      <c r="AD350" s="63">
        <f t="shared" si="130"/>
        <v>52956.232122683301</v>
      </c>
      <c r="AE350" s="63">
        <f t="shared" si="130"/>
        <v>2243.2904708962742</v>
      </c>
      <c r="AF350" s="63">
        <f t="shared" si="130"/>
        <v>878.864036299811</v>
      </c>
      <c r="AG350" s="63">
        <f t="shared" si="130"/>
        <v>851.94845765672426</v>
      </c>
      <c r="AH350" s="63">
        <f t="shared" si="130"/>
        <v>801.23118156029238</v>
      </c>
    </row>
    <row r="351" spans="1:34" ht="12" customHeight="1">
      <c r="A351" s="16"/>
      <c r="B351" s="1"/>
      <c r="C351" s="1"/>
      <c r="D351" s="27"/>
      <c r="E351" s="81"/>
      <c r="F351" s="27"/>
      <c r="G351" s="27"/>
      <c r="H351" s="81"/>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row>
    <row r="352" spans="1:34" ht="12" customHeight="1">
      <c r="A352" s="1" t="s">
        <v>325</v>
      </c>
      <c r="B352" s="1"/>
      <c r="C352" s="1"/>
      <c r="D352" s="61">
        <f>D191</f>
        <v>113327.34561805973</v>
      </c>
      <c r="E352" s="81"/>
      <c r="F352" s="27"/>
      <c r="G352" s="27"/>
      <c r="H352" s="81"/>
      <c r="I352" s="61">
        <f t="shared" ref="I352:AH352" si="131">I191</f>
        <v>71281.573403921269</v>
      </c>
      <c r="J352" s="61">
        <f t="shared" si="131"/>
        <v>2375.4110562450492</v>
      </c>
      <c r="K352" s="61">
        <f t="shared" si="131"/>
        <v>483.91789262253621</v>
      </c>
      <c r="L352" s="61">
        <f t="shared" si="131"/>
        <v>0.32823781670797214</v>
      </c>
      <c r="M352" s="61">
        <f t="shared" si="131"/>
        <v>23.518886887096386</v>
      </c>
      <c r="N352" s="61">
        <f t="shared" si="131"/>
        <v>76.434022752925102</v>
      </c>
      <c r="O352" s="61">
        <f t="shared" si="131"/>
        <v>174.71341699580657</v>
      </c>
      <c r="P352" s="61">
        <f t="shared" si="131"/>
        <v>96.979993953295676</v>
      </c>
      <c r="Q352" s="61">
        <f t="shared" si="131"/>
        <v>17.302984189218215</v>
      </c>
      <c r="R352" s="61">
        <f t="shared" si="131"/>
        <v>0.63275543186057748</v>
      </c>
      <c r="S352" s="61">
        <f t="shared" si="131"/>
        <v>291.83087397546461</v>
      </c>
      <c r="T352" s="61">
        <f t="shared" si="131"/>
        <v>23.10771565549733</v>
      </c>
      <c r="U352" s="61">
        <f t="shared" si="131"/>
        <v>1650.9850718657044</v>
      </c>
      <c r="V352" s="61">
        <f t="shared" si="131"/>
        <v>426.28464863230039</v>
      </c>
      <c r="W352" s="61">
        <f t="shared" si="131"/>
        <v>73.396273552387242</v>
      </c>
      <c r="X352" s="61">
        <f t="shared" si="131"/>
        <v>0</v>
      </c>
      <c r="Y352" s="61">
        <f t="shared" si="131"/>
        <v>0</v>
      </c>
      <c r="Z352" s="61">
        <f t="shared" si="131"/>
        <v>0</v>
      </c>
      <c r="AA352" s="61">
        <f t="shared" si="131"/>
        <v>0</v>
      </c>
      <c r="AB352" s="61">
        <f t="shared" si="131"/>
        <v>0</v>
      </c>
      <c r="AC352" s="61">
        <f t="shared" si="131"/>
        <v>0</v>
      </c>
      <c r="AD352" s="61">
        <f t="shared" si="131"/>
        <v>33317.364022277339</v>
      </c>
      <c r="AE352" s="61">
        <f t="shared" si="131"/>
        <v>1873.5850975974165</v>
      </c>
      <c r="AF352" s="61">
        <f t="shared" si="131"/>
        <v>664.4958015080781</v>
      </c>
      <c r="AG352" s="61">
        <f t="shared" si="131"/>
        <v>178.6984417679173</v>
      </c>
      <c r="AH352" s="61">
        <f t="shared" si="131"/>
        <v>296.78502041186113</v>
      </c>
    </row>
    <row r="353" spans="1:34" ht="12" customHeight="1">
      <c r="A353" s="1"/>
      <c r="B353" s="1"/>
      <c r="C353" s="1"/>
      <c r="D353" s="27"/>
      <c r="E353" s="81"/>
      <c r="F353" s="27"/>
      <c r="G353" s="27"/>
      <c r="H353" s="81"/>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row>
    <row r="354" spans="1:34" ht="12" customHeight="1">
      <c r="A354" s="1" t="s">
        <v>326</v>
      </c>
      <c r="B354" s="1"/>
      <c r="C354" s="1"/>
      <c r="D354" s="61">
        <v>0</v>
      </c>
      <c r="E354" s="81"/>
      <c r="F354" s="27"/>
      <c r="G354" s="27"/>
      <c r="H354" s="81"/>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row>
    <row r="355" spans="1:34" ht="12" customHeight="1">
      <c r="A355" s="1"/>
      <c r="B355" s="1"/>
      <c r="C355" s="1"/>
      <c r="D355" s="27"/>
      <c r="E355" s="81"/>
      <c r="F355" s="27"/>
      <c r="G355" s="27"/>
      <c r="H355" s="81"/>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row>
    <row r="356" spans="1:34" ht="12" customHeight="1">
      <c r="A356" s="10" t="s">
        <v>327</v>
      </c>
      <c r="B356" s="1"/>
      <c r="C356" s="1"/>
      <c r="D356" s="27"/>
      <c r="E356" s="81"/>
      <c r="F356" s="27"/>
      <c r="G356" s="27"/>
      <c r="H356" s="81"/>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row>
    <row r="357" spans="1:34" ht="12" customHeight="1">
      <c r="A357" s="1" t="s">
        <v>328</v>
      </c>
      <c r="B357" s="1"/>
      <c r="C357" s="1"/>
      <c r="D357" s="27">
        <f>D177</f>
        <v>21707.289216973189</v>
      </c>
      <c r="E357" s="81"/>
      <c r="F357" s="27"/>
      <c r="G357" s="27"/>
      <c r="H357" s="81"/>
      <c r="I357" s="27">
        <f t="shared" ref="I357:AH357" si="132">I177</f>
        <v>14941.423465820442</v>
      </c>
      <c r="J357" s="27">
        <f t="shared" si="132"/>
        <v>309.79731964129149</v>
      </c>
      <c r="K357" s="27">
        <f t="shared" si="132"/>
        <v>33.163025602189975</v>
      </c>
      <c r="L357" s="27">
        <f t="shared" si="132"/>
        <v>5.8681125394477781E-3</v>
      </c>
      <c r="M357" s="27">
        <f t="shared" si="132"/>
        <v>2.443327269371117</v>
      </c>
      <c r="N357" s="27">
        <f t="shared" si="132"/>
        <v>8.2447679882500147</v>
      </c>
      <c r="O357" s="27">
        <f t="shared" si="132"/>
        <v>12.464888345734941</v>
      </c>
      <c r="P357" s="27">
        <f t="shared" si="132"/>
        <v>7.0732431302720098</v>
      </c>
      <c r="Q357" s="27">
        <f t="shared" si="132"/>
        <v>5.9265826140431362E-2</v>
      </c>
      <c r="R357" s="27">
        <f t="shared" si="132"/>
        <v>5.5730197464388398E-3</v>
      </c>
      <c r="S357" s="27">
        <f t="shared" si="132"/>
        <v>18.930280440737036</v>
      </c>
      <c r="T357" s="27">
        <f t="shared" si="132"/>
        <v>1.5246946868927249</v>
      </c>
      <c r="U357" s="27">
        <f t="shared" si="132"/>
        <v>286.46769454318758</v>
      </c>
      <c r="V357" s="27">
        <f t="shared" si="132"/>
        <v>75.635246176780996</v>
      </c>
      <c r="W357" s="27">
        <f t="shared" si="132"/>
        <v>0.17583343754883632</v>
      </c>
      <c r="X357" s="27">
        <f t="shared" si="132"/>
        <v>0</v>
      </c>
      <c r="Y357" s="27">
        <f t="shared" si="132"/>
        <v>0</v>
      </c>
      <c r="Z357" s="27">
        <f t="shared" si="132"/>
        <v>0</v>
      </c>
      <c r="AA357" s="27">
        <f t="shared" si="132"/>
        <v>0</v>
      </c>
      <c r="AB357" s="27">
        <f t="shared" si="132"/>
        <v>0</v>
      </c>
      <c r="AC357" s="27">
        <f t="shared" si="132"/>
        <v>0</v>
      </c>
      <c r="AD357" s="27">
        <f t="shared" si="132"/>
        <v>5916.4443805612364</v>
      </c>
      <c r="AE357" s="27">
        <f t="shared" si="132"/>
        <v>67.432076250396648</v>
      </c>
      <c r="AF357" s="27">
        <f t="shared" si="132"/>
        <v>11.959047186969567</v>
      </c>
      <c r="AG357" s="27">
        <f t="shared" si="132"/>
        <v>3.2129565569553042</v>
      </c>
      <c r="AH357" s="27">
        <f t="shared" si="132"/>
        <v>10.826262376510883</v>
      </c>
    </row>
    <row r="358" spans="1:34" ht="12" customHeight="1">
      <c r="A358" s="1" t="s">
        <v>329</v>
      </c>
      <c r="B358" s="1"/>
      <c r="C358" s="10"/>
      <c r="D358" s="27">
        <f>D176</f>
        <v>4814.1365920825137</v>
      </c>
      <c r="E358" s="81"/>
      <c r="F358" s="27"/>
      <c r="G358" s="27"/>
      <c r="H358" s="81"/>
      <c r="I358" s="27">
        <f t="shared" ref="I358:AH358" si="133">I176</f>
        <v>3050.3074317871583</v>
      </c>
      <c r="J358" s="27">
        <f t="shared" si="133"/>
        <v>96.11338543621963</v>
      </c>
      <c r="K358" s="27">
        <f t="shared" si="133"/>
        <v>17.408588052037665</v>
      </c>
      <c r="L358" s="27">
        <f t="shared" si="133"/>
        <v>4.8635903703189483E-3</v>
      </c>
      <c r="M358" s="27">
        <f t="shared" si="133"/>
        <v>0.80812942723088521</v>
      </c>
      <c r="N358" s="27">
        <f t="shared" si="133"/>
        <v>2.6954581642607649</v>
      </c>
      <c r="O358" s="27">
        <f t="shared" si="133"/>
        <v>7.0289160383585019</v>
      </c>
      <c r="P358" s="27">
        <f t="shared" si="133"/>
        <v>3.9749217542823776</v>
      </c>
      <c r="Q358" s="27">
        <f t="shared" si="133"/>
        <v>0.66675538438656046</v>
      </c>
      <c r="R358" s="27">
        <f t="shared" si="133"/>
        <v>1.8789028075045875E-2</v>
      </c>
      <c r="S358" s="27">
        <f t="shared" si="133"/>
        <v>11.692039202155414</v>
      </c>
      <c r="T358" s="27">
        <f t="shared" si="133"/>
        <v>0.93963814223000908</v>
      </c>
      <c r="U358" s="27">
        <f t="shared" si="133"/>
        <v>70.350566270903485</v>
      </c>
      <c r="V358" s="27">
        <f t="shared" si="133"/>
        <v>18.462641429747919</v>
      </c>
      <c r="W358" s="27">
        <f t="shared" si="133"/>
        <v>2.9522512358376112</v>
      </c>
      <c r="X358" s="27">
        <f t="shared" si="133"/>
        <v>0</v>
      </c>
      <c r="Y358" s="27">
        <f t="shared" si="133"/>
        <v>0</v>
      </c>
      <c r="Z358" s="27">
        <f t="shared" si="133"/>
        <v>0</v>
      </c>
      <c r="AA358" s="27">
        <f t="shared" si="133"/>
        <v>0</v>
      </c>
      <c r="AB358" s="27">
        <f t="shared" si="133"/>
        <v>0</v>
      </c>
      <c r="AC358" s="27">
        <f t="shared" si="133"/>
        <v>0</v>
      </c>
      <c r="AD358" s="27">
        <f t="shared" si="133"/>
        <v>1386.5915608096941</v>
      </c>
      <c r="AE358" s="27">
        <f t="shared" si="133"/>
        <v>90.865710012951538</v>
      </c>
      <c r="AF358" s="27">
        <f t="shared" si="133"/>
        <v>32.9024416193256</v>
      </c>
      <c r="AG358" s="27">
        <f t="shared" si="133"/>
        <v>7.8771138759046524</v>
      </c>
      <c r="AH358" s="27">
        <f t="shared" si="133"/>
        <v>12.475390821382332</v>
      </c>
    </row>
    <row r="359" spans="1:34" ht="12" customHeight="1">
      <c r="A359" s="1" t="s">
        <v>330</v>
      </c>
      <c r="B359" s="1"/>
      <c r="C359" s="1"/>
      <c r="D359" s="63">
        <f>SUM(D357:D358)</f>
        <v>26521.425809055705</v>
      </c>
      <c r="E359" s="81"/>
      <c r="F359" s="27"/>
      <c r="G359" s="27"/>
      <c r="H359" s="81"/>
      <c r="I359" s="63">
        <f t="shared" ref="I359:AH359" si="134">SUM(I357:I358)</f>
        <v>17991.730897607602</v>
      </c>
      <c r="J359" s="63">
        <f t="shared" si="134"/>
        <v>405.91070507751112</v>
      </c>
      <c r="K359" s="63">
        <f t="shared" si="134"/>
        <v>50.57161365422764</v>
      </c>
      <c r="L359" s="63">
        <f t="shared" si="134"/>
        <v>1.0731702909766726E-2</v>
      </c>
      <c r="M359" s="63">
        <f t="shared" si="134"/>
        <v>3.251456696602002</v>
      </c>
      <c r="N359" s="63">
        <f t="shared" si="134"/>
        <v>10.94022615251078</v>
      </c>
      <c r="O359" s="63">
        <f t="shared" si="134"/>
        <v>19.493804384093444</v>
      </c>
      <c r="P359" s="63">
        <f t="shared" si="134"/>
        <v>11.048164884554387</v>
      </c>
      <c r="Q359" s="63">
        <f t="shared" si="134"/>
        <v>0.72602121052699187</v>
      </c>
      <c r="R359" s="63">
        <f t="shared" si="134"/>
        <v>2.4362047821484715E-2</v>
      </c>
      <c r="S359" s="63">
        <f t="shared" si="134"/>
        <v>30.62231964289245</v>
      </c>
      <c r="T359" s="63">
        <f t="shared" si="134"/>
        <v>2.4643328291227338</v>
      </c>
      <c r="U359" s="63">
        <f t="shared" si="134"/>
        <v>356.81826081409105</v>
      </c>
      <c r="V359" s="63">
        <f t="shared" si="134"/>
        <v>94.097887606528914</v>
      </c>
      <c r="W359" s="63">
        <f t="shared" si="134"/>
        <v>3.1280846733864474</v>
      </c>
      <c r="X359" s="63">
        <f t="shared" si="134"/>
        <v>0</v>
      </c>
      <c r="Y359" s="63">
        <f t="shared" si="134"/>
        <v>0</v>
      </c>
      <c r="Z359" s="63">
        <f t="shared" si="134"/>
        <v>0</v>
      </c>
      <c r="AA359" s="63">
        <f t="shared" si="134"/>
        <v>0</v>
      </c>
      <c r="AB359" s="63">
        <f t="shared" si="134"/>
        <v>0</v>
      </c>
      <c r="AC359" s="63">
        <f t="shared" si="134"/>
        <v>0</v>
      </c>
      <c r="AD359" s="63">
        <f t="shared" si="134"/>
        <v>7303.0359413709302</v>
      </c>
      <c r="AE359" s="63">
        <f t="shared" si="134"/>
        <v>158.2977862633482</v>
      </c>
      <c r="AF359" s="63">
        <f t="shared" si="134"/>
        <v>44.861488806295171</v>
      </c>
      <c r="AG359" s="63">
        <f t="shared" si="134"/>
        <v>11.090070432859957</v>
      </c>
      <c r="AH359" s="63">
        <f t="shared" si="134"/>
        <v>23.301653197893216</v>
      </c>
    </row>
    <row r="360" spans="1:34" ht="12" customHeight="1">
      <c r="A360" s="1"/>
      <c r="B360" s="1"/>
      <c r="C360" s="1"/>
      <c r="D360" s="27"/>
      <c r="E360" s="81"/>
      <c r="F360" s="27"/>
      <c r="G360" s="27"/>
      <c r="H360" s="81"/>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row>
    <row r="361" spans="1:34" ht="12" customHeight="1" thickBot="1">
      <c r="A361" s="1" t="s">
        <v>331</v>
      </c>
      <c r="B361" s="1"/>
      <c r="C361" s="1"/>
      <c r="D361" s="66">
        <f>SUM(D337,D350,D352,D354,D359)</f>
        <v>466595.51292635681</v>
      </c>
      <c r="E361" s="81"/>
      <c r="F361" s="27"/>
      <c r="G361" s="27"/>
      <c r="H361" s="81"/>
      <c r="I361" s="66">
        <f t="shared" ref="I361:AH361" si="135">SUM(I337,I350,I352,I354,I359)</f>
        <v>300833.70989519649</v>
      </c>
      <c r="J361" s="66">
        <f t="shared" si="135"/>
        <v>11997.544448274353</v>
      </c>
      <c r="K361" s="66">
        <f t="shared" si="135"/>
        <v>3809.0232063684343</v>
      </c>
      <c r="L361" s="66">
        <f t="shared" si="135"/>
        <v>8.1054382038925876</v>
      </c>
      <c r="M361" s="66">
        <f t="shared" si="135"/>
        <v>229.11848504823988</v>
      </c>
      <c r="N361" s="66">
        <f t="shared" si="135"/>
        <v>691.74855073143453</v>
      </c>
      <c r="O361" s="66">
        <f t="shared" si="135"/>
        <v>764.5141878131783</v>
      </c>
      <c r="P361" s="66">
        <f t="shared" si="135"/>
        <v>365.75509119933315</v>
      </c>
      <c r="Q361" s="66">
        <f t="shared" si="135"/>
        <v>82.507897150496717</v>
      </c>
      <c r="R361" s="66">
        <f t="shared" si="135"/>
        <v>7.7127621565541622</v>
      </c>
      <c r="S361" s="66">
        <f t="shared" si="135"/>
        <v>1289.1031603583119</v>
      </c>
      <c r="T361" s="66">
        <f t="shared" si="135"/>
        <v>90.95761706105769</v>
      </c>
      <c r="U361" s="66">
        <f t="shared" si="135"/>
        <v>6487.5820480378643</v>
      </c>
      <c r="V361" s="66">
        <f t="shared" si="135"/>
        <v>1452.2823966473104</v>
      </c>
      <c r="W361" s="66">
        <f t="shared" si="135"/>
        <v>245.80826695851235</v>
      </c>
      <c r="X361" s="66">
        <f t="shared" si="135"/>
        <v>0</v>
      </c>
      <c r="Y361" s="66">
        <f t="shared" si="135"/>
        <v>0</v>
      </c>
      <c r="Z361" s="66">
        <f t="shared" si="135"/>
        <v>0</v>
      </c>
      <c r="AA361" s="66">
        <f t="shared" si="135"/>
        <v>0</v>
      </c>
      <c r="AB361" s="66">
        <f t="shared" si="135"/>
        <v>0</v>
      </c>
      <c r="AC361" s="66">
        <f t="shared" si="135"/>
        <v>0</v>
      </c>
      <c r="AD361" s="66">
        <f t="shared" si="135"/>
        <v>126764.12222634364</v>
      </c>
      <c r="AE361" s="66">
        <f t="shared" si="135"/>
        <v>6450.0061897117512</v>
      </c>
      <c r="AF361" s="66">
        <f t="shared" si="135"/>
        <v>2375.7275308103594</v>
      </c>
      <c r="AG361" s="66">
        <f t="shared" si="135"/>
        <v>1230.2724019754367</v>
      </c>
      <c r="AH361" s="66">
        <f t="shared" si="135"/>
        <v>1419.9111263101468</v>
      </c>
    </row>
    <row r="362" spans="1:34" ht="12" customHeight="1"/>
    <row r="363" spans="1:34" ht="12" customHeight="1">
      <c r="A363" s="1" t="s">
        <v>332</v>
      </c>
      <c r="B363" s="1"/>
      <c r="D363" s="27">
        <f>D328</f>
        <v>15084.546340000001</v>
      </c>
      <c r="I363" s="27">
        <f t="shared" ref="I363:AH363" si="136">I328</f>
        <v>11085.064052397045</v>
      </c>
      <c r="J363" s="27">
        <f t="shared" si="136"/>
        <v>73.400205839599749</v>
      </c>
      <c r="K363" s="27">
        <f t="shared" si="136"/>
        <v>1.8777136082934307</v>
      </c>
      <c r="L363" s="27">
        <f t="shared" si="136"/>
        <v>5.6728507803426908E-3</v>
      </c>
      <c r="M363" s="27">
        <f t="shared" si="136"/>
        <v>0.12480271716753918</v>
      </c>
      <c r="N363" s="27">
        <f t="shared" si="136"/>
        <v>0.33875023231189205</v>
      </c>
      <c r="O363" s="27">
        <f t="shared" si="136"/>
        <v>0.21394751514435292</v>
      </c>
      <c r="P363" s="27">
        <f t="shared" si="136"/>
        <v>7.6988689161793661E-2</v>
      </c>
      <c r="Q363" s="27">
        <f t="shared" si="136"/>
        <v>1.9449774104032085E-2</v>
      </c>
      <c r="R363" s="27">
        <f t="shared" si="136"/>
        <v>1.0535294306350709E-2</v>
      </c>
      <c r="S363" s="27">
        <f t="shared" si="136"/>
        <v>0.35009593387257754</v>
      </c>
      <c r="T363" s="27">
        <f t="shared" si="136"/>
        <v>1.9449774104032085E-2</v>
      </c>
      <c r="U363" s="27">
        <f t="shared" si="136"/>
        <v>0.20260181358366752</v>
      </c>
      <c r="V363" s="27">
        <f t="shared" si="136"/>
        <v>2.1070588612701419E-2</v>
      </c>
      <c r="W363" s="27">
        <f t="shared" si="136"/>
        <v>9.7248870520160423E-3</v>
      </c>
      <c r="X363" s="27">
        <f t="shared" si="136"/>
        <v>0</v>
      </c>
      <c r="Y363" s="27">
        <f t="shared" si="136"/>
        <v>0</v>
      </c>
      <c r="Z363" s="27">
        <f t="shared" si="136"/>
        <v>0</v>
      </c>
      <c r="AA363" s="27">
        <f t="shared" si="136"/>
        <v>0</v>
      </c>
      <c r="AB363" s="27">
        <f t="shared" si="136"/>
        <v>0</v>
      </c>
      <c r="AC363" s="27">
        <f t="shared" si="136"/>
        <v>0</v>
      </c>
      <c r="AD363" s="27">
        <f t="shared" si="136"/>
        <v>3900.2277260152355</v>
      </c>
      <c r="AE363" s="27">
        <f t="shared" si="136"/>
        <v>21.417613096159869</v>
      </c>
      <c r="AF363" s="27">
        <f t="shared" si="136"/>
        <v>0.53221684906558397</v>
      </c>
      <c r="AG363" s="27">
        <f t="shared" si="136"/>
        <v>0.1207089760767304</v>
      </c>
      <c r="AH363" s="27">
        <f t="shared" si="136"/>
        <v>0.51301314832610412</v>
      </c>
    </row>
    <row r="364" spans="1:34" ht="12" customHeight="1">
      <c r="A364" s="1"/>
      <c r="B364" s="1"/>
    </row>
    <row r="365" spans="1:34" ht="12" customHeight="1" thickBot="1">
      <c r="A365" s="1" t="s">
        <v>333</v>
      </c>
      <c r="B365" s="1"/>
      <c r="D365" s="48">
        <f>D361-D363</f>
        <v>451510.96658635681</v>
      </c>
      <c r="I365" s="48">
        <f t="shared" ref="I365:AH365" si="137">I361-I363</f>
        <v>289748.64584279945</v>
      </c>
      <c r="J365" s="48">
        <f t="shared" si="137"/>
        <v>11924.144242434753</v>
      </c>
      <c r="K365" s="48">
        <f t="shared" si="137"/>
        <v>3807.1454927601408</v>
      </c>
      <c r="L365" s="48">
        <f t="shared" si="137"/>
        <v>8.0997653531122449</v>
      </c>
      <c r="M365" s="48">
        <f t="shared" si="137"/>
        <v>228.99368233107234</v>
      </c>
      <c r="N365" s="48">
        <f t="shared" si="137"/>
        <v>691.40980049912264</v>
      </c>
      <c r="O365" s="48">
        <f t="shared" si="137"/>
        <v>764.30024029803394</v>
      </c>
      <c r="P365" s="48">
        <f t="shared" si="137"/>
        <v>365.67810251017136</v>
      </c>
      <c r="Q365" s="48">
        <f t="shared" si="137"/>
        <v>82.488447376392685</v>
      </c>
      <c r="R365" s="48">
        <f t="shared" si="137"/>
        <v>7.7022268622478114</v>
      </c>
      <c r="S365" s="48">
        <f t="shared" si="137"/>
        <v>1288.7530644244393</v>
      </c>
      <c r="T365" s="48">
        <f t="shared" si="137"/>
        <v>90.938167286953657</v>
      </c>
      <c r="U365" s="48">
        <f t="shared" si="137"/>
        <v>6487.3794462242804</v>
      </c>
      <c r="V365" s="48">
        <f t="shared" si="137"/>
        <v>1452.2613260586977</v>
      </c>
      <c r="W365" s="48">
        <f t="shared" si="137"/>
        <v>245.79854207146033</v>
      </c>
      <c r="X365" s="48">
        <f t="shared" si="137"/>
        <v>0</v>
      </c>
      <c r="Y365" s="48">
        <f t="shared" si="137"/>
        <v>0</v>
      </c>
      <c r="Z365" s="48">
        <f t="shared" si="137"/>
        <v>0</v>
      </c>
      <c r="AA365" s="48">
        <f t="shared" si="137"/>
        <v>0</v>
      </c>
      <c r="AB365" s="48">
        <f t="shared" si="137"/>
        <v>0</v>
      </c>
      <c r="AC365" s="48">
        <f t="shared" si="137"/>
        <v>0</v>
      </c>
      <c r="AD365" s="48">
        <f t="shared" si="137"/>
        <v>122863.8945003284</v>
      </c>
      <c r="AE365" s="48">
        <f t="shared" si="137"/>
        <v>6428.5885766155916</v>
      </c>
      <c r="AF365" s="48">
        <f t="shared" si="137"/>
        <v>2375.1953139612938</v>
      </c>
      <c r="AG365" s="48">
        <f t="shared" si="137"/>
        <v>1230.15169299936</v>
      </c>
      <c r="AH365" s="48">
        <f t="shared" si="137"/>
        <v>1419.3981131618207</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2.22/Schedule 5.23
Page &amp;P of &amp;N</oddHeader>
  </headerFooter>
  <ignoredErrors>
    <ignoredError sqref="C14:C160 C161:C206 C207:C264 C265:C281 C282:C294 C326:C329 C330:C362 C366:C409 C296:C325" numberStoredAsText="1"/>
    <ignoredError sqref="D337:AH365"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6BB0E-5D22-448C-BFC2-F3B844320E79}">
  <dimension ref="A1:AB531"/>
  <sheetViews>
    <sheetView zoomScaleNormal="100" workbookViewId="0">
      <pane xSplit="1" ySplit="11" topLeftCell="B12" activePane="bottomRight" state="frozen"/>
      <selection pane="topRight" activeCell="B1" sqref="B1"/>
      <selection pane="bottomLeft" activeCell="A12" sqref="A12"/>
      <selection pane="bottomRight"/>
    </sheetView>
  </sheetViews>
  <sheetFormatPr defaultRowHeight="15"/>
  <cols>
    <col min="1" max="1" width="32.85546875" style="172" customWidth="1"/>
    <col min="2" max="2" width="19.85546875" style="172" customWidth="1"/>
    <col min="3" max="17" width="17" style="172" customWidth="1"/>
    <col min="18" max="18" width="14.42578125" style="172" customWidth="1"/>
    <col min="19" max="28" width="17" style="172" customWidth="1"/>
    <col min="29" max="16384" width="9.140625" style="172"/>
  </cols>
  <sheetData>
    <row r="1" spans="1:28" ht="12" customHeight="1">
      <c r="A1" s="258" t="s">
        <v>1169</v>
      </c>
      <c r="B1" s="258"/>
    </row>
    <row r="2" spans="1:28" ht="12" customHeight="1">
      <c r="A2" s="259" t="s">
        <v>1062</v>
      </c>
      <c r="B2" s="259"/>
    </row>
    <row r="3" spans="1:28" ht="12" customHeight="1">
      <c r="A3" s="260" t="s">
        <v>1174</v>
      </c>
      <c r="B3" s="258"/>
    </row>
    <row r="4" spans="1:28" ht="12" customHeight="1"/>
    <row r="5" spans="1:28" ht="12" customHeight="1"/>
    <row r="6" spans="1:28" ht="12" customHeight="1"/>
    <row r="7" spans="1:28" ht="12" customHeight="1">
      <c r="A7" s="1"/>
      <c r="B7" s="1"/>
      <c r="C7" s="1"/>
      <c r="D7" s="1"/>
      <c r="E7" s="1"/>
      <c r="F7" s="1"/>
      <c r="G7" s="1"/>
      <c r="H7" s="1"/>
      <c r="I7" s="7" t="s">
        <v>782</v>
      </c>
      <c r="J7" s="9"/>
      <c r="K7" s="9"/>
      <c r="L7" s="9"/>
      <c r="M7" s="9"/>
      <c r="N7" s="9"/>
      <c r="O7" s="9"/>
      <c r="P7" s="9"/>
      <c r="Q7" s="7" t="s">
        <v>336</v>
      </c>
      <c r="R7" s="8"/>
      <c r="S7" s="1"/>
      <c r="T7" s="1"/>
      <c r="U7" s="1"/>
      <c r="V7" s="1"/>
      <c r="W7" s="7"/>
      <c r="X7" s="5" t="s">
        <v>338</v>
      </c>
      <c r="Y7" s="5" t="s">
        <v>339</v>
      </c>
      <c r="Z7" s="5" t="s">
        <v>347</v>
      </c>
      <c r="AA7" s="5" t="s">
        <v>339</v>
      </c>
      <c r="AB7" s="1"/>
    </row>
    <row r="8" spans="1:28" ht="12" customHeight="1">
      <c r="A8" s="1"/>
      <c r="B8" s="1"/>
      <c r="C8" s="1"/>
      <c r="D8" s="7"/>
      <c r="E8" s="9"/>
      <c r="F8" s="9"/>
      <c r="G8" s="7" t="s">
        <v>341</v>
      </c>
      <c r="H8" s="7" t="s">
        <v>341</v>
      </c>
      <c r="I8" s="7" t="s">
        <v>340</v>
      </c>
      <c r="J8" s="7"/>
      <c r="K8" s="7" t="s">
        <v>339</v>
      </c>
      <c r="L8" s="7" t="s">
        <v>338</v>
      </c>
      <c r="M8" s="7" t="s">
        <v>310</v>
      </c>
      <c r="N8" s="7" t="s">
        <v>310</v>
      </c>
      <c r="O8" s="7" t="s">
        <v>310</v>
      </c>
      <c r="P8" s="7" t="s">
        <v>310</v>
      </c>
      <c r="Q8" s="7" t="s">
        <v>345</v>
      </c>
      <c r="R8" s="8"/>
      <c r="S8" s="7" t="s">
        <v>343</v>
      </c>
      <c r="T8" s="5" t="s">
        <v>341</v>
      </c>
      <c r="U8" s="7" t="s">
        <v>783</v>
      </c>
      <c r="V8" s="7"/>
      <c r="W8" s="7" t="s">
        <v>345</v>
      </c>
      <c r="X8" s="5" t="s">
        <v>346</v>
      </c>
      <c r="Y8" s="5" t="s">
        <v>346</v>
      </c>
      <c r="Z8" s="5" t="s">
        <v>346</v>
      </c>
      <c r="AA8" s="5" t="s">
        <v>784</v>
      </c>
      <c r="AB8" s="5" t="s">
        <v>339</v>
      </c>
    </row>
    <row r="9" spans="1:28" ht="12" customHeight="1">
      <c r="A9" s="5" t="s">
        <v>10</v>
      </c>
      <c r="B9" s="1"/>
      <c r="C9" s="7" t="s">
        <v>349</v>
      </c>
      <c r="D9" s="7" t="s">
        <v>349</v>
      </c>
      <c r="E9" s="7" t="s">
        <v>343</v>
      </c>
      <c r="F9" s="7"/>
      <c r="G9" s="5" t="s">
        <v>351</v>
      </c>
      <c r="H9" s="5" t="s">
        <v>351</v>
      </c>
      <c r="I9" s="7" t="s">
        <v>359</v>
      </c>
      <c r="J9" s="7" t="s">
        <v>351</v>
      </c>
      <c r="K9" s="7" t="s">
        <v>352</v>
      </c>
      <c r="L9" s="7" t="s">
        <v>352</v>
      </c>
      <c r="M9" s="7" t="s">
        <v>353</v>
      </c>
      <c r="N9" s="7" t="s">
        <v>353</v>
      </c>
      <c r="O9" s="7" t="s">
        <v>353</v>
      </c>
      <c r="P9" s="7" t="s">
        <v>353</v>
      </c>
      <c r="Q9" s="7" t="s">
        <v>310</v>
      </c>
      <c r="R9" s="8" t="s">
        <v>354</v>
      </c>
      <c r="S9" s="7" t="s">
        <v>310</v>
      </c>
      <c r="T9" s="7" t="s">
        <v>355</v>
      </c>
      <c r="U9" s="7" t="s">
        <v>785</v>
      </c>
      <c r="V9" s="7" t="s">
        <v>786</v>
      </c>
      <c r="W9" s="8" t="s">
        <v>310</v>
      </c>
      <c r="X9" s="7" t="s">
        <v>357</v>
      </c>
      <c r="Y9" s="7" t="s">
        <v>357</v>
      </c>
      <c r="Z9" s="7" t="s">
        <v>357</v>
      </c>
      <c r="AA9" s="5" t="s">
        <v>787</v>
      </c>
      <c r="AB9" s="5" t="s">
        <v>346</v>
      </c>
    </row>
    <row r="10" spans="1:28" ht="12" customHeight="1">
      <c r="A10" s="11" t="s">
        <v>20</v>
      </c>
      <c r="B10" s="11" t="s">
        <v>3</v>
      </c>
      <c r="C10" s="11" t="s">
        <v>358</v>
      </c>
      <c r="D10" s="11" t="s">
        <v>340</v>
      </c>
      <c r="E10" s="12" t="s">
        <v>359</v>
      </c>
      <c r="F10" s="12" t="s">
        <v>341</v>
      </c>
      <c r="G10" s="12" t="s">
        <v>343</v>
      </c>
      <c r="H10" s="11" t="s">
        <v>341</v>
      </c>
      <c r="I10" s="12" t="s">
        <v>343</v>
      </c>
      <c r="J10" s="12" t="s">
        <v>341</v>
      </c>
      <c r="K10" s="12" t="s">
        <v>360</v>
      </c>
      <c r="L10" s="12" t="s">
        <v>360</v>
      </c>
      <c r="M10" s="12" t="s">
        <v>343</v>
      </c>
      <c r="N10" s="12" t="s">
        <v>341</v>
      </c>
      <c r="O10" s="12" t="s">
        <v>343</v>
      </c>
      <c r="P10" s="12" t="s">
        <v>341</v>
      </c>
      <c r="Q10" s="12" t="s">
        <v>360</v>
      </c>
      <c r="R10" s="11" t="s">
        <v>361</v>
      </c>
      <c r="S10" s="12" t="s">
        <v>360</v>
      </c>
      <c r="T10" s="12" t="s">
        <v>362</v>
      </c>
      <c r="U10" s="12" t="s">
        <v>788</v>
      </c>
      <c r="V10" s="12" t="s">
        <v>22</v>
      </c>
      <c r="W10" s="12" t="s">
        <v>360</v>
      </c>
      <c r="X10" s="12" t="s">
        <v>363</v>
      </c>
      <c r="Y10" s="12" t="s">
        <v>363</v>
      </c>
      <c r="Z10" s="12" t="s">
        <v>363</v>
      </c>
      <c r="AA10" s="12" t="s">
        <v>363</v>
      </c>
      <c r="AB10" s="11" t="s">
        <v>789</v>
      </c>
    </row>
    <row r="11" spans="1:28" ht="12" customHeight="1">
      <c r="A11" s="159" t="s">
        <v>557</v>
      </c>
      <c r="B11" s="1"/>
      <c r="C11" s="7" t="s">
        <v>364</v>
      </c>
      <c r="D11" s="7" t="s">
        <v>365</v>
      </c>
      <c r="E11" s="7" t="s">
        <v>366</v>
      </c>
      <c r="F11" s="7" t="s">
        <v>366</v>
      </c>
      <c r="G11" s="5" t="s">
        <v>367</v>
      </c>
      <c r="H11" s="5" t="s">
        <v>367</v>
      </c>
      <c r="I11" s="7" t="s">
        <v>368</v>
      </c>
      <c r="J11" s="7" t="s">
        <v>368</v>
      </c>
      <c r="K11" s="7" t="s">
        <v>369</v>
      </c>
      <c r="L11" s="7" t="s">
        <v>370</v>
      </c>
      <c r="M11" s="7" t="s">
        <v>371</v>
      </c>
      <c r="N11" s="7" t="s">
        <v>371</v>
      </c>
      <c r="O11" s="7" t="s">
        <v>372</v>
      </c>
      <c r="P11" s="7" t="s">
        <v>372</v>
      </c>
      <c r="Q11" s="5" t="s">
        <v>373</v>
      </c>
      <c r="R11" s="1"/>
      <c r="S11" s="7" t="s">
        <v>374</v>
      </c>
      <c r="T11" s="7" t="s">
        <v>374</v>
      </c>
      <c r="U11" s="7" t="s">
        <v>375</v>
      </c>
      <c r="V11" s="7" t="s">
        <v>376</v>
      </c>
      <c r="W11" s="71" t="s">
        <v>790</v>
      </c>
      <c r="X11" s="7" t="s">
        <v>378</v>
      </c>
      <c r="Y11" s="7" t="s">
        <v>379</v>
      </c>
      <c r="Z11" s="7" t="s">
        <v>380</v>
      </c>
      <c r="AA11" s="5" t="s">
        <v>381</v>
      </c>
      <c r="AB11" s="5" t="s">
        <v>382</v>
      </c>
    </row>
    <row r="12" spans="1:28" ht="12" customHeight="1">
      <c r="A12" s="1"/>
      <c r="B12" s="1"/>
      <c r="C12" s="9"/>
      <c r="D12" s="9"/>
      <c r="E12" s="9"/>
      <c r="F12" s="9"/>
      <c r="G12" s="9"/>
      <c r="H12" s="9"/>
      <c r="I12" s="9"/>
      <c r="J12" s="9"/>
      <c r="K12" s="9"/>
      <c r="L12" s="9"/>
      <c r="M12" s="9"/>
      <c r="N12" s="9"/>
      <c r="O12" s="9"/>
      <c r="P12" s="9"/>
      <c r="Q12" s="9"/>
      <c r="R12" s="9"/>
      <c r="S12" s="9"/>
      <c r="T12" s="9"/>
      <c r="U12" s="9"/>
      <c r="V12" s="9"/>
      <c r="W12" s="9"/>
      <c r="X12" s="9"/>
      <c r="Y12" s="9"/>
      <c r="Z12" s="9"/>
      <c r="AA12" s="9"/>
      <c r="AB12" s="9"/>
    </row>
    <row r="13" spans="1:28" ht="12" customHeight="1">
      <c r="A13" s="1" t="s">
        <v>522</v>
      </c>
      <c r="B13" s="16" t="s">
        <v>558</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203">
        <v>26570.504371173756</v>
      </c>
      <c r="Y13" s="204">
        <v>0</v>
      </c>
      <c r="Z13" s="204">
        <v>0</v>
      </c>
      <c r="AA13" s="204">
        <v>0</v>
      </c>
      <c r="AB13" s="204">
        <v>0</v>
      </c>
    </row>
    <row r="14" spans="1:28" ht="12" customHeight="1">
      <c r="A14" s="1" t="s">
        <v>894</v>
      </c>
      <c r="B14" s="9">
        <f>SUM(C13:AB13)</f>
        <v>26570.504371173756</v>
      </c>
      <c r="C14" s="59">
        <f t="shared" ref="C14:AB14" si="0">IF(ISERR($B14),0,IF($B14=0,0,+C13/$B14))</f>
        <v>0</v>
      </c>
      <c r="D14" s="59">
        <f t="shared" si="0"/>
        <v>0</v>
      </c>
      <c r="E14" s="59">
        <f t="shared" si="0"/>
        <v>0</v>
      </c>
      <c r="F14" s="59">
        <f t="shared" si="0"/>
        <v>0</v>
      </c>
      <c r="G14" s="59">
        <f t="shared" si="0"/>
        <v>0</v>
      </c>
      <c r="H14" s="59">
        <f t="shared" si="0"/>
        <v>0</v>
      </c>
      <c r="I14" s="59">
        <f t="shared" si="0"/>
        <v>0</v>
      </c>
      <c r="J14" s="59">
        <f t="shared" si="0"/>
        <v>0</v>
      </c>
      <c r="K14" s="59">
        <f t="shared" si="0"/>
        <v>0</v>
      </c>
      <c r="L14" s="59">
        <f t="shared" si="0"/>
        <v>0</v>
      </c>
      <c r="M14" s="59">
        <f t="shared" si="0"/>
        <v>0</v>
      </c>
      <c r="N14" s="59">
        <f t="shared" si="0"/>
        <v>0</v>
      </c>
      <c r="O14" s="59">
        <f t="shared" si="0"/>
        <v>0</v>
      </c>
      <c r="P14" s="59">
        <f t="shared" si="0"/>
        <v>0</v>
      </c>
      <c r="Q14" s="59">
        <f t="shared" si="0"/>
        <v>0</v>
      </c>
      <c r="R14" s="59">
        <f t="shared" si="0"/>
        <v>0</v>
      </c>
      <c r="S14" s="59">
        <f t="shared" si="0"/>
        <v>0</v>
      </c>
      <c r="T14" s="59">
        <f t="shared" si="0"/>
        <v>0</v>
      </c>
      <c r="U14" s="59">
        <f t="shared" si="0"/>
        <v>0</v>
      </c>
      <c r="V14" s="59">
        <f t="shared" si="0"/>
        <v>0</v>
      </c>
      <c r="W14" s="59">
        <f t="shared" si="0"/>
        <v>0</v>
      </c>
      <c r="X14" s="59">
        <f t="shared" si="0"/>
        <v>1</v>
      </c>
      <c r="Y14" s="59">
        <f t="shared" si="0"/>
        <v>0</v>
      </c>
      <c r="Z14" s="59">
        <f t="shared" si="0"/>
        <v>0</v>
      </c>
      <c r="AA14" s="59">
        <f t="shared" si="0"/>
        <v>0</v>
      </c>
      <c r="AB14" s="59">
        <f t="shared" si="0"/>
        <v>0</v>
      </c>
    </row>
    <row r="15" spans="1:28" ht="12"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row>
    <row r="16" spans="1:28" ht="12" customHeight="1">
      <c r="A16" s="1" t="s">
        <v>528</v>
      </c>
      <c r="B16" s="9" t="s">
        <v>608</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210">
        <v>9802.4814577659017</v>
      </c>
      <c r="Y16" s="207">
        <v>0</v>
      </c>
      <c r="Z16" s="207">
        <v>0</v>
      </c>
      <c r="AA16" s="207">
        <v>0</v>
      </c>
      <c r="AB16" s="207">
        <v>0</v>
      </c>
    </row>
    <row r="17" spans="1:28" ht="12" customHeight="1">
      <c r="A17" s="1" t="s">
        <v>838</v>
      </c>
      <c r="B17" s="9">
        <f>SUM(C16:AB16)</f>
        <v>9802.4814577659017</v>
      </c>
      <c r="C17" s="59">
        <f t="shared" ref="C17:AB17" si="1">IF(ISERR($B17),0,IF($B17=0,0,+C16/$B17))</f>
        <v>0</v>
      </c>
      <c r="D17" s="59">
        <f t="shared" si="1"/>
        <v>0</v>
      </c>
      <c r="E17" s="59">
        <f t="shared" si="1"/>
        <v>0</v>
      </c>
      <c r="F17" s="59">
        <f t="shared" si="1"/>
        <v>0</v>
      </c>
      <c r="G17" s="59">
        <f t="shared" si="1"/>
        <v>0</v>
      </c>
      <c r="H17" s="59">
        <f t="shared" si="1"/>
        <v>0</v>
      </c>
      <c r="I17" s="59">
        <f t="shared" si="1"/>
        <v>0</v>
      </c>
      <c r="J17" s="59">
        <f t="shared" si="1"/>
        <v>0</v>
      </c>
      <c r="K17" s="59">
        <f t="shared" si="1"/>
        <v>0</v>
      </c>
      <c r="L17" s="59">
        <f t="shared" si="1"/>
        <v>0</v>
      </c>
      <c r="M17" s="59">
        <f t="shared" si="1"/>
        <v>0</v>
      </c>
      <c r="N17" s="59">
        <f t="shared" si="1"/>
        <v>0</v>
      </c>
      <c r="O17" s="59">
        <f t="shared" si="1"/>
        <v>0</v>
      </c>
      <c r="P17" s="59">
        <f t="shared" si="1"/>
        <v>0</v>
      </c>
      <c r="Q17" s="59">
        <f t="shared" si="1"/>
        <v>0</v>
      </c>
      <c r="R17" s="59">
        <f t="shared" si="1"/>
        <v>0</v>
      </c>
      <c r="S17" s="59">
        <f t="shared" si="1"/>
        <v>0</v>
      </c>
      <c r="T17" s="59">
        <f t="shared" si="1"/>
        <v>0</v>
      </c>
      <c r="U17" s="59">
        <f t="shared" si="1"/>
        <v>0</v>
      </c>
      <c r="V17" s="59">
        <f t="shared" si="1"/>
        <v>0</v>
      </c>
      <c r="W17" s="59">
        <f t="shared" si="1"/>
        <v>0</v>
      </c>
      <c r="X17" s="59">
        <f t="shared" si="1"/>
        <v>1</v>
      </c>
      <c r="Y17" s="59">
        <f t="shared" si="1"/>
        <v>0</v>
      </c>
      <c r="Z17" s="59">
        <f t="shared" si="1"/>
        <v>0</v>
      </c>
      <c r="AA17" s="59">
        <f t="shared" si="1"/>
        <v>0</v>
      </c>
      <c r="AB17" s="59">
        <f t="shared" si="1"/>
        <v>0</v>
      </c>
    </row>
    <row r="18" spans="1:28" ht="12"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row>
    <row r="19" spans="1:28" ht="12" customHeight="1">
      <c r="A19" s="160" t="s">
        <v>405</v>
      </c>
      <c r="B19" s="16" t="s">
        <v>558</v>
      </c>
      <c r="C19" s="41">
        <v>91.314154008294807</v>
      </c>
      <c r="D19" s="41">
        <v>4.0336687412283663</v>
      </c>
      <c r="E19" s="41">
        <v>79.74749202289118</v>
      </c>
      <c r="F19" s="41">
        <v>0.27177821039933703</v>
      </c>
      <c r="G19" s="41">
        <v>5.1249605389589261</v>
      </c>
      <c r="H19" s="41">
        <v>14.559546985678768</v>
      </c>
      <c r="I19" s="41">
        <v>9.7840155743761326</v>
      </c>
      <c r="J19" s="41">
        <v>3.6107676524483345</v>
      </c>
      <c r="K19" s="41">
        <v>0.93181100708344111</v>
      </c>
      <c r="L19" s="41">
        <v>0</v>
      </c>
      <c r="M19" s="41">
        <v>16.77259812750194</v>
      </c>
      <c r="N19" s="41">
        <v>0.93181100708344111</v>
      </c>
      <c r="O19" s="41">
        <v>9.7063646571191793</v>
      </c>
      <c r="P19" s="41">
        <v>1.0094619243403946</v>
      </c>
      <c r="Q19" s="41">
        <v>0.46590550354172056</v>
      </c>
      <c r="R19" s="41">
        <v>0</v>
      </c>
      <c r="S19" s="41">
        <v>0</v>
      </c>
      <c r="T19" s="41">
        <v>0</v>
      </c>
      <c r="U19" s="41">
        <v>0</v>
      </c>
      <c r="V19" s="41">
        <v>0</v>
      </c>
      <c r="W19" s="41">
        <v>0</v>
      </c>
      <c r="X19" s="1">
        <v>96.394349525298452</v>
      </c>
      <c r="Y19" s="1">
        <v>3.089804203377212</v>
      </c>
      <c r="Z19" s="1">
        <v>60.188371835914985</v>
      </c>
      <c r="AA19" s="1">
        <v>14.878024498765503</v>
      </c>
      <c r="AB19" s="1">
        <v>29.192487463486859</v>
      </c>
    </row>
    <row r="20" spans="1:28" ht="12" customHeight="1">
      <c r="A20" s="1" t="s">
        <v>875</v>
      </c>
      <c r="B20" s="9">
        <f>SUM(C19:AB19)</f>
        <v>442.00737348778898</v>
      </c>
      <c r="C20" s="59">
        <f t="shared" ref="C20:AB20" si="2">IF(ISERR($B20),0,IF($B20=0,0,+C19/$B20))</f>
        <v>0.20658966226683881</v>
      </c>
      <c r="D20" s="59">
        <f t="shared" si="2"/>
        <v>9.1257951409260858E-3</v>
      </c>
      <c r="E20" s="59">
        <f t="shared" si="2"/>
        <v>0.18042118029303489</v>
      </c>
      <c r="F20" s="59">
        <f t="shared" si="2"/>
        <v>6.1487257159262125E-4</v>
      </c>
      <c r="G20" s="59">
        <f t="shared" si="2"/>
        <v>1.1594739921460857E-2</v>
      </c>
      <c r="H20" s="59">
        <f t="shared" si="2"/>
        <v>3.2939602049604708E-2</v>
      </c>
      <c r="I20" s="59">
        <f t="shared" si="2"/>
        <v>2.2135412577334364E-2</v>
      </c>
      <c r="J20" s="59">
        <f t="shared" si="2"/>
        <v>8.1690213083019676E-3</v>
      </c>
      <c r="K20" s="59">
        <f t="shared" si="2"/>
        <v>2.1081345311747012E-3</v>
      </c>
      <c r="L20" s="59">
        <f t="shared" si="2"/>
        <v>0</v>
      </c>
      <c r="M20" s="59">
        <f t="shared" si="2"/>
        <v>3.7946421561144625E-2</v>
      </c>
      <c r="N20" s="59">
        <f t="shared" si="2"/>
        <v>2.1081345311747012E-3</v>
      </c>
      <c r="O20" s="59">
        <f t="shared" si="2"/>
        <v>2.1959734699736475E-2</v>
      </c>
      <c r="P20" s="59">
        <f t="shared" si="2"/>
        <v>2.2838124087725931E-3</v>
      </c>
      <c r="Q20" s="59">
        <f t="shared" si="2"/>
        <v>1.0540672655873506E-3</v>
      </c>
      <c r="R20" s="59">
        <f t="shared" si="2"/>
        <v>0</v>
      </c>
      <c r="S20" s="59">
        <f t="shared" si="2"/>
        <v>0</v>
      </c>
      <c r="T20" s="59">
        <f t="shared" si="2"/>
        <v>0</v>
      </c>
      <c r="U20" s="59">
        <f t="shared" si="2"/>
        <v>0</v>
      </c>
      <c r="V20" s="59">
        <f t="shared" si="2"/>
        <v>0</v>
      </c>
      <c r="W20" s="59">
        <f t="shared" si="2"/>
        <v>0</v>
      </c>
      <c r="X20" s="59">
        <f t="shared" si="2"/>
        <v>0.21808312554759104</v>
      </c>
      <c r="Y20" s="59">
        <f t="shared" si="2"/>
        <v>6.9903906330706757E-3</v>
      </c>
      <c r="Z20" s="59">
        <f t="shared" si="2"/>
        <v>0.13617051534905619</v>
      </c>
      <c r="AA20" s="59">
        <f t="shared" si="2"/>
        <v>3.3660127389654342E-2</v>
      </c>
      <c r="AB20" s="59">
        <f t="shared" si="2"/>
        <v>6.6045249953942994E-2</v>
      </c>
    </row>
    <row r="21" spans="1:28" ht="12"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ht="12" customHeight="1">
      <c r="A22" s="1" t="s">
        <v>406</v>
      </c>
      <c r="B22" s="16" t="s">
        <v>558</v>
      </c>
      <c r="C22" s="1">
        <v>230.60093956181422</v>
      </c>
      <c r="D22" s="1">
        <v>10.499225859959431</v>
      </c>
      <c r="E22" s="1">
        <v>145.45852347396391</v>
      </c>
      <c r="F22" s="1">
        <v>0.49572038184895195</v>
      </c>
      <c r="G22" s="1">
        <v>9.3478700577230942</v>
      </c>
      <c r="H22" s="1">
        <v>26.556449027622428</v>
      </c>
      <c r="I22" s="1">
        <v>17.84593374656227</v>
      </c>
      <c r="J22" s="1">
        <v>6.585999358850362</v>
      </c>
      <c r="K22" s="1">
        <v>1.6996127377678354</v>
      </c>
      <c r="L22" s="1">
        <v>0</v>
      </c>
      <c r="M22" s="1">
        <v>30.593029279821039</v>
      </c>
      <c r="N22" s="1">
        <v>1.6996127377678354</v>
      </c>
      <c r="O22" s="1">
        <v>17.704299351748283</v>
      </c>
      <c r="P22" s="1">
        <v>1.8412471325818216</v>
      </c>
      <c r="Q22" s="1">
        <v>0.8498063688839177</v>
      </c>
      <c r="R22" s="1">
        <v>0</v>
      </c>
      <c r="S22" s="1">
        <v>0</v>
      </c>
      <c r="T22" s="1">
        <v>0</v>
      </c>
      <c r="U22" s="1">
        <v>0</v>
      </c>
      <c r="V22" s="1">
        <v>0</v>
      </c>
      <c r="W22" s="1">
        <v>0</v>
      </c>
      <c r="X22" s="1">
        <v>167.03628071982229</v>
      </c>
      <c r="Y22" s="1">
        <v>5.2733673711028786</v>
      </c>
      <c r="Z22" s="1">
        <v>66.762479666823964</v>
      </c>
      <c r="AA22" s="1">
        <v>16.503084861462103</v>
      </c>
      <c r="AB22" s="1">
        <v>32.381052872111248</v>
      </c>
    </row>
    <row r="23" spans="1:28" ht="12" customHeight="1">
      <c r="A23" s="1" t="s">
        <v>874</v>
      </c>
      <c r="B23" s="9">
        <f>SUM(C22:AB22)</f>
        <v>789.73453456823768</v>
      </c>
      <c r="C23" s="59">
        <f t="shared" ref="C23:AB23" si="3">IF(ISERR($B23),0,IF($B23=0,0,+C22/$B23))</f>
        <v>0.29199804423886311</v>
      </c>
      <c r="D23" s="59">
        <f t="shared" si="3"/>
        <v>1.3294626738970645E-2</v>
      </c>
      <c r="E23" s="59">
        <f t="shared" si="3"/>
        <v>0.18418660588711463</v>
      </c>
      <c r="F23" s="59">
        <f t="shared" si="3"/>
        <v>6.2770508335433417E-4</v>
      </c>
      <c r="G23" s="59">
        <f t="shared" si="3"/>
        <v>1.1836724428967445E-2</v>
      </c>
      <c r="H23" s="59">
        <f t="shared" si="3"/>
        <v>3.3627058036839332E-2</v>
      </c>
      <c r="I23" s="59">
        <f t="shared" si="3"/>
        <v>2.2597383000756033E-2</v>
      </c>
      <c r="J23" s="59">
        <f t="shared" si="3"/>
        <v>8.3395103931361552E-3</v>
      </c>
      <c r="K23" s="59">
        <f t="shared" si="3"/>
        <v>2.1521317143577173E-3</v>
      </c>
      <c r="L23" s="59">
        <f t="shared" si="3"/>
        <v>0</v>
      </c>
      <c r="M23" s="59">
        <f t="shared" si="3"/>
        <v>3.8738370858438918E-2</v>
      </c>
      <c r="N23" s="59">
        <f t="shared" si="3"/>
        <v>2.1521317143577173E-3</v>
      </c>
      <c r="O23" s="59">
        <f t="shared" si="3"/>
        <v>2.241803869122622E-2</v>
      </c>
      <c r="P23" s="59">
        <f t="shared" si="3"/>
        <v>2.3314760238875272E-3</v>
      </c>
      <c r="Q23" s="59">
        <f t="shared" si="3"/>
        <v>1.0760658571788587E-3</v>
      </c>
      <c r="R23" s="59">
        <f t="shared" si="3"/>
        <v>0</v>
      </c>
      <c r="S23" s="59">
        <f t="shared" si="3"/>
        <v>0</v>
      </c>
      <c r="T23" s="59">
        <f t="shared" si="3"/>
        <v>0</v>
      </c>
      <c r="U23" s="59">
        <f t="shared" si="3"/>
        <v>0</v>
      </c>
      <c r="V23" s="59">
        <f t="shared" si="3"/>
        <v>0</v>
      </c>
      <c r="W23" s="59">
        <f t="shared" si="3"/>
        <v>0</v>
      </c>
      <c r="X23" s="59">
        <f t="shared" si="3"/>
        <v>0.21150940399376619</v>
      </c>
      <c r="Y23" s="59">
        <f t="shared" si="3"/>
        <v>6.6773923898185931E-3</v>
      </c>
      <c r="Z23" s="59">
        <f t="shared" si="3"/>
        <v>8.4537875380268426E-2</v>
      </c>
      <c r="AA23" s="59">
        <f t="shared" si="3"/>
        <v>2.08970029029877E-2</v>
      </c>
      <c r="AB23" s="59">
        <f t="shared" si="3"/>
        <v>4.1002452665710717E-2</v>
      </c>
    </row>
    <row r="24" spans="1:28" ht="12"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ht="12" customHeight="1">
      <c r="A25" s="160" t="s">
        <v>401</v>
      </c>
      <c r="B25" s="16" t="s">
        <v>558</v>
      </c>
      <c r="C25" s="41">
        <v>310.51018269586837</v>
      </c>
      <c r="D25" s="41">
        <v>15.275932185059006</v>
      </c>
      <c r="E25" s="41">
        <v>302.46098847338601</v>
      </c>
      <c r="F25" s="41">
        <v>1.0307823365694753</v>
      </c>
      <c r="G25" s="41">
        <v>19.437609775310104</v>
      </c>
      <c r="H25" s="41">
        <v>55.220482316221883</v>
      </c>
      <c r="I25" s="41">
        <v>37.108164116501108</v>
      </c>
      <c r="J25" s="41">
        <v>13.694679614423027</v>
      </c>
      <c r="K25" s="41">
        <v>3.5341108682382005</v>
      </c>
      <c r="L25" s="41">
        <v>0</v>
      </c>
      <c r="M25" s="41">
        <v>63.613995628287611</v>
      </c>
      <c r="N25" s="41">
        <v>3.5341108682382005</v>
      </c>
      <c r="O25" s="41">
        <v>36.813654877481262</v>
      </c>
      <c r="P25" s="41">
        <v>3.8286201072580508</v>
      </c>
      <c r="Q25" s="41">
        <v>1.7670554341191003</v>
      </c>
      <c r="R25" s="41">
        <v>0</v>
      </c>
      <c r="S25" s="41">
        <v>0</v>
      </c>
      <c r="T25" s="41">
        <v>0</v>
      </c>
      <c r="U25" s="41">
        <v>0</v>
      </c>
      <c r="V25" s="41">
        <v>0</v>
      </c>
      <c r="W25" s="41">
        <v>0</v>
      </c>
      <c r="X25" s="41">
        <v>255.80202654447513</v>
      </c>
      <c r="Y25" s="41">
        <v>9.4832133078173158</v>
      </c>
      <c r="Z25" s="41">
        <v>153.00592424111591</v>
      </c>
      <c r="AA25" s="41">
        <v>37.821689138253376</v>
      </c>
      <c r="AB25" s="41">
        <v>74.210738536421388</v>
      </c>
    </row>
    <row r="26" spans="1:28" ht="12" customHeight="1">
      <c r="A26" s="1" t="s">
        <v>876</v>
      </c>
      <c r="B26" s="9">
        <f>SUM(C25:AB25)</f>
        <v>1398.1539610650445</v>
      </c>
      <c r="C26" s="59">
        <f t="shared" ref="C26:AB26" si="4">IF(ISERR($B26),0,IF($B26=0,0,+C25/$B26))</f>
        <v>0.22208582984619024</v>
      </c>
      <c r="D26" s="59">
        <f t="shared" si="4"/>
        <v>1.0925786866435337E-2</v>
      </c>
      <c r="E26" s="59">
        <f t="shared" si="4"/>
        <v>0.21632881420511529</v>
      </c>
      <c r="F26" s="59">
        <f t="shared" si="4"/>
        <v>7.3724522854713096E-4</v>
      </c>
      <c r="G26" s="59">
        <f t="shared" si="4"/>
        <v>1.3902338595460185E-2</v>
      </c>
      <c r="H26" s="59">
        <f t="shared" si="4"/>
        <v>3.9495280100739154E-2</v>
      </c>
      <c r="I26" s="59">
        <f t="shared" si="4"/>
        <v>2.6540828227696715E-2</v>
      </c>
      <c r="J26" s="59">
        <f t="shared" si="4"/>
        <v>9.7948294649833102E-3</v>
      </c>
      <c r="K26" s="59">
        <f t="shared" si="4"/>
        <v>2.5276979264473062E-3</v>
      </c>
      <c r="L26" s="59">
        <f t="shared" si="4"/>
        <v>0</v>
      </c>
      <c r="M26" s="59">
        <f t="shared" si="4"/>
        <v>4.5498562676051513E-2</v>
      </c>
      <c r="N26" s="59">
        <f t="shared" si="4"/>
        <v>2.5276979264473062E-3</v>
      </c>
      <c r="O26" s="59">
        <f t="shared" si="4"/>
        <v>2.6330186733826109E-2</v>
      </c>
      <c r="P26" s="59">
        <f t="shared" si="4"/>
        <v>2.7383394203179148E-3</v>
      </c>
      <c r="Q26" s="59">
        <f t="shared" si="4"/>
        <v>1.2638489632236531E-3</v>
      </c>
      <c r="R26" s="59">
        <f t="shared" si="4"/>
        <v>0</v>
      </c>
      <c r="S26" s="59">
        <f t="shared" si="4"/>
        <v>0</v>
      </c>
      <c r="T26" s="59">
        <f t="shared" si="4"/>
        <v>0</v>
      </c>
      <c r="U26" s="59">
        <f t="shared" si="4"/>
        <v>0</v>
      </c>
      <c r="V26" s="59">
        <f t="shared" si="4"/>
        <v>0</v>
      </c>
      <c r="W26" s="59">
        <f t="shared" si="4"/>
        <v>0</v>
      </c>
      <c r="X26" s="59">
        <f t="shared" si="4"/>
        <v>0.18295698018093642</v>
      </c>
      <c r="Y26" s="59">
        <f t="shared" si="4"/>
        <v>6.78266741138685E-3</v>
      </c>
      <c r="Z26" s="59">
        <f t="shared" si="4"/>
        <v>0.10943424579977126</v>
      </c>
      <c r="AA26" s="59">
        <f t="shared" si="4"/>
        <v>2.7051161883089529E-2</v>
      </c>
      <c r="AB26" s="59">
        <f t="shared" si="4"/>
        <v>5.3077658543334752E-2</v>
      </c>
    </row>
    <row r="27" spans="1:28" ht="12"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ht="12" customHeight="1">
      <c r="A28" s="160" t="s">
        <v>403</v>
      </c>
      <c r="B28" s="16" t="s">
        <v>558</v>
      </c>
      <c r="C28" s="1">
        <v>522.21783586843594</v>
      </c>
      <c r="D28" s="1">
        <v>22.812296846008017</v>
      </c>
      <c r="E28" s="1">
        <v>202.58168089368459</v>
      </c>
      <c r="F28" s="1">
        <v>0.69039521239327761</v>
      </c>
      <c r="G28" s="1">
        <v>13.018881147987519</v>
      </c>
      <c r="H28" s="1">
        <v>36.985457806782726</v>
      </c>
      <c r="I28" s="1">
        <v>24.854227646157991</v>
      </c>
      <c r="J28" s="1">
        <v>9.1723935360821152</v>
      </c>
      <c r="K28" s="1">
        <v>2.3670692996340943</v>
      </c>
      <c r="L28" s="1">
        <v>0</v>
      </c>
      <c r="M28" s="1">
        <v>42.607247393413701</v>
      </c>
      <c r="N28" s="1">
        <v>2.3670692996340943</v>
      </c>
      <c r="O28" s="1">
        <v>24.656971871188485</v>
      </c>
      <c r="P28" s="1">
        <v>2.5643250746036022</v>
      </c>
      <c r="Q28" s="1">
        <v>1.1835346498170471</v>
      </c>
      <c r="R28" s="1">
        <v>0</v>
      </c>
      <c r="S28" s="1">
        <v>0</v>
      </c>
      <c r="T28" s="1">
        <v>0</v>
      </c>
      <c r="U28" s="1">
        <v>0</v>
      </c>
      <c r="V28" s="1">
        <v>0</v>
      </c>
      <c r="W28" s="1">
        <v>0</v>
      </c>
      <c r="X28" s="41">
        <v>314.42770609333888</v>
      </c>
      <c r="Y28" s="41">
        <v>8.5951623392968877</v>
      </c>
      <c r="Z28" s="41">
        <v>53.521488552611032</v>
      </c>
      <c r="AA28" s="41">
        <v>13.230030878173515</v>
      </c>
      <c r="AB28" s="41">
        <v>25.958924223082882</v>
      </c>
    </row>
    <row r="29" spans="1:28" ht="12" customHeight="1">
      <c r="A29" s="1" t="s">
        <v>877</v>
      </c>
      <c r="B29" s="9">
        <f>SUM(C28:AB28)</f>
        <v>1323.8126986323264</v>
      </c>
      <c r="C29" s="59">
        <f t="shared" ref="C29:AB29" si="5">IF(ISERR($B29),0,IF($B29=0,0,+C28/$B29))</f>
        <v>0.39448015297629041</v>
      </c>
      <c r="D29" s="59">
        <f t="shared" si="5"/>
        <v>1.7232269239882754E-2</v>
      </c>
      <c r="E29" s="59">
        <f t="shared" si="5"/>
        <v>0.15302896029247814</v>
      </c>
      <c r="F29" s="59">
        <f t="shared" si="5"/>
        <v>5.2152031258390801E-4</v>
      </c>
      <c r="G29" s="59">
        <f t="shared" si="5"/>
        <v>9.8343830372965499E-3</v>
      </c>
      <c r="H29" s="59">
        <f t="shared" si="5"/>
        <v>2.7938588174137923E-2</v>
      </c>
      <c r="I29" s="59">
        <f t="shared" si="5"/>
        <v>1.8774731253020684E-2</v>
      </c>
      <c r="J29" s="59">
        <f t="shared" si="5"/>
        <v>6.9287698671862043E-3</v>
      </c>
      <c r="K29" s="59">
        <f t="shared" si="5"/>
        <v>1.7880696431448271E-3</v>
      </c>
      <c r="L29" s="59">
        <f t="shared" si="5"/>
        <v>0</v>
      </c>
      <c r="M29" s="59">
        <f t="shared" si="5"/>
        <v>3.2185253576606891E-2</v>
      </c>
      <c r="N29" s="59">
        <f t="shared" si="5"/>
        <v>1.7880696431448271E-3</v>
      </c>
      <c r="O29" s="59">
        <f t="shared" si="5"/>
        <v>1.8625725449425284E-2</v>
      </c>
      <c r="P29" s="59">
        <f t="shared" si="5"/>
        <v>1.9370754467402294E-3</v>
      </c>
      <c r="Q29" s="59">
        <f t="shared" si="5"/>
        <v>8.9403482157241355E-4</v>
      </c>
      <c r="R29" s="59">
        <f t="shared" si="5"/>
        <v>0</v>
      </c>
      <c r="S29" s="59">
        <f t="shared" si="5"/>
        <v>0</v>
      </c>
      <c r="T29" s="59">
        <f t="shared" si="5"/>
        <v>0</v>
      </c>
      <c r="U29" s="59">
        <f t="shared" si="5"/>
        <v>0</v>
      </c>
      <c r="V29" s="59">
        <f t="shared" si="5"/>
        <v>0</v>
      </c>
      <c r="W29" s="59">
        <f t="shared" si="5"/>
        <v>0</v>
      </c>
      <c r="X29" s="59">
        <f t="shared" si="5"/>
        <v>0.23751676231704402</v>
      </c>
      <c r="Y29" s="59">
        <f t="shared" si="5"/>
        <v>6.4927329585044982E-3</v>
      </c>
      <c r="Z29" s="59">
        <f t="shared" si="5"/>
        <v>4.0429804463959149E-2</v>
      </c>
      <c r="AA29" s="59">
        <f t="shared" si="5"/>
        <v>9.9938842495179928E-3</v>
      </c>
      <c r="AB29" s="59">
        <f t="shared" si="5"/>
        <v>1.9609212277463334E-2</v>
      </c>
    </row>
    <row r="30" spans="1:28" ht="12"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ht="12" customHeight="1">
      <c r="A31" s="160" t="s">
        <v>279</v>
      </c>
      <c r="B31" s="160" t="s">
        <v>558</v>
      </c>
      <c r="C31" s="41">
        <v>0</v>
      </c>
      <c r="D31" s="41">
        <v>24.289000000000001</v>
      </c>
      <c r="E31" s="41">
        <v>109.21783754390898</v>
      </c>
      <c r="F31" s="41">
        <v>0.36216245609102049</v>
      </c>
      <c r="G31" s="41">
        <v>5.1761014327251917</v>
      </c>
      <c r="H31" s="41">
        <v>36.62289856727481</v>
      </c>
      <c r="I31" s="41">
        <v>14.784164645401216</v>
      </c>
      <c r="J31" s="41">
        <v>3.2908353545987845</v>
      </c>
      <c r="K31" s="41">
        <v>2.2599999999999998</v>
      </c>
      <c r="L31" s="41">
        <v>1.6950000000000001</v>
      </c>
      <c r="M31" s="41">
        <v>42.979157700320762</v>
      </c>
      <c r="N31" s="41">
        <v>2.7728422996792368</v>
      </c>
      <c r="O31" s="41">
        <v>26.293810156769428</v>
      </c>
      <c r="P31" s="41">
        <v>0.81918984323057054</v>
      </c>
      <c r="Q31" s="41">
        <v>1.1299999999999999</v>
      </c>
      <c r="R31" s="41">
        <v>0</v>
      </c>
      <c r="S31" s="41">
        <v>0</v>
      </c>
      <c r="T31" s="41">
        <v>0</v>
      </c>
      <c r="U31" s="41">
        <v>0</v>
      </c>
      <c r="V31" s="41">
        <v>0</v>
      </c>
      <c r="W31" s="41">
        <v>0</v>
      </c>
      <c r="X31" s="41">
        <v>0</v>
      </c>
      <c r="Y31" s="41">
        <v>18.074999999999999</v>
      </c>
      <c r="Z31" s="41">
        <v>33.890999999999998</v>
      </c>
      <c r="AA31" s="41">
        <v>9.0380000000000003</v>
      </c>
      <c r="AB31" s="41">
        <v>69.475999999999999</v>
      </c>
    </row>
    <row r="32" spans="1:28" ht="12" customHeight="1">
      <c r="A32" s="1" t="s">
        <v>604</v>
      </c>
      <c r="B32" s="9">
        <f>SUM(C31:AB31)</f>
        <v>402.173</v>
      </c>
      <c r="C32" s="59">
        <f t="shared" ref="C32:AB32" si="6">IF(ISERR($B32),0,IF($B32=0,0,+C31/$B32))</f>
        <v>0</v>
      </c>
      <c r="D32" s="59">
        <f t="shared" si="6"/>
        <v>6.0394407381897844E-2</v>
      </c>
      <c r="E32" s="59">
        <f t="shared" si="6"/>
        <v>0.27156929367189986</v>
      </c>
      <c r="F32" s="59">
        <f t="shared" si="6"/>
        <v>9.0051409739346129E-4</v>
      </c>
      <c r="G32" s="59">
        <f t="shared" si="6"/>
        <v>1.2870335484294549E-2</v>
      </c>
      <c r="H32" s="59">
        <f t="shared" si="6"/>
        <v>9.1062549120092123E-2</v>
      </c>
      <c r="I32" s="59">
        <f t="shared" si="6"/>
        <v>3.67607090615263E-2</v>
      </c>
      <c r="J32" s="59">
        <f t="shared" si="6"/>
        <v>8.182636215257574E-3</v>
      </c>
      <c r="K32" s="59">
        <f t="shared" si="6"/>
        <v>5.6194722171801683E-3</v>
      </c>
      <c r="L32" s="59">
        <f t="shared" si="6"/>
        <v>4.2146041628851267E-3</v>
      </c>
      <c r="M32" s="59">
        <f t="shared" si="6"/>
        <v>0.10686733744015825</v>
      </c>
      <c r="N32" s="59">
        <f t="shared" si="6"/>
        <v>6.8946505600307254E-3</v>
      </c>
      <c r="O32" s="59">
        <f t="shared" si="6"/>
        <v>6.5379352061847584E-2</v>
      </c>
      <c r="P32" s="59">
        <f t="shared" si="6"/>
        <v>2.0369090993939687E-3</v>
      </c>
      <c r="Q32" s="59">
        <f t="shared" si="6"/>
        <v>2.8097361085900842E-3</v>
      </c>
      <c r="R32" s="59">
        <f t="shared" si="6"/>
        <v>0</v>
      </c>
      <c r="S32" s="59">
        <f t="shared" si="6"/>
        <v>0</v>
      </c>
      <c r="T32" s="59">
        <f t="shared" si="6"/>
        <v>0</v>
      </c>
      <c r="U32" s="59">
        <f t="shared" si="6"/>
        <v>0</v>
      </c>
      <c r="V32" s="59">
        <f t="shared" si="6"/>
        <v>0</v>
      </c>
      <c r="W32" s="59">
        <f t="shared" si="6"/>
        <v>0</v>
      </c>
      <c r="X32" s="59">
        <f t="shared" si="6"/>
        <v>0</v>
      </c>
      <c r="Y32" s="59">
        <f t="shared" si="6"/>
        <v>4.4943345276783869E-2</v>
      </c>
      <c r="Z32" s="59">
        <f t="shared" si="6"/>
        <v>8.426970482851906E-2</v>
      </c>
      <c r="AA32" s="59">
        <f t="shared" si="6"/>
        <v>2.2472915884457684E-2</v>
      </c>
      <c r="AB32" s="59">
        <f t="shared" si="6"/>
        <v>0.17275152732779178</v>
      </c>
    </row>
    <row r="33" spans="1:28" ht="12"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ht="12" customHeight="1">
      <c r="A34" s="1" t="s">
        <v>446</v>
      </c>
      <c r="B34" s="160" t="s">
        <v>558</v>
      </c>
      <c r="C34" s="41">
        <v>0</v>
      </c>
      <c r="D34" s="41">
        <v>0</v>
      </c>
      <c r="E34" s="41">
        <v>0</v>
      </c>
      <c r="F34" s="41">
        <v>0</v>
      </c>
      <c r="G34" s="41">
        <v>0</v>
      </c>
      <c r="H34" s="41">
        <v>0</v>
      </c>
      <c r="I34" s="41">
        <v>0</v>
      </c>
      <c r="J34" s="41">
        <v>0</v>
      </c>
      <c r="K34" s="41">
        <v>0</v>
      </c>
      <c r="L34" s="41">
        <v>0</v>
      </c>
      <c r="M34" s="41">
        <v>0</v>
      </c>
      <c r="N34" s="41">
        <v>0</v>
      </c>
      <c r="O34" s="41">
        <v>0</v>
      </c>
      <c r="P34" s="41">
        <v>0</v>
      </c>
      <c r="Q34" s="41">
        <v>0</v>
      </c>
      <c r="R34" s="41">
        <v>0</v>
      </c>
      <c r="S34" s="41">
        <v>0</v>
      </c>
      <c r="T34" s="41">
        <v>0</v>
      </c>
      <c r="U34" s="41">
        <v>53.320822162645221</v>
      </c>
      <c r="V34" s="41">
        <v>0</v>
      </c>
      <c r="W34" s="41">
        <v>0</v>
      </c>
      <c r="X34" s="1">
        <v>0</v>
      </c>
      <c r="Y34" s="1">
        <v>0</v>
      </c>
      <c r="Z34" s="1">
        <v>0</v>
      </c>
      <c r="AA34" s="1">
        <v>0</v>
      </c>
      <c r="AB34" s="1">
        <v>0</v>
      </c>
    </row>
    <row r="35" spans="1:28" ht="12" customHeight="1">
      <c r="A35" s="1" t="s">
        <v>779</v>
      </c>
      <c r="B35" s="9">
        <f>SUM(C34:AB34)</f>
        <v>53.320822162645221</v>
      </c>
      <c r="C35" s="59">
        <f t="shared" ref="C35:AB35" si="7">IF(ISERR($B35),0,IF($B35=0,0,+C34/$B35))</f>
        <v>0</v>
      </c>
      <c r="D35" s="59">
        <f t="shared" si="7"/>
        <v>0</v>
      </c>
      <c r="E35" s="59">
        <f t="shared" si="7"/>
        <v>0</v>
      </c>
      <c r="F35" s="59">
        <f t="shared" si="7"/>
        <v>0</v>
      </c>
      <c r="G35" s="59">
        <f t="shared" si="7"/>
        <v>0</v>
      </c>
      <c r="H35" s="59">
        <f t="shared" si="7"/>
        <v>0</v>
      </c>
      <c r="I35" s="59">
        <f t="shared" si="7"/>
        <v>0</v>
      </c>
      <c r="J35" s="59">
        <f t="shared" si="7"/>
        <v>0</v>
      </c>
      <c r="K35" s="59">
        <f t="shared" si="7"/>
        <v>0</v>
      </c>
      <c r="L35" s="59">
        <f t="shared" si="7"/>
        <v>0</v>
      </c>
      <c r="M35" s="59">
        <f t="shared" si="7"/>
        <v>0</v>
      </c>
      <c r="N35" s="59">
        <f t="shared" si="7"/>
        <v>0</v>
      </c>
      <c r="O35" s="59">
        <f t="shared" si="7"/>
        <v>0</v>
      </c>
      <c r="P35" s="59">
        <f t="shared" si="7"/>
        <v>0</v>
      </c>
      <c r="Q35" s="59">
        <f t="shared" si="7"/>
        <v>0</v>
      </c>
      <c r="R35" s="59">
        <f t="shared" si="7"/>
        <v>0</v>
      </c>
      <c r="S35" s="59">
        <f t="shared" si="7"/>
        <v>0</v>
      </c>
      <c r="T35" s="59">
        <f t="shared" si="7"/>
        <v>0</v>
      </c>
      <c r="U35" s="59">
        <f t="shared" si="7"/>
        <v>1</v>
      </c>
      <c r="V35" s="59">
        <f t="shared" si="7"/>
        <v>0</v>
      </c>
      <c r="W35" s="59">
        <f t="shared" si="7"/>
        <v>0</v>
      </c>
      <c r="X35" s="59">
        <f t="shared" si="7"/>
        <v>0</v>
      </c>
      <c r="Y35" s="59">
        <f t="shared" si="7"/>
        <v>0</v>
      </c>
      <c r="Z35" s="59">
        <f t="shared" si="7"/>
        <v>0</v>
      </c>
      <c r="AA35" s="59">
        <f t="shared" si="7"/>
        <v>0</v>
      </c>
      <c r="AB35" s="59">
        <f t="shared" si="7"/>
        <v>0</v>
      </c>
    </row>
    <row r="36" spans="1:28" ht="12"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ht="12" customHeight="1">
      <c r="A37" s="160" t="s">
        <v>443</v>
      </c>
      <c r="B37" s="160" t="s">
        <v>558</v>
      </c>
      <c r="C37" s="41">
        <v>0</v>
      </c>
      <c r="D37" s="41">
        <v>0</v>
      </c>
      <c r="E37" s="41">
        <v>0</v>
      </c>
      <c r="F37" s="41">
        <v>0</v>
      </c>
      <c r="G37" s="41">
        <v>0</v>
      </c>
      <c r="H37" s="41">
        <v>0</v>
      </c>
      <c r="I37" s="41">
        <v>0</v>
      </c>
      <c r="J37" s="41">
        <v>0</v>
      </c>
      <c r="K37" s="41">
        <v>0</v>
      </c>
      <c r="L37" s="41">
        <v>0</v>
      </c>
      <c r="M37" s="41">
        <v>0</v>
      </c>
      <c r="N37" s="41">
        <v>0</v>
      </c>
      <c r="O37" s="41">
        <v>0</v>
      </c>
      <c r="P37" s="41">
        <v>0</v>
      </c>
      <c r="Q37" s="41">
        <v>0</v>
      </c>
      <c r="R37" s="41">
        <v>0</v>
      </c>
      <c r="S37" s="41">
        <v>0</v>
      </c>
      <c r="T37" s="41">
        <v>0</v>
      </c>
      <c r="U37" s="41">
        <v>100</v>
      </c>
      <c r="V37" s="1">
        <v>0</v>
      </c>
      <c r="W37" s="1">
        <v>0</v>
      </c>
      <c r="X37" s="41">
        <v>0</v>
      </c>
      <c r="Y37" s="41">
        <v>0</v>
      </c>
      <c r="Z37" s="41">
        <v>0</v>
      </c>
      <c r="AA37" s="41">
        <v>0</v>
      </c>
      <c r="AB37" s="41">
        <v>0</v>
      </c>
    </row>
    <row r="38" spans="1:28" ht="12" customHeight="1">
      <c r="A38" s="1" t="s">
        <v>908</v>
      </c>
      <c r="B38" s="9">
        <f>SUM(C37:AB37)</f>
        <v>100</v>
      </c>
      <c r="C38" s="59">
        <f t="shared" ref="C38:AB38" si="8">IF(ISERR($B38),0,IF($B38=0,0,+C37/$B38))</f>
        <v>0</v>
      </c>
      <c r="D38" s="59">
        <f t="shared" si="8"/>
        <v>0</v>
      </c>
      <c r="E38" s="59">
        <f t="shared" si="8"/>
        <v>0</v>
      </c>
      <c r="F38" s="59">
        <f t="shared" si="8"/>
        <v>0</v>
      </c>
      <c r="G38" s="59">
        <f t="shared" si="8"/>
        <v>0</v>
      </c>
      <c r="H38" s="59">
        <f t="shared" si="8"/>
        <v>0</v>
      </c>
      <c r="I38" s="59">
        <f t="shared" si="8"/>
        <v>0</v>
      </c>
      <c r="J38" s="59">
        <f t="shared" si="8"/>
        <v>0</v>
      </c>
      <c r="K38" s="59">
        <f t="shared" si="8"/>
        <v>0</v>
      </c>
      <c r="L38" s="59">
        <f t="shared" si="8"/>
        <v>0</v>
      </c>
      <c r="M38" s="59">
        <f t="shared" si="8"/>
        <v>0</v>
      </c>
      <c r="N38" s="59">
        <f t="shared" si="8"/>
        <v>0</v>
      </c>
      <c r="O38" s="59">
        <f t="shared" si="8"/>
        <v>0</v>
      </c>
      <c r="P38" s="59">
        <f t="shared" si="8"/>
        <v>0</v>
      </c>
      <c r="Q38" s="59">
        <f t="shared" si="8"/>
        <v>0</v>
      </c>
      <c r="R38" s="59">
        <f t="shared" si="8"/>
        <v>0</v>
      </c>
      <c r="S38" s="59">
        <f t="shared" si="8"/>
        <v>0</v>
      </c>
      <c r="T38" s="59">
        <f t="shared" si="8"/>
        <v>0</v>
      </c>
      <c r="U38" s="59">
        <f t="shared" si="8"/>
        <v>1</v>
      </c>
      <c r="V38" s="59">
        <f t="shared" si="8"/>
        <v>0</v>
      </c>
      <c r="W38" s="59">
        <f t="shared" si="8"/>
        <v>0</v>
      </c>
      <c r="X38" s="59">
        <f t="shared" si="8"/>
        <v>0</v>
      </c>
      <c r="Y38" s="59">
        <f t="shared" si="8"/>
        <v>0</v>
      </c>
      <c r="Z38" s="59">
        <f t="shared" si="8"/>
        <v>0</v>
      </c>
      <c r="AA38" s="59">
        <f t="shared" si="8"/>
        <v>0</v>
      </c>
      <c r="AB38" s="59">
        <f t="shared" si="8"/>
        <v>0</v>
      </c>
    </row>
    <row r="39" spans="1:28" ht="12" customHeight="1">
      <c r="A39" s="1"/>
      <c r="B39" s="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row>
    <row r="40" spans="1:28" ht="12" customHeight="1">
      <c r="A40" s="1" t="s">
        <v>444</v>
      </c>
      <c r="B40" s="16" t="s">
        <v>558</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518.3449508489723</v>
      </c>
      <c r="V40" s="1">
        <v>0</v>
      </c>
      <c r="W40" s="1">
        <v>0</v>
      </c>
      <c r="X40" s="203">
        <v>0</v>
      </c>
      <c r="Y40" s="204">
        <v>0</v>
      </c>
      <c r="Z40" s="204">
        <v>0</v>
      </c>
      <c r="AA40" s="204">
        <v>0</v>
      </c>
      <c r="AB40" s="204">
        <v>0</v>
      </c>
    </row>
    <row r="41" spans="1:28" ht="12" customHeight="1">
      <c r="A41" s="1" t="s">
        <v>778</v>
      </c>
      <c r="B41" s="9">
        <f>SUM(C40:AB40)</f>
        <v>518.3449508489723</v>
      </c>
      <c r="C41" s="59">
        <f t="shared" ref="C41:AB41" si="9">IF(ISERR($B41),0,IF($B41=0,0,+C40/$B41))</f>
        <v>0</v>
      </c>
      <c r="D41" s="59">
        <f t="shared" si="9"/>
        <v>0</v>
      </c>
      <c r="E41" s="59">
        <f t="shared" si="9"/>
        <v>0</v>
      </c>
      <c r="F41" s="59">
        <f t="shared" si="9"/>
        <v>0</v>
      </c>
      <c r="G41" s="59">
        <f t="shared" si="9"/>
        <v>0</v>
      </c>
      <c r="H41" s="59">
        <f t="shared" si="9"/>
        <v>0</v>
      </c>
      <c r="I41" s="59">
        <f t="shared" si="9"/>
        <v>0</v>
      </c>
      <c r="J41" s="59">
        <f t="shared" si="9"/>
        <v>0</v>
      </c>
      <c r="K41" s="59">
        <f t="shared" si="9"/>
        <v>0</v>
      </c>
      <c r="L41" s="59">
        <f t="shared" si="9"/>
        <v>0</v>
      </c>
      <c r="M41" s="59">
        <f t="shared" si="9"/>
        <v>0</v>
      </c>
      <c r="N41" s="59">
        <f t="shared" si="9"/>
        <v>0</v>
      </c>
      <c r="O41" s="59">
        <f t="shared" si="9"/>
        <v>0</v>
      </c>
      <c r="P41" s="59">
        <f t="shared" si="9"/>
        <v>0</v>
      </c>
      <c r="Q41" s="59">
        <f t="shared" si="9"/>
        <v>0</v>
      </c>
      <c r="R41" s="59">
        <f t="shared" si="9"/>
        <v>0</v>
      </c>
      <c r="S41" s="59">
        <f t="shared" si="9"/>
        <v>0</v>
      </c>
      <c r="T41" s="59">
        <f t="shared" si="9"/>
        <v>0</v>
      </c>
      <c r="U41" s="59">
        <f t="shared" si="9"/>
        <v>1</v>
      </c>
      <c r="V41" s="59">
        <f t="shared" si="9"/>
        <v>0</v>
      </c>
      <c r="W41" s="59">
        <f t="shared" si="9"/>
        <v>0</v>
      </c>
      <c r="X41" s="59">
        <f t="shared" si="9"/>
        <v>0</v>
      </c>
      <c r="Y41" s="59">
        <f t="shared" si="9"/>
        <v>0</v>
      </c>
      <c r="Z41" s="59">
        <f t="shared" si="9"/>
        <v>0</v>
      </c>
      <c r="AA41" s="59">
        <f t="shared" si="9"/>
        <v>0</v>
      </c>
      <c r="AB41" s="59">
        <f t="shared" si="9"/>
        <v>0</v>
      </c>
    </row>
    <row r="42" spans="1:28" ht="12"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2" customHeight="1">
      <c r="A43" s="160" t="s">
        <v>450</v>
      </c>
      <c r="B43" s="160" t="s">
        <v>558</v>
      </c>
      <c r="C43" s="41">
        <v>0</v>
      </c>
      <c r="D43" s="41">
        <v>0</v>
      </c>
      <c r="E43" s="41">
        <v>0</v>
      </c>
      <c r="F43" s="41">
        <v>0</v>
      </c>
      <c r="G43" s="41">
        <v>0</v>
      </c>
      <c r="H43" s="41">
        <v>0</v>
      </c>
      <c r="I43" s="41">
        <v>0</v>
      </c>
      <c r="J43" s="41">
        <v>0</v>
      </c>
      <c r="K43" s="41">
        <v>0</v>
      </c>
      <c r="L43" s="41">
        <v>0</v>
      </c>
      <c r="M43" s="41">
        <v>0</v>
      </c>
      <c r="N43" s="41">
        <v>0</v>
      </c>
      <c r="O43" s="41">
        <v>0</v>
      </c>
      <c r="P43" s="41">
        <v>0</v>
      </c>
      <c r="Q43" s="41">
        <v>0</v>
      </c>
      <c r="R43" s="41">
        <v>0</v>
      </c>
      <c r="S43" s="41">
        <v>0</v>
      </c>
      <c r="T43" s="41">
        <v>0</v>
      </c>
      <c r="U43" s="41">
        <v>0</v>
      </c>
      <c r="V43" s="41">
        <v>2.2238784615384612</v>
      </c>
      <c r="W43" s="41">
        <v>0</v>
      </c>
      <c r="X43" s="41">
        <v>0</v>
      </c>
      <c r="Y43" s="41">
        <v>0</v>
      </c>
      <c r="Z43" s="41">
        <v>0</v>
      </c>
      <c r="AA43" s="41">
        <v>0</v>
      </c>
      <c r="AB43" s="41">
        <v>0</v>
      </c>
    </row>
    <row r="44" spans="1:28" ht="12" customHeight="1">
      <c r="A44" s="1" t="s">
        <v>860</v>
      </c>
      <c r="B44" s="9">
        <f>SUM(C43:AB43)</f>
        <v>2.2238784615384612</v>
      </c>
      <c r="C44" s="59">
        <f t="shared" ref="C44:AB44" si="10">IF(ISERR($B44),0,IF($B44=0,0,+C43/$B44))</f>
        <v>0</v>
      </c>
      <c r="D44" s="59">
        <f t="shared" si="10"/>
        <v>0</v>
      </c>
      <c r="E44" s="59">
        <f t="shared" si="10"/>
        <v>0</v>
      </c>
      <c r="F44" s="59">
        <f t="shared" si="10"/>
        <v>0</v>
      </c>
      <c r="G44" s="59">
        <f t="shared" si="10"/>
        <v>0</v>
      </c>
      <c r="H44" s="59">
        <f t="shared" si="10"/>
        <v>0</v>
      </c>
      <c r="I44" s="59">
        <f t="shared" si="10"/>
        <v>0</v>
      </c>
      <c r="J44" s="59">
        <f t="shared" si="10"/>
        <v>0</v>
      </c>
      <c r="K44" s="59">
        <f t="shared" si="10"/>
        <v>0</v>
      </c>
      <c r="L44" s="59">
        <f t="shared" si="10"/>
        <v>0</v>
      </c>
      <c r="M44" s="59">
        <f t="shared" si="10"/>
        <v>0</v>
      </c>
      <c r="N44" s="59">
        <f t="shared" si="10"/>
        <v>0</v>
      </c>
      <c r="O44" s="59">
        <f t="shared" si="10"/>
        <v>0</v>
      </c>
      <c r="P44" s="59">
        <f t="shared" si="10"/>
        <v>0</v>
      </c>
      <c r="Q44" s="59">
        <f t="shared" si="10"/>
        <v>0</v>
      </c>
      <c r="R44" s="59">
        <f t="shared" si="10"/>
        <v>0</v>
      </c>
      <c r="S44" s="59">
        <f t="shared" si="10"/>
        <v>0</v>
      </c>
      <c r="T44" s="59">
        <f t="shared" si="10"/>
        <v>0</v>
      </c>
      <c r="U44" s="59">
        <f t="shared" si="10"/>
        <v>0</v>
      </c>
      <c r="V44" s="59">
        <f t="shared" si="10"/>
        <v>1</v>
      </c>
      <c r="W44" s="59">
        <f t="shared" si="10"/>
        <v>0</v>
      </c>
      <c r="X44" s="59">
        <f t="shared" si="10"/>
        <v>0</v>
      </c>
      <c r="Y44" s="59">
        <f t="shared" si="10"/>
        <v>0</v>
      </c>
      <c r="Z44" s="59">
        <f t="shared" si="10"/>
        <v>0</v>
      </c>
      <c r="AA44" s="59">
        <f t="shared" si="10"/>
        <v>0</v>
      </c>
      <c r="AB44" s="59">
        <f t="shared" si="10"/>
        <v>0</v>
      </c>
    </row>
    <row r="45" spans="1:28" ht="12"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2" customHeight="1">
      <c r="A46" s="160" t="s">
        <v>452</v>
      </c>
      <c r="B46" s="160" t="s">
        <v>558</v>
      </c>
      <c r="C46" s="41">
        <v>0</v>
      </c>
      <c r="D46" s="41">
        <v>0</v>
      </c>
      <c r="E46" s="41">
        <v>0</v>
      </c>
      <c r="F46" s="41">
        <v>0</v>
      </c>
      <c r="G46" s="41">
        <v>0</v>
      </c>
      <c r="H46" s="41">
        <v>0</v>
      </c>
      <c r="I46" s="41">
        <v>0</v>
      </c>
      <c r="J46" s="41">
        <v>0</v>
      </c>
      <c r="K46" s="41">
        <v>0</v>
      </c>
      <c r="L46" s="41">
        <v>0</v>
      </c>
      <c r="M46" s="41">
        <v>0</v>
      </c>
      <c r="N46" s="41">
        <v>0</v>
      </c>
      <c r="O46" s="41">
        <v>0</v>
      </c>
      <c r="P46" s="41">
        <v>0</v>
      </c>
      <c r="Q46" s="41">
        <v>0</v>
      </c>
      <c r="R46" s="41">
        <v>0</v>
      </c>
      <c r="S46" s="41">
        <v>0</v>
      </c>
      <c r="T46" s="41">
        <v>0</v>
      </c>
      <c r="U46" s="41">
        <v>0</v>
      </c>
      <c r="V46" s="41">
        <v>669.21646706926049</v>
      </c>
      <c r="W46" s="41">
        <v>9.1165000000000003</v>
      </c>
      <c r="X46" s="41">
        <v>0</v>
      </c>
      <c r="Y46" s="41">
        <v>0</v>
      </c>
      <c r="Z46" s="41">
        <v>0</v>
      </c>
      <c r="AA46" s="41">
        <v>0</v>
      </c>
      <c r="AB46" s="41">
        <v>0</v>
      </c>
    </row>
    <row r="47" spans="1:28" ht="12" customHeight="1">
      <c r="A47" s="1" t="s">
        <v>861</v>
      </c>
      <c r="B47" s="9">
        <f>SUM(C46:AB46)</f>
        <v>678.33296706926046</v>
      </c>
      <c r="C47" s="59">
        <f t="shared" ref="C47:AB47" si="11">IF(ISERR($B47),0,IF($B47=0,0,+C46/$B47))</f>
        <v>0</v>
      </c>
      <c r="D47" s="59">
        <f t="shared" si="11"/>
        <v>0</v>
      </c>
      <c r="E47" s="59">
        <f t="shared" si="11"/>
        <v>0</v>
      </c>
      <c r="F47" s="59">
        <f t="shared" si="11"/>
        <v>0</v>
      </c>
      <c r="G47" s="59">
        <f t="shared" si="11"/>
        <v>0</v>
      </c>
      <c r="H47" s="59">
        <f t="shared" si="11"/>
        <v>0</v>
      </c>
      <c r="I47" s="59">
        <f t="shared" si="11"/>
        <v>0</v>
      </c>
      <c r="J47" s="59">
        <f t="shared" si="11"/>
        <v>0</v>
      </c>
      <c r="K47" s="59">
        <f t="shared" si="11"/>
        <v>0</v>
      </c>
      <c r="L47" s="59">
        <f t="shared" si="11"/>
        <v>0</v>
      </c>
      <c r="M47" s="59">
        <f t="shared" si="11"/>
        <v>0</v>
      </c>
      <c r="N47" s="59">
        <f t="shared" si="11"/>
        <v>0</v>
      </c>
      <c r="O47" s="59">
        <f t="shared" si="11"/>
        <v>0</v>
      </c>
      <c r="P47" s="59">
        <f t="shared" si="11"/>
        <v>0</v>
      </c>
      <c r="Q47" s="59">
        <f t="shared" si="11"/>
        <v>0</v>
      </c>
      <c r="R47" s="59">
        <f t="shared" si="11"/>
        <v>0</v>
      </c>
      <c r="S47" s="59">
        <f t="shared" si="11"/>
        <v>0</v>
      </c>
      <c r="T47" s="59">
        <f t="shared" si="11"/>
        <v>0</v>
      </c>
      <c r="U47" s="59">
        <f t="shared" si="11"/>
        <v>0</v>
      </c>
      <c r="V47" s="59">
        <f t="shared" si="11"/>
        <v>0.98656043500378898</v>
      </c>
      <c r="W47" s="59">
        <f t="shared" si="11"/>
        <v>1.3439564996211028E-2</v>
      </c>
      <c r="X47" s="59">
        <f t="shared" si="11"/>
        <v>0</v>
      </c>
      <c r="Y47" s="59">
        <f t="shared" si="11"/>
        <v>0</v>
      </c>
      <c r="Z47" s="59">
        <f t="shared" si="11"/>
        <v>0</v>
      </c>
      <c r="AA47" s="59">
        <f t="shared" si="11"/>
        <v>0</v>
      </c>
      <c r="AB47" s="59">
        <f t="shared" si="11"/>
        <v>0</v>
      </c>
    </row>
    <row r="48" spans="1:28" ht="12"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2" customHeight="1">
      <c r="A49" s="160" t="s">
        <v>455</v>
      </c>
      <c r="B49" s="9" t="s">
        <v>608</v>
      </c>
      <c r="C49" s="161">
        <v>0</v>
      </c>
      <c r="D49" s="161">
        <v>0</v>
      </c>
      <c r="E49" s="161">
        <v>0</v>
      </c>
      <c r="F49" s="161">
        <v>0</v>
      </c>
      <c r="G49" s="161">
        <v>0</v>
      </c>
      <c r="H49" s="161">
        <v>0</v>
      </c>
      <c r="I49" s="161">
        <v>0</v>
      </c>
      <c r="J49" s="161">
        <v>0</v>
      </c>
      <c r="K49" s="161">
        <v>0</v>
      </c>
      <c r="L49" s="161">
        <v>0</v>
      </c>
      <c r="M49" s="161">
        <v>0</v>
      </c>
      <c r="N49" s="161">
        <v>0</v>
      </c>
      <c r="O49" s="161">
        <v>0</v>
      </c>
      <c r="P49" s="161">
        <v>0</v>
      </c>
      <c r="Q49" s="161">
        <v>0</v>
      </c>
      <c r="R49" s="161">
        <v>0</v>
      </c>
      <c r="S49" s="161">
        <v>0</v>
      </c>
      <c r="T49" s="161">
        <v>0</v>
      </c>
      <c r="U49" s="161">
        <v>0</v>
      </c>
      <c r="V49" s="161">
        <v>241.40566071770084</v>
      </c>
      <c r="W49" s="161">
        <v>3.2885842088896937</v>
      </c>
      <c r="X49" s="161">
        <v>0</v>
      </c>
      <c r="Y49" s="161">
        <v>0</v>
      </c>
      <c r="Z49" s="161">
        <v>0</v>
      </c>
      <c r="AA49" s="161">
        <v>0</v>
      </c>
      <c r="AB49" s="161">
        <v>0</v>
      </c>
    </row>
    <row r="50" spans="1:28" ht="12" customHeight="1">
      <c r="A50" s="1" t="s">
        <v>816</v>
      </c>
      <c r="B50" s="9">
        <f>SUM(C49:AB49)</f>
        <v>244.69424492659053</v>
      </c>
      <c r="C50" s="59">
        <f t="shared" ref="C50:AB50" si="12">IF(ISERR($B50),0,IF($B50=0,0,+C49/$B50))</f>
        <v>0</v>
      </c>
      <c r="D50" s="59">
        <f t="shared" si="12"/>
        <v>0</v>
      </c>
      <c r="E50" s="59">
        <f t="shared" si="12"/>
        <v>0</v>
      </c>
      <c r="F50" s="59">
        <f t="shared" si="12"/>
        <v>0</v>
      </c>
      <c r="G50" s="59">
        <f t="shared" si="12"/>
        <v>0</v>
      </c>
      <c r="H50" s="59">
        <f t="shared" si="12"/>
        <v>0</v>
      </c>
      <c r="I50" s="59">
        <f t="shared" si="12"/>
        <v>0</v>
      </c>
      <c r="J50" s="59">
        <f t="shared" si="12"/>
        <v>0</v>
      </c>
      <c r="K50" s="59">
        <f t="shared" si="12"/>
        <v>0</v>
      </c>
      <c r="L50" s="59">
        <f t="shared" si="12"/>
        <v>0</v>
      </c>
      <c r="M50" s="59">
        <f t="shared" si="12"/>
        <v>0</v>
      </c>
      <c r="N50" s="59">
        <f t="shared" si="12"/>
        <v>0</v>
      </c>
      <c r="O50" s="59">
        <f t="shared" si="12"/>
        <v>0</v>
      </c>
      <c r="P50" s="59">
        <f t="shared" si="12"/>
        <v>0</v>
      </c>
      <c r="Q50" s="59">
        <f t="shared" si="12"/>
        <v>0</v>
      </c>
      <c r="R50" s="59">
        <f t="shared" si="12"/>
        <v>0</v>
      </c>
      <c r="S50" s="59">
        <f t="shared" si="12"/>
        <v>0</v>
      </c>
      <c r="T50" s="59">
        <f t="shared" si="12"/>
        <v>0</v>
      </c>
      <c r="U50" s="59">
        <f t="shared" si="12"/>
        <v>0</v>
      </c>
      <c r="V50" s="59">
        <f t="shared" si="12"/>
        <v>0.98656043500378898</v>
      </c>
      <c r="W50" s="59">
        <f t="shared" si="12"/>
        <v>1.3439564996211026E-2</v>
      </c>
      <c r="X50" s="59">
        <f t="shared" si="12"/>
        <v>0</v>
      </c>
      <c r="Y50" s="59">
        <f t="shared" si="12"/>
        <v>0</v>
      </c>
      <c r="Z50" s="59">
        <f t="shared" si="12"/>
        <v>0</v>
      </c>
      <c r="AA50" s="59">
        <f t="shared" si="12"/>
        <v>0</v>
      </c>
      <c r="AB50" s="59">
        <f t="shared" si="12"/>
        <v>0</v>
      </c>
    </row>
    <row r="51" spans="1:28" ht="12"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2" customHeight="1">
      <c r="A52" s="1" t="s">
        <v>451</v>
      </c>
      <c r="B52" s="1" t="s">
        <v>558</v>
      </c>
      <c r="C52" s="41">
        <v>0</v>
      </c>
      <c r="D52" s="41">
        <v>0</v>
      </c>
      <c r="E52" s="41">
        <v>0</v>
      </c>
      <c r="F52" s="41">
        <v>0</v>
      </c>
      <c r="G52" s="41">
        <v>0</v>
      </c>
      <c r="H52" s="41">
        <v>0</v>
      </c>
      <c r="I52" s="41">
        <v>0</v>
      </c>
      <c r="J52" s="41">
        <v>0</v>
      </c>
      <c r="K52" s="41">
        <v>0</v>
      </c>
      <c r="L52" s="41">
        <v>0</v>
      </c>
      <c r="M52" s="41">
        <v>0</v>
      </c>
      <c r="N52" s="41">
        <v>0</v>
      </c>
      <c r="O52" s="41">
        <v>0</v>
      </c>
      <c r="P52" s="41">
        <v>0</v>
      </c>
      <c r="Q52" s="41">
        <v>0</v>
      </c>
      <c r="R52" s="41">
        <v>0</v>
      </c>
      <c r="S52" s="41">
        <v>0</v>
      </c>
      <c r="T52" s="41">
        <v>0</v>
      </c>
      <c r="U52" s="1">
        <v>0</v>
      </c>
      <c r="V52" s="1">
        <v>52.832490274931381</v>
      </c>
      <c r="W52" s="1">
        <v>0</v>
      </c>
      <c r="X52" s="41">
        <v>0</v>
      </c>
      <c r="Y52" s="41">
        <v>0</v>
      </c>
      <c r="Z52" s="41">
        <v>0</v>
      </c>
      <c r="AA52" s="41">
        <v>0</v>
      </c>
      <c r="AB52" s="41">
        <v>0</v>
      </c>
    </row>
    <row r="53" spans="1:28" ht="12" customHeight="1">
      <c r="A53" s="1" t="s">
        <v>898</v>
      </c>
      <c r="B53" s="9">
        <f>SUM(C52:AB52)</f>
        <v>52.832490274931381</v>
      </c>
      <c r="C53" s="59">
        <f t="shared" ref="C53:AB53" si="13">IF(ISERR($B53),0,IF($B53=0,0,+C52/$B53))</f>
        <v>0</v>
      </c>
      <c r="D53" s="59">
        <f t="shared" si="13"/>
        <v>0</v>
      </c>
      <c r="E53" s="59">
        <f t="shared" si="13"/>
        <v>0</v>
      </c>
      <c r="F53" s="59">
        <f t="shared" si="13"/>
        <v>0</v>
      </c>
      <c r="G53" s="59">
        <f t="shared" si="13"/>
        <v>0</v>
      </c>
      <c r="H53" s="59">
        <f t="shared" si="13"/>
        <v>0</v>
      </c>
      <c r="I53" s="59">
        <f t="shared" si="13"/>
        <v>0</v>
      </c>
      <c r="J53" s="59">
        <f t="shared" si="13"/>
        <v>0</v>
      </c>
      <c r="K53" s="59">
        <f t="shared" si="13"/>
        <v>0</v>
      </c>
      <c r="L53" s="59">
        <f t="shared" si="13"/>
        <v>0</v>
      </c>
      <c r="M53" s="59">
        <f t="shared" si="13"/>
        <v>0</v>
      </c>
      <c r="N53" s="59">
        <f t="shared" si="13"/>
        <v>0</v>
      </c>
      <c r="O53" s="59">
        <f t="shared" si="13"/>
        <v>0</v>
      </c>
      <c r="P53" s="59">
        <f t="shared" si="13"/>
        <v>0</v>
      </c>
      <c r="Q53" s="59">
        <f t="shared" si="13"/>
        <v>0</v>
      </c>
      <c r="R53" s="59">
        <f t="shared" si="13"/>
        <v>0</v>
      </c>
      <c r="S53" s="59">
        <f t="shared" si="13"/>
        <v>0</v>
      </c>
      <c r="T53" s="59">
        <f t="shared" si="13"/>
        <v>0</v>
      </c>
      <c r="U53" s="59">
        <f t="shared" si="13"/>
        <v>0</v>
      </c>
      <c r="V53" s="59">
        <f t="shared" si="13"/>
        <v>1</v>
      </c>
      <c r="W53" s="59">
        <f t="shared" si="13"/>
        <v>0</v>
      </c>
      <c r="X53" s="59">
        <f t="shared" si="13"/>
        <v>0</v>
      </c>
      <c r="Y53" s="59">
        <f t="shared" si="13"/>
        <v>0</v>
      </c>
      <c r="Z53" s="59">
        <f t="shared" si="13"/>
        <v>0</v>
      </c>
      <c r="AA53" s="59">
        <f t="shared" si="13"/>
        <v>0</v>
      </c>
      <c r="AB53" s="59">
        <f t="shared" si="13"/>
        <v>0</v>
      </c>
    </row>
    <row r="54" spans="1:28" ht="12"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2" customHeight="1">
      <c r="A55" s="1" t="s">
        <v>454</v>
      </c>
      <c r="B55" s="9" t="s">
        <v>608</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61">
        <v>0</v>
      </c>
      <c r="U55" s="1">
        <v>0</v>
      </c>
      <c r="V55" s="161">
        <v>14.824534721873757</v>
      </c>
      <c r="W55" s="1"/>
      <c r="X55" s="1">
        <v>0</v>
      </c>
      <c r="Y55" s="1">
        <v>0</v>
      </c>
      <c r="Z55" s="1">
        <v>0</v>
      </c>
      <c r="AA55" s="1">
        <v>0</v>
      </c>
      <c r="AB55" s="1">
        <v>0</v>
      </c>
    </row>
    <row r="56" spans="1:28" ht="12" customHeight="1">
      <c r="A56" s="1" t="s">
        <v>815</v>
      </c>
      <c r="B56" s="9">
        <f>SUM(C55:AB55)</f>
        <v>14.824534721873757</v>
      </c>
      <c r="C56" s="59">
        <f t="shared" ref="C56:AB56" si="14">IF(ISERR($B56),0,IF($B56=0,0,+C55/$B56))</f>
        <v>0</v>
      </c>
      <c r="D56" s="59">
        <f t="shared" si="14"/>
        <v>0</v>
      </c>
      <c r="E56" s="59">
        <f t="shared" si="14"/>
        <v>0</v>
      </c>
      <c r="F56" s="59">
        <f t="shared" si="14"/>
        <v>0</v>
      </c>
      <c r="G56" s="59">
        <f t="shared" si="14"/>
        <v>0</v>
      </c>
      <c r="H56" s="59">
        <f t="shared" si="14"/>
        <v>0</v>
      </c>
      <c r="I56" s="59">
        <f t="shared" si="14"/>
        <v>0</v>
      </c>
      <c r="J56" s="59">
        <f t="shared" si="14"/>
        <v>0</v>
      </c>
      <c r="K56" s="59">
        <f t="shared" si="14"/>
        <v>0</v>
      </c>
      <c r="L56" s="59">
        <f t="shared" si="14"/>
        <v>0</v>
      </c>
      <c r="M56" s="59">
        <f t="shared" si="14"/>
        <v>0</v>
      </c>
      <c r="N56" s="59">
        <f t="shared" si="14"/>
        <v>0</v>
      </c>
      <c r="O56" s="59">
        <f t="shared" si="14"/>
        <v>0</v>
      </c>
      <c r="P56" s="59">
        <f t="shared" si="14"/>
        <v>0</v>
      </c>
      <c r="Q56" s="59">
        <f t="shared" si="14"/>
        <v>0</v>
      </c>
      <c r="R56" s="59">
        <f t="shared" si="14"/>
        <v>0</v>
      </c>
      <c r="S56" s="59">
        <f t="shared" si="14"/>
        <v>0</v>
      </c>
      <c r="T56" s="59">
        <f t="shared" si="14"/>
        <v>0</v>
      </c>
      <c r="U56" s="59">
        <f t="shared" si="14"/>
        <v>0</v>
      </c>
      <c r="V56" s="59">
        <f t="shared" si="14"/>
        <v>1</v>
      </c>
      <c r="W56" s="59">
        <f t="shared" si="14"/>
        <v>0</v>
      </c>
      <c r="X56" s="59">
        <f t="shared" si="14"/>
        <v>0</v>
      </c>
      <c r="Y56" s="59">
        <f t="shared" si="14"/>
        <v>0</v>
      </c>
      <c r="Z56" s="59">
        <f t="shared" si="14"/>
        <v>0</v>
      </c>
      <c r="AA56" s="59">
        <f t="shared" si="14"/>
        <v>0</v>
      </c>
      <c r="AB56" s="59">
        <f t="shared" si="14"/>
        <v>0</v>
      </c>
    </row>
    <row r="57" spans="1:28" ht="12"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2" customHeight="1">
      <c r="A58" s="1" t="s">
        <v>458</v>
      </c>
      <c r="B58" s="160" t="s">
        <v>558</v>
      </c>
      <c r="C58" s="41">
        <v>0</v>
      </c>
      <c r="D58" s="41">
        <v>0</v>
      </c>
      <c r="E58" s="41">
        <v>0</v>
      </c>
      <c r="F58" s="41">
        <v>0</v>
      </c>
      <c r="G58" s="41">
        <v>0</v>
      </c>
      <c r="H58" s="41">
        <v>0</v>
      </c>
      <c r="I58" s="41">
        <v>0</v>
      </c>
      <c r="J58" s="41">
        <v>0</v>
      </c>
      <c r="K58" s="41">
        <v>0</v>
      </c>
      <c r="L58" s="41">
        <v>0</v>
      </c>
      <c r="M58" s="41">
        <v>0</v>
      </c>
      <c r="N58" s="41">
        <v>0</v>
      </c>
      <c r="O58" s="41">
        <v>0</v>
      </c>
      <c r="P58" s="41">
        <v>0</v>
      </c>
      <c r="Q58" s="41">
        <v>0</v>
      </c>
      <c r="R58" s="41">
        <v>0</v>
      </c>
      <c r="S58" s="41">
        <v>0</v>
      </c>
      <c r="T58" s="41">
        <v>0</v>
      </c>
      <c r="U58" s="41">
        <v>0</v>
      </c>
      <c r="V58" s="1">
        <v>66.375409205216016</v>
      </c>
      <c r="W58" s="1">
        <v>58.435110592366826</v>
      </c>
      <c r="X58" s="41">
        <v>0</v>
      </c>
      <c r="Y58" s="41">
        <v>0</v>
      </c>
      <c r="Z58" s="41">
        <v>0</v>
      </c>
      <c r="AA58" s="41">
        <v>0</v>
      </c>
      <c r="AB58" s="41">
        <v>0</v>
      </c>
    </row>
    <row r="59" spans="1:28" ht="12" customHeight="1">
      <c r="A59" s="1" t="s">
        <v>897</v>
      </c>
      <c r="B59" s="9">
        <f>SUM(C58:AB58)</f>
        <v>124.81051979758284</v>
      </c>
      <c r="C59" s="59">
        <f t="shared" ref="C59:AB59" si="15">IF(ISERR($B59),0,IF($B59=0,0,+C58/$B59))</f>
        <v>0</v>
      </c>
      <c r="D59" s="59">
        <f t="shared" si="15"/>
        <v>0</v>
      </c>
      <c r="E59" s="59">
        <f t="shared" si="15"/>
        <v>0</v>
      </c>
      <c r="F59" s="59">
        <f t="shared" si="15"/>
        <v>0</v>
      </c>
      <c r="G59" s="59">
        <f t="shared" si="15"/>
        <v>0</v>
      </c>
      <c r="H59" s="59">
        <f t="shared" si="15"/>
        <v>0</v>
      </c>
      <c r="I59" s="59">
        <f t="shared" si="15"/>
        <v>0</v>
      </c>
      <c r="J59" s="59">
        <f t="shared" si="15"/>
        <v>0</v>
      </c>
      <c r="K59" s="59">
        <f t="shared" si="15"/>
        <v>0</v>
      </c>
      <c r="L59" s="59">
        <f t="shared" si="15"/>
        <v>0</v>
      </c>
      <c r="M59" s="59">
        <f t="shared" si="15"/>
        <v>0</v>
      </c>
      <c r="N59" s="59">
        <f t="shared" si="15"/>
        <v>0</v>
      </c>
      <c r="O59" s="59">
        <f t="shared" si="15"/>
        <v>0</v>
      </c>
      <c r="P59" s="59">
        <f t="shared" si="15"/>
        <v>0</v>
      </c>
      <c r="Q59" s="59">
        <f t="shared" si="15"/>
        <v>0</v>
      </c>
      <c r="R59" s="59">
        <f t="shared" si="15"/>
        <v>0</v>
      </c>
      <c r="S59" s="59">
        <f t="shared" si="15"/>
        <v>0</v>
      </c>
      <c r="T59" s="59">
        <f t="shared" si="15"/>
        <v>0</v>
      </c>
      <c r="U59" s="59">
        <f t="shared" si="15"/>
        <v>0</v>
      </c>
      <c r="V59" s="59">
        <f t="shared" si="15"/>
        <v>0.53180941248272473</v>
      </c>
      <c r="W59" s="59">
        <f t="shared" si="15"/>
        <v>0.46819058751727527</v>
      </c>
      <c r="X59" s="59">
        <f t="shared" si="15"/>
        <v>0</v>
      </c>
      <c r="Y59" s="59">
        <f t="shared" si="15"/>
        <v>0</v>
      </c>
      <c r="Z59" s="59">
        <f t="shared" si="15"/>
        <v>0</v>
      </c>
      <c r="AA59" s="59">
        <f t="shared" si="15"/>
        <v>0</v>
      </c>
      <c r="AB59" s="59">
        <f t="shared" si="15"/>
        <v>0</v>
      </c>
    </row>
    <row r="60" spans="1:28" ht="12"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2" customHeight="1">
      <c r="A61" s="160" t="s">
        <v>545</v>
      </c>
      <c r="B61" s="160" t="s">
        <v>558</v>
      </c>
      <c r="C61" s="41">
        <v>0</v>
      </c>
      <c r="D61" s="41">
        <v>0</v>
      </c>
      <c r="E61" s="41">
        <v>0</v>
      </c>
      <c r="F61" s="41">
        <v>0</v>
      </c>
      <c r="G61" s="41">
        <v>0</v>
      </c>
      <c r="H61" s="41">
        <v>0</v>
      </c>
      <c r="I61" s="41">
        <v>0</v>
      </c>
      <c r="J61" s="41">
        <v>0</v>
      </c>
      <c r="K61" s="41">
        <v>17.350000000000001</v>
      </c>
      <c r="L61" s="41">
        <v>0.58356164383561648</v>
      </c>
      <c r="M61" s="41">
        <v>0</v>
      </c>
      <c r="N61" s="41">
        <v>0</v>
      </c>
      <c r="O61" s="41">
        <v>0</v>
      </c>
      <c r="P61" s="41">
        <v>0</v>
      </c>
      <c r="Q61" s="41">
        <v>32.049999999999997</v>
      </c>
      <c r="R61" s="41">
        <v>0</v>
      </c>
      <c r="S61" s="41">
        <v>0</v>
      </c>
      <c r="T61" s="41">
        <v>0</v>
      </c>
      <c r="U61" s="41">
        <v>0</v>
      </c>
      <c r="V61" s="41">
        <v>0</v>
      </c>
      <c r="W61" s="41">
        <v>0</v>
      </c>
      <c r="X61" s="41">
        <v>0</v>
      </c>
      <c r="Y61" s="41">
        <v>0</v>
      </c>
      <c r="Z61" s="41">
        <v>0</v>
      </c>
      <c r="AA61" s="41">
        <v>0</v>
      </c>
      <c r="AB61" s="41">
        <v>0</v>
      </c>
    </row>
    <row r="62" spans="1:28" ht="12" customHeight="1">
      <c r="A62" s="1" t="s">
        <v>879</v>
      </c>
      <c r="B62" s="9">
        <f>SUM(C61:AB61)</f>
        <v>49.983561643835614</v>
      </c>
      <c r="C62" s="59">
        <f t="shared" ref="C62:AB62" si="16">IF(ISERR($B62),0,IF($B62=0,0,+C61/$B62))</f>
        <v>0</v>
      </c>
      <c r="D62" s="59">
        <f t="shared" si="16"/>
        <v>0</v>
      </c>
      <c r="E62" s="59">
        <f t="shared" si="16"/>
        <v>0</v>
      </c>
      <c r="F62" s="59">
        <f t="shared" si="16"/>
        <v>0</v>
      </c>
      <c r="G62" s="59">
        <f t="shared" si="16"/>
        <v>0</v>
      </c>
      <c r="H62" s="59">
        <f t="shared" si="16"/>
        <v>0</v>
      </c>
      <c r="I62" s="59">
        <f t="shared" si="16"/>
        <v>0</v>
      </c>
      <c r="J62" s="59">
        <f t="shared" si="16"/>
        <v>0</v>
      </c>
      <c r="K62" s="59">
        <f t="shared" si="16"/>
        <v>0.34711411971058981</v>
      </c>
      <c r="L62" s="59">
        <f t="shared" si="16"/>
        <v>1.1675071256303444E-2</v>
      </c>
      <c r="M62" s="59">
        <f t="shared" si="16"/>
        <v>0</v>
      </c>
      <c r="N62" s="59">
        <f t="shared" si="16"/>
        <v>0</v>
      </c>
      <c r="O62" s="59">
        <f t="shared" si="16"/>
        <v>0</v>
      </c>
      <c r="P62" s="59">
        <f t="shared" si="16"/>
        <v>0</v>
      </c>
      <c r="Q62" s="59">
        <f t="shared" si="16"/>
        <v>0.64121080903310679</v>
      </c>
      <c r="R62" s="59">
        <f t="shared" si="16"/>
        <v>0</v>
      </c>
      <c r="S62" s="59">
        <f t="shared" si="16"/>
        <v>0</v>
      </c>
      <c r="T62" s="59">
        <f t="shared" si="16"/>
        <v>0</v>
      </c>
      <c r="U62" s="59">
        <f t="shared" si="16"/>
        <v>0</v>
      </c>
      <c r="V62" s="59">
        <f t="shared" si="16"/>
        <v>0</v>
      </c>
      <c r="W62" s="59">
        <f t="shared" si="16"/>
        <v>0</v>
      </c>
      <c r="X62" s="59">
        <f t="shared" si="16"/>
        <v>0</v>
      </c>
      <c r="Y62" s="59">
        <f t="shared" si="16"/>
        <v>0</v>
      </c>
      <c r="Z62" s="59">
        <f t="shared" si="16"/>
        <v>0</v>
      </c>
      <c r="AA62" s="59">
        <f t="shared" si="16"/>
        <v>0</v>
      </c>
      <c r="AB62" s="59">
        <f t="shared" si="16"/>
        <v>0</v>
      </c>
    </row>
    <row r="63" spans="1:28"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2" customHeight="1">
      <c r="A64" s="1" t="s">
        <v>513</v>
      </c>
      <c r="B64" s="1" t="s">
        <v>558</v>
      </c>
      <c r="C64" s="41">
        <v>0</v>
      </c>
      <c r="D64" s="41">
        <v>0</v>
      </c>
      <c r="E64" s="41">
        <v>0</v>
      </c>
      <c r="F64" s="41">
        <v>0</v>
      </c>
      <c r="G64" s="41">
        <v>0</v>
      </c>
      <c r="H64" s="41">
        <v>0</v>
      </c>
      <c r="I64" s="41">
        <v>0</v>
      </c>
      <c r="J64" s="41">
        <v>0</v>
      </c>
      <c r="K64" s="41">
        <v>0</v>
      </c>
      <c r="L64" s="41">
        <v>0</v>
      </c>
      <c r="M64" s="41">
        <v>0</v>
      </c>
      <c r="N64" s="41">
        <v>0</v>
      </c>
      <c r="O64" s="41">
        <v>0</v>
      </c>
      <c r="P64" s="41">
        <v>0</v>
      </c>
      <c r="Q64" s="41">
        <v>0</v>
      </c>
      <c r="R64" s="41">
        <v>0</v>
      </c>
      <c r="S64" s="41">
        <v>0</v>
      </c>
      <c r="T64" s="41">
        <v>0</v>
      </c>
      <c r="U64" s="41">
        <v>0</v>
      </c>
      <c r="V64" s="41">
        <v>0</v>
      </c>
      <c r="W64" s="41">
        <v>0</v>
      </c>
      <c r="X64" s="1">
        <v>11.930916221652181</v>
      </c>
      <c r="Y64" s="1">
        <v>6.5517135272281729E-2</v>
      </c>
      <c r="Z64" s="1">
        <v>1.6280676627158518E-3</v>
      </c>
      <c r="AA64" s="1">
        <v>3.6925245958503857E-4</v>
      </c>
      <c r="AB64" s="1">
        <v>1.569322953236414E-3</v>
      </c>
    </row>
    <row r="65" spans="1:28" ht="12" customHeight="1">
      <c r="A65" s="1" t="s">
        <v>952</v>
      </c>
      <c r="B65" s="9">
        <f>SUM(C64:AB64)</f>
        <v>12</v>
      </c>
      <c r="C65" s="59">
        <f t="shared" ref="C65:AB65" si="17">IF(ISERR($B65),0,IF($B65=0,0,+C64/$B65))</f>
        <v>0</v>
      </c>
      <c r="D65" s="59">
        <f t="shared" si="17"/>
        <v>0</v>
      </c>
      <c r="E65" s="59">
        <f t="shared" si="17"/>
        <v>0</v>
      </c>
      <c r="F65" s="59">
        <f t="shared" si="17"/>
        <v>0</v>
      </c>
      <c r="G65" s="59">
        <f t="shared" si="17"/>
        <v>0</v>
      </c>
      <c r="H65" s="59">
        <f t="shared" si="17"/>
        <v>0</v>
      </c>
      <c r="I65" s="59">
        <f t="shared" si="17"/>
        <v>0</v>
      </c>
      <c r="J65" s="59">
        <f t="shared" si="17"/>
        <v>0</v>
      </c>
      <c r="K65" s="59">
        <f t="shared" si="17"/>
        <v>0</v>
      </c>
      <c r="L65" s="59">
        <f t="shared" si="17"/>
        <v>0</v>
      </c>
      <c r="M65" s="59">
        <f t="shared" si="17"/>
        <v>0</v>
      </c>
      <c r="N65" s="59">
        <f t="shared" si="17"/>
        <v>0</v>
      </c>
      <c r="O65" s="59">
        <f t="shared" si="17"/>
        <v>0</v>
      </c>
      <c r="P65" s="59">
        <f t="shared" si="17"/>
        <v>0</v>
      </c>
      <c r="Q65" s="59">
        <f t="shared" si="17"/>
        <v>0</v>
      </c>
      <c r="R65" s="59">
        <f t="shared" si="17"/>
        <v>0</v>
      </c>
      <c r="S65" s="59">
        <f t="shared" si="17"/>
        <v>0</v>
      </c>
      <c r="T65" s="59">
        <f t="shared" si="17"/>
        <v>0</v>
      </c>
      <c r="U65" s="59">
        <f t="shared" si="17"/>
        <v>0</v>
      </c>
      <c r="V65" s="59">
        <f t="shared" si="17"/>
        <v>0</v>
      </c>
      <c r="W65" s="59">
        <f t="shared" si="17"/>
        <v>0</v>
      </c>
      <c r="X65" s="59">
        <f t="shared" si="17"/>
        <v>0.99424301847101504</v>
      </c>
      <c r="Y65" s="59">
        <f t="shared" si="17"/>
        <v>5.4597612726901444E-3</v>
      </c>
      <c r="Z65" s="59">
        <f t="shared" si="17"/>
        <v>1.3567230522632098E-4</v>
      </c>
      <c r="AA65" s="59">
        <f t="shared" si="17"/>
        <v>3.0771038298753214E-5</v>
      </c>
      <c r="AB65" s="59">
        <f t="shared" si="17"/>
        <v>1.3077691276970117E-4</v>
      </c>
    </row>
    <row r="67" spans="1:28" ht="12" customHeight="1">
      <c r="A67" s="199" t="s">
        <v>541</v>
      </c>
      <c r="B67" s="200" t="s">
        <v>558</v>
      </c>
      <c r="C67" s="201">
        <v>0</v>
      </c>
      <c r="D67" s="201">
        <v>0</v>
      </c>
      <c r="E67" s="201">
        <v>0</v>
      </c>
      <c r="F67" s="201">
        <v>0</v>
      </c>
      <c r="G67" s="201">
        <v>0</v>
      </c>
      <c r="H67" s="201">
        <v>0</v>
      </c>
      <c r="I67" s="201">
        <v>0</v>
      </c>
      <c r="J67" s="201">
        <v>0</v>
      </c>
      <c r="K67" s="201">
        <v>0</v>
      </c>
      <c r="L67" s="201">
        <v>0</v>
      </c>
      <c r="M67" s="201">
        <v>0</v>
      </c>
      <c r="N67" s="201">
        <v>0</v>
      </c>
      <c r="O67" s="201">
        <v>0</v>
      </c>
      <c r="P67" s="201">
        <v>0</v>
      </c>
      <c r="Q67" s="201">
        <v>0</v>
      </c>
      <c r="R67" s="201">
        <v>0</v>
      </c>
      <c r="S67" s="201">
        <v>0</v>
      </c>
      <c r="T67" s="201">
        <v>0</v>
      </c>
      <c r="U67" s="201">
        <v>0</v>
      </c>
      <c r="V67" s="201">
        <v>0</v>
      </c>
      <c r="W67" s="201">
        <v>0</v>
      </c>
      <c r="X67" s="1">
        <v>643.36091796232336</v>
      </c>
      <c r="Y67" s="1">
        <v>3.5329360719624461</v>
      </c>
      <c r="Z67" s="1">
        <v>0</v>
      </c>
      <c r="AA67" s="1">
        <v>0</v>
      </c>
      <c r="AB67" s="1">
        <v>0</v>
      </c>
    </row>
    <row r="68" spans="1:28" ht="12" customHeight="1">
      <c r="A68" s="1" t="s">
        <v>777</v>
      </c>
      <c r="B68" s="9">
        <f>SUM(C67:AB67)</f>
        <v>646.89385403428582</v>
      </c>
      <c r="C68" s="59">
        <f t="shared" ref="C68:AB68" si="18">IF(ISERR($B68),0,IF($B68=0,0,+C67/$B68))</f>
        <v>0</v>
      </c>
      <c r="D68" s="59">
        <f t="shared" si="18"/>
        <v>0</v>
      </c>
      <c r="E68" s="59">
        <f t="shared" si="18"/>
        <v>0</v>
      </c>
      <c r="F68" s="59">
        <f t="shared" si="18"/>
        <v>0</v>
      </c>
      <c r="G68" s="59">
        <f t="shared" si="18"/>
        <v>0</v>
      </c>
      <c r="H68" s="59">
        <f t="shared" si="18"/>
        <v>0</v>
      </c>
      <c r="I68" s="59">
        <f t="shared" si="18"/>
        <v>0</v>
      </c>
      <c r="J68" s="59">
        <f t="shared" si="18"/>
        <v>0</v>
      </c>
      <c r="K68" s="59">
        <f t="shared" si="18"/>
        <v>0</v>
      </c>
      <c r="L68" s="59">
        <f t="shared" si="18"/>
        <v>0</v>
      </c>
      <c r="M68" s="59">
        <f t="shared" si="18"/>
        <v>0</v>
      </c>
      <c r="N68" s="59">
        <f t="shared" si="18"/>
        <v>0</v>
      </c>
      <c r="O68" s="59">
        <f t="shared" si="18"/>
        <v>0</v>
      </c>
      <c r="P68" s="59">
        <f t="shared" si="18"/>
        <v>0</v>
      </c>
      <c r="Q68" s="59">
        <f t="shared" si="18"/>
        <v>0</v>
      </c>
      <c r="R68" s="59">
        <f t="shared" si="18"/>
        <v>0</v>
      </c>
      <c r="S68" s="59">
        <f t="shared" si="18"/>
        <v>0</v>
      </c>
      <c r="T68" s="59">
        <f t="shared" si="18"/>
        <v>0</v>
      </c>
      <c r="U68" s="59">
        <f t="shared" si="18"/>
        <v>0</v>
      </c>
      <c r="V68" s="59">
        <f t="shared" si="18"/>
        <v>0</v>
      </c>
      <c r="W68" s="59">
        <f t="shared" si="18"/>
        <v>0</v>
      </c>
      <c r="X68" s="59">
        <f t="shared" si="18"/>
        <v>0.99453861549320699</v>
      </c>
      <c r="Y68" s="59">
        <f t="shared" si="18"/>
        <v>5.4613845067929771E-3</v>
      </c>
      <c r="Z68" s="59">
        <f t="shared" si="18"/>
        <v>0</v>
      </c>
      <c r="AA68" s="59">
        <f t="shared" si="18"/>
        <v>0</v>
      </c>
      <c r="AB68" s="59">
        <f t="shared" si="18"/>
        <v>0</v>
      </c>
    </row>
    <row r="69" spans="1:28"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2" customHeight="1">
      <c r="A70" s="199" t="s">
        <v>496</v>
      </c>
      <c r="B70" s="200" t="s">
        <v>558</v>
      </c>
      <c r="C70" s="201">
        <v>0</v>
      </c>
      <c r="D70" s="201">
        <v>0</v>
      </c>
      <c r="E70" s="201">
        <v>0</v>
      </c>
      <c r="F70" s="201">
        <v>0</v>
      </c>
      <c r="G70" s="201">
        <v>0</v>
      </c>
      <c r="H70" s="201">
        <v>0</v>
      </c>
      <c r="I70" s="201">
        <v>0</v>
      </c>
      <c r="J70" s="201">
        <v>0</v>
      </c>
      <c r="K70" s="201">
        <v>0</v>
      </c>
      <c r="L70" s="201">
        <v>0</v>
      </c>
      <c r="M70" s="201">
        <v>0</v>
      </c>
      <c r="N70" s="201">
        <v>0</v>
      </c>
      <c r="O70" s="201">
        <v>0</v>
      </c>
      <c r="P70" s="201">
        <v>0</v>
      </c>
      <c r="Q70" s="201">
        <v>0</v>
      </c>
      <c r="R70" s="201">
        <v>0</v>
      </c>
      <c r="S70" s="201">
        <v>0</v>
      </c>
      <c r="T70" s="201">
        <v>0</v>
      </c>
      <c r="U70" s="201">
        <v>0</v>
      </c>
      <c r="V70" s="201">
        <v>0</v>
      </c>
      <c r="W70" s="201">
        <v>0</v>
      </c>
      <c r="X70" s="1">
        <v>147.3110128732219</v>
      </c>
      <c r="Y70" s="1">
        <v>44.413867425884717</v>
      </c>
      <c r="Z70" s="1">
        <v>121.97167131843413</v>
      </c>
      <c r="AA70" s="1">
        <v>53.444380647676617</v>
      </c>
      <c r="AB70" s="1">
        <v>9.5027998580777755</v>
      </c>
    </row>
    <row r="71" spans="1:28" ht="12" customHeight="1">
      <c r="A71" s="1" t="s">
        <v>891</v>
      </c>
      <c r="B71" s="9">
        <f>SUM(C70:AB70)</f>
        <v>376.64373212329514</v>
      </c>
      <c r="C71" s="59">
        <f t="shared" ref="C71:AB71" si="19">IF(ISERR($B71),0,IF($B71=0,0,+C70/$B71))</f>
        <v>0</v>
      </c>
      <c r="D71" s="59">
        <f t="shared" si="19"/>
        <v>0</v>
      </c>
      <c r="E71" s="59">
        <f t="shared" si="19"/>
        <v>0</v>
      </c>
      <c r="F71" s="59">
        <f t="shared" si="19"/>
        <v>0</v>
      </c>
      <c r="G71" s="59">
        <f t="shared" si="19"/>
        <v>0</v>
      </c>
      <c r="H71" s="59">
        <f t="shared" si="19"/>
        <v>0</v>
      </c>
      <c r="I71" s="59">
        <f t="shared" si="19"/>
        <v>0</v>
      </c>
      <c r="J71" s="59">
        <f t="shared" si="19"/>
        <v>0</v>
      </c>
      <c r="K71" s="59">
        <f t="shared" si="19"/>
        <v>0</v>
      </c>
      <c r="L71" s="59">
        <f t="shared" si="19"/>
        <v>0</v>
      </c>
      <c r="M71" s="59">
        <f t="shared" si="19"/>
        <v>0</v>
      </c>
      <c r="N71" s="59">
        <f t="shared" si="19"/>
        <v>0</v>
      </c>
      <c r="O71" s="59">
        <f t="shared" si="19"/>
        <v>0</v>
      </c>
      <c r="P71" s="59">
        <f t="shared" si="19"/>
        <v>0</v>
      </c>
      <c r="Q71" s="59">
        <f t="shared" si="19"/>
        <v>0</v>
      </c>
      <c r="R71" s="59">
        <f t="shared" si="19"/>
        <v>0</v>
      </c>
      <c r="S71" s="59">
        <f t="shared" si="19"/>
        <v>0</v>
      </c>
      <c r="T71" s="59">
        <f t="shared" si="19"/>
        <v>0</v>
      </c>
      <c r="U71" s="59">
        <f t="shared" si="19"/>
        <v>0</v>
      </c>
      <c r="V71" s="59">
        <f t="shared" si="19"/>
        <v>0</v>
      </c>
      <c r="W71" s="59">
        <f t="shared" si="19"/>
        <v>0</v>
      </c>
      <c r="X71" s="59">
        <f t="shared" si="19"/>
        <v>0.39111499889502827</v>
      </c>
      <c r="Y71" s="59">
        <f t="shared" si="19"/>
        <v>0.11792010230863405</v>
      </c>
      <c r="Z71" s="59">
        <f t="shared" si="19"/>
        <v>0.3238383143423888</v>
      </c>
      <c r="AA71" s="59">
        <f t="shared" si="19"/>
        <v>0.14189637604318736</v>
      </c>
      <c r="AB71" s="59">
        <f t="shared" si="19"/>
        <v>2.5230208410761536E-2</v>
      </c>
    </row>
    <row r="72" spans="1:28"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2" customHeight="1">
      <c r="A73" s="160" t="s">
        <v>552</v>
      </c>
      <c r="B73" s="160" t="s">
        <v>558</v>
      </c>
      <c r="C73" s="41">
        <v>0</v>
      </c>
      <c r="D73" s="41">
        <v>0</v>
      </c>
      <c r="E73" s="41">
        <v>0</v>
      </c>
      <c r="F73" s="41">
        <v>0</v>
      </c>
      <c r="G73" s="41">
        <v>0</v>
      </c>
      <c r="H73" s="41">
        <v>0</v>
      </c>
      <c r="I73" s="41">
        <v>0</v>
      </c>
      <c r="J73" s="41">
        <v>0</v>
      </c>
      <c r="K73" s="41">
        <v>0</v>
      </c>
      <c r="L73" s="41">
        <v>0</v>
      </c>
      <c r="M73" s="41">
        <v>0</v>
      </c>
      <c r="N73" s="41">
        <v>0</v>
      </c>
      <c r="O73" s="41">
        <v>0</v>
      </c>
      <c r="P73" s="41">
        <v>0</v>
      </c>
      <c r="Q73" s="41">
        <v>0</v>
      </c>
      <c r="R73" s="41">
        <v>0</v>
      </c>
      <c r="S73" s="41">
        <v>0</v>
      </c>
      <c r="T73" s="41">
        <v>0</v>
      </c>
      <c r="U73" s="41">
        <v>0</v>
      </c>
      <c r="V73" s="41">
        <v>0</v>
      </c>
      <c r="W73" s="41">
        <v>0</v>
      </c>
      <c r="X73" s="182">
        <v>1825.0860970260244</v>
      </c>
      <c r="Y73" s="182">
        <v>10.022232197508147</v>
      </c>
      <c r="Z73" s="182">
        <v>0.24904739929762787</v>
      </c>
      <c r="AA73" s="182">
        <v>5.6484977160286727E-2</v>
      </c>
      <c r="AB73" s="182">
        <v>0.2400611529312186</v>
      </c>
    </row>
    <row r="74" spans="1:28" ht="12" customHeight="1">
      <c r="A74" s="1" t="s">
        <v>900</v>
      </c>
      <c r="B74" s="9">
        <f>SUM(C73:AB73)</f>
        <v>1835.6539227529217</v>
      </c>
      <c r="C74" s="59">
        <f t="shared" ref="C74:AB74" si="20">IF(ISERR($B74),0,IF($B74=0,0,+C73/$B74))</f>
        <v>0</v>
      </c>
      <c r="D74" s="59">
        <f t="shared" si="20"/>
        <v>0</v>
      </c>
      <c r="E74" s="59">
        <f t="shared" si="20"/>
        <v>0</v>
      </c>
      <c r="F74" s="59">
        <f t="shared" si="20"/>
        <v>0</v>
      </c>
      <c r="G74" s="59">
        <f t="shared" si="20"/>
        <v>0</v>
      </c>
      <c r="H74" s="59">
        <f t="shared" si="20"/>
        <v>0</v>
      </c>
      <c r="I74" s="59">
        <f t="shared" si="20"/>
        <v>0</v>
      </c>
      <c r="J74" s="59">
        <f t="shared" si="20"/>
        <v>0</v>
      </c>
      <c r="K74" s="59">
        <f t="shared" si="20"/>
        <v>0</v>
      </c>
      <c r="L74" s="59">
        <f t="shared" si="20"/>
        <v>0</v>
      </c>
      <c r="M74" s="59">
        <f t="shared" si="20"/>
        <v>0</v>
      </c>
      <c r="N74" s="59">
        <f t="shared" si="20"/>
        <v>0</v>
      </c>
      <c r="O74" s="59">
        <f t="shared" si="20"/>
        <v>0</v>
      </c>
      <c r="P74" s="59">
        <f t="shared" si="20"/>
        <v>0</v>
      </c>
      <c r="Q74" s="59">
        <f t="shared" si="20"/>
        <v>0</v>
      </c>
      <c r="R74" s="59">
        <f t="shared" si="20"/>
        <v>0</v>
      </c>
      <c r="S74" s="59">
        <f t="shared" si="20"/>
        <v>0</v>
      </c>
      <c r="T74" s="59">
        <f t="shared" si="20"/>
        <v>0</v>
      </c>
      <c r="U74" s="59">
        <f t="shared" si="20"/>
        <v>0</v>
      </c>
      <c r="V74" s="59">
        <f t="shared" si="20"/>
        <v>0</v>
      </c>
      <c r="W74" s="59">
        <f t="shared" si="20"/>
        <v>0</v>
      </c>
      <c r="X74" s="59">
        <f t="shared" si="20"/>
        <v>0.99424301847101504</v>
      </c>
      <c r="Y74" s="59">
        <f t="shared" si="20"/>
        <v>5.4597612726901444E-3</v>
      </c>
      <c r="Z74" s="59">
        <f t="shared" si="20"/>
        <v>1.3567230522632101E-4</v>
      </c>
      <c r="AA74" s="59">
        <f t="shared" si="20"/>
        <v>3.0771038298753214E-5</v>
      </c>
      <c r="AB74" s="59">
        <f t="shared" si="20"/>
        <v>1.3077691276970117E-4</v>
      </c>
    </row>
    <row r="75" spans="1:28"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2" customHeight="1">
      <c r="A76" s="160" t="s">
        <v>428</v>
      </c>
      <c r="B76" s="160" t="s">
        <v>558</v>
      </c>
      <c r="C76" s="41">
        <v>0</v>
      </c>
      <c r="D76" s="41">
        <v>0</v>
      </c>
      <c r="E76" s="41">
        <v>0</v>
      </c>
      <c r="F76" s="41">
        <v>0</v>
      </c>
      <c r="G76" s="41">
        <v>0</v>
      </c>
      <c r="H76" s="41">
        <v>0</v>
      </c>
      <c r="I76" s="41">
        <v>0</v>
      </c>
      <c r="J76" s="41">
        <v>0</v>
      </c>
      <c r="K76" s="41">
        <v>0</v>
      </c>
      <c r="L76" s="41">
        <v>0</v>
      </c>
      <c r="M76" s="41">
        <v>0</v>
      </c>
      <c r="N76" s="41">
        <v>0</v>
      </c>
      <c r="O76" s="41">
        <v>0</v>
      </c>
      <c r="P76" s="41">
        <v>0</v>
      </c>
      <c r="Q76" s="41">
        <v>0</v>
      </c>
      <c r="R76" s="41">
        <v>0</v>
      </c>
      <c r="S76" s="41">
        <v>0</v>
      </c>
      <c r="T76" s="41">
        <v>0</v>
      </c>
      <c r="U76" s="41">
        <v>0</v>
      </c>
      <c r="V76" s="41">
        <v>0</v>
      </c>
      <c r="W76" s="41">
        <v>0</v>
      </c>
      <c r="X76" s="213">
        <v>1216.8363300908645</v>
      </c>
      <c r="Y76" s="213">
        <v>344.20688453977289</v>
      </c>
      <c r="Z76" s="213">
        <v>186.39201673894902</v>
      </c>
      <c r="AA76" s="213">
        <v>5.7647686304132248</v>
      </c>
      <c r="AB76" s="213">
        <v>0</v>
      </c>
    </row>
    <row r="77" spans="1:28" ht="12" customHeight="1">
      <c r="A77" s="1" t="s">
        <v>903</v>
      </c>
      <c r="B77" s="9">
        <f>SUM(C76:AB76)</f>
        <v>1753.1999999999998</v>
      </c>
      <c r="C77" s="59">
        <f t="shared" ref="C77:AB77" si="21">IF(ISERR($B77),0,IF($B77=0,0,+C76/$B77))</f>
        <v>0</v>
      </c>
      <c r="D77" s="59">
        <f t="shared" si="21"/>
        <v>0</v>
      </c>
      <c r="E77" s="59">
        <f t="shared" si="21"/>
        <v>0</v>
      </c>
      <c r="F77" s="59">
        <f t="shared" si="21"/>
        <v>0</v>
      </c>
      <c r="G77" s="59">
        <f t="shared" si="21"/>
        <v>0</v>
      </c>
      <c r="H77" s="59">
        <f t="shared" si="21"/>
        <v>0</v>
      </c>
      <c r="I77" s="59">
        <f t="shared" si="21"/>
        <v>0</v>
      </c>
      <c r="J77" s="59">
        <f t="shared" si="21"/>
        <v>0</v>
      </c>
      <c r="K77" s="59">
        <f t="shared" si="21"/>
        <v>0</v>
      </c>
      <c r="L77" s="59">
        <f t="shared" si="21"/>
        <v>0</v>
      </c>
      <c r="M77" s="59">
        <f t="shared" si="21"/>
        <v>0</v>
      </c>
      <c r="N77" s="59">
        <f t="shared" si="21"/>
        <v>0</v>
      </c>
      <c r="O77" s="59">
        <f t="shared" si="21"/>
        <v>0</v>
      </c>
      <c r="P77" s="59">
        <f t="shared" si="21"/>
        <v>0</v>
      </c>
      <c r="Q77" s="59">
        <f t="shared" si="21"/>
        <v>0</v>
      </c>
      <c r="R77" s="59">
        <f t="shared" si="21"/>
        <v>0</v>
      </c>
      <c r="S77" s="59">
        <f t="shared" si="21"/>
        <v>0</v>
      </c>
      <c r="T77" s="59">
        <f t="shared" si="21"/>
        <v>0</v>
      </c>
      <c r="U77" s="59">
        <f t="shared" si="21"/>
        <v>0</v>
      </c>
      <c r="V77" s="59">
        <f t="shared" si="21"/>
        <v>0</v>
      </c>
      <c r="W77" s="59">
        <f t="shared" si="21"/>
        <v>0</v>
      </c>
      <c r="X77" s="59">
        <f t="shared" si="21"/>
        <v>0.6940658966979607</v>
      </c>
      <c r="Y77" s="59">
        <f t="shared" si="21"/>
        <v>0.19633064370281367</v>
      </c>
      <c r="Z77" s="59">
        <f t="shared" si="21"/>
        <v>0.10631531869663988</v>
      </c>
      <c r="AA77" s="59">
        <f t="shared" si="21"/>
        <v>3.2881409025856865E-3</v>
      </c>
      <c r="AB77" s="59">
        <f t="shared" si="21"/>
        <v>0</v>
      </c>
    </row>
    <row r="78" spans="1:28"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2" customHeight="1">
      <c r="A79" s="1" t="s">
        <v>463</v>
      </c>
      <c r="B79" s="9" t="s">
        <v>558</v>
      </c>
      <c r="C79" s="41">
        <v>0</v>
      </c>
      <c r="D79" s="41">
        <v>0</v>
      </c>
      <c r="E79" s="41">
        <v>0</v>
      </c>
      <c r="F79" s="41">
        <v>0</v>
      </c>
      <c r="G79" s="41">
        <v>0</v>
      </c>
      <c r="H79" s="41">
        <v>0</v>
      </c>
      <c r="I79" s="41">
        <v>0</v>
      </c>
      <c r="J79" s="41">
        <v>0</v>
      </c>
      <c r="K79" s="41">
        <v>0</v>
      </c>
      <c r="L79" s="41">
        <v>0</v>
      </c>
      <c r="M79" s="41">
        <v>0</v>
      </c>
      <c r="N79" s="41">
        <v>0</v>
      </c>
      <c r="O79" s="41">
        <v>0</v>
      </c>
      <c r="P79" s="41">
        <v>0</v>
      </c>
      <c r="Q79" s="41">
        <v>0</v>
      </c>
      <c r="R79" s="41">
        <v>0</v>
      </c>
      <c r="S79" s="41">
        <v>480.70702227348141</v>
      </c>
      <c r="T79" s="41">
        <v>0</v>
      </c>
      <c r="U79" s="41">
        <v>0</v>
      </c>
      <c r="V79" s="41">
        <v>0</v>
      </c>
      <c r="W79" s="41">
        <v>53.220923672519241</v>
      </c>
      <c r="X79" s="41">
        <v>0</v>
      </c>
      <c r="Y79" s="41">
        <v>0</v>
      </c>
      <c r="Z79" s="41">
        <v>0</v>
      </c>
      <c r="AA79" s="41">
        <v>0</v>
      </c>
      <c r="AB79" s="41">
        <v>0</v>
      </c>
    </row>
    <row r="80" spans="1:28" ht="12" customHeight="1">
      <c r="A80" s="1" t="s">
        <v>932</v>
      </c>
      <c r="B80" s="9">
        <f>SUM(C79:AB79)</f>
        <v>533.9279459460007</v>
      </c>
      <c r="C80" s="59">
        <f t="shared" ref="C80:AB80" si="22">IF(ISERR($B80),0,IF($B80=0,0,+C79/$B80))</f>
        <v>0</v>
      </c>
      <c r="D80" s="59">
        <f t="shared" si="22"/>
        <v>0</v>
      </c>
      <c r="E80" s="59">
        <f t="shared" si="22"/>
        <v>0</v>
      </c>
      <c r="F80" s="59">
        <f t="shared" si="22"/>
        <v>0</v>
      </c>
      <c r="G80" s="59">
        <f t="shared" si="22"/>
        <v>0</v>
      </c>
      <c r="H80" s="59">
        <f t="shared" si="22"/>
        <v>0</v>
      </c>
      <c r="I80" s="59">
        <f t="shared" si="22"/>
        <v>0</v>
      </c>
      <c r="J80" s="59">
        <f t="shared" si="22"/>
        <v>0</v>
      </c>
      <c r="K80" s="59">
        <f t="shared" si="22"/>
        <v>0</v>
      </c>
      <c r="L80" s="59">
        <f t="shared" si="22"/>
        <v>0</v>
      </c>
      <c r="M80" s="59">
        <f t="shared" si="22"/>
        <v>0</v>
      </c>
      <c r="N80" s="59">
        <f t="shared" si="22"/>
        <v>0</v>
      </c>
      <c r="O80" s="59">
        <f t="shared" si="22"/>
        <v>0</v>
      </c>
      <c r="P80" s="59">
        <f t="shared" si="22"/>
        <v>0</v>
      </c>
      <c r="Q80" s="59">
        <f t="shared" si="22"/>
        <v>0</v>
      </c>
      <c r="R80" s="59">
        <f t="shared" si="22"/>
        <v>0</v>
      </c>
      <c r="S80" s="59">
        <f t="shared" si="22"/>
        <v>0.90032189909403648</v>
      </c>
      <c r="T80" s="59">
        <f t="shared" si="22"/>
        <v>0</v>
      </c>
      <c r="U80" s="59">
        <f t="shared" si="22"/>
        <v>0</v>
      </c>
      <c r="V80" s="59">
        <f t="shared" si="22"/>
        <v>0</v>
      </c>
      <c r="W80" s="59">
        <f t="shared" si="22"/>
        <v>9.9678100905963421E-2</v>
      </c>
      <c r="X80" s="59">
        <f t="shared" si="22"/>
        <v>0</v>
      </c>
      <c r="Y80" s="59">
        <f t="shared" si="22"/>
        <v>0</v>
      </c>
      <c r="Z80" s="59">
        <f t="shared" si="22"/>
        <v>0</v>
      </c>
      <c r="AA80" s="59">
        <f t="shared" si="22"/>
        <v>0</v>
      </c>
      <c r="AB80" s="59">
        <f t="shared" si="22"/>
        <v>0</v>
      </c>
    </row>
    <row r="81" spans="1:28"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2" customHeight="1">
      <c r="A82" s="1" t="s">
        <v>474</v>
      </c>
      <c r="B82" s="9" t="s">
        <v>558</v>
      </c>
      <c r="C82" s="41">
        <v>0</v>
      </c>
      <c r="D82" s="41">
        <v>0</v>
      </c>
      <c r="E82" s="41">
        <v>0</v>
      </c>
      <c r="F82" s="41">
        <v>0</v>
      </c>
      <c r="G82" s="41">
        <v>0</v>
      </c>
      <c r="H82" s="41">
        <v>0</v>
      </c>
      <c r="I82" s="41">
        <v>0</v>
      </c>
      <c r="J82" s="41">
        <v>0</v>
      </c>
      <c r="K82" s="41">
        <v>0</v>
      </c>
      <c r="L82" s="41">
        <v>0</v>
      </c>
      <c r="M82" s="41">
        <v>0</v>
      </c>
      <c r="N82" s="41">
        <v>0</v>
      </c>
      <c r="O82" s="41">
        <v>0</v>
      </c>
      <c r="P82" s="41">
        <v>0</v>
      </c>
      <c r="Q82" s="41">
        <v>0</v>
      </c>
      <c r="R82" s="41">
        <v>0</v>
      </c>
      <c r="S82" s="41">
        <v>237.05020158053301</v>
      </c>
      <c r="T82" s="41">
        <v>0</v>
      </c>
      <c r="U82" s="41">
        <v>0</v>
      </c>
      <c r="V82" s="41">
        <v>0</v>
      </c>
      <c r="W82" s="41">
        <v>26.244739727757498</v>
      </c>
      <c r="X82" s="41">
        <v>0</v>
      </c>
      <c r="Y82" s="41">
        <v>0</v>
      </c>
      <c r="Z82" s="41">
        <v>0</v>
      </c>
      <c r="AA82" s="41">
        <v>0</v>
      </c>
      <c r="AB82" s="41">
        <v>0</v>
      </c>
    </row>
    <row r="83" spans="1:28" ht="12" customHeight="1">
      <c r="A83" s="1" t="s">
        <v>935</v>
      </c>
      <c r="B83" s="9">
        <f>SUM(C82:AB82)</f>
        <v>263.2949413082905</v>
      </c>
      <c r="C83" s="59">
        <f t="shared" ref="C83:AB83" si="23">IF(ISERR($B83),0,IF($B83=0,0,+C82/$B83))</f>
        <v>0</v>
      </c>
      <c r="D83" s="59">
        <f t="shared" si="23"/>
        <v>0</v>
      </c>
      <c r="E83" s="59">
        <f t="shared" si="23"/>
        <v>0</v>
      </c>
      <c r="F83" s="59">
        <f t="shared" si="23"/>
        <v>0</v>
      </c>
      <c r="G83" s="59">
        <f t="shared" si="23"/>
        <v>0</v>
      </c>
      <c r="H83" s="59">
        <f t="shared" si="23"/>
        <v>0</v>
      </c>
      <c r="I83" s="59">
        <f t="shared" si="23"/>
        <v>0</v>
      </c>
      <c r="J83" s="59">
        <f t="shared" si="23"/>
        <v>0</v>
      </c>
      <c r="K83" s="59">
        <f t="shared" si="23"/>
        <v>0</v>
      </c>
      <c r="L83" s="59">
        <f t="shared" si="23"/>
        <v>0</v>
      </c>
      <c r="M83" s="59">
        <f t="shared" si="23"/>
        <v>0</v>
      </c>
      <c r="N83" s="59">
        <f t="shared" si="23"/>
        <v>0</v>
      </c>
      <c r="O83" s="59">
        <f t="shared" si="23"/>
        <v>0</v>
      </c>
      <c r="P83" s="59">
        <f t="shared" si="23"/>
        <v>0</v>
      </c>
      <c r="Q83" s="59">
        <f t="shared" si="23"/>
        <v>0</v>
      </c>
      <c r="R83" s="59">
        <f t="shared" si="23"/>
        <v>0</v>
      </c>
      <c r="S83" s="59">
        <f t="shared" si="23"/>
        <v>0.90032189909403659</v>
      </c>
      <c r="T83" s="59">
        <f t="shared" si="23"/>
        <v>0</v>
      </c>
      <c r="U83" s="59">
        <f t="shared" si="23"/>
        <v>0</v>
      </c>
      <c r="V83" s="59">
        <f t="shared" si="23"/>
        <v>0</v>
      </c>
      <c r="W83" s="59">
        <f t="shared" si="23"/>
        <v>9.9678100905963421E-2</v>
      </c>
      <c r="X83" s="59">
        <f t="shared" si="23"/>
        <v>0</v>
      </c>
      <c r="Y83" s="59">
        <f t="shared" si="23"/>
        <v>0</v>
      </c>
      <c r="Z83" s="59">
        <f t="shared" si="23"/>
        <v>0</v>
      </c>
      <c r="AA83" s="59">
        <f t="shared" si="23"/>
        <v>0</v>
      </c>
      <c r="AB83" s="59">
        <f t="shared" si="23"/>
        <v>0</v>
      </c>
    </row>
    <row r="84" spans="1:28"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2" customHeight="1">
      <c r="A85" s="1" t="s">
        <v>484</v>
      </c>
      <c r="B85" s="9" t="s">
        <v>558</v>
      </c>
      <c r="C85" s="41">
        <v>0</v>
      </c>
      <c r="D85" s="41">
        <v>0</v>
      </c>
      <c r="E85" s="41">
        <v>0</v>
      </c>
      <c r="F85" s="41">
        <v>0</v>
      </c>
      <c r="G85" s="41">
        <v>0</v>
      </c>
      <c r="H85" s="41">
        <v>0</v>
      </c>
      <c r="I85" s="41">
        <v>0</v>
      </c>
      <c r="J85" s="41">
        <v>0</v>
      </c>
      <c r="K85" s="41">
        <v>0</v>
      </c>
      <c r="L85" s="41">
        <v>0</v>
      </c>
      <c r="M85" s="41">
        <v>0</v>
      </c>
      <c r="N85" s="41">
        <v>0</v>
      </c>
      <c r="O85" s="41">
        <v>0</v>
      </c>
      <c r="P85" s="41">
        <v>0</v>
      </c>
      <c r="Q85" s="41">
        <v>0</v>
      </c>
      <c r="R85" s="41">
        <v>0</v>
      </c>
      <c r="S85" s="41">
        <v>36.33073498805944</v>
      </c>
      <c r="T85" s="41">
        <v>0</v>
      </c>
      <c r="U85" s="41">
        <v>0</v>
      </c>
      <c r="V85" s="41">
        <v>0</v>
      </c>
      <c r="W85" s="41">
        <v>4.022315431593606</v>
      </c>
      <c r="X85" s="41">
        <v>0</v>
      </c>
      <c r="Y85" s="41">
        <v>0</v>
      </c>
      <c r="Z85" s="41">
        <v>0</v>
      </c>
      <c r="AA85" s="41">
        <v>0</v>
      </c>
      <c r="AB85" s="41">
        <v>0</v>
      </c>
    </row>
    <row r="86" spans="1:28" ht="12" customHeight="1">
      <c r="A86" s="1" t="s">
        <v>943</v>
      </c>
      <c r="B86" s="9">
        <f>SUM(C85:AB85)</f>
        <v>40.353050419653044</v>
      </c>
      <c r="C86" s="59">
        <f t="shared" ref="C86:AB86" si="24">IF(ISERR($B86),0,IF($B86=0,0,+C85/$B86))</f>
        <v>0</v>
      </c>
      <c r="D86" s="59">
        <f t="shared" si="24"/>
        <v>0</v>
      </c>
      <c r="E86" s="59">
        <f t="shared" si="24"/>
        <v>0</v>
      </c>
      <c r="F86" s="59">
        <f t="shared" si="24"/>
        <v>0</v>
      </c>
      <c r="G86" s="59">
        <f t="shared" si="24"/>
        <v>0</v>
      </c>
      <c r="H86" s="59">
        <f t="shared" si="24"/>
        <v>0</v>
      </c>
      <c r="I86" s="59">
        <f t="shared" si="24"/>
        <v>0</v>
      </c>
      <c r="J86" s="59">
        <f t="shared" si="24"/>
        <v>0</v>
      </c>
      <c r="K86" s="59">
        <f t="shared" si="24"/>
        <v>0</v>
      </c>
      <c r="L86" s="59">
        <f t="shared" si="24"/>
        <v>0</v>
      </c>
      <c r="M86" s="59">
        <f t="shared" si="24"/>
        <v>0</v>
      </c>
      <c r="N86" s="59">
        <f t="shared" si="24"/>
        <v>0</v>
      </c>
      <c r="O86" s="59">
        <f t="shared" si="24"/>
        <v>0</v>
      </c>
      <c r="P86" s="59">
        <f t="shared" si="24"/>
        <v>0</v>
      </c>
      <c r="Q86" s="59">
        <f t="shared" si="24"/>
        <v>0</v>
      </c>
      <c r="R86" s="59">
        <f t="shared" si="24"/>
        <v>0</v>
      </c>
      <c r="S86" s="59">
        <f t="shared" si="24"/>
        <v>0.90032189909403659</v>
      </c>
      <c r="T86" s="59">
        <f t="shared" si="24"/>
        <v>0</v>
      </c>
      <c r="U86" s="59">
        <f t="shared" si="24"/>
        <v>0</v>
      </c>
      <c r="V86" s="59">
        <f t="shared" si="24"/>
        <v>0</v>
      </c>
      <c r="W86" s="59">
        <f t="shared" si="24"/>
        <v>9.9678100905963435E-2</v>
      </c>
      <c r="X86" s="59">
        <f t="shared" si="24"/>
        <v>0</v>
      </c>
      <c r="Y86" s="59">
        <f t="shared" si="24"/>
        <v>0</v>
      </c>
      <c r="Z86" s="59">
        <f t="shared" si="24"/>
        <v>0</v>
      </c>
      <c r="AA86" s="59">
        <f t="shared" si="24"/>
        <v>0</v>
      </c>
      <c r="AB86" s="59">
        <f t="shared" si="24"/>
        <v>0</v>
      </c>
    </row>
    <row r="87" spans="1:28"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2" customHeight="1">
      <c r="A88" s="1" t="s">
        <v>459</v>
      </c>
      <c r="B88" s="9" t="s">
        <v>558</v>
      </c>
      <c r="C88" s="41">
        <v>0</v>
      </c>
      <c r="D88" s="41">
        <v>0</v>
      </c>
      <c r="E88" s="41">
        <v>0</v>
      </c>
      <c r="F88" s="41">
        <v>0</v>
      </c>
      <c r="G88" s="41">
        <v>0</v>
      </c>
      <c r="H88" s="41">
        <v>0</v>
      </c>
      <c r="I88" s="41">
        <v>0</v>
      </c>
      <c r="J88" s="41">
        <v>0</v>
      </c>
      <c r="K88" s="41">
        <v>0</v>
      </c>
      <c r="L88" s="41">
        <v>0</v>
      </c>
      <c r="M88" s="41">
        <v>0</v>
      </c>
      <c r="N88" s="41">
        <v>0</v>
      </c>
      <c r="O88" s="41">
        <v>0</v>
      </c>
      <c r="P88" s="41">
        <v>0</v>
      </c>
      <c r="Q88" s="41">
        <v>0</v>
      </c>
      <c r="R88" s="41">
        <v>0</v>
      </c>
      <c r="S88" s="41">
        <v>8.1415382334463047</v>
      </c>
      <c r="T88" s="41">
        <v>0</v>
      </c>
      <c r="U88" s="41">
        <v>0</v>
      </c>
      <c r="V88" s="41">
        <v>0</v>
      </c>
      <c r="W88" s="41">
        <v>0.90138101758919587</v>
      </c>
      <c r="X88" s="41">
        <v>0</v>
      </c>
      <c r="Y88" s="41">
        <v>0</v>
      </c>
      <c r="Z88" s="41">
        <v>0</v>
      </c>
      <c r="AA88" s="41">
        <v>0</v>
      </c>
      <c r="AB88" s="41">
        <v>0</v>
      </c>
    </row>
    <row r="89" spans="1:28" ht="12" customHeight="1">
      <c r="A89" s="1" t="s">
        <v>929</v>
      </c>
      <c r="B89" s="9">
        <f>SUM(C88:AB88)</f>
        <v>9.0429192510355012</v>
      </c>
      <c r="C89" s="59">
        <f t="shared" ref="C89:AB89" si="25">IF(ISERR($B89),0,IF($B89=0,0,+C88/$B89))</f>
        <v>0</v>
      </c>
      <c r="D89" s="59">
        <f t="shared" si="25"/>
        <v>0</v>
      </c>
      <c r="E89" s="59">
        <f t="shared" si="25"/>
        <v>0</v>
      </c>
      <c r="F89" s="59">
        <f t="shared" si="25"/>
        <v>0</v>
      </c>
      <c r="G89" s="59">
        <f t="shared" si="25"/>
        <v>0</v>
      </c>
      <c r="H89" s="59">
        <f t="shared" si="25"/>
        <v>0</v>
      </c>
      <c r="I89" s="59">
        <f t="shared" si="25"/>
        <v>0</v>
      </c>
      <c r="J89" s="59">
        <f t="shared" si="25"/>
        <v>0</v>
      </c>
      <c r="K89" s="59">
        <f t="shared" si="25"/>
        <v>0</v>
      </c>
      <c r="L89" s="59">
        <f t="shared" si="25"/>
        <v>0</v>
      </c>
      <c r="M89" s="59">
        <f t="shared" si="25"/>
        <v>0</v>
      </c>
      <c r="N89" s="59">
        <f t="shared" si="25"/>
        <v>0</v>
      </c>
      <c r="O89" s="59">
        <f t="shared" si="25"/>
        <v>0</v>
      </c>
      <c r="P89" s="59">
        <f t="shared" si="25"/>
        <v>0</v>
      </c>
      <c r="Q89" s="59">
        <f t="shared" si="25"/>
        <v>0</v>
      </c>
      <c r="R89" s="59">
        <f t="shared" si="25"/>
        <v>0</v>
      </c>
      <c r="S89" s="59">
        <f t="shared" si="25"/>
        <v>0.90032189909403648</v>
      </c>
      <c r="T89" s="59">
        <f t="shared" si="25"/>
        <v>0</v>
      </c>
      <c r="U89" s="59">
        <f t="shared" si="25"/>
        <v>0</v>
      </c>
      <c r="V89" s="59">
        <f t="shared" si="25"/>
        <v>0</v>
      </c>
      <c r="W89" s="59">
        <f t="shared" si="25"/>
        <v>9.9678100905963421E-2</v>
      </c>
      <c r="X89" s="59">
        <f t="shared" si="25"/>
        <v>0</v>
      </c>
      <c r="Y89" s="59">
        <f t="shared" si="25"/>
        <v>0</v>
      </c>
      <c r="Z89" s="59">
        <f t="shared" si="25"/>
        <v>0</v>
      </c>
      <c r="AA89" s="59">
        <f t="shared" si="25"/>
        <v>0</v>
      </c>
      <c r="AB89" s="59">
        <f t="shared" si="25"/>
        <v>0</v>
      </c>
    </row>
    <row r="90" spans="1:28"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2" customHeight="1">
      <c r="A91" s="1" t="s">
        <v>462</v>
      </c>
      <c r="B91" s="9" t="s">
        <v>558</v>
      </c>
      <c r="C91" s="41">
        <v>0</v>
      </c>
      <c r="D91" s="41">
        <v>0</v>
      </c>
      <c r="E91" s="41">
        <v>0</v>
      </c>
      <c r="F91" s="41">
        <v>0</v>
      </c>
      <c r="G91" s="41">
        <v>0</v>
      </c>
      <c r="H91" s="41">
        <v>0</v>
      </c>
      <c r="I91" s="41">
        <v>0</v>
      </c>
      <c r="J91" s="41">
        <v>0</v>
      </c>
      <c r="K91" s="41">
        <v>0</v>
      </c>
      <c r="L91" s="41">
        <v>0</v>
      </c>
      <c r="M91" s="41">
        <v>0</v>
      </c>
      <c r="N91" s="41">
        <v>0</v>
      </c>
      <c r="O91" s="41">
        <v>0</v>
      </c>
      <c r="P91" s="41">
        <v>0</v>
      </c>
      <c r="Q91" s="41">
        <v>0</v>
      </c>
      <c r="R91" s="41">
        <v>0</v>
      </c>
      <c r="S91" s="41">
        <v>63.399403363655715</v>
      </c>
      <c r="T91" s="41">
        <v>0</v>
      </c>
      <c r="U91" s="41">
        <v>0</v>
      </c>
      <c r="V91" s="41">
        <v>0</v>
      </c>
      <c r="W91" s="41">
        <v>7.0191918381853009</v>
      </c>
      <c r="X91" s="41">
        <v>0</v>
      </c>
      <c r="Y91" s="41">
        <v>0</v>
      </c>
      <c r="Z91" s="41">
        <v>0</v>
      </c>
      <c r="AA91" s="41">
        <v>0</v>
      </c>
      <c r="AB91" s="41">
        <v>0</v>
      </c>
    </row>
    <row r="92" spans="1:28" ht="12" customHeight="1">
      <c r="A92" s="1" t="s">
        <v>931</v>
      </c>
      <c r="B92" s="9">
        <f>SUM(C91:AB91)</f>
        <v>70.418595201841015</v>
      </c>
      <c r="C92" s="59">
        <f t="shared" ref="C92:AB92" si="26">IF(ISERR($B92),0,IF($B92=0,0,+C91/$B92))</f>
        <v>0</v>
      </c>
      <c r="D92" s="59">
        <f t="shared" si="26"/>
        <v>0</v>
      </c>
      <c r="E92" s="59">
        <f t="shared" si="26"/>
        <v>0</v>
      </c>
      <c r="F92" s="59">
        <f t="shared" si="26"/>
        <v>0</v>
      </c>
      <c r="G92" s="59">
        <f t="shared" si="26"/>
        <v>0</v>
      </c>
      <c r="H92" s="59">
        <f t="shared" si="26"/>
        <v>0</v>
      </c>
      <c r="I92" s="59">
        <f t="shared" si="26"/>
        <v>0</v>
      </c>
      <c r="J92" s="59">
        <f t="shared" si="26"/>
        <v>0</v>
      </c>
      <c r="K92" s="59">
        <f t="shared" si="26"/>
        <v>0</v>
      </c>
      <c r="L92" s="59">
        <f t="shared" si="26"/>
        <v>0</v>
      </c>
      <c r="M92" s="59">
        <f t="shared" si="26"/>
        <v>0</v>
      </c>
      <c r="N92" s="59">
        <f t="shared" si="26"/>
        <v>0</v>
      </c>
      <c r="O92" s="59">
        <f t="shared" si="26"/>
        <v>0</v>
      </c>
      <c r="P92" s="59">
        <f t="shared" si="26"/>
        <v>0</v>
      </c>
      <c r="Q92" s="59">
        <f t="shared" si="26"/>
        <v>0</v>
      </c>
      <c r="R92" s="59">
        <f t="shared" si="26"/>
        <v>0</v>
      </c>
      <c r="S92" s="59">
        <f t="shared" si="26"/>
        <v>0.90032189909403659</v>
      </c>
      <c r="T92" s="59">
        <f t="shared" si="26"/>
        <v>0</v>
      </c>
      <c r="U92" s="59">
        <f t="shared" si="26"/>
        <v>0</v>
      </c>
      <c r="V92" s="59">
        <f t="shared" si="26"/>
        <v>0</v>
      </c>
      <c r="W92" s="59">
        <f t="shared" si="26"/>
        <v>9.9678100905963435E-2</v>
      </c>
      <c r="X92" s="59">
        <f t="shared" si="26"/>
        <v>0</v>
      </c>
      <c r="Y92" s="59">
        <f t="shared" si="26"/>
        <v>0</v>
      </c>
      <c r="Z92" s="59">
        <f t="shared" si="26"/>
        <v>0</v>
      </c>
      <c r="AA92" s="59">
        <f t="shared" si="26"/>
        <v>0</v>
      </c>
      <c r="AB92" s="59">
        <f t="shared" si="26"/>
        <v>0</v>
      </c>
    </row>
    <row r="93" spans="1:28"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2" customHeight="1">
      <c r="A94" s="1" t="s">
        <v>473</v>
      </c>
      <c r="B94" s="9" t="s">
        <v>558</v>
      </c>
      <c r="C94" s="41">
        <v>0</v>
      </c>
      <c r="D94" s="41">
        <v>0</v>
      </c>
      <c r="E94" s="41">
        <v>0</v>
      </c>
      <c r="F94" s="41">
        <v>0</v>
      </c>
      <c r="G94" s="41">
        <v>0</v>
      </c>
      <c r="H94" s="41">
        <v>0</v>
      </c>
      <c r="I94" s="41">
        <v>0</v>
      </c>
      <c r="J94" s="41">
        <v>0</v>
      </c>
      <c r="K94" s="41">
        <v>0</v>
      </c>
      <c r="L94" s="41">
        <v>0</v>
      </c>
      <c r="M94" s="41">
        <v>0</v>
      </c>
      <c r="N94" s="41">
        <v>0</v>
      </c>
      <c r="O94" s="41">
        <v>0</v>
      </c>
      <c r="P94" s="41">
        <v>0</v>
      </c>
      <c r="Q94" s="41">
        <v>0</v>
      </c>
      <c r="R94" s="41">
        <v>0</v>
      </c>
      <c r="S94" s="41">
        <v>34.044375716164531</v>
      </c>
      <c r="T94" s="41">
        <v>0</v>
      </c>
      <c r="U94" s="41">
        <v>0</v>
      </c>
      <c r="V94" s="41">
        <v>0</v>
      </c>
      <c r="W94" s="41">
        <v>3.7691838011839116</v>
      </c>
      <c r="X94" s="41">
        <v>0</v>
      </c>
      <c r="Y94" s="41">
        <v>0</v>
      </c>
      <c r="Z94" s="41">
        <v>0</v>
      </c>
      <c r="AA94" s="41">
        <v>0</v>
      </c>
      <c r="AB94" s="41">
        <v>0</v>
      </c>
    </row>
    <row r="95" spans="1:28" ht="12" customHeight="1">
      <c r="A95" s="1" t="s">
        <v>934</v>
      </c>
      <c r="B95" s="9">
        <f>SUM(C94:AB94)</f>
        <v>37.813559517348445</v>
      </c>
      <c r="C95" s="59">
        <f t="shared" ref="C95:AB95" si="27">IF(ISERR($B95),0,IF($B95=0,0,+C94/$B95))</f>
        <v>0</v>
      </c>
      <c r="D95" s="59">
        <f t="shared" si="27"/>
        <v>0</v>
      </c>
      <c r="E95" s="59">
        <f t="shared" si="27"/>
        <v>0</v>
      </c>
      <c r="F95" s="59">
        <f t="shared" si="27"/>
        <v>0</v>
      </c>
      <c r="G95" s="59">
        <f t="shared" si="27"/>
        <v>0</v>
      </c>
      <c r="H95" s="59">
        <f t="shared" si="27"/>
        <v>0</v>
      </c>
      <c r="I95" s="59">
        <f t="shared" si="27"/>
        <v>0</v>
      </c>
      <c r="J95" s="59">
        <f t="shared" si="27"/>
        <v>0</v>
      </c>
      <c r="K95" s="59">
        <f t="shared" si="27"/>
        <v>0</v>
      </c>
      <c r="L95" s="59">
        <f t="shared" si="27"/>
        <v>0</v>
      </c>
      <c r="M95" s="59">
        <f t="shared" si="27"/>
        <v>0</v>
      </c>
      <c r="N95" s="59">
        <f t="shared" si="27"/>
        <v>0</v>
      </c>
      <c r="O95" s="59">
        <f t="shared" si="27"/>
        <v>0</v>
      </c>
      <c r="P95" s="59">
        <f t="shared" si="27"/>
        <v>0</v>
      </c>
      <c r="Q95" s="59">
        <f t="shared" si="27"/>
        <v>0</v>
      </c>
      <c r="R95" s="59">
        <f t="shared" si="27"/>
        <v>0</v>
      </c>
      <c r="S95" s="59">
        <f t="shared" si="27"/>
        <v>0.90032189909403648</v>
      </c>
      <c r="T95" s="59">
        <f t="shared" si="27"/>
        <v>0</v>
      </c>
      <c r="U95" s="59">
        <f t="shared" si="27"/>
        <v>0</v>
      </c>
      <c r="V95" s="59">
        <f t="shared" si="27"/>
        <v>0</v>
      </c>
      <c r="W95" s="59">
        <f t="shared" si="27"/>
        <v>9.9678100905963421E-2</v>
      </c>
      <c r="X95" s="59">
        <f t="shared" si="27"/>
        <v>0</v>
      </c>
      <c r="Y95" s="59">
        <f t="shared" si="27"/>
        <v>0</v>
      </c>
      <c r="Z95" s="59">
        <f t="shared" si="27"/>
        <v>0</v>
      </c>
      <c r="AA95" s="59">
        <f t="shared" si="27"/>
        <v>0</v>
      </c>
      <c r="AB95" s="59">
        <f t="shared" si="27"/>
        <v>0</v>
      </c>
    </row>
    <row r="96" spans="1:28"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2" customHeight="1">
      <c r="A97" s="1" t="s">
        <v>486</v>
      </c>
      <c r="B97" s="9" t="s">
        <v>558</v>
      </c>
      <c r="C97" s="41">
        <v>0</v>
      </c>
      <c r="D97" s="41">
        <v>0</v>
      </c>
      <c r="E97" s="41">
        <v>0</v>
      </c>
      <c r="F97" s="41">
        <v>0</v>
      </c>
      <c r="G97" s="41">
        <v>0</v>
      </c>
      <c r="H97" s="41">
        <v>0</v>
      </c>
      <c r="I97" s="41">
        <v>0</v>
      </c>
      <c r="J97" s="41">
        <v>0</v>
      </c>
      <c r="K97" s="41">
        <v>0</v>
      </c>
      <c r="L97" s="41">
        <v>0</v>
      </c>
      <c r="M97" s="41">
        <v>0</v>
      </c>
      <c r="N97" s="41">
        <v>0</v>
      </c>
      <c r="O97" s="41">
        <v>0</v>
      </c>
      <c r="P97" s="41">
        <v>0</v>
      </c>
      <c r="Q97" s="41">
        <v>0</v>
      </c>
      <c r="R97" s="41">
        <v>0</v>
      </c>
      <c r="S97" s="41">
        <v>1.2397031749281153</v>
      </c>
      <c r="T97" s="41">
        <v>0</v>
      </c>
      <c r="U97" s="41">
        <v>0</v>
      </c>
      <c r="V97" s="41">
        <v>0</v>
      </c>
      <c r="W97" s="41">
        <v>0.13725230752275769</v>
      </c>
      <c r="X97" s="41">
        <v>0</v>
      </c>
      <c r="Y97" s="41">
        <v>0</v>
      </c>
      <c r="Z97" s="41">
        <v>0</v>
      </c>
      <c r="AA97" s="41">
        <v>0</v>
      </c>
      <c r="AB97" s="41">
        <v>0</v>
      </c>
    </row>
    <row r="98" spans="1:28" ht="12" customHeight="1">
      <c r="A98" s="1" t="s">
        <v>945</v>
      </c>
      <c r="B98" s="9">
        <f>SUM(C97:AB97)</f>
        <v>1.376955482450873</v>
      </c>
      <c r="C98" s="59">
        <f t="shared" ref="C98:AB98" si="28">IF(ISERR($B98),0,IF($B98=0,0,+C97/$B98))</f>
        <v>0</v>
      </c>
      <c r="D98" s="59">
        <f t="shared" si="28"/>
        <v>0</v>
      </c>
      <c r="E98" s="59">
        <f t="shared" si="28"/>
        <v>0</v>
      </c>
      <c r="F98" s="59">
        <f t="shared" si="28"/>
        <v>0</v>
      </c>
      <c r="G98" s="59">
        <f t="shared" si="28"/>
        <v>0</v>
      </c>
      <c r="H98" s="59">
        <f t="shared" si="28"/>
        <v>0</v>
      </c>
      <c r="I98" s="59">
        <f t="shared" si="28"/>
        <v>0</v>
      </c>
      <c r="J98" s="59">
        <f t="shared" si="28"/>
        <v>0</v>
      </c>
      <c r="K98" s="59">
        <f t="shared" si="28"/>
        <v>0</v>
      </c>
      <c r="L98" s="59">
        <f t="shared" si="28"/>
        <v>0</v>
      </c>
      <c r="M98" s="59">
        <f t="shared" si="28"/>
        <v>0</v>
      </c>
      <c r="N98" s="59">
        <f t="shared" si="28"/>
        <v>0</v>
      </c>
      <c r="O98" s="59">
        <f t="shared" si="28"/>
        <v>0</v>
      </c>
      <c r="P98" s="59">
        <f t="shared" si="28"/>
        <v>0</v>
      </c>
      <c r="Q98" s="59">
        <f t="shared" si="28"/>
        <v>0</v>
      </c>
      <c r="R98" s="59">
        <f t="shared" si="28"/>
        <v>0</v>
      </c>
      <c r="S98" s="59">
        <f t="shared" si="28"/>
        <v>0.90032189909403659</v>
      </c>
      <c r="T98" s="59">
        <f t="shared" si="28"/>
        <v>0</v>
      </c>
      <c r="U98" s="59">
        <f t="shared" si="28"/>
        <v>0</v>
      </c>
      <c r="V98" s="59">
        <f t="shared" si="28"/>
        <v>0</v>
      </c>
      <c r="W98" s="59">
        <f t="shared" si="28"/>
        <v>9.9678100905963449E-2</v>
      </c>
      <c r="X98" s="59">
        <f t="shared" si="28"/>
        <v>0</v>
      </c>
      <c r="Y98" s="59">
        <f t="shared" si="28"/>
        <v>0</v>
      </c>
      <c r="Z98" s="59">
        <f t="shared" si="28"/>
        <v>0</v>
      </c>
      <c r="AA98" s="59">
        <f t="shared" si="28"/>
        <v>0</v>
      </c>
      <c r="AB98" s="59">
        <f t="shared" si="28"/>
        <v>0</v>
      </c>
    </row>
    <row r="99" spans="1:28"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2" customHeight="1">
      <c r="A100" s="1" t="s">
        <v>485</v>
      </c>
      <c r="B100" s="9" t="s">
        <v>558</v>
      </c>
      <c r="C100" s="41">
        <v>0</v>
      </c>
      <c r="D100" s="41">
        <v>0</v>
      </c>
      <c r="E100" s="41">
        <v>0</v>
      </c>
      <c r="F100" s="41">
        <v>0</v>
      </c>
      <c r="G100" s="41">
        <v>0</v>
      </c>
      <c r="H100" s="41">
        <v>0</v>
      </c>
      <c r="I100" s="41">
        <v>0</v>
      </c>
      <c r="J100" s="41">
        <v>0</v>
      </c>
      <c r="K100" s="41">
        <v>0</v>
      </c>
      <c r="L100" s="41">
        <v>0</v>
      </c>
      <c r="M100" s="41">
        <v>0</v>
      </c>
      <c r="N100" s="41">
        <v>0</v>
      </c>
      <c r="O100" s="41">
        <v>0</v>
      </c>
      <c r="P100" s="41">
        <v>0</v>
      </c>
      <c r="Q100" s="41">
        <v>0</v>
      </c>
      <c r="R100" s="41">
        <v>0</v>
      </c>
      <c r="S100" s="41">
        <v>0.3002056273521872</v>
      </c>
      <c r="T100" s="41">
        <v>0</v>
      </c>
      <c r="U100" s="41">
        <v>0</v>
      </c>
      <c r="V100" s="41">
        <v>0</v>
      </c>
      <c r="W100" s="41">
        <v>3.3236919868172489E-2</v>
      </c>
      <c r="X100" s="41">
        <v>0</v>
      </c>
      <c r="Y100" s="41">
        <v>0</v>
      </c>
      <c r="Z100" s="41">
        <v>0</v>
      </c>
      <c r="AA100" s="41">
        <v>0</v>
      </c>
      <c r="AB100" s="41">
        <v>0</v>
      </c>
    </row>
    <row r="101" spans="1:28" ht="12" customHeight="1">
      <c r="A101" s="1" t="s">
        <v>944</v>
      </c>
      <c r="B101" s="9">
        <f>SUM(C100:AB100)</f>
        <v>0.33344254722035971</v>
      </c>
      <c r="C101" s="59">
        <f t="shared" ref="C101:AB101" si="29">IF(ISERR($B101),0,IF($B101=0,0,+C100/$B101))</f>
        <v>0</v>
      </c>
      <c r="D101" s="59">
        <f t="shared" si="29"/>
        <v>0</v>
      </c>
      <c r="E101" s="59">
        <f t="shared" si="29"/>
        <v>0</v>
      </c>
      <c r="F101" s="59">
        <f t="shared" si="29"/>
        <v>0</v>
      </c>
      <c r="G101" s="59">
        <f t="shared" si="29"/>
        <v>0</v>
      </c>
      <c r="H101" s="59">
        <f t="shared" si="29"/>
        <v>0</v>
      </c>
      <c r="I101" s="59">
        <f t="shared" si="29"/>
        <v>0</v>
      </c>
      <c r="J101" s="59">
        <f t="shared" si="29"/>
        <v>0</v>
      </c>
      <c r="K101" s="59">
        <f t="shared" si="29"/>
        <v>0</v>
      </c>
      <c r="L101" s="59">
        <f t="shared" si="29"/>
        <v>0</v>
      </c>
      <c r="M101" s="59">
        <f t="shared" si="29"/>
        <v>0</v>
      </c>
      <c r="N101" s="59">
        <f t="shared" si="29"/>
        <v>0</v>
      </c>
      <c r="O101" s="59">
        <f t="shared" si="29"/>
        <v>0</v>
      </c>
      <c r="P101" s="59">
        <f t="shared" si="29"/>
        <v>0</v>
      </c>
      <c r="Q101" s="59">
        <f t="shared" si="29"/>
        <v>0</v>
      </c>
      <c r="R101" s="59">
        <f t="shared" si="29"/>
        <v>0</v>
      </c>
      <c r="S101" s="59">
        <f t="shared" si="29"/>
        <v>0.90032189909403648</v>
      </c>
      <c r="T101" s="59">
        <f t="shared" si="29"/>
        <v>0</v>
      </c>
      <c r="U101" s="59">
        <f t="shared" si="29"/>
        <v>0</v>
      </c>
      <c r="V101" s="59">
        <f t="shared" si="29"/>
        <v>0</v>
      </c>
      <c r="W101" s="59">
        <f t="shared" si="29"/>
        <v>9.9678100905963421E-2</v>
      </c>
      <c r="X101" s="59">
        <f t="shared" si="29"/>
        <v>0</v>
      </c>
      <c r="Y101" s="59">
        <f t="shared" si="29"/>
        <v>0</v>
      </c>
      <c r="Z101" s="59">
        <f t="shared" si="29"/>
        <v>0</v>
      </c>
      <c r="AA101" s="59">
        <f t="shared" si="29"/>
        <v>0</v>
      </c>
      <c r="AB101" s="59">
        <f t="shared" si="29"/>
        <v>0</v>
      </c>
    </row>
    <row r="102" spans="1:28"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2" customHeight="1">
      <c r="A103" s="1" t="s">
        <v>461</v>
      </c>
      <c r="B103" s="9" t="s">
        <v>558</v>
      </c>
      <c r="C103" s="41">
        <v>0</v>
      </c>
      <c r="D103" s="41">
        <v>0</v>
      </c>
      <c r="E103" s="41">
        <v>0</v>
      </c>
      <c r="F103" s="41">
        <v>0</v>
      </c>
      <c r="G103" s="41">
        <v>0</v>
      </c>
      <c r="H103" s="41">
        <v>0</v>
      </c>
      <c r="I103" s="41">
        <v>0</v>
      </c>
      <c r="J103" s="41">
        <v>0</v>
      </c>
      <c r="K103" s="41">
        <v>0</v>
      </c>
      <c r="L103" s="41">
        <v>0</v>
      </c>
      <c r="M103" s="41">
        <v>0</v>
      </c>
      <c r="N103" s="41">
        <v>0</v>
      </c>
      <c r="O103" s="41">
        <v>0</v>
      </c>
      <c r="P103" s="41">
        <v>0</v>
      </c>
      <c r="Q103" s="41">
        <v>0</v>
      </c>
      <c r="R103" s="41">
        <v>0</v>
      </c>
      <c r="S103" s="41">
        <v>132.61085745387714</v>
      </c>
      <c r="T103" s="41">
        <v>0</v>
      </c>
      <c r="U103" s="41">
        <v>0</v>
      </c>
      <c r="V103" s="41">
        <v>0</v>
      </c>
      <c r="W103" s="41">
        <v>14.681858170744404</v>
      </c>
      <c r="X103" s="41">
        <v>0</v>
      </c>
      <c r="Y103" s="41">
        <v>0</v>
      </c>
      <c r="Z103" s="41">
        <v>0</v>
      </c>
      <c r="AA103" s="41">
        <v>0</v>
      </c>
      <c r="AB103" s="41">
        <v>0</v>
      </c>
    </row>
    <row r="104" spans="1:28" ht="12" customHeight="1">
      <c r="A104" s="1" t="s">
        <v>930</v>
      </c>
      <c r="B104" s="9">
        <f>SUM(C103:AB103)</f>
        <v>147.29271562462154</v>
      </c>
      <c r="C104" s="59">
        <f t="shared" ref="C104:AB104" si="30">IF(ISERR($B104),0,IF($B104=0,0,+C103/$B104))</f>
        <v>0</v>
      </c>
      <c r="D104" s="59">
        <f t="shared" si="30"/>
        <v>0</v>
      </c>
      <c r="E104" s="59">
        <f t="shared" si="30"/>
        <v>0</v>
      </c>
      <c r="F104" s="59">
        <f t="shared" si="30"/>
        <v>0</v>
      </c>
      <c r="G104" s="59">
        <f t="shared" si="30"/>
        <v>0</v>
      </c>
      <c r="H104" s="59">
        <f t="shared" si="30"/>
        <v>0</v>
      </c>
      <c r="I104" s="59">
        <f t="shared" si="30"/>
        <v>0</v>
      </c>
      <c r="J104" s="59">
        <f t="shared" si="30"/>
        <v>0</v>
      </c>
      <c r="K104" s="59">
        <f t="shared" si="30"/>
        <v>0</v>
      </c>
      <c r="L104" s="59">
        <f t="shared" si="30"/>
        <v>0</v>
      </c>
      <c r="M104" s="59">
        <f t="shared" si="30"/>
        <v>0</v>
      </c>
      <c r="N104" s="59">
        <f t="shared" si="30"/>
        <v>0</v>
      </c>
      <c r="O104" s="59">
        <f t="shared" si="30"/>
        <v>0</v>
      </c>
      <c r="P104" s="59">
        <f t="shared" si="30"/>
        <v>0</v>
      </c>
      <c r="Q104" s="59">
        <f t="shared" si="30"/>
        <v>0</v>
      </c>
      <c r="R104" s="59">
        <f t="shared" si="30"/>
        <v>0</v>
      </c>
      <c r="S104" s="59">
        <f t="shared" si="30"/>
        <v>0.90032189909403659</v>
      </c>
      <c r="T104" s="59">
        <f t="shared" si="30"/>
        <v>0</v>
      </c>
      <c r="U104" s="59">
        <f t="shared" si="30"/>
        <v>0</v>
      </c>
      <c r="V104" s="59">
        <f t="shared" si="30"/>
        <v>0</v>
      </c>
      <c r="W104" s="59">
        <f t="shared" si="30"/>
        <v>9.9678100905963449E-2</v>
      </c>
      <c r="X104" s="59">
        <f t="shared" si="30"/>
        <v>0</v>
      </c>
      <c r="Y104" s="59">
        <f t="shared" si="30"/>
        <v>0</v>
      </c>
      <c r="Z104" s="59">
        <f t="shared" si="30"/>
        <v>0</v>
      </c>
      <c r="AA104" s="59">
        <f t="shared" si="30"/>
        <v>0</v>
      </c>
      <c r="AB104" s="59">
        <f t="shared" si="30"/>
        <v>0</v>
      </c>
    </row>
    <row r="105" spans="1:28"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2" customHeight="1">
      <c r="A106" s="1" t="s">
        <v>472</v>
      </c>
      <c r="B106" s="9" t="s">
        <v>558</v>
      </c>
      <c r="C106" s="41">
        <v>0</v>
      </c>
      <c r="D106" s="41">
        <v>0</v>
      </c>
      <c r="E106" s="41">
        <v>0</v>
      </c>
      <c r="F106" s="41">
        <v>0</v>
      </c>
      <c r="G106" s="41">
        <v>0</v>
      </c>
      <c r="H106" s="41">
        <v>0</v>
      </c>
      <c r="I106" s="41">
        <v>0</v>
      </c>
      <c r="J106" s="41">
        <v>0</v>
      </c>
      <c r="K106" s="41">
        <v>0</v>
      </c>
      <c r="L106" s="41">
        <v>0</v>
      </c>
      <c r="M106" s="41">
        <v>0</v>
      </c>
      <c r="N106" s="41">
        <v>0</v>
      </c>
      <c r="O106" s="41">
        <v>0</v>
      </c>
      <c r="P106" s="41">
        <v>0</v>
      </c>
      <c r="Q106" s="41">
        <v>0</v>
      </c>
      <c r="R106" s="41">
        <v>0</v>
      </c>
      <c r="S106" s="41">
        <v>77.104142088563776</v>
      </c>
      <c r="T106" s="41">
        <v>0</v>
      </c>
      <c r="U106" s="41">
        <v>0</v>
      </c>
      <c r="V106" s="41">
        <v>0</v>
      </c>
      <c r="W106" s="41">
        <v>8.5364961833154958</v>
      </c>
      <c r="X106" s="41">
        <v>0</v>
      </c>
      <c r="Y106" s="41">
        <v>0</v>
      </c>
      <c r="Z106" s="41">
        <v>0</v>
      </c>
      <c r="AA106" s="41">
        <v>0</v>
      </c>
      <c r="AB106" s="41">
        <v>0</v>
      </c>
    </row>
    <row r="107" spans="1:28" ht="12" customHeight="1">
      <c r="A107" s="1" t="s">
        <v>933</v>
      </c>
      <c r="B107" s="9">
        <f>SUM(C106:AB106)</f>
        <v>85.640638271879268</v>
      </c>
      <c r="C107" s="59">
        <f t="shared" ref="C107:AB107" si="31">IF(ISERR($B107),0,IF($B107=0,0,+C106/$B107))</f>
        <v>0</v>
      </c>
      <c r="D107" s="59">
        <f t="shared" si="31"/>
        <v>0</v>
      </c>
      <c r="E107" s="59">
        <f t="shared" si="31"/>
        <v>0</v>
      </c>
      <c r="F107" s="59">
        <f t="shared" si="31"/>
        <v>0</v>
      </c>
      <c r="G107" s="59">
        <f t="shared" si="31"/>
        <v>0</v>
      </c>
      <c r="H107" s="59">
        <f t="shared" si="31"/>
        <v>0</v>
      </c>
      <c r="I107" s="59">
        <f t="shared" si="31"/>
        <v>0</v>
      </c>
      <c r="J107" s="59">
        <f t="shared" si="31"/>
        <v>0</v>
      </c>
      <c r="K107" s="59">
        <f t="shared" si="31"/>
        <v>0</v>
      </c>
      <c r="L107" s="59">
        <f t="shared" si="31"/>
        <v>0</v>
      </c>
      <c r="M107" s="59">
        <f t="shared" si="31"/>
        <v>0</v>
      </c>
      <c r="N107" s="59">
        <f t="shared" si="31"/>
        <v>0</v>
      </c>
      <c r="O107" s="59">
        <f t="shared" si="31"/>
        <v>0</v>
      </c>
      <c r="P107" s="59">
        <f t="shared" si="31"/>
        <v>0</v>
      </c>
      <c r="Q107" s="59">
        <f t="shared" si="31"/>
        <v>0</v>
      </c>
      <c r="R107" s="59">
        <f t="shared" si="31"/>
        <v>0</v>
      </c>
      <c r="S107" s="59">
        <f t="shared" si="31"/>
        <v>0.90032189909403659</v>
      </c>
      <c r="T107" s="59">
        <f t="shared" si="31"/>
        <v>0</v>
      </c>
      <c r="U107" s="59">
        <f t="shared" si="31"/>
        <v>0</v>
      </c>
      <c r="V107" s="59">
        <f t="shared" si="31"/>
        <v>0</v>
      </c>
      <c r="W107" s="59">
        <f t="shared" si="31"/>
        <v>9.9678100905963435E-2</v>
      </c>
      <c r="X107" s="59">
        <f t="shared" si="31"/>
        <v>0</v>
      </c>
      <c r="Y107" s="59">
        <f t="shared" si="31"/>
        <v>0</v>
      </c>
      <c r="Z107" s="59">
        <f t="shared" si="31"/>
        <v>0</v>
      </c>
      <c r="AA107" s="59">
        <f t="shared" si="31"/>
        <v>0</v>
      </c>
      <c r="AB107" s="59">
        <f t="shared" si="31"/>
        <v>0</v>
      </c>
    </row>
    <row r="108" spans="1:28"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2" customHeight="1">
      <c r="A109" s="1" t="s">
        <v>467</v>
      </c>
      <c r="B109" s="9" t="s">
        <v>558</v>
      </c>
      <c r="C109" s="41">
        <v>0</v>
      </c>
      <c r="D109" s="41">
        <v>0</v>
      </c>
      <c r="E109" s="41">
        <v>0</v>
      </c>
      <c r="F109" s="41">
        <v>0</v>
      </c>
      <c r="G109" s="41">
        <v>0</v>
      </c>
      <c r="H109" s="41">
        <v>0</v>
      </c>
      <c r="I109" s="41">
        <v>0</v>
      </c>
      <c r="J109" s="41">
        <v>0</v>
      </c>
      <c r="K109" s="41">
        <v>0</v>
      </c>
      <c r="L109" s="41">
        <v>0</v>
      </c>
      <c r="M109" s="41">
        <v>0</v>
      </c>
      <c r="N109" s="41">
        <v>0</v>
      </c>
      <c r="O109" s="41">
        <v>0</v>
      </c>
      <c r="P109" s="41">
        <v>0</v>
      </c>
      <c r="Q109" s="41">
        <v>0</v>
      </c>
      <c r="R109" s="41">
        <v>0</v>
      </c>
      <c r="S109" s="41">
        <v>8376.4054911039857</v>
      </c>
      <c r="T109" s="41">
        <v>0</v>
      </c>
      <c r="U109" s="41">
        <v>0</v>
      </c>
      <c r="V109" s="41">
        <v>0</v>
      </c>
      <c r="W109" s="41">
        <v>0</v>
      </c>
      <c r="X109" s="41">
        <v>0</v>
      </c>
      <c r="Y109" s="41">
        <v>0</v>
      </c>
      <c r="Z109" s="41">
        <v>0</v>
      </c>
      <c r="AA109" s="41">
        <v>0</v>
      </c>
      <c r="AB109" s="41">
        <v>0</v>
      </c>
    </row>
    <row r="110" spans="1:28" ht="12" customHeight="1">
      <c r="A110" s="1" t="s">
        <v>920</v>
      </c>
      <c r="B110" s="9">
        <f>SUM(C109:AB109)</f>
        <v>8376.4054911039857</v>
      </c>
      <c r="C110" s="59">
        <f t="shared" ref="C110:AB110" si="32">IF(ISERR($B110),0,IF($B110=0,0,+C109/$B110))</f>
        <v>0</v>
      </c>
      <c r="D110" s="59">
        <f t="shared" si="32"/>
        <v>0</v>
      </c>
      <c r="E110" s="59">
        <f t="shared" si="32"/>
        <v>0</v>
      </c>
      <c r="F110" s="59">
        <f t="shared" si="32"/>
        <v>0</v>
      </c>
      <c r="G110" s="59">
        <f t="shared" si="32"/>
        <v>0</v>
      </c>
      <c r="H110" s="59">
        <f t="shared" si="32"/>
        <v>0</v>
      </c>
      <c r="I110" s="59">
        <f t="shared" si="32"/>
        <v>0</v>
      </c>
      <c r="J110" s="59">
        <f t="shared" si="32"/>
        <v>0</v>
      </c>
      <c r="K110" s="59">
        <f t="shared" si="32"/>
        <v>0</v>
      </c>
      <c r="L110" s="59">
        <f t="shared" si="32"/>
        <v>0</v>
      </c>
      <c r="M110" s="59">
        <f t="shared" si="32"/>
        <v>0</v>
      </c>
      <c r="N110" s="59">
        <f t="shared" si="32"/>
        <v>0</v>
      </c>
      <c r="O110" s="59">
        <f t="shared" si="32"/>
        <v>0</v>
      </c>
      <c r="P110" s="59">
        <f t="shared" si="32"/>
        <v>0</v>
      </c>
      <c r="Q110" s="59">
        <f t="shared" si="32"/>
        <v>0</v>
      </c>
      <c r="R110" s="59">
        <f t="shared" si="32"/>
        <v>0</v>
      </c>
      <c r="S110" s="59">
        <f t="shared" si="32"/>
        <v>1</v>
      </c>
      <c r="T110" s="59">
        <f t="shared" si="32"/>
        <v>0</v>
      </c>
      <c r="U110" s="59">
        <f t="shared" si="32"/>
        <v>0</v>
      </c>
      <c r="V110" s="59">
        <f t="shared" si="32"/>
        <v>0</v>
      </c>
      <c r="W110" s="59">
        <f t="shared" si="32"/>
        <v>0</v>
      </c>
      <c r="X110" s="59">
        <f t="shared" si="32"/>
        <v>0</v>
      </c>
      <c r="Y110" s="59">
        <f t="shared" si="32"/>
        <v>0</v>
      </c>
      <c r="Z110" s="59">
        <f t="shared" si="32"/>
        <v>0</v>
      </c>
      <c r="AA110" s="59">
        <f t="shared" si="32"/>
        <v>0</v>
      </c>
      <c r="AB110" s="59">
        <f t="shared" si="32"/>
        <v>0</v>
      </c>
    </row>
    <row r="111" spans="1:28"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2" customHeight="1">
      <c r="A112" s="1" t="s">
        <v>477</v>
      </c>
      <c r="B112" s="9" t="s">
        <v>558</v>
      </c>
      <c r="C112" s="41">
        <v>0</v>
      </c>
      <c r="D112" s="41">
        <v>0</v>
      </c>
      <c r="E112" s="41">
        <v>0</v>
      </c>
      <c r="F112" s="41">
        <v>0</v>
      </c>
      <c r="G112" s="41">
        <v>0</v>
      </c>
      <c r="H112" s="41">
        <v>0</v>
      </c>
      <c r="I112" s="41">
        <v>0</v>
      </c>
      <c r="J112" s="41">
        <v>0</v>
      </c>
      <c r="K112" s="41">
        <v>0</v>
      </c>
      <c r="L112" s="41">
        <v>0</v>
      </c>
      <c r="M112" s="41">
        <v>0</v>
      </c>
      <c r="N112" s="41">
        <v>0</v>
      </c>
      <c r="O112" s="41">
        <v>0</v>
      </c>
      <c r="P112" s="41">
        <v>0</v>
      </c>
      <c r="Q112" s="41">
        <v>0</v>
      </c>
      <c r="R112" s="41">
        <v>0</v>
      </c>
      <c r="S112" s="41">
        <v>4843.4562341999126</v>
      </c>
      <c r="T112" s="41">
        <v>0</v>
      </c>
      <c r="U112" s="41">
        <v>0</v>
      </c>
      <c r="V112" s="41">
        <v>0</v>
      </c>
      <c r="W112" s="41">
        <v>0</v>
      </c>
      <c r="X112" s="41">
        <v>0</v>
      </c>
      <c r="Y112" s="41">
        <v>0</v>
      </c>
      <c r="Z112" s="41">
        <v>0</v>
      </c>
      <c r="AA112" s="41">
        <v>0</v>
      </c>
      <c r="AB112" s="41">
        <v>0</v>
      </c>
    </row>
    <row r="113" spans="1:28" ht="12" customHeight="1">
      <c r="A113" s="1" t="s">
        <v>926</v>
      </c>
      <c r="B113" s="9">
        <f>SUM(C112:AB112)</f>
        <v>4843.4562341999126</v>
      </c>
      <c r="C113" s="59">
        <f t="shared" ref="C113:AB113" si="33">IF(ISERR($B113),0,IF($B113=0,0,+C112/$B113))</f>
        <v>0</v>
      </c>
      <c r="D113" s="59">
        <f t="shared" si="33"/>
        <v>0</v>
      </c>
      <c r="E113" s="59">
        <f t="shared" si="33"/>
        <v>0</v>
      </c>
      <c r="F113" s="59">
        <f t="shared" si="33"/>
        <v>0</v>
      </c>
      <c r="G113" s="59">
        <f t="shared" si="33"/>
        <v>0</v>
      </c>
      <c r="H113" s="59">
        <f t="shared" si="33"/>
        <v>0</v>
      </c>
      <c r="I113" s="59">
        <f t="shared" si="33"/>
        <v>0</v>
      </c>
      <c r="J113" s="59">
        <f t="shared" si="33"/>
        <v>0</v>
      </c>
      <c r="K113" s="59">
        <f t="shared" si="33"/>
        <v>0</v>
      </c>
      <c r="L113" s="59">
        <f t="shared" si="33"/>
        <v>0</v>
      </c>
      <c r="M113" s="59">
        <f t="shared" si="33"/>
        <v>0</v>
      </c>
      <c r="N113" s="59">
        <f t="shared" si="33"/>
        <v>0</v>
      </c>
      <c r="O113" s="59">
        <f t="shared" si="33"/>
        <v>0</v>
      </c>
      <c r="P113" s="59">
        <f t="shared" si="33"/>
        <v>0</v>
      </c>
      <c r="Q113" s="59">
        <f t="shared" si="33"/>
        <v>0</v>
      </c>
      <c r="R113" s="59">
        <f t="shared" si="33"/>
        <v>0</v>
      </c>
      <c r="S113" s="59">
        <f t="shared" si="33"/>
        <v>1</v>
      </c>
      <c r="T113" s="59">
        <f t="shared" si="33"/>
        <v>0</v>
      </c>
      <c r="U113" s="59">
        <f t="shared" si="33"/>
        <v>0</v>
      </c>
      <c r="V113" s="59">
        <f t="shared" si="33"/>
        <v>0</v>
      </c>
      <c r="W113" s="59">
        <f t="shared" si="33"/>
        <v>0</v>
      </c>
      <c r="X113" s="59">
        <f t="shared" si="33"/>
        <v>0</v>
      </c>
      <c r="Y113" s="59">
        <f t="shared" si="33"/>
        <v>0</v>
      </c>
      <c r="Z113" s="59">
        <f t="shared" si="33"/>
        <v>0</v>
      </c>
      <c r="AA113" s="59">
        <f t="shared" si="33"/>
        <v>0</v>
      </c>
      <c r="AB113" s="59">
        <f t="shared" si="33"/>
        <v>0</v>
      </c>
    </row>
    <row r="114" spans="1:28"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2" customHeight="1">
      <c r="A115" s="1" t="s">
        <v>488</v>
      </c>
      <c r="B115" s="9" t="s">
        <v>558</v>
      </c>
      <c r="C115" s="41">
        <v>0</v>
      </c>
      <c r="D115" s="41">
        <v>0</v>
      </c>
      <c r="E115" s="41">
        <v>0</v>
      </c>
      <c r="F115" s="41">
        <v>0</v>
      </c>
      <c r="G115" s="41">
        <v>0</v>
      </c>
      <c r="H115" s="41">
        <v>0</v>
      </c>
      <c r="I115" s="41">
        <v>0</v>
      </c>
      <c r="J115" s="41">
        <v>0</v>
      </c>
      <c r="K115" s="41">
        <v>0</v>
      </c>
      <c r="L115" s="41">
        <v>0</v>
      </c>
      <c r="M115" s="41">
        <v>0</v>
      </c>
      <c r="N115" s="41">
        <v>0</v>
      </c>
      <c r="O115" s="41">
        <v>0</v>
      </c>
      <c r="P115" s="41">
        <v>0</v>
      </c>
      <c r="Q115" s="41">
        <v>0</v>
      </c>
      <c r="R115" s="41">
        <v>0</v>
      </c>
      <c r="S115" s="41">
        <v>8.6047263630611361</v>
      </c>
      <c r="T115" s="41">
        <v>0</v>
      </c>
      <c r="U115" s="41">
        <v>0</v>
      </c>
      <c r="V115" s="41">
        <v>0</v>
      </c>
      <c r="W115" s="41">
        <v>0.95266235726187376</v>
      </c>
      <c r="X115" s="41">
        <v>0</v>
      </c>
      <c r="Y115" s="41">
        <v>0</v>
      </c>
      <c r="Z115" s="41">
        <v>0</v>
      </c>
      <c r="AA115" s="41">
        <v>0</v>
      </c>
      <c r="AB115" s="41">
        <v>0</v>
      </c>
    </row>
    <row r="116" spans="1:28" ht="12" customHeight="1">
      <c r="A116" s="1" t="s">
        <v>947</v>
      </c>
      <c r="B116" s="9">
        <f>SUM(C115:AB115)</f>
        <v>9.5573887203230097</v>
      </c>
      <c r="C116" s="59">
        <f t="shared" ref="C116:AB116" si="34">IF(ISERR($B116),0,IF($B116=0,0,+C115/$B116))</f>
        <v>0</v>
      </c>
      <c r="D116" s="59">
        <f t="shared" si="34"/>
        <v>0</v>
      </c>
      <c r="E116" s="59">
        <f t="shared" si="34"/>
        <v>0</v>
      </c>
      <c r="F116" s="59">
        <f t="shared" si="34"/>
        <v>0</v>
      </c>
      <c r="G116" s="59">
        <f t="shared" si="34"/>
        <v>0</v>
      </c>
      <c r="H116" s="59">
        <f t="shared" si="34"/>
        <v>0</v>
      </c>
      <c r="I116" s="59">
        <f t="shared" si="34"/>
        <v>0</v>
      </c>
      <c r="J116" s="59">
        <f t="shared" si="34"/>
        <v>0</v>
      </c>
      <c r="K116" s="59">
        <f t="shared" si="34"/>
        <v>0</v>
      </c>
      <c r="L116" s="59">
        <f t="shared" si="34"/>
        <v>0</v>
      </c>
      <c r="M116" s="59">
        <f t="shared" si="34"/>
        <v>0</v>
      </c>
      <c r="N116" s="59">
        <f t="shared" si="34"/>
        <v>0</v>
      </c>
      <c r="O116" s="59">
        <f t="shared" si="34"/>
        <v>0</v>
      </c>
      <c r="P116" s="59">
        <f t="shared" si="34"/>
        <v>0</v>
      </c>
      <c r="Q116" s="59">
        <f t="shared" si="34"/>
        <v>0</v>
      </c>
      <c r="R116" s="59">
        <f t="shared" si="34"/>
        <v>0</v>
      </c>
      <c r="S116" s="59">
        <f t="shared" si="34"/>
        <v>0.90032189909403659</v>
      </c>
      <c r="T116" s="59">
        <f t="shared" si="34"/>
        <v>0</v>
      </c>
      <c r="U116" s="59">
        <f t="shared" si="34"/>
        <v>0</v>
      </c>
      <c r="V116" s="59">
        <f t="shared" si="34"/>
        <v>0</v>
      </c>
      <c r="W116" s="59">
        <f t="shared" si="34"/>
        <v>9.9678100905963435E-2</v>
      </c>
      <c r="X116" s="59">
        <f t="shared" si="34"/>
        <v>0</v>
      </c>
      <c r="Y116" s="59">
        <f t="shared" si="34"/>
        <v>0</v>
      </c>
      <c r="Z116" s="59">
        <f t="shared" si="34"/>
        <v>0</v>
      </c>
      <c r="AA116" s="59">
        <f t="shared" si="34"/>
        <v>0</v>
      </c>
      <c r="AB116" s="59">
        <f t="shared" si="34"/>
        <v>0</v>
      </c>
    </row>
    <row r="117" spans="1:28"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2" customHeight="1">
      <c r="A118" s="1" t="s">
        <v>464</v>
      </c>
      <c r="B118" s="9" t="s">
        <v>558</v>
      </c>
      <c r="C118" s="41">
        <v>0</v>
      </c>
      <c r="D118" s="41">
        <v>0</v>
      </c>
      <c r="E118" s="41">
        <v>0</v>
      </c>
      <c r="F118" s="41">
        <v>0</v>
      </c>
      <c r="G118" s="41">
        <v>0</v>
      </c>
      <c r="H118" s="41">
        <v>0</v>
      </c>
      <c r="I118" s="41">
        <v>0</v>
      </c>
      <c r="J118" s="41">
        <v>0</v>
      </c>
      <c r="K118" s="41">
        <v>0</v>
      </c>
      <c r="L118" s="41">
        <v>0</v>
      </c>
      <c r="M118" s="41">
        <v>0</v>
      </c>
      <c r="N118" s="41">
        <v>0</v>
      </c>
      <c r="O118" s="41">
        <v>0</v>
      </c>
      <c r="P118" s="41">
        <v>0</v>
      </c>
      <c r="Q118" s="41">
        <v>0</v>
      </c>
      <c r="R118" s="41">
        <v>0</v>
      </c>
      <c r="S118" s="161">
        <v>682.61886289760878</v>
      </c>
      <c r="T118" s="41">
        <v>0</v>
      </c>
      <c r="U118" s="41">
        <v>0</v>
      </c>
      <c r="V118" s="41">
        <v>0</v>
      </c>
      <c r="W118" s="41">
        <v>13.294724985506239</v>
      </c>
      <c r="X118" s="41">
        <v>0</v>
      </c>
      <c r="Y118" s="41">
        <v>0</v>
      </c>
      <c r="Z118" s="41">
        <v>0</v>
      </c>
      <c r="AA118" s="41">
        <v>0</v>
      </c>
      <c r="AB118" s="41">
        <v>0</v>
      </c>
    </row>
    <row r="119" spans="1:28" ht="12" customHeight="1">
      <c r="A119" s="1" t="s">
        <v>917</v>
      </c>
      <c r="B119" s="9">
        <f>SUM(C118:AB118)</f>
        <v>695.91358788311504</v>
      </c>
      <c r="C119" s="59">
        <f t="shared" ref="C119:AB119" si="35">IF(ISERR($B119),0,IF($B119=0,0,+C118/$B119))</f>
        <v>0</v>
      </c>
      <c r="D119" s="59">
        <f t="shared" si="35"/>
        <v>0</v>
      </c>
      <c r="E119" s="59">
        <f t="shared" si="35"/>
        <v>0</v>
      </c>
      <c r="F119" s="59">
        <f t="shared" si="35"/>
        <v>0</v>
      </c>
      <c r="G119" s="59">
        <f t="shared" si="35"/>
        <v>0</v>
      </c>
      <c r="H119" s="59">
        <f t="shared" si="35"/>
        <v>0</v>
      </c>
      <c r="I119" s="59">
        <f t="shared" si="35"/>
        <v>0</v>
      </c>
      <c r="J119" s="59">
        <f t="shared" si="35"/>
        <v>0</v>
      </c>
      <c r="K119" s="59">
        <f t="shared" si="35"/>
        <v>0</v>
      </c>
      <c r="L119" s="59">
        <f t="shared" si="35"/>
        <v>0</v>
      </c>
      <c r="M119" s="59">
        <f t="shared" si="35"/>
        <v>0</v>
      </c>
      <c r="N119" s="59">
        <f t="shared" si="35"/>
        <v>0</v>
      </c>
      <c r="O119" s="59">
        <f t="shared" si="35"/>
        <v>0</v>
      </c>
      <c r="P119" s="59">
        <f t="shared" si="35"/>
        <v>0</v>
      </c>
      <c r="Q119" s="59">
        <f t="shared" si="35"/>
        <v>0</v>
      </c>
      <c r="R119" s="59">
        <f t="shared" si="35"/>
        <v>0</v>
      </c>
      <c r="S119" s="59">
        <f t="shared" si="35"/>
        <v>0.98089601177935437</v>
      </c>
      <c r="T119" s="59">
        <f t="shared" si="35"/>
        <v>0</v>
      </c>
      <c r="U119" s="59">
        <f t="shared" si="35"/>
        <v>0</v>
      </c>
      <c r="V119" s="59">
        <f t="shared" si="35"/>
        <v>0</v>
      </c>
      <c r="W119" s="59">
        <f t="shared" si="35"/>
        <v>1.9103988220645591E-2</v>
      </c>
      <c r="X119" s="59">
        <f t="shared" si="35"/>
        <v>0</v>
      </c>
      <c r="Y119" s="59">
        <f t="shared" si="35"/>
        <v>0</v>
      </c>
      <c r="Z119" s="59">
        <f t="shared" si="35"/>
        <v>0</v>
      </c>
      <c r="AA119" s="59">
        <f t="shared" si="35"/>
        <v>0</v>
      </c>
      <c r="AB119" s="59">
        <f t="shared" si="35"/>
        <v>0</v>
      </c>
    </row>
    <row r="120" spans="1:28"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2" customHeight="1">
      <c r="A121" s="1" t="s">
        <v>465</v>
      </c>
      <c r="B121" s="9" t="s">
        <v>558</v>
      </c>
      <c r="C121" s="41">
        <v>0</v>
      </c>
      <c r="D121" s="41">
        <v>0</v>
      </c>
      <c r="E121" s="41">
        <v>0</v>
      </c>
      <c r="F121" s="41">
        <v>0</v>
      </c>
      <c r="G121" s="41">
        <v>0</v>
      </c>
      <c r="H121" s="41">
        <v>0</v>
      </c>
      <c r="I121" s="41">
        <v>0</v>
      </c>
      <c r="J121" s="41">
        <v>0</v>
      </c>
      <c r="K121" s="41">
        <v>0</v>
      </c>
      <c r="L121" s="41">
        <v>0</v>
      </c>
      <c r="M121" s="41">
        <v>0</v>
      </c>
      <c r="N121" s="41">
        <v>0</v>
      </c>
      <c r="O121" s="41">
        <v>0</v>
      </c>
      <c r="P121" s="41">
        <v>0</v>
      </c>
      <c r="Q121" s="41">
        <v>0</v>
      </c>
      <c r="R121" s="41">
        <v>0</v>
      </c>
      <c r="S121" s="41">
        <v>183.92144973532294</v>
      </c>
      <c r="T121" s="41">
        <v>0</v>
      </c>
      <c r="U121" s="41">
        <v>0</v>
      </c>
      <c r="V121" s="41">
        <v>0</v>
      </c>
      <c r="W121" s="41">
        <v>20.36265122945073</v>
      </c>
      <c r="X121" s="41">
        <v>0</v>
      </c>
      <c r="Y121" s="41">
        <v>0</v>
      </c>
      <c r="Z121" s="41">
        <v>0</v>
      </c>
      <c r="AA121" s="41">
        <v>0</v>
      </c>
      <c r="AB121" s="41">
        <v>0</v>
      </c>
    </row>
    <row r="122" spans="1:28" ht="12" customHeight="1">
      <c r="A122" s="1" t="s">
        <v>918</v>
      </c>
      <c r="B122" s="9">
        <f>SUM(C121:AB121)</f>
        <v>204.28410096477367</v>
      </c>
      <c r="C122" s="59">
        <f t="shared" ref="C122:AB122" si="36">IF(ISERR($B122),0,IF($B122=0,0,+C121/$B122))</f>
        <v>0</v>
      </c>
      <c r="D122" s="59">
        <f t="shared" si="36"/>
        <v>0</v>
      </c>
      <c r="E122" s="59">
        <f t="shared" si="36"/>
        <v>0</v>
      </c>
      <c r="F122" s="59">
        <f t="shared" si="36"/>
        <v>0</v>
      </c>
      <c r="G122" s="59">
        <f t="shared" si="36"/>
        <v>0</v>
      </c>
      <c r="H122" s="59">
        <f t="shared" si="36"/>
        <v>0</v>
      </c>
      <c r="I122" s="59">
        <f t="shared" si="36"/>
        <v>0</v>
      </c>
      <c r="J122" s="59">
        <f t="shared" si="36"/>
        <v>0</v>
      </c>
      <c r="K122" s="59">
        <f t="shared" si="36"/>
        <v>0</v>
      </c>
      <c r="L122" s="59">
        <f t="shared" si="36"/>
        <v>0</v>
      </c>
      <c r="M122" s="59">
        <f t="shared" si="36"/>
        <v>0</v>
      </c>
      <c r="N122" s="59">
        <f t="shared" si="36"/>
        <v>0</v>
      </c>
      <c r="O122" s="59">
        <f t="shared" si="36"/>
        <v>0</v>
      </c>
      <c r="P122" s="59">
        <f t="shared" si="36"/>
        <v>0</v>
      </c>
      <c r="Q122" s="59">
        <f t="shared" si="36"/>
        <v>0</v>
      </c>
      <c r="R122" s="59">
        <f t="shared" si="36"/>
        <v>0</v>
      </c>
      <c r="S122" s="59">
        <f t="shared" si="36"/>
        <v>0.90032189909403659</v>
      </c>
      <c r="T122" s="59">
        <f t="shared" si="36"/>
        <v>0</v>
      </c>
      <c r="U122" s="59">
        <f t="shared" si="36"/>
        <v>0</v>
      </c>
      <c r="V122" s="59">
        <f t="shared" si="36"/>
        <v>0</v>
      </c>
      <c r="W122" s="59">
        <f t="shared" si="36"/>
        <v>9.9678100905963421E-2</v>
      </c>
      <c r="X122" s="59">
        <f t="shared" si="36"/>
        <v>0</v>
      </c>
      <c r="Y122" s="59">
        <f t="shared" si="36"/>
        <v>0</v>
      </c>
      <c r="Z122" s="59">
        <f t="shared" si="36"/>
        <v>0</v>
      </c>
      <c r="AA122" s="59">
        <f t="shared" si="36"/>
        <v>0</v>
      </c>
      <c r="AB122" s="59">
        <f t="shared" si="36"/>
        <v>0</v>
      </c>
    </row>
    <row r="123" spans="1:28"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2" customHeight="1">
      <c r="A124" s="1" t="s">
        <v>475</v>
      </c>
      <c r="B124" s="9" t="s">
        <v>558</v>
      </c>
      <c r="C124" s="41">
        <v>0</v>
      </c>
      <c r="D124" s="41">
        <v>0</v>
      </c>
      <c r="E124" s="41">
        <v>0</v>
      </c>
      <c r="F124" s="41">
        <v>0</v>
      </c>
      <c r="G124" s="41">
        <v>0</v>
      </c>
      <c r="H124" s="41">
        <v>0</v>
      </c>
      <c r="I124" s="41">
        <v>0</v>
      </c>
      <c r="J124" s="41">
        <v>0</v>
      </c>
      <c r="K124" s="41">
        <v>0</v>
      </c>
      <c r="L124" s="41">
        <v>0</v>
      </c>
      <c r="M124" s="41">
        <v>0</v>
      </c>
      <c r="N124" s="41">
        <v>0</v>
      </c>
      <c r="O124" s="41">
        <v>0</v>
      </c>
      <c r="P124" s="41">
        <v>0</v>
      </c>
      <c r="Q124" s="41">
        <v>0</v>
      </c>
      <c r="R124" s="41">
        <v>0</v>
      </c>
      <c r="S124" s="41">
        <v>52.899680950775554</v>
      </c>
      <c r="T124" s="41">
        <v>0</v>
      </c>
      <c r="U124" s="41">
        <v>0</v>
      </c>
      <c r="V124" s="41">
        <v>0</v>
      </c>
      <c r="W124" s="41">
        <v>5.8567271783688231</v>
      </c>
      <c r="X124" s="41">
        <v>0</v>
      </c>
      <c r="Y124" s="41">
        <v>0</v>
      </c>
      <c r="Z124" s="41">
        <v>0</v>
      </c>
      <c r="AA124" s="41">
        <v>0</v>
      </c>
      <c r="AB124" s="41">
        <v>0</v>
      </c>
    </row>
    <row r="125" spans="1:28" ht="12" customHeight="1">
      <c r="A125" s="1" t="s">
        <v>924</v>
      </c>
      <c r="B125" s="9">
        <f>SUM(C124:AB124)</f>
        <v>58.756408129144376</v>
      </c>
      <c r="C125" s="59">
        <f t="shared" ref="C125:AB125" si="37">IF(ISERR($B125),0,IF($B125=0,0,+C124/$B125))</f>
        <v>0</v>
      </c>
      <c r="D125" s="59">
        <f t="shared" si="37"/>
        <v>0</v>
      </c>
      <c r="E125" s="59">
        <f t="shared" si="37"/>
        <v>0</v>
      </c>
      <c r="F125" s="59">
        <f t="shared" si="37"/>
        <v>0</v>
      </c>
      <c r="G125" s="59">
        <f t="shared" si="37"/>
        <v>0</v>
      </c>
      <c r="H125" s="59">
        <f t="shared" si="37"/>
        <v>0</v>
      </c>
      <c r="I125" s="59">
        <f t="shared" si="37"/>
        <v>0</v>
      </c>
      <c r="J125" s="59">
        <f t="shared" si="37"/>
        <v>0</v>
      </c>
      <c r="K125" s="59">
        <f t="shared" si="37"/>
        <v>0</v>
      </c>
      <c r="L125" s="59">
        <f t="shared" si="37"/>
        <v>0</v>
      </c>
      <c r="M125" s="59">
        <f t="shared" si="37"/>
        <v>0</v>
      </c>
      <c r="N125" s="59">
        <f t="shared" si="37"/>
        <v>0</v>
      </c>
      <c r="O125" s="59">
        <f t="shared" si="37"/>
        <v>0</v>
      </c>
      <c r="P125" s="59">
        <f t="shared" si="37"/>
        <v>0</v>
      </c>
      <c r="Q125" s="59">
        <f t="shared" si="37"/>
        <v>0</v>
      </c>
      <c r="R125" s="59">
        <f t="shared" si="37"/>
        <v>0</v>
      </c>
      <c r="S125" s="59">
        <f t="shared" si="37"/>
        <v>0.90032189909403659</v>
      </c>
      <c r="T125" s="59">
        <f t="shared" si="37"/>
        <v>0</v>
      </c>
      <c r="U125" s="59">
        <f t="shared" si="37"/>
        <v>0</v>
      </c>
      <c r="V125" s="59">
        <f t="shared" si="37"/>
        <v>0</v>
      </c>
      <c r="W125" s="59">
        <f t="shared" si="37"/>
        <v>9.9678100905963435E-2</v>
      </c>
      <c r="X125" s="59">
        <f t="shared" si="37"/>
        <v>0</v>
      </c>
      <c r="Y125" s="59">
        <f t="shared" si="37"/>
        <v>0</v>
      </c>
      <c r="Z125" s="59">
        <f t="shared" si="37"/>
        <v>0</v>
      </c>
      <c r="AA125" s="59">
        <f t="shared" si="37"/>
        <v>0</v>
      </c>
      <c r="AB125" s="59">
        <f t="shared" si="37"/>
        <v>0</v>
      </c>
    </row>
    <row r="126" spans="1:28"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2" customHeight="1">
      <c r="A127" s="1" t="s">
        <v>490</v>
      </c>
      <c r="B127" s="9" t="s">
        <v>558</v>
      </c>
      <c r="C127" s="41">
        <v>0</v>
      </c>
      <c r="D127" s="41">
        <v>0</v>
      </c>
      <c r="E127" s="41">
        <v>0</v>
      </c>
      <c r="F127" s="41">
        <v>0</v>
      </c>
      <c r="G127" s="41">
        <v>0</v>
      </c>
      <c r="H127" s="41">
        <v>0</v>
      </c>
      <c r="I127" s="41">
        <v>0</v>
      </c>
      <c r="J127" s="41">
        <v>0</v>
      </c>
      <c r="K127" s="41">
        <v>0</v>
      </c>
      <c r="L127" s="41">
        <v>0</v>
      </c>
      <c r="M127" s="41">
        <v>0</v>
      </c>
      <c r="N127" s="41">
        <v>0</v>
      </c>
      <c r="O127" s="41">
        <v>0</v>
      </c>
      <c r="P127" s="41">
        <v>0</v>
      </c>
      <c r="Q127" s="41">
        <v>0</v>
      </c>
      <c r="R127" s="41">
        <v>0</v>
      </c>
      <c r="S127" s="41">
        <v>16.729641899376812</v>
      </c>
      <c r="T127" s="41">
        <v>0</v>
      </c>
      <c r="U127" s="41">
        <v>0</v>
      </c>
      <c r="V127" s="41">
        <v>0</v>
      </c>
      <c r="W127" s="41">
        <v>1.8522030121057187</v>
      </c>
      <c r="X127" s="41">
        <v>0</v>
      </c>
      <c r="Y127" s="41">
        <v>0</v>
      </c>
      <c r="Z127" s="41">
        <v>0</v>
      </c>
      <c r="AA127" s="41">
        <v>0</v>
      </c>
      <c r="AB127" s="41">
        <v>0</v>
      </c>
    </row>
    <row r="128" spans="1:28" ht="12" customHeight="1">
      <c r="A128" s="1" t="s">
        <v>949</v>
      </c>
      <c r="B128" s="9">
        <f>SUM(C127:AB127)</f>
        <v>18.581844911482531</v>
      </c>
      <c r="C128" s="59">
        <f t="shared" ref="C128:AB128" si="38">IF(ISERR($B128),0,IF($B128=0,0,+C127/$B128))</f>
        <v>0</v>
      </c>
      <c r="D128" s="59">
        <f t="shared" si="38"/>
        <v>0</v>
      </c>
      <c r="E128" s="59">
        <f t="shared" si="38"/>
        <v>0</v>
      </c>
      <c r="F128" s="59">
        <f t="shared" si="38"/>
        <v>0</v>
      </c>
      <c r="G128" s="59">
        <f t="shared" si="38"/>
        <v>0</v>
      </c>
      <c r="H128" s="59">
        <f t="shared" si="38"/>
        <v>0</v>
      </c>
      <c r="I128" s="59">
        <f t="shared" si="38"/>
        <v>0</v>
      </c>
      <c r="J128" s="59">
        <f t="shared" si="38"/>
        <v>0</v>
      </c>
      <c r="K128" s="59">
        <f t="shared" si="38"/>
        <v>0</v>
      </c>
      <c r="L128" s="59">
        <f t="shared" si="38"/>
        <v>0</v>
      </c>
      <c r="M128" s="59">
        <f t="shared" si="38"/>
        <v>0</v>
      </c>
      <c r="N128" s="59">
        <f t="shared" si="38"/>
        <v>0</v>
      </c>
      <c r="O128" s="59">
        <f t="shared" si="38"/>
        <v>0</v>
      </c>
      <c r="P128" s="59">
        <f t="shared" si="38"/>
        <v>0</v>
      </c>
      <c r="Q128" s="59">
        <f t="shared" si="38"/>
        <v>0</v>
      </c>
      <c r="R128" s="59">
        <f t="shared" si="38"/>
        <v>0</v>
      </c>
      <c r="S128" s="59">
        <f t="shared" si="38"/>
        <v>0.90032189909403659</v>
      </c>
      <c r="T128" s="59">
        <f t="shared" si="38"/>
        <v>0</v>
      </c>
      <c r="U128" s="59">
        <f t="shared" si="38"/>
        <v>0</v>
      </c>
      <c r="V128" s="59">
        <f t="shared" si="38"/>
        <v>0</v>
      </c>
      <c r="W128" s="59">
        <f t="shared" si="38"/>
        <v>9.9678100905963421E-2</v>
      </c>
      <c r="X128" s="59">
        <f t="shared" si="38"/>
        <v>0</v>
      </c>
      <c r="Y128" s="59">
        <f t="shared" si="38"/>
        <v>0</v>
      </c>
      <c r="Z128" s="59">
        <f t="shared" si="38"/>
        <v>0</v>
      </c>
      <c r="AA128" s="59">
        <f t="shared" si="38"/>
        <v>0</v>
      </c>
      <c r="AB128" s="59">
        <f t="shared" si="38"/>
        <v>0</v>
      </c>
    </row>
    <row r="129" spans="1:28"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2" customHeight="1">
      <c r="A130" s="1" t="s">
        <v>487</v>
      </c>
      <c r="B130" s="9" t="s">
        <v>558</v>
      </c>
      <c r="C130" s="41">
        <v>0</v>
      </c>
      <c r="D130" s="41">
        <v>0</v>
      </c>
      <c r="E130" s="41">
        <v>0</v>
      </c>
      <c r="F130" s="41">
        <v>0</v>
      </c>
      <c r="G130" s="41">
        <v>0</v>
      </c>
      <c r="H130" s="41">
        <v>0</v>
      </c>
      <c r="I130" s="41">
        <v>0</v>
      </c>
      <c r="J130" s="41">
        <v>0</v>
      </c>
      <c r="K130" s="41">
        <v>0</v>
      </c>
      <c r="L130" s="41">
        <v>0</v>
      </c>
      <c r="M130" s="41">
        <v>0</v>
      </c>
      <c r="N130" s="41">
        <v>0</v>
      </c>
      <c r="O130" s="41">
        <v>0</v>
      </c>
      <c r="P130" s="41">
        <v>0</v>
      </c>
      <c r="Q130" s="41">
        <v>0</v>
      </c>
      <c r="R130" s="41">
        <v>0</v>
      </c>
      <c r="S130" s="41">
        <v>21.292271508264573</v>
      </c>
      <c r="T130" s="41">
        <v>0</v>
      </c>
      <c r="U130" s="41">
        <v>0</v>
      </c>
      <c r="V130" s="41">
        <v>0</v>
      </c>
      <c r="W130" s="41">
        <v>2.3573492881308771</v>
      </c>
      <c r="X130" s="41">
        <v>0</v>
      </c>
      <c r="Y130" s="41">
        <v>0</v>
      </c>
      <c r="Z130" s="41">
        <v>0</v>
      </c>
      <c r="AA130" s="41">
        <v>0</v>
      </c>
      <c r="AB130" s="41">
        <v>0</v>
      </c>
    </row>
    <row r="131" spans="1:28" ht="12" customHeight="1">
      <c r="A131" s="1" t="s">
        <v>946</v>
      </c>
      <c r="B131" s="9">
        <f>SUM(C130:AB130)</f>
        <v>23.64962079639545</v>
      </c>
      <c r="C131" s="59">
        <f t="shared" ref="C131:AB131" si="39">IF(ISERR($B131),0,IF($B131=0,0,+C130/$B131))</f>
        <v>0</v>
      </c>
      <c r="D131" s="59">
        <f t="shared" si="39"/>
        <v>0</v>
      </c>
      <c r="E131" s="59">
        <f t="shared" si="39"/>
        <v>0</v>
      </c>
      <c r="F131" s="59">
        <f t="shared" si="39"/>
        <v>0</v>
      </c>
      <c r="G131" s="59">
        <f t="shared" si="39"/>
        <v>0</v>
      </c>
      <c r="H131" s="59">
        <f t="shared" si="39"/>
        <v>0</v>
      </c>
      <c r="I131" s="59">
        <f t="shared" si="39"/>
        <v>0</v>
      </c>
      <c r="J131" s="59">
        <f t="shared" si="39"/>
        <v>0</v>
      </c>
      <c r="K131" s="59">
        <f t="shared" si="39"/>
        <v>0</v>
      </c>
      <c r="L131" s="59">
        <f t="shared" si="39"/>
        <v>0</v>
      </c>
      <c r="M131" s="59">
        <f t="shared" si="39"/>
        <v>0</v>
      </c>
      <c r="N131" s="59">
        <f t="shared" si="39"/>
        <v>0</v>
      </c>
      <c r="O131" s="59">
        <f t="shared" si="39"/>
        <v>0</v>
      </c>
      <c r="P131" s="59">
        <f t="shared" si="39"/>
        <v>0</v>
      </c>
      <c r="Q131" s="59">
        <f t="shared" si="39"/>
        <v>0</v>
      </c>
      <c r="R131" s="59">
        <f t="shared" si="39"/>
        <v>0</v>
      </c>
      <c r="S131" s="59">
        <f t="shared" si="39"/>
        <v>0.90032189909403659</v>
      </c>
      <c r="T131" s="59">
        <f t="shared" si="39"/>
        <v>0</v>
      </c>
      <c r="U131" s="59">
        <f t="shared" si="39"/>
        <v>0</v>
      </c>
      <c r="V131" s="59">
        <f t="shared" si="39"/>
        <v>0</v>
      </c>
      <c r="W131" s="59">
        <f t="shared" si="39"/>
        <v>9.9678100905963435E-2</v>
      </c>
      <c r="X131" s="59">
        <f t="shared" si="39"/>
        <v>0</v>
      </c>
      <c r="Y131" s="59">
        <f t="shared" si="39"/>
        <v>0</v>
      </c>
      <c r="Z131" s="59">
        <f t="shared" si="39"/>
        <v>0</v>
      </c>
      <c r="AA131" s="59">
        <f t="shared" si="39"/>
        <v>0</v>
      </c>
      <c r="AB131" s="59">
        <f t="shared" si="39"/>
        <v>0</v>
      </c>
    </row>
    <row r="132" spans="1:28"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2" customHeight="1">
      <c r="A133" s="1" t="s">
        <v>468</v>
      </c>
      <c r="B133" s="9" t="s">
        <v>558</v>
      </c>
      <c r="C133" s="41">
        <v>0</v>
      </c>
      <c r="D133" s="41">
        <v>0</v>
      </c>
      <c r="E133" s="41">
        <v>0</v>
      </c>
      <c r="F133" s="41">
        <v>0</v>
      </c>
      <c r="G133" s="41">
        <v>0</v>
      </c>
      <c r="H133" s="41">
        <v>0</v>
      </c>
      <c r="I133" s="41">
        <v>0</v>
      </c>
      <c r="J133" s="41">
        <v>0</v>
      </c>
      <c r="K133" s="41">
        <v>0</v>
      </c>
      <c r="L133" s="41">
        <v>0</v>
      </c>
      <c r="M133" s="41">
        <v>0</v>
      </c>
      <c r="N133" s="41">
        <v>0</v>
      </c>
      <c r="O133" s="41">
        <v>0</v>
      </c>
      <c r="P133" s="41">
        <v>0</v>
      </c>
      <c r="Q133" s="41">
        <v>0</v>
      </c>
      <c r="R133" s="41">
        <v>0</v>
      </c>
      <c r="S133" s="41">
        <v>6983.5786162791474</v>
      </c>
      <c r="T133" s="41">
        <v>0</v>
      </c>
      <c r="U133" s="41">
        <v>0</v>
      </c>
      <c r="V133" s="41">
        <v>0</v>
      </c>
      <c r="W133" s="41">
        <v>385.8477889579973</v>
      </c>
      <c r="X133" s="41">
        <v>0</v>
      </c>
      <c r="Y133" s="41">
        <v>0</v>
      </c>
      <c r="Z133" s="41">
        <v>0</v>
      </c>
      <c r="AA133" s="41">
        <v>0</v>
      </c>
      <c r="AB133" s="41">
        <v>0</v>
      </c>
    </row>
    <row r="134" spans="1:28" ht="12" customHeight="1">
      <c r="A134" s="1" t="s">
        <v>921</v>
      </c>
      <c r="B134" s="9">
        <f>SUM(C133:AB133)</f>
        <v>7369.4264052371445</v>
      </c>
      <c r="C134" s="59">
        <f t="shared" ref="C134:AB134" si="40">IF(ISERR($B134),0,IF($B134=0,0,+C133/$B134))</f>
        <v>0</v>
      </c>
      <c r="D134" s="59">
        <f t="shared" si="40"/>
        <v>0</v>
      </c>
      <c r="E134" s="59">
        <f t="shared" si="40"/>
        <v>0</v>
      </c>
      <c r="F134" s="59">
        <f t="shared" si="40"/>
        <v>0</v>
      </c>
      <c r="G134" s="59">
        <f t="shared" si="40"/>
        <v>0</v>
      </c>
      <c r="H134" s="59">
        <f t="shared" si="40"/>
        <v>0</v>
      </c>
      <c r="I134" s="59">
        <f t="shared" si="40"/>
        <v>0</v>
      </c>
      <c r="J134" s="59">
        <f t="shared" si="40"/>
        <v>0</v>
      </c>
      <c r="K134" s="59">
        <f t="shared" si="40"/>
        <v>0</v>
      </c>
      <c r="L134" s="59">
        <f t="shared" si="40"/>
        <v>0</v>
      </c>
      <c r="M134" s="59">
        <f t="shared" si="40"/>
        <v>0</v>
      </c>
      <c r="N134" s="59">
        <f t="shared" si="40"/>
        <v>0</v>
      </c>
      <c r="O134" s="59">
        <f t="shared" si="40"/>
        <v>0</v>
      </c>
      <c r="P134" s="59">
        <f t="shared" si="40"/>
        <v>0</v>
      </c>
      <c r="Q134" s="59">
        <f t="shared" si="40"/>
        <v>0</v>
      </c>
      <c r="R134" s="59">
        <f t="shared" si="40"/>
        <v>0</v>
      </c>
      <c r="S134" s="59">
        <f t="shared" si="40"/>
        <v>0.94764208667803629</v>
      </c>
      <c r="T134" s="59">
        <f t="shared" si="40"/>
        <v>0</v>
      </c>
      <c r="U134" s="59">
        <f t="shared" si="40"/>
        <v>0</v>
      </c>
      <c r="V134" s="59">
        <f t="shared" si="40"/>
        <v>0</v>
      </c>
      <c r="W134" s="59">
        <f t="shared" si="40"/>
        <v>5.2357913321963746E-2</v>
      </c>
      <c r="X134" s="59">
        <f t="shared" si="40"/>
        <v>0</v>
      </c>
      <c r="Y134" s="59">
        <f t="shared" si="40"/>
        <v>0</v>
      </c>
      <c r="Z134" s="59">
        <f t="shared" si="40"/>
        <v>0</v>
      </c>
      <c r="AA134" s="59">
        <f t="shared" si="40"/>
        <v>0</v>
      </c>
      <c r="AB134" s="59">
        <f t="shared" si="40"/>
        <v>0</v>
      </c>
    </row>
    <row r="135" spans="1:28"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2" customHeight="1">
      <c r="A136" s="1" t="s">
        <v>478</v>
      </c>
      <c r="B136" s="9" t="s">
        <v>558</v>
      </c>
      <c r="C136" s="41">
        <v>0</v>
      </c>
      <c r="D136" s="41">
        <v>0</v>
      </c>
      <c r="E136" s="41">
        <v>0</v>
      </c>
      <c r="F136" s="41">
        <v>0</v>
      </c>
      <c r="G136" s="41">
        <v>0</v>
      </c>
      <c r="H136" s="41">
        <v>0</v>
      </c>
      <c r="I136" s="41">
        <v>0</v>
      </c>
      <c r="J136" s="41">
        <v>0</v>
      </c>
      <c r="K136" s="41">
        <v>0</v>
      </c>
      <c r="L136" s="41">
        <v>0</v>
      </c>
      <c r="M136" s="41">
        <v>0</v>
      </c>
      <c r="N136" s="41">
        <v>0</v>
      </c>
      <c r="O136" s="41">
        <v>0</v>
      </c>
      <c r="P136" s="41">
        <v>0</v>
      </c>
      <c r="Q136" s="41">
        <v>0</v>
      </c>
      <c r="R136" s="41">
        <v>0</v>
      </c>
      <c r="S136" s="41">
        <v>2333.9619018341923</v>
      </c>
      <c r="T136" s="41">
        <v>0</v>
      </c>
      <c r="U136" s="41">
        <v>0</v>
      </c>
      <c r="V136" s="41">
        <v>0</v>
      </c>
      <c r="W136" s="41">
        <v>17.492246005360911</v>
      </c>
      <c r="X136" s="41">
        <v>0</v>
      </c>
      <c r="Y136" s="41">
        <v>0</v>
      </c>
      <c r="Z136" s="41">
        <v>0</v>
      </c>
      <c r="AA136" s="41">
        <v>0</v>
      </c>
      <c r="AB136" s="41">
        <v>0</v>
      </c>
    </row>
    <row r="137" spans="1:28" ht="12" customHeight="1">
      <c r="A137" s="1" t="s">
        <v>927</v>
      </c>
      <c r="B137" s="9">
        <f>SUM(C136:AB136)</f>
        <v>2351.4541478395531</v>
      </c>
      <c r="C137" s="59">
        <f t="shared" ref="C137:AB137" si="41">IF(ISERR($B137),0,IF($B137=0,0,+C136/$B137))</f>
        <v>0</v>
      </c>
      <c r="D137" s="59">
        <f t="shared" si="41"/>
        <v>0</v>
      </c>
      <c r="E137" s="59">
        <f t="shared" si="41"/>
        <v>0</v>
      </c>
      <c r="F137" s="59">
        <f t="shared" si="41"/>
        <v>0</v>
      </c>
      <c r="G137" s="59">
        <f t="shared" si="41"/>
        <v>0</v>
      </c>
      <c r="H137" s="59">
        <f t="shared" si="41"/>
        <v>0</v>
      </c>
      <c r="I137" s="59">
        <f t="shared" si="41"/>
        <v>0</v>
      </c>
      <c r="J137" s="59">
        <f t="shared" si="41"/>
        <v>0</v>
      </c>
      <c r="K137" s="59">
        <f t="shared" si="41"/>
        <v>0</v>
      </c>
      <c r="L137" s="59">
        <f t="shared" si="41"/>
        <v>0</v>
      </c>
      <c r="M137" s="59">
        <f t="shared" si="41"/>
        <v>0</v>
      </c>
      <c r="N137" s="59">
        <f t="shared" si="41"/>
        <v>0</v>
      </c>
      <c r="O137" s="59">
        <f t="shared" si="41"/>
        <v>0</v>
      </c>
      <c r="P137" s="59">
        <f t="shared" si="41"/>
        <v>0</v>
      </c>
      <c r="Q137" s="59">
        <f t="shared" si="41"/>
        <v>0</v>
      </c>
      <c r="R137" s="59">
        <f t="shared" si="41"/>
        <v>0</v>
      </c>
      <c r="S137" s="59">
        <f t="shared" si="41"/>
        <v>0.99256109415468208</v>
      </c>
      <c r="T137" s="59">
        <f t="shared" si="41"/>
        <v>0</v>
      </c>
      <c r="U137" s="59">
        <f t="shared" si="41"/>
        <v>0</v>
      </c>
      <c r="V137" s="59">
        <f t="shared" si="41"/>
        <v>0</v>
      </c>
      <c r="W137" s="59">
        <f t="shared" si="41"/>
        <v>7.4389058453180014E-3</v>
      </c>
      <c r="X137" s="59">
        <f t="shared" si="41"/>
        <v>0</v>
      </c>
      <c r="Y137" s="59">
        <f t="shared" si="41"/>
        <v>0</v>
      </c>
      <c r="Z137" s="59">
        <f t="shared" si="41"/>
        <v>0</v>
      </c>
      <c r="AA137" s="59">
        <f t="shared" si="41"/>
        <v>0</v>
      </c>
      <c r="AB137" s="59">
        <f t="shared" si="41"/>
        <v>0</v>
      </c>
    </row>
    <row r="138" spans="1:28"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2" customHeight="1">
      <c r="A139" s="1" t="s">
        <v>491</v>
      </c>
      <c r="B139" s="9" t="s">
        <v>558</v>
      </c>
      <c r="C139" s="41">
        <v>0</v>
      </c>
      <c r="D139" s="41">
        <v>0</v>
      </c>
      <c r="E139" s="41">
        <v>0</v>
      </c>
      <c r="F139" s="41">
        <v>0</v>
      </c>
      <c r="G139" s="41">
        <v>0</v>
      </c>
      <c r="H139" s="41">
        <v>0</v>
      </c>
      <c r="I139" s="41">
        <v>0</v>
      </c>
      <c r="J139" s="41">
        <v>0</v>
      </c>
      <c r="K139" s="41">
        <v>0</v>
      </c>
      <c r="L139" s="41">
        <v>0</v>
      </c>
      <c r="M139" s="41">
        <v>0</v>
      </c>
      <c r="N139" s="41">
        <v>0</v>
      </c>
      <c r="O139" s="41">
        <v>0</v>
      </c>
      <c r="P139" s="41">
        <v>0</v>
      </c>
      <c r="Q139" s="41">
        <v>0</v>
      </c>
      <c r="R139" s="41">
        <v>0</v>
      </c>
      <c r="S139" s="41">
        <v>3.6852008379704886</v>
      </c>
      <c r="T139" s="41">
        <v>0</v>
      </c>
      <c r="U139" s="41">
        <v>0</v>
      </c>
      <c r="V139" s="41">
        <v>0</v>
      </c>
      <c r="W139" s="41">
        <v>0.40800276140744651</v>
      </c>
      <c r="X139" s="41">
        <v>0</v>
      </c>
      <c r="Y139" s="41">
        <v>0</v>
      </c>
      <c r="Z139" s="41">
        <v>0</v>
      </c>
      <c r="AA139" s="41">
        <v>0</v>
      </c>
      <c r="AB139" s="41">
        <v>0</v>
      </c>
    </row>
    <row r="140" spans="1:28" ht="12" customHeight="1">
      <c r="A140" s="1" t="s">
        <v>950</v>
      </c>
      <c r="B140" s="9">
        <f>SUM(C139:AB139)</f>
        <v>4.0932035993779348</v>
      </c>
      <c r="C140" s="59">
        <f t="shared" ref="C140:AB140" si="42">IF(ISERR($B140),0,IF($B140=0,0,+C139/$B140))</f>
        <v>0</v>
      </c>
      <c r="D140" s="59">
        <f t="shared" si="42"/>
        <v>0</v>
      </c>
      <c r="E140" s="59">
        <f t="shared" si="42"/>
        <v>0</v>
      </c>
      <c r="F140" s="59">
        <f t="shared" si="42"/>
        <v>0</v>
      </c>
      <c r="G140" s="59">
        <f t="shared" si="42"/>
        <v>0</v>
      </c>
      <c r="H140" s="59">
        <f t="shared" si="42"/>
        <v>0</v>
      </c>
      <c r="I140" s="59">
        <f t="shared" si="42"/>
        <v>0</v>
      </c>
      <c r="J140" s="59">
        <f t="shared" si="42"/>
        <v>0</v>
      </c>
      <c r="K140" s="59">
        <f t="shared" si="42"/>
        <v>0</v>
      </c>
      <c r="L140" s="59">
        <f t="shared" si="42"/>
        <v>0</v>
      </c>
      <c r="M140" s="59">
        <f t="shared" si="42"/>
        <v>0</v>
      </c>
      <c r="N140" s="59">
        <f t="shared" si="42"/>
        <v>0</v>
      </c>
      <c r="O140" s="59">
        <f t="shared" si="42"/>
        <v>0</v>
      </c>
      <c r="P140" s="59">
        <f t="shared" si="42"/>
        <v>0</v>
      </c>
      <c r="Q140" s="59">
        <f t="shared" si="42"/>
        <v>0</v>
      </c>
      <c r="R140" s="59">
        <f t="shared" si="42"/>
        <v>0</v>
      </c>
      <c r="S140" s="59">
        <f t="shared" si="42"/>
        <v>0.90032189909403659</v>
      </c>
      <c r="T140" s="59">
        <f t="shared" si="42"/>
        <v>0</v>
      </c>
      <c r="U140" s="59">
        <f t="shared" si="42"/>
        <v>0</v>
      </c>
      <c r="V140" s="59">
        <f t="shared" si="42"/>
        <v>0</v>
      </c>
      <c r="W140" s="59">
        <f t="shared" si="42"/>
        <v>9.9678100905963435E-2</v>
      </c>
      <c r="X140" s="59">
        <f t="shared" si="42"/>
        <v>0</v>
      </c>
      <c r="Y140" s="59">
        <f t="shared" si="42"/>
        <v>0</v>
      </c>
      <c r="Z140" s="59">
        <f t="shared" si="42"/>
        <v>0</v>
      </c>
      <c r="AA140" s="59">
        <f t="shared" si="42"/>
        <v>0</v>
      </c>
      <c r="AB140" s="59">
        <f t="shared" si="42"/>
        <v>0</v>
      </c>
    </row>
    <row r="141" spans="1:28"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2" customHeight="1">
      <c r="A142" s="1" t="s">
        <v>489</v>
      </c>
      <c r="B142" s="9" t="s">
        <v>558</v>
      </c>
      <c r="C142" s="41">
        <v>0</v>
      </c>
      <c r="D142" s="41">
        <v>0</v>
      </c>
      <c r="E142" s="41">
        <v>0</v>
      </c>
      <c r="F142" s="41">
        <v>0</v>
      </c>
      <c r="G142" s="41">
        <v>0</v>
      </c>
      <c r="H142" s="41">
        <v>0</v>
      </c>
      <c r="I142" s="41">
        <v>0</v>
      </c>
      <c r="J142" s="41">
        <v>0</v>
      </c>
      <c r="K142" s="41">
        <v>0</v>
      </c>
      <c r="L142" s="41">
        <v>0</v>
      </c>
      <c r="M142" s="41">
        <v>0</v>
      </c>
      <c r="N142" s="41">
        <v>0</v>
      </c>
      <c r="O142" s="41">
        <v>0</v>
      </c>
      <c r="P142" s="41">
        <v>0</v>
      </c>
      <c r="Q142" s="41">
        <v>0</v>
      </c>
      <c r="R142" s="41">
        <v>0</v>
      </c>
      <c r="S142" s="41">
        <v>3.4023641012208854</v>
      </c>
      <c r="T142" s="41">
        <v>0</v>
      </c>
      <c r="U142" s="41">
        <v>0</v>
      </c>
      <c r="V142" s="41">
        <v>0</v>
      </c>
      <c r="W142" s="41">
        <v>0.376688818234444</v>
      </c>
      <c r="X142" s="41">
        <v>0</v>
      </c>
      <c r="Y142" s="41">
        <v>0</v>
      </c>
      <c r="Z142" s="41">
        <v>0</v>
      </c>
      <c r="AA142" s="41">
        <v>0</v>
      </c>
      <c r="AB142" s="41">
        <v>0</v>
      </c>
    </row>
    <row r="143" spans="1:28" ht="12" customHeight="1">
      <c r="A143" s="1" t="s">
        <v>948</v>
      </c>
      <c r="B143" s="9">
        <f>SUM(C142:AB142)</f>
        <v>3.7790529194553293</v>
      </c>
      <c r="C143" s="59">
        <f t="shared" ref="C143:AB143" si="43">IF(ISERR($B143),0,IF($B143=0,0,+C142/$B143))</f>
        <v>0</v>
      </c>
      <c r="D143" s="59">
        <f t="shared" si="43"/>
        <v>0</v>
      </c>
      <c r="E143" s="59">
        <f t="shared" si="43"/>
        <v>0</v>
      </c>
      <c r="F143" s="59">
        <f t="shared" si="43"/>
        <v>0</v>
      </c>
      <c r="G143" s="59">
        <f t="shared" si="43"/>
        <v>0</v>
      </c>
      <c r="H143" s="59">
        <f t="shared" si="43"/>
        <v>0</v>
      </c>
      <c r="I143" s="59">
        <f t="shared" si="43"/>
        <v>0</v>
      </c>
      <c r="J143" s="59">
        <f t="shared" si="43"/>
        <v>0</v>
      </c>
      <c r="K143" s="59">
        <f t="shared" si="43"/>
        <v>0</v>
      </c>
      <c r="L143" s="59">
        <f t="shared" si="43"/>
        <v>0</v>
      </c>
      <c r="M143" s="59">
        <f t="shared" si="43"/>
        <v>0</v>
      </c>
      <c r="N143" s="59">
        <f t="shared" si="43"/>
        <v>0</v>
      </c>
      <c r="O143" s="59">
        <f t="shared" si="43"/>
        <v>0</v>
      </c>
      <c r="P143" s="59">
        <f t="shared" si="43"/>
        <v>0</v>
      </c>
      <c r="Q143" s="59">
        <f t="shared" si="43"/>
        <v>0</v>
      </c>
      <c r="R143" s="59">
        <f t="shared" si="43"/>
        <v>0</v>
      </c>
      <c r="S143" s="59">
        <f t="shared" si="43"/>
        <v>0.90032189909403659</v>
      </c>
      <c r="T143" s="59">
        <f t="shared" si="43"/>
        <v>0</v>
      </c>
      <c r="U143" s="59">
        <f t="shared" si="43"/>
        <v>0</v>
      </c>
      <c r="V143" s="59">
        <f t="shared" si="43"/>
        <v>0</v>
      </c>
      <c r="W143" s="59">
        <f t="shared" si="43"/>
        <v>9.9678100905963435E-2</v>
      </c>
      <c r="X143" s="59">
        <f t="shared" si="43"/>
        <v>0</v>
      </c>
      <c r="Y143" s="59">
        <f t="shared" si="43"/>
        <v>0</v>
      </c>
      <c r="Z143" s="59">
        <f t="shared" si="43"/>
        <v>0</v>
      </c>
      <c r="AA143" s="59">
        <f t="shared" si="43"/>
        <v>0</v>
      </c>
      <c r="AB143" s="59">
        <f t="shared" si="43"/>
        <v>0</v>
      </c>
    </row>
    <row r="144" spans="1:28"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2" customHeight="1">
      <c r="A145" s="1" t="s">
        <v>466</v>
      </c>
      <c r="B145" s="9" t="s">
        <v>558</v>
      </c>
      <c r="C145" s="41">
        <v>0</v>
      </c>
      <c r="D145" s="41">
        <v>0</v>
      </c>
      <c r="E145" s="41">
        <v>0</v>
      </c>
      <c r="F145" s="41">
        <v>0</v>
      </c>
      <c r="G145" s="41">
        <v>0</v>
      </c>
      <c r="H145" s="41">
        <v>0</v>
      </c>
      <c r="I145" s="41">
        <v>0</v>
      </c>
      <c r="J145" s="41">
        <v>0</v>
      </c>
      <c r="K145" s="41">
        <v>0</v>
      </c>
      <c r="L145" s="41">
        <v>0</v>
      </c>
      <c r="M145" s="41">
        <v>0</v>
      </c>
      <c r="N145" s="41">
        <v>0</v>
      </c>
      <c r="O145" s="41">
        <v>0</v>
      </c>
      <c r="P145" s="41">
        <v>0</v>
      </c>
      <c r="Q145" s="41">
        <v>0</v>
      </c>
      <c r="R145" s="41">
        <v>0</v>
      </c>
      <c r="S145" s="41">
        <v>22733.42547722836</v>
      </c>
      <c r="T145" s="41">
        <v>0</v>
      </c>
      <c r="U145" s="41">
        <v>0</v>
      </c>
      <c r="V145" s="41">
        <v>0</v>
      </c>
      <c r="W145" s="41">
        <v>2512.7842186423977</v>
      </c>
      <c r="X145" s="41">
        <v>0</v>
      </c>
      <c r="Y145" s="41">
        <v>0</v>
      </c>
      <c r="Z145" s="41">
        <v>0</v>
      </c>
      <c r="AA145" s="41">
        <v>0</v>
      </c>
      <c r="AB145" s="41">
        <v>0</v>
      </c>
    </row>
    <row r="146" spans="1:28" ht="12" customHeight="1">
      <c r="A146" s="1" t="s">
        <v>919</v>
      </c>
      <c r="B146" s="9">
        <f>SUM(C145:AB145)</f>
        <v>25246.209695870759</v>
      </c>
      <c r="C146" s="59">
        <f t="shared" ref="C146:AB146" si="44">IF(ISERR($B146),0,IF($B146=0,0,+C145/$B146))</f>
        <v>0</v>
      </c>
      <c r="D146" s="59">
        <f t="shared" si="44"/>
        <v>0</v>
      </c>
      <c r="E146" s="59">
        <f t="shared" si="44"/>
        <v>0</v>
      </c>
      <c r="F146" s="59">
        <f t="shared" si="44"/>
        <v>0</v>
      </c>
      <c r="G146" s="59">
        <f t="shared" si="44"/>
        <v>0</v>
      </c>
      <c r="H146" s="59">
        <f t="shared" si="44"/>
        <v>0</v>
      </c>
      <c r="I146" s="59">
        <f t="shared" si="44"/>
        <v>0</v>
      </c>
      <c r="J146" s="59">
        <f t="shared" si="44"/>
        <v>0</v>
      </c>
      <c r="K146" s="59">
        <f t="shared" si="44"/>
        <v>0</v>
      </c>
      <c r="L146" s="59">
        <f t="shared" si="44"/>
        <v>0</v>
      </c>
      <c r="M146" s="59">
        <f t="shared" si="44"/>
        <v>0</v>
      </c>
      <c r="N146" s="59">
        <f t="shared" si="44"/>
        <v>0</v>
      </c>
      <c r="O146" s="59">
        <f t="shared" si="44"/>
        <v>0</v>
      </c>
      <c r="P146" s="59">
        <f t="shared" si="44"/>
        <v>0</v>
      </c>
      <c r="Q146" s="59">
        <f t="shared" si="44"/>
        <v>0</v>
      </c>
      <c r="R146" s="59">
        <f t="shared" si="44"/>
        <v>0</v>
      </c>
      <c r="S146" s="59">
        <f t="shared" si="44"/>
        <v>0.9004688525955884</v>
      </c>
      <c r="T146" s="59">
        <f t="shared" si="44"/>
        <v>0</v>
      </c>
      <c r="U146" s="59">
        <f t="shared" si="44"/>
        <v>0</v>
      </c>
      <c r="V146" s="59">
        <f t="shared" si="44"/>
        <v>0</v>
      </c>
      <c r="W146" s="59">
        <f t="shared" si="44"/>
        <v>9.9531147404411588E-2</v>
      </c>
      <c r="X146" s="59">
        <f t="shared" si="44"/>
        <v>0</v>
      </c>
      <c r="Y146" s="59">
        <f t="shared" si="44"/>
        <v>0</v>
      </c>
      <c r="Z146" s="59">
        <f t="shared" si="44"/>
        <v>0</v>
      </c>
      <c r="AA146" s="59">
        <f t="shared" si="44"/>
        <v>0</v>
      </c>
      <c r="AB146" s="59">
        <f t="shared" si="44"/>
        <v>0</v>
      </c>
    </row>
    <row r="147" spans="1:28"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2" customHeight="1">
      <c r="A148" s="1" t="s">
        <v>476</v>
      </c>
      <c r="B148" s="9" t="s">
        <v>558</v>
      </c>
      <c r="C148" s="41">
        <v>0</v>
      </c>
      <c r="D148" s="41">
        <v>0</v>
      </c>
      <c r="E148" s="41">
        <v>0</v>
      </c>
      <c r="F148" s="41">
        <v>0</v>
      </c>
      <c r="G148" s="41">
        <v>0</v>
      </c>
      <c r="H148" s="41">
        <v>0</v>
      </c>
      <c r="I148" s="41">
        <v>0</v>
      </c>
      <c r="J148" s="41">
        <v>0</v>
      </c>
      <c r="K148" s="41">
        <v>0</v>
      </c>
      <c r="L148" s="41">
        <v>0</v>
      </c>
      <c r="M148" s="41">
        <v>0</v>
      </c>
      <c r="N148" s="41">
        <v>0</v>
      </c>
      <c r="O148" s="41">
        <v>0</v>
      </c>
      <c r="P148" s="41">
        <v>0</v>
      </c>
      <c r="Q148" s="41">
        <v>0</v>
      </c>
      <c r="R148" s="41">
        <v>0</v>
      </c>
      <c r="S148" s="41">
        <v>2245.0011960678758</v>
      </c>
      <c r="T148" s="41">
        <v>0</v>
      </c>
      <c r="U148" s="41">
        <v>0</v>
      </c>
      <c r="V148" s="41">
        <v>0</v>
      </c>
      <c r="W148" s="41">
        <v>247.63553311927296</v>
      </c>
      <c r="X148" s="41">
        <v>0</v>
      </c>
      <c r="Y148" s="41">
        <v>0</v>
      </c>
      <c r="Z148" s="41">
        <v>0</v>
      </c>
      <c r="AA148" s="41">
        <v>0</v>
      </c>
      <c r="AB148" s="41">
        <v>0</v>
      </c>
    </row>
    <row r="149" spans="1:28" ht="12" customHeight="1">
      <c r="A149" s="1" t="s">
        <v>925</v>
      </c>
      <c r="B149" s="9">
        <f>SUM(C148:AB148)</f>
        <v>2492.6367291871488</v>
      </c>
      <c r="C149" s="59">
        <f t="shared" ref="C149:AB149" si="45">IF(ISERR($B149),0,IF($B149=0,0,+C148/$B149))</f>
        <v>0</v>
      </c>
      <c r="D149" s="59">
        <f t="shared" si="45"/>
        <v>0</v>
      </c>
      <c r="E149" s="59">
        <f t="shared" si="45"/>
        <v>0</v>
      </c>
      <c r="F149" s="59">
        <f t="shared" si="45"/>
        <v>0</v>
      </c>
      <c r="G149" s="59">
        <f t="shared" si="45"/>
        <v>0</v>
      </c>
      <c r="H149" s="59">
        <f t="shared" si="45"/>
        <v>0</v>
      </c>
      <c r="I149" s="59">
        <f t="shared" si="45"/>
        <v>0</v>
      </c>
      <c r="J149" s="59">
        <f t="shared" si="45"/>
        <v>0</v>
      </c>
      <c r="K149" s="59">
        <f t="shared" si="45"/>
        <v>0</v>
      </c>
      <c r="L149" s="59">
        <f t="shared" si="45"/>
        <v>0</v>
      </c>
      <c r="M149" s="59">
        <f t="shared" si="45"/>
        <v>0</v>
      </c>
      <c r="N149" s="59">
        <f t="shared" si="45"/>
        <v>0</v>
      </c>
      <c r="O149" s="59">
        <f t="shared" si="45"/>
        <v>0</v>
      </c>
      <c r="P149" s="59">
        <f t="shared" si="45"/>
        <v>0</v>
      </c>
      <c r="Q149" s="59">
        <f t="shared" si="45"/>
        <v>0</v>
      </c>
      <c r="R149" s="59">
        <f t="shared" si="45"/>
        <v>0</v>
      </c>
      <c r="S149" s="59">
        <f t="shared" si="45"/>
        <v>0.90065317973548942</v>
      </c>
      <c r="T149" s="59">
        <f t="shared" si="45"/>
        <v>0</v>
      </c>
      <c r="U149" s="59">
        <f t="shared" si="45"/>
        <v>0</v>
      </c>
      <c r="V149" s="59">
        <f t="shared" si="45"/>
        <v>0</v>
      </c>
      <c r="W149" s="59">
        <f t="shared" si="45"/>
        <v>9.9346820264510485E-2</v>
      </c>
      <c r="X149" s="59">
        <f t="shared" si="45"/>
        <v>0</v>
      </c>
      <c r="Y149" s="59">
        <f t="shared" si="45"/>
        <v>0</v>
      </c>
      <c r="Z149" s="59">
        <f t="shared" si="45"/>
        <v>0</v>
      </c>
      <c r="AA149" s="59">
        <f t="shared" si="45"/>
        <v>0</v>
      </c>
      <c r="AB149" s="59">
        <f t="shared" si="45"/>
        <v>0</v>
      </c>
    </row>
    <row r="150" spans="1:28"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2" customHeight="1">
      <c r="A151" s="1" t="s">
        <v>470</v>
      </c>
      <c r="B151" s="9" t="s">
        <v>558</v>
      </c>
      <c r="C151" s="41">
        <v>0</v>
      </c>
      <c r="D151" s="41">
        <v>0</v>
      </c>
      <c r="E151" s="41">
        <v>0</v>
      </c>
      <c r="F151" s="41">
        <v>0</v>
      </c>
      <c r="G151" s="41">
        <v>0</v>
      </c>
      <c r="H151" s="41">
        <v>0</v>
      </c>
      <c r="I151" s="41">
        <v>0</v>
      </c>
      <c r="J151" s="41">
        <v>0</v>
      </c>
      <c r="K151" s="41">
        <v>0</v>
      </c>
      <c r="L151" s="41">
        <v>0</v>
      </c>
      <c r="M151" s="41">
        <v>0</v>
      </c>
      <c r="N151" s="41">
        <v>0</v>
      </c>
      <c r="O151" s="41">
        <v>0</v>
      </c>
      <c r="P151" s="41">
        <v>0</v>
      </c>
      <c r="Q151" s="41">
        <v>0</v>
      </c>
      <c r="R151" s="41">
        <v>0</v>
      </c>
      <c r="S151" s="41">
        <v>46.664740849184319</v>
      </c>
      <c r="T151" s="41">
        <v>0</v>
      </c>
      <c r="U151" s="41">
        <v>0</v>
      </c>
      <c r="V151" s="41">
        <v>0</v>
      </c>
      <c r="W151" s="41">
        <v>5.1664329744686066</v>
      </c>
      <c r="X151" s="41">
        <v>0</v>
      </c>
      <c r="Y151" s="41">
        <v>0</v>
      </c>
      <c r="Z151" s="41">
        <v>0</v>
      </c>
      <c r="AA151" s="41">
        <v>0</v>
      </c>
      <c r="AB151" s="41">
        <v>0</v>
      </c>
    </row>
    <row r="152" spans="1:28" ht="12" customHeight="1">
      <c r="A152" s="1" t="s">
        <v>923</v>
      </c>
      <c r="B152" s="9">
        <f>SUM(C151:AB151)</f>
        <v>51.831173823652925</v>
      </c>
      <c r="C152" s="59">
        <f t="shared" ref="C152:AB152" si="46">IF(ISERR($B152),0,IF($B152=0,0,+C151/$B152))</f>
        <v>0</v>
      </c>
      <c r="D152" s="59">
        <f t="shared" si="46"/>
        <v>0</v>
      </c>
      <c r="E152" s="59">
        <f t="shared" si="46"/>
        <v>0</v>
      </c>
      <c r="F152" s="59">
        <f t="shared" si="46"/>
        <v>0</v>
      </c>
      <c r="G152" s="59">
        <f t="shared" si="46"/>
        <v>0</v>
      </c>
      <c r="H152" s="59">
        <f t="shared" si="46"/>
        <v>0</v>
      </c>
      <c r="I152" s="59">
        <f t="shared" si="46"/>
        <v>0</v>
      </c>
      <c r="J152" s="59">
        <f t="shared" si="46"/>
        <v>0</v>
      </c>
      <c r="K152" s="59">
        <f t="shared" si="46"/>
        <v>0</v>
      </c>
      <c r="L152" s="59">
        <f t="shared" si="46"/>
        <v>0</v>
      </c>
      <c r="M152" s="59">
        <f t="shared" si="46"/>
        <v>0</v>
      </c>
      <c r="N152" s="59">
        <f t="shared" si="46"/>
        <v>0</v>
      </c>
      <c r="O152" s="59">
        <f t="shared" si="46"/>
        <v>0</v>
      </c>
      <c r="P152" s="59">
        <f t="shared" si="46"/>
        <v>0</v>
      </c>
      <c r="Q152" s="59">
        <f t="shared" si="46"/>
        <v>0</v>
      </c>
      <c r="R152" s="59">
        <f t="shared" si="46"/>
        <v>0</v>
      </c>
      <c r="S152" s="59">
        <f t="shared" si="46"/>
        <v>0.90032189909403659</v>
      </c>
      <c r="T152" s="59">
        <f t="shared" si="46"/>
        <v>0</v>
      </c>
      <c r="U152" s="59">
        <f t="shared" si="46"/>
        <v>0</v>
      </c>
      <c r="V152" s="59">
        <f t="shared" si="46"/>
        <v>0</v>
      </c>
      <c r="W152" s="59">
        <f t="shared" si="46"/>
        <v>9.9678100905963435E-2</v>
      </c>
      <c r="X152" s="59">
        <f t="shared" si="46"/>
        <v>0</v>
      </c>
      <c r="Y152" s="59">
        <f t="shared" si="46"/>
        <v>0</v>
      </c>
      <c r="Z152" s="59">
        <f t="shared" si="46"/>
        <v>0</v>
      </c>
      <c r="AA152" s="59">
        <f t="shared" si="46"/>
        <v>0</v>
      </c>
      <c r="AB152" s="59">
        <f t="shared" si="46"/>
        <v>0</v>
      </c>
    </row>
    <row r="153" spans="1:28"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2" customHeight="1">
      <c r="A154" s="1" t="s">
        <v>469</v>
      </c>
      <c r="B154" s="9" t="s">
        <v>558</v>
      </c>
      <c r="C154" s="41">
        <v>0</v>
      </c>
      <c r="D154" s="41">
        <v>0</v>
      </c>
      <c r="E154" s="41">
        <v>0</v>
      </c>
      <c r="F154" s="41">
        <v>0</v>
      </c>
      <c r="G154" s="41">
        <v>0</v>
      </c>
      <c r="H154" s="41">
        <v>0</v>
      </c>
      <c r="I154" s="41">
        <v>0</v>
      </c>
      <c r="J154" s="41">
        <v>0</v>
      </c>
      <c r="K154" s="41">
        <v>0</v>
      </c>
      <c r="L154" s="41">
        <v>0</v>
      </c>
      <c r="M154" s="41">
        <v>0</v>
      </c>
      <c r="N154" s="41">
        <v>0</v>
      </c>
      <c r="O154" s="41">
        <v>0</v>
      </c>
      <c r="P154" s="41">
        <v>0</v>
      </c>
      <c r="Q154" s="41">
        <v>0</v>
      </c>
      <c r="R154" s="41">
        <v>0</v>
      </c>
      <c r="S154" s="41">
        <v>1785.3950880780546</v>
      </c>
      <c r="T154" s="41">
        <v>0</v>
      </c>
      <c r="U154" s="41">
        <v>0</v>
      </c>
      <c r="V154" s="41">
        <v>0</v>
      </c>
      <c r="W154" s="41">
        <v>1.1825443503053055</v>
      </c>
      <c r="X154" s="41">
        <v>0</v>
      </c>
      <c r="Y154" s="41">
        <v>0</v>
      </c>
      <c r="Z154" s="41">
        <v>0</v>
      </c>
      <c r="AA154" s="41">
        <v>0</v>
      </c>
      <c r="AB154" s="41">
        <v>0</v>
      </c>
    </row>
    <row r="155" spans="1:28" ht="12" customHeight="1">
      <c r="A155" s="1" t="s">
        <v>922</v>
      </c>
      <c r="B155" s="9">
        <f>SUM(C154:AB154)</f>
        <v>1786.5776324283599</v>
      </c>
      <c r="C155" s="59">
        <f t="shared" ref="C155:AB155" si="47">IF(ISERR($B155),0,IF($B155=0,0,+C154/$B155))</f>
        <v>0</v>
      </c>
      <c r="D155" s="59">
        <f t="shared" si="47"/>
        <v>0</v>
      </c>
      <c r="E155" s="59">
        <f t="shared" si="47"/>
        <v>0</v>
      </c>
      <c r="F155" s="59">
        <f t="shared" si="47"/>
        <v>0</v>
      </c>
      <c r="G155" s="59">
        <f t="shared" si="47"/>
        <v>0</v>
      </c>
      <c r="H155" s="59">
        <f t="shared" si="47"/>
        <v>0</v>
      </c>
      <c r="I155" s="59">
        <f t="shared" si="47"/>
        <v>0</v>
      </c>
      <c r="J155" s="59">
        <f t="shared" si="47"/>
        <v>0</v>
      </c>
      <c r="K155" s="59">
        <f t="shared" si="47"/>
        <v>0</v>
      </c>
      <c r="L155" s="59">
        <f t="shared" si="47"/>
        <v>0</v>
      </c>
      <c r="M155" s="59">
        <f t="shared" si="47"/>
        <v>0</v>
      </c>
      <c r="N155" s="59">
        <f t="shared" si="47"/>
        <v>0</v>
      </c>
      <c r="O155" s="59">
        <f t="shared" si="47"/>
        <v>0</v>
      </c>
      <c r="P155" s="59">
        <f t="shared" si="47"/>
        <v>0</v>
      </c>
      <c r="Q155" s="59">
        <f t="shared" si="47"/>
        <v>0</v>
      </c>
      <c r="R155" s="59">
        <f t="shared" si="47"/>
        <v>0</v>
      </c>
      <c r="S155" s="59">
        <f t="shared" si="47"/>
        <v>0.99933809517770689</v>
      </c>
      <c r="T155" s="59">
        <f t="shared" si="47"/>
        <v>0</v>
      </c>
      <c r="U155" s="59">
        <f t="shared" si="47"/>
        <v>0</v>
      </c>
      <c r="V155" s="59">
        <f t="shared" si="47"/>
        <v>0</v>
      </c>
      <c r="W155" s="59">
        <f t="shared" si="47"/>
        <v>6.6190482229309131E-4</v>
      </c>
      <c r="X155" s="59">
        <f t="shared" si="47"/>
        <v>0</v>
      </c>
      <c r="Y155" s="59">
        <f t="shared" si="47"/>
        <v>0</v>
      </c>
      <c r="Z155" s="59">
        <f t="shared" si="47"/>
        <v>0</v>
      </c>
      <c r="AA155" s="59">
        <f t="shared" si="47"/>
        <v>0</v>
      </c>
      <c r="AB155" s="59">
        <f t="shared" si="47"/>
        <v>0</v>
      </c>
    </row>
    <row r="156" spans="1:28"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2" customHeight="1">
      <c r="A157" s="1" t="s">
        <v>479</v>
      </c>
      <c r="B157" s="9" t="s">
        <v>558</v>
      </c>
      <c r="C157" s="41">
        <v>0</v>
      </c>
      <c r="D157" s="41">
        <v>0</v>
      </c>
      <c r="E157" s="41">
        <v>0</v>
      </c>
      <c r="F157" s="41">
        <v>0</v>
      </c>
      <c r="G157" s="41">
        <v>0</v>
      </c>
      <c r="H157" s="41">
        <v>0</v>
      </c>
      <c r="I157" s="41">
        <v>0</v>
      </c>
      <c r="J157" s="41">
        <v>0</v>
      </c>
      <c r="K157" s="41">
        <v>0</v>
      </c>
      <c r="L157" s="41">
        <v>0</v>
      </c>
      <c r="M157" s="41">
        <v>0</v>
      </c>
      <c r="N157" s="41">
        <v>0</v>
      </c>
      <c r="O157" s="41">
        <v>0</v>
      </c>
      <c r="P157" s="41">
        <v>0</v>
      </c>
      <c r="Q157" s="41">
        <v>0</v>
      </c>
      <c r="R157" s="41">
        <v>0</v>
      </c>
      <c r="S157" s="41">
        <v>651.08210167204231</v>
      </c>
      <c r="T157" s="41">
        <v>0</v>
      </c>
      <c r="U157" s="41">
        <v>0</v>
      </c>
      <c r="V157" s="41">
        <v>0</v>
      </c>
      <c r="W157" s="41">
        <v>0</v>
      </c>
      <c r="X157" s="41">
        <v>0</v>
      </c>
      <c r="Y157" s="41">
        <v>0</v>
      </c>
      <c r="Z157" s="41">
        <v>0</v>
      </c>
      <c r="AA157" s="41">
        <v>0</v>
      </c>
      <c r="AB157" s="41">
        <v>0</v>
      </c>
    </row>
    <row r="158" spans="1:28" ht="12" customHeight="1">
      <c r="A158" s="1" t="s">
        <v>928</v>
      </c>
      <c r="B158" s="9">
        <f>SUM(C157:AB157)</f>
        <v>651.08210167204231</v>
      </c>
      <c r="C158" s="59">
        <f t="shared" ref="C158:AB158" si="48">IF(ISERR($B158),0,IF($B158=0,0,+C157/$B158))</f>
        <v>0</v>
      </c>
      <c r="D158" s="59">
        <f t="shared" si="48"/>
        <v>0</v>
      </c>
      <c r="E158" s="59">
        <f t="shared" si="48"/>
        <v>0</v>
      </c>
      <c r="F158" s="59">
        <f t="shared" si="48"/>
        <v>0</v>
      </c>
      <c r="G158" s="59">
        <f t="shared" si="48"/>
        <v>0</v>
      </c>
      <c r="H158" s="59">
        <f t="shared" si="48"/>
        <v>0</v>
      </c>
      <c r="I158" s="59">
        <f t="shared" si="48"/>
        <v>0</v>
      </c>
      <c r="J158" s="59">
        <f t="shared" si="48"/>
        <v>0</v>
      </c>
      <c r="K158" s="59">
        <f t="shared" si="48"/>
        <v>0</v>
      </c>
      <c r="L158" s="59">
        <f t="shared" si="48"/>
        <v>0</v>
      </c>
      <c r="M158" s="59">
        <f t="shared" si="48"/>
        <v>0</v>
      </c>
      <c r="N158" s="59">
        <f t="shared" si="48"/>
        <v>0</v>
      </c>
      <c r="O158" s="59">
        <f t="shared" si="48"/>
        <v>0</v>
      </c>
      <c r="P158" s="59">
        <f t="shared" si="48"/>
        <v>0</v>
      </c>
      <c r="Q158" s="59">
        <f t="shared" si="48"/>
        <v>0</v>
      </c>
      <c r="R158" s="59">
        <f t="shared" si="48"/>
        <v>0</v>
      </c>
      <c r="S158" s="59">
        <f t="shared" si="48"/>
        <v>1</v>
      </c>
      <c r="T158" s="59">
        <f t="shared" si="48"/>
        <v>0</v>
      </c>
      <c r="U158" s="59">
        <f t="shared" si="48"/>
        <v>0</v>
      </c>
      <c r="V158" s="59">
        <f t="shared" si="48"/>
        <v>0</v>
      </c>
      <c r="W158" s="59">
        <f t="shared" si="48"/>
        <v>0</v>
      </c>
      <c r="X158" s="59">
        <f t="shared" si="48"/>
        <v>0</v>
      </c>
      <c r="Y158" s="59">
        <f t="shared" si="48"/>
        <v>0</v>
      </c>
      <c r="Z158" s="59">
        <f t="shared" si="48"/>
        <v>0</v>
      </c>
      <c r="AA158" s="59">
        <f t="shared" si="48"/>
        <v>0</v>
      </c>
      <c r="AB158" s="59">
        <f t="shared" si="48"/>
        <v>0</v>
      </c>
    </row>
    <row r="159" spans="1:28"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2" customHeight="1">
      <c r="A160" s="199" t="s">
        <v>537</v>
      </c>
      <c r="B160" s="200" t="s">
        <v>558</v>
      </c>
      <c r="C160" s="201">
        <v>2063.3135578567176</v>
      </c>
      <c r="D160" s="202">
        <v>13.662315268766605</v>
      </c>
      <c r="E160" s="202">
        <v>0</v>
      </c>
      <c r="F160" s="202">
        <v>0</v>
      </c>
      <c r="G160" s="202">
        <v>0</v>
      </c>
      <c r="H160" s="202">
        <v>0</v>
      </c>
      <c r="I160" s="202">
        <v>0</v>
      </c>
      <c r="J160" s="202">
        <v>0</v>
      </c>
      <c r="K160" s="202">
        <v>0</v>
      </c>
      <c r="L160" s="202">
        <v>0</v>
      </c>
      <c r="M160" s="202">
        <v>0</v>
      </c>
      <c r="N160" s="202">
        <v>0</v>
      </c>
      <c r="O160" s="202">
        <v>0</v>
      </c>
      <c r="P160" s="202">
        <v>0</v>
      </c>
      <c r="Q160" s="202">
        <v>0</v>
      </c>
      <c r="R160" s="202">
        <v>0</v>
      </c>
      <c r="S160" s="202">
        <v>0</v>
      </c>
      <c r="T160" s="202">
        <v>0</v>
      </c>
      <c r="U160" s="202">
        <v>0</v>
      </c>
      <c r="V160" s="202">
        <v>0</v>
      </c>
      <c r="W160" s="202">
        <v>0</v>
      </c>
      <c r="X160" s="203">
        <v>0</v>
      </c>
      <c r="Y160" s="203">
        <v>0</v>
      </c>
      <c r="Z160" s="203">
        <v>0</v>
      </c>
      <c r="AA160" s="203">
        <v>0</v>
      </c>
      <c r="AB160" s="203">
        <v>0</v>
      </c>
    </row>
    <row r="161" spans="1:28" ht="12" customHeight="1">
      <c r="A161" s="1" t="s">
        <v>776</v>
      </c>
      <c r="B161" s="9">
        <f>SUM(C160:AB160)</f>
        <v>2076.9758731254842</v>
      </c>
      <c r="C161" s="59">
        <f t="shared" ref="C161:AB161" si="49">IF(ISERR($B161),0,IF($B161=0,0,+C160/$B161))</f>
        <v>0.99342201541888531</v>
      </c>
      <c r="D161" s="59">
        <f t="shared" si="49"/>
        <v>6.5779845811146653E-3</v>
      </c>
      <c r="E161" s="59">
        <f t="shared" si="49"/>
        <v>0</v>
      </c>
      <c r="F161" s="59">
        <f t="shared" si="49"/>
        <v>0</v>
      </c>
      <c r="G161" s="59">
        <f t="shared" si="49"/>
        <v>0</v>
      </c>
      <c r="H161" s="59">
        <f t="shared" si="49"/>
        <v>0</v>
      </c>
      <c r="I161" s="59">
        <f t="shared" si="49"/>
        <v>0</v>
      </c>
      <c r="J161" s="59">
        <f t="shared" si="49"/>
        <v>0</v>
      </c>
      <c r="K161" s="59">
        <f t="shared" si="49"/>
        <v>0</v>
      </c>
      <c r="L161" s="59">
        <f t="shared" si="49"/>
        <v>0</v>
      </c>
      <c r="M161" s="59">
        <f t="shared" si="49"/>
        <v>0</v>
      </c>
      <c r="N161" s="59">
        <f t="shared" si="49"/>
        <v>0</v>
      </c>
      <c r="O161" s="59">
        <f t="shared" si="49"/>
        <v>0</v>
      </c>
      <c r="P161" s="59">
        <f t="shared" si="49"/>
        <v>0</v>
      </c>
      <c r="Q161" s="59">
        <f t="shared" si="49"/>
        <v>0</v>
      </c>
      <c r="R161" s="59">
        <f t="shared" si="49"/>
        <v>0</v>
      </c>
      <c r="S161" s="59">
        <f t="shared" si="49"/>
        <v>0</v>
      </c>
      <c r="T161" s="59">
        <f t="shared" si="49"/>
        <v>0</v>
      </c>
      <c r="U161" s="59">
        <f t="shared" si="49"/>
        <v>0</v>
      </c>
      <c r="V161" s="59">
        <f t="shared" si="49"/>
        <v>0</v>
      </c>
      <c r="W161" s="59">
        <f t="shared" si="49"/>
        <v>0</v>
      </c>
      <c r="X161" s="59">
        <f t="shared" si="49"/>
        <v>0</v>
      </c>
      <c r="Y161" s="59">
        <f t="shared" si="49"/>
        <v>0</v>
      </c>
      <c r="Z161" s="59">
        <f t="shared" si="49"/>
        <v>0</v>
      </c>
      <c r="AA161" s="59">
        <f t="shared" si="49"/>
        <v>0</v>
      </c>
      <c r="AB161" s="59">
        <f t="shared" si="49"/>
        <v>0</v>
      </c>
    </row>
    <row r="162" spans="1:28"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2" customHeight="1">
      <c r="A163" s="1" t="s">
        <v>396</v>
      </c>
      <c r="B163" s="1" t="s">
        <v>558</v>
      </c>
      <c r="C163" s="41">
        <v>64093</v>
      </c>
      <c r="D163" s="41">
        <v>2382</v>
      </c>
      <c r="E163" s="1">
        <v>0</v>
      </c>
      <c r="F163" s="1">
        <v>0</v>
      </c>
      <c r="G163" s="1">
        <v>0</v>
      </c>
      <c r="H163" s="1">
        <v>0</v>
      </c>
      <c r="I163" s="1">
        <v>0</v>
      </c>
      <c r="J163" s="1">
        <v>0</v>
      </c>
      <c r="K163" s="1">
        <v>0</v>
      </c>
      <c r="L163" s="1">
        <v>0</v>
      </c>
      <c r="M163" s="1">
        <v>0</v>
      </c>
      <c r="N163" s="1">
        <v>0</v>
      </c>
      <c r="O163" s="1">
        <v>0</v>
      </c>
      <c r="P163" s="1">
        <v>0</v>
      </c>
      <c r="Q163" s="1">
        <v>0</v>
      </c>
      <c r="R163" s="1">
        <v>0</v>
      </c>
      <c r="S163" s="1">
        <v>0</v>
      </c>
      <c r="T163" s="1">
        <v>0</v>
      </c>
      <c r="U163" s="1">
        <v>0</v>
      </c>
      <c r="V163" s="1">
        <v>0</v>
      </c>
      <c r="W163" s="1">
        <v>0</v>
      </c>
      <c r="X163" s="213">
        <v>23393</v>
      </c>
      <c r="Y163" s="213">
        <v>571</v>
      </c>
      <c r="Z163" s="1">
        <v>0</v>
      </c>
      <c r="AA163" s="1">
        <v>0</v>
      </c>
      <c r="AB163" s="1">
        <v>0</v>
      </c>
    </row>
    <row r="164" spans="1:28" ht="12" customHeight="1">
      <c r="A164" s="1" t="s">
        <v>901</v>
      </c>
      <c r="B164" s="9">
        <f>SUM(C163:AB163)</f>
        <v>90439</v>
      </c>
      <c r="C164" s="59">
        <f t="shared" ref="C164:AB164" si="50">IF(ISERR($B164),0,IF($B164=0,0,+C163/$B164))</f>
        <v>0.70868762370216387</v>
      </c>
      <c r="D164" s="59">
        <f t="shared" si="50"/>
        <v>2.6338194805338406E-2</v>
      </c>
      <c r="E164" s="59">
        <f t="shared" si="50"/>
        <v>0</v>
      </c>
      <c r="F164" s="59">
        <f t="shared" si="50"/>
        <v>0</v>
      </c>
      <c r="G164" s="59">
        <f t="shared" si="50"/>
        <v>0</v>
      </c>
      <c r="H164" s="59">
        <f t="shared" si="50"/>
        <v>0</v>
      </c>
      <c r="I164" s="59">
        <f t="shared" si="50"/>
        <v>0</v>
      </c>
      <c r="J164" s="59">
        <f t="shared" si="50"/>
        <v>0</v>
      </c>
      <c r="K164" s="59">
        <f t="shared" si="50"/>
        <v>0</v>
      </c>
      <c r="L164" s="59">
        <f t="shared" si="50"/>
        <v>0</v>
      </c>
      <c r="M164" s="59">
        <f t="shared" si="50"/>
        <v>0</v>
      </c>
      <c r="N164" s="59">
        <f t="shared" si="50"/>
        <v>0</v>
      </c>
      <c r="O164" s="59">
        <f t="shared" si="50"/>
        <v>0</v>
      </c>
      <c r="P164" s="59">
        <f t="shared" si="50"/>
        <v>0</v>
      </c>
      <c r="Q164" s="59">
        <f t="shared" si="50"/>
        <v>0</v>
      </c>
      <c r="R164" s="59">
        <f t="shared" si="50"/>
        <v>0</v>
      </c>
      <c r="S164" s="59">
        <f t="shared" si="50"/>
        <v>0</v>
      </c>
      <c r="T164" s="59">
        <f t="shared" si="50"/>
        <v>0</v>
      </c>
      <c r="U164" s="59">
        <f t="shared" si="50"/>
        <v>0</v>
      </c>
      <c r="V164" s="59">
        <f t="shared" si="50"/>
        <v>0</v>
      </c>
      <c r="W164" s="59">
        <f t="shared" si="50"/>
        <v>0</v>
      </c>
      <c r="X164" s="59">
        <f t="shared" si="50"/>
        <v>0.25866053361934566</v>
      </c>
      <c r="Y164" s="59">
        <f t="shared" si="50"/>
        <v>6.3136478731520692E-3</v>
      </c>
      <c r="Z164" s="59">
        <f t="shared" si="50"/>
        <v>0</v>
      </c>
      <c r="AA164" s="59">
        <f t="shared" si="50"/>
        <v>0</v>
      </c>
      <c r="AB164" s="59">
        <f t="shared" si="50"/>
        <v>0</v>
      </c>
    </row>
    <row r="165" spans="1:28"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2" customHeight="1">
      <c r="A166" s="1" t="s">
        <v>542</v>
      </c>
      <c r="B166" s="16" t="s">
        <v>558</v>
      </c>
      <c r="C166" s="1">
        <v>0</v>
      </c>
      <c r="D166" s="1">
        <v>0</v>
      </c>
      <c r="E166" s="1">
        <v>0</v>
      </c>
      <c r="F166" s="1">
        <v>0</v>
      </c>
      <c r="G166" s="1">
        <v>0</v>
      </c>
      <c r="H166" s="1">
        <v>0</v>
      </c>
      <c r="I166" s="1">
        <v>0</v>
      </c>
      <c r="J166" s="1">
        <v>0</v>
      </c>
      <c r="K166" s="1">
        <v>0</v>
      </c>
      <c r="L166" s="1">
        <v>0</v>
      </c>
      <c r="M166" s="1">
        <v>0</v>
      </c>
      <c r="N166" s="1">
        <v>0</v>
      </c>
      <c r="O166" s="1">
        <v>0</v>
      </c>
      <c r="P166" s="1">
        <v>0</v>
      </c>
      <c r="Q166" s="1">
        <v>0</v>
      </c>
      <c r="R166" s="1">
        <v>0</v>
      </c>
      <c r="S166" s="1">
        <v>0</v>
      </c>
      <c r="T166" s="1">
        <v>0</v>
      </c>
      <c r="U166" s="1">
        <v>0</v>
      </c>
      <c r="V166" s="1">
        <v>0</v>
      </c>
      <c r="W166" s="1">
        <v>0</v>
      </c>
      <c r="X166" s="1">
        <v>98</v>
      </c>
      <c r="Y166" s="1">
        <v>2</v>
      </c>
      <c r="Z166" s="1">
        <v>0</v>
      </c>
      <c r="AA166" s="1">
        <v>0</v>
      </c>
      <c r="AB166" s="1">
        <v>0</v>
      </c>
    </row>
    <row r="167" spans="1:28" ht="12" customHeight="1">
      <c r="A167" s="1" t="s">
        <v>895</v>
      </c>
      <c r="B167" s="9">
        <f>SUM(C166:AB166)</f>
        <v>100</v>
      </c>
      <c r="C167" s="59">
        <f t="shared" ref="C167:AB167" si="51">IF(ISERR($B167),0,IF($B167=0,0,+C166/$B167))</f>
        <v>0</v>
      </c>
      <c r="D167" s="59">
        <f t="shared" si="51"/>
        <v>0</v>
      </c>
      <c r="E167" s="59">
        <f t="shared" si="51"/>
        <v>0</v>
      </c>
      <c r="F167" s="59">
        <f t="shared" si="51"/>
        <v>0</v>
      </c>
      <c r="G167" s="59">
        <f t="shared" si="51"/>
        <v>0</v>
      </c>
      <c r="H167" s="59">
        <f t="shared" si="51"/>
        <v>0</v>
      </c>
      <c r="I167" s="59">
        <f t="shared" si="51"/>
        <v>0</v>
      </c>
      <c r="J167" s="59">
        <f t="shared" si="51"/>
        <v>0</v>
      </c>
      <c r="K167" s="59">
        <f t="shared" si="51"/>
        <v>0</v>
      </c>
      <c r="L167" s="59">
        <f t="shared" si="51"/>
        <v>0</v>
      </c>
      <c r="M167" s="59">
        <f t="shared" si="51"/>
        <v>0</v>
      </c>
      <c r="N167" s="59">
        <f t="shared" si="51"/>
        <v>0</v>
      </c>
      <c r="O167" s="59">
        <f t="shared" si="51"/>
        <v>0</v>
      </c>
      <c r="P167" s="59">
        <f t="shared" si="51"/>
        <v>0</v>
      </c>
      <c r="Q167" s="59">
        <f t="shared" si="51"/>
        <v>0</v>
      </c>
      <c r="R167" s="59">
        <f t="shared" si="51"/>
        <v>0</v>
      </c>
      <c r="S167" s="59">
        <f t="shared" si="51"/>
        <v>0</v>
      </c>
      <c r="T167" s="59">
        <f t="shared" si="51"/>
        <v>0</v>
      </c>
      <c r="U167" s="59">
        <f t="shared" si="51"/>
        <v>0</v>
      </c>
      <c r="V167" s="59">
        <f t="shared" si="51"/>
        <v>0</v>
      </c>
      <c r="W167" s="59">
        <f t="shared" si="51"/>
        <v>0</v>
      </c>
      <c r="X167" s="59">
        <f t="shared" si="51"/>
        <v>0.98</v>
      </c>
      <c r="Y167" s="59">
        <f t="shared" si="51"/>
        <v>0.02</v>
      </c>
      <c r="Z167" s="59">
        <f t="shared" si="51"/>
        <v>0</v>
      </c>
      <c r="AA167" s="59">
        <f t="shared" si="51"/>
        <v>0</v>
      </c>
      <c r="AB167" s="59">
        <f t="shared" si="51"/>
        <v>0</v>
      </c>
    </row>
    <row r="168" spans="1:28"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2" customHeight="1">
      <c r="A169" s="1" t="s">
        <v>527</v>
      </c>
      <c r="B169" s="9" t="s">
        <v>608</v>
      </c>
      <c r="C169" s="25">
        <v>1139865.5833333333</v>
      </c>
      <c r="D169" s="25">
        <v>7547.666666666667</v>
      </c>
      <c r="E169" s="25">
        <v>193.08333333333331</v>
      </c>
      <c r="F169" s="25">
        <v>0.58333333333333337</v>
      </c>
      <c r="G169" s="25">
        <v>12.833333333333334</v>
      </c>
      <c r="H169" s="25">
        <v>34.833333333333336</v>
      </c>
      <c r="I169" s="25">
        <v>22</v>
      </c>
      <c r="J169" s="25">
        <v>7.916666666666667</v>
      </c>
      <c r="K169" s="25">
        <v>2</v>
      </c>
      <c r="L169" s="25">
        <v>1.0833333333333333</v>
      </c>
      <c r="M169" s="25">
        <v>36</v>
      </c>
      <c r="N169" s="25">
        <v>2</v>
      </c>
      <c r="O169" s="25">
        <v>20.833333333333332</v>
      </c>
      <c r="P169" s="25">
        <v>2.1666666666666665</v>
      </c>
      <c r="Q169" s="25">
        <v>1</v>
      </c>
      <c r="R169" s="25">
        <v>0</v>
      </c>
      <c r="S169" s="25">
        <v>0</v>
      </c>
      <c r="T169" s="25">
        <v>0</v>
      </c>
      <c r="U169" s="25">
        <v>0</v>
      </c>
      <c r="V169" s="25">
        <v>0</v>
      </c>
      <c r="W169" s="25">
        <v>0</v>
      </c>
      <c r="X169" s="25">
        <v>355421</v>
      </c>
      <c r="Y169" s="25">
        <v>1951.75</v>
      </c>
      <c r="Z169" s="25">
        <v>48.5</v>
      </c>
      <c r="AA169" s="25">
        <v>11</v>
      </c>
      <c r="AB169" s="25">
        <v>46.75</v>
      </c>
    </row>
    <row r="170" spans="1:28" ht="12" customHeight="1">
      <c r="A170" s="1" t="s">
        <v>826</v>
      </c>
      <c r="B170" s="9">
        <f>SUM(C169:AB169)</f>
        <v>1505228.583333333</v>
      </c>
      <c r="C170" s="59">
        <f t="shared" ref="C170:AB170" si="52">IF(ISERR($B170),0,IF($B170=0,0,+C169/$B170))</f>
        <v>0.75727075339553918</v>
      </c>
      <c r="D170" s="59">
        <f t="shared" si="52"/>
        <v>5.0142993231980341E-3</v>
      </c>
      <c r="E170" s="59">
        <f t="shared" si="52"/>
        <v>1.2827509088735861E-4</v>
      </c>
      <c r="F170" s="59">
        <f t="shared" si="52"/>
        <v>3.8753803893461818E-7</v>
      </c>
      <c r="G170" s="59">
        <f t="shared" si="52"/>
        <v>8.5258368565615994E-6</v>
      </c>
      <c r="H170" s="59">
        <f t="shared" si="52"/>
        <v>2.3141557182095771E-5</v>
      </c>
      <c r="I170" s="59">
        <f t="shared" si="52"/>
        <v>1.461572032553417E-5</v>
      </c>
      <c r="J170" s="59">
        <f t="shared" si="52"/>
        <v>5.259444814112675E-6</v>
      </c>
      <c r="K170" s="59">
        <f t="shared" si="52"/>
        <v>1.3287018477758336E-6</v>
      </c>
      <c r="L170" s="59">
        <f t="shared" si="52"/>
        <v>7.1971350087857648E-7</v>
      </c>
      <c r="M170" s="59">
        <f t="shared" si="52"/>
        <v>2.3916633259965007E-5</v>
      </c>
      <c r="N170" s="59">
        <f t="shared" si="52"/>
        <v>1.3287018477758336E-6</v>
      </c>
      <c r="O170" s="59">
        <f t="shared" si="52"/>
        <v>1.3840644247664934E-5</v>
      </c>
      <c r="P170" s="59">
        <f t="shared" si="52"/>
        <v>1.439427001757153E-6</v>
      </c>
      <c r="Q170" s="59">
        <f t="shared" si="52"/>
        <v>6.643509238879168E-7</v>
      </c>
      <c r="R170" s="59">
        <f t="shared" si="52"/>
        <v>0</v>
      </c>
      <c r="S170" s="59">
        <f t="shared" si="52"/>
        <v>0</v>
      </c>
      <c r="T170" s="59">
        <f t="shared" si="52"/>
        <v>0</v>
      </c>
      <c r="U170" s="59">
        <f t="shared" si="52"/>
        <v>0</v>
      </c>
      <c r="V170" s="59">
        <f t="shared" si="52"/>
        <v>0</v>
      </c>
      <c r="W170" s="59">
        <f t="shared" si="52"/>
        <v>0</v>
      </c>
      <c r="X170" s="59">
        <f t="shared" si="52"/>
        <v>0.23612426971916728</v>
      </c>
      <c r="Y170" s="59">
        <f t="shared" si="52"/>
        <v>1.2966469156982417E-3</v>
      </c>
      <c r="Z170" s="59">
        <f t="shared" si="52"/>
        <v>3.2221019808563964E-5</v>
      </c>
      <c r="AA170" s="59">
        <f t="shared" si="52"/>
        <v>7.307860162767085E-6</v>
      </c>
      <c r="AB170" s="59">
        <f t="shared" si="52"/>
        <v>3.1058405691760113E-5</v>
      </c>
    </row>
    <row r="171" spans="1:28"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2" customHeight="1">
      <c r="A172" s="160" t="s">
        <v>549</v>
      </c>
      <c r="B172" s="160" t="s">
        <v>558</v>
      </c>
      <c r="C172" s="41">
        <v>994.43098308236733</v>
      </c>
      <c r="D172" s="41">
        <v>129.79753480366884</v>
      </c>
      <c r="E172" s="41">
        <v>72.374177448877049</v>
      </c>
      <c r="F172" s="41">
        <v>0</v>
      </c>
      <c r="G172" s="41">
        <v>4.8103682896534599</v>
      </c>
      <c r="H172" s="41">
        <v>13.056713929059393</v>
      </c>
      <c r="I172" s="41">
        <v>8.2463456394059307</v>
      </c>
      <c r="J172" s="41">
        <v>2.9674349838771343</v>
      </c>
      <c r="K172" s="41">
        <v>0.74966778540053924</v>
      </c>
      <c r="L172" s="41">
        <v>0.4060700504252921</v>
      </c>
      <c r="M172" s="41">
        <v>13.494020137209707</v>
      </c>
      <c r="N172" s="41">
        <v>0.74966778540053924</v>
      </c>
      <c r="O172" s="41">
        <v>7.8090394312556173</v>
      </c>
      <c r="P172" s="41">
        <v>0.81214010085058419</v>
      </c>
      <c r="Q172" s="41">
        <v>0.37483389270026962</v>
      </c>
      <c r="R172" s="41">
        <v>0</v>
      </c>
      <c r="S172" s="41">
        <v>0</v>
      </c>
      <c r="T172" s="41">
        <v>0</v>
      </c>
      <c r="U172" s="41">
        <v>0</v>
      </c>
      <c r="V172" s="41">
        <v>0</v>
      </c>
      <c r="W172" s="41">
        <v>0</v>
      </c>
      <c r="X172" s="41">
        <v>464.78767647644594</v>
      </c>
      <c r="Y172" s="41">
        <v>101.71762797760198</v>
      </c>
      <c r="Z172" s="41">
        <v>22.645402772926339</v>
      </c>
      <c r="AA172" s="41">
        <v>5.1360707320039118</v>
      </c>
      <c r="AB172" s="41">
        <v>21.828300611016626</v>
      </c>
    </row>
    <row r="173" spans="1:28" ht="12" customHeight="1">
      <c r="A173" s="1" t="s">
        <v>867</v>
      </c>
      <c r="B173" s="9">
        <f>SUM(C172:AB172)</f>
        <v>1866.1940759301469</v>
      </c>
      <c r="C173" s="59">
        <f t="shared" ref="C173:AB173" si="53">IF(ISERR($B173),0,IF($B173=0,0,+C172/$B173))</f>
        <v>0.53286579134955392</v>
      </c>
      <c r="D173" s="59">
        <f t="shared" si="53"/>
        <v>6.9552002376266922E-2</v>
      </c>
      <c r="E173" s="59">
        <f t="shared" si="53"/>
        <v>3.8781699278947916E-2</v>
      </c>
      <c r="F173" s="59">
        <f t="shared" si="53"/>
        <v>0</v>
      </c>
      <c r="G173" s="59">
        <f t="shared" si="53"/>
        <v>2.5776356016219159E-3</v>
      </c>
      <c r="H173" s="59">
        <f t="shared" si="53"/>
        <v>6.9964394901166306E-3</v>
      </c>
      <c r="I173" s="59">
        <f t="shared" si="53"/>
        <v>4.4188038884947125E-3</v>
      </c>
      <c r="J173" s="59">
        <f t="shared" si="53"/>
        <v>1.5900998841174158E-3</v>
      </c>
      <c r="K173" s="59">
        <f t="shared" si="53"/>
        <v>4.0170944440861032E-4</v>
      </c>
      <c r="L173" s="59">
        <f t="shared" si="53"/>
        <v>2.175926157213306E-4</v>
      </c>
      <c r="M173" s="59">
        <f t="shared" si="53"/>
        <v>7.2307699993549865E-3</v>
      </c>
      <c r="N173" s="59">
        <f t="shared" si="53"/>
        <v>4.0170944440861032E-4</v>
      </c>
      <c r="O173" s="59">
        <f t="shared" si="53"/>
        <v>4.1844733792563574E-3</v>
      </c>
      <c r="P173" s="59">
        <f t="shared" si="53"/>
        <v>4.3518523144266119E-4</v>
      </c>
      <c r="Q173" s="59">
        <f t="shared" si="53"/>
        <v>2.0085472220430516E-4</v>
      </c>
      <c r="R173" s="59">
        <f t="shared" si="53"/>
        <v>0</v>
      </c>
      <c r="S173" s="59">
        <f t="shared" si="53"/>
        <v>0</v>
      </c>
      <c r="T173" s="59">
        <f t="shared" si="53"/>
        <v>0</v>
      </c>
      <c r="U173" s="59">
        <f t="shared" si="53"/>
        <v>0</v>
      </c>
      <c r="V173" s="59">
        <f t="shared" si="53"/>
        <v>0</v>
      </c>
      <c r="W173" s="59">
        <f t="shared" si="53"/>
        <v>0</v>
      </c>
      <c r="X173" s="59">
        <f t="shared" si="53"/>
        <v>0.24905645263330226</v>
      </c>
      <c r="Y173" s="59">
        <f t="shared" si="53"/>
        <v>5.4505385741782486E-2</v>
      </c>
      <c r="Z173" s="59">
        <f t="shared" si="53"/>
        <v>1.2134537915966449E-2</v>
      </c>
      <c r="AA173" s="59">
        <f t="shared" si="53"/>
        <v>2.7521632386728031E-3</v>
      </c>
      <c r="AB173" s="59">
        <f t="shared" si="53"/>
        <v>1.1696693764359414E-2</v>
      </c>
    </row>
    <row r="174" spans="1:28"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2" customHeight="1">
      <c r="A175" s="160" t="s">
        <v>404</v>
      </c>
      <c r="B175" s="160" t="s">
        <v>558</v>
      </c>
      <c r="C175" s="41">
        <v>96.307006801092513</v>
      </c>
      <c r="D175" s="41">
        <v>262.89810256585866</v>
      </c>
      <c r="E175" s="41">
        <v>0</v>
      </c>
      <c r="F175" s="41">
        <v>0</v>
      </c>
      <c r="G175" s="41">
        <v>0</v>
      </c>
      <c r="H175" s="41">
        <v>0</v>
      </c>
      <c r="I175" s="41">
        <v>0</v>
      </c>
      <c r="J175" s="41">
        <v>0</v>
      </c>
      <c r="K175" s="41">
        <v>0</v>
      </c>
      <c r="L175" s="41">
        <v>0</v>
      </c>
      <c r="M175" s="41">
        <v>0</v>
      </c>
      <c r="N175" s="41">
        <v>0</v>
      </c>
      <c r="O175" s="41">
        <v>0</v>
      </c>
      <c r="P175" s="41">
        <v>0</v>
      </c>
      <c r="Q175" s="41">
        <v>0</v>
      </c>
      <c r="R175" s="41">
        <v>0</v>
      </c>
      <c r="S175" s="41">
        <v>0</v>
      </c>
      <c r="T175" s="41">
        <v>0</v>
      </c>
      <c r="U175" s="41">
        <v>0</v>
      </c>
      <c r="V175" s="41">
        <v>0</v>
      </c>
      <c r="W175" s="41">
        <v>0</v>
      </c>
      <c r="X175" s="41">
        <v>20.885819659316855</v>
      </c>
      <c r="Y175" s="41">
        <v>45.739745223021366</v>
      </c>
      <c r="Z175" s="41">
        <v>0</v>
      </c>
      <c r="AA175" s="41">
        <v>0</v>
      </c>
      <c r="AB175" s="41">
        <v>0</v>
      </c>
    </row>
    <row r="176" spans="1:28" ht="12" customHeight="1">
      <c r="A176" s="1" t="s">
        <v>868</v>
      </c>
      <c r="B176" s="9">
        <f>SUM(C175:AB175)</f>
        <v>425.83067424928942</v>
      </c>
      <c r="C176" s="59">
        <f t="shared" ref="C176:AB176" si="54">IF(ISERR($B176),0,IF($B176=0,0,+C175/$B176))</f>
        <v>0.22616268067319301</v>
      </c>
      <c r="D176" s="59">
        <f t="shared" si="54"/>
        <v>0.61737709015286457</v>
      </c>
      <c r="E176" s="59">
        <f t="shared" si="54"/>
        <v>0</v>
      </c>
      <c r="F176" s="59">
        <f t="shared" si="54"/>
        <v>0</v>
      </c>
      <c r="G176" s="59">
        <f t="shared" si="54"/>
        <v>0</v>
      </c>
      <c r="H176" s="59">
        <f t="shared" si="54"/>
        <v>0</v>
      </c>
      <c r="I176" s="59">
        <f t="shared" si="54"/>
        <v>0</v>
      </c>
      <c r="J176" s="59">
        <f t="shared" si="54"/>
        <v>0</v>
      </c>
      <c r="K176" s="59">
        <f t="shared" si="54"/>
        <v>0</v>
      </c>
      <c r="L176" s="59">
        <f t="shared" si="54"/>
        <v>0</v>
      </c>
      <c r="M176" s="59">
        <f t="shared" si="54"/>
        <v>0</v>
      </c>
      <c r="N176" s="59">
        <f t="shared" si="54"/>
        <v>0</v>
      </c>
      <c r="O176" s="59">
        <f t="shared" si="54"/>
        <v>0</v>
      </c>
      <c r="P176" s="59">
        <f t="shared" si="54"/>
        <v>0</v>
      </c>
      <c r="Q176" s="59">
        <f t="shared" si="54"/>
        <v>0</v>
      </c>
      <c r="R176" s="59">
        <f t="shared" si="54"/>
        <v>0</v>
      </c>
      <c r="S176" s="59">
        <f t="shared" si="54"/>
        <v>0</v>
      </c>
      <c r="T176" s="59">
        <f t="shared" si="54"/>
        <v>0</v>
      </c>
      <c r="U176" s="59">
        <f t="shared" si="54"/>
        <v>0</v>
      </c>
      <c r="V176" s="59">
        <f t="shared" si="54"/>
        <v>0</v>
      </c>
      <c r="W176" s="59">
        <f t="shared" si="54"/>
        <v>0</v>
      </c>
      <c r="X176" s="59">
        <f t="shared" si="54"/>
        <v>4.9047240892491219E-2</v>
      </c>
      <c r="Y176" s="59">
        <f t="shared" si="54"/>
        <v>0.10741298828145115</v>
      </c>
      <c r="Z176" s="59">
        <f t="shared" si="54"/>
        <v>0</v>
      </c>
      <c r="AA176" s="59">
        <f t="shared" si="54"/>
        <v>0</v>
      </c>
      <c r="AB176" s="59">
        <f t="shared" si="54"/>
        <v>0</v>
      </c>
    </row>
    <row r="177" spans="1:28"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2" customHeight="1">
      <c r="A178" s="160" t="s">
        <v>374</v>
      </c>
      <c r="B178" s="160" t="s">
        <v>558</v>
      </c>
      <c r="C178" s="41">
        <v>0</v>
      </c>
      <c r="D178" s="41">
        <v>0</v>
      </c>
      <c r="E178" s="41">
        <v>0</v>
      </c>
      <c r="F178" s="41">
        <v>0</v>
      </c>
      <c r="G178" s="41">
        <v>0</v>
      </c>
      <c r="H178" s="41">
        <v>0</v>
      </c>
      <c r="I178" s="41">
        <v>0</v>
      </c>
      <c r="J178" s="41">
        <v>0</v>
      </c>
      <c r="K178" s="41">
        <v>0</v>
      </c>
      <c r="L178" s="41">
        <v>0</v>
      </c>
      <c r="M178" s="41">
        <v>0</v>
      </c>
      <c r="N178" s="41">
        <v>0</v>
      </c>
      <c r="O178" s="41">
        <v>0</v>
      </c>
      <c r="P178" s="41">
        <v>0</v>
      </c>
      <c r="Q178" s="41">
        <v>0</v>
      </c>
      <c r="R178" s="41">
        <v>0</v>
      </c>
      <c r="S178" s="41">
        <v>0</v>
      </c>
      <c r="T178" s="41">
        <v>1</v>
      </c>
      <c r="U178" s="41">
        <v>0</v>
      </c>
      <c r="V178" s="41">
        <v>0</v>
      </c>
      <c r="W178" s="41">
        <v>0</v>
      </c>
      <c r="X178" s="41">
        <v>0</v>
      </c>
      <c r="Y178" s="41">
        <v>0</v>
      </c>
      <c r="Z178" s="41">
        <v>0</v>
      </c>
      <c r="AA178" s="41">
        <v>0</v>
      </c>
      <c r="AB178" s="41">
        <v>0</v>
      </c>
    </row>
    <row r="179" spans="1:28" ht="12" customHeight="1">
      <c r="A179" s="1" t="s">
        <v>850</v>
      </c>
      <c r="B179" s="9">
        <f>SUM(C178:AB178)</f>
        <v>1</v>
      </c>
      <c r="C179" s="59">
        <f t="shared" ref="C179:AB179" si="55">IF(ISERR($B179),0,IF($B179=0,0,+C178/$B179))</f>
        <v>0</v>
      </c>
      <c r="D179" s="59">
        <f t="shared" si="55"/>
        <v>0</v>
      </c>
      <c r="E179" s="59">
        <f t="shared" si="55"/>
        <v>0</v>
      </c>
      <c r="F179" s="59">
        <f t="shared" si="55"/>
        <v>0</v>
      </c>
      <c r="G179" s="59">
        <f t="shared" si="55"/>
        <v>0</v>
      </c>
      <c r="H179" s="59">
        <f t="shared" si="55"/>
        <v>0</v>
      </c>
      <c r="I179" s="59">
        <f t="shared" si="55"/>
        <v>0</v>
      </c>
      <c r="J179" s="59">
        <f t="shared" si="55"/>
        <v>0</v>
      </c>
      <c r="K179" s="59">
        <f t="shared" si="55"/>
        <v>0</v>
      </c>
      <c r="L179" s="59">
        <f t="shared" si="55"/>
        <v>0</v>
      </c>
      <c r="M179" s="59">
        <f t="shared" si="55"/>
        <v>0</v>
      </c>
      <c r="N179" s="59">
        <f t="shared" si="55"/>
        <v>0</v>
      </c>
      <c r="O179" s="59">
        <f t="shared" si="55"/>
        <v>0</v>
      </c>
      <c r="P179" s="59">
        <f t="shared" si="55"/>
        <v>0</v>
      </c>
      <c r="Q179" s="59">
        <f t="shared" si="55"/>
        <v>0</v>
      </c>
      <c r="R179" s="59">
        <f t="shared" si="55"/>
        <v>0</v>
      </c>
      <c r="S179" s="59">
        <f t="shared" si="55"/>
        <v>0</v>
      </c>
      <c r="T179" s="59">
        <f t="shared" si="55"/>
        <v>1</v>
      </c>
      <c r="U179" s="59">
        <f t="shared" si="55"/>
        <v>0</v>
      </c>
      <c r="V179" s="59">
        <f t="shared" si="55"/>
        <v>0</v>
      </c>
      <c r="W179" s="59">
        <f t="shared" si="55"/>
        <v>0</v>
      </c>
      <c r="X179" s="59">
        <f t="shared" si="55"/>
        <v>0</v>
      </c>
      <c r="Y179" s="59">
        <f t="shared" si="55"/>
        <v>0</v>
      </c>
      <c r="Z179" s="59">
        <f t="shared" si="55"/>
        <v>0</v>
      </c>
      <c r="AA179" s="59">
        <f t="shared" si="55"/>
        <v>0</v>
      </c>
      <c r="AB179" s="59">
        <f t="shared" si="55"/>
        <v>0</v>
      </c>
    </row>
    <row r="180" spans="1:28" ht="12" customHeight="1">
      <c r="A180" s="1"/>
      <c r="B180" s="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row>
    <row r="181" spans="1:28" ht="12" customHeight="1">
      <c r="A181" s="160" t="s">
        <v>433</v>
      </c>
      <c r="B181" s="160" t="s">
        <v>558</v>
      </c>
      <c r="C181" s="41">
        <v>20854.878624754394</v>
      </c>
      <c r="D181" s="41">
        <v>7095.5661152924176</v>
      </c>
      <c r="E181" s="41">
        <v>1851.1631244721932</v>
      </c>
      <c r="F181" s="41">
        <v>0</v>
      </c>
      <c r="G181" s="41">
        <v>7.3523034135883556</v>
      </c>
      <c r="H181" s="41">
        <v>0</v>
      </c>
      <c r="I181" s="41">
        <v>1262.3356711231179</v>
      </c>
      <c r="J181" s="41">
        <v>0</v>
      </c>
      <c r="K181" s="41">
        <v>378.92662561538822</v>
      </c>
      <c r="L181" s="41">
        <v>3.480004103939585</v>
      </c>
      <c r="M181" s="41">
        <v>1011.7767846234441</v>
      </c>
      <c r="N181" s="41">
        <v>0</v>
      </c>
      <c r="O181" s="41">
        <v>6675.6866386846395</v>
      </c>
      <c r="P181" s="41">
        <v>0</v>
      </c>
      <c r="Q181" s="41">
        <v>2173.2643029123233</v>
      </c>
      <c r="R181" s="41">
        <v>0</v>
      </c>
      <c r="S181" s="41">
        <v>857.12451861360717</v>
      </c>
      <c r="T181" s="41">
        <v>0</v>
      </c>
      <c r="U181" s="41">
        <v>174857.40693196407</v>
      </c>
      <c r="V181" s="41">
        <v>0</v>
      </c>
      <c r="W181" s="41">
        <v>0</v>
      </c>
      <c r="X181" s="1">
        <v>6874.4906857315764</v>
      </c>
      <c r="Y181" s="1">
        <v>2137.6284421906553</v>
      </c>
      <c r="Z181" s="1">
        <v>1100.180375300499</v>
      </c>
      <c r="AA181" s="1">
        <v>27.816576455079122</v>
      </c>
      <c r="AB181" s="1">
        <v>29.442522392407685</v>
      </c>
    </row>
    <row r="182" spans="1:28" ht="12" customHeight="1">
      <c r="A182" s="1" t="s">
        <v>851</v>
      </c>
      <c r="B182" s="9">
        <f>SUM(C181:AB181)</f>
        <v>227198.52024764332</v>
      </c>
      <c r="C182" s="59">
        <f t="shared" ref="C182:AB182" si="56">IF(ISERR($B182),0,IF($B182=0,0,+C181/$B182))</f>
        <v>9.1791436854530825E-2</v>
      </c>
      <c r="D182" s="59">
        <f t="shared" si="56"/>
        <v>3.1230688067679077E-2</v>
      </c>
      <c r="E182" s="59">
        <f t="shared" si="56"/>
        <v>8.1477780861180359E-3</v>
      </c>
      <c r="F182" s="59">
        <f t="shared" si="56"/>
        <v>0</v>
      </c>
      <c r="G182" s="59">
        <f t="shared" si="56"/>
        <v>3.2360701141778759E-5</v>
      </c>
      <c r="H182" s="59">
        <f t="shared" si="56"/>
        <v>0</v>
      </c>
      <c r="I182" s="59">
        <f t="shared" si="56"/>
        <v>5.5560910772974627E-3</v>
      </c>
      <c r="J182" s="59">
        <f t="shared" si="56"/>
        <v>0</v>
      </c>
      <c r="K182" s="59">
        <f t="shared" si="56"/>
        <v>1.6678217146941067E-3</v>
      </c>
      <c r="L182" s="59">
        <f t="shared" si="56"/>
        <v>1.5317019231227507E-5</v>
      </c>
      <c r="M182" s="59">
        <f t="shared" si="56"/>
        <v>4.4532718942034526E-3</v>
      </c>
      <c r="N182" s="59">
        <f t="shared" si="56"/>
        <v>0</v>
      </c>
      <c r="O182" s="59">
        <f t="shared" si="56"/>
        <v>2.9382614954570264E-2</v>
      </c>
      <c r="P182" s="59">
        <f t="shared" si="56"/>
        <v>0</v>
      </c>
      <c r="Q182" s="59">
        <f t="shared" si="56"/>
        <v>9.5654861684111962E-3</v>
      </c>
      <c r="R182" s="59">
        <f t="shared" si="56"/>
        <v>0</v>
      </c>
      <c r="S182" s="59">
        <f t="shared" si="56"/>
        <v>3.7725796703224697E-3</v>
      </c>
      <c r="T182" s="59">
        <f t="shared" si="56"/>
        <v>0</v>
      </c>
      <c r="U182" s="59">
        <f t="shared" si="56"/>
        <v>0.76962388109470015</v>
      </c>
      <c r="V182" s="59">
        <f t="shared" si="56"/>
        <v>0</v>
      </c>
      <c r="W182" s="59">
        <f t="shared" si="56"/>
        <v>0</v>
      </c>
      <c r="X182" s="59">
        <f t="shared" si="56"/>
        <v>3.0257638466300196E-2</v>
      </c>
      <c r="Y182" s="59">
        <f t="shared" si="56"/>
        <v>9.4086371683260485E-3</v>
      </c>
      <c r="Z182" s="59">
        <f t="shared" si="56"/>
        <v>4.8423747395067414E-3</v>
      </c>
      <c r="AA182" s="59">
        <f t="shared" si="56"/>
        <v>1.2243291208393183E-4</v>
      </c>
      <c r="AB182" s="59">
        <f t="shared" si="56"/>
        <v>1.295894108831155E-4</v>
      </c>
    </row>
    <row r="183" spans="1:28"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2" customHeight="1">
      <c r="A184" s="160" t="s">
        <v>434</v>
      </c>
      <c r="B184" s="160" t="s">
        <v>558</v>
      </c>
      <c r="C184" s="41">
        <v>133.55604836527314</v>
      </c>
      <c r="D184" s="41">
        <v>50.631458029667442</v>
      </c>
      <c r="E184" s="41">
        <v>18.995741868668709</v>
      </c>
      <c r="F184" s="41">
        <v>0</v>
      </c>
      <c r="G184" s="41">
        <v>0.17682804937266669</v>
      </c>
      <c r="H184" s="41">
        <v>2.8913807935887057</v>
      </c>
      <c r="I184" s="41">
        <v>12.520908286417873</v>
      </c>
      <c r="J184" s="41">
        <v>3.8034004851422258</v>
      </c>
      <c r="K184" s="41">
        <v>4.6449494387669281</v>
      </c>
      <c r="L184" s="41">
        <v>1.5837020239077577E-2</v>
      </c>
      <c r="M184" s="41">
        <v>16.044673876291764</v>
      </c>
      <c r="N184" s="41">
        <v>1.5534001440279341</v>
      </c>
      <c r="O184" s="41">
        <v>75.069477000766938</v>
      </c>
      <c r="P184" s="41">
        <v>1.898694810647259</v>
      </c>
      <c r="Q184" s="41">
        <v>16.054393347196616</v>
      </c>
      <c r="R184" s="41">
        <v>0</v>
      </c>
      <c r="S184" s="41">
        <v>326.60783622006738</v>
      </c>
      <c r="T184" s="41">
        <v>198.117357382036</v>
      </c>
      <c r="U184" s="41">
        <v>2278.2780517806846</v>
      </c>
      <c r="V184" s="41">
        <v>0</v>
      </c>
      <c r="W184" s="41">
        <v>0</v>
      </c>
      <c r="X184" s="41">
        <v>141.11666619884494</v>
      </c>
      <c r="Y184" s="41">
        <v>49.031132536302913</v>
      </c>
      <c r="Z184" s="41">
        <v>20.747159474615739</v>
      </c>
      <c r="AA184" s="41">
        <v>0.37607283857046225</v>
      </c>
      <c r="AB184" s="41">
        <v>0</v>
      </c>
    </row>
    <row r="185" spans="1:28" ht="12" customHeight="1">
      <c r="A185" s="1" t="s">
        <v>881</v>
      </c>
      <c r="B185" s="9">
        <f>SUM(C184:AB184)</f>
        <v>3352.1314679471893</v>
      </c>
      <c r="C185" s="59">
        <f t="shared" ref="C185:AB185" si="57">IF(ISERR($B185),0,IF($B185=0,0,+C184/$B185))</f>
        <v>3.9842127208412112E-2</v>
      </c>
      <c r="D185" s="59">
        <f t="shared" si="57"/>
        <v>1.5104257847223881E-2</v>
      </c>
      <c r="E185" s="59">
        <f t="shared" si="57"/>
        <v>5.6667651762183141E-3</v>
      </c>
      <c r="F185" s="59">
        <f t="shared" si="57"/>
        <v>0</v>
      </c>
      <c r="G185" s="59">
        <f t="shared" si="57"/>
        <v>5.2750929091976918E-5</v>
      </c>
      <c r="H185" s="59">
        <f t="shared" si="57"/>
        <v>8.6254993911660555E-4</v>
      </c>
      <c r="I185" s="59">
        <f t="shared" si="57"/>
        <v>3.7352080030696256E-3</v>
      </c>
      <c r="J185" s="59">
        <f t="shared" si="57"/>
        <v>1.1346215151494012E-3</v>
      </c>
      <c r="K185" s="59">
        <f t="shared" si="57"/>
        <v>1.3856704258712882E-3</v>
      </c>
      <c r="L185" s="59">
        <f t="shared" si="57"/>
        <v>4.7244627457216061E-6</v>
      </c>
      <c r="M185" s="59">
        <f t="shared" si="57"/>
        <v>4.7864094919037757E-3</v>
      </c>
      <c r="N185" s="59">
        <f t="shared" si="57"/>
        <v>4.6340668881319873E-4</v>
      </c>
      <c r="O185" s="59">
        <f t="shared" si="57"/>
        <v>2.2394550368496947E-2</v>
      </c>
      <c r="P185" s="59">
        <f t="shared" si="57"/>
        <v>5.6641418416981124E-4</v>
      </c>
      <c r="Q185" s="59">
        <f t="shared" si="57"/>
        <v>4.7893089816755186E-3</v>
      </c>
      <c r="R185" s="59">
        <f t="shared" si="57"/>
        <v>0</v>
      </c>
      <c r="S185" s="59">
        <f t="shared" si="57"/>
        <v>9.7432883925664959E-2</v>
      </c>
      <c r="T185" s="59">
        <f t="shared" si="57"/>
        <v>5.9101905541718215E-2</v>
      </c>
      <c r="U185" s="59">
        <f t="shared" si="57"/>
        <v>0.67965056668134749</v>
      </c>
      <c r="V185" s="59">
        <f t="shared" si="57"/>
        <v>0</v>
      </c>
      <c r="W185" s="59">
        <f t="shared" si="57"/>
        <v>0</v>
      </c>
      <c r="X185" s="59">
        <f t="shared" si="57"/>
        <v>4.2097592993649298E-2</v>
      </c>
      <c r="Y185" s="59">
        <f t="shared" si="57"/>
        <v>1.4626852498219311E-2</v>
      </c>
      <c r="Z185" s="59">
        <f t="shared" si="57"/>
        <v>6.1892439699929441E-3</v>
      </c>
      <c r="AA185" s="59">
        <f t="shared" si="57"/>
        <v>1.121891674495587E-4</v>
      </c>
      <c r="AB185" s="59">
        <f t="shared" si="57"/>
        <v>0</v>
      </c>
    </row>
    <row r="186" spans="1:28"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2" customHeight="1">
      <c r="A187" s="160" t="s">
        <v>547</v>
      </c>
      <c r="B187" s="160" t="s">
        <v>558</v>
      </c>
      <c r="C187" s="41">
        <v>1693.629227920308</v>
      </c>
      <c r="D187" s="41">
        <v>281.67462853414776</v>
      </c>
      <c r="E187" s="41">
        <v>7.2158464171885903</v>
      </c>
      <c r="F187" s="41">
        <v>2.1800140233198161E-2</v>
      </c>
      <c r="G187" s="41">
        <v>0.47960308513035949</v>
      </c>
      <c r="H187" s="41">
        <v>1.3017798024966902</v>
      </c>
      <c r="I187" s="41">
        <v>0.82217671736633047</v>
      </c>
      <c r="J187" s="41">
        <v>0.29585904602197505</v>
      </c>
      <c r="K187" s="41">
        <v>7.4743337942393684E-2</v>
      </c>
      <c r="L187" s="41">
        <v>4.0485974718796579E-2</v>
      </c>
      <c r="M187" s="41">
        <v>1.3453800829630864</v>
      </c>
      <c r="N187" s="41">
        <v>7.4743337942393684E-2</v>
      </c>
      <c r="O187" s="41">
        <v>0.77857643689993428</v>
      </c>
      <c r="P187" s="41">
        <v>8.0971949437593158E-2</v>
      </c>
      <c r="Q187" s="41">
        <v>3.7371668971196842E-2</v>
      </c>
      <c r="R187" s="41">
        <v>0</v>
      </c>
      <c r="S187" s="41">
        <v>0</v>
      </c>
      <c r="T187" s="41">
        <v>0</v>
      </c>
      <c r="U187" s="41">
        <v>0</v>
      </c>
      <c r="V187" s="41">
        <v>0</v>
      </c>
      <c r="W187" s="41">
        <v>0</v>
      </c>
      <c r="X187" s="41">
        <v>526.66221163885905</v>
      </c>
      <c r="Y187" s="41">
        <v>72.940154914533437</v>
      </c>
      <c r="Z187" s="41">
        <v>1.8125259451030469</v>
      </c>
      <c r="AA187" s="41">
        <v>0.41108835868316523</v>
      </c>
      <c r="AB187" s="41">
        <v>1.7471255244034523</v>
      </c>
    </row>
    <row r="188" spans="1:28" ht="12" customHeight="1">
      <c r="A188" s="1" t="s">
        <v>873</v>
      </c>
      <c r="B188" s="9">
        <f>SUM(C187:AB187)</f>
        <v>2591.4463008333514</v>
      </c>
      <c r="C188" s="59">
        <f t="shared" ref="C188:AB188" si="58">IF(ISERR($B188),0,IF($B188=0,0,+C187/$B188))</f>
        <v>0.65354594744088446</v>
      </c>
      <c r="D188" s="59">
        <f t="shared" si="58"/>
        <v>0.10869398622829556</v>
      </c>
      <c r="E188" s="59">
        <f t="shared" si="58"/>
        <v>2.7844861824333905E-3</v>
      </c>
      <c r="F188" s="59">
        <f t="shared" si="58"/>
        <v>8.4123449620344134E-6</v>
      </c>
      <c r="G188" s="59">
        <f t="shared" si="58"/>
        <v>1.8507158916475708E-4</v>
      </c>
      <c r="H188" s="59">
        <f t="shared" si="58"/>
        <v>5.0233717059005505E-4</v>
      </c>
      <c r="I188" s="59">
        <f t="shared" si="58"/>
        <v>3.1726558142529783E-4</v>
      </c>
      <c r="J188" s="59">
        <f t="shared" si="58"/>
        <v>1.1416753877046705E-4</v>
      </c>
      <c r="K188" s="59">
        <f t="shared" si="58"/>
        <v>2.8842325584117985E-5</v>
      </c>
      <c r="L188" s="59">
        <f t="shared" si="58"/>
        <v>1.5622926358063907E-5</v>
      </c>
      <c r="M188" s="59">
        <f t="shared" si="58"/>
        <v>5.191618605141238E-4</v>
      </c>
      <c r="N188" s="59">
        <f t="shared" si="58"/>
        <v>2.8842325584117985E-5</v>
      </c>
      <c r="O188" s="59">
        <f t="shared" si="58"/>
        <v>3.0044089150122903E-4</v>
      </c>
      <c r="P188" s="59">
        <f t="shared" si="58"/>
        <v>3.1245852716127814E-5</v>
      </c>
      <c r="Q188" s="59">
        <f t="shared" si="58"/>
        <v>1.4421162792058992E-5</v>
      </c>
      <c r="R188" s="59">
        <f t="shared" si="58"/>
        <v>0</v>
      </c>
      <c r="S188" s="59">
        <f t="shared" si="58"/>
        <v>0</v>
      </c>
      <c r="T188" s="59">
        <f t="shared" si="58"/>
        <v>0</v>
      </c>
      <c r="U188" s="59">
        <f t="shared" si="58"/>
        <v>0</v>
      </c>
      <c r="V188" s="59">
        <f t="shared" si="58"/>
        <v>0</v>
      </c>
      <c r="W188" s="59">
        <f t="shared" si="58"/>
        <v>0</v>
      </c>
      <c r="X188" s="59">
        <f t="shared" si="58"/>
        <v>0.20323099555236634</v>
      </c>
      <c r="Y188" s="59">
        <f t="shared" si="58"/>
        <v>2.814650447940114E-2</v>
      </c>
      <c r="Z188" s="59">
        <f t="shared" si="58"/>
        <v>6.9942639541486118E-4</v>
      </c>
      <c r="AA188" s="59">
        <f t="shared" si="58"/>
        <v>1.5863279071264892E-4</v>
      </c>
      <c r="AB188" s="59">
        <f t="shared" si="58"/>
        <v>6.7418936052875784E-4</v>
      </c>
    </row>
    <row r="189" spans="1:28"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2" customHeight="1">
      <c r="A190" s="1" t="s">
        <v>546</v>
      </c>
      <c r="B190" s="160" t="s">
        <v>558</v>
      </c>
      <c r="C190" s="41">
        <v>2041.8336942714693</v>
      </c>
      <c r="D190" s="41">
        <v>2125.172602315854</v>
      </c>
      <c r="E190" s="41">
        <v>1245.9819170061071</v>
      </c>
      <c r="F190" s="41">
        <v>3.7642958217707161</v>
      </c>
      <c r="G190" s="41">
        <v>82.814508078955726</v>
      </c>
      <c r="H190" s="41">
        <v>224.78223621430848</v>
      </c>
      <c r="I190" s="41">
        <v>141.9677281353527</v>
      </c>
      <c r="J190" s="41">
        <v>51.086871866888295</v>
      </c>
      <c r="K190" s="41">
        <v>1.976930127659932</v>
      </c>
      <c r="L190" s="41">
        <v>1.0708371524824631</v>
      </c>
      <c r="M190" s="41">
        <v>232.31082785784989</v>
      </c>
      <c r="N190" s="41">
        <v>12.906157103213886</v>
      </c>
      <c r="O190" s="41">
        <v>793.77726834145653</v>
      </c>
      <c r="P190" s="41">
        <v>82.552835907511479</v>
      </c>
      <c r="Q190" s="41">
        <v>0.98846506382996602</v>
      </c>
      <c r="R190" s="41">
        <v>0</v>
      </c>
      <c r="S190" s="41">
        <v>0</v>
      </c>
      <c r="T190" s="41">
        <v>0</v>
      </c>
      <c r="U190" s="41">
        <v>0</v>
      </c>
      <c r="V190" s="41">
        <v>0</v>
      </c>
      <c r="W190" s="41">
        <v>0</v>
      </c>
      <c r="X190" s="41">
        <v>633.34771110396935</v>
      </c>
      <c r="Y190" s="41">
        <v>557.71990476648341</v>
      </c>
      <c r="Z190" s="41">
        <v>312.97430975293668</v>
      </c>
      <c r="AA190" s="41">
        <v>419.11439768428914</v>
      </c>
      <c r="AB190" s="41">
        <v>301.68142228762457</v>
      </c>
    </row>
    <row r="191" spans="1:28" ht="12" customHeight="1">
      <c r="A191" s="1" t="s">
        <v>896</v>
      </c>
      <c r="B191" s="9">
        <f>SUM(C190:AB190)</f>
        <v>9267.8249208600118</v>
      </c>
      <c r="C191" s="59">
        <f t="shared" ref="C191:AB191" si="59">IF(ISERR($B191),0,IF($B191=0,0,+C190/$B191))</f>
        <v>0.22031422817188873</v>
      </c>
      <c r="D191" s="59">
        <f t="shared" si="59"/>
        <v>0.22930651155618159</v>
      </c>
      <c r="E191" s="59">
        <f t="shared" si="59"/>
        <v>0.13444167619110414</v>
      </c>
      <c r="F191" s="59">
        <f t="shared" si="59"/>
        <v>4.0616820601542037E-4</v>
      </c>
      <c r="G191" s="59">
        <f t="shared" si="59"/>
        <v>8.9357005323392451E-3</v>
      </c>
      <c r="H191" s="59">
        <f t="shared" si="59"/>
        <v>2.4254044302063672E-2</v>
      </c>
      <c r="I191" s="59">
        <f t="shared" si="59"/>
        <v>1.5318343769724423E-2</v>
      </c>
      <c r="J191" s="59">
        <f t="shared" si="59"/>
        <v>5.5122827959235626E-3</v>
      </c>
      <c r="K191" s="59">
        <f t="shared" si="59"/>
        <v>2.1331112149197592E-4</v>
      </c>
      <c r="L191" s="59">
        <f t="shared" si="59"/>
        <v>1.1554352414148694E-4</v>
      </c>
      <c r="M191" s="59">
        <f t="shared" si="59"/>
        <v>2.5066380714094512E-2</v>
      </c>
      <c r="N191" s="59">
        <f t="shared" si="59"/>
        <v>1.3925767063385844E-3</v>
      </c>
      <c r="O191" s="59">
        <f t="shared" si="59"/>
        <v>8.5648712089373136E-2</v>
      </c>
      <c r="P191" s="59">
        <f t="shared" si="59"/>
        <v>8.9074660572948071E-3</v>
      </c>
      <c r="Q191" s="59">
        <f t="shared" si="59"/>
        <v>1.0665556074598796E-4</v>
      </c>
      <c r="R191" s="59">
        <f t="shared" si="59"/>
        <v>0</v>
      </c>
      <c r="S191" s="59">
        <f t="shared" si="59"/>
        <v>0</v>
      </c>
      <c r="T191" s="59">
        <f t="shared" si="59"/>
        <v>0</v>
      </c>
      <c r="U191" s="59">
        <f t="shared" si="59"/>
        <v>0</v>
      </c>
      <c r="V191" s="59">
        <f t="shared" si="59"/>
        <v>0</v>
      </c>
      <c r="W191" s="59">
        <f t="shared" si="59"/>
        <v>0</v>
      </c>
      <c r="X191" s="59">
        <f t="shared" si="59"/>
        <v>6.8338333590919578E-2</v>
      </c>
      <c r="Y191" s="59">
        <f t="shared" si="59"/>
        <v>6.0178079487795237E-2</v>
      </c>
      <c r="Z191" s="59">
        <f t="shared" si="59"/>
        <v>3.3769985128710663E-2</v>
      </c>
      <c r="AA191" s="59">
        <f t="shared" si="59"/>
        <v>4.5222519983189026E-2</v>
      </c>
      <c r="AB191" s="59">
        <f t="shared" si="59"/>
        <v>3.2551480510664407E-2</v>
      </c>
    </row>
    <row r="192" spans="1:28"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2" customHeight="1">
      <c r="A193" s="199" t="s">
        <v>503</v>
      </c>
      <c r="B193" s="200" t="s">
        <v>558</v>
      </c>
      <c r="C193" s="201">
        <v>0</v>
      </c>
      <c r="D193" s="202">
        <v>0</v>
      </c>
      <c r="E193" s="202">
        <v>0</v>
      </c>
      <c r="F193" s="202">
        <v>0</v>
      </c>
      <c r="G193" s="202">
        <v>0</v>
      </c>
      <c r="H193" s="202">
        <v>0</v>
      </c>
      <c r="I193" s="202">
        <v>0</v>
      </c>
      <c r="J193" s="202">
        <v>0</v>
      </c>
      <c r="K193" s="202">
        <v>0</v>
      </c>
      <c r="L193" s="202">
        <v>0</v>
      </c>
      <c r="M193" s="202">
        <v>0</v>
      </c>
      <c r="N193" s="202">
        <v>0</v>
      </c>
      <c r="O193" s="202">
        <v>0</v>
      </c>
      <c r="P193" s="202">
        <v>0</v>
      </c>
      <c r="Q193" s="202">
        <v>0</v>
      </c>
      <c r="R193" s="202">
        <v>0</v>
      </c>
      <c r="S193" s="202">
        <v>0</v>
      </c>
      <c r="T193" s="202">
        <v>0</v>
      </c>
      <c r="U193" s="202">
        <v>0</v>
      </c>
      <c r="V193" s="202">
        <v>0</v>
      </c>
      <c r="W193" s="202">
        <v>0</v>
      </c>
      <c r="X193" s="203">
        <v>9175.5882435319581</v>
      </c>
      <c r="Y193" s="203">
        <v>2766.4147564680425</v>
      </c>
      <c r="Z193" s="203">
        <v>7597.2719999999999</v>
      </c>
      <c r="AA193" s="203">
        <v>3328.9</v>
      </c>
      <c r="AB193" s="203">
        <v>591.90264840182647</v>
      </c>
    </row>
    <row r="194" spans="1:28" ht="12" customHeight="1">
      <c r="A194" s="1" t="s">
        <v>882</v>
      </c>
      <c r="B194" s="9">
        <f>SUM(C193:AB193)</f>
        <v>23460.077648401828</v>
      </c>
      <c r="C194" s="59">
        <f t="shared" ref="C194:AB194" si="60">IF(ISERR($B194),0,IF($B194=0,0,+C193/$B194))</f>
        <v>0</v>
      </c>
      <c r="D194" s="59">
        <f t="shared" si="60"/>
        <v>0</v>
      </c>
      <c r="E194" s="59">
        <f t="shared" si="60"/>
        <v>0</v>
      </c>
      <c r="F194" s="59">
        <f t="shared" si="60"/>
        <v>0</v>
      </c>
      <c r="G194" s="59">
        <f t="shared" si="60"/>
        <v>0</v>
      </c>
      <c r="H194" s="59">
        <f t="shared" si="60"/>
        <v>0</v>
      </c>
      <c r="I194" s="59">
        <f t="shared" si="60"/>
        <v>0</v>
      </c>
      <c r="J194" s="59">
        <f t="shared" si="60"/>
        <v>0</v>
      </c>
      <c r="K194" s="59">
        <f t="shared" si="60"/>
        <v>0</v>
      </c>
      <c r="L194" s="59">
        <f t="shared" si="60"/>
        <v>0</v>
      </c>
      <c r="M194" s="59">
        <f t="shared" si="60"/>
        <v>0</v>
      </c>
      <c r="N194" s="59">
        <f t="shared" si="60"/>
        <v>0</v>
      </c>
      <c r="O194" s="59">
        <f t="shared" si="60"/>
        <v>0</v>
      </c>
      <c r="P194" s="59">
        <f t="shared" si="60"/>
        <v>0</v>
      </c>
      <c r="Q194" s="59">
        <f t="shared" si="60"/>
        <v>0</v>
      </c>
      <c r="R194" s="59">
        <f t="shared" si="60"/>
        <v>0</v>
      </c>
      <c r="S194" s="59">
        <f t="shared" si="60"/>
        <v>0</v>
      </c>
      <c r="T194" s="59">
        <f t="shared" si="60"/>
        <v>0</v>
      </c>
      <c r="U194" s="59">
        <f t="shared" si="60"/>
        <v>0</v>
      </c>
      <c r="V194" s="59">
        <f t="shared" si="60"/>
        <v>0</v>
      </c>
      <c r="W194" s="59">
        <f t="shared" si="60"/>
        <v>0</v>
      </c>
      <c r="X194" s="59">
        <f t="shared" si="60"/>
        <v>0.39111499889502827</v>
      </c>
      <c r="Y194" s="59">
        <f t="shared" si="60"/>
        <v>0.11792010230863405</v>
      </c>
      <c r="Z194" s="59">
        <f t="shared" si="60"/>
        <v>0.3238383143423888</v>
      </c>
      <c r="AA194" s="59">
        <f t="shared" si="60"/>
        <v>0.14189637604318736</v>
      </c>
      <c r="AB194" s="59">
        <f t="shared" si="60"/>
        <v>2.5230208410761533E-2</v>
      </c>
    </row>
    <row r="195" spans="1:28"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2" customHeight="1">
      <c r="A196" s="160" t="s">
        <v>413</v>
      </c>
      <c r="B196" s="160" t="s">
        <v>558</v>
      </c>
      <c r="C196" s="41">
        <v>327349.45028934826</v>
      </c>
      <c r="D196" s="41">
        <v>127100.41534399104</v>
      </c>
      <c r="E196" s="41">
        <v>71370.718947992616</v>
      </c>
      <c r="F196" s="41">
        <v>236.66275993420319</v>
      </c>
      <c r="G196" s="41">
        <v>985.12768688861422</v>
      </c>
      <c r="H196" s="41">
        <v>6970.1554000924543</v>
      </c>
      <c r="I196" s="41">
        <v>43226.242670715372</v>
      </c>
      <c r="J196" s="41">
        <v>9621.8116504475856</v>
      </c>
      <c r="K196" s="41">
        <v>8715.9287988723681</v>
      </c>
      <c r="L196" s="41">
        <v>29.71708144722972</v>
      </c>
      <c r="M196" s="41">
        <v>14500.440682926828</v>
      </c>
      <c r="N196" s="41">
        <v>0</v>
      </c>
      <c r="O196" s="41">
        <v>66435.538074454409</v>
      </c>
      <c r="P196" s="41">
        <v>0</v>
      </c>
      <c r="Q196" s="41">
        <v>20111.589216944798</v>
      </c>
      <c r="R196" s="41">
        <v>71413.469222863074</v>
      </c>
      <c r="S196" s="41">
        <v>0</v>
      </c>
      <c r="T196" s="41">
        <v>0</v>
      </c>
      <c r="U196" s="41">
        <v>0</v>
      </c>
      <c r="V196" s="41">
        <v>0</v>
      </c>
      <c r="W196" s="41">
        <v>0</v>
      </c>
      <c r="X196" s="41">
        <v>141382.22792140837</v>
      </c>
      <c r="Y196" s="41">
        <v>48077.377980398931</v>
      </c>
      <c r="Z196" s="41">
        <v>20023.462378510681</v>
      </c>
      <c r="AA196" s="41">
        <v>321.7967915021901</v>
      </c>
      <c r="AB196" s="41">
        <v>0</v>
      </c>
    </row>
    <row r="197" spans="1:28" ht="12" customHeight="1">
      <c r="A197" s="1" t="s">
        <v>849</v>
      </c>
      <c r="B197" s="9">
        <f>SUM(C196:AB196)</f>
        <v>977872.13289873896</v>
      </c>
      <c r="C197" s="59">
        <f t="shared" ref="C197:AB197" si="61">IF(ISERR($B197),0,IF($B197=0,0,+C196/$B197))</f>
        <v>0.33475690663049718</v>
      </c>
      <c r="D197" s="59">
        <f t="shared" si="61"/>
        <v>0.12997651847100197</v>
      </c>
      <c r="E197" s="59">
        <f t="shared" si="61"/>
        <v>7.298573765102194E-2</v>
      </c>
      <c r="F197" s="59">
        <f t="shared" si="61"/>
        <v>2.42018104384114E-4</v>
      </c>
      <c r="G197" s="59">
        <f t="shared" si="61"/>
        <v>1.0074197369428735E-3</v>
      </c>
      <c r="H197" s="59">
        <f t="shared" si="61"/>
        <v>7.1278801855520621E-3</v>
      </c>
      <c r="I197" s="59">
        <f t="shared" si="61"/>
        <v>4.4204391572728818E-2</v>
      </c>
      <c r="J197" s="59">
        <f t="shared" si="61"/>
        <v>9.8395396767523464E-3</v>
      </c>
      <c r="K197" s="59">
        <f t="shared" si="61"/>
        <v>8.913157973972987E-3</v>
      </c>
      <c r="L197" s="59">
        <f t="shared" si="61"/>
        <v>3.0389537085118055E-5</v>
      </c>
      <c r="M197" s="59">
        <f t="shared" si="61"/>
        <v>1.4828565203042128E-2</v>
      </c>
      <c r="N197" s="59">
        <f t="shared" si="61"/>
        <v>0</v>
      </c>
      <c r="O197" s="59">
        <f t="shared" si="61"/>
        <v>6.79388805952751E-2</v>
      </c>
      <c r="P197" s="59">
        <f t="shared" si="61"/>
        <v>0</v>
      </c>
      <c r="Q197" s="59">
        <f t="shared" si="61"/>
        <v>2.0566686113988486E-2</v>
      </c>
      <c r="R197" s="59">
        <f t="shared" si="61"/>
        <v>7.3029455304314428E-2</v>
      </c>
      <c r="S197" s="59">
        <f t="shared" si="61"/>
        <v>0</v>
      </c>
      <c r="T197" s="59">
        <f t="shared" si="61"/>
        <v>0</v>
      </c>
      <c r="U197" s="59">
        <f t="shared" si="61"/>
        <v>0</v>
      </c>
      <c r="V197" s="59">
        <f t="shared" si="61"/>
        <v>0</v>
      </c>
      <c r="W197" s="59">
        <f t="shared" si="61"/>
        <v>0</v>
      </c>
      <c r="X197" s="59">
        <f t="shared" si="61"/>
        <v>0.14458150832287686</v>
      </c>
      <c r="Y197" s="59">
        <f t="shared" si="61"/>
        <v>4.9165301232055314E-2</v>
      </c>
      <c r="Z197" s="59">
        <f t="shared" si="61"/>
        <v>2.0476565089501492E-2</v>
      </c>
      <c r="AA197" s="59">
        <f t="shared" si="61"/>
        <v>3.290785990068836E-4</v>
      </c>
      <c r="AB197" s="59">
        <f t="shared" si="61"/>
        <v>0</v>
      </c>
    </row>
    <row r="198" spans="1:28"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2" customHeight="1">
      <c r="A199" s="160" t="s">
        <v>412</v>
      </c>
      <c r="B199" s="9" t="s">
        <v>608</v>
      </c>
      <c r="C199" s="161">
        <v>22551.435161767713</v>
      </c>
      <c r="D199" s="161">
        <v>7237.0924819692036</v>
      </c>
      <c r="E199" s="161">
        <v>3964.3970630625445</v>
      </c>
      <c r="F199" s="161">
        <v>0</v>
      </c>
      <c r="G199" s="161">
        <v>6.6192174106755903</v>
      </c>
      <c r="H199" s="161">
        <v>0</v>
      </c>
      <c r="I199" s="161">
        <v>1529.4490879387999</v>
      </c>
      <c r="J199" s="161">
        <v>0</v>
      </c>
      <c r="K199" s="161">
        <v>215.02237586203606</v>
      </c>
      <c r="L199" s="161">
        <v>3.2926468399945357</v>
      </c>
      <c r="M199" s="161">
        <v>931.87771554526216</v>
      </c>
      <c r="N199" s="161">
        <v>0</v>
      </c>
      <c r="O199" s="161">
        <v>4573.0916485255793</v>
      </c>
      <c r="P199" s="161">
        <v>0</v>
      </c>
      <c r="Q199" s="161">
        <v>1614.2498531856115</v>
      </c>
      <c r="R199" s="161">
        <v>2674.535176640954</v>
      </c>
      <c r="S199" s="161">
        <v>0</v>
      </c>
      <c r="T199" s="161">
        <v>0</v>
      </c>
      <c r="U199" s="161">
        <v>0</v>
      </c>
      <c r="V199" s="161">
        <v>0</v>
      </c>
      <c r="W199" s="161">
        <v>0</v>
      </c>
      <c r="X199" s="161">
        <v>5267.1309935608815</v>
      </c>
      <c r="Y199" s="161">
        <v>1514.2388055534018</v>
      </c>
      <c r="Z199" s="161">
        <v>876.21903888092686</v>
      </c>
      <c r="AA199" s="161">
        <v>28.299086642142154</v>
      </c>
      <c r="AB199" s="161">
        <v>0</v>
      </c>
    </row>
    <row r="200" spans="1:28" ht="12" customHeight="1">
      <c r="A200" s="1" t="s">
        <v>814</v>
      </c>
      <c r="B200" s="9">
        <f>SUM(C199:AB199)</f>
        <v>52986.950353385721</v>
      </c>
      <c r="C200" s="59">
        <f t="shared" ref="C200:AB200" si="62">IF(ISERR($B200),0,IF($B200=0,0,+C199/$B200))</f>
        <v>0.42560356864030652</v>
      </c>
      <c r="D200" s="59">
        <f t="shared" si="62"/>
        <v>0.13658254407364234</v>
      </c>
      <c r="E200" s="59">
        <f t="shared" si="62"/>
        <v>7.481836634535112E-2</v>
      </c>
      <c r="F200" s="59">
        <f t="shared" si="62"/>
        <v>0</v>
      </c>
      <c r="G200" s="59">
        <f t="shared" si="62"/>
        <v>1.24921652718831E-4</v>
      </c>
      <c r="H200" s="59">
        <f t="shared" si="62"/>
        <v>0</v>
      </c>
      <c r="I200" s="59">
        <f t="shared" si="62"/>
        <v>2.8864637004742667E-2</v>
      </c>
      <c r="J200" s="59">
        <f t="shared" si="62"/>
        <v>0</v>
      </c>
      <c r="K200" s="59">
        <f t="shared" si="62"/>
        <v>4.0580251255825806E-3</v>
      </c>
      <c r="L200" s="59">
        <f t="shared" si="62"/>
        <v>6.2140712345868095E-5</v>
      </c>
      <c r="M200" s="59">
        <f t="shared" si="62"/>
        <v>1.7586928655646206E-2</v>
      </c>
      <c r="N200" s="59">
        <f t="shared" si="62"/>
        <v>0</v>
      </c>
      <c r="O200" s="59">
        <f t="shared" si="62"/>
        <v>8.6305998326498726E-2</v>
      </c>
      <c r="P200" s="59">
        <f t="shared" si="62"/>
        <v>0</v>
      </c>
      <c r="Q200" s="59">
        <f t="shared" si="62"/>
        <v>3.0465045495536153E-2</v>
      </c>
      <c r="R200" s="59">
        <f t="shared" si="62"/>
        <v>5.0475355890529344E-2</v>
      </c>
      <c r="S200" s="59">
        <f t="shared" si="62"/>
        <v>0</v>
      </c>
      <c r="T200" s="59">
        <f t="shared" si="62"/>
        <v>0</v>
      </c>
      <c r="U200" s="59">
        <f t="shared" si="62"/>
        <v>0</v>
      </c>
      <c r="V200" s="59">
        <f t="shared" si="62"/>
        <v>0</v>
      </c>
      <c r="W200" s="59">
        <f t="shared" si="62"/>
        <v>0</v>
      </c>
      <c r="X200" s="59">
        <f t="shared" si="62"/>
        <v>9.9404305370149049E-2</v>
      </c>
      <c r="Y200" s="59">
        <f t="shared" si="62"/>
        <v>2.857757986550449E-2</v>
      </c>
      <c r="Z200" s="59">
        <f t="shared" si="62"/>
        <v>1.6536506310273789E-2</v>
      </c>
      <c r="AA200" s="59">
        <f t="shared" si="62"/>
        <v>5.3407653117243273E-4</v>
      </c>
      <c r="AB200" s="59">
        <f t="shared" si="62"/>
        <v>0</v>
      </c>
    </row>
    <row r="201" spans="1:28"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2" customHeight="1">
      <c r="A202" s="160" t="s">
        <v>419</v>
      </c>
      <c r="B202" s="160" t="s">
        <v>558</v>
      </c>
      <c r="C202" s="41">
        <v>0</v>
      </c>
      <c r="D202" s="41">
        <v>0</v>
      </c>
      <c r="E202" s="41">
        <v>0</v>
      </c>
      <c r="F202" s="41">
        <v>0</v>
      </c>
      <c r="G202" s="41">
        <v>0</v>
      </c>
      <c r="H202" s="41">
        <v>0</v>
      </c>
      <c r="I202" s="41">
        <v>0</v>
      </c>
      <c r="J202" s="41">
        <v>0</v>
      </c>
      <c r="K202" s="41">
        <v>0</v>
      </c>
      <c r="L202" s="41">
        <v>0</v>
      </c>
      <c r="M202" s="41">
        <v>0</v>
      </c>
      <c r="N202" s="41">
        <v>0</v>
      </c>
      <c r="O202" s="41">
        <v>0</v>
      </c>
      <c r="P202" s="41">
        <v>0</v>
      </c>
      <c r="Q202" s="41">
        <v>0</v>
      </c>
      <c r="R202" s="41">
        <v>0</v>
      </c>
      <c r="S202" s="41">
        <v>0</v>
      </c>
      <c r="T202" s="41">
        <v>0</v>
      </c>
      <c r="U202" s="41">
        <v>0</v>
      </c>
      <c r="V202" s="41">
        <v>0</v>
      </c>
      <c r="W202" s="41">
        <v>0</v>
      </c>
      <c r="X202" s="41">
        <v>299.13838242855456</v>
      </c>
      <c r="Y202" s="41">
        <v>97.468628604308577</v>
      </c>
      <c r="Z202" s="41">
        <v>39.263883754708175</v>
      </c>
      <c r="AA202" s="41">
        <v>0.45724602363337014</v>
      </c>
      <c r="AB202" s="41">
        <v>0</v>
      </c>
    </row>
    <row r="203" spans="1:28" ht="12" customHeight="1">
      <c r="A203" s="1" t="s">
        <v>856</v>
      </c>
      <c r="B203" s="9">
        <f>SUM(C202:AB202)</f>
        <v>436.32814081120472</v>
      </c>
      <c r="C203" s="59">
        <f t="shared" ref="C203:AB203" si="63">IF(ISERR($B203),0,IF($B203=0,0,+C202/$B203))</f>
        <v>0</v>
      </c>
      <c r="D203" s="59">
        <f t="shared" si="63"/>
        <v>0</v>
      </c>
      <c r="E203" s="59">
        <f t="shared" si="63"/>
        <v>0</v>
      </c>
      <c r="F203" s="59">
        <f t="shared" si="63"/>
        <v>0</v>
      </c>
      <c r="G203" s="59">
        <f t="shared" si="63"/>
        <v>0</v>
      </c>
      <c r="H203" s="59">
        <f t="shared" si="63"/>
        <v>0</v>
      </c>
      <c r="I203" s="59">
        <f t="shared" si="63"/>
        <v>0</v>
      </c>
      <c r="J203" s="59">
        <f t="shared" si="63"/>
        <v>0</v>
      </c>
      <c r="K203" s="59">
        <f t="shared" si="63"/>
        <v>0</v>
      </c>
      <c r="L203" s="59">
        <f t="shared" si="63"/>
        <v>0</v>
      </c>
      <c r="M203" s="59">
        <f t="shared" si="63"/>
        <v>0</v>
      </c>
      <c r="N203" s="59">
        <f t="shared" si="63"/>
        <v>0</v>
      </c>
      <c r="O203" s="59">
        <f t="shared" si="63"/>
        <v>0</v>
      </c>
      <c r="P203" s="59">
        <f t="shared" si="63"/>
        <v>0</v>
      </c>
      <c r="Q203" s="59">
        <f t="shared" si="63"/>
        <v>0</v>
      </c>
      <c r="R203" s="59">
        <f t="shared" si="63"/>
        <v>0</v>
      </c>
      <c r="S203" s="59">
        <f t="shared" si="63"/>
        <v>0</v>
      </c>
      <c r="T203" s="59">
        <f t="shared" si="63"/>
        <v>0</v>
      </c>
      <c r="U203" s="59">
        <f t="shared" si="63"/>
        <v>0</v>
      </c>
      <c r="V203" s="59">
        <f t="shared" si="63"/>
        <v>0</v>
      </c>
      <c r="W203" s="59">
        <f t="shared" si="63"/>
        <v>0</v>
      </c>
      <c r="X203" s="59">
        <f t="shared" si="63"/>
        <v>0.68558122763388085</v>
      </c>
      <c r="Y203" s="59">
        <f t="shared" si="63"/>
        <v>0.22338377814252044</v>
      </c>
      <c r="Z203" s="59">
        <f t="shared" si="63"/>
        <v>8.9987053509109571E-2</v>
      </c>
      <c r="AA203" s="59">
        <f t="shared" si="63"/>
        <v>1.0479407144890441E-3</v>
      </c>
      <c r="AB203" s="59">
        <f t="shared" si="63"/>
        <v>0</v>
      </c>
    </row>
    <row r="204" spans="1:28"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2" customHeight="1">
      <c r="A205" s="160" t="s">
        <v>416</v>
      </c>
      <c r="B205" s="160" t="s">
        <v>558</v>
      </c>
      <c r="C205" s="41">
        <v>0</v>
      </c>
      <c r="D205" s="41">
        <v>0</v>
      </c>
      <c r="E205" s="41">
        <v>0</v>
      </c>
      <c r="F205" s="41">
        <v>0</v>
      </c>
      <c r="G205" s="41">
        <v>0</v>
      </c>
      <c r="H205" s="41">
        <v>0</v>
      </c>
      <c r="I205" s="41">
        <v>0</v>
      </c>
      <c r="J205" s="41">
        <v>0</v>
      </c>
      <c r="K205" s="41">
        <v>0</v>
      </c>
      <c r="L205" s="41">
        <v>0</v>
      </c>
      <c r="M205" s="41">
        <v>0</v>
      </c>
      <c r="N205" s="41">
        <v>0</v>
      </c>
      <c r="O205" s="41">
        <v>0</v>
      </c>
      <c r="P205" s="41">
        <v>0</v>
      </c>
      <c r="Q205" s="41">
        <v>0</v>
      </c>
      <c r="R205" s="41">
        <v>0</v>
      </c>
      <c r="S205" s="41">
        <v>0</v>
      </c>
      <c r="T205" s="41">
        <v>0</v>
      </c>
      <c r="U205" s="41">
        <v>0</v>
      </c>
      <c r="V205" s="41">
        <v>0</v>
      </c>
      <c r="W205" s="41">
        <v>0</v>
      </c>
      <c r="X205" s="41">
        <v>17888.855488929279</v>
      </c>
      <c r="Y205" s="41">
        <v>5272.9980095083083</v>
      </c>
      <c r="Z205" s="41">
        <v>3347.3582166283068</v>
      </c>
      <c r="AA205" s="41">
        <v>114.01784492595128</v>
      </c>
      <c r="AB205" s="41">
        <v>0</v>
      </c>
    </row>
    <row r="206" spans="1:28" ht="12" customHeight="1">
      <c r="A206" s="1" t="s">
        <v>855</v>
      </c>
      <c r="B206" s="9">
        <f>SUM(C205:AB205)</f>
        <v>26623.229559991847</v>
      </c>
      <c r="C206" s="59">
        <f t="shared" ref="C206:AB206" si="64">IF(ISERR($B206),0,IF($B206=0,0,+C205/$B206))</f>
        <v>0</v>
      </c>
      <c r="D206" s="59">
        <f t="shared" si="64"/>
        <v>0</v>
      </c>
      <c r="E206" s="59">
        <f t="shared" si="64"/>
        <v>0</v>
      </c>
      <c r="F206" s="59">
        <f t="shared" si="64"/>
        <v>0</v>
      </c>
      <c r="G206" s="59">
        <f t="shared" si="64"/>
        <v>0</v>
      </c>
      <c r="H206" s="59">
        <f t="shared" si="64"/>
        <v>0</v>
      </c>
      <c r="I206" s="59">
        <f t="shared" si="64"/>
        <v>0</v>
      </c>
      <c r="J206" s="59">
        <f t="shared" si="64"/>
        <v>0</v>
      </c>
      <c r="K206" s="59">
        <f t="shared" si="64"/>
        <v>0</v>
      </c>
      <c r="L206" s="59">
        <f t="shared" si="64"/>
        <v>0</v>
      </c>
      <c r="M206" s="59">
        <f t="shared" si="64"/>
        <v>0</v>
      </c>
      <c r="N206" s="59">
        <f t="shared" si="64"/>
        <v>0</v>
      </c>
      <c r="O206" s="59">
        <f t="shared" si="64"/>
        <v>0</v>
      </c>
      <c r="P206" s="59">
        <f t="shared" si="64"/>
        <v>0</v>
      </c>
      <c r="Q206" s="59">
        <f t="shared" si="64"/>
        <v>0</v>
      </c>
      <c r="R206" s="59">
        <f t="shared" si="64"/>
        <v>0</v>
      </c>
      <c r="S206" s="59">
        <f t="shared" si="64"/>
        <v>0</v>
      </c>
      <c r="T206" s="59">
        <f t="shared" si="64"/>
        <v>0</v>
      </c>
      <c r="U206" s="59">
        <f t="shared" si="64"/>
        <v>0</v>
      </c>
      <c r="V206" s="59">
        <f t="shared" si="64"/>
        <v>0</v>
      </c>
      <c r="W206" s="59">
        <f t="shared" si="64"/>
        <v>0</v>
      </c>
      <c r="X206" s="59">
        <f t="shared" si="64"/>
        <v>0.67192657632385144</v>
      </c>
      <c r="Y206" s="59">
        <f t="shared" si="64"/>
        <v>0.19806004367825927</v>
      </c>
      <c r="Z206" s="59">
        <f t="shared" si="64"/>
        <v>0.12573073484888406</v>
      </c>
      <c r="AA206" s="59">
        <f t="shared" si="64"/>
        <v>4.2826451490052134E-3</v>
      </c>
      <c r="AB206" s="59">
        <f t="shared" si="64"/>
        <v>0</v>
      </c>
    </row>
    <row r="207" spans="1:28"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2" customHeight="1">
      <c r="A208" s="160" t="s">
        <v>506</v>
      </c>
      <c r="B208" s="9" t="s">
        <v>608</v>
      </c>
      <c r="C208" s="9">
        <v>303300.86874163046</v>
      </c>
      <c r="D208" s="9">
        <v>103222.70466350613</v>
      </c>
      <c r="E208" s="9">
        <v>55563.957242699988</v>
      </c>
      <c r="F208" s="9">
        <v>397.92927720737549</v>
      </c>
      <c r="G208" s="9">
        <v>250.80096590788534</v>
      </c>
      <c r="H208" s="9">
        <v>3404.0700504279803</v>
      </c>
      <c r="I208" s="9">
        <v>19800.672920469173</v>
      </c>
      <c r="J208" s="9">
        <v>6943.8778841928242</v>
      </c>
      <c r="K208" s="9">
        <v>0</v>
      </c>
      <c r="L208" s="9">
        <v>0</v>
      </c>
      <c r="M208" s="9">
        <v>19430.929116023413</v>
      </c>
      <c r="N208" s="9">
        <v>1625.4414211601656</v>
      </c>
      <c r="O208" s="9">
        <v>27445.711814034999</v>
      </c>
      <c r="P208" s="9">
        <v>9711.6294389469931</v>
      </c>
      <c r="Q208" s="9">
        <v>0</v>
      </c>
      <c r="R208" s="9">
        <v>0</v>
      </c>
      <c r="S208" s="9">
        <v>0</v>
      </c>
      <c r="T208" s="9">
        <v>0</v>
      </c>
      <c r="U208" s="9">
        <v>0</v>
      </c>
      <c r="V208" s="9">
        <v>0</v>
      </c>
      <c r="W208" s="9">
        <v>0</v>
      </c>
      <c r="X208" s="9">
        <v>251649.8236661444</v>
      </c>
      <c r="Y208" s="9">
        <v>81840.7337332069</v>
      </c>
      <c r="Z208" s="9">
        <v>104150.20211372685</v>
      </c>
      <c r="AA208" s="9">
        <v>44715.435745562565</v>
      </c>
      <c r="AB208" s="9">
        <v>12883.801392764288</v>
      </c>
    </row>
    <row r="209" spans="1:28" ht="12" customHeight="1">
      <c r="A209" s="1" t="s">
        <v>806</v>
      </c>
      <c r="B209" s="9">
        <f>SUM(C208:AB208)</f>
        <v>1046338.5901876123</v>
      </c>
      <c r="C209" s="59">
        <f t="shared" ref="C209:AB209" si="65">IF(ISERR($B209),0,IF($B209=0,0,+C208/$B209))</f>
        <v>0.28986875910526011</v>
      </c>
      <c r="D209" s="59">
        <f t="shared" si="65"/>
        <v>9.8651340619099137E-2</v>
      </c>
      <c r="E209" s="59">
        <f t="shared" si="65"/>
        <v>5.3103228499617093E-2</v>
      </c>
      <c r="F209" s="59">
        <f t="shared" si="65"/>
        <v>3.8030641413696242E-4</v>
      </c>
      <c r="G209" s="59">
        <f t="shared" si="65"/>
        <v>2.3969388901437326E-4</v>
      </c>
      <c r="H209" s="59">
        <f t="shared" si="65"/>
        <v>3.2533159747244133E-3</v>
      </c>
      <c r="I209" s="59">
        <f t="shared" si="65"/>
        <v>1.8923772004737816E-2</v>
      </c>
      <c r="J209" s="59">
        <f t="shared" si="65"/>
        <v>6.6363583923132966E-3</v>
      </c>
      <c r="K209" s="59">
        <f t="shared" si="65"/>
        <v>0</v>
      </c>
      <c r="L209" s="59">
        <f t="shared" si="65"/>
        <v>0</v>
      </c>
      <c r="M209" s="59">
        <f t="shared" si="65"/>
        <v>1.8570402829679995E-2</v>
      </c>
      <c r="N209" s="59">
        <f t="shared" si="65"/>
        <v>1.5534564398209934E-3</v>
      </c>
      <c r="O209" s="59">
        <f t="shared" si="65"/>
        <v>2.623023949552877E-2</v>
      </c>
      <c r="P209" s="59">
        <f t="shared" si="65"/>
        <v>9.2815361394686414E-3</v>
      </c>
      <c r="Q209" s="59">
        <f t="shared" si="65"/>
        <v>0</v>
      </c>
      <c r="R209" s="59">
        <f t="shared" si="65"/>
        <v>0</v>
      </c>
      <c r="S209" s="59">
        <f t="shared" si="65"/>
        <v>0</v>
      </c>
      <c r="T209" s="59">
        <f t="shared" si="65"/>
        <v>0</v>
      </c>
      <c r="U209" s="59">
        <f t="shared" si="65"/>
        <v>0</v>
      </c>
      <c r="V209" s="59">
        <f t="shared" si="65"/>
        <v>0</v>
      </c>
      <c r="W209" s="59">
        <f t="shared" si="65"/>
        <v>0</v>
      </c>
      <c r="X209" s="59">
        <f t="shared" si="65"/>
        <v>0.24050515390149441</v>
      </c>
      <c r="Y209" s="59">
        <f t="shared" si="65"/>
        <v>7.8216300632219404E-2</v>
      </c>
      <c r="Z209" s="59">
        <f t="shared" si="65"/>
        <v>9.9537762527761045E-2</v>
      </c>
      <c r="AA209" s="59">
        <f t="shared" si="65"/>
        <v>4.2735149181055171E-2</v>
      </c>
      <c r="AB209" s="59">
        <f t="shared" si="65"/>
        <v>1.231322395406842E-2</v>
      </c>
    </row>
    <row r="210" spans="1:28"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2" customHeight="1">
      <c r="A211" s="160" t="s">
        <v>530</v>
      </c>
      <c r="B211" s="9" t="s">
        <v>608</v>
      </c>
      <c r="C211" s="9">
        <v>1230823.7253863737</v>
      </c>
      <c r="D211" s="9">
        <v>38782.528570503397</v>
      </c>
      <c r="E211" s="9">
        <v>7024.5061126090523</v>
      </c>
      <c r="F211" s="9">
        <v>1.9624980603486144</v>
      </c>
      <c r="G211" s="9">
        <v>326.08676156813016</v>
      </c>
      <c r="H211" s="9">
        <v>1087.6391752469251</v>
      </c>
      <c r="I211" s="9">
        <v>2836.2244846551948</v>
      </c>
      <c r="J211" s="9">
        <v>1603.9130845439831</v>
      </c>
      <c r="K211" s="9">
        <v>269.04119157958803</v>
      </c>
      <c r="L211" s="9">
        <v>7.5815248295047262</v>
      </c>
      <c r="M211" s="9">
        <v>4717.8324054139484</v>
      </c>
      <c r="N211" s="9">
        <v>379.15159196168867</v>
      </c>
      <c r="O211" s="9">
        <v>28387.022618851999</v>
      </c>
      <c r="P211" s="9">
        <v>7449.8251776940151</v>
      </c>
      <c r="Q211" s="9">
        <v>1191.257257056614</v>
      </c>
      <c r="R211" s="9">
        <v>0</v>
      </c>
      <c r="S211" s="9">
        <v>0</v>
      </c>
      <c r="T211" s="9">
        <v>0</v>
      </c>
      <c r="U211" s="9">
        <v>0</v>
      </c>
      <c r="V211" s="9">
        <v>0</v>
      </c>
      <c r="W211" s="9">
        <v>0</v>
      </c>
      <c r="X211" s="9">
        <v>559500.91216385283</v>
      </c>
      <c r="Y211" s="9">
        <v>36665.049084082879</v>
      </c>
      <c r="Z211" s="9">
        <v>13276.40137062479</v>
      </c>
      <c r="AA211" s="9">
        <v>3178.4791739346801</v>
      </c>
      <c r="AB211" s="9">
        <v>5033.921121002666</v>
      </c>
    </row>
    <row r="212" spans="1:28" ht="12" customHeight="1">
      <c r="A212" s="1" t="s">
        <v>807</v>
      </c>
      <c r="B212" s="9">
        <f>SUM(C211:AB211)</f>
        <v>1942543.0607544465</v>
      </c>
      <c r="C212" s="59">
        <f t="shared" ref="C212:AB212" si="66">IF(ISERR($B212),0,IF($B212=0,0,+C211/$B212))</f>
        <v>0.63361464167921477</v>
      </c>
      <c r="D212" s="59">
        <f t="shared" si="66"/>
        <v>1.9964823099180618E-2</v>
      </c>
      <c r="E212" s="59">
        <f t="shared" si="66"/>
        <v>3.6161392015067449E-3</v>
      </c>
      <c r="F212" s="59">
        <f t="shared" si="66"/>
        <v>1.0102726163436591E-6</v>
      </c>
      <c r="G212" s="59">
        <f t="shared" si="66"/>
        <v>1.6786591152398152E-4</v>
      </c>
      <c r="H212" s="59">
        <f t="shared" si="66"/>
        <v>5.5990479553359653E-4</v>
      </c>
      <c r="I212" s="59">
        <f t="shared" si="66"/>
        <v>1.4600574586766996E-3</v>
      </c>
      <c r="J212" s="59">
        <f t="shared" si="66"/>
        <v>8.2567697826016484E-4</v>
      </c>
      <c r="K212" s="59">
        <f t="shared" si="66"/>
        <v>1.384994737131323E-4</v>
      </c>
      <c r="L212" s="59">
        <f t="shared" si="66"/>
        <v>3.902886367193429E-6</v>
      </c>
      <c r="M212" s="59">
        <f t="shared" si="66"/>
        <v>2.4286887126103822E-3</v>
      </c>
      <c r="N212" s="59">
        <f t="shared" si="66"/>
        <v>1.9518310796901123E-4</v>
      </c>
      <c r="O212" s="59">
        <f t="shared" si="66"/>
        <v>1.4613329913946423E-2</v>
      </c>
      <c r="P212" s="59">
        <f t="shared" si="66"/>
        <v>3.835088821557781E-3</v>
      </c>
      <c r="Q212" s="59">
        <f t="shared" si="66"/>
        <v>6.1324625493447361E-4</v>
      </c>
      <c r="R212" s="59">
        <f t="shared" si="66"/>
        <v>0</v>
      </c>
      <c r="S212" s="59">
        <f t="shared" si="66"/>
        <v>0</v>
      </c>
      <c r="T212" s="59">
        <f t="shared" si="66"/>
        <v>0</v>
      </c>
      <c r="U212" s="59">
        <f t="shared" si="66"/>
        <v>0</v>
      </c>
      <c r="V212" s="59">
        <f t="shared" si="66"/>
        <v>0</v>
      </c>
      <c r="W212" s="59">
        <f t="shared" si="66"/>
        <v>0</v>
      </c>
      <c r="X212" s="59">
        <f t="shared" si="66"/>
        <v>0.28802497276253602</v>
      </c>
      <c r="Y212" s="59">
        <f t="shared" si="66"/>
        <v>1.8874767733510565E-2</v>
      </c>
      <c r="Z212" s="59">
        <f t="shared" si="66"/>
        <v>6.834546754123684E-3</v>
      </c>
      <c r="AA212" s="59">
        <f t="shared" si="66"/>
        <v>1.6362464432063707E-3</v>
      </c>
      <c r="AB212" s="59">
        <f t="shared" si="66"/>
        <v>2.5914077390117611E-3</v>
      </c>
    </row>
    <row r="213" spans="1:28" ht="12" customHeight="1">
      <c r="A213" s="1"/>
      <c r="B213" s="1"/>
      <c r="C213" s="1"/>
      <c r="D213" s="1"/>
      <c r="E213" s="1"/>
      <c r="F213" s="1"/>
      <c r="G213" s="1"/>
      <c r="H213" s="1"/>
      <c r="I213" s="9"/>
      <c r="J213" s="1"/>
      <c r="K213" s="1"/>
      <c r="L213" s="1"/>
      <c r="M213" s="1"/>
      <c r="N213" s="1"/>
      <c r="O213" s="1"/>
      <c r="P213" s="1"/>
      <c r="Q213" s="1"/>
      <c r="R213" s="1"/>
      <c r="S213" s="1"/>
      <c r="T213" s="1"/>
      <c r="U213" s="1"/>
      <c r="V213" s="1"/>
      <c r="W213" s="1"/>
      <c r="X213" s="1"/>
      <c r="Y213" s="1"/>
      <c r="Z213" s="1"/>
      <c r="AA213" s="1"/>
      <c r="AB213" s="1"/>
    </row>
    <row r="214" spans="1:28" ht="12" customHeight="1">
      <c r="A214" s="160" t="s">
        <v>548</v>
      </c>
      <c r="B214" s="9" t="s">
        <v>608</v>
      </c>
      <c r="C214" s="206">
        <v>8476.8038416349955</v>
      </c>
      <c r="D214" s="206">
        <v>56.129503979128891</v>
      </c>
      <c r="E214" s="206">
        <v>1.4358969738952609</v>
      </c>
      <c r="F214" s="206">
        <v>4.338057322946412E-3</v>
      </c>
      <c r="G214" s="206">
        <v>9.5437261104820981E-2</v>
      </c>
      <c r="H214" s="206">
        <v>0.25904399442737125</v>
      </c>
      <c r="I214" s="206">
        <v>0.16360673332255016</v>
      </c>
      <c r="J214" s="206">
        <v>5.8873635097129839E-2</v>
      </c>
      <c r="K214" s="206">
        <v>1.4873339392959123E-2</v>
      </c>
      <c r="L214" s="206">
        <v>8.0563921711861719E-3</v>
      </c>
      <c r="M214" s="206">
        <v>0.26772010907326393</v>
      </c>
      <c r="N214" s="206">
        <v>1.487333939295904E-2</v>
      </c>
      <c r="O214" s="206">
        <v>0.15493061867665769</v>
      </c>
      <c r="P214" s="206">
        <v>1.6112784342372372E-2</v>
      </c>
      <c r="Q214" s="206">
        <v>7.4366696964795614E-3</v>
      </c>
      <c r="R214" s="206">
        <v>0</v>
      </c>
      <c r="S214" s="206">
        <v>0</v>
      </c>
      <c r="T214" s="206">
        <v>0</v>
      </c>
      <c r="U214" s="206">
        <v>0</v>
      </c>
      <c r="V214" s="206">
        <v>0</v>
      </c>
      <c r="W214" s="206">
        <v>0</v>
      </c>
      <c r="X214" s="206">
        <v>2643.1485801924618</v>
      </c>
      <c r="Y214" s="206">
        <v>14.514520080103978</v>
      </c>
      <c r="Z214" s="206">
        <v>0.36067848027925775</v>
      </c>
      <c r="AA214" s="206">
        <v>8.180336666127519E-2</v>
      </c>
      <c r="AB214" s="206">
        <v>0.34766430831041895</v>
      </c>
    </row>
    <row r="215" spans="1:28" ht="12" customHeight="1">
      <c r="A215" s="1" t="s">
        <v>817</v>
      </c>
      <c r="B215" s="9">
        <f>SUM(C214:AB214)</f>
        <v>11193.887791949855</v>
      </c>
      <c r="C215" s="59">
        <f t="shared" ref="C215:AB215" si="67">IF(ISERR($B215),0,IF($B215=0,0,+C214/$B215))</f>
        <v>0.75727075339553918</v>
      </c>
      <c r="D215" s="59">
        <f t="shared" si="67"/>
        <v>5.0142993231980333E-3</v>
      </c>
      <c r="E215" s="59">
        <f t="shared" si="67"/>
        <v>1.2827509088735855E-4</v>
      </c>
      <c r="F215" s="59">
        <f t="shared" si="67"/>
        <v>3.8753803893461834E-7</v>
      </c>
      <c r="G215" s="59">
        <f t="shared" si="67"/>
        <v>8.525836856561596E-6</v>
      </c>
      <c r="H215" s="59">
        <f t="shared" si="67"/>
        <v>2.3141557182095761E-5</v>
      </c>
      <c r="I215" s="59">
        <f t="shared" si="67"/>
        <v>1.4615720325534156E-5</v>
      </c>
      <c r="J215" s="59">
        <f t="shared" si="67"/>
        <v>5.2594448141126742E-6</v>
      </c>
      <c r="K215" s="59">
        <f t="shared" si="67"/>
        <v>1.328701847775834E-6</v>
      </c>
      <c r="L215" s="59">
        <f t="shared" si="67"/>
        <v>7.1971350087857499E-7</v>
      </c>
      <c r="M215" s="59">
        <f t="shared" si="67"/>
        <v>2.3916633259964987E-5</v>
      </c>
      <c r="N215" s="59">
        <f t="shared" si="67"/>
        <v>1.3287018477758266E-6</v>
      </c>
      <c r="O215" s="59">
        <f t="shared" si="67"/>
        <v>1.3840644247664952E-5</v>
      </c>
      <c r="P215" s="59">
        <f t="shared" si="67"/>
        <v>1.4394270017571523E-6</v>
      </c>
      <c r="Q215" s="59">
        <f t="shared" si="67"/>
        <v>6.6435092388791701E-7</v>
      </c>
      <c r="R215" s="59">
        <f t="shared" si="67"/>
        <v>0</v>
      </c>
      <c r="S215" s="59">
        <f t="shared" si="67"/>
        <v>0</v>
      </c>
      <c r="T215" s="59">
        <f t="shared" si="67"/>
        <v>0</v>
      </c>
      <c r="U215" s="59">
        <f t="shared" si="67"/>
        <v>0</v>
      </c>
      <c r="V215" s="59">
        <f t="shared" si="67"/>
        <v>0</v>
      </c>
      <c r="W215" s="59">
        <f t="shared" si="67"/>
        <v>0</v>
      </c>
      <c r="X215" s="59">
        <f t="shared" si="67"/>
        <v>0.23612426971916731</v>
      </c>
      <c r="Y215" s="59">
        <f t="shared" si="67"/>
        <v>1.2966469156982414E-3</v>
      </c>
      <c r="Z215" s="59">
        <f t="shared" si="67"/>
        <v>3.2221019808563883E-5</v>
      </c>
      <c r="AA215" s="59">
        <f t="shared" si="67"/>
        <v>7.3078601627670883E-6</v>
      </c>
      <c r="AB215" s="59">
        <f t="shared" si="67"/>
        <v>3.1058405691760073E-5</v>
      </c>
    </row>
    <row r="216" spans="1:28"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2" customHeight="1">
      <c r="A217" s="1" t="s">
        <v>544</v>
      </c>
      <c r="B217" s="9" t="s">
        <v>608</v>
      </c>
      <c r="C217" s="1">
        <v>2066057.5947410739</v>
      </c>
      <c r="D217" s="1">
        <v>60199.535991777826</v>
      </c>
      <c r="E217" s="1">
        <v>9721.6120753323848</v>
      </c>
      <c r="F217" s="1">
        <v>0</v>
      </c>
      <c r="G217" s="1">
        <v>454.34381145655112</v>
      </c>
      <c r="H217" s="1">
        <v>1544.8935722833962</v>
      </c>
      <c r="I217" s="1">
        <v>4191.0828168930648</v>
      </c>
      <c r="J217" s="1">
        <v>2395.5841213841827</v>
      </c>
      <c r="K217" s="1">
        <v>365.75375755653567</v>
      </c>
      <c r="L217" s="1">
        <v>8.3898095353175943</v>
      </c>
      <c r="M217" s="1">
        <v>6919.9344656313569</v>
      </c>
      <c r="N217" s="1">
        <v>560.93243933787289</v>
      </c>
      <c r="O217" s="1">
        <v>46425.406523367281</v>
      </c>
      <c r="P217" s="1">
        <v>12288.654851949077</v>
      </c>
      <c r="Q217" s="1">
        <v>1661.9731702452259</v>
      </c>
      <c r="R217" s="1">
        <v>0</v>
      </c>
      <c r="S217" s="1">
        <v>0</v>
      </c>
      <c r="T217" s="1">
        <v>0</v>
      </c>
      <c r="U217" s="1">
        <v>0</v>
      </c>
      <c r="V217" s="1">
        <v>0</v>
      </c>
      <c r="W217" s="1">
        <v>0</v>
      </c>
      <c r="X217" s="1">
        <v>958790.67213623342</v>
      </c>
      <c r="Y217" s="1">
        <v>52296.879039292849</v>
      </c>
      <c r="Z217" s="1">
        <v>18430.677301561074</v>
      </c>
      <c r="AA217" s="1">
        <v>4180.1536147870474</v>
      </c>
      <c r="AB217" s="1">
        <v>7063.961679054426</v>
      </c>
    </row>
    <row r="218" spans="1:28" ht="12" customHeight="1">
      <c r="A218" s="1" t="s">
        <v>827</v>
      </c>
      <c r="B218" s="9">
        <f>SUM(C217:AB217)</f>
        <v>3253558.0359187531</v>
      </c>
      <c r="C218" s="59">
        <f t="shared" ref="C218:AB218" si="68">IF(ISERR($B218),0,IF($B218=0,0,+C217/$B218))</f>
        <v>0.63501482743880178</v>
      </c>
      <c r="D218" s="59">
        <f t="shared" si="68"/>
        <v>1.8502677784500755E-2</v>
      </c>
      <c r="E218" s="59">
        <f t="shared" si="68"/>
        <v>2.9879940569700505E-3</v>
      </c>
      <c r="F218" s="59">
        <f t="shared" si="68"/>
        <v>0</v>
      </c>
      <c r="G218" s="59">
        <f t="shared" si="68"/>
        <v>1.396452150048252E-4</v>
      </c>
      <c r="H218" s="59">
        <f t="shared" si="68"/>
        <v>4.7483203164905058E-4</v>
      </c>
      <c r="I218" s="59">
        <f t="shared" si="68"/>
        <v>1.2881536983893294E-3</v>
      </c>
      <c r="J218" s="59">
        <f t="shared" si="68"/>
        <v>7.3629672344470963E-4</v>
      </c>
      <c r="K218" s="59">
        <f t="shared" si="68"/>
        <v>1.1241654629137501E-4</v>
      </c>
      <c r="L218" s="59">
        <f t="shared" si="68"/>
        <v>2.5786567944064489E-6</v>
      </c>
      <c r="M218" s="59">
        <f t="shared" si="68"/>
        <v>2.126882136183342E-3</v>
      </c>
      <c r="N218" s="59">
        <f t="shared" si="68"/>
        <v>1.7240585019393222E-4</v>
      </c>
      <c r="O218" s="59">
        <f t="shared" si="68"/>
        <v>1.4269118918684813E-2</v>
      </c>
      <c r="P218" s="59">
        <f t="shared" si="68"/>
        <v>3.7769895960927452E-3</v>
      </c>
      <c r="Q218" s="59">
        <f t="shared" si="68"/>
        <v>5.108171275561436E-4</v>
      </c>
      <c r="R218" s="59">
        <f t="shared" si="68"/>
        <v>0</v>
      </c>
      <c r="S218" s="59">
        <f t="shared" si="68"/>
        <v>0</v>
      </c>
      <c r="T218" s="59">
        <f t="shared" si="68"/>
        <v>0</v>
      </c>
      <c r="U218" s="59">
        <f t="shared" si="68"/>
        <v>0</v>
      </c>
      <c r="V218" s="59">
        <f t="shared" si="68"/>
        <v>0</v>
      </c>
      <c r="W218" s="59">
        <f t="shared" si="68"/>
        <v>0</v>
      </c>
      <c r="X218" s="59">
        <f t="shared" si="68"/>
        <v>0.29468989381819533</v>
      </c>
      <c r="Y218" s="59">
        <f t="shared" si="68"/>
        <v>1.6073750171948304E-2</v>
      </c>
      <c r="Z218" s="59">
        <f t="shared" si="68"/>
        <v>5.6647759462377448E-3</v>
      </c>
      <c r="AA218" s="59">
        <f t="shared" si="68"/>
        <v>1.2847945445075297E-3</v>
      </c>
      <c r="AB218" s="59">
        <f t="shared" si="68"/>
        <v>2.1711497385537414E-3</v>
      </c>
    </row>
    <row r="219" spans="1:28"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2" customHeight="1">
      <c r="A220" s="160" t="s">
        <v>497</v>
      </c>
      <c r="B220" s="160" t="s">
        <v>558</v>
      </c>
      <c r="C220" s="1">
        <v>30730.128549403213</v>
      </c>
      <c r="D220" s="1">
        <v>10455.47484485988</v>
      </c>
      <c r="E220" s="1">
        <v>5630.3379613726584</v>
      </c>
      <c r="F220" s="1">
        <v>40.371429535631997</v>
      </c>
      <c r="G220" s="1">
        <v>25.195999999999991</v>
      </c>
      <c r="H220" s="1">
        <v>344.86210515881595</v>
      </c>
      <c r="I220" s="1">
        <v>2005.8914385723324</v>
      </c>
      <c r="J220" s="1">
        <v>704.4147181925814</v>
      </c>
      <c r="K220" s="1">
        <v>0</v>
      </c>
      <c r="L220" s="1">
        <v>0</v>
      </c>
      <c r="M220" s="1">
        <v>1969.3444400002941</v>
      </c>
      <c r="N220" s="1">
        <v>164.88999999999984</v>
      </c>
      <c r="O220" s="1">
        <v>2776.3972896284649</v>
      </c>
      <c r="P220" s="1">
        <v>985.56099999999969</v>
      </c>
      <c r="Q220" s="1">
        <v>0</v>
      </c>
      <c r="R220" s="1">
        <v>0</v>
      </c>
      <c r="S220" s="1">
        <v>0</v>
      </c>
      <c r="T220" s="1">
        <v>0</v>
      </c>
      <c r="U220" s="1">
        <v>0</v>
      </c>
      <c r="V220" s="1">
        <v>0</v>
      </c>
      <c r="W220" s="1">
        <v>0</v>
      </c>
      <c r="X220" s="1">
        <v>0</v>
      </c>
      <c r="Y220" s="1">
        <v>0</v>
      </c>
      <c r="Z220" s="1">
        <v>0</v>
      </c>
      <c r="AA220" s="1">
        <v>0</v>
      </c>
      <c r="AB220" s="1">
        <v>0</v>
      </c>
    </row>
    <row r="221" spans="1:28" ht="12" customHeight="1">
      <c r="A221" s="1" t="s">
        <v>846</v>
      </c>
      <c r="B221" s="9">
        <f>SUM(C220:AB220)</f>
        <v>55832.869776723863</v>
      </c>
      <c r="C221" s="59">
        <f t="shared" ref="C221:AB221" si="69">IF(ISERR($B221),0,IF($B221=0,0,+C220/$B221))</f>
        <v>0.55039493173632781</v>
      </c>
      <c r="D221" s="59">
        <f t="shared" si="69"/>
        <v>0.18726379078616981</v>
      </c>
      <c r="E221" s="59">
        <f t="shared" si="69"/>
        <v>0.10084271118229153</v>
      </c>
      <c r="F221" s="59">
        <f t="shared" si="69"/>
        <v>7.2307638308898861E-4</v>
      </c>
      <c r="G221" s="59">
        <f t="shared" si="69"/>
        <v>4.5127538850786315E-4</v>
      </c>
      <c r="H221" s="59">
        <f t="shared" si="69"/>
        <v>6.1766860012376678E-3</v>
      </c>
      <c r="I221" s="59">
        <f t="shared" si="69"/>
        <v>3.5926712106934676E-2</v>
      </c>
      <c r="J221" s="59">
        <f t="shared" si="69"/>
        <v>1.2616487760875306E-2</v>
      </c>
      <c r="K221" s="59">
        <f t="shared" si="69"/>
        <v>0</v>
      </c>
      <c r="L221" s="59">
        <f t="shared" si="69"/>
        <v>0</v>
      </c>
      <c r="M221" s="59">
        <f t="shared" si="69"/>
        <v>3.5272133563539178E-2</v>
      </c>
      <c r="N221" s="59">
        <f t="shared" si="69"/>
        <v>2.9532782509549735E-3</v>
      </c>
      <c r="O221" s="59">
        <f t="shared" si="69"/>
        <v>4.9726931478380067E-2</v>
      </c>
      <c r="P221" s="59">
        <f t="shared" si="69"/>
        <v>1.7651985361692258E-2</v>
      </c>
      <c r="Q221" s="59">
        <f t="shared" si="69"/>
        <v>0</v>
      </c>
      <c r="R221" s="59">
        <f t="shared" si="69"/>
        <v>0</v>
      </c>
      <c r="S221" s="59">
        <f t="shared" si="69"/>
        <v>0</v>
      </c>
      <c r="T221" s="59">
        <f t="shared" si="69"/>
        <v>0</v>
      </c>
      <c r="U221" s="59">
        <f t="shared" si="69"/>
        <v>0</v>
      </c>
      <c r="V221" s="59">
        <f t="shared" si="69"/>
        <v>0</v>
      </c>
      <c r="W221" s="59">
        <f t="shared" si="69"/>
        <v>0</v>
      </c>
      <c r="X221" s="59">
        <f t="shared" si="69"/>
        <v>0</v>
      </c>
      <c r="Y221" s="59">
        <f t="shared" si="69"/>
        <v>0</v>
      </c>
      <c r="Z221" s="59">
        <f t="shared" si="69"/>
        <v>0</v>
      </c>
      <c r="AA221" s="59">
        <f t="shared" si="69"/>
        <v>0</v>
      </c>
      <c r="AB221" s="59">
        <f t="shared" si="69"/>
        <v>0</v>
      </c>
    </row>
    <row r="222" spans="1:28"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2" customHeight="1">
      <c r="A223" s="160" t="s">
        <v>504</v>
      </c>
      <c r="B223" s="9" t="s">
        <v>608</v>
      </c>
      <c r="C223" s="1">
        <v>532147.75086484046</v>
      </c>
      <c r="D223" s="1">
        <v>181055.45552702073</v>
      </c>
      <c r="E223" s="1">
        <v>97499.484193064927</v>
      </c>
      <c r="F223" s="1">
        <v>699.10431360698556</v>
      </c>
      <c r="G223" s="1">
        <v>436.31430663347828</v>
      </c>
      <c r="H223" s="1">
        <v>5971.911029390797</v>
      </c>
      <c r="I223" s="1">
        <v>34735.637887074052</v>
      </c>
      <c r="J223" s="1">
        <v>12198.214770225957</v>
      </c>
      <c r="K223" s="1">
        <v>0</v>
      </c>
      <c r="L223" s="1">
        <v>0</v>
      </c>
      <c r="M223" s="1">
        <v>34102.760512034612</v>
      </c>
      <c r="N223" s="1">
        <v>2855.368551388879</v>
      </c>
      <c r="O223" s="1">
        <v>48078.340147773954</v>
      </c>
      <c r="P223" s="1">
        <v>17066.771089061654</v>
      </c>
      <c r="Q223" s="1">
        <v>0</v>
      </c>
      <c r="R223" s="1">
        <v>0</v>
      </c>
      <c r="S223" s="1">
        <v>0</v>
      </c>
      <c r="T223" s="1">
        <v>0</v>
      </c>
      <c r="U223" s="1">
        <v>0</v>
      </c>
      <c r="V223" s="1">
        <v>0</v>
      </c>
      <c r="W223" s="1">
        <v>0</v>
      </c>
      <c r="X223" s="1">
        <v>462534.42172022455</v>
      </c>
      <c r="Y223" s="1">
        <v>150405.69850589705</v>
      </c>
      <c r="Z223" s="1">
        <v>185308.37445409002</v>
      </c>
      <c r="AA223" s="1">
        <v>79820.335561487824</v>
      </c>
      <c r="AB223" s="1">
        <v>23113.512159893129</v>
      </c>
    </row>
    <row r="224" spans="1:28" ht="12" customHeight="1">
      <c r="A224" s="1" t="s">
        <v>820</v>
      </c>
      <c r="B224" s="9">
        <f>SUM(C223:AB223)</f>
        <v>1868029.4555937087</v>
      </c>
      <c r="C224" s="59">
        <f t="shared" ref="C224:AB224" si="70">IF(ISERR($B224),0,IF($B224=0,0,+C223/$B224))</f>
        <v>0.28487117763124886</v>
      </c>
      <c r="D224" s="59">
        <f t="shared" si="70"/>
        <v>9.6923233723569188E-2</v>
      </c>
      <c r="E224" s="59">
        <f t="shared" si="70"/>
        <v>5.2193761667466337E-2</v>
      </c>
      <c r="F224" s="59">
        <f t="shared" si="70"/>
        <v>3.7424694322327586E-4</v>
      </c>
      <c r="G224" s="59">
        <f t="shared" si="70"/>
        <v>2.335692862481155E-4</v>
      </c>
      <c r="H224" s="59">
        <f t="shared" si="70"/>
        <v>3.1969041020783943E-3</v>
      </c>
      <c r="I224" s="59">
        <f t="shared" si="70"/>
        <v>1.8594802016135316E-2</v>
      </c>
      <c r="J224" s="59">
        <f t="shared" si="70"/>
        <v>6.5299905917966614E-3</v>
      </c>
      <c r="K224" s="59">
        <f t="shared" si="70"/>
        <v>0</v>
      </c>
      <c r="L224" s="59">
        <f t="shared" si="70"/>
        <v>0</v>
      </c>
      <c r="M224" s="59">
        <f t="shared" si="70"/>
        <v>1.825600790711079E-2</v>
      </c>
      <c r="N224" s="59">
        <f t="shared" si="70"/>
        <v>1.528545785420374E-3</v>
      </c>
      <c r="O224" s="59">
        <f t="shared" si="70"/>
        <v>2.5737463616436067E-2</v>
      </c>
      <c r="P224" s="59">
        <f t="shared" si="70"/>
        <v>9.1362430276225957E-3</v>
      </c>
      <c r="Q224" s="59">
        <f t="shared" si="70"/>
        <v>0</v>
      </c>
      <c r="R224" s="59">
        <f t="shared" si="70"/>
        <v>0</v>
      </c>
      <c r="S224" s="59">
        <f t="shared" si="70"/>
        <v>0</v>
      </c>
      <c r="T224" s="59">
        <f t="shared" si="70"/>
        <v>0</v>
      </c>
      <c r="U224" s="59">
        <f t="shared" si="70"/>
        <v>0</v>
      </c>
      <c r="V224" s="59">
        <f t="shared" si="70"/>
        <v>0</v>
      </c>
      <c r="W224" s="59">
        <f t="shared" si="70"/>
        <v>0</v>
      </c>
      <c r="X224" s="59">
        <f t="shared" si="70"/>
        <v>0.24760552909655217</v>
      </c>
      <c r="Y224" s="59">
        <f t="shared" si="70"/>
        <v>8.0515699608223884E-2</v>
      </c>
      <c r="Z224" s="59">
        <f t="shared" si="70"/>
        <v>9.9199921017944642E-2</v>
      </c>
      <c r="AA224" s="59">
        <f t="shared" si="70"/>
        <v>4.2729698572188106E-2</v>
      </c>
      <c r="AB224" s="59">
        <f t="shared" si="70"/>
        <v>1.2373205406735435E-2</v>
      </c>
    </row>
    <row r="225" spans="1:28" ht="12" customHeight="1">
      <c r="A225" s="1"/>
      <c r="B225" s="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row>
    <row r="226" spans="1:28" ht="12" customHeight="1">
      <c r="A226" s="160" t="s">
        <v>512</v>
      </c>
      <c r="B226" s="9" t="s">
        <v>608</v>
      </c>
      <c r="C226" s="187">
        <v>11127.040862680693</v>
      </c>
      <c r="D226" s="187">
        <v>4056.1466963910943</v>
      </c>
      <c r="E226" s="187">
        <v>1978.445542148349</v>
      </c>
      <c r="F226" s="187">
        <v>9.6887246282082362</v>
      </c>
      <c r="G226" s="187">
        <v>28.86775858638855</v>
      </c>
      <c r="H226" s="187">
        <v>128.06194627262499</v>
      </c>
      <c r="I226" s="187">
        <v>753.15386991751632</v>
      </c>
      <c r="J226" s="187">
        <v>175.28672259012262</v>
      </c>
      <c r="K226" s="187">
        <v>0</v>
      </c>
      <c r="L226" s="187">
        <v>0</v>
      </c>
      <c r="M226" s="187">
        <v>655.84413957235972</v>
      </c>
      <c r="N226" s="187">
        <v>41.148043219950232</v>
      </c>
      <c r="O226" s="187">
        <v>1407.1609602572919</v>
      </c>
      <c r="P226" s="187">
        <v>210.87978039665791</v>
      </c>
      <c r="Q226" s="187">
        <v>0</v>
      </c>
      <c r="R226" s="187">
        <v>0</v>
      </c>
      <c r="S226" s="187">
        <v>0</v>
      </c>
      <c r="T226" s="187">
        <v>0</v>
      </c>
      <c r="U226" s="187">
        <v>0</v>
      </c>
      <c r="V226" s="187">
        <v>0</v>
      </c>
      <c r="W226" s="187">
        <v>0</v>
      </c>
      <c r="X226" s="187">
        <v>5602.0946546113391</v>
      </c>
      <c r="Y226" s="187">
        <v>2008.5576636284468</v>
      </c>
      <c r="Z226" s="187">
        <v>2108.1148869001554</v>
      </c>
      <c r="AA226" s="187">
        <v>1051.0175145948524</v>
      </c>
      <c r="AB226" s="187">
        <v>200.28211402786482</v>
      </c>
    </row>
    <row r="227" spans="1:28" ht="12" customHeight="1">
      <c r="A227" s="1" t="s">
        <v>793</v>
      </c>
      <c r="B227" s="9">
        <f>SUM(C226:AB226)</f>
        <v>31541.791880423913</v>
      </c>
      <c r="C227" s="59">
        <f t="shared" ref="C227:AB227" si="71">IF(ISERR($B227),0,IF($B227=0,0,+C226/$B227))</f>
        <v>0.35277136140089033</v>
      </c>
      <c r="D227" s="59">
        <f t="shared" si="71"/>
        <v>0.12859595015299369</v>
      </c>
      <c r="E227" s="59">
        <f t="shared" si="71"/>
        <v>6.2724576639422019E-2</v>
      </c>
      <c r="F227" s="59">
        <f t="shared" si="71"/>
        <v>3.0717102772532856E-4</v>
      </c>
      <c r="G227" s="59">
        <f t="shared" si="71"/>
        <v>9.1522253066113931E-4</v>
      </c>
      <c r="H227" s="59">
        <f t="shared" si="71"/>
        <v>4.0600720072630153E-3</v>
      </c>
      <c r="I227" s="59">
        <f t="shared" si="71"/>
        <v>2.3877967135562565E-2</v>
      </c>
      <c r="J227" s="59">
        <f t="shared" si="71"/>
        <v>5.5572848636704286E-3</v>
      </c>
      <c r="K227" s="59">
        <f t="shared" si="71"/>
        <v>0</v>
      </c>
      <c r="L227" s="59">
        <f t="shared" si="71"/>
        <v>0</v>
      </c>
      <c r="M227" s="59">
        <f t="shared" si="71"/>
        <v>2.0792862436563173E-2</v>
      </c>
      <c r="N227" s="59">
        <f t="shared" si="71"/>
        <v>1.3045562971166626E-3</v>
      </c>
      <c r="O227" s="59">
        <f t="shared" si="71"/>
        <v>4.4612587819737398E-2</v>
      </c>
      <c r="P227" s="59">
        <f t="shared" si="71"/>
        <v>6.6857260740325365E-3</v>
      </c>
      <c r="Q227" s="59">
        <f t="shared" si="71"/>
        <v>0</v>
      </c>
      <c r="R227" s="59">
        <f t="shared" si="71"/>
        <v>0</v>
      </c>
      <c r="S227" s="59">
        <f t="shared" si="71"/>
        <v>0</v>
      </c>
      <c r="T227" s="59">
        <f t="shared" si="71"/>
        <v>0</v>
      </c>
      <c r="U227" s="59">
        <f t="shared" si="71"/>
        <v>0</v>
      </c>
      <c r="V227" s="59">
        <f t="shared" si="71"/>
        <v>0</v>
      </c>
      <c r="W227" s="59">
        <f t="shared" si="71"/>
        <v>0</v>
      </c>
      <c r="X227" s="59">
        <f t="shared" si="71"/>
        <v>0.17760863668903418</v>
      </c>
      <c r="Y227" s="59">
        <f t="shared" si="71"/>
        <v>6.3679250413006414E-2</v>
      </c>
      <c r="Z227" s="59">
        <f t="shared" si="71"/>
        <v>6.6835609558648285E-2</v>
      </c>
      <c r="AA227" s="59">
        <f t="shared" si="71"/>
        <v>3.3321426968363065E-2</v>
      </c>
      <c r="AB227" s="59">
        <f t="shared" si="71"/>
        <v>6.3497379853098279E-3</v>
      </c>
    </row>
    <row r="228" spans="1:28"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2" customHeight="1">
      <c r="A229" s="160" t="s">
        <v>551</v>
      </c>
      <c r="B229" s="9" t="s">
        <v>608</v>
      </c>
      <c r="C229" s="187">
        <v>52674.552972922873</v>
      </c>
      <c r="D229" s="187">
        <v>3233.9378947939231</v>
      </c>
      <c r="E229" s="187">
        <v>1408.2433130874592</v>
      </c>
      <c r="F229" s="187">
        <v>3.8945446279784628</v>
      </c>
      <c r="G229" s="187">
        <v>90.897696975655634</v>
      </c>
      <c r="H229" s="187">
        <v>257.34276752868561</v>
      </c>
      <c r="I229" s="187">
        <v>195.16278365220521</v>
      </c>
      <c r="J229" s="187">
        <v>79.373031311845551</v>
      </c>
      <c r="K229" s="187">
        <v>24.197687796021825</v>
      </c>
      <c r="L229" s="187">
        <v>2.3893407229584103</v>
      </c>
      <c r="M229" s="187">
        <v>325.82078822800662</v>
      </c>
      <c r="N229" s="187">
        <v>20.164872320358594</v>
      </c>
      <c r="O229" s="187">
        <v>1329.9211123973428</v>
      </c>
      <c r="P229" s="187">
        <v>222.08496077483608</v>
      </c>
      <c r="Q229" s="187">
        <v>51.431455653120743</v>
      </c>
      <c r="R229" s="187">
        <v>0</v>
      </c>
      <c r="S229" s="187">
        <v>0</v>
      </c>
      <c r="T229" s="187">
        <v>0</v>
      </c>
      <c r="U229" s="187">
        <v>0</v>
      </c>
      <c r="V229" s="187">
        <v>0</v>
      </c>
      <c r="W229" s="187">
        <v>0</v>
      </c>
      <c r="X229" s="187">
        <v>21264.304750672854</v>
      </c>
      <c r="Y229" s="187">
        <v>1019.011327881362</v>
      </c>
      <c r="Z229" s="187">
        <v>423.42124662725348</v>
      </c>
      <c r="AA229" s="187">
        <v>444.89410376807598</v>
      </c>
      <c r="AB229" s="187">
        <v>373.83767112839098</v>
      </c>
    </row>
    <row r="230" spans="1:28" ht="12" customHeight="1">
      <c r="A230" s="1" t="s">
        <v>794</v>
      </c>
      <c r="B230" s="9">
        <f>SUM(C229:AB229)</f>
        <v>83444.884322871207</v>
      </c>
      <c r="C230" s="59">
        <f t="shared" ref="C230:AB230" si="72">IF(ISERR($B230),0,IF($B230=0,0,+C229/$B230))</f>
        <v>0.63124963741468609</v>
      </c>
      <c r="D230" s="59">
        <f t="shared" si="72"/>
        <v>3.8755376330572022E-2</v>
      </c>
      <c r="E230" s="59">
        <f t="shared" si="72"/>
        <v>1.6876328902783046E-2</v>
      </c>
      <c r="F230" s="59">
        <f t="shared" si="72"/>
        <v>4.6672059762338439E-5</v>
      </c>
      <c r="G230" s="59">
        <f t="shared" si="72"/>
        <v>1.0893141947917076E-3</v>
      </c>
      <c r="H230" s="59">
        <f t="shared" si="72"/>
        <v>3.0839849514675542E-3</v>
      </c>
      <c r="I230" s="59">
        <f t="shared" si="72"/>
        <v>2.338822628084266E-3</v>
      </c>
      <c r="J230" s="59">
        <f t="shared" si="72"/>
        <v>9.51203083998888E-4</v>
      </c>
      <c r="K230" s="59">
        <f t="shared" si="72"/>
        <v>2.89984077422821E-4</v>
      </c>
      <c r="L230" s="59">
        <f t="shared" si="72"/>
        <v>2.8633759185445017E-5</v>
      </c>
      <c r="M230" s="59">
        <f t="shared" si="72"/>
        <v>3.9046226844454165E-3</v>
      </c>
      <c r="N230" s="59">
        <f t="shared" si="72"/>
        <v>2.4165498561104306E-4</v>
      </c>
      <c r="O230" s="59">
        <f t="shared" si="72"/>
        <v>1.5937718928958091E-2</v>
      </c>
      <c r="P230" s="59">
        <f t="shared" si="72"/>
        <v>2.6614568715264591E-3</v>
      </c>
      <c r="Q230" s="59">
        <f t="shared" si="72"/>
        <v>6.1635241118099336E-4</v>
      </c>
      <c r="R230" s="59">
        <f t="shared" si="72"/>
        <v>0</v>
      </c>
      <c r="S230" s="59">
        <f t="shared" si="72"/>
        <v>0</v>
      </c>
      <c r="T230" s="59">
        <f t="shared" si="72"/>
        <v>0</v>
      </c>
      <c r="U230" s="59">
        <f t="shared" si="72"/>
        <v>0</v>
      </c>
      <c r="V230" s="59">
        <f t="shared" si="72"/>
        <v>0</v>
      </c>
      <c r="W230" s="59">
        <f t="shared" si="72"/>
        <v>0</v>
      </c>
      <c r="X230" s="59">
        <f t="shared" si="72"/>
        <v>0.2548305378241692</v>
      </c>
      <c r="Y230" s="59">
        <f t="shared" si="72"/>
        <v>1.2211789088693885E-2</v>
      </c>
      <c r="Z230" s="59">
        <f t="shared" si="72"/>
        <v>5.0742624915018188E-3</v>
      </c>
      <c r="AA230" s="59">
        <f t="shared" si="72"/>
        <v>5.3315923124377324E-3</v>
      </c>
      <c r="AB230" s="59">
        <f t="shared" si="72"/>
        <v>4.4800549987211941E-3</v>
      </c>
    </row>
    <row r="231" spans="1:28"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2" customHeight="1">
      <c r="A232" s="160" t="s">
        <v>505</v>
      </c>
      <c r="B232" s="9" t="s">
        <v>608</v>
      </c>
      <c r="C232" s="9">
        <v>17287.289143912058</v>
      </c>
      <c r="D232" s="9">
        <v>6213.8532025186669</v>
      </c>
      <c r="E232" s="9">
        <v>3093.3544024923767</v>
      </c>
      <c r="F232" s="9">
        <v>16.655324736166229</v>
      </c>
      <c r="G232" s="9">
        <v>38.430332171019415</v>
      </c>
      <c r="H232" s="9">
        <v>197.92317415694595</v>
      </c>
      <c r="I232" s="9">
        <v>1161.3941896807025</v>
      </c>
      <c r="J232" s="9">
        <v>298.26698623688935</v>
      </c>
      <c r="K232" s="9">
        <v>0</v>
      </c>
      <c r="L232" s="9">
        <v>0</v>
      </c>
      <c r="M232" s="9">
        <v>1037.5463349606373</v>
      </c>
      <c r="N232" s="9">
        <v>69.962052628278542</v>
      </c>
      <c r="O232" s="9">
        <v>2055.5515852568178</v>
      </c>
      <c r="P232" s="9">
        <v>375.0908756619192</v>
      </c>
      <c r="Q232" s="9">
        <v>0</v>
      </c>
      <c r="R232" s="9">
        <v>0</v>
      </c>
      <c r="S232" s="9">
        <v>0</v>
      </c>
      <c r="T232" s="9">
        <v>0</v>
      </c>
      <c r="U232" s="9">
        <v>0</v>
      </c>
      <c r="V232" s="9">
        <v>0</v>
      </c>
      <c r="W232" s="9">
        <v>0</v>
      </c>
      <c r="X232" s="9">
        <v>9217.8419425348657</v>
      </c>
      <c r="Y232" s="9">
        <v>3226.5081497536057</v>
      </c>
      <c r="Z232" s="9">
        <v>3647.5430366667661</v>
      </c>
      <c r="AA232" s="9">
        <v>1801.0800769857065</v>
      </c>
      <c r="AB232" s="9">
        <v>356.39300278767939</v>
      </c>
    </row>
    <row r="233" spans="1:28" ht="12" customHeight="1">
      <c r="A233" s="1" t="s">
        <v>812</v>
      </c>
      <c r="B233" s="9">
        <f>SUM(C232:AB232)</f>
        <v>50094.683813141099</v>
      </c>
      <c r="C233" s="59">
        <f t="shared" ref="C233:AB233" si="73">IF(ISERR($B233),0,IF($B233=0,0,+C232/$B233))</f>
        <v>0.34509228980056295</v>
      </c>
      <c r="D233" s="59">
        <f t="shared" si="73"/>
        <v>0.12404216834059778</v>
      </c>
      <c r="E233" s="59">
        <f t="shared" si="73"/>
        <v>6.175015325041161E-2</v>
      </c>
      <c r="F233" s="59">
        <f t="shared" si="73"/>
        <v>3.3247689112666118E-4</v>
      </c>
      <c r="G233" s="59">
        <f t="shared" si="73"/>
        <v>7.6715390228569865E-4</v>
      </c>
      <c r="H233" s="59">
        <f t="shared" si="73"/>
        <v>3.9509816030623536E-3</v>
      </c>
      <c r="I233" s="59">
        <f t="shared" si="73"/>
        <v>2.318398083942072E-2</v>
      </c>
      <c r="J233" s="59">
        <f t="shared" si="73"/>
        <v>5.9540646538355111E-3</v>
      </c>
      <c r="K233" s="59">
        <f t="shared" si="73"/>
        <v>0</v>
      </c>
      <c r="L233" s="59">
        <f t="shared" si="73"/>
        <v>0</v>
      </c>
      <c r="M233" s="59">
        <f t="shared" si="73"/>
        <v>2.0711705434269308E-2</v>
      </c>
      <c r="N233" s="59">
        <f t="shared" si="73"/>
        <v>1.3965963512065473E-3</v>
      </c>
      <c r="O233" s="59">
        <f t="shared" si="73"/>
        <v>4.1033327866171594E-2</v>
      </c>
      <c r="P233" s="59">
        <f t="shared" si="73"/>
        <v>7.4876383502299583E-3</v>
      </c>
      <c r="Q233" s="59">
        <f t="shared" si="73"/>
        <v>0</v>
      </c>
      <c r="R233" s="59">
        <f t="shared" si="73"/>
        <v>0</v>
      </c>
      <c r="S233" s="59">
        <f t="shared" si="73"/>
        <v>0</v>
      </c>
      <c r="T233" s="59">
        <f t="shared" si="73"/>
        <v>0</v>
      </c>
      <c r="U233" s="59">
        <f t="shared" si="73"/>
        <v>0</v>
      </c>
      <c r="V233" s="59">
        <f t="shared" si="73"/>
        <v>0</v>
      </c>
      <c r="W233" s="59">
        <f t="shared" si="73"/>
        <v>0</v>
      </c>
      <c r="X233" s="59">
        <f t="shared" si="73"/>
        <v>0.18400838653695212</v>
      </c>
      <c r="Y233" s="59">
        <f t="shared" si="73"/>
        <v>6.4408194725589049E-2</v>
      </c>
      <c r="Z233" s="59">
        <f t="shared" si="73"/>
        <v>7.2812976528058723E-2</v>
      </c>
      <c r="AA233" s="59">
        <f t="shared" si="73"/>
        <v>3.5953517217594211E-2</v>
      </c>
      <c r="AB233" s="59">
        <f t="shared" si="73"/>
        <v>7.114387708625252E-3</v>
      </c>
    </row>
    <row r="234" spans="1:28"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2" customHeight="1">
      <c r="A235" s="160" t="s">
        <v>550</v>
      </c>
      <c r="B235" s="9" t="s">
        <v>608</v>
      </c>
      <c r="C235" s="9">
        <v>98335.619206304415</v>
      </c>
      <c r="D235" s="9">
        <v>4913.1003411126494</v>
      </c>
      <c r="E235" s="9">
        <v>2031.9467023686177</v>
      </c>
      <c r="F235" s="9">
        <v>5.4420658075737149</v>
      </c>
      <c r="G235" s="9">
        <v>130.1359337328966</v>
      </c>
      <c r="H235" s="9">
        <v>383.87297001201347</v>
      </c>
      <c r="I235" s="9">
        <v>285.56367996792437</v>
      </c>
      <c r="J235" s="9">
        <v>115.39818117816633</v>
      </c>
      <c r="K235" s="9">
        <v>34.475973558443137</v>
      </c>
      <c r="L235" s="9">
        <v>4.698378929515175</v>
      </c>
      <c r="M235" s="9">
        <v>487.815629706359</v>
      </c>
      <c r="N235" s="9">
        <v>30.45325803481294</v>
      </c>
      <c r="O235" s="9">
        <v>1983.8754055824857</v>
      </c>
      <c r="P235" s="9">
        <v>347.2251491028419</v>
      </c>
      <c r="Q235" s="9">
        <v>69.975159369492232</v>
      </c>
      <c r="R235" s="9">
        <v>0</v>
      </c>
      <c r="S235" s="9">
        <v>0</v>
      </c>
      <c r="T235" s="9">
        <v>0</v>
      </c>
      <c r="U235" s="9">
        <v>0</v>
      </c>
      <c r="V235" s="9">
        <v>0</v>
      </c>
      <c r="W235" s="9">
        <v>0</v>
      </c>
      <c r="X235" s="9">
        <v>37566.290364700428</v>
      </c>
      <c r="Y235" s="9">
        <v>1590.0687399191213</v>
      </c>
      <c r="Z235" s="9">
        <v>623.17479903276569</v>
      </c>
      <c r="AA235" s="9">
        <v>605.59541035501218</v>
      </c>
      <c r="AB235" s="9">
        <v>569.19913562497254</v>
      </c>
    </row>
    <row r="236" spans="1:28" ht="12" customHeight="1">
      <c r="A236" s="1" t="s">
        <v>813</v>
      </c>
      <c r="B236" s="9">
        <f>SUM(C235:AB235)</f>
        <v>150113.92648440049</v>
      </c>
      <c r="C236" s="59">
        <f t="shared" ref="C236:AB236" si="74">IF(ISERR($B236),0,IF($B236=0,0,+C235/$B236))</f>
        <v>0.6550732600850544</v>
      </c>
      <c r="D236" s="59">
        <f t="shared" si="74"/>
        <v>3.2729144165203138E-2</v>
      </c>
      <c r="E236" s="59">
        <f t="shared" si="74"/>
        <v>1.3536030599930866E-2</v>
      </c>
      <c r="F236" s="59">
        <f t="shared" si="74"/>
        <v>3.6252904277600402E-5</v>
      </c>
      <c r="G236" s="59">
        <f t="shared" si="74"/>
        <v>8.6691446144019182E-4</v>
      </c>
      <c r="H236" s="59">
        <f t="shared" si="74"/>
        <v>2.5572109064238265E-3</v>
      </c>
      <c r="I236" s="59">
        <f t="shared" si="74"/>
        <v>1.90231304087299E-3</v>
      </c>
      <c r="J236" s="59">
        <f t="shared" si="74"/>
        <v>7.6873734423406912E-4</v>
      </c>
      <c r="K236" s="59">
        <f t="shared" si="74"/>
        <v>2.296653905860347E-4</v>
      </c>
      <c r="L236" s="59">
        <f t="shared" si="74"/>
        <v>3.1298754483005414E-5</v>
      </c>
      <c r="M236" s="59">
        <f t="shared" si="74"/>
        <v>3.2496360672908766E-3</v>
      </c>
      <c r="N236" s="59">
        <f t="shared" si="74"/>
        <v>2.0286764025173623E-4</v>
      </c>
      <c r="O236" s="59">
        <f t="shared" si="74"/>
        <v>1.3215798507466564E-2</v>
      </c>
      <c r="P236" s="59">
        <f t="shared" si="74"/>
        <v>2.3130775220840337E-3</v>
      </c>
      <c r="Q236" s="59">
        <f t="shared" si="74"/>
        <v>4.6614701918921492E-4</v>
      </c>
      <c r="R236" s="59">
        <f t="shared" si="74"/>
        <v>0</v>
      </c>
      <c r="S236" s="59">
        <f t="shared" si="74"/>
        <v>0</v>
      </c>
      <c r="T236" s="59">
        <f t="shared" si="74"/>
        <v>0</v>
      </c>
      <c r="U236" s="59">
        <f t="shared" si="74"/>
        <v>0</v>
      </c>
      <c r="V236" s="59">
        <f t="shared" si="74"/>
        <v>0</v>
      </c>
      <c r="W236" s="59">
        <f t="shared" si="74"/>
        <v>0</v>
      </c>
      <c r="X236" s="59">
        <f t="shared" si="74"/>
        <v>0.25025186699519336</v>
      </c>
      <c r="Y236" s="59">
        <f t="shared" si="74"/>
        <v>1.0592413223461701E-2</v>
      </c>
      <c r="Z236" s="59">
        <f t="shared" si="74"/>
        <v>4.1513456720987489E-3</v>
      </c>
      <c r="AA236" s="59">
        <f t="shared" si="74"/>
        <v>4.0342386914910544E-3</v>
      </c>
      <c r="AB236" s="59">
        <f t="shared" si="74"/>
        <v>3.791781008966696E-3</v>
      </c>
    </row>
    <row r="237" spans="1:28" ht="12"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2" customHeight="1">
      <c r="A238" s="1" t="s">
        <v>507</v>
      </c>
      <c r="B238" s="9" t="s">
        <v>608</v>
      </c>
      <c r="C238" s="9">
        <v>7587.4003223014679</v>
      </c>
      <c r="D238" s="9">
        <v>2581.5015085332393</v>
      </c>
      <c r="E238" s="9">
        <v>1390.1545512283492</v>
      </c>
      <c r="F238" s="9">
        <v>9.9678788189245626</v>
      </c>
      <c r="G238" s="9">
        <v>6.2210002868478194</v>
      </c>
      <c r="H238" s="9">
        <v>85.147930430065799</v>
      </c>
      <c r="I238" s="9">
        <v>495.26318521765631</v>
      </c>
      <c r="J238" s="9">
        <v>173.92301015779793</v>
      </c>
      <c r="K238" s="9">
        <v>0</v>
      </c>
      <c r="L238" s="9">
        <v>0</v>
      </c>
      <c r="M238" s="9">
        <v>486.23957477948846</v>
      </c>
      <c r="N238" s="9">
        <v>40.712047043115426</v>
      </c>
      <c r="O238" s="9">
        <v>685.50437907533706</v>
      </c>
      <c r="P238" s="9">
        <v>243.33923097737832</v>
      </c>
      <c r="Q238" s="9">
        <v>0</v>
      </c>
      <c r="R238" s="9">
        <v>0</v>
      </c>
      <c r="S238" s="9">
        <v>0</v>
      </c>
      <c r="T238" s="9">
        <v>0</v>
      </c>
      <c r="U238" s="9">
        <v>0</v>
      </c>
      <c r="V238" s="9">
        <v>0</v>
      </c>
      <c r="W238" s="9">
        <v>0</v>
      </c>
      <c r="X238" s="9">
        <v>5495.5556794528211</v>
      </c>
      <c r="Y238" s="9">
        <v>1787.7738898153541</v>
      </c>
      <c r="Z238" s="9">
        <v>1596.1086698575994</v>
      </c>
      <c r="AA238" s="9">
        <v>719.13093119384098</v>
      </c>
      <c r="AB238" s="9">
        <v>215.64945063956736</v>
      </c>
    </row>
    <row r="239" spans="1:28" ht="12" customHeight="1">
      <c r="A239" s="1" t="s">
        <v>798</v>
      </c>
      <c r="B239" s="9">
        <f>SUM(C238:AB238)</f>
        <v>23599.593239808855</v>
      </c>
      <c r="C239" s="59">
        <f t="shared" ref="C239:AB239" si="75">IF(ISERR($B239),0,IF($B239=0,0,+C238/$B239))</f>
        <v>0.32150555499840988</v>
      </c>
      <c r="D239" s="59">
        <f t="shared" si="75"/>
        <v>0.10938754250131084</v>
      </c>
      <c r="E239" s="59">
        <f t="shared" si="75"/>
        <v>5.8905869143683967E-2</v>
      </c>
      <c r="F239" s="59">
        <f t="shared" si="75"/>
        <v>4.2237502645216344E-4</v>
      </c>
      <c r="G239" s="59">
        <f t="shared" si="75"/>
        <v>2.6360625048206152E-4</v>
      </c>
      <c r="H239" s="59">
        <f t="shared" si="75"/>
        <v>3.608025340302664E-3</v>
      </c>
      <c r="I239" s="59">
        <f t="shared" si="75"/>
        <v>2.0986089895067516E-2</v>
      </c>
      <c r="J239" s="59">
        <f t="shared" si="75"/>
        <v>7.3697460964885098E-3</v>
      </c>
      <c r="K239" s="59">
        <f t="shared" si="75"/>
        <v>0</v>
      </c>
      <c r="L239" s="59">
        <f t="shared" si="75"/>
        <v>0</v>
      </c>
      <c r="M239" s="59">
        <f t="shared" si="75"/>
        <v>2.060372693031326E-2</v>
      </c>
      <c r="N239" s="59">
        <f t="shared" si="75"/>
        <v>1.725116472534811E-3</v>
      </c>
      <c r="O239" s="59">
        <f t="shared" si="75"/>
        <v>2.9047296371150898E-2</v>
      </c>
      <c r="P239" s="59">
        <f t="shared" si="75"/>
        <v>1.0311162082527031E-2</v>
      </c>
      <c r="Q239" s="59">
        <f t="shared" si="75"/>
        <v>0</v>
      </c>
      <c r="R239" s="59">
        <f t="shared" si="75"/>
        <v>0</v>
      </c>
      <c r="S239" s="59">
        <f t="shared" si="75"/>
        <v>0</v>
      </c>
      <c r="T239" s="59">
        <f t="shared" si="75"/>
        <v>0</v>
      </c>
      <c r="U239" s="59">
        <f t="shared" si="75"/>
        <v>0</v>
      </c>
      <c r="V239" s="59">
        <f t="shared" si="75"/>
        <v>0</v>
      </c>
      <c r="W239" s="59">
        <f t="shared" si="75"/>
        <v>0</v>
      </c>
      <c r="X239" s="59">
        <f t="shared" si="75"/>
        <v>0.23286654238525903</v>
      </c>
      <c r="Y239" s="59">
        <f t="shared" si="75"/>
        <v>7.5754436597646801E-2</v>
      </c>
      <c r="Z239" s="59">
        <f t="shared" si="75"/>
        <v>6.7632888992561591E-2</v>
      </c>
      <c r="AA239" s="59">
        <f t="shared" si="75"/>
        <v>3.0472174833114436E-2</v>
      </c>
      <c r="AB239" s="59">
        <f t="shared" si="75"/>
        <v>9.1378460826943477E-3</v>
      </c>
    </row>
    <row r="240" spans="1:28" ht="12"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2" customHeight="1">
      <c r="A241" s="160" t="s">
        <v>531</v>
      </c>
      <c r="B241" s="9" t="s">
        <v>608</v>
      </c>
      <c r="C241" s="9">
        <v>14955.338095027702</v>
      </c>
      <c r="D241" s="9">
        <v>310.08582728195051</v>
      </c>
      <c r="E241" s="9">
        <v>33.19390962108556</v>
      </c>
      <c r="F241" s="9">
        <v>5.8735773875808672E-3</v>
      </c>
      <c r="G241" s="9">
        <v>2.4456026879791941</v>
      </c>
      <c r="H241" s="9">
        <v>8.2524461649457503</v>
      </c>
      <c r="I241" s="9">
        <v>12.476496630570557</v>
      </c>
      <c r="J241" s="9">
        <v>7.0798302908377799</v>
      </c>
      <c r="K241" s="9">
        <v>5.9321019141104457E-2</v>
      </c>
      <c r="L241" s="9">
        <v>5.5782097809435049E-3</v>
      </c>
      <c r="M241" s="9">
        <v>18.947909807425216</v>
      </c>
      <c r="N241" s="9">
        <v>1.5261146025567796</v>
      </c>
      <c r="O241" s="9">
        <v>286.73447580124815</v>
      </c>
      <c r="P241" s="9">
        <v>75.705683669430698</v>
      </c>
      <c r="Q241" s="9">
        <v>0.17599718748145329</v>
      </c>
      <c r="R241" s="9">
        <v>0</v>
      </c>
      <c r="S241" s="9">
        <v>0</v>
      </c>
      <c r="T241" s="9">
        <v>0</v>
      </c>
      <c r="U241" s="9">
        <v>0</v>
      </c>
      <c r="V241" s="9">
        <v>0</v>
      </c>
      <c r="W241" s="9">
        <v>0</v>
      </c>
      <c r="X241" s="9">
        <v>5921.9542391077939</v>
      </c>
      <c r="Y241" s="9">
        <v>67.494874305738989</v>
      </c>
      <c r="Z241" s="9">
        <v>11.970184392715691</v>
      </c>
      <c r="AA241" s="9">
        <v>3.2159487149147741</v>
      </c>
      <c r="AB241" s="9">
        <v>10.836344643907578</v>
      </c>
    </row>
    <row r="242" spans="1:28" ht="12" customHeight="1">
      <c r="A242" s="1" t="s">
        <v>799</v>
      </c>
      <c r="B242" s="9">
        <f>SUM(C241:AB241)</f>
        <v>21727.504752744589</v>
      </c>
      <c r="C242" s="59">
        <f t="shared" ref="C242:AB242" si="76">IF(ISERR($B242),0,IF($B242=0,0,+C241/$B242))</f>
        <v>0.68831364969042585</v>
      </c>
      <c r="D242" s="59">
        <f t="shared" si="76"/>
        <v>1.4271580230250824E-2</v>
      </c>
      <c r="E242" s="59">
        <f t="shared" si="76"/>
        <v>1.5277368477801185E-3</v>
      </c>
      <c r="F242" s="59">
        <f t="shared" si="76"/>
        <v>2.7032912681051997E-7</v>
      </c>
      <c r="G242" s="59">
        <f t="shared" si="76"/>
        <v>1.1255791752480315E-4</v>
      </c>
      <c r="H242" s="59">
        <f t="shared" si="76"/>
        <v>3.7981564191826088E-4</v>
      </c>
      <c r="I242" s="59">
        <f t="shared" si="76"/>
        <v>5.7422593033811409E-4</v>
      </c>
      <c r="J242" s="59">
        <f t="shared" si="76"/>
        <v>3.2584644999069512E-4</v>
      </c>
      <c r="K242" s="59">
        <f t="shared" si="76"/>
        <v>2.7302269550124528E-6</v>
      </c>
      <c r="L242" s="59">
        <f t="shared" si="76"/>
        <v>2.5673494699104246E-7</v>
      </c>
      <c r="M242" s="59">
        <f t="shared" si="76"/>
        <v>8.7207021805077456E-4</v>
      </c>
      <c r="N242" s="59">
        <f t="shared" si="76"/>
        <v>7.0238834137822603E-5</v>
      </c>
      <c r="O242" s="59">
        <f t="shared" si="76"/>
        <v>1.3196843312853411E-2</v>
      </c>
      <c r="P242" s="59">
        <f t="shared" si="76"/>
        <v>3.4843248007973698E-3</v>
      </c>
      <c r="Q242" s="59">
        <f t="shared" si="76"/>
        <v>8.1002024615468821E-6</v>
      </c>
      <c r="R242" s="59">
        <f t="shared" si="76"/>
        <v>0</v>
      </c>
      <c r="S242" s="59">
        <f t="shared" si="76"/>
        <v>0</v>
      </c>
      <c r="T242" s="59">
        <f t="shared" si="76"/>
        <v>0</v>
      </c>
      <c r="U242" s="59">
        <f t="shared" si="76"/>
        <v>0</v>
      </c>
      <c r="V242" s="59">
        <f t="shared" si="76"/>
        <v>0</v>
      </c>
      <c r="W242" s="59">
        <f t="shared" si="76"/>
        <v>0</v>
      </c>
      <c r="X242" s="59">
        <f t="shared" si="76"/>
        <v>0.27255565268532461</v>
      </c>
      <c r="Y242" s="59">
        <f t="shared" si="76"/>
        <v>3.1064254765477903E-3</v>
      </c>
      <c r="Z242" s="59">
        <f t="shared" si="76"/>
        <v>5.5092310548010039E-4</v>
      </c>
      <c r="AA242" s="59">
        <f t="shared" si="76"/>
        <v>1.4801279537212113E-4</v>
      </c>
      <c r="AB242" s="59">
        <f t="shared" si="76"/>
        <v>4.9873856971720352E-4</v>
      </c>
    </row>
    <row r="243" spans="1:28" ht="12"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2" customHeight="1">
      <c r="A244" s="160" t="s">
        <v>439</v>
      </c>
      <c r="B244" s="160" t="s">
        <v>558</v>
      </c>
      <c r="C244" s="41">
        <v>3365.6068098314167</v>
      </c>
      <c r="D244" s="41">
        <v>1145.0982797325419</v>
      </c>
      <c r="E244" s="41">
        <v>298.74483232125692</v>
      </c>
      <c r="F244" s="41">
        <v>0</v>
      </c>
      <c r="G244" s="41">
        <v>1.1865311173447868</v>
      </c>
      <c r="H244" s="41">
        <v>0</v>
      </c>
      <c r="I244" s="41">
        <v>203.71854506897722</v>
      </c>
      <c r="J244" s="41">
        <v>0</v>
      </c>
      <c r="K244" s="41">
        <v>61.152023684463416</v>
      </c>
      <c r="L244" s="41">
        <v>0.56161082119931449</v>
      </c>
      <c r="M244" s="41">
        <v>163.28279332760209</v>
      </c>
      <c r="N244" s="41">
        <v>0</v>
      </c>
      <c r="O244" s="41">
        <v>1077.3371936477633</v>
      </c>
      <c r="P244" s="41">
        <v>0</v>
      </c>
      <c r="Q244" s="41">
        <v>350.72623864438253</v>
      </c>
      <c r="R244" s="41">
        <v>0</v>
      </c>
      <c r="S244" s="41">
        <v>193.39111373555841</v>
      </c>
      <c r="T244" s="41">
        <v>0</v>
      </c>
      <c r="U244" s="41">
        <v>29823.280128369704</v>
      </c>
      <c r="V244" s="41">
        <v>0</v>
      </c>
      <c r="W244" s="41">
        <v>0</v>
      </c>
      <c r="X244" s="41">
        <v>1573.8446755968364</v>
      </c>
      <c r="Y244" s="41">
        <v>489.38827557493414</v>
      </c>
      <c r="Z244" s="41">
        <v>251.8750995556195</v>
      </c>
      <c r="AA244" s="41">
        <v>6.3683220690115299</v>
      </c>
      <c r="AB244" s="41">
        <v>6.740565842878909</v>
      </c>
    </row>
    <row r="245" spans="1:28" ht="12" customHeight="1">
      <c r="A245" s="1" t="s">
        <v>857</v>
      </c>
      <c r="B245" s="9">
        <f>SUM(C244:AB244)</f>
        <v>39012.3030389415</v>
      </c>
      <c r="C245" s="59">
        <f t="shared" ref="C245:AB245" si="77">IF(ISERR($B245),0,IF($B245=0,0,+C244/$B245))</f>
        <v>8.6270395430690622E-2</v>
      </c>
      <c r="D245" s="59">
        <f t="shared" si="77"/>
        <v>2.9352234821654128E-2</v>
      </c>
      <c r="E245" s="59">
        <f t="shared" si="77"/>
        <v>7.6577081856217073E-3</v>
      </c>
      <c r="F245" s="59">
        <f t="shared" si="77"/>
        <v>0</v>
      </c>
      <c r="G245" s="59">
        <f t="shared" si="77"/>
        <v>3.0414280237708836E-5</v>
      </c>
      <c r="H245" s="59">
        <f t="shared" si="77"/>
        <v>0</v>
      </c>
      <c r="I245" s="59">
        <f t="shared" si="77"/>
        <v>5.221905122228452E-3</v>
      </c>
      <c r="J245" s="59">
        <f t="shared" si="77"/>
        <v>0</v>
      </c>
      <c r="K245" s="59">
        <f t="shared" si="77"/>
        <v>1.5675061178372981E-3</v>
      </c>
      <c r="L245" s="59">
        <f t="shared" si="77"/>
        <v>1.4395736151201402E-5</v>
      </c>
      <c r="M245" s="59">
        <f t="shared" si="77"/>
        <v>4.1854179478872508E-3</v>
      </c>
      <c r="N245" s="59">
        <f t="shared" si="77"/>
        <v>0</v>
      </c>
      <c r="O245" s="59">
        <f t="shared" si="77"/>
        <v>2.7615319007759716E-2</v>
      </c>
      <c r="P245" s="59">
        <f t="shared" si="77"/>
        <v>0</v>
      </c>
      <c r="Q245" s="59">
        <f t="shared" si="77"/>
        <v>8.9901444242933524E-3</v>
      </c>
      <c r="R245" s="59">
        <f t="shared" si="77"/>
        <v>0</v>
      </c>
      <c r="S245" s="59">
        <f t="shared" si="77"/>
        <v>4.9571827006090431E-3</v>
      </c>
      <c r="T245" s="59">
        <f t="shared" si="77"/>
        <v>0</v>
      </c>
      <c r="U245" s="59">
        <f t="shared" si="77"/>
        <v>0.76445833250604434</v>
      </c>
      <c r="V245" s="59">
        <f t="shared" si="77"/>
        <v>0</v>
      </c>
      <c r="W245" s="59">
        <f t="shared" si="77"/>
        <v>0</v>
      </c>
      <c r="X245" s="59">
        <f t="shared" si="77"/>
        <v>4.0342265208640669E-2</v>
      </c>
      <c r="Y245" s="59">
        <f t="shared" si="77"/>
        <v>1.2544460015252985E-2</v>
      </c>
      <c r="Z245" s="59">
        <f t="shared" si="77"/>
        <v>6.4562991655273856E-3</v>
      </c>
      <c r="AA245" s="59">
        <f t="shared" si="77"/>
        <v>1.6323881373152377E-4</v>
      </c>
      <c r="AB245" s="59">
        <f t="shared" si="77"/>
        <v>1.727805158324177E-4</v>
      </c>
    </row>
    <row r="246" spans="1:28" ht="12"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2" customHeight="1">
      <c r="A247" s="1" t="s">
        <v>408</v>
      </c>
      <c r="B247" s="1" t="s">
        <v>558</v>
      </c>
      <c r="C247" s="41">
        <v>65171</v>
      </c>
      <c r="D247" s="41">
        <v>3224</v>
      </c>
      <c r="E247" s="1">
        <v>0</v>
      </c>
      <c r="F247" s="1">
        <v>0</v>
      </c>
      <c r="G247" s="1">
        <v>0</v>
      </c>
      <c r="H247" s="1">
        <v>0</v>
      </c>
      <c r="I247" s="1">
        <v>0</v>
      </c>
      <c r="J247" s="1">
        <v>0</v>
      </c>
      <c r="K247" s="1">
        <v>0</v>
      </c>
      <c r="L247" s="1">
        <v>0</v>
      </c>
      <c r="M247" s="1">
        <v>0</v>
      </c>
      <c r="N247" s="1">
        <v>0</v>
      </c>
      <c r="O247" s="1">
        <v>0</v>
      </c>
      <c r="P247" s="1">
        <v>0</v>
      </c>
      <c r="Q247" s="1">
        <v>0</v>
      </c>
      <c r="R247" s="1">
        <v>0</v>
      </c>
      <c r="S247" s="1">
        <v>0</v>
      </c>
      <c r="T247" s="1">
        <v>0</v>
      </c>
      <c r="U247" s="1">
        <v>0</v>
      </c>
      <c r="V247" s="1">
        <v>0</v>
      </c>
      <c r="W247" s="1">
        <v>0</v>
      </c>
      <c r="X247" s="213">
        <v>24046</v>
      </c>
      <c r="Y247" s="213">
        <v>900</v>
      </c>
      <c r="Z247" s="1">
        <v>0</v>
      </c>
      <c r="AA247" s="1">
        <v>0</v>
      </c>
      <c r="AB247" s="1">
        <v>0</v>
      </c>
    </row>
    <row r="248" spans="1:28" ht="12" customHeight="1">
      <c r="A248" s="1" t="s">
        <v>902</v>
      </c>
      <c r="B248" s="9">
        <f>SUM(C247:AB247)</f>
        <v>93341</v>
      </c>
      <c r="C248" s="59">
        <f t="shared" ref="C248:AB248" si="78">IF(ISERR($B248),0,IF($B248=0,0,+C247/$B248))</f>
        <v>0.69820336186670384</v>
      </c>
      <c r="D248" s="59">
        <f t="shared" si="78"/>
        <v>3.4540019926934576E-2</v>
      </c>
      <c r="E248" s="59">
        <f t="shared" si="78"/>
        <v>0</v>
      </c>
      <c r="F248" s="59">
        <f t="shared" si="78"/>
        <v>0</v>
      </c>
      <c r="G248" s="59">
        <f t="shared" si="78"/>
        <v>0</v>
      </c>
      <c r="H248" s="59">
        <f t="shared" si="78"/>
        <v>0</v>
      </c>
      <c r="I248" s="59">
        <f t="shared" si="78"/>
        <v>0</v>
      </c>
      <c r="J248" s="59">
        <f t="shared" si="78"/>
        <v>0</v>
      </c>
      <c r="K248" s="59">
        <f t="shared" si="78"/>
        <v>0</v>
      </c>
      <c r="L248" s="59">
        <f t="shared" si="78"/>
        <v>0</v>
      </c>
      <c r="M248" s="59">
        <f t="shared" si="78"/>
        <v>0</v>
      </c>
      <c r="N248" s="59">
        <f t="shared" si="78"/>
        <v>0</v>
      </c>
      <c r="O248" s="59">
        <f t="shared" si="78"/>
        <v>0</v>
      </c>
      <c r="P248" s="59">
        <f t="shared" si="78"/>
        <v>0</v>
      </c>
      <c r="Q248" s="59">
        <f t="shared" si="78"/>
        <v>0</v>
      </c>
      <c r="R248" s="59">
        <f t="shared" si="78"/>
        <v>0</v>
      </c>
      <c r="S248" s="59">
        <f t="shared" si="78"/>
        <v>0</v>
      </c>
      <c r="T248" s="59">
        <f t="shared" si="78"/>
        <v>0</v>
      </c>
      <c r="U248" s="59">
        <f t="shared" si="78"/>
        <v>0</v>
      </c>
      <c r="V248" s="59">
        <f t="shared" si="78"/>
        <v>0</v>
      </c>
      <c r="W248" s="59">
        <f t="shared" si="78"/>
        <v>0</v>
      </c>
      <c r="X248" s="59">
        <f t="shared" si="78"/>
        <v>0.25761455309028186</v>
      </c>
      <c r="Y248" s="59">
        <f t="shared" si="78"/>
        <v>9.64206511607975E-3</v>
      </c>
      <c r="Z248" s="59">
        <f t="shared" si="78"/>
        <v>0</v>
      </c>
      <c r="AA248" s="59">
        <f t="shared" si="78"/>
        <v>0</v>
      </c>
      <c r="AB248" s="59">
        <f t="shared" si="78"/>
        <v>0</v>
      </c>
    </row>
    <row r="249" spans="1:28" ht="12"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2" customHeight="1">
      <c r="A250" s="160" t="s">
        <v>511</v>
      </c>
      <c r="B250" s="160" t="s">
        <v>558</v>
      </c>
      <c r="C250" s="204">
        <v>27163.647213466018</v>
      </c>
      <c r="D250" s="204">
        <v>10601.604652429391</v>
      </c>
      <c r="E250" s="204">
        <v>4673.9421613377526</v>
      </c>
      <c r="F250" s="204">
        <v>10.89531689171136</v>
      </c>
      <c r="G250" s="204">
        <v>121.57163788909487</v>
      </c>
      <c r="H250" s="204">
        <v>320.88720629132274</v>
      </c>
      <c r="I250" s="204">
        <v>1908.0893120665401</v>
      </c>
      <c r="J250" s="204">
        <v>221.45992675473454</v>
      </c>
      <c r="K250" s="204">
        <v>0</v>
      </c>
      <c r="L250" s="204">
        <v>0</v>
      </c>
      <c r="M250" s="204">
        <v>1452.9445142958768</v>
      </c>
      <c r="N250" s="204">
        <v>52.4268278733743</v>
      </c>
      <c r="O250" s="204">
        <v>4475.2082123677174</v>
      </c>
      <c r="P250" s="204">
        <v>137.00750388597538</v>
      </c>
      <c r="Q250" s="204">
        <v>0</v>
      </c>
      <c r="R250" s="204">
        <v>0</v>
      </c>
      <c r="S250" s="204">
        <v>0</v>
      </c>
      <c r="T250" s="204">
        <v>0</v>
      </c>
      <c r="U250" s="204">
        <v>0</v>
      </c>
      <c r="V250" s="204">
        <v>0</v>
      </c>
      <c r="W250" s="204">
        <v>0</v>
      </c>
      <c r="X250" s="204">
        <v>6344.5806762419143</v>
      </c>
      <c r="Y250" s="204">
        <v>3001.616582114078</v>
      </c>
      <c r="Z250" s="204">
        <v>1671.7317062937695</v>
      </c>
      <c r="AA250" s="204">
        <v>1111.1591498007269</v>
      </c>
      <c r="AB250" s="204">
        <v>0</v>
      </c>
    </row>
    <row r="251" spans="1:28" ht="12" customHeight="1">
      <c r="A251" s="1" t="s">
        <v>878</v>
      </c>
      <c r="B251" s="9">
        <f>SUM(C250:AB250)</f>
        <v>63268.772599999989</v>
      </c>
      <c r="C251" s="59">
        <f t="shared" ref="C251:AB251" si="79">IF(ISERR($B251),0,IF($B251=0,0,+C250/$B251))</f>
        <v>0.42933735075281076</v>
      </c>
      <c r="D251" s="59">
        <f t="shared" si="79"/>
        <v>0.16756456964093835</v>
      </c>
      <c r="E251" s="59">
        <f t="shared" si="79"/>
        <v>7.3874392836534228E-2</v>
      </c>
      <c r="F251" s="59">
        <f t="shared" si="79"/>
        <v>1.7220686357540248E-4</v>
      </c>
      <c r="G251" s="59">
        <f t="shared" si="79"/>
        <v>1.9215109270050055E-3</v>
      </c>
      <c r="H251" s="59">
        <f t="shared" si="79"/>
        <v>5.0718102012195952E-3</v>
      </c>
      <c r="I251" s="59">
        <f t="shared" si="79"/>
        <v>3.0158468920045721E-2</v>
      </c>
      <c r="J251" s="59">
        <f t="shared" si="79"/>
        <v>3.5003038253145213E-3</v>
      </c>
      <c r="K251" s="59">
        <f t="shared" si="79"/>
        <v>0</v>
      </c>
      <c r="L251" s="59">
        <f t="shared" si="79"/>
        <v>0</v>
      </c>
      <c r="M251" s="59">
        <f t="shared" si="79"/>
        <v>2.2964638866660694E-2</v>
      </c>
      <c r="N251" s="59">
        <f t="shared" si="79"/>
        <v>8.2863671474755791E-4</v>
      </c>
      <c r="O251" s="59">
        <f t="shared" si="79"/>
        <v>7.0733286398031336E-2</v>
      </c>
      <c r="P251" s="59">
        <f t="shared" si="79"/>
        <v>2.1654838280516192E-3</v>
      </c>
      <c r="Q251" s="59">
        <f t="shared" si="79"/>
        <v>0</v>
      </c>
      <c r="R251" s="59">
        <f t="shared" si="79"/>
        <v>0</v>
      </c>
      <c r="S251" s="59">
        <f t="shared" si="79"/>
        <v>0</v>
      </c>
      <c r="T251" s="59">
        <f t="shared" si="79"/>
        <v>0</v>
      </c>
      <c r="U251" s="59">
        <f t="shared" si="79"/>
        <v>0</v>
      </c>
      <c r="V251" s="59">
        <f t="shared" si="79"/>
        <v>0</v>
      </c>
      <c r="W251" s="59">
        <f t="shared" si="79"/>
        <v>0</v>
      </c>
      <c r="X251" s="59">
        <f t="shared" si="79"/>
        <v>0.10027981286050609</v>
      </c>
      <c r="Y251" s="59">
        <f t="shared" si="79"/>
        <v>4.744230777307791E-2</v>
      </c>
      <c r="Z251" s="59">
        <f t="shared" si="79"/>
        <v>2.6422698554037855E-2</v>
      </c>
      <c r="AA251" s="59">
        <f t="shared" si="79"/>
        <v>1.7562521037443473E-2</v>
      </c>
      <c r="AB251" s="59">
        <f t="shared" si="79"/>
        <v>0</v>
      </c>
    </row>
    <row r="252" spans="1:28" ht="12"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2" customHeight="1">
      <c r="A253" s="1" t="s">
        <v>534</v>
      </c>
      <c r="B253" s="160" t="s">
        <v>608</v>
      </c>
      <c r="C253" s="41">
        <v>11985.596373687618</v>
      </c>
      <c r="D253" s="41">
        <v>476.37569167220596</v>
      </c>
      <c r="E253" s="41">
        <v>152.83795509722162</v>
      </c>
      <c r="F253" s="41">
        <v>0.32823776623228723</v>
      </c>
      <c r="G253" s="41">
        <v>9.1928248581479952</v>
      </c>
      <c r="H253" s="41">
        <v>27.721483392920458</v>
      </c>
      <c r="I253" s="41">
        <v>30.37880274375712</v>
      </c>
      <c r="J253" s="41">
        <v>14.479665640698576</v>
      </c>
      <c r="K253" s="41">
        <v>3.3140539779725864</v>
      </c>
      <c r="L253" s="41">
        <v>0.31187152982415173</v>
      </c>
      <c r="M253" s="41">
        <v>51.281904067858832</v>
      </c>
      <c r="N253" s="41">
        <v>3.608727537783833</v>
      </c>
      <c r="O253" s="41">
        <v>252.83817277755188</v>
      </c>
      <c r="P253" s="41">
        <v>56.199689804413879</v>
      </c>
      <c r="Q253" s="41">
        <v>9.8310306663786999</v>
      </c>
      <c r="R253" s="41">
        <v>0</v>
      </c>
      <c r="S253" s="41">
        <v>0</v>
      </c>
      <c r="T253" s="41">
        <v>0</v>
      </c>
      <c r="U253" s="41">
        <v>0</v>
      </c>
      <c r="V253" s="41">
        <v>0</v>
      </c>
      <c r="W253" s="41">
        <v>0</v>
      </c>
      <c r="X253" s="41">
        <v>4987.6650438490369</v>
      </c>
      <c r="Y253" s="41">
        <v>270.09484731794618</v>
      </c>
      <c r="Z253" s="41">
        <v>100.40000853692618</v>
      </c>
      <c r="AA253" s="41">
        <v>50.759189753841639</v>
      </c>
      <c r="AB253" s="41">
        <v>57.569490124364016</v>
      </c>
    </row>
    <row r="254" spans="1:28" ht="12" customHeight="1">
      <c r="A254" s="1" t="s">
        <v>913</v>
      </c>
      <c r="B254" s="9">
        <f>SUM(C253:AB253)</f>
        <v>18540.785064802698</v>
      </c>
      <c r="C254" s="59">
        <f t="shared" ref="C254:AB254" si="80">IF(ISERR($B254),0,IF($B254=0,0,+C253/$B254))</f>
        <v>0.64644492300602396</v>
      </c>
      <c r="D254" s="59">
        <f t="shared" si="80"/>
        <v>2.5693393780641151E-2</v>
      </c>
      <c r="E254" s="59">
        <f t="shared" si="80"/>
        <v>8.2433378394189405E-3</v>
      </c>
      <c r="F254" s="59">
        <f t="shared" si="80"/>
        <v>1.7703552739813836E-5</v>
      </c>
      <c r="G254" s="59">
        <f t="shared" si="80"/>
        <v>4.9581637595267714E-4</v>
      </c>
      <c r="H254" s="59">
        <f t="shared" si="80"/>
        <v>1.4951623297519445E-3</v>
      </c>
      <c r="I254" s="59">
        <f t="shared" si="80"/>
        <v>1.6384852441565369E-3</v>
      </c>
      <c r="J254" s="59">
        <f t="shared" si="80"/>
        <v>7.8096291985965379E-4</v>
      </c>
      <c r="K254" s="59">
        <f t="shared" si="80"/>
        <v>1.787439941938539E-4</v>
      </c>
      <c r="L254" s="59">
        <f t="shared" si="80"/>
        <v>1.6820837345026983E-5</v>
      </c>
      <c r="M254" s="59">
        <f t="shared" si="80"/>
        <v>2.7658971229438901E-3</v>
      </c>
      <c r="N254" s="59">
        <f t="shared" si="80"/>
        <v>1.9463725646841888E-4</v>
      </c>
      <c r="O254" s="59">
        <f t="shared" si="80"/>
        <v>1.3636864452818274E-2</v>
      </c>
      <c r="P254" s="59">
        <f t="shared" si="80"/>
        <v>3.0311386280563587E-3</v>
      </c>
      <c r="Q254" s="59">
        <f t="shared" si="80"/>
        <v>5.3023810113853541E-4</v>
      </c>
      <c r="R254" s="59">
        <f t="shared" si="80"/>
        <v>0</v>
      </c>
      <c r="S254" s="59">
        <f t="shared" si="80"/>
        <v>0</v>
      </c>
      <c r="T254" s="59">
        <f t="shared" si="80"/>
        <v>0</v>
      </c>
      <c r="U254" s="59">
        <f t="shared" si="80"/>
        <v>0</v>
      </c>
      <c r="V254" s="59">
        <f t="shared" si="80"/>
        <v>0</v>
      </c>
      <c r="W254" s="59">
        <f t="shared" si="80"/>
        <v>0</v>
      </c>
      <c r="X254" s="59">
        <f t="shared" si="80"/>
        <v>0.26901045594436446</v>
      </c>
      <c r="Y254" s="59">
        <f t="shared" si="80"/>
        <v>1.4567605760701395E-2</v>
      </c>
      <c r="Z254" s="59">
        <f t="shared" si="80"/>
        <v>5.4150893927098435E-3</v>
      </c>
      <c r="AA254" s="59">
        <f t="shared" si="80"/>
        <v>2.7377044486752316E-3</v>
      </c>
      <c r="AB254" s="59">
        <f t="shared" si="80"/>
        <v>3.1050190120402348E-3</v>
      </c>
    </row>
    <row r="255" spans="1:28" ht="12" customHeight="1">
      <c r="A255" s="1"/>
      <c r="B255" s="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row>
    <row r="256" spans="1:28" ht="12" customHeight="1">
      <c r="A256" s="1" t="s">
        <v>533</v>
      </c>
      <c r="B256" s="160" t="s">
        <v>608</v>
      </c>
      <c r="C256" s="41">
        <v>0</v>
      </c>
      <c r="D256" s="41">
        <v>0</v>
      </c>
      <c r="E256" s="41">
        <v>0</v>
      </c>
      <c r="F256" s="41">
        <v>0</v>
      </c>
      <c r="G256" s="41">
        <v>0</v>
      </c>
      <c r="H256" s="41">
        <v>0</v>
      </c>
      <c r="I256" s="41">
        <v>0</v>
      </c>
      <c r="J256" s="41">
        <v>0</v>
      </c>
      <c r="K256" s="41">
        <v>0</v>
      </c>
      <c r="L256" s="41">
        <v>0</v>
      </c>
      <c r="M256" s="41">
        <v>0</v>
      </c>
      <c r="N256" s="41">
        <v>0</v>
      </c>
      <c r="O256" s="41">
        <v>0</v>
      </c>
      <c r="P256" s="41">
        <v>0</v>
      </c>
      <c r="Q256" s="41">
        <v>0</v>
      </c>
      <c r="R256" s="41">
        <v>0</v>
      </c>
      <c r="S256" s="41">
        <v>0</v>
      </c>
      <c r="T256" s="41">
        <v>0</v>
      </c>
      <c r="U256" s="41">
        <v>0</v>
      </c>
      <c r="V256" s="41">
        <v>0</v>
      </c>
      <c r="W256" s="41">
        <v>0</v>
      </c>
      <c r="X256" s="41">
        <v>28301.034447686528</v>
      </c>
      <c r="Y256" s="41">
        <v>1601.5952951594713</v>
      </c>
      <c r="Z256" s="41">
        <v>563.41052661949448</v>
      </c>
      <c r="AA256" s="41">
        <v>127.78383077967914</v>
      </c>
      <c r="AB256" s="41">
        <v>238.96200330682439</v>
      </c>
    </row>
    <row r="257" spans="1:28" ht="12" customHeight="1">
      <c r="A257" s="1" t="s">
        <v>911</v>
      </c>
      <c r="B257" s="9">
        <f>SUM(C256:AB256)</f>
        <v>30832.786103551993</v>
      </c>
      <c r="C257" s="59">
        <f t="shared" ref="C257:AB257" si="81">IF(ISERR($B257),0,IF($B257=0,0,+C256/$B257))</f>
        <v>0</v>
      </c>
      <c r="D257" s="59">
        <f t="shared" si="81"/>
        <v>0</v>
      </c>
      <c r="E257" s="59">
        <f t="shared" si="81"/>
        <v>0</v>
      </c>
      <c r="F257" s="59">
        <f t="shared" si="81"/>
        <v>0</v>
      </c>
      <c r="G257" s="59">
        <f t="shared" si="81"/>
        <v>0</v>
      </c>
      <c r="H257" s="59">
        <f t="shared" si="81"/>
        <v>0</v>
      </c>
      <c r="I257" s="59">
        <f t="shared" si="81"/>
        <v>0</v>
      </c>
      <c r="J257" s="59">
        <f t="shared" si="81"/>
        <v>0</v>
      </c>
      <c r="K257" s="59">
        <f t="shared" si="81"/>
        <v>0</v>
      </c>
      <c r="L257" s="59">
        <f t="shared" si="81"/>
        <v>0</v>
      </c>
      <c r="M257" s="59">
        <f t="shared" si="81"/>
        <v>0</v>
      </c>
      <c r="N257" s="59">
        <f t="shared" si="81"/>
        <v>0</v>
      </c>
      <c r="O257" s="59">
        <f t="shared" si="81"/>
        <v>0</v>
      </c>
      <c r="P257" s="59">
        <f t="shared" si="81"/>
        <v>0</v>
      </c>
      <c r="Q257" s="59">
        <f t="shared" si="81"/>
        <v>0</v>
      </c>
      <c r="R257" s="59">
        <f t="shared" si="81"/>
        <v>0</v>
      </c>
      <c r="S257" s="59">
        <f t="shared" si="81"/>
        <v>0</v>
      </c>
      <c r="T257" s="59">
        <f t="shared" si="81"/>
        <v>0</v>
      </c>
      <c r="U257" s="59">
        <f t="shared" si="81"/>
        <v>0</v>
      </c>
      <c r="V257" s="59">
        <f t="shared" si="81"/>
        <v>0</v>
      </c>
      <c r="W257" s="59">
        <f t="shared" si="81"/>
        <v>0</v>
      </c>
      <c r="X257" s="59">
        <f t="shared" si="81"/>
        <v>0.9178876781565386</v>
      </c>
      <c r="Y257" s="59">
        <f t="shared" si="81"/>
        <v>5.194455310592138E-2</v>
      </c>
      <c r="Z257" s="59">
        <f t="shared" si="81"/>
        <v>1.8273098147124259E-2</v>
      </c>
      <c r="AA257" s="59">
        <f t="shared" si="81"/>
        <v>4.1444140127498306E-3</v>
      </c>
      <c r="AB257" s="59">
        <f t="shared" si="81"/>
        <v>7.7502565776660553E-3</v>
      </c>
    </row>
    <row r="258" spans="1:28" ht="12" customHeight="1">
      <c r="A258" s="1"/>
      <c r="B258" s="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row>
    <row r="259" spans="1:28" ht="12" customHeight="1">
      <c r="A259" s="1" t="s">
        <v>508</v>
      </c>
      <c r="B259" s="160" t="s">
        <v>608</v>
      </c>
      <c r="C259" s="41">
        <v>0</v>
      </c>
      <c r="D259" s="41">
        <v>0</v>
      </c>
      <c r="E259" s="41">
        <v>0</v>
      </c>
      <c r="F259" s="41">
        <v>0</v>
      </c>
      <c r="G259" s="41">
        <v>0</v>
      </c>
      <c r="H259" s="41">
        <v>0</v>
      </c>
      <c r="I259" s="41">
        <v>0</v>
      </c>
      <c r="J259" s="41">
        <v>0</v>
      </c>
      <c r="K259" s="41">
        <v>0</v>
      </c>
      <c r="L259" s="41">
        <v>0</v>
      </c>
      <c r="M259" s="41">
        <v>0</v>
      </c>
      <c r="N259" s="41">
        <v>0</v>
      </c>
      <c r="O259" s="41">
        <v>0</v>
      </c>
      <c r="P259" s="41">
        <v>0</v>
      </c>
      <c r="Q259" s="41">
        <v>0</v>
      </c>
      <c r="R259" s="41">
        <v>0</v>
      </c>
      <c r="S259" s="41">
        <v>0</v>
      </c>
      <c r="T259" s="41">
        <v>0</v>
      </c>
      <c r="U259" s="41">
        <v>0</v>
      </c>
      <c r="V259" s="41">
        <v>0</v>
      </c>
      <c r="W259" s="41">
        <v>0</v>
      </c>
      <c r="X259" s="41">
        <v>13516.518419423825</v>
      </c>
      <c r="Y259" s="41">
        <v>4393.9812683073578</v>
      </c>
      <c r="Z259" s="41">
        <v>5813.9952460441064</v>
      </c>
      <c r="AA259" s="41">
        <v>2484.4958391957671</v>
      </c>
      <c r="AB259" s="41">
        <v>713.34237979267812</v>
      </c>
    </row>
    <row r="260" spans="1:28" ht="12" customHeight="1">
      <c r="A260" s="1" t="s">
        <v>910</v>
      </c>
      <c r="B260" s="9">
        <f>SUM(C259:AB259)</f>
        <v>26922.333152763731</v>
      </c>
      <c r="C260" s="59">
        <f t="shared" ref="C260:AB260" si="82">IF(ISERR($B260),0,IF($B260=0,0,+C259/$B260))</f>
        <v>0</v>
      </c>
      <c r="D260" s="59">
        <f t="shared" si="82"/>
        <v>0</v>
      </c>
      <c r="E260" s="59">
        <f t="shared" si="82"/>
        <v>0</v>
      </c>
      <c r="F260" s="59">
        <f t="shared" si="82"/>
        <v>0</v>
      </c>
      <c r="G260" s="59">
        <f t="shared" si="82"/>
        <v>0</v>
      </c>
      <c r="H260" s="59">
        <f t="shared" si="82"/>
        <v>0</v>
      </c>
      <c r="I260" s="59">
        <f t="shared" si="82"/>
        <v>0</v>
      </c>
      <c r="J260" s="59">
        <f t="shared" si="82"/>
        <v>0</v>
      </c>
      <c r="K260" s="59">
        <f t="shared" si="82"/>
        <v>0</v>
      </c>
      <c r="L260" s="59">
        <f t="shared" si="82"/>
        <v>0</v>
      </c>
      <c r="M260" s="59">
        <f t="shared" si="82"/>
        <v>0</v>
      </c>
      <c r="N260" s="59">
        <f t="shared" si="82"/>
        <v>0</v>
      </c>
      <c r="O260" s="59">
        <f t="shared" si="82"/>
        <v>0</v>
      </c>
      <c r="P260" s="59">
        <f t="shared" si="82"/>
        <v>0</v>
      </c>
      <c r="Q260" s="59">
        <f t="shared" si="82"/>
        <v>0</v>
      </c>
      <c r="R260" s="59">
        <f t="shared" si="82"/>
        <v>0</v>
      </c>
      <c r="S260" s="59">
        <f t="shared" si="82"/>
        <v>0</v>
      </c>
      <c r="T260" s="59">
        <f t="shared" si="82"/>
        <v>0</v>
      </c>
      <c r="U260" s="59">
        <f t="shared" si="82"/>
        <v>0</v>
      </c>
      <c r="V260" s="59">
        <f t="shared" si="82"/>
        <v>0</v>
      </c>
      <c r="W260" s="59">
        <f t="shared" si="82"/>
        <v>0</v>
      </c>
      <c r="X260" s="59">
        <f t="shared" si="82"/>
        <v>0.5020559823967663</v>
      </c>
      <c r="Y260" s="59">
        <f t="shared" si="82"/>
        <v>0.16320952732346269</v>
      </c>
      <c r="Z260" s="59">
        <f t="shared" si="82"/>
        <v>0.21595436075521807</v>
      </c>
      <c r="AA260" s="59">
        <f t="shared" si="82"/>
        <v>9.2283823437521034E-2</v>
      </c>
      <c r="AB260" s="59">
        <f t="shared" si="82"/>
        <v>2.6496306087032039E-2</v>
      </c>
    </row>
    <row r="261" spans="1:28" ht="12" customHeight="1">
      <c r="A261" s="1"/>
      <c r="B261" s="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row>
    <row r="262" spans="1:28" ht="12" customHeight="1">
      <c r="A262" s="1" t="s">
        <v>532</v>
      </c>
      <c r="B262" s="160" t="s">
        <v>608</v>
      </c>
      <c r="C262" s="41">
        <v>59233.216019121726</v>
      </c>
      <c r="D262" s="41">
        <v>1897.0921341822973</v>
      </c>
      <c r="E262" s="41">
        <v>330.74958041666389</v>
      </c>
      <c r="F262" s="41">
        <v>0</v>
      </c>
      <c r="G262" s="41">
        <v>14.311404152892056</v>
      </c>
      <c r="H262" s="41">
        <v>48.66269932294913</v>
      </c>
      <c r="I262" s="41">
        <v>144.19110691949325</v>
      </c>
      <c r="J262" s="41">
        <v>82.418301253520752</v>
      </c>
      <c r="K262" s="41">
        <v>13.975457010289006</v>
      </c>
      <c r="L262" s="41">
        <v>0.32057475846224204</v>
      </c>
      <c r="M262" s="41">
        <v>240.31049914796191</v>
      </c>
      <c r="N262" s="41">
        <v>19.4796576694559</v>
      </c>
      <c r="O262" s="41">
        <v>1396.6940356782786</v>
      </c>
      <c r="P262" s="41">
        <v>369.70039087514124</v>
      </c>
      <c r="Q262" s="41">
        <v>63.504021799217327</v>
      </c>
      <c r="R262" s="41">
        <v>0</v>
      </c>
      <c r="S262" s="41">
        <v>0</v>
      </c>
      <c r="T262" s="41">
        <v>0</v>
      </c>
      <c r="U262" s="41">
        <v>0</v>
      </c>
      <c r="V262" s="41">
        <v>0</v>
      </c>
      <c r="W262" s="41">
        <v>0</v>
      </c>
      <c r="X262" s="41">
        <v>0</v>
      </c>
      <c r="Y262" s="41">
        <v>0</v>
      </c>
      <c r="Z262" s="41">
        <v>0</v>
      </c>
      <c r="AA262" s="41">
        <v>0</v>
      </c>
      <c r="AB262" s="41">
        <v>0</v>
      </c>
    </row>
    <row r="263" spans="1:28" ht="12" customHeight="1">
      <c r="A263" s="1" t="s">
        <v>912</v>
      </c>
      <c r="B263" s="9">
        <f>SUM(C262:AB262)</f>
        <v>63854.625882308355</v>
      </c>
      <c r="C263" s="59">
        <f t="shared" ref="C263:AB263" si="83">IF(ISERR($B263),0,IF($B263=0,0,+C262/$B263))</f>
        <v>0.92762607564713584</v>
      </c>
      <c r="D263" s="59">
        <f t="shared" si="83"/>
        <v>2.9709548963278917E-2</v>
      </c>
      <c r="E263" s="59">
        <f t="shared" si="83"/>
        <v>5.1797277933516451E-3</v>
      </c>
      <c r="F263" s="59">
        <f t="shared" si="83"/>
        <v>0</v>
      </c>
      <c r="G263" s="59">
        <f t="shared" si="83"/>
        <v>2.2412478274118575E-4</v>
      </c>
      <c r="H263" s="59">
        <f t="shared" si="83"/>
        <v>7.6208573224812641E-4</v>
      </c>
      <c r="I263" s="59">
        <f t="shared" si="83"/>
        <v>2.258115288080374E-3</v>
      </c>
      <c r="J263" s="59">
        <f t="shared" si="83"/>
        <v>1.2907177845725296E-3</v>
      </c>
      <c r="K263" s="59">
        <f t="shared" si="83"/>
        <v>2.1886365814823548E-4</v>
      </c>
      <c r="L263" s="59">
        <f t="shared" si="83"/>
        <v>5.0203842561555261E-6</v>
      </c>
      <c r="M263" s="59">
        <f t="shared" si="83"/>
        <v>3.7634000016049367E-3</v>
      </c>
      <c r="N263" s="59">
        <f t="shared" si="83"/>
        <v>3.0506259179028343E-4</v>
      </c>
      <c r="O263" s="59">
        <f t="shared" si="83"/>
        <v>2.1873028247828923E-2</v>
      </c>
      <c r="P263" s="59">
        <f t="shared" si="83"/>
        <v>5.7897197856353099E-3</v>
      </c>
      <c r="Q263" s="59">
        <f t="shared" si="83"/>
        <v>9.9450933932747126E-4</v>
      </c>
      <c r="R263" s="59">
        <f t="shared" si="83"/>
        <v>0</v>
      </c>
      <c r="S263" s="59">
        <f t="shared" si="83"/>
        <v>0</v>
      </c>
      <c r="T263" s="59">
        <f t="shared" si="83"/>
        <v>0</v>
      </c>
      <c r="U263" s="59">
        <f t="shared" si="83"/>
        <v>0</v>
      </c>
      <c r="V263" s="59">
        <f t="shared" si="83"/>
        <v>0</v>
      </c>
      <c r="W263" s="59">
        <f t="shared" si="83"/>
        <v>0</v>
      </c>
      <c r="X263" s="59">
        <f t="shared" si="83"/>
        <v>0</v>
      </c>
      <c r="Y263" s="59">
        <f t="shared" si="83"/>
        <v>0</v>
      </c>
      <c r="Z263" s="59">
        <f t="shared" si="83"/>
        <v>0</v>
      </c>
      <c r="AA263" s="59">
        <f t="shared" si="83"/>
        <v>0</v>
      </c>
      <c r="AB263" s="59">
        <f t="shared" si="83"/>
        <v>0</v>
      </c>
    </row>
    <row r="264" spans="1:28" ht="12" customHeight="1">
      <c r="A264" s="1"/>
      <c r="B264" s="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row>
    <row r="265" spans="1:28" ht="12" customHeight="1">
      <c r="A265" s="1" t="s">
        <v>417</v>
      </c>
      <c r="B265" s="9" t="s">
        <v>558</v>
      </c>
      <c r="C265" s="41">
        <v>0</v>
      </c>
      <c r="D265" s="41">
        <v>0</v>
      </c>
      <c r="E265" s="41">
        <v>0</v>
      </c>
      <c r="F265" s="41">
        <v>0</v>
      </c>
      <c r="G265" s="41">
        <v>0</v>
      </c>
      <c r="H265" s="41">
        <v>0</v>
      </c>
      <c r="I265" s="41">
        <v>0</v>
      </c>
      <c r="J265" s="41">
        <v>0</v>
      </c>
      <c r="K265" s="41">
        <v>0</v>
      </c>
      <c r="L265" s="41">
        <v>0</v>
      </c>
      <c r="M265" s="41">
        <v>0</v>
      </c>
      <c r="N265" s="41">
        <v>0</v>
      </c>
      <c r="O265" s="41">
        <v>0</v>
      </c>
      <c r="P265" s="41">
        <v>0</v>
      </c>
      <c r="Q265" s="41">
        <v>0</v>
      </c>
      <c r="R265" s="41">
        <v>16.954864950235415</v>
      </c>
      <c r="S265" s="41">
        <v>0</v>
      </c>
      <c r="T265" s="41">
        <v>0</v>
      </c>
      <c r="U265" s="41">
        <v>0</v>
      </c>
      <c r="V265" s="41">
        <v>0</v>
      </c>
      <c r="W265" s="41">
        <v>0</v>
      </c>
      <c r="X265" s="41">
        <v>0</v>
      </c>
      <c r="Y265" s="41">
        <v>0</v>
      </c>
      <c r="Z265" s="41">
        <v>0</v>
      </c>
      <c r="AA265" s="41">
        <v>0</v>
      </c>
      <c r="AB265" s="41">
        <v>0</v>
      </c>
    </row>
    <row r="266" spans="1:28" ht="12" customHeight="1">
      <c r="A266" s="1" t="s">
        <v>916</v>
      </c>
      <c r="B266" s="9">
        <f>SUM(C265:AB265)</f>
        <v>16.954864950235415</v>
      </c>
      <c r="C266" s="59">
        <f t="shared" ref="C266:AB266" si="84">IF(ISERR($B266),0,IF($B266=0,0,+C265/$B266))</f>
        <v>0</v>
      </c>
      <c r="D266" s="59">
        <f t="shared" si="84"/>
        <v>0</v>
      </c>
      <c r="E266" s="59">
        <f t="shared" si="84"/>
        <v>0</v>
      </c>
      <c r="F266" s="59">
        <f t="shared" si="84"/>
        <v>0</v>
      </c>
      <c r="G266" s="59">
        <f t="shared" si="84"/>
        <v>0</v>
      </c>
      <c r="H266" s="59">
        <f t="shared" si="84"/>
        <v>0</v>
      </c>
      <c r="I266" s="59">
        <f t="shared" si="84"/>
        <v>0</v>
      </c>
      <c r="J266" s="59">
        <f t="shared" si="84"/>
        <v>0</v>
      </c>
      <c r="K266" s="59">
        <f t="shared" si="84"/>
        <v>0</v>
      </c>
      <c r="L266" s="59">
        <f t="shared" si="84"/>
        <v>0</v>
      </c>
      <c r="M266" s="59">
        <f t="shared" si="84"/>
        <v>0</v>
      </c>
      <c r="N266" s="59">
        <f t="shared" si="84"/>
        <v>0</v>
      </c>
      <c r="O266" s="59">
        <f t="shared" si="84"/>
        <v>0</v>
      </c>
      <c r="P266" s="59">
        <f t="shared" si="84"/>
        <v>0</v>
      </c>
      <c r="Q266" s="59">
        <f t="shared" si="84"/>
        <v>0</v>
      </c>
      <c r="R266" s="59">
        <f t="shared" si="84"/>
        <v>1</v>
      </c>
      <c r="S266" s="59">
        <f t="shared" si="84"/>
        <v>0</v>
      </c>
      <c r="T266" s="59">
        <f t="shared" si="84"/>
        <v>0</v>
      </c>
      <c r="U266" s="59">
        <f t="shared" si="84"/>
        <v>0</v>
      </c>
      <c r="V266" s="59">
        <f t="shared" si="84"/>
        <v>0</v>
      </c>
      <c r="W266" s="59">
        <f t="shared" si="84"/>
        <v>0</v>
      </c>
      <c r="X266" s="59">
        <f t="shared" si="84"/>
        <v>0</v>
      </c>
      <c r="Y266" s="59">
        <f t="shared" si="84"/>
        <v>0</v>
      </c>
      <c r="Z266" s="59">
        <f t="shared" si="84"/>
        <v>0</v>
      </c>
      <c r="AA266" s="59">
        <f t="shared" si="84"/>
        <v>0</v>
      </c>
      <c r="AB266" s="59">
        <f t="shared" si="84"/>
        <v>0</v>
      </c>
    </row>
    <row r="267" spans="1:28" ht="12" customHeight="1">
      <c r="A267" s="1"/>
      <c r="B267" s="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row>
    <row r="268" spans="1:28" ht="12" customHeight="1">
      <c r="A268" s="160" t="s">
        <v>495</v>
      </c>
      <c r="B268" s="160" t="s">
        <v>558</v>
      </c>
      <c r="C268" s="41">
        <v>0</v>
      </c>
      <c r="D268" s="41">
        <v>0</v>
      </c>
      <c r="E268" s="41">
        <v>0</v>
      </c>
      <c r="F268" s="41">
        <v>0</v>
      </c>
      <c r="G268" s="41">
        <v>0</v>
      </c>
      <c r="H268" s="41">
        <v>0</v>
      </c>
      <c r="I268" s="41">
        <v>0</v>
      </c>
      <c r="J268" s="41">
        <v>0</v>
      </c>
      <c r="K268" s="41">
        <v>0</v>
      </c>
      <c r="L268" s="41">
        <v>0</v>
      </c>
      <c r="M268" s="41">
        <v>0</v>
      </c>
      <c r="N268" s="41">
        <v>0</v>
      </c>
      <c r="O268" s="41">
        <v>0</v>
      </c>
      <c r="P268" s="41">
        <v>0</v>
      </c>
      <c r="Q268" s="41">
        <v>0</v>
      </c>
      <c r="R268" s="41">
        <v>0</v>
      </c>
      <c r="S268" s="41">
        <v>1</v>
      </c>
      <c r="T268" s="41">
        <v>0</v>
      </c>
      <c r="U268" s="41">
        <v>0</v>
      </c>
      <c r="V268" s="41">
        <v>0</v>
      </c>
      <c r="W268" s="41">
        <v>0</v>
      </c>
      <c r="X268" s="41">
        <v>0</v>
      </c>
      <c r="Y268" s="41">
        <v>0</v>
      </c>
      <c r="Z268" s="41">
        <v>0</v>
      </c>
      <c r="AA268" s="41">
        <v>0</v>
      </c>
      <c r="AB268" s="41">
        <v>0</v>
      </c>
    </row>
    <row r="269" spans="1:28" ht="12" customHeight="1">
      <c r="A269" s="1" t="s">
        <v>951</v>
      </c>
      <c r="B269" s="9">
        <f>SUM(C268:AB268)</f>
        <v>1</v>
      </c>
      <c r="C269" s="59">
        <f t="shared" ref="C269:AB269" si="85">IF(ISERR($B269),0,IF($B269=0,0,+C268/$B269))</f>
        <v>0</v>
      </c>
      <c r="D269" s="59">
        <f t="shared" si="85"/>
        <v>0</v>
      </c>
      <c r="E269" s="59">
        <f t="shared" si="85"/>
        <v>0</v>
      </c>
      <c r="F269" s="59">
        <f t="shared" si="85"/>
        <v>0</v>
      </c>
      <c r="G269" s="59">
        <f t="shared" si="85"/>
        <v>0</v>
      </c>
      <c r="H269" s="59">
        <f t="shared" si="85"/>
        <v>0</v>
      </c>
      <c r="I269" s="59">
        <f t="shared" si="85"/>
        <v>0</v>
      </c>
      <c r="J269" s="59">
        <f t="shared" si="85"/>
        <v>0</v>
      </c>
      <c r="K269" s="59">
        <f t="shared" si="85"/>
        <v>0</v>
      </c>
      <c r="L269" s="59">
        <f t="shared" si="85"/>
        <v>0</v>
      </c>
      <c r="M269" s="59">
        <f t="shared" si="85"/>
        <v>0</v>
      </c>
      <c r="N269" s="59">
        <f t="shared" si="85"/>
        <v>0</v>
      </c>
      <c r="O269" s="59">
        <f t="shared" si="85"/>
        <v>0</v>
      </c>
      <c r="P269" s="59">
        <f t="shared" si="85"/>
        <v>0</v>
      </c>
      <c r="Q269" s="59">
        <f t="shared" si="85"/>
        <v>0</v>
      </c>
      <c r="R269" s="59">
        <f t="shared" si="85"/>
        <v>0</v>
      </c>
      <c r="S269" s="59">
        <f t="shared" si="85"/>
        <v>1</v>
      </c>
      <c r="T269" s="59">
        <f t="shared" si="85"/>
        <v>0</v>
      </c>
      <c r="U269" s="59">
        <f t="shared" si="85"/>
        <v>0</v>
      </c>
      <c r="V269" s="59">
        <f t="shared" si="85"/>
        <v>0</v>
      </c>
      <c r="W269" s="59">
        <f t="shared" si="85"/>
        <v>0</v>
      </c>
      <c r="X269" s="59">
        <f t="shared" si="85"/>
        <v>0</v>
      </c>
      <c r="Y269" s="59">
        <f t="shared" si="85"/>
        <v>0</v>
      </c>
      <c r="Z269" s="59">
        <f t="shared" si="85"/>
        <v>0</v>
      </c>
      <c r="AA269" s="59">
        <f t="shared" si="85"/>
        <v>0</v>
      </c>
      <c r="AB269" s="59">
        <f t="shared" si="85"/>
        <v>0</v>
      </c>
    </row>
    <row r="270" spans="1:28" ht="12"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2" customHeight="1">
      <c r="A271" s="160" t="s">
        <v>399</v>
      </c>
      <c r="B271" s="200" t="s">
        <v>558</v>
      </c>
      <c r="C271" s="201">
        <v>0</v>
      </c>
      <c r="D271" s="202">
        <v>0</v>
      </c>
      <c r="E271" s="202">
        <v>0</v>
      </c>
      <c r="F271" s="202">
        <v>0</v>
      </c>
      <c r="G271" s="202">
        <v>0</v>
      </c>
      <c r="H271" s="202">
        <v>0</v>
      </c>
      <c r="I271" s="202">
        <v>0</v>
      </c>
      <c r="J271" s="202">
        <v>0</v>
      </c>
      <c r="K271" s="202">
        <v>0</v>
      </c>
      <c r="L271" s="202">
        <v>0</v>
      </c>
      <c r="M271" s="202">
        <v>0</v>
      </c>
      <c r="N271" s="202">
        <v>0</v>
      </c>
      <c r="O271" s="202">
        <v>0</v>
      </c>
      <c r="P271" s="202">
        <v>0</v>
      </c>
      <c r="Q271" s="202">
        <v>0</v>
      </c>
      <c r="R271" s="202">
        <v>0</v>
      </c>
      <c r="S271" s="202">
        <v>0</v>
      </c>
      <c r="T271" s="202">
        <v>0</v>
      </c>
      <c r="U271" s="202">
        <v>0</v>
      </c>
      <c r="V271" s="202">
        <v>0</v>
      </c>
      <c r="W271" s="202">
        <v>0</v>
      </c>
      <c r="X271" s="203">
        <v>902.69017354206449</v>
      </c>
      <c r="Y271" s="203">
        <v>292.64387911889224</v>
      </c>
      <c r="Z271" s="203">
        <v>102.75782683863287</v>
      </c>
      <c r="AA271" s="203">
        <v>0</v>
      </c>
      <c r="AB271" s="203">
        <v>35.016289810657767</v>
      </c>
    </row>
    <row r="272" spans="1:28" ht="12" customHeight="1">
      <c r="A272" s="1" t="s">
        <v>889</v>
      </c>
      <c r="B272" s="9">
        <f>SUM(C271:AB271)</f>
        <v>1333.1081693102474</v>
      </c>
      <c r="C272" s="59">
        <f t="shared" ref="C272:AB272" si="86">IF(ISERR($B272),0,IF($B272=0,0,+C271/$B272))</f>
        <v>0</v>
      </c>
      <c r="D272" s="59">
        <f t="shared" si="86"/>
        <v>0</v>
      </c>
      <c r="E272" s="59">
        <f t="shared" si="86"/>
        <v>0</v>
      </c>
      <c r="F272" s="59">
        <f t="shared" si="86"/>
        <v>0</v>
      </c>
      <c r="G272" s="59">
        <f t="shared" si="86"/>
        <v>0</v>
      </c>
      <c r="H272" s="59">
        <f t="shared" si="86"/>
        <v>0</v>
      </c>
      <c r="I272" s="59">
        <f t="shared" si="86"/>
        <v>0</v>
      </c>
      <c r="J272" s="59">
        <f t="shared" si="86"/>
        <v>0</v>
      </c>
      <c r="K272" s="59">
        <f t="shared" si="86"/>
        <v>0</v>
      </c>
      <c r="L272" s="59">
        <f t="shared" si="86"/>
        <v>0</v>
      </c>
      <c r="M272" s="59">
        <f t="shared" si="86"/>
        <v>0</v>
      </c>
      <c r="N272" s="59">
        <f t="shared" si="86"/>
        <v>0</v>
      </c>
      <c r="O272" s="59">
        <f t="shared" si="86"/>
        <v>0</v>
      </c>
      <c r="P272" s="59">
        <f t="shared" si="86"/>
        <v>0</v>
      </c>
      <c r="Q272" s="59">
        <f t="shared" si="86"/>
        <v>0</v>
      </c>
      <c r="R272" s="59">
        <f t="shared" si="86"/>
        <v>0</v>
      </c>
      <c r="S272" s="59">
        <f t="shared" si="86"/>
        <v>0</v>
      </c>
      <c r="T272" s="59">
        <f t="shared" si="86"/>
        <v>0</v>
      </c>
      <c r="U272" s="59">
        <f t="shared" si="86"/>
        <v>0</v>
      </c>
      <c r="V272" s="59">
        <f t="shared" si="86"/>
        <v>0</v>
      </c>
      <c r="W272" s="59">
        <f t="shared" si="86"/>
        <v>0</v>
      </c>
      <c r="X272" s="59">
        <f t="shared" si="86"/>
        <v>0.67713197947704273</v>
      </c>
      <c r="Y272" s="59">
        <f t="shared" si="86"/>
        <v>0.21951998034061013</v>
      </c>
      <c r="Z272" s="59">
        <f t="shared" si="86"/>
        <v>7.7081387095392237E-2</v>
      </c>
      <c r="AA272" s="59">
        <f t="shared" si="86"/>
        <v>0</v>
      </c>
      <c r="AB272" s="59">
        <f t="shared" si="86"/>
        <v>2.6266653086954871E-2</v>
      </c>
    </row>
    <row r="273" spans="1:28" ht="12"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2" customHeight="1">
      <c r="A274" s="160" t="s">
        <v>525</v>
      </c>
      <c r="B274" s="9" t="s">
        <v>608</v>
      </c>
      <c r="C274" s="70">
        <v>1179629.6408424042</v>
      </c>
      <c r="D274" s="70">
        <v>36524.143366425757</v>
      </c>
      <c r="E274" s="70">
        <v>6209.2536516394021</v>
      </c>
      <c r="F274" s="70">
        <v>9.4871979951490545E-4</v>
      </c>
      <c r="G274" s="70">
        <v>275.50329036296722</v>
      </c>
      <c r="H274" s="70">
        <v>936.77243195643143</v>
      </c>
      <c r="I274" s="70">
        <v>2697.3036310659027</v>
      </c>
      <c r="J274" s="70">
        <v>1541.7461975722622</v>
      </c>
      <c r="K274" s="70">
        <v>253.23663408033576</v>
      </c>
      <c r="L274" s="70">
        <v>5.8105329554449385</v>
      </c>
      <c r="M274" s="70">
        <v>4482.1963758438278</v>
      </c>
      <c r="N274" s="70">
        <v>363.32699762867009</v>
      </c>
      <c r="O274" s="70">
        <v>27307.411273638849</v>
      </c>
      <c r="P274" s="70">
        <v>7228.1779394441719</v>
      </c>
      <c r="Q274" s="70">
        <v>1150.6858692050121</v>
      </c>
      <c r="R274" s="70">
        <v>0</v>
      </c>
      <c r="S274" s="70">
        <v>0</v>
      </c>
      <c r="T274" s="70">
        <v>0</v>
      </c>
      <c r="U274" s="70">
        <v>0</v>
      </c>
      <c r="V274" s="70">
        <v>0</v>
      </c>
      <c r="W274" s="70">
        <v>0</v>
      </c>
      <c r="X274" s="70">
        <v>538766.4969820258</v>
      </c>
      <c r="Y274" s="70">
        <v>35616.781629443271</v>
      </c>
      <c r="Z274" s="70">
        <v>12879.978922665394</v>
      </c>
      <c r="AA274" s="70">
        <v>2921.2323329756559</v>
      </c>
      <c r="AB274" s="70">
        <v>4765.1867912290272</v>
      </c>
    </row>
    <row r="275" spans="1:28" ht="12" customHeight="1">
      <c r="A275" s="1" t="s">
        <v>759</v>
      </c>
      <c r="B275" s="9">
        <f>SUM(C274:AB274)</f>
        <v>1863554.8866412819</v>
      </c>
      <c r="C275" s="59">
        <f t="shared" ref="C275:AB275" si="87">IF(ISERR($B275),0,IF($B275=0,0,+C274/$B275))</f>
        <v>0.63299967674602364</v>
      </c>
      <c r="D275" s="59">
        <f t="shared" si="87"/>
        <v>1.9599177694333367E-2</v>
      </c>
      <c r="E275" s="59">
        <f t="shared" si="87"/>
        <v>3.3319403126518318E-3</v>
      </c>
      <c r="F275" s="59">
        <f t="shared" si="87"/>
        <v>5.0909141786792229E-10</v>
      </c>
      <c r="G275" s="59">
        <f t="shared" si="87"/>
        <v>1.4783749721453693E-4</v>
      </c>
      <c r="H275" s="59">
        <f t="shared" si="87"/>
        <v>5.0268035498798381E-4</v>
      </c>
      <c r="I275" s="59">
        <f t="shared" si="87"/>
        <v>1.4473969349662146E-3</v>
      </c>
      <c r="J275" s="59">
        <f t="shared" si="87"/>
        <v>8.2731461714603903E-4</v>
      </c>
      <c r="K275" s="59">
        <f t="shared" si="87"/>
        <v>1.3588901292665902E-4</v>
      </c>
      <c r="L275" s="59">
        <f t="shared" si="87"/>
        <v>3.1179832679451503E-6</v>
      </c>
      <c r="M275" s="59">
        <f t="shared" si="87"/>
        <v>2.4051861353663537E-3</v>
      </c>
      <c r="N275" s="59">
        <f t="shared" si="87"/>
        <v>1.9496447366972958E-4</v>
      </c>
      <c r="O275" s="59">
        <f t="shared" si="87"/>
        <v>1.4653397906007202E-2</v>
      </c>
      <c r="P275" s="59">
        <f t="shared" si="87"/>
        <v>3.8787040785644073E-3</v>
      </c>
      <c r="Q275" s="59">
        <f t="shared" si="87"/>
        <v>6.174681934262283E-4</v>
      </c>
      <c r="R275" s="59">
        <f t="shared" si="87"/>
        <v>0</v>
      </c>
      <c r="S275" s="59">
        <f t="shared" si="87"/>
        <v>0</v>
      </c>
      <c r="T275" s="59">
        <f t="shared" si="87"/>
        <v>0</v>
      </c>
      <c r="U275" s="59">
        <f t="shared" si="87"/>
        <v>0</v>
      </c>
      <c r="V275" s="59">
        <f t="shared" si="87"/>
        <v>0</v>
      </c>
      <c r="W275" s="59">
        <f t="shared" si="87"/>
        <v>0</v>
      </c>
      <c r="X275" s="59">
        <f t="shared" si="87"/>
        <v>0.28910685746050346</v>
      </c>
      <c r="Y275" s="59">
        <f t="shared" si="87"/>
        <v>1.9112279377848661E-2</v>
      </c>
      <c r="Z275" s="59">
        <f t="shared" si="87"/>
        <v>6.9115103692380152E-3</v>
      </c>
      <c r="AA275" s="59">
        <f t="shared" si="87"/>
        <v>1.5675590528168692E-3</v>
      </c>
      <c r="AB275" s="59">
        <f t="shared" si="87"/>
        <v>2.5570412899495586E-3</v>
      </c>
    </row>
    <row r="276" spans="1:28" ht="12" customHeight="1">
      <c r="A276" s="2"/>
      <c r="B276" s="2"/>
      <c r="C276" s="188"/>
      <c r="D276" s="188"/>
      <c r="E276" s="188"/>
      <c r="F276" s="188"/>
      <c r="G276" s="188"/>
      <c r="H276" s="188"/>
      <c r="I276" s="188"/>
      <c r="J276" s="188"/>
      <c r="K276" s="188"/>
      <c r="L276" s="188"/>
      <c r="M276" s="188"/>
      <c r="N276" s="188"/>
      <c r="O276" s="188"/>
      <c r="P276" s="188"/>
      <c r="Q276" s="188"/>
      <c r="R276" s="188"/>
      <c r="S276" s="188"/>
      <c r="T276" s="188"/>
      <c r="U276" s="188"/>
      <c r="V276" s="188"/>
      <c r="W276" s="188"/>
      <c r="X276" s="188"/>
      <c r="Y276" s="188"/>
      <c r="Z276" s="188"/>
      <c r="AA276" s="188"/>
      <c r="AB276" s="188"/>
    </row>
    <row r="277" spans="1:28" ht="12" customHeight="1">
      <c r="A277" s="160" t="s">
        <v>529</v>
      </c>
      <c r="B277" s="9" t="s">
        <v>608</v>
      </c>
      <c r="C277" s="70">
        <v>138552.57064238039</v>
      </c>
      <c r="D277" s="70">
        <v>6915.7889315169377</v>
      </c>
      <c r="E277" s="70">
        <v>2857.866412724683</v>
      </c>
      <c r="F277" s="70">
        <v>7.650060679190954</v>
      </c>
      <c r="G277" s="70">
        <v>183.00590099798526</v>
      </c>
      <c r="H277" s="70">
        <v>539.85963595208966</v>
      </c>
      <c r="I277" s="70">
        <v>402.07279545521646</v>
      </c>
      <c r="J277" s="70">
        <v>162.58883960507455</v>
      </c>
      <c r="K277" s="70">
        <v>48.520379979478776</v>
      </c>
      <c r="L277" s="70">
        <v>6.6059371338542636</v>
      </c>
      <c r="M277" s="70">
        <v>686.80588957596319</v>
      </c>
      <c r="N277" s="70">
        <v>42.895721918040387</v>
      </c>
      <c r="O277" s="70">
        <v>2795.9672812999352</v>
      </c>
      <c r="P277" s="70">
        <v>490.00424548743149</v>
      </c>
      <c r="Q277" s="70">
        <v>98.623007895447032</v>
      </c>
      <c r="R277" s="70">
        <v>0</v>
      </c>
      <c r="S277" s="70">
        <v>0</v>
      </c>
      <c r="T277" s="70">
        <v>0</v>
      </c>
      <c r="U277" s="70">
        <v>0</v>
      </c>
      <c r="V277" s="70">
        <v>0</v>
      </c>
      <c r="W277" s="70">
        <v>0</v>
      </c>
      <c r="X277" s="70">
        <v>52956.232122683301</v>
      </c>
      <c r="Y277" s="70">
        <v>2243.2904708962742</v>
      </c>
      <c r="Z277" s="70">
        <v>878.864036299811</v>
      </c>
      <c r="AA277" s="70">
        <v>851.94845765672426</v>
      </c>
      <c r="AB277" s="70">
        <v>801.23118156029238</v>
      </c>
    </row>
    <row r="278" spans="1:28" ht="12" customHeight="1">
      <c r="A278" s="1" t="s">
        <v>760</v>
      </c>
      <c r="B278" s="9">
        <f>SUM(C277:AB277)</f>
        <v>211522.39195169814</v>
      </c>
      <c r="C278" s="59">
        <f t="shared" ref="C278:AB278" si="88">IF(ISERR($B278),0,IF($B278=0,0,+C277/$B278))</f>
        <v>0.65502554771609878</v>
      </c>
      <c r="D278" s="59">
        <f t="shared" si="88"/>
        <v>3.269530411274936E-2</v>
      </c>
      <c r="E278" s="59">
        <f t="shared" si="88"/>
        <v>1.3510940313956389E-2</v>
      </c>
      <c r="F278" s="59">
        <f t="shared" si="88"/>
        <v>3.6166670623400811E-5</v>
      </c>
      <c r="G278" s="59">
        <f t="shared" si="88"/>
        <v>8.6518452873667994E-4</v>
      </c>
      <c r="H278" s="59">
        <f t="shared" si="88"/>
        <v>2.5522576166563419E-3</v>
      </c>
      <c r="I278" s="59">
        <f t="shared" si="88"/>
        <v>1.9008521591748601E-3</v>
      </c>
      <c r="J278" s="59">
        <f t="shared" si="88"/>
        <v>7.6866017873985777E-4</v>
      </c>
      <c r="K278" s="59">
        <f t="shared" si="88"/>
        <v>2.2938649441217821E-4</v>
      </c>
      <c r="L278" s="59">
        <f t="shared" si="88"/>
        <v>3.1230438881207205E-5</v>
      </c>
      <c r="M278" s="59">
        <f t="shared" si="88"/>
        <v>3.2469654074864926E-3</v>
      </c>
      <c r="N278" s="59">
        <f t="shared" si="88"/>
        <v>2.0279518174054958E-4</v>
      </c>
      <c r="O278" s="59">
        <f t="shared" si="88"/>
        <v>1.3218304007919898E-2</v>
      </c>
      <c r="P278" s="59">
        <f t="shared" si="88"/>
        <v>2.316559684136541E-3</v>
      </c>
      <c r="Q278" s="59">
        <f t="shared" si="88"/>
        <v>4.6625327458460253E-4</v>
      </c>
      <c r="R278" s="59">
        <f t="shared" si="88"/>
        <v>0</v>
      </c>
      <c r="S278" s="59">
        <f t="shared" si="88"/>
        <v>0</v>
      </c>
      <c r="T278" s="59">
        <f t="shared" si="88"/>
        <v>0</v>
      </c>
      <c r="U278" s="59">
        <f t="shared" si="88"/>
        <v>0</v>
      </c>
      <c r="V278" s="59">
        <f t="shared" si="88"/>
        <v>0</v>
      </c>
      <c r="W278" s="59">
        <f t="shared" si="88"/>
        <v>0</v>
      </c>
      <c r="X278" s="59">
        <f t="shared" si="88"/>
        <v>0.25035757034544143</v>
      </c>
      <c r="Y278" s="59">
        <f t="shared" si="88"/>
        <v>1.0605451508928365E-2</v>
      </c>
      <c r="Z278" s="59">
        <f t="shared" si="88"/>
        <v>4.1549456215515118E-3</v>
      </c>
      <c r="AA278" s="59">
        <f t="shared" si="88"/>
        <v>4.0276986743383158E-3</v>
      </c>
      <c r="AB278" s="59">
        <f t="shared" si="88"/>
        <v>3.7879260638431899E-3</v>
      </c>
    </row>
    <row r="279" spans="1:28" ht="12"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2" customHeight="1">
      <c r="A280" s="160" t="s">
        <v>526</v>
      </c>
      <c r="B280" s="9" t="s">
        <v>608</v>
      </c>
      <c r="C280" s="205">
        <v>0.64401261223106121</v>
      </c>
      <c r="D280" s="205">
        <v>2.6147240903541362E-2</v>
      </c>
      <c r="E280" s="205">
        <v>8.4214403133041106E-3</v>
      </c>
      <c r="F280" s="205">
        <v>1.8083589857409339E-5</v>
      </c>
      <c r="G280" s="205">
        <v>5.065110129756084E-4</v>
      </c>
      <c r="H280" s="205">
        <v>1.5274689858221628E-3</v>
      </c>
      <c r="I280" s="205">
        <v>1.6741245470705372E-3</v>
      </c>
      <c r="J280" s="205">
        <v>7.9798739794294834E-4</v>
      </c>
      <c r="K280" s="205">
        <v>1.8263775366941863E-4</v>
      </c>
      <c r="L280" s="205">
        <v>1.7174211074576178E-5</v>
      </c>
      <c r="M280" s="205">
        <v>2.8260757714264231E-3</v>
      </c>
      <c r="N280" s="205">
        <v>1.9887982770513957E-4</v>
      </c>
      <c r="O280" s="205">
        <v>1.393585095696355E-2</v>
      </c>
      <c r="P280" s="205">
        <v>3.0976318813504744E-3</v>
      </c>
      <c r="Q280" s="205">
        <v>5.4186073400541539E-4</v>
      </c>
      <c r="R280" s="205">
        <v>0</v>
      </c>
      <c r="S280" s="205">
        <v>0</v>
      </c>
      <c r="T280" s="205">
        <v>0</v>
      </c>
      <c r="U280" s="205">
        <v>0</v>
      </c>
      <c r="V280" s="205">
        <v>0</v>
      </c>
      <c r="W280" s="205">
        <v>0</v>
      </c>
      <c r="X280" s="205">
        <v>0.26973221390297242</v>
      </c>
      <c r="Y280" s="205">
        <v>1.4858865443388512E-2</v>
      </c>
      <c r="Z280" s="205">
        <v>5.5332279953947631E-3</v>
      </c>
      <c r="AA280" s="205">
        <v>2.7976288635775926E-3</v>
      </c>
      <c r="AB280" s="205">
        <v>3.1724836768963743E-3</v>
      </c>
    </row>
    <row r="281" spans="1:28" ht="12" customHeight="1">
      <c r="A281" s="1" t="s">
        <v>761</v>
      </c>
      <c r="B281" s="9">
        <f>SUM(C280:AB280)</f>
        <v>1.0000000000000002</v>
      </c>
      <c r="C281" s="59">
        <f t="shared" ref="C281:AB281" si="89">IF(ISERR($B281),0,IF($B281=0,0,+C280/$B281))</f>
        <v>0.6440126122310611</v>
      </c>
      <c r="D281" s="59">
        <f t="shared" si="89"/>
        <v>2.6147240903541355E-2</v>
      </c>
      <c r="E281" s="59">
        <f t="shared" si="89"/>
        <v>8.4214403133041089E-3</v>
      </c>
      <c r="F281" s="59">
        <f t="shared" si="89"/>
        <v>1.8083589857409335E-5</v>
      </c>
      <c r="G281" s="59">
        <f t="shared" si="89"/>
        <v>5.0651101297560829E-4</v>
      </c>
      <c r="H281" s="59">
        <f t="shared" si="89"/>
        <v>1.5274689858221623E-3</v>
      </c>
      <c r="I281" s="59">
        <f t="shared" si="89"/>
        <v>1.6741245470705368E-3</v>
      </c>
      <c r="J281" s="59">
        <f t="shared" si="89"/>
        <v>7.9798739794294813E-4</v>
      </c>
      <c r="K281" s="59">
        <f t="shared" si="89"/>
        <v>1.826377536694186E-4</v>
      </c>
      <c r="L281" s="59">
        <f t="shared" si="89"/>
        <v>1.7174211074576175E-5</v>
      </c>
      <c r="M281" s="59">
        <f t="shared" si="89"/>
        <v>2.8260757714264227E-3</v>
      </c>
      <c r="N281" s="59">
        <f t="shared" si="89"/>
        <v>1.9887982770513951E-4</v>
      </c>
      <c r="O281" s="59">
        <f t="shared" si="89"/>
        <v>1.3935850956963546E-2</v>
      </c>
      <c r="P281" s="59">
        <f t="shared" si="89"/>
        <v>3.0976318813504735E-3</v>
      </c>
      <c r="Q281" s="59">
        <f t="shared" si="89"/>
        <v>5.4186073400541528E-4</v>
      </c>
      <c r="R281" s="59">
        <f t="shared" si="89"/>
        <v>0</v>
      </c>
      <c r="S281" s="59">
        <f t="shared" si="89"/>
        <v>0</v>
      </c>
      <c r="T281" s="59">
        <f t="shared" si="89"/>
        <v>0</v>
      </c>
      <c r="U281" s="59">
        <f t="shared" si="89"/>
        <v>0</v>
      </c>
      <c r="V281" s="59">
        <f t="shared" si="89"/>
        <v>0</v>
      </c>
      <c r="W281" s="59">
        <f t="shared" si="89"/>
        <v>0</v>
      </c>
      <c r="X281" s="59">
        <f t="shared" si="89"/>
        <v>0.26973221390297236</v>
      </c>
      <c r="Y281" s="59">
        <f t="shared" si="89"/>
        <v>1.4858865443388509E-2</v>
      </c>
      <c r="Z281" s="59">
        <f t="shared" si="89"/>
        <v>5.5332279953947622E-3</v>
      </c>
      <c r="AA281" s="59">
        <f t="shared" si="89"/>
        <v>2.7976288635775922E-3</v>
      </c>
      <c r="AB281" s="59">
        <f t="shared" si="89"/>
        <v>3.1724836768963734E-3</v>
      </c>
    </row>
    <row r="282" spans="1:28" ht="12" customHeight="1">
      <c r="A282" s="1"/>
      <c r="B282" s="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row>
    <row r="283" spans="1:28" ht="12" customHeight="1">
      <c r="A283" s="160" t="s">
        <v>770</v>
      </c>
      <c r="B283" s="9" t="s">
        <v>608</v>
      </c>
      <c r="C283" s="182">
        <v>0</v>
      </c>
      <c r="D283" s="182">
        <v>0</v>
      </c>
      <c r="E283" s="182">
        <v>0</v>
      </c>
      <c r="F283" s="182">
        <v>0</v>
      </c>
      <c r="G283" s="182">
        <v>0</v>
      </c>
      <c r="H283" s="182">
        <v>0</v>
      </c>
      <c r="I283" s="182">
        <v>0</v>
      </c>
      <c r="J283" s="182">
        <v>0</v>
      </c>
      <c r="K283" s="182">
        <v>0</v>
      </c>
      <c r="L283" s="182">
        <v>0</v>
      </c>
      <c r="M283" s="182">
        <v>0</v>
      </c>
      <c r="N283" s="182">
        <v>0</v>
      </c>
      <c r="O283" s="182">
        <v>0</v>
      </c>
      <c r="P283" s="182">
        <v>0</v>
      </c>
      <c r="Q283" s="182">
        <v>0</v>
      </c>
      <c r="R283" s="182">
        <v>0</v>
      </c>
      <c r="S283" s="182">
        <v>0</v>
      </c>
      <c r="T283" s="182">
        <v>0</v>
      </c>
      <c r="U283" s="182">
        <v>0</v>
      </c>
      <c r="V283" s="182">
        <v>0</v>
      </c>
      <c r="W283" s="182">
        <v>0</v>
      </c>
      <c r="X283" s="182">
        <v>0</v>
      </c>
      <c r="Y283" s="182">
        <v>0</v>
      </c>
      <c r="Z283" s="182">
        <v>0</v>
      </c>
      <c r="AA283" s="182">
        <v>0</v>
      </c>
      <c r="AB283" s="182">
        <v>0</v>
      </c>
    </row>
    <row r="284" spans="1:28" ht="12" customHeight="1">
      <c r="A284" s="1" t="s">
        <v>771</v>
      </c>
      <c r="B284" s="9">
        <f>SUM(C283:AB283)</f>
        <v>0</v>
      </c>
      <c r="C284" s="59">
        <f t="shared" ref="C284:AB284" si="90">IF(ISERR($B284),0,IF($B284=0,0,+C283/$B284))</f>
        <v>0</v>
      </c>
      <c r="D284" s="59">
        <f t="shared" si="90"/>
        <v>0</v>
      </c>
      <c r="E284" s="59">
        <f t="shared" si="90"/>
        <v>0</v>
      </c>
      <c r="F284" s="59">
        <f t="shared" si="90"/>
        <v>0</v>
      </c>
      <c r="G284" s="59">
        <f t="shared" si="90"/>
        <v>0</v>
      </c>
      <c r="H284" s="59">
        <f t="shared" si="90"/>
        <v>0</v>
      </c>
      <c r="I284" s="59">
        <f t="shared" si="90"/>
        <v>0</v>
      </c>
      <c r="J284" s="59">
        <f t="shared" si="90"/>
        <v>0</v>
      </c>
      <c r="K284" s="59">
        <f t="shared" si="90"/>
        <v>0</v>
      </c>
      <c r="L284" s="59">
        <f t="shared" si="90"/>
        <v>0</v>
      </c>
      <c r="M284" s="59">
        <f t="shared" si="90"/>
        <v>0</v>
      </c>
      <c r="N284" s="59">
        <f t="shared" si="90"/>
        <v>0</v>
      </c>
      <c r="O284" s="59">
        <f t="shared" si="90"/>
        <v>0</v>
      </c>
      <c r="P284" s="59">
        <f t="shared" si="90"/>
        <v>0</v>
      </c>
      <c r="Q284" s="59">
        <f t="shared" si="90"/>
        <v>0</v>
      </c>
      <c r="R284" s="59">
        <f t="shared" si="90"/>
        <v>0</v>
      </c>
      <c r="S284" s="59">
        <f t="shared" si="90"/>
        <v>0</v>
      </c>
      <c r="T284" s="59">
        <f t="shared" si="90"/>
        <v>0</v>
      </c>
      <c r="U284" s="59">
        <f t="shared" si="90"/>
        <v>0</v>
      </c>
      <c r="V284" s="59">
        <f t="shared" si="90"/>
        <v>0</v>
      </c>
      <c r="W284" s="59">
        <f t="shared" si="90"/>
        <v>0</v>
      </c>
      <c r="X284" s="59">
        <f t="shared" si="90"/>
        <v>0</v>
      </c>
      <c r="Y284" s="59">
        <f t="shared" si="90"/>
        <v>0</v>
      </c>
      <c r="Z284" s="59">
        <f t="shared" si="90"/>
        <v>0</v>
      </c>
      <c r="AA284" s="59">
        <f t="shared" si="90"/>
        <v>0</v>
      </c>
      <c r="AB284" s="59">
        <f t="shared" si="90"/>
        <v>0</v>
      </c>
    </row>
    <row r="285" spans="1:28" ht="12"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2" customHeight="1">
      <c r="A286" s="160" t="s">
        <v>772</v>
      </c>
      <c r="B286" s="9" t="s">
        <v>608</v>
      </c>
      <c r="C286" s="182">
        <v>2375.3667674619483</v>
      </c>
      <c r="D286" s="182">
        <v>580.45351385230515</v>
      </c>
      <c r="E286" s="182">
        <v>1285.2078312259596</v>
      </c>
      <c r="F286" s="182">
        <v>4.3750529692542521</v>
      </c>
      <c r="G286" s="182">
        <v>79.898241213190261</v>
      </c>
      <c r="H286" s="182">
        <v>230.10568432911083</v>
      </c>
      <c r="I286" s="182">
        <v>183.47696300190461</v>
      </c>
      <c r="J286" s="182">
        <v>62.973672084240512</v>
      </c>
      <c r="K286" s="182">
        <v>20.916101541827409</v>
      </c>
      <c r="L286" s="182">
        <v>2.2240947753525482E-2</v>
      </c>
      <c r="M286" s="182">
        <v>292.8861452935061</v>
      </c>
      <c r="N286" s="182">
        <v>16.574439707483283</v>
      </c>
      <c r="O286" s="182">
        <v>459.18714087319756</v>
      </c>
      <c r="P286" s="182">
        <v>25.227410517348311</v>
      </c>
      <c r="Q286" s="182">
        <v>29.742668719639902</v>
      </c>
      <c r="R286" s="182">
        <v>0</v>
      </c>
      <c r="S286" s="182">
        <v>0</v>
      </c>
      <c r="T286" s="182">
        <v>0</v>
      </c>
      <c r="U286" s="182">
        <v>0</v>
      </c>
      <c r="V286" s="182">
        <v>0</v>
      </c>
      <c r="W286" s="182">
        <v>0</v>
      </c>
      <c r="X286" s="182">
        <v>1443.0254276689107</v>
      </c>
      <c r="Y286" s="182">
        <v>113.32409631125731</v>
      </c>
      <c r="Z286" s="182">
        <v>546.33335691368995</v>
      </c>
      <c r="AA286" s="182">
        <v>135.04869496742899</v>
      </c>
      <c r="AB286" s="182">
        <v>264.98190906487957</v>
      </c>
    </row>
    <row r="287" spans="1:28" ht="12" customHeight="1">
      <c r="A287" s="1" t="s">
        <v>773</v>
      </c>
      <c r="B287" s="9">
        <f>SUM(C286:AB286)</f>
        <v>8149.1273586648358</v>
      </c>
      <c r="C287" s="59">
        <f t="shared" ref="C287:AB287" si="91">IF(ISERR($B287),0,IF($B287=0,0,+C286/$B287))</f>
        <v>0.29148725537296444</v>
      </c>
      <c r="D287" s="59">
        <f t="shared" si="91"/>
        <v>7.1228916705433284E-2</v>
      </c>
      <c r="E287" s="59">
        <f t="shared" si="91"/>
        <v>0.15771109895091023</v>
      </c>
      <c r="F287" s="59">
        <f t="shared" si="91"/>
        <v>5.3687379969615142E-4</v>
      </c>
      <c r="G287" s="59">
        <f t="shared" si="91"/>
        <v>9.8045149740156844E-3</v>
      </c>
      <c r="H287" s="59">
        <f t="shared" si="91"/>
        <v>2.8236849689733119E-2</v>
      </c>
      <c r="I287" s="59">
        <f t="shared" si="91"/>
        <v>2.2514921527986245E-2</v>
      </c>
      <c r="J287" s="59">
        <f t="shared" si="91"/>
        <v>7.7276583507167327E-3</v>
      </c>
      <c r="K287" s="59">
        <f t="shared" si="91"/>
        <v>2.5666676468846269E-3</v>
      </c>
      <c r="L287" s="59">
        <f t="shared" si="91"/>
        <v>2.7292428716158228E-6</v>
      </c>
      <c r="M287" s="59">
        <f t="shared" si="91"/>
        <v>3.5940798615950578E-2</v>
      </c>
      <c r="N287" s="59">
        <f t="shared" si="91"/>
        <v>2.0338913576875132E-3</v>
      </c>
      <c r="O287" s="59">
        <f t="shared" si="91"/>
        <v>5.6348013801128201E-2</v>
      </c>
      <c r="P287" s="59">
        <f t="shared" si="91"/>
        <v>3.095719260114939E-3</v>
      </c>
      <c r="Q287" s="59">
        <f t="shared" si="91"/>
        <v>3.6497979980660137E-3</v>
      </c>
      <c r="R287" s="59">
        <f t="shared" si="91"/>
        <v>0</v>
      </c>
      <c r="S287" s="59">
        <f t="shared" si="91"/>
        <v>0</v>
      </c>
      <c r="T287" s="59">
        <f t="shared" si="91"/>
        <v>0</v>
      </c>
      <c r="U287" s="59">
        <f t="shared" si="91"/>
        <v>0</v>
      </c>
      <c r="V287" s="59">
        <f t="shared" si="91"/>
        <v>0</v>
      </c>
      <c r="W287" s="59">
        <f t="shared" si="91"/>
        <v>0</v>
      </c>
      <c r="X287" s="59">
        <f t="shared" si="91"/>
        <v>0.17707729480194773</v>
      </c>
      <c r="Y287" s="59">
        <f t="shared" si="91"/>
        <v>1.3906286075006746E-2</v>
      </c>
      <c r="Z287" s="59">
        <f t="shared" si="91"/>
        <v>6.7041946072027264E-2</v>
      </c>
      <c r="AA287" s="59">
        <f t="shared" si="91"/>
        <v>1.6572166444770785E-2</v>
      </c>
      <c r="AB287" s="59">
        <f t="shared" si="91"/>
        <v>3.2516599312088133E-2</v>
      </c>
    </row>
    <row r="288" spans="1:28" ht="12"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2" customHeight="1">
      <c r="A289" s="160" t="s">
        <v>393</v>
      </c>
      <c r="B289" s="9" t="s">
        <v>608</v>
      </c>
      <c r="C289" s="182">
        <v>1187.6833837309741</v>
      </c>
      <c r="D289" s="182">
        <v>290.22675692615258</v>
      </c>
      <c r="E289" s="182">
        <v>642.60391561297979</v>
      </c>
      <c r="F289" s="182">
        <v>2.1875264846271261</v>
      </c>
      <c r="G289" s="182">
        <v>39.94912060659513</v>
      </c>
      <c r="H289" s="182">
        <v>115.05284216455541</v>
      </c>
      <c r="I289" s="182">
        <v>91.738481500952304</v>
      </c>
      <c r="J289" s="182">
        <v>31.486836042120256</v>
      </c>
      <c r="K289" s="182">
        <v>10.458050770913704</v>
      </c>
      <c r="L289" s="182">
        <v>1.1120473876762741E-2</v>
      </c>
      <c r="M289" s="182">
        <v>146.44307264675305</v>
      </c>
      <c r="N289" s="182">
        <v>8.2872198537416413</v>
      </c>
      <c r="O289" s="182">
        <v>229.59357043659878</v>
      </c>
      <c r="P289" s="182">
        <v>12.613705258674155</v>
      </c>
      <c r="Q289" s="182">
        <v>14.871334359819951</v>
      </c>
      <c r="R289" s="182">
        <v>0</v>
      </c>
      <c r="S289" s="182">
        <v>0</v>
      </c>
      <c r="T289" s="182">
        <v>0</v>
      </c>
      <c r="U289" s="182">
        <v>0</v>
      </c>
      <c r="V289" s="182">
        <v>0</v>
      </c>
      <c r="W289" s="182">
        <v>0</v>
      </c>
      <c r="X289" s="182">
        <v>721.51271383445533</v>
      </c>
      <c r="Y289" s="182">
        <v>56.662048155628653</v>
      </c>
      <c r="Z289" s="182">
        <v>273.16667845684498</v>
      </c>
      <c r="AA289" s="182">
        <v>67.524347483714493</v>
      </c>
      <c r="AB289" s="182">
        <v>132.49095453243979</v>
      </c>
    </row>
    <row r="290" spans="1:28" ht="12" customHeight="1">
      <c r="A290" s="1" t="s">
        <v>774</v>
      </c>
      <c r="B290" s="9">
        <f>SUM(C289:AB289)</f>
        <v>4074.5636793324179</v>
      </c>
      <c r="C290" s="59">
        <f t="shared" ref="C290:AB290" si="92">IF(ISERR($B290),0,IF($B290=0,0,+C289/$B290))</f>
        <v>0.29148725537296444</v>
      </c>
      <c r="D290" s="59">
        <f t="shared" si="92"/>
        <v>7.1228916705433284E-2</v>
      </c>
      <c r="E290" s="59">
        <f t="shared" si="92"/>
        <v>0.15771109895091023</v>
      </c>
      <c r="F290" s="59">
        <f t="shared" si="92"/>
        <v>5.3687379969615142E-4</v>
      </c>
      <c r="G290" s="59">
        <f t="shared" si="92"/>
        <v>9.8045149740156844E-3</v>
      </c>
      <c r="H290" s="59">
        <f t="shared" si="92"/>
        <v>2.8236849689733119E-2</v>
      </c>
      <c r="I290" s="59">
        <f t="shared" si="92"/>
        <v>2.2514921527986245E-2</v>
      </c>
      <c r="J290" s="59">
        <f t="shared" si="92"/>
        <v>7.7276583507167327E-3</v>
      </c>
      <c r="K290" s="59">
        <f t="shared" si="92"/>
        <v>2.5666676468846269E-3</v>
      </c>
      <c r="L290" s="59">
        <f t="shared" si="92"/>
        <v>2.7292428716158228E-6</v>
      </c>
      <c r="M290" s="59">
        <f t="shared" si="92"/>
        <v>3.5940798615950578E-2</v>
      </c>
      <c r="N290" s="59">
        <f t="shared" si="92"/>
        <v>2.0338913576875132E-3</v>
      </c>
      <c r="O290" s="59">
        <f t="shared" si="92"/>
        <v>5.6348013801128201E-2</v>
      </c>
      <c r="P290" s="59">
        <f t="shared" si="92"/>
        <v>3.095719260114939E-3</v>
      </c>
      <c r="Q290" s="59">
        <f t="shared" si="92"/>
        <v>3.6497979980660137E-3</v>
      </c>
      <c r="R290" s="59">
        <f t="shared" si="92"/>
        <v>0</v>
      </c>
      <c r="S290" s="59">
        <f t="shared" si="92"/>
        <v>0</v>
      </c>
      <c r="T290" s="59">
        <f t="shared" si="92"/>
        <v>0</v>
      </c>
      <c r="U290" s="59">
        <f t="shared" si="92"/>
        <v>0</v>
      </c>
      <c r="V290" s="59">
        <f t="shared" si="92"/>
        <v>0</v>
      </c>
      <c r="W290" s="59">
        <f t="shared" si="92"/>
        <v>0</v>
      </c>
      <c r="X290" s="59">
        <f t="shared" si="92"/>
        <v>0.17707729480194773</v>
      </c>
      <c r="Y290" s="59">
        <f t="shared" si="92"/>
        <v>1.3906286075006746E-2</v>
      </c>
      <c r="Z290" s="59">
        <f t="shared" si="92"/>
        <v>6.7041946072027264E-2</v>
      </c>
      <c r="AA290" s="59">
        <f t="shared" si="92"/>
        <v>1.6572166444770785E-2</v>
      </c>
      <c r="AB290" s="59">
        <f t="shared" si="92"/>
        <v>3.2516599312088133E-2</v>
      </c>
    </row>
    <row r="291" spans="1:28" ht="12" customHeight="1">
      <c r="A291" s="1"/>
      <c r="B291" s="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row>
    <row r="292" spans="1:28" ht="12" customHeight="1">
      <c r="A292" s="160" t="s">
        <v>426</v>
      </c>
      <c r="B292" s="9" t="s">
        <v>608</v>
      </c>
      <c r="C292" s="70">
        <v>2091.7488278993724</v>
      </c>
      <c r="D292" s="70">
        <v>665.12423233434038</v>
      </c>
      <c r="E292" s="70">
        <v>105.7888440067488</v>
      </c>
      <c r="F292" s="70">
        <v>0.15544619463535336</v>
      </c>
      <c r="G292" s="70">
        <v>1.3315410275957831</v>
      </c>
      <c r="H292" s="70">
        <v>4.5453545239947486</v>
      </c>
      <c r="I292" s="70">
        <v>63.111649256535635</v>
      </c>
      <c r="J292" s="70">
        <v>14.32835401035592</v>
      </c>
      <c r="K292" s="70">
        <v>12.874124014664215</v>
      </c>
      <c r="L292" s="70">
        <v>0.10598557814459804</v>
      </c>
      <c r="M292" s="70">
        <v>40.885428314833106</v>
      </c>
      <c r="N292" s="70">
        <v>1.3016521710209008</v>
      </c>
      <c r="O292" s="70">
        <v>321.29728637223684</v>
      </c>
      <c r="P292" s="70">
        <v>5.7489445762936384</v>
      </c>
      <c r="Q292" s="70">
        <v>52.310900956793766</v>
      </c>
      <c r="R292" s="70">
        <v>644.09858371655059</v>
      </c>
      <c r="S292" s="70">
        <v>305.91409249228712</v>
      </c>
      <c r="T292" s="70">
        <v>52.667718976760661</v>
      </c>
      <c r="U292" s="70">
        <v>1334.4870528365404</v>
      </c>
      <c r="V292" s="70">
        <v>4.7377097778034631</v>
      </c>
      <c r="W292" s="70">
        <v>12.638660423910267</v>
      </c>
      <c r="X292" s="70">
        <v>11241.562677869208</v>
      </c>
      <c r="Y292" s="70">
        <v>3177.7773237174124</v>
      </c>
      <c r="Z292" s="70">
        <v>1717.5465401484616</v>
      </c>
      <c r="AA292" s="70">
        <v>53.540742212032342</v>
      </c>
      <c r="AB292" s="70">
        <v>0.11859683056232036</v>
      </c>
    </row>
    <row r="293" spans="1:28" ht="12" customHeight="1">
      <c r="A293" s="1" t="s">
        <v>830</v>
      </c>
      <c r="B293" s="9">
        <f>SUM(C292:AB292)</f>
        <v>21925.748270239095</v>
      </c>
      <c r="C293" s="59">
        <f t="shared" ref="C293:AB293" si="93">IF(ISERR($B293),0,IF($B293=0,0,+C292/$B293))</f>
        <v>9.5401479672126255E-2</v>
      </c>
      <c r="D293" s="59">
        <f t="shared" si="93"/>
        <v>3.0335303686631596E-2</v>
      </c>
      <c r="E293" s="59">
        <f t="shared" si="93"/>
        <v>4.8248681277774791E-3</v>
      </c>
      <c r="F293" s="59">
        <f t="shared" si="93"/>
        <v>7.0896642942101179E-6</v>
      </c>
      <c r="G293" s="59">
        <f t="shared" si="93"/>
        <v>6.0729559200638534E-5</v>
      </c>
      <c r="H293" s="59">
        <f t="shared" si="93"/>
        <v>2.0730670023081418E-4</v>
      </c>
      <c r="I293" s="59">
        <f t="shared" si="93"/>
        <v>2.8784262447362039E-3</v>
      </c>
      <c r="J293" s="59">
        <f t="shared" si="93"/>
        <v>6.5349441368003415E-4</v>
      </c>
      <c r="K293" s="59">
        <f t="shared" si="93"/>
        <v>5.8716919741977065E-4</v>
      </c>
      <c r="L293" s="59">
        <f t="shared" si="93"/>
        <v>4.8338408723070819E-6</v>
      </c>
      <c r="M293" s="59">
        <f t="shared" si="93"/>
        <v>1.8647221436145431E-3</v>
      </c>
      <c r="N293" s="59">
        <f t="shared" si="93"/>
        <v>5.9366373953480886E-5</v>
      </c>
      <c r="O293" s="59">
        <f t="shared" si="93"/>
        <v>1.4653880105353101E-2</v>
      </c>
      <c r="P293" s="59">
        <f t="shared" si="93"/>
        <v>2.6220061023399444E-4</v>
      </c>
      <c r="Q293" s="59">
        <f t="shared" si="93"/>
        <v>2.3858205572759379E-3</v>
      </c>
      <c r="R293" s="59">
        <f t="shared" si="93"/>
        <v>2.9376355861515456E-2</v>
      </c>
      <c r="S293" s="59">
        <f t="shared" si="93"/>
        <v>1.3952276051053614E-2</v>
      </c>
      <c r="T293" s="59">
        <f t="shared" si="93"/>
        <v>2.4020944839656471E-3</v>
      </c>
      <c r="U293" s="59">
        <f t="shared" si="93"/>
        <v>6.0863922926995648E-2</v>
      </c>
      <c r="V293" s="59">
        <f t="shared" si="93"/>
        <v>2.1607973052551149E-4</v>
      </c>
      <c r="W293" s="59">
        <f t="shared" si="93"/>
        <v>5.7643006150286536E-4</v>
      </c>
      <c r="X293" s="59">
        <f t="shared" si="93"/>
        <v>0.51271056017403693</v>
      </c>
      <c r="Y293" s="59">
        <f t="shared" si="93"/>
        <v>0.14493358605374335</v>
      </c>
      <c r="Z293" s="59">
        <f t="shared" si="93"/>
        <v>7.8334682993682486E-2</v>
      </c>
      <c r="AA293" s="59">
        <f t="shared" si="93"/>
        <v>2.441911744681747E-3</v>
      </c>
      <c r="AB293" s="59">
        <f t="shared" si="93"/>
        <v>5.4090208963722216E-6</v>
      </c>
    </row>
    <row r="294" spans="1:28" ht="12" customHeight="1">
      <c r="A294" s="1"/>
      <c r="B294" s="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row>
    <row r="295" spans="1:28" ht="12" customHeight="1">
      <c r="A295" s="160" t="s">
        <v>427</v>
      </c>
      <c r="B295" s="9" t="s">
        <v>608</v>
      </c>
      <c r="C295" s="70">
        <v>160.21086073478597</v>
      </c>
      <c r="D295" s="70">
        <v>50.943078985664307</v>
      </c>
      <c r="E295" s="70">
        <v>8.1025606556594525</v>
      </c>
      <c r="F295" s="70">
        <v>1.1905907778366923E-2</v>
      </c>
      <c r="G295" s="70">
        <v>0.10198515772519143</v>
      </c>
      <c r="H295" s="70">
        <v>0.3481369994911187</v>
      </c>
      <c r="I295" s="70">
        <v>4.8338364123457307</v>
      </c>
      <c r="J295" s="70">
        <v>1.0974347867650756</v>
      </c>
      <c r="K295" s="70">
        <v>0.98605265703294886</v>
      </c>
      <c r="L295" s="70">
        <v>8.1176288823702099E-3</v>
      </c>
      <c r="M295" s="70">
        <v>3.1314895815707935</v>
      </c>
      <c r="N295" s="70">
        <v>9.9695915644893829E-2</v>
      </c>
      <c r="O295" s="70">
        <v>24.60874561748453</v>
      </c>
      <c r="P295" s="70">
        <v>0.44032215847326955</v>
      </c>
      <c r="Q295" s="70">
        <v>4.0065873857887686</v>
      </c>
      <c r="R295" s="70">
        <v>49.332686180546261</v>
      </c>
      <c r="S295" s="70">
        <v>23.430518719739911</v>
      </c>
      <c r="T295" s="70">
        <v>4.0339167292271911</v>
      </c>
      <c r="U295" s="70">
        <v>102.21079917567198</v>
      </c>
      <c r="V295" s="70">
        <v>0.36286983948056462</v>
      </c>
      <c r="W295" s="70">
        <v>0.96801807083252212</v>
      </c>
      <c r="X295" s="70">
        <v>3699.9714532528542</v>
      </c>
      <c r="Y295" s="70">
        <v>1046.4491956052516</v>
      </c>
      <c r="Z295" s="70">
        <v>566.41492892700046</v>
      </c>
      <c r="AA295" s="70">
        <v>17.55036971251792</v>
      </c>
      <c r="AB295" s="70">
        <v>9.0835477239817886E-3</v>
      </c>
    </row>
    <row r="296" spans="1:28" ht="12" customHeight="1">
      <c r="A296" s="1" t="s">
        <v>831</v>
      </c>
      <c r="B296" s="9">
        <f>SUM(C295:AB295)</f>
        <v>5769.6646503459397</v>
      </c>
      <c r="C296" s="59">
        <f t="shared" ref="C296:AB296" si="94">IF(ISERR($B296),0,IF($B296=0,0,+C295/$B296))</f>
        <v>2.7767794220965682E-2</v>
      </c>
      <c r="D296" s="59">
        <f t="shared" si="94"/>
        <v>8.8294696612236968E-3</v>
      </c>
      <c r="E296" s="59">
        <f t="shared" si="94"/>
        <v>1.4043382322356701E-3</v>
      </c>
      <c r="F296" s="59">
        <f t="shared" si="94"/>
        <v>2.0635354912097126E-6</v>
      </c>
      <c r="G296" s="59">
        <f t="shared" si="94"/>
        <v>1.7676097989347883E-5</v>
      </c>
      <c r="H296" s="59">
        <f t="shared" si="94"/>
        <v>6.0339208704312648E-5</v>
      </c>
      <c r="I296" s="59">
        <f t="shared" si="94"/>
        <v>8.3780197035470717E-4</v>
      </c>
      <c r="J296" s="59">
        <f t="shared" si="94"/>
        <v>1.9020772493237977E-4</v>
      </c>
      <c r="K296" s="59">
        <f t="shared" si="94"/>
        <v>1.7090294094888631E-4</v>
      </c>
      <c r="L296" s="59">
        <f t="shared" si="94"/>
        <v>1.4069498617884993E-6</v>
      </c>
      <c r="M296" s="59">
        <f t="shared" si="94"/>
        <v>5.4275070932988014E-4</v>
      </c>
      <c r="N296" s="59">
        <f t="shared" si="94"/>
        <v>1.7279325868430884E-5</v>
      </c>
      <c r="O296" s="59">
        <f t="shared" si="94"/>
        <v>4.2651951385093119E-3</v>
      </c>
      <c r="P296" s="59">
        <f t="shared" si="94"/>
        <v>7.6316767985270788E-5</v>
      </c>
      <c r="Q296" s="59">
        <f t="shared" si="94"/>
        <v>6.9442292205813729E-4</v>
      </c>
      <c r="R296" s="59">
        <f t="shared" si="94"/>
        <v>8.5503558993828797E-3</v>
      </c>
      <c r="S296" s="59">
        <f t="shared" si="94"/>
        <v>4.0609845007777111E-3</v>
      </c>
      <c r="T296" s="59">
        <f t="shared" si="94"/>
        <v>6.9915965202333276E-4</v>
      </c>
      <c r="U296" s="59">
        <f t="shared" si="94"/>
        <v>1.7715206232920937E-2</v>
      </c>
      <c r="V296" s="59">
        <f t="shared" si="94"/>
        <v>6.2892708930458818E-5</v>
      </c>
      <c r="W296" s="59">
        <f t="shared" si="94"/>
        <v>1.6777718108356286E-4</v>
      </c>
      <c r="X296" s="59">
        <f t="shared" si="94"/>
        <v>0.64128015707654862</v>
      </c>
      <c r="Y296" s="59">
        <f t="shared" si="94"/>
        <v>0.18137088704843674</v>
      </c>
      <c r="Z296" s="59">
        <f t="shared" si="94"/>
        <v>9.8171204611179466E-2</v>
      </c>
      <c r="AA296" s="59">
        <f t="shared" si="94"/>
        <v>3.0418353190537041E-3</v>
      </c>
      <c r="AB296" s="59">
        <f t="shared" si="94"/>
        <v>1.5743632038366656E-6</v>
      </c>
    </row>
    <row r="297" spans="1:28" ht="12"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t="s">
        <v>33</v>
      </c>
      <c r="AB297" s="1"/>
    </row>
    <row r="298" spans="1:28" ht="12" customHeight="1">
      <c r="A298" s="160" t="s">
        <v>832</v>
      </c>
      <c r="B298" s="9" t="s">
        <v>608</v>
      </c>
      <c r="C298" s="191">
        <v>6.1584636946545965E-2</v>
      </c>
      <c r="D298" s="191">
        <v>1.9582386673927647E-2</v>
      </c>
      <c r="E298" s="191">
        <v>3.1146031800065744E-3</v>
      </c>
      <c r="F298" s="191">
        <v>4.5765998927099156E-6</v>
      </c>
      <c r="G298" s="191">
        <v>3.9202828594993205E-5</v>
      </c>
      <c r="H298" s="191">
        <v>1.3382295446756341E-4</v>
      </c>
      <c r="I298" s="191">
        <v>1.8581141075454555E-3</v>
      </c>
      <c r="J298" s="191">
        <v>4.2185106930620693E-4</v>
      </c>
      <c r="K298" s="191">
        <v>3.7903606918432848E-4</v>
      </c>
      <c r="L298" s="191">
        <v>3.1203953670477905E-6</v>
      </c>
      <c r="M298" s="191">
        <v>1.2037364264722117E-3</v>
      </c>
      <c r="N298" s="191">
        <v>3.8322849910955887E-5</v>
      </c>
      <c r="O298" s="191">
        <v>9.4595376219312067E-3</v>
      </c>
      <c r="P298" s="191">
        <v>1.6925868910963262E-4</v>
      </c>
      <c r="Q298" s="191">
        <v>1.5401217396670377E-3</v>
      </c>
      <c r="R298" s="191">
        <v>1.8963355880449166E-2</v>
      </c>
      <c r="S298" s="191">
        <v>9.0066302759156634E-3</v>
      </c>
      <c r="T298" s="191">
        <v>1.55062706799449E-3</v>
      </c>
      <c r="U298" s="191">
        <v>3.9289564579958289E-2</v>
      </c>
      <c r="V298" s="191">
        <v>1.3948621972798515E-4</v>
      </c>
      <c r="W298" s="191">
        <v>3.7210362129321413E-4</v>
      </c>
      <c r="X298" s="191">
        <v>0.57699535862529272</v>
      </c>
      <c r="Y298" s="191">
        <v>0.16315223655109004</v>
      </c>
      <c r="Z298" s="191">
        <v>8.8252943802430983E-2</v>
      </c>
      <c r="AA298" s="191">
        <v>2.7418735318677258E-3</v>
      </c>
      <c r="AB298" s="191">
        <v>3.4916920501044435E-6</v>
      </c>
    </row>
    <row r="299" spans="1:28" ht="12" customHeight="1">
      <c r="A299" s="1" t="s">
        <v>833</v>
      </c>
      <c r="B299" s="9">
        <f>SUM(C298:AB298)</f>
        <v>0.99999999999999989</v>
      </c>
      <c r="C299" s="59">
        <f t="shared" ref="C299:AB299" si="95">IF(ISERR($B299),0,IF($B299=0,0,+C298/$B299))</f>
        <v>6.1584636946545972E-2</v>
      </c>
      <c r="D299" s="59">
        <f t="shared" si="95"/>
        <v>1.958238667392765E-2</v>
      </c>
      <c r="E299" s="59">
        <f t="shared" si="95"/>
        <v>3.1146031800065748E-3</v>
      </c>
      <c r="F299" s="59">
        <f t="shared" si="95"/>
        <v>4.5765998927099165E-6</v>
      </c>
      <c r="G299" s="59">
        <f t="shared" si="95"/>
        <v>3.9202828594993212E-5</v>
      </c>
      <c r="H299" s="59">
        <f t="shared" si="95"/>
        <v>1.3382295446756344E-4</v>
      </c>
      <c r="I299" s="59">
        <f t="shared" si="95"/>
        <v>1.8581141075454557E-3</v>
      </c>
      <c r="J299" s="59">
        <f t="shared" si="95"/>
        <v>4.2185106930620698E-4</v>
      </c>
      <c r="K299" s="59">
        <f t="shared" si="95"/>
        <v>3.7903606918432853E-4</v>
      </c>
      <c r="L299" s="59">
        <f t="shared" si="95"/>
        <v>3.1203953670477909E-6</v>
      </c>
      <c r="M299" s="59">
        <f t="shared" si="95"/>
        <v>1.2037364264722119E-3</v>
      </c>
      <c r="N299" s="59">
        <f t="shared" si="95"/>
        <v>3.8322849910955894E-5</v>
      </c>
      <c r="O299" s="59">
        <f t="shared" si="95"/>
        <v>9.4595376219312084E-3</v>
      </c>
      <c r="P299" s="59">
        <f t="shared" si="95"/>
        <v>1.6925868910963265E-4</v>
      </c>
      <c r="Q299" s="59">
        <f t="shared" si="95"/>
        <v>1.5401217396670379E-3</v>
      </c>
      <c r="R299" s="59">
        <f t="shared" si="95"/>
        <v>1.896335588044917E-2</v>
      </c>
      <c r="S299" s="59">
        <f t="shared" si="95"/>
        <v>9.0066302759156652E-3</v>
      </c>
      <c r="T299" s="59">
        <f t="shared" si="95"/>
        <v>1.5506270679944902E-3</v>
      </c>
      <c r="U299" s="59">
        <f t="shared" si="95"/>
        <v>3.9289564579958296E-2</v>
      </c>
      <c r="V299" s="59">
        <f t="shared" si="95"/>
        <v>1.3948621972798518E-4</v>
      </c>
      <c r="W299" s="59">
        <f t="shared" si="95"/>
        <v>3.7210362129321418E-4</v>
      </c>
      <c r="X299" s="59">
        <f t="shared" si="95"/>
        <v>0.57699535862529283</v>
      </c>
      <c r="Y299" s="59">
        <f t="shared" si="95"/>
        <v>0.16315223655109007</v>
      </c>
      <c r="Z299" s="59">
        <f t="shared" si="95"/>
        <v>8.8252943802430997E-2</v>
      </c>
      <c r="AA299" s="59">
        <f t="shared" si="95"/>
        <v>2.7418735318677262E-3</v>
      </c>
      <c r="AB299" s="59">
        <f t="shared" si="95"/>
        <v>3.491692050104444E-6</v>
      </c>
    </row>
    <row r="300" spans="1:28" ht="12"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2" customHeight="1">
      <c r="A301" s="1" t="s">
        <v>481</v>
      </c>
      <c r="B301" s="9" t="s">
        <v>608</v>
      </c>
      <c r="C301" s="41">
        <v>94693.122211275098</v>
      </c>
      <c r="D301" s="41">
        <v>32217.943887529123</v>
      </c>
      <c r="E301" s="41">
        <v>61741.084990492971</v>
      </c>
      <c r="F301" s="41">
        <v>0</v>
      </c>
      <c r="G301" s="41">
        <v>291.3699591726255</v>
      </c>
      <c r="H301" s="41">
        <v>0</v>
      </c>
      <c r="I301" s="41">
        <v>19905.939992668122</v>
      </c>
      <c r="J301" s="41">
        <v>0</v>
      </c>
      <c r="K301" s="41">
        <v>0</v>
      </c>
      <c r="L301" s="41">
        <v>0</v>
      </c>
      <c r="M301" s="41">
        <v>13133.639546174267</v>
      </c>
      <c r="N301" s="41">
        <v>0</v>
      </c>
      <c r="O301" s="41">
        <v>68139.713793837305</v>
      </c>
      <c r="P301" s="41">
        <v>0</v>
      </c>
      <c r="Q301" s="41">
        <v>0</v>
      </c>
      <c r="R301" s="41">
        <v>0</v>
      </c>
      <c r="S301" s="41">
        <v>31002.268713386064</v>
      </c>
      <c r="T301" s="41">
        <v>0</v>
      </c>
      <c r="U301" s="41">
        <v>0</v>
      </c>
      <c r="V301" s="41">
        <v>0</v>
      </c>
      <c r="W301" s="41">
        <v>2704.9267898239041</v>
      </c>
      <c r="X301" s="41">
        <v>0</v>
      </c>
      <c r="Y301" s="41">
        <v>0</v>
      </c>
      <c r="Z301" s="41">
        <v>0</v>
      </c>
      <c r="AA301" s="41">
        <v>0</v>
      </c>
      <c r="AB301" s="41">
        <v>0</v>
      </c>
    </row>
    <row r="302" spans="1:28" ht="12" customHeight="1">
      <c r="A302" s="1" t="s">
        <v>936</v>
      </c>
      <c r="B302" s="9">
        <f>SUM(C301:AB301)</f>
        <v>323830.00988435949</v>
      </c>
      <c r="C302" s="59">
        <f t="shared" ref="C302:AB302" si="96">IF(ISERR($B302),0,IF($B302=0,0,+C301/$B302))</f>
        <v>0.29241614217623085</v>
      </c>
      <c r="D302" s="59">
        <f t="shared" si="96"/>
        <v>9.9490297082207524E-2</v>
      </c>
      <c r="E302" s="59">
        <f t="shared" si="96"/>
        <v>0.19065893557098326</v>
      </c>
      <c r="F302" s="59">
        <f t="shared" si="96"/>
        <v>0</v>
      </c>
      <c r="G302" s="59">
        <f t="shared" si="96"/>
        <v>8.9976206737811125E-4</v>
      </c>
      <c r="H302" s="59">
        <f t="shared" si="96"/>
        <v>0</v>
      </c>
      <c r="I302" s="59">
        <f t="shared" si="96"/>
        <v>6.1470337476679765E-2</v>
      </c>
      <c r="J302" s="59">
        <f t="shared" si="96"/>
        <v>0</v>
      </c>
      <c r="K302" s="59">
        <f t="shared" si="96"/>
        <v>0</v>
      </c>
      <c r="L302" s="59">
        <f t="shared" si="96"/>
        <v>0</v>
      </c>
      <c r="M302" s="59">
        <f t="shared" si="96"/>
        <v>4.0557203302017383E-2</v>
      </c>
      <c r="N302" s="59">
        <f t="shared" si="96"/>
        <v>0</v>
      </c>
      <c r="O302" s="59">
        <f t="shared" si="96"/>
        <v>0.21041815679210882</v>
      </c>
      <c r="P302" s="59">
        <f t="shared" si="96"/>
        <v>0</v>
      </c>
      <c r="Q302" s="59">
        <f t="shared" si="96"/>
        <v>0</v>
      </c>
      <c r="R302" s="59">
        <f t="shared" si="96"/>
        <v>0</v>
      </c>
      <c r="S302" s="59">
        <f t="shared" si="96"/>
        <v>9.5736243606505317E-2</v>
      </c>
      <c r="T302" s="59">
        <f t="shared" si="96"/>
        <v>0</v>
      </c>
      <c r="U302" s="59">
        <f t="shared" si="96"/>
        <v>0</v>
      </c>
      <c r="V302" s="59">
        <f t="shared" si="96"/>
        <v>0</v>
      </c>
      <c r="W302" s="59">
        <f t="shared" si="96"/>
        <v>8.3529219258889568E-3</v>
      </c>
      <c r="X302" s="59">
        <f t="shared" si="96"/>
        <v>0</v>
      </c>
      <c r="Y302" s="59">
        <f t="shared" si="96"/>
        <v>0</v>
      </c>
      <c r="Z302" s="59">
        <f t="shared" si="96"/>
        <v>0</v>
      </c>
      <c r="AA302" s="59">
        <f t="shared" si="96"/>
        <v>0</v>
      </c>
      <c r="AB302" s="59">
        <f t="shared" si="96"/>
        <v>0</v>
      </c>
    </row>
    <row r="303" spans="1:28" ht="12"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2" customHeight="1">
      <c r="A304" s="1" t="s">
        <v>480</v>
      </c>
      <c r="B304" s="9" t="s">
        <v>608</v>
      </c>
      <c r="C304" s="41">
        <v>840.69991291680185</v>
      </c>
      <c r="D304" s="41">
        <v>286.03579635036101</v>
      </c>
      <c r="E304" s="41">
        <v>548.14672452225773</v>
      </c>
      <c r="F304" s="41">
        <v>0</v>
      </c>
      <c r="G304" s="41">
        <v>2.5868267259840296</v>
      </c>
      <c r="H304" s="41">
        <v>0</v>
      </c>
      <c r="I304" s="41">
        <v>176.72795687341426</v>
      </c>
      <c r="J304" s="41">
        <v>0</v>
      </c>
      <c r="K304" s="41">
        <v>0</v>
      </c>
      <c r="L304" s="41">
        <v>0</v>
      </c>
      <c r="M304" s="41">
        <v>116.60244550933888</v>
      </c>
      <c r="N304" s="41">
        <v>0</v>
      </c>
      <c r="O304" s="41">
        <v>604.9547223170332</v>
      </c>
      <c r="P304" s="41">
        <v>0</v>
      </c>
      <c r="Q304" s="41">
        <v>0</v>
      </c>
      <c r="R304" s="41">
        <v>0</v>
      </c>
      <c r="S304" s="41">
        <v>216.90828477360103</v>
      </c>
      <c r="T304" s="41">
        <v>0</v>
      </c>
      <c r="U304" s="41">
        <v>0</v>
      </c>
      <c r="V304" s="41">
        <v>0</v>
      </c>
      <c r="W304" s="41">
        <v>25.862459965440088</v>
      </c>
      <c r="X304" s="41">
        <v>0</v>
      </c>
      <c r="Y304" s="41">
        <v>0</v>
      </c>
      <c r="Z304" s="41">
        <v>0</v>
      </c>
      <c r="AA304" s="41">
        <v>0</v>
      </c>
      <c r="AB304" s="41">
        <v>0</v>
      </c>
    </row>
    <row r="305" spans="1:28" ht="12" customHeight="1">
      <c r="A305" s="1" t="s">
        <v>937</v>
      </c>
      <c r="B305" s="9">
        <f>SUM(C304:AB304)</f>
        <v>2818.5251299542319</v>
      </c>
      <c r="C305" s="59">
        <f t="shared" ref="C305:AB305" si="97">IF(ISERR($B305),0,IF($B305=0,0,+C304/$B305))</f>
        <v>0.29827653618630445</v>
      </c>
      <c r="D305" s="59">
        <f t="shared" si="97"/>
        <v>0.10148421006095686</v>
      </c>
      <c r="E305" s="59">
        <f t="shared" si="97"/>
        <v>0.19447998483205248</v>
      </c>
      <c r="F305" s="59">
        <f t="shared" si="97"/>
        <v>0</v>
      </c>
      <c r="G305" s="59">
        <f t="shared" si="97"/>
        <v>9.1779445160598415E-4</v>
      </c>
      <c r="H305" s="59">
        <f t="shared" si="97"/>
        <v>0</v>
      </c>
      <c r="I305" s="59">
        <f t="shared" si="97"/>
        <v>6.2702281769715498E-2</v>
      </c>
      <c r="J305" s="59">
        <f t="shared" si="97"/>
        <v>0</v>
      </c>
      <c r="K305" s="59">
        <f t="shared" si="97"/>
        <v>0</v>
      </c>
      <c r="L305" s="59">
        <f t="shared" si="97"/>
        <v>0</v>
      </c>
      <c r="M305" s="59">
        <f t="shared" si="97"/>
        <v>4.1370021601060659E-2</v>
      </c>
      <c r="N305" s="59">
        <f t="shared" si="97"/>
        <v>0</v>
      </c>
      <c r="O305" s="59">
        <f t="shared" si="97"/>
        <v>0.21463520615367251</v>
      </c>
      <c r="P305" s="59">
        <f t="shared" si="97"/>
        <v>0</v>
      </c>
      <c r="Q305" s="59">
        <f t="shared" si="97"/>
        <v>0</v>
      </c>
      <c r="R305" s="59">
        <f t="shared" si="97"/>
        <v>0</v>
      </c>
      <c r="S305" s="59">
        <f t="shared" si="97"/>
        <v>7.6958080830424686E-2</v>
      </c>
      <c r="T305" s="59">
        <f t="shared" si="97"/>
        <v>0</v>
      </c>
      <c r="U305" s="59">
        <f t="shared" si="97"/>
        <v>0</v>
      </c>
      <c r="V305" s="59">
        <f t="shared" si="97"/>
        <v>0</v>
      </c>
      <c r="W305" s="59">
        <f t="shared" si="97"/>
        <v>9.1758841142069395E-3</v>
      </c>
      <c r="X305" s="59">
        <f t="shared" si="97"/>
        <v>0</v>
      </c>
      <c r="Y305" s="59">
        <f t="shared" si="97"/>
        <v>0</v>
      </c>
      <c r="Z305" s="59">
        <f t="shared" si="97"/>
        <v>0</v>
      </c>
      <c r="AA305" s="59">
        <f t="shared" si="97"/>
        <v>0</v>
      </c>
      <c r="AB305" s="59">
        <f t="shared" si="97"/>
        <v>0</v>
      </c>
    </row>
    <row r="306" spans="1:28" ht="12"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2" customHeight="1">
      <c r="A307" s="1" t="s">
        <v>471</v>
      </c>
      <c r="B307" s="9" t="s">
        <v>608</v>
      </c>
      <c r="C307" s="41">
        <v>0.29534633918126763</v>
      </c>
      <c r="D307" s="41">
        <v>0.1004872535715822</v>
      </c>
      <c r="E307" s="41">
        <v>0.19256946020151788</v>
      </c>
      <c r="F307" s="41">
        <v>0</v>
      </c>
      <c r="G307" s="41">
        <v>9.087782594920477E-4</v>
      </c>
      <c r="H307" s="41">
        <v>0</v>
      </c>
      <c r="I307" s="41">
        <v>6.2086309623197632E-2</v>
      </c>
      <c r="J307" s="41">
        <v>0</v>
      </c>
      <c r="K307" s="41">
        <v>0</v>
      </c>
      <c r="L307" s="41">
        <v>0</v>
      </c>
      <c r="M307" s="41">
        <v>4.0963612451539025E-2</v>
      </c>
      <c r="N307" s="41">
        <v>0</v>
      </c>
      <c r="O307" s="41">
        <v>0.21252668147289067</v>
      </c>
      <c r="P307" s="41">
        <v>0</v>
      </c>
      <c r="Q307" s="41">
        <v>0</v>
      </c>
      <c r="R307" s="41">
        <v>0</v>
      </c>
      <c r="S307" s="41">
        <v>8.6347162218465001E-2</v>
      </c>
      <c r="T307" s="41">
        <v>0</v>
      </c>
      <c r="U307" s="41">
        <v>0</v>
      </c>
      <c r="V307" s="41">
        <v>0</v>
      </c>
      <c r="W307" s="41">
        <v>8.7644030200479481E-3</v>
      </c>
      <c r="X307" s="41">
        <v>0</v>
      </c>
      <c r="Y307" s="41">
        <v>0</v>
      </c>
      <c r="Z307" s="41">
        <v>0</v>
      </c>
      <c r="AA307" s="41">
        <v>0</v>
      </c>
      <c r="AB307" s="41">
        <v>0</v>
      </c>
    </row>
    <row r="308" spans="1:28" ht="12" customHeight="1">
      <c r="A308" s="1" t="s">
        <v>938</v>
      </c>
      <c r="B308" s="9">
        <f>SUM(C307:AB307)</f>
        <v>1</v>
      </c>
      <c r="C308" s="59">
        <f t="shared" ref="C308:AB308" si="98">IF(ISERR($B308),0,IF($B308=0,0,+C307/$B308))</f>
        <v>0.29534633918126763</v>
      </c>
      <c r="D308" s="59">
        <f t="shared" si="98"/>
        <v>0.1004872535715822</v>
      </c>
      <c r="E308" s="59">
        <f t="shared" si="98"/>
        <v>0.19256946020151788</v>
      </c>
      <c r="F308" s="59">
        <f t="shared" si="98"/>
        <v>0</v>
      </c>
      <c r="G308" s="59">
        <f t="shared" si="98"/>
        <v>9.087782594920477E-4</v>
      </c>
      <c r="H308" s="59">
        <f t="shared" si="98"/>
        <v>0</v>
      </c>
      <c r="I308" s="59">
        <f t="shared" si="98"/>
        <v>6.2086309623197632E-2</v>
      </c>
      <c r="J308" s="59">
        <f t="shared" si="98"/>
        <v>0</v>
      </c>
      <c r="K308" s="59">
        <f t="shared" si="98"/>
        <v>0</v>
      </c>
      <c r="L308" s="59">
        <f t="shared" si="98"/>
        <v>0</v>
      </c>
      <c r="M308" s="59">
        <f t="shared" si="98"/>
        <v>4.0963612451539025E-2</v>
      </c>
      <c r="N308" s="59">
        <f t="shared" si="98"/>
        <v>0</v>
      </c>
      <c r="O308" s="59">
        <f t="shared" si="98"/>
        <v>0.21252668147289067</v>
      </c>
      <c r="P308" s="59">
        <f t="shared" si="98"/>
        <v>0</v>
      </c>
      <c r="Q308" s="59">
        <f t="shared" si="98"/>
        <v>0</v>
      </c>
      <c r="R308" s="59">
        <f t="shared" si="98"/>
        <v>0</v>
      </c>
      <c r="S308" s="59">
        <f t="shared" si="98"/>
        <v>8.6347162218465001E-2</v>
      </c>
      <c r="T308" s="59">
        <f t="shared" si="98"/>
        <v>0</v>
      </c>
      <c r="U308" s="59">
        <f t="shared" si="98"/>
        <v>0</v>
      </c>
      <c r="V308" s="59">
        <f t="shared" si="98"/>
        <v>0</v>
      </c>
      <c r="W308" s="59">
        <f t="shared" si="98"/>
        <v>8.7644030200479481E-3</v>
      </c>
      <c r="X308" s="59">
        <f t="shared" si="98"/>
        <v>0</v>
      </c>
      <c r="Y308" s="59">
        <f t="shared" si="98"/>
        <v>0</v>
      </c>
      <c r="Z308" s="59">
        <f t="shared" si="98"/>
        <v>0</v>
      </c>
      <c r="AA308" s="59">
        <f t="shared" si="98"/>
        <v>0</v>
      </c>
      <c r="AB308" s="59">
        <f t="shared" si="98"/>
        <v>0</v>
      </c>
    </row>
    <row r="309" spans="1:28" ht="12"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2" customHeight="1">
      <c r="A310" s="203" t="s">
        <v>438</v>
      </c>
      <c r="B310" s="160" t="s">
        <v>558</v>
      </c>
      <c r="C310" s="161">
        <v>273.59312863005653</v>
      </c>
      <c r="D310" s="161">
        <v>93.086043213887635</v>
      </c>
      <c r="E310" s="161">
        <v>24.285229367279655</v>
      </c>
      <c r="F310" s="161">
        <v>0</v>
      </c>
      <c r="G310" s="161">
        <v>9.6454154912866227E-2</v>
      </c>
      <c r="H310" s="161">
        <v>0</v>
      </c>
      <c r="I310" s="161">
        <v>16.560459154816265</v>
      </c>
      <c r="J310" s="161">
        <v>0</v>
      </c>
      <c r="K310" s="161">
        <v>4.9711016251270621</v>
      </c>
      <c r="L310" s="161">
        <v>4.5653836091480993E-2</v>
      </c>
      <c r="M310" s="161">
        <v>13.273401440553673</v>
      </c>
      <c r="N310" s="161">
        <v>0</v>
      </c>
      <c r="O310" s="161">
        <v>87.577685111226884</v>
      </c>
      <c r="P310" s="161">
        <v>0</v>
      </c>
      <c r="Q310" s="161">
        <v>28.51084346604793</v>
      </c>
      <c r="R310" s="161">
        <v>0</v>
      </c>
      <c r="S310" s="161">
        <v>0</v>
      </c>
      <c r="T310" s="161">
        <v>0</v>
      </c>
      <c r="U310" s="161">
        <v>26365.211810012835</v>
      </c>
      <c r="V310" s="161">
        <v>0</v>
      </c>
      <c r="W310" s="161">
        <v>0</v>
      </c>
      <c r="X310" s="209">
        <v>0</v>
      </c>
      <c r="Y310" s="209">
        <v>0</v>
      </c>
      <c r="Z310" s="209">
        <v>0</v>
      </c>
      <c r="AA310" s="209">
        <v>0</v>
      </c>
      <c r="AB310" s="209">
        <v>0</v>
      </c>
    </row>
    <row r="311" spans="1:28" ht="12" customHeight="1">
      <c r="A311" s="1" t="s">
        <v>842</v>
      </c>
      <c r="B311" s="9">
        <f>SUM(C310:AB310)</f>
        <v>26907.211810012835</v>
      </c>
      <c r="C311" s="59">
        <f t="shared" ref="C311:AB311" si="99">IF(ISERR($B311),0,IF($B311=0,0,+C310/$B311))</f>
        <v>1.0168022259677081E-2</v>
      </c>
      <c r="D311" s="59">
        <f t="shared" si="99"/>
        <v>3.4595202160354653E-3</v>
      </c>
      <c r="E311" s="59">
        <f t="shared" si="99"/>
        <v>9.0255465853368436E-4</v>
      </c>
      <c r="F311" s="59">
        <f t="shared" si="99"/>
        <v>0</v>
      </c>
      <c r="G311" s="59">
        <f t="shared" si="99"/>
        <v>3.5846952703205488E-6</v>
      </c>
      <c r="H311" s="59">
        <f t="shared" si="99"/>
        <v>0</v>
      </c>
      <c r="I311" s="59">
        <f t="shared" si="99"/>
        <v>6.1546544739554579E-4</v>
      </c>
      <c r="J311" s="59">
        <f t="shared" si="99"/>
        <v>0</v>
      </c>
      <c r="K311" s="59">
        <f t="shared" si="99"/>
        <v>1.8474978605093498E-4</v>
      </c>
      <c r="L311" s="59">
        <f t="shared" si="99"/>
        <v>1.6967137440265021E-6</v>
      </c>
      <c r="M311" s="59">
        <f t="shared" si="99"/>
        <v>4.9330274479105689E-4</v>
      </c>
      <c r="N311" s="59">
        <f t="shared" si="99"/>
        <v>0</v>
      </c>
      <c r="O311" s="59">
        <f t="shared" si="99"/>
        <v>3.2548034233200289E-3</v>
      </c>
      <c r="P311" s="59">
        <f t="shared" si="99"/>
        <v>0</v>
      </c>
      <c r="Q311" s="59">
        <f t="shared" si="99"/>
        <v>1.0595985815014227E-3</v>
      </c>
      <c r="R311" s="59">
        <f t="shared" si="99"/>
        <v>0</v>
      </c>
      <c r="S311" s="59">
        <f t="shared" si="99"/>
        <v>0</v>
      </c>
      <c r="T311" s="59">
        <f t="shared" si="99"/>
        <v>0</v>
      </c>
      <c r="U311" s="59">
        <f t="shared" si="99"/>
        <v>0.97985670147368042</v>
      </c>
      <c r="V311" s="59">
        <f t="shared" si="99"/>
        <v>0</v>
      </c>
      <c r="W311" s="59">
        <f t="shared" si="99"/>
        <v>0</v>
      </c>
      <c r="X311" s="59">
        <f t="shared" si="99"/>
        <v>0</v>
      </c>
      <c r="Y311" s="59">
        <f t="shared" si="99"/>
        <v>0</v>
      </c>
      <c r="Z311" s="59">
        <f t="shared" si="99"/>
        <v>0</v>
      </c>
      <c r="AA311" s="59">
        <f t="shared" si="99"/>
        <v>0</v>
      </c>
      <c r="AB311" s="59">
        <f t="shared" si="99"/>
        <v>0</v>
      </c>
    </row>
    <row r="312" spans="1:28" ht="12"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2" customHeight="1">
      <c r="A313" s="199" t="s">
        <v>502</v>
      </c>
      <c r="B313" s="200" t="s">
        <v>558</v>
      </c>
      <c r="C313" s="201">
        <v>0</v>
      </c>
      <c r="D313" s="202">
        <v>0</v>
      </c>
      <c r="E313" s="202">
        <v>0</v>
      </c>
      <c r="F313" s="202">
        <v>0</v>
      </c>
      <c r="G313" s="202">
        <v>0</v>
      </c>
      <c r="H313" s="202">
        <v>0</v>
      </c>
      <c r="I313" s="202">
        <v>0</v>
      </c>
      <c r="J313" s="202">
        <v>0</v>
      </c>
      <c r="K313" s="202">
        <v>0</v>
      </c>
      <c r="L313" s="202">
        <v>0</v>
      </c>
      <c r="M313" s="202">
        <v>0</v>
      </c>
      <c r="N313" s="202">
        <v>0</v>
      </c>
      <c r="O313" s="202">
        <v>0</v>
      </c>
      <c r="P313" s="202">
        <v>0</v>
      </c>
      <c r="Q313" s="202">
        <v>0</v>
      </c>
      <c r="R313" s="202">
        <v>0</v>
      </c>
      <c r="S313" s="202">
        <v>0</v>
      </c>
      <c r="T313" s="202">
        <v>0</v>
      </c>
      <c r="U313" s="202">
        <v>0</v>
      </c>
      <c r="V313" s="202">
        <v>0</v>
      </c>
      <c r="W313" s="202">
        <v>0</v>
      </c>
      <c r="X313" s="203">
        <v>0</v>
      </c>
      <c r="Y313" s="203">
        <v>50.021000000000001</v>
      </c>
      <c r="Z313" s="1">
        <v>25444.648242521042</v>
      </c>
      <c r="AA313" s="1">
        <v>5239.3613270898431</v>
      </c>
      <c r="AB313" s="1">
        <v>3842.6150556629268</v>
      </c>
    </row>
    <row r="314" spans="1:28" ht="12" customHeight="1">
      <c r="A314" s="1" t="s">
        <v>886</v>
      </c>
      <c r="B314" s="9">
        <f>SUM(C313:AB313)</f>
        <v>34576.645625273813</v>
      </c>
      <c r="C314" s="59">
        <f t="shared" ref="C314:AB314" si="100">IF(ISERR($B314),0,IF($B314=0,0,+C313/$B314))</f>
        <v>0</v>
      </c>
      <c r="D314" s="59">
        <f t="shared" si="100"/>
        <v>0</v>
      </c>
      <c r="E314" s="59">
        <f t="shared" si="100"/>
        <v>0</v>
      </c>
      <c r="F314" s="59">
        <f t="shared" si="100"/>
        <v>0</v>
      </c>
      <c r="G314" s="59">
        <f t="shared" si="100"/>
        <v>0</v>
      </c>
      <c r="H314" s="59">
        <f t="shared" si="100"/>
        <v>0</v>
      </c>
      <c r="I314" s="59">
        <f t="shared" si="100"/>
        <v>0</v>
      </c>
      <c r="J314" s="59">
        <f t="shared" si="100"/>
        <v>0</v>
      </c>
      <c r="K314" s="59">
        <f t="shared" si="100"/>
        <v>0</v>
      </c>
      <c r="L314" s="59">
        <f t="shared" si="100"/>
        <v>0</v>
      </c>
      <c r="M314" s="59">
        <f t="shared" si="100"/>
        <v>0</v>
      </c>
      <c r="N314" s="59">
        <f t="shared" si="100"/>
        <v>0</v>
      </c>
      <c r="O314" s="59">
        <f t="shared" si="100"/>
        <v>0</v>
      </c>
      <c r="P314" s="59">
        <f t="shared" si="100"/>
        <v>0</v>
      </c>
      <c r="Q314" s="59">
        <f t="shared" si="100"/>
        <v>0</v>
      </c>
      <c r="R314" s="59">
        <f t="shared" si="100"/>
        <v>0</v>
      </c>
      <c r="S314" s="59">
        <f t="shared" si="100"/>
        <v>0</v>
      </c>
      <c r="T314" s="59">
        <f t="shared" si="100"/>
        <v>0</v>
      </c>
      <c r="U314" s="59">
        <f t="shared" si="100"/>
        <v>0</v>
      </c>
      <c r="V314" s="59">
        <f t="shared" si="100"/>
        <v>0</v>
      </c>
      <c r="W314" s="59">
        <f t="shared" si="100"/>
        <v>0</v>
      </c>
      <c r="X314" s="59">
        <f t="shared" si="100"/>
        <v>0</v>
      </c>
      <c r="Y314" s="59">
        <f t="shared" si="100"/>
        <v>1.4466701178045198E-3</v>
      </c>
      <c r="Z314" s="59">
        <f t="shared" si="100"/>
        <v>0.73589117111818003</v>
      </c>
      <c r="AA314" s="59">
        <f t="shared" si="100"/>
        <v>0.15152890722459583</v>
      </c>
      <c r="AB314" s="59">
        <f t="shared" si="100"/>
        <v>0.11113325153941959</v>
      </c>
    </row>
    <row r="315" spans="1:28" ht="12"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2" customHeight="1">
      <c r="A316" s="1" t="s">
        <v>445</v>
      </c>
      <c r="B316" s="160" t="s">
        <v>558</v>
      </c>
      <c r="C316" s="182">
        <v>0</v>
      </c>
      <c r="D316" s="182">
        <v>0</v>
      </c>
      <c r="E316" s="182">
        <v>0</v>
      </c>
      <c r="F316" s="182">
        <v>0</v>
      </c>
      <c r="G316" s="182">
        <v>0</v>
      </c>
      <c r="H316" s="182">
        <v>0</v>
      </c>
      <c r="I316" s="182">
        <v>0</v>
      </c>
      <c r="J316" s="182">
        <v>0</v>
      </c>
      <c r="K316" s="182">
        <v>0</v>
      </c>
      <c r="L316" s="182">
        <v>0</v>
      </c>
      <c r="M316" s="182">
        <v>0</v>
      </c>
      <c r="N316" s="41">
        <v>0</v>
      </c>
      <c r="O316" s="41">
        <v>0</v>
      </c>
      <c r="P316" s="41">
        <v>0</v>
      </c>
      <c r="Q316" s="41">
        <v>0</v>
      </c>
      <c r="R316" s="41">
        <v>0</v>
      </c>
      <c r="S316" s="41">
        <v>4.380631563263603</v>
      </c>
      <c r="T316" s="41">
        <v>68.312146969426053</v>
      </c>
      <c r="U316" s="41">
        <v>41.514249240121579</v>
      </c>
      <c r="V316" s="41">
        <v>0</v>
      </c>
      <c r="W316" s="41">
        <v>0</v>
      </c>
      <c r="X316" s="41">
        <v>0</v>
      </c>
      <c r="Y316" s="41">
        <v>0</v>
      </c>
      <c r="Z316" s="41">
        <v>0</v>
      </c>
      <c r="AA316" s="41">
        <v>0</v>
      </c>
      <c r="AB316" s="41">
        <v>0</v>
      </c>
    </row>
    <row r="317" spans="1:28" ht="12" customHeight="1">
      <c r="A317" s="1" t="s">
        <v>888</v>
      </c>
      <c r="B317" s="9">
        <f>SUM(C316:AB316)</f>
        <v>114.20702777281124</v>
      </c>
      <c r="C317" s="59">
        <f t="shared" ref="C317:AB317" si="101">IF(ISERR($B317),0,IF($B317=0,0,+C316/$B317))</f>
        <v>0</v>
      </c>
      <c r="D317" s="59">
        <f t="shared" si="101"/>
        <v>0</v>
      </c>
      <c r="E317" s="59">
        <f t="shared" si="101"/>
        <v>0</v>
      </c>
      <c r="F317" s="59">
        <f t="shared" si="101"/>
        <v>0</v>
      </c>
      <c r="G317" s="59">
        <f t="shared" si="101"/>
        <v>0</v>
      </c>
      <c r="H317" s="59">
        <f t="shared" si="101"/>
        <v>0</v>
      </c>
      <c r="I317" s="59">
        <f t="shared" si="101"/>
        <v>0</v>
      </c>
      <c r="J317" s="59">
        <f t="shared" si="101"/>
        <v>0</v>
      </c>
      <c r="K317" s="59">
        <f t="shared" si="101"/>
        <v>0</v>
      </c>
      <c r="L317" s="59">
        <f t="shared" si="101"/>
        <v>0</v>
      </c>
      <c r="M317" s="59">
        <f t="shared" si="101"/>
        <v>0</v>
      </c>
      <c r="N317" s="59">
        <f t="shared" si="101"/>
        <v>0</v>
      </c>
      <c r="O317" s="59">
        <f t="shared" si="101"/>
        <v>0</v>
      </c>
      <c r="P317" s="59">
        <f t="shared" si="101"/>
        <v>0</v>
      </c>
      <c r="Q317" s="59">
        <f t="shared" si="101"/>
        <v>0</v>
      </c>
      <c r="R317" s="59">
        <f t="shared" si="101"/>
        <v>0</v>
      </c>
      <c r="S317" s="59">
        <f t="shared" si="101"/>
        <v>3.835693519647379E-2</v>
      </c>
      <c r="T317" s="59">
        <f t="shared" si="101"/>
        <v>0.59814311169464496</v>
      </c>
      <c r="U317" s="59">
        <f t="shared" si="101"/>
        <v>0.36349995310888117</v>
      </c>
      <c r="V317" s="59">
        <f t="shared" si="101"/>
        <v>0</v>
      </c>
      <c r="W317" s="59">
        <f t="shared" si="101"/>
        <v>0</v>
      </c>
      <c r="X317" s="59">
        <f t="shared" si="101"/>
        <v>0</v>
      </c>
      <c r="Y317" s="59">
        <f t="shared" si="101"/>
        <v>0</v>
      </c>
      <c r="Z317" s="59">
        <f t="shared" si="101"/>
        <v>0</v>
      </c>
      <c r="AA317" s="59">
        <f t="shared" si="101"/>
        <v>0</v>
      </c>
      <c r="AB317" s="59">
        <f t="shared" si="101"/>
        <v>0</v>
      </c>
    </row>
    <row r="318" spans="1:28" ht="12"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2" customHeight="1">
      <c r="A319" s="160" t="s">
        <v>376</v>
      </c>
      <c r="B319" s="160" t="s">
        <v>558</v>
      </c>
      <c r="C319" s="41">
        <v>0</v>
      </c>
      <c r="D319" s="41">
        <v>0</v>
      </c>
      <c r="E319" s="41">
        <v>0</v>
      </c>
      <c r="F319" s="41">
        <v>0</v>
      </c>
      <c r="G319" s="41">
        <v>0</v>
      </c>
      <c r="H319" s="41">
        <v>0</v>
      </c>
      <c r="I319" s="41">
        <v>0</v>
      </c>
      <c r="J319" s="41">
        <v>0</v>
      </c>
      <c r="K319" s="41">
        <v>0</v>
      </c>
      <c r="L319" s="41">
        <v>0</v>
      </c>
      <c r="M319" s="41">
        <v>0</v>
      </c>
      <c r="N319" s="41">
        <v>0</v>
      </c>
      <c r="O319" s="41">
        <v>0</v>
      </c>
      <c r="P319" s="41">
        <v>0</v>
      </c>
      <c r="Q319" s="41">
        <v>0</v>
      </c>
      <c r="R319" s="41">
        <v>0</v>
      </c>
      <c r="S319" s="41">
        <v>0</v>
      </c>
      <c r="T319" s="41">
        <v>0</v>
      </c>
      <c r="U319" s="41">
        <v>0</v>
      </c>
      <c r="V319" s="41">
        <v>3.1274924608141133</v>
      </c>
      <c r="W319" s="41">
        <v>0</v>
      </c>
      <c r="X319" s="41">
        <v>0</v>
      </c>
      <c r="Y319" s="41">
        <v>0</v>
      </c>
      <c r="Z319" s="41">
        <v>0</v>
      </c>
      <c r="AA319" s="41">
        <v>0</v>
      </c>
      <c r="AB319" s="41">
        <v>0</v>
      </c>
    </row>
    <row r="320" spans="1:28" ht="12" customHeight="1">
      <c r="A320" s="1" t="s">
        <v>853</v>
      </c>
      <c r="B320" s="9">
        <f>SUM(C319:AB319)</f>
        <v>3.1274924608141133</v>
      </c>
      <c r="C320" s="59">
        <f t="shared" ref="C320:AB320" si="102">IF(ISERR($B320),0,IF($B320=0,0,+C319/$B320))</f>
        <v>0</v>
      </c>
      <c r="D320" s="59">
        <f t="shared" si="102"/>
        <v>0</v>
      </c>
      <c r="E320" s="59">
        <f t="shared" si="102"/>
        <v>0</v>
      </c>
      <c r="F320" s="59">
        <f t="shared" si="102"/>
        <v>0</v>
      </c>
      <c r="G320" s="59">
        <f t="shared" si="102"/>
        <v>0</v>
      </c>
      <c r="H320" s="59">
        <f t="shared" si="102"/>
        <v>0</v>
      </c>
      <c r="I320" s="59">
        <f t="shared" si="102"/>
        <v>0</v>
      </c>
      <c r="J320" s="59">
        <f t="shared" si="102"/>
        <v>0</v>
      </c>
      <c r="K320" s="59">
        <f t="shared" si="102"/>
        <v>0</v>
      </c>
      <c r="L320" s="59">
        <f t="shared" si="102"/>
        <v>0</v>
      </c>
      <c r="M320" s="59">
        <f t="shared" si="102"/>
        <v>0</v>
      </c>
      <c r="N320" s="59">
        <f t="shared" si="102"/>
        <v>0</v>
      </c>
      <c r="O320" s="59">
        <f t="shared" si="102"/>
        <v>0</v>
      </c>
      <c r="P320" s="59">
        <f t="shared" si="102"/>
        <v>0</v>
      </c>
      <c r="Q320" s="59">
        <f t="shared" si="102"/>
        <v>0</v>
      </c>
      <c r="R320" s="59">
        <f t="shared" si="102"/>
        <v>0</v>
      </c>
      <c r="S320" s="59">
        <f t="shared" si="102"/>
        <v>0</v>
      </c>
      <c r="T320" s="59">
        <f t="shared" si="102"/>
        <v>0</v>
      </c>
      <c r="U320" s="59">
        <f t="shared" si="102"/>
        <v>0</v>
      </c>
      <c r="V320" s="59">
        <f t="shared" si="102"/>
        <v>1</v>
      </c>
      <c r="W320" s="59">
        <f t="shared" si="102"/>
        <v>0</v>
      </c>
      <c r="X320" s="59">
        <f t="shared" si="102"/>
        <v>0</v>
      </c>
      <c r="Y320" s="59">
        <f t="shared" si="102"/>
        <v>0</v>
      </c>
      <c r="Z320" s="59">
        <f t="shared" si="102"/>
        <v>0</v>
      </c>
      <c r="AA320" s="59">
        <f t="shared" si="102"/>
        <v>0</v>
      </c>
      <c r="AB320" s="59">
        <f t="shared" si="102"/>
        <v>0</v>
      </c>
    </row>
    <row r="321" spans="1:28" ht="12"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2" customHeight="1">
      <c r="A322" s="160" t="s">
        <v>377</v>
      </c>
      <c r="B322" s="160" t="s">
        <v>558</v>
      </c>
      <c r="C322" s="41">
        <v>0</v>
      </c>
      <c r="D322" s="41">
        <v>0</v>
      </c>
      <c r="E322" s="41">
        <v>0</v>
      </c>
      <c r="F322" s="41">
        <v>0</v>
      </c>
      <c r="G322" s="41">
        <v>0</v>
      </c>
      <c r="H322" s="41">
        <v>0</v>
      </c>
      <c r="I322" s="41">
        <v>0</v>
      </c>
      <c r="J322" s="41">
        <v>0</v>
      </c>
      <c r="K322" s="41">
        <v>0</v>
      </c>
      <c r="L322" s="41">
        <v>0</v>
      </c>
      <c r="M322" s="41">
        <v>0</v>
      </c>
      <c r="N322" s="41">
        <v>0</v>
      </c>
      <c r="O322" s="41">
        <v>0</v>
      </c>
      <c r="P322" s="41">
        <v>0</v>
      </c>
      <c r="Q322" s="41">
        <v>0</v>
      </c>
      <c r="R322" s="41">
        <v>0</v>
      </c>
      <c r="S322" s="41">
        <v>0</v>
      </c>
      <c r="T322" s="41">
        <v>0</v>
      </c>
      <c r="U322" s="41">
        <v>0</v>
      </c>
      <c r="V322" s="41">
        <v>0</v>
      </c>
      <c r="W322" s="41">
        <v>1.7886686334108111</v>
      </c>
      <c r="X322" s="41">
        <v>0</v>
      </c>
      <c r="Y322" s="41">
        <v>0</v>
      </c>
      <c r="Z322" s="41">
        <v>0</v>
      </c>
      <c r="AA322" s="41">
        <v>0</v>
      </c>
      <c r="AB322" s="41">
        <v>0</v>
      </c>
    </row>
    <row r="323" spans="1:28" ht="12" customHeight="1">
      <c r="A323" s="1" t="s">
        <v>905</v>
      </c>
      <c r="B323" s="9">
        <f>SUM(C322:AB322)</f>
        <v>1.7886686334108111</v>
      </c>
      <c r="C323" s="59">
        <f t="shared" ref="C323:AB323" si="103">IF(ISERR($B323),0,IF($B323=0,0,+C322/$B323))</f>
        <v>0</v>
      </c>
      <c r="D323" s="59">
        <f t="shared" si="103"/>
        <v>0</v>
      </c>
      <c r="E323" s="59">
        <f t="shared" si="103"/>
        <v>0</v>
      </c>
      <c r="F323" s="59">
        <f t="shared" si="103"/>
        <v>0</v>
      </c>
      <c r="G323" s="59">
        <f t="shared" si="103"/>
        <v>0</v>
      </c>
      <c r="H323" s="59">
        <f t="shared" si="103"/>
        <v>0</v>
      </c>
      <c r="I323" s="59">
        <f t="shared" si="103"/>
        <v>0</v>
      </c>
      <c r="J323" s="59">
        <f t="shared" si="103"/>
        <v>0</v>
      </c>
      <c r="K323" s="59">
        <f t="shared" si="103"/>
        <v>0</v>
      </c>
      <c r="L323" s="59">
        <f t="shared" si="103"/>
        <v>0</v>
      </c>
      <c r="M323" s="59">
        <f t="shared" si="103"/>
        <v>0</v>
      </c>
      <c r="N323" s="59">
        <f t="shared" si="103"/>
        <v>0</v>
      </c>
      <c r="O323" s="59">
        <f t="shared" si="103"/>
        <v>0</v>
      </c>
      <c r="P323" s="59">
        <f t="shared" si="103"/>
        <v>0</v>
      </c>
      <c r="Q323" s="59">
        <f t="shared" si="103"/>
        <v>0</v>
      </c>
      <c r="R323" s="59">
        <f t="shared" si="103"/>
        <v>0</v>
      </c>
      <c r="S323" s="59">
        <f t="shared" si="103"/>
        <v>0</v>
      </c>
      <c r="T323" s="59">
        <f t="shared" si="103"/>
        <v>0</v>
      </c>
      <c r="U323" s="59">
        <f t="shared" si="103"/>
        <v>0</v>
      </c>
      <c r="V323" s="59">
        <f t="shared" si="103"/>
        <v>0</v>
      </c>
      <c r="W323" s="59">
        <f t="shared" si="103"/>
        <v>1</v>
      </c>
      <c r="X323" s="59">
        <f t="shared" si="103"/>
        <v>0</v>
      </c>
      <c r="Y323" s="59">
        <f t="shared" si="103"/>
        <v>0</v>
      </c>
      <c r="Z323" s="59">
        <f t="shared" si="103"/>
        <v>0</v>
      </c>
      <c r="AA323" s="59">
        <f t="shared" si="103"/>
        <v>0</v>
      </c>
      <c r="AB323" s="59">
        <f t="shared" si="103"/>
        <v>0</v>
      </c>
    </row>
    <row r="324" spans="1:28" ht="12"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2" customHeight="1">
      <c r="A325" s="199" t="s">
        <v>501</v>
      </c>
      <c r="B325" s="200" t="s">
        <v>558</v>
      </c>
      <c r="C325" s="201">
        <v>0</v>
      </c>
      <c r="D325" s="202">
        <v>0</v>
      </c>
      <c r="E325" s="202">
        <v>0</v>
      </c>
      <c r="F325" s="202">
        <v>0</v>
      </c>
      <c r="G325" s="202">
        <v>0</v>
      </c>
      <c r="H325" s="202">
        <v>0</v>
      </c>
      <c r="I325" s="202">
        <v>0</v>
      </c>
      <c r="J325" s="202">
        <v>0</v>
      </c>
      <c r="K325" s="202">
        <v>0</v>
      </c>
      <c r="L325" s="202">
        <v>0</v>
      </c>
      <c r="M325" s="202">
        <v>0</v>
      </c>
      <c r="N325" s="202">
        <v>0</v>
      </c>
      <c r="O325" s="202">
        <v>0</v>
      </c>
      <c r="P325" s="202">
        <v>0</v>
      </c>
      <c r="Q325" s="202">
        <v>0</v>
      </c>
      <c r="R325" s="202">
        <v>0</v>
      </c>
      <c r="S325" s="202">
        <v>0</v>
      </c>
      <c r="T325" s="202">
        <v>0</v>
      </c>
      <c r="U325" s="202">
        <v>0</v>
      </c>
      <c r="V325" s="202">
        <v>0</v>
      </c>
      <c r="W325" s="202">
        <v>0</v>
      </c>
      <c r="X325" s="202">
        <v>0</v>
      </c>
      <c r="Y325" s="202">
        <v>561.63099999999997</v>
      </c>
      <c r="Z325" s="1">
        <v>20931.724158616515</v>
      </c>
      <c r="AA325" s="1">
        <v>3529.4981843762498</v>
      </c>
      <c r="AB325" s="1">
        <v>8181.4663756072314</v>
      </c>
    </row>
    <row r="326" spans="1:28" ht="12" customHeight="1">
      <c r="A326" s="1" t="s">
        <v>885</v>
      </c>
      <c r="B326" s="9">
        <f>SUM(C325:AB325)</f>
        <v>33204.319718599996</v>
      </c>
      <c r="C326" s="59">
        <f t="shared" ref="C326:AB326" si="104">IF(ISERR($B326),0,IF($B326=0,0,+C325/$B326))</f>
        <v>0</v>
      </c>
      <c r="D326" s="59">
        <f t="shared" si="104"/>
        <v>0</v>
      </c>
      <c r="E326" s="59">
        <f t="shared" si="104"/>
        <v>0</v>
      </c>
      <c r="F326" s="59">
        <f t="shared" si="104"/>
        <v>0</v>
      </c>
      <c r="G326" s="59">
        <f t="shared" si="104"/>
        <v>0</v>
      </c>
      <c r="H326" s="59">
        <f t="shared" si="104"/>
        <v>0</v>
      </c>
      <c r="I326" s="59">
        <f t="shared" si="104"/>
        <v>0</v>
      </c>
      <c r="J326" s="59">
        <f t="shared" si="104"/>
        <v>0</v>
      </c>
      <c r="K326" s="59">
        <f t="shared" si="104"/>
        <v>0</v>
      </c>
      <c r="L326" s="59">
        <f t="shared" si="104"/>
        <v>0</v>
      </c>
      <c r="M326" s="59">
        <f t="shared" si="104"/>
        <v>0</v>
      </c>
      <c r="N326" s="59">
        <f t="shared" si="104"/>
        <v>0</v>
      </c>
      <c r="O326" s="59">
        <f t="shared" si="104"/>
        <v>0</v>
      </c>
      <c r="P326" s="59">
        <f t="shared" si="104"/>
        <v>0</v>
      </c>
      <c r="Q326" s="59">
        <f t="shared" si="104"/>
        <v>0</v>
      </c>
      <c r="R326" s="59">
        <f t="shared" si="104"/>
        <v>0</v>
      </c>
      <c r="S326" s="59">
        <f t="shared" si="104"/>
        <v>0</v>
      </c>
      <c r="T326" s="59">
        <f t="shared" si="104"/>
        <v>0</v>
      </c>
      <c r="U326" s="59">
        <f t="shared" si="104"/>
        <v>0</v>
      </c>
      <c r="V326" s="59">
        <f t="shared" si="104"/>
        <v>0</v>
      </c>
      <c r="W326" s="59">
        <f t="shared" si="104"/>
        <v>0</v>
      </c>
      <c r="X326" s="59">
        <f t="shared" si="104"/>
        <v>0</v>
      </c>
      <c r="Y326" s="59">
        <f t="shared" si="104"/>
        <v>1.6914395619597417E-2</v>
      </c>
      <c r="Z326" s="59">
        <f t="shared" si="104"/>
        <v>0.63039159772007713</v>
      </c>
      <c r="AA326" s="59">
        <f t="shared" si="104"/>
        <v>0.10629635584430112</v>
      </c>
      <c r="AB326" s="59">
        <f t="shared" si="104"/>
        <v>0.24639765081602427</v>
      </c>
    </row>
    <row r="327" spans="1:28" ht="12"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2" customHeight="1">
      <c r="A328" s="1" t="s">
        <v>521</v>
      </c>
      <c r="B328" s="9" t="s">
        <v>608</v>
      </c>
      <c r="C328" s="25">
        <v>0</v>
      </c>
      <c r="D328" s="25">
        <v>0</v>
      </c>
      <c r="E328" s="25">
        <v>0</v>
      </c>
      <c r="F328" s="25">
        <v>0</v>
      </c>
      <c r="G328" s="25">
        <v>0</v>
      </c>
      <c r="H328" s="25">
        <v>0</v>
      </c>
      <c r="I328" s="25">
        <v>0</v>
      </c>
      <c r="J328" s="25">
        <v>0</v>
      </c>
      <c r="K328" s="25">
        <v>0</v>
      </c>
      <c r="L328" s="25">
        <v>0</v>
      </c>
      <c r="M328" s="25">
        <v>0</v>
      </c>
      <c r="N328" s="25">
        <v>0</v>
      </c>
      <c r="O328" s="25">
        <v>0</v>
      </c>
      <c r="P328" s="25">
        <v>0</v>
      </c>
      <c r="Q328" s="25">
        <v>0</v>
      </c>
      <c r="R328" s="25">
        <v>0</v>
      </c>
      <c r="S328" s="25">
        <v>0</v>
      </c>
      <c r="T328" s="25">
        <v>0</v>
      </c>
      <c r="U328" s="25">
        <v>0</v>
      </c>
      <c r="V328" s="25">
        <v>0</v>
      </c>
      <c r="W328" s="25">
        <v>0</v>
      </c>
      <c r="X328" s="25">
        <v>77712.74996065849</v>
      </c>
      <c r="Y328" s="25">
        <v>8882.5027222753033</v>
      </c>
      <c r="Z328" s="25">
        <v>3307.31305423394</v>
      </c>
      <c r="AA328" s="25">
        <v>750.1122391046049</v>
      </c>
      <c r="AB328" s="25">
        <v>3187.9770161945712</v>
      </c>
    </row>
    <row r="329" spans="1:28" ht="12" customHeight="1">
      <c r="A329" s="1" t="s">
        <v>825</v>
      </c>
      <c r="B329" s="9">
        <f>SUM(C328:AB328)</f>
        <v>93840.654992466909</v>
      </c>
      <c r="C329" s="59">
        <f t="shared" ref="C329:AB329" si="105">IF(ISERR($B329),0,IF($B329=0,0,+C328/$B329))</f>
        <v>0</v>
      </c>
      <c r="D329" s="59">
        <f t="shared" si="105"/>
        <v>0</v>
      </c>
      <c r="E329" s="59">
        <f t="shared" si="105"/>
        <v>0</v>
      </c>
      <c r="F329" s="59">
        <f t="shared" si="105"/>
        <v>0</v>
      </c>
      <c r="G329" s="59">
        <f t="shared" si="105"/>
        <v>0</v>
      </c>
      <c r="H329" s="59">
        <f t="shared" si="105"/>
        <v>0</v>
      </c>
      <c r="I329" s="59">
        <f t="shared" si="105"/>
        <v>0</v>
      </c>
      <c r="J329" s="59">
        <f t="shared" si="105"/>
        <v>0</v>
      </c>
      <c r="K329" s="59">
        <f t="shared" si="105"/>
        <v>0</v>
      </c>
      <c r="L329" s="59">
        <f t="shared" si="105"/>
        <v>0</v>
      </c>
      <c r="M329" s="59">
        <f t="shared" si="105"/>
        <v>0</v>
      </c>
      <c r="N329" s="59">
        <f t="shared" si="105"/>
        <v>0</v>
      </c>
      <c r="O329" s="59">
        <f t="shared" si="105"/>
        <v>0</v>
      </c>
      <c r="P329" s="59">
        <f t="shared" si="105"/>
        <v>0</v>
      </c>
      <c r="Q329" s="59">
        <f t="shared" si="105"/>
        <v>0</v>
      </c>
      <c r="R329" s="59">
        <f t="shared" si="105"/>
        <v>0</v>
      </c>
      <c r="S329" s="59">
        <f t="shared" si="105"/>
        <v>0</v>
      </c>
      <c r="T329" s="59">
        <f t="shared" si="105"/>
        <v>0</v>
      </c>
      <c r="U329" s="59">
        <f t="shared" si="105"/>
        <v>0</v>
      </c>
      <c r="V329" s="59">
        <f t="shared" si="105"/>
        <v>0</v>
      </c>
      <c r="W329" s="59">
        <f t="shared" si="105"/>
        <v>0</v>
      </c>
      <c r="X329" s="59">
        <f t="shared" si="105"/>
        <v>0.82813520394648676</v>
      </c>
      <c r="Y329" s="59">
        <f t="shared" si="105"/>
        <v>9.4655165428974786E-2</v>
      </c>
      <c r="Z329" s="59">
        <f t="shared" si="105"/>
        <v>3.5243925508612828E-2</v>
      </c>
      <c r="AA329" s="59">
        <f t="shared" si="105"/>
        <v>7.993467641128682E-3</v>
      </c>
      <c r="AB329" s="59">
        <f t="shared" si="105"/>
        <v>3.3972237474796899E-2</v>
      </c>
    </row>
    <row r="330" spans="1:28" ht="12" customHeight="1">
      <c r="A330" s="1"/>
      <c r="B330" s="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row>
    <row r="331" spans="1:28" ht="12" customHeight="1">
      <c r="A331" s="1" t="s">
        <v>519</v>
      </c>
      <c r="B331" s="9" t="s">
        <v>608</v>
      </c>
      <c r="C331" s="1">
        <v>0</v>
      </c>
      <c r="D331" s="1">
        <v>0</v>
      </c>
      <c r="E331" s="1">
        <v>0</v>
      </c>
      <c r="F331" s="1">
        <v>0</v>
      </c>
      <c r="G331" s="1">
        <v>0</v>
      </c>
      <c r="H331" s="1">
        <v>0</v>
      </c>
      <c r="I331" s="1">
        <v>0</v>
      </c>
      <c r="J331" s="1">
        <v>0</v>
      </c>
      <c r="K331" s="1">
        <v>0</v>
      </c>
      <c r="L331" s="1">
        <v>0</v>
      </c>
      <c r="M331" s="1">
        <v>0</v>
      </c>
      <c r="N331" s="1">
        <v>0</v>
      </c>
      <c r="O331" s="1">
        <v>0</v>
      </c>
      <c r="P331" s="1">
        <v>0</v>
      </c>
      <c r="Q331" s="1">
        <v>0</v>
      </c>
      <c r="R331" s="1">
        <v>0</v>
      </c>
      <c r="S331" s="1">
        <v>0</v>
      </c>
      <c r="T331" s="1">
        <v>0</v>
      </c>
      <c r="U331" s="1">
        <v>0</v>
      </c>
      <c r="V331" s="1">
        <v>0</v>
      </c>
      <c r="W331" s="1">
        <v>0</v>
      </c>
      <c r="X331" s="1">
        <v>355421</v>
      </c>
      <c r="Y331" s="1">
        <v>1951.75</v>
      </c>
      <c r="Z331" s="1">
        <v>0</v>
      </c>
      <c r="AA331" s="1">
        <v>0</v>
      </c>
      <c r="AB331" s="1">
        <v>0</v>
      </c>
    </row>
    <row r="332" spans="1:28" ht="12" customHeight="1">
      <c r="A332" s="1" t="s">
        <v>823</v>
      </c>
      <c r="B332" s="9">
        <f>SUM(C331:AB331)</f>
        <v>357372.75</v>
      </c>
      <c r="C332" s="59">
        <f t="shared" ref="C332:AB332" si="106">IF(ISERR($B332),0,IF($B332=0,0,+C331/$B332))</f>
        <v>0</v>
      </c>
      <c r="D332" s="59">
        <f t="shared" si="106"/>
        <v>0</v>
      </c>
      <c r="E332" s="59">
        <f t="shared" si="106"/>
        <v>0</v>
      </c>
      <c r="F332" s="59">
        <f t="shared" si="106"/>
        <v>0</v>
      </c>
      <c r="G332" s="59">
        <f t="shared" si="106"/>
        <v>0</v>
      </c>
      <c r="H332" s="59">
        <f t="shared" si="106"/>
        <v>0</v>
      </c>
      <c r="I332" s="59">
        <f t="shared" si="106"/>
        <v>0</v>
      </c>
      <c r="J332" s="59">
        <f t="shared" si="106"/>
        <v>0</v>
      </c>
      <c r="K332" s="59">
        <f t="shared" si="106"/>
        <v>0</v>
      </c>
      <c r="L332" s="59">
        <f t="shared" si="106"/>
        <v>0</v>
      </c>
      <c r="M332" s="59">
        <f t="shared" si="106"/>
        <v>0</v>
      </c>
      <c r="N332" s="59">
        <f t="shared" si="106"/>
        <v>0</v>
      </c>
      <c r="O332" s="59">
        <f t="shared" si="106"/>
        <v>0</v>
      </c>
      <c r="P332" s="59">
        <f t="shared" si="106"/>
        <v>0</v>
      </c>
      <c r="Q332" s="59">
        <f t="shared" si="106"/>
        <v>0</v>
      </c>
      <c r="R332" s="59">
        <f t="shared" si="106"/>
        <v>0</v>
      </c>
      <c r="S332" s="59">
        <f t="shared" si="106"/>
        <v>0</v>
      </c>
      <c r="T332" s="59">
        <f t="shared" si="106"/>
        <v>0</v>
      </c>
      <c r="U332" s="59">
        <f t="shared" si="106"/>
        <v>0</v>
      </c>
      <c r="V332" s="59">
        <f t="shared" si="106"/>
        <v>0</v>
      </c>
      <c r="W332" s="59">
        <f t="shared" si="106"/>
        <v>0</v>
      </c>
      <c r="X332" s="59">
        <f t="shared" si="106"/>
        <v>0.99453861549320699</v>
      </c>
      <c r="Y332" s="59">
        <f t="shared" si="106"/>
        <v>5.4613845067929771E-3</v>
      </c>
      <c r="Z332" s="59">
        <f t="shared" si="106"/>
        <v>0</v>
      </c>
      <c r="AA332" s="59">
        <f t="shared" si="106"/>
        <v>0</v>
      </c>
      <c r="AB332" s="59">
        <f t="shared" si="106"/>
        <v>0</v>
      </c>
    </row>
    <row r="333" spans="1:28" ht="12"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2" customHeight="1">
      <c r="A334" s="1" t="s">
        <v>523</v>
      </c>
      <c r="B334" s="9" t="s">
        <v>608</v>
      </c>
      <c r="C334" s="1">
        <v>0</v>
      </c>
      <c r="D334" s="1">
        <v>0</v>
      </c>
      <c r="E334" s="1">
        <v>0</v>
      </c>
      <c r="F334" s="1">
        <v>0</v>
      </c>
      <c r="G334" s="1">
        <v>0</v>
      </c>
      <c r="H334" s="1">
        <v>0</v>
      </c>
      <c r="I334" s="1">
        <v>0</v>
      </c>
      <c r="J334" s="1">
        <v>0</v>
      </c>
      <c r="K334" s="1">
        <v>0</v>
      </c>
      <c r="L334" s="1">
        <v>0</v>
      </c>
      <c r="M334" s="1">
        <v>0</v>
      </c>
      <c r="N334" s="1">
        <v>0</v>
      </c>
      <c r="O334" s="1">
        <v>0</v>
      </c>
      <c r="P334" s="1">
        <v>0</v>
      </c>
      <c r="Q334" s="1">
        <v>0</v>
      </c>
      <c r="R334" s="1">
        <v>0</v>
      </c>
      <c r="S334" s="1">
        <v>0</v>
      </c>
      <c r="T334" s="1">
        <v>0</v>
      </c>
      <c r="U334" s="1">
        <v>0</v>
      </c>
      <c r="V334" s="1">
        <v>0</v>
      </c>
      <c r="W334" s="1">
        <v>0</v>
      </c>
      <c r="X334" s="1">
        <v>0</v>
      </c>
      <c r="Y334" s="1">
        <v>1951.75</v>
      </c>
      <c r="Z334" s="1">
        <v>48.5</v>
      </c>
      <c r="AA334" s="1">
        <v>11</v>
      </c>
      <c r="AB334" s="1">
        <v>46.75</v>
      </c>
    </row>
    <row r="335" spans="1:28" ht="12" customHeight="1">
      <c r="A335" s="1" t="s">
        <v>824</v>
      </c>
      <c r="B335" s="9">
        <f>SUM(C334:AB334)</f>
        <v>2058</v>
      </c>
      <c r="C335" s="59">
        <f t="shared" ref="C335:AB335" si="107">IF(ISERR($B335),0,IF($B335=0,0,+C334/$B335))</f>
        <v>0</v>
      </c>
      <c r="D335" s="59">
        <f t="shared" si="107"/>
        <v>0</v>
      </c>
      <c r="E335" s="59">
        <f t="shared" si="107"/>
        <v>0</v>
      </c>
      <c r="F335" s="59">
        <f t="shared" si="107"/>
        <v>0</v>
      </c>
      <c r="G335" s="59">
        <f t="shared" si="107"/>
        <v>0</v>
      </c>
      <c r="H335" s="59">
        <f t="shared" si="107"/>
        <v>0</v>
      </c>
      <c r="I335" s="59">
        <f t="shared" si="107"/>
        <v>0</v>
      </c>
      <c r="J335" s="59">
        <f t="shared" si="107"/>
        <v>0</v>
      </c>
      <c r="K335" s="59">
        <f t="shared" si="107"/>
        <v>0</v>
      </c>
      <c r="L335" s="59">
        <f t="shared" si="107"/>
        <v>0</v>
      </c>
      <c r="M335" s="59">
        <f t="shared" si="107"/>
        <v>0</v>
      </c>
      <c r="N335" s="59">
        <f t="shared" si="107"/>
        <v>0</v>
      </c>
      <c r="O335" s="59">
        <f t="shared" si="107"/>
        <v>0</v>
      </c>
      <c r="P335" s="59">
        <f t="shared" si="107"/>
        <v>0</v>
      </c>
      <c r="Q335" s="59">
        <f t="shared" si="107"/>
        <v>0</v>
      </c>
      <c r="R335" s="59">
        <f t="shared" si="107"/>
        <v>0</v>
      </c>
      <c r="S335" s="59">
        <f t="shared" si="107"/>
        <v>0</v>
      </c>
      <c r="T335" s="59">
        <f t="shared" si="107"/>
        <v>0</v>
      </c>
      <c r="U335" s="59">
        <f t="shared" si="107"/>
        <v>0</v>
      </c>
      <c r="V335" s="59">
        <f t="shared" si="107"/>
        <v>0</v>
      </c>
      <c r="W335" s="59">
        <f t="shared" si="107"/>
        <v>0</v>
      </c>
      <c r="X335" s="59">
        <f t="shared" si="107"/>
        <v>0</v>
      </c>
      <c r="Y335" s="59">
        <f t="shared" si="107"/>
        <v>0.94837220602526728</v>
      </c>
      <c r="Z335" s="59">
        <f t="shared" si="107"/>
        <v>2.3566569484936833E-2</v>
      </c>
      <c r="AA335" s="59">
        <f t="shared" si="107"/>
        <v>5.3449951409135082E-3</v>
      </c>
      <c r="AB335" s="59">
        <f t="shared" si="107"/>
        <v>2.271622934888241E-2</v>
      </c>
    </row>
    <row r="336" spans="1:28" ht="12"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2" customHeight="1">
      <c r="A337" s="1" t="s">
        <v>543</v>
      </c>
      <c r="B337" s="9" t="s">
        <v>608</v>
      </c>
      <c r="C337" s="1">
        <v>0</v>
      </c>
      <c r="D337" s="1">
        <v>0</v>
      </c>
      <c r="E337" s="1">
        <v>0</v>
      </c>
      <c r="F337" s="1">
        <v>0</v>
      </c>
      <c r="G337" s="1">
        <v>0</v>
      </c>
      <c r="H337" s="1">
        <v>0</v>
      </c>
      <c r="I337" s="1">
        <v>0</v>
      </c>
      <c r="J337" s="1">
        <v>0</v>
      </c>
      <c r="K337" s="1">
        <v>0</v>
      </c>
      <c r="L337" s="1">
        <v>0</v>
      </c>
      <c r="M337" s="1">
        <v>0</v>
      </c>
      <c r="N337" s="1">
        <v>0</v>
      </c>
      <c r="O337" s="1">
        <v>0</v>
      </c>
      <c r="P337" s="1">
        <v>0</v>
      </c>
      <c r="Q337" s="1">
        <v>0</v>
      </c>
      <c r="R337" s="1">
        <v>0</v>
      </c>
      <c r="S337" s="1">
        <v>0</v>
      </c>
      <c r="T337" s="1">
        <v>0</v>
      </c>
      <c r="U337" s="1">
        <v>0</v>
      </c>
      <c r="V337" s="1">
        <v>0</v>
      </c>
      <c r="W337" s="1">
        <v>0</v>
      </c>
      <c r="X337" s="1">
        <v>0</v>
      </c>
      <c r="Y337" s="1">
        <v>9474.5882166171032</v>
      </c>
      <c r="Z337" s="1">
        <v>3322.0260791990113</v>
      </c>
      <c r="AA337" s="1">
        <v>753.44921383895087</v>
      </c>
      <c r="AB337" s="1">
        <v>3202.1591588155416</v>
      </c>
    </row>
    <row r="338" spans="1:28" ht="12" customHeight="1">
      <c r="A338" s="1" t="s">
        <v>840</v>
      </c>
      <c r="B338" s="9">
        <f>SUM(C337:AB337)</f>
        <v>16752.222668470607</v>
      </c>
      <c r="C338" s="59">
        <f t="shared" ref="C338:AB338" si="108">IF(ISERR($B338),0,IF($B338=0,0,+C337/$B338))</f>
        <v>0</v>
      </c>
      <c r="D338" s="59">
        <f t="shared" si="108"/>
        <v>0</v>
      </c>
      <c r="E338" s="59">
        <f t="shared" si="108"/>
        <v>0</v>
      </c>
      <c r="F338" s="59">
        <f t="shared" si="108"/>
        <v>0</v>
      </c>
      <c r="G338" s="59">
        <f t="shared" si="108"/>
        <v>0</v>
      </c>
      <c r="H338" s="59">
        <f t="shared" si="108"/>
        <v>0</v>
      </c>
      <c r="I338" s="59">
        <f t="shared" si="108"/>
        <v>0</v>
      </c>
      <c r="J338" s="59">
        <f t="shared" si="108"/>
        <v>0</v>
      </c>
      <c r="K338" s="59">
        <f t="shared" si="108"/>
        <v>0</v>
      </c>
      <c r="L338" s="59">
        <f t="shared" si="108"/>
        <v>0</v>
      </c>
      <c r="M338" s="59">
        <f t="shared" si="108"/>
        <v>0</v>
      </c>
      <c r="N338" s="59">
        <f t="shared" si="108"/>
        <v>0</v>
      </c>
      <c r="O338" s="59">
        <f t="shared" si="108"/>
        <v>0</v>
      </c>
      <c r="P338" s="59">
        <f t="shared" si="108"/>
        <v>0</v>
      </c>
      <c r="Q338" s="59">
        <f t="shared" si="108"/>
        <v>0</v>
      </c>
      <c r="R338" s="59">
        <f t="shared" si="108"/>
        <v>0</v>
      </c>
      <c r="S338" s="59">
        <f t="shared" si="108"/>
        <v>0</v>
      </c>
      <c r="T338" s="59">
        <f t="shared" si="108"/>
        <v>0</v>
      </c>
      <c r="U338" s="59">
        <f t="shared" si="108"/>
        <v>0</v>
      </c>
      <c r="V338" s="59">
        <f t="shared" si="108"/>
        <v>0</v>
      </c>
      <c r="W338" s="59">
        <f t="shared" si="108"/>
        <v>0</v>
      </c>
      <c r="X338" s="59">
        <f t="shared" si="108"/>
        <v>0</v>
      </c>
      <c r="Y338" s="59">
        <f t="shared" si="108"/>
        <v>0.56557200821173692</v>
      </c>
      <c r="Z338" s="59">
        <f t="shared" si="108"/>
        <v>0.19830360095746599</v>
      </c>
      <c r="AA338" s="59">
        <f t="shared" si="108"/>
        <v>4.4976074443961345E-2</v>
      </c>
      <c r="AB338" s="59">
        <f t="shared" si="108"/>
        <v>0.19114831638683574</v>
      </c>
    </row>
    <row r="339" spans="1:28" ht="12"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2" customHeight="1">
      <c r="A340" s="199" t="s">
        <v>518</v>
      </c>
      <c r="B340" s="9" t="s">
        <v>608</v>
      </c>
      <c r="C340" s="1">
        <v>0</v>
      </c>
      <c r="D340" s="1">
        <v>0</v>
      </c>
      <c r="E340" s="1">
        <v>0</v>
      </c>
      <c r="F340" s="1">
        <v>0</v>
      </c>
      <c r="G340" s="1">
        <v>0</v>
      </c>
      <c r="H340" s="1">
        <v>0</v>
      </c>
      <c r="I340" s="1">
        <v>0</v>
      </c>
      <c r="J340" s="1">
        <v>0</v>
      </c>
      <c r="K340" s="1">
        <v>0</v>
      </c>
      <c r="L340" s="1">
        <v>0</v>
      </c>
      <c r="M340" s="1">
        <v>0</v>
      </c>
      <c r="N340" s="1">
        <v>0</v>
      </c>
      <c r="O340" s="1">
        <v>0</v>
      </c>
      <c r="P340" s="1">
        <v>0</v>
      </c>
      <c r="Q340" s="1">
        <v>0</v>
      </c>
      <c r="R340" s="1">
        <v>0</v>
      </c>
      <c r="S340" s="1">
        <v>0</v>
      </c>
      <c r="T340" s="1">
        <v>0</v>
      </c>
      <c r="U340" s="1">
        <v>0</v>
      </c>
      <c r="V340" s="1">
        <v>0</v>
      </c>
      <c r="W340" s="1">
        <v>0</v>
      </c>
      <c r="X340" s="1">
        <v>224696.22022280641</v>
      </c>
      <c r="Y340" s="1">
        <v>1233.8912101982223</v>
      </c>
      <c r="Z340" s="1">
        <v>0</v>
      </c>
      <c r="AA340" s="1">
        <v>0</v>
      </c>
      <c r="AB340" s="1">
        <v>0</v>
      </c>
    </row>
    <row r="341" spans="1:28" ht="12" customHeight="1">
      <c r="A341" s="1" t="s">
        <v>821</v>
      </c>
      <c r="B341" s="9">
        <f>SUM(C340:AB340)</f>
        <v>225930.11143300464</v>
      </c>
      <c r="C341" s="59">
        <f t="shared" ref="C341:AB341" si="109">IF(ISERR($B341),0,IF($B341=0,0,+C340/$B341))</f>
        <v>0</v>
      </c>
      <c r="D341" s="59">
        <f t="shared" si="109"/>
        <v>0</v>
      </c>
      <c r="E341" s="59">
        <f t="shared" si="109"/>
        <v>0</v>
      </c>
      <c r="F341" s="59">
        <f t="shared" si="109"/>
        <v>0</v>
      </c>
      <c r="G341" s="59">
        <f t="shared" si="109"/>
        <v>0</v>
      </c>
      <c r="H341" s="59">
        <f t="shared" si="109"/>
        <v>0</v>
      </c>
      <c r="I341" s="59">
        <f t="shared" si="109"/>
        <v>0</v>
      </c>
      <c r="J341" s="59">
        <f t="shared" si="109"/>
        <v>0</v>
      </c>
      <c r="K341" s="59">
        <f t="shared" si="109"/>
        <v>0</v>
      </c>
      <c r="L341" s="59">
        <f t="shared" si="109"/>
        <v>0</v>
      </c>
      <c r="M341" s="59">
        <f t="shared" si="109"/>
        <v>0</v>
      </c>
      <c r="N341" s="59">
        <f t="shared" si="109"/>
        <v>0</v>
      </c>
      <c r="O341" s="59">
        <f t="shared" si="109"/>
        <v>0</v>
      </c>
      <c r="P341" s="59">
        <f t="shared" si="109"/>
        <v>0</v>
      </c>
      <c r="Q341" s="59">
        <f t="shared" si="109"/>
        <v>0</v>
      </c>
      <c r="R341" s="59">
        <f t="shared" si="109"/>
        <v>0</v>
      </c>
      <c r="S341" s="59">
        <f t="shared" si="109"/>
        <v>0</v>
      </c>
      <c r="T341" s="59">
        <f t="shared" si="109"/>
        <v>0</v>
      </c>
      <c r="U341" s="59">
        <f t="shared" si="109"/>
        <v>0</v>
      </c>
      <c r="V341" s="59">
        <f t="shared" si="109"/>
        <v>0</v>
      </c>
      <c r="W341" s="59">
        <f t="shared" si="109"/>
        <v>0</v>
      </c>
      <c r="X341" s="59">
        <f t="shared" si="109"/>
        <v>0.99453861549320699</v>
      </c>
      <c r="Y341" s="59">
        <f t="shared" si="109"/>
        <v>5.4613845067929771E-3</v>
      </c>
      <c r="Z341" s="59">
        <f t="shared" si="109"/>
        <v>0</v>
      </c>
      <c r="AA341" s="59">
        <f t="shared" si="109"/>
        <v>0</v>
      </c>
      <c r="AB341" s="59">
        <f t="shared" si="109"/>
        <v>0</v>
      </c>
    </row>
    <row r="342" spans="1:28" ht="12" customHeight="1">
      <c r="A342" s="1"/>
      <c r="B342" s="9"/>
      <c r="C342" s="59"/>
      <c r="D342" s="59"/>
      <c r="E342" s="59"/>
      <c r="F342" s="59"/>
      <c r="G342" s="59"/>
      <c r="H342" s="59"/>
      <c r="I342" s="59"/>
      <c r="J342" s="59"/>
      <c r="K342" s="59"/>
      <c r="L342" s="59"/>
      <c r="M342" s="59"/>
      <c r="N342" s="59"/>
      <c r="O342" s="59"/>
      <c r="P342" s="59"/>
      <c r="Q342" s="59"/>
      <c r="R342" s="59"/>
      <c r="S342" s="59"/>
      <c r="T342" s="59"/>
      <c r="U342" s="59"/>
      <c r="V342" s="59"/>
      <c r="W342" s="59"/>
      <c r="X342" s="1"/>
      <c r="Y342" s="1"/>
      <c r="Z342" s="59"/>
      <c r="AA342" s="59"/>
      <c r="AB342" s="59"/>
    </row>
    <row r="343" spans="1:28" ht="12" customHeight="1">
      <c r="A343" s="1" t="s">
        <v>524</v>
      </c>
      <c r="B343" s="160" t="s">
        <v>558</v>
      </c>
      <c r="C343" s="41">
        <v>0</v>
      </c>
      <c r="D343" s="41">
        <v>0</v>
      </c>
      <c r="E343" s="41">
        <v>0</v>
      </c>
      <c r="F343" s="41">
        <v>0</v>
      </c>
      <c r="G343" s="41">
        <v>0</v>
      </c>
      <c r="H343" s="41">
        <v>0</v>
      </c>
      <c r="I343" s="41">
        <v>0</v>
      </c>
      <c r="J343" s="41">
        <v>0</v>
      </c>
      <c r="K343" s="41">
        <v>0</v>
      </c>
      <c r="L343" s="41">
        <v>0</v>
      </c>
      <c r="M343" s="41">
        <v>0</v>
      </c>
      <c r="N343" s="41">
        <v>0</v>
      </c>
      <c r="O343" s="41">
        <v>0</v>
      </c>
      <c r="P343" s="41">
        <v>0</v>
      </c>
      <c r="Q343" s="41">
        <v>0</v>
      </c>
      <c r="R343" s="41">
        <v>0</v>
      </c>
      <c r="S343" s="41">
        <v>0</v>
      </c>
      <c r="T343" s="41">
        <v>0</v>
      </c>
      <c r="U343" s="41">
        <v>0</v>
      </c>
      <c r="V343" s="1">
        <v>0</v>
      </c>
      <c r="W343" s="1">
        <v>0</v>
      </c>
      <c r="X343" s="41">
        <v>0</v>
      </c>
      <c r="Y343" s="41">
        <v>118</v>
      </c>
      <c r="Z343" s="41">
        <v>48.5</v>
      </c>
      <c r="AA343" s="41">
        <v>11</v>
      </c>
      <c r="AB343" s="41">
        <v>6</v>
      </c>
    </row>
    <row r="344" spans="1:28" ht="12" customHeight="1">
      <c r="A344" s="1" t="s">
        <v>909</v>
      </c>
      <c r="B344" s="9">
        <f>SUM(C343:AB343)</f>
        <v>183.5</v>
      </c>
      <c r="C344" s="59">
        <f t="shared" ref="C344:AB344" si="110">IF(ISERR($B344),0,IF($B344=0,0,+C343/$B344))</f>
        <v>0</v>
      </c>
      <c r="D344" s="59">
        <f t="shared" si="110"/>
        <v>0</v>
      </c>
      <c r="E344" s="59">
        <f t="shared" si="110"/>
        <v>0</v>
      </c>
      <c r="F344" s="59">
        <f t="shared" si="110"/>
        <v>0</v>
      </c>
      <c r="G344" s="59">
        <f t="shared" si="110"/>
        <v>0</v>
      </c>
      <c r="H344" s="59">
        <f t="shared" si="110"/>
        <v>0</v>
      </c>
      <c r="I344" s="59">
        <f t="shared" si="110"/>
        <v>0</v>
      </c>
      <c r="J344" s="59">
        <f t="shared" si="110"/>
        <v>0</v>
      </c>
      <c r="K344" s="59">
        <f t="shared" si="110"/>
        <v>0</v>
      </c>
      <c r="L344" s="59">
        <f t="shared" si="110"/>
        <v>0</v>
      </c>
      <c r="M344" s="59">
        <f t="shared" si="110"/>
        <v>0</v>
      </c>
      <c r="N344" s="59">
        <f t="shared" si="110"/>
        <v>0</v>
      </c>
      <c r="O344" s="59">
        <f t="shared" si="110"/>
        <v>0</v>
      </c>
      <c r="P344" s="59">
        <f t="shared" si="110"/>
        <v>0</v>
      </c>
      <c r="Q344" s="59">
        <f t="shared" si="110"/>
        <v>0</v>
      </c>
      <c r="R344" s="59">
        <f t="shared" si="110"/>
        <v>0</v>
      </c>
      <c r="S344" s="59">
        <f t="shared" si="110"/>
        <v>0</v>
      </c>
      <c r="T344" s="59">
        <f t="shared" si="110"/>
        <v>0</v>
      </c>
      <c r="U344" s="59">
        <f t="shared" si="110"/>
        <v>0</v>
      </c>
      <c r="V344" s="59">
        <f t="shared" si="110"/>
        <v>0</v>
      </c>
      <c r="W344" s="59">
        <f t="shared" si="110"/>
        <v>0</v>
      </c>
      <c r="X344" s="59">
        <f t="shared" si="110"/>
        <v>0</v>
      </c>
      <c r="Y344" s="59">
        <f t="shared" si="110"/>
        <v>0.64305177111716616</v>
      </c>
      <c r="Z344" s="59">
        <f t="shared" si="110"/>
        <v>0.26430517711171664</v>
      </c>
      <c r="AA344" s="59">
        <f t="shared" si="110"/>
        <v>5.9945504087193457E-2</v>
      </c>
      <c r="AB344" s="59">
        <f t="shared" si="110"/>
        <v>3.2697547683923703E-2</v>
      </c>
    </row>
    <row r="345" spans="1:28" ht="12" customHeight="1">
      <c r="A345" s="1"/>
      <c r="B345" s="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row>
    <row r="346" spans="1:28" ht="12" customHeight="1">
      <c r="A346" s="1" t="s">
        <v>510</v>
      </c>
      <c r="B346" s="214" t="s">
        <v>608</v>
      </c>
      <c r="C346" s="1">
        <v>0</v>
      </c>
      <c r="D346" s="1">
        <v>0</v>
      </c>
      <c r="E346" s="1">
        <v>0</v>
      </c>
      <c r="F346" s="1">
        <v>0</v>
      </c>
      <c r="G346" s="1">
        <v>0</v>
      </c>
      <c r="H346" s="1">
        <v>0</v>
      </c>
      <c r="I346" s="1">
        <v>0</v>
      </c>
      <c r="J346" s="1">
        <v>0</v>
      </c>
      <c r="K346" s="1">
        <v>0</v>
      </c>
      <c r="L346" s="1">
        <v>0</v>
      </c>
      <c r="M346" s="1">
        <v>0</v>
      </c>
      <c r="N346" s="1">
        <v>0</v>
      </c>
      <c r="O346" s="1">
        <v>0</v>
      </c>
      <c r="P346" s="1">
        <v>0</v>
      </c>
      <c r="Q346" s="1">
        <v>0</v>
      </c>
      <c r="R346" s="1">
        <v>0</v>
      </c>
      <c r="S346" s="1">
        <v>0</v>
      </c>
      <c r="T346" s="1">
        <v>0</v>
      </c>
      <c r="U346" s="1">
        <v>0</v>
      </c>
      <c r="V346" s="1">
        <v>0</v>
      </c>
      <c r="W346" s="1">
        <v>0</v>
      </c>
      <c r="X346" s="1">
        <v>0</v>
      </c>
      <c r="Y346" s="1">
        <v>734.46499490020835</v>
      </c>
      <c r="Z346" s="1">
        <v>2017.0259458345092</v>
      </c>
      <c r="AA346" s="1">
        <v>883.80114218478661</v>
      </c>
      <c r="AB346" s="1">
        <v>157.14627556241831</v>
      </c>
    </row>
    <row r="347" spans="1:28" ht="12" customHeight="1">
      <c r="A347" s="1" t="s">
        <v>914</v>
      </c>
      <c r="B347" s="9">
        <f>SUM(C346:AB346)</f>
        <v>3792.4383584819229</v>
      </c>
      <c r="C347" s="59">
        <f t="shared" ref="C347:AB347" si="111">IF(ISERR($B347),0,IF($B347=0,0,+C346/$B347))</f>
        <v>0</v>
      </c>
      <c r="D347" s="59">
        <f t="shared" si="111"/>
        <v>0</v>
      </c>
      <c r="E347" s="59">
        <f t="shared" si="111"/>
        <v>0</v>
      </c>
      <c r="F347" s="59">
        <f t="shared" si="111"/>
        <v>0</v>
      </c>
      <c r="G347" s="59">
        <f t="shared" si="111"/>
        <v>0</v>
      </c>
      <c r="H347" s="59">
        <f t="shared" si="111"/>
        <v>0</v>
      </c>
      <c r="I347" s="59">
        <f t="shared" si="111"/>
        <v>0</v>
      </c>
      <c r="J347" s="59">
        <f t="shared" si="111"/>
        <v>0</v>
      </c>
      <c r="K347" s="59">
        <f t="shared" si="111"/>
        <v>0</v>
      </c>
      <c r="L347" s="59">
        <f t="shared" si="111"/>
        <v>0</v>
      </c>
      <c r="M347" s="59">
        <f t="shared" si="111"/>
        <v>0</v>
      </c>
      <c r="N347" s="59">
        <f t="shared" si="111"/>
        <v>0</v>
      </c>
      <c r="O347" s="59">
        <f t="shared" si="111"/>
        <v>0</v>
      </c>
      <c r="P347" s="59">
        <f t="shared" si="111"/>
        <v>0</v>
      </c>
      <c r="Q347" s="59">
        <f t="shared" si="111"/>
        <v>0</v>
      </c>
      <c r="R347" s="59">
        <f t="shared" si="111"/>
        <v>0</v>
      </c>
      <c r="S347" s="59">
        <f t="shared" si="111"/>
        <v>0</v>
      </c>
      <c r="T347" s="59">
        <f t="shared" si="111"/>
        <v>0</v>
      </c>
      <c r="U347" s="59">
        <f t="shared" si="111"/>
        <v>0</v>
      </c>
      <c r="V347" s="59">
        <f t="shared" si="111"/>
        <v>0</v>
      </c>
      <c r="W347" s="59">
        <f t="shared" si="111"/>
        <v>0</v>
      </c>
      <c r="X347" s="59">
        <f t="shared" si="111"/>
        <v>0</v>
      </c>
      <c r="Y347" s="59">
        <f t="shared" si="111"/>
        <v>0.19366563816589169</v>
      </c>
      <c r="Z347" s="59">
        <f t="shared" si="111"/>
        <v>0.53185464209941846</v>
      </c>
      <c r="AA347" s="59">
        <f t="shared" si="111"/>
        <v>0.23304298149187685</v>
      </c>
      <c r="AB347" s="59">
        <f t="shared" si="111"/>
        <v>4.1436738242812854E-2</v>
      </c>
    </row>
    <row r="348" spans="1:28" ht="12" customHeight="1">
      <c r="A348" s="1"/>
      <c r="B348" s="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row>
    <row r="349" spans="1:28" ht="12" customHeight="1">
      <c r="A349" s="1" t="s">
        <v>509</v>
      </c>
      <c r="B349" s="9" t="s">
        <v>608</v>
      </c>
      <c r="C349" s="1">
        <v>0</v>
      </c>
      <c r="D349" s="1">
        <v>0</v>
      </c>
      <c r="E349" s="1">
        <v>0</v>
      </c>
      <c r="F349" s="1">
        <v>0</v>
      </c>
      <c r="G349" s="1">
        <v>0</v>
      </c>
      <c r="H349" s="1">
        <v>0</v>
      </c>
      <c r="I349" s="1">
        <v>0</v>
      </c>
      <c r="J349" s="1">
        <v>0</v>
      </c>
      <c r="K349" s="1">
        <v>0</v>
      </c>
      <c r="L349" s="1">
        <v>0</v>
      </c>
      <c r="M349" s="1">
        <v>0</v>
      </c>
      <c r="N349" s="1">
        <v>0</v>
      </c>
      <c r="O349" s="1">
        <v>0</v>
      </c>
      <c r="P349" s="1">
        <v>0</v>
      </c>
      <c r="Q349" s="1">
        <v>0</v>
      </c>
      <c r="R349" s="1">
        <v>0</v>
      </c>
      <c r="S349" s="1">
        <v>0</v>
      </c>
      <c r="T349" s="1">
        <v>0</v>
      </c>
      <c r="U349" s="1">
        <v>0</v>
      </c>
      <c r="V349" s="1">
        <v>0</v>
      </c>
      <c r="W349" s="1">
        <v>0</v>
      </c>
      <c r="X349" s="1">
        <v>378112.40428783832</v>
      </c>
      <c r="Y349" s="1">
        <v>123005.42070949692</v>
      </c>
      <c r="Z349" s="1">
        <v>106150.21947709512</v>
      </c>
      <c r="AA349" s="1">
        <v>48095.08965976644</v>
      </c>
      <c r="AB349" s="1">
        <v>14475.800360070936</v>
      </c>
    </row>
    <row r="350" spans="1:28" ht="12" customHeight="1">
      <c r="A350" s="1" t="s">
        <v>819</v>
      </c>
      <c r="B350" s="9">
        <f>SUM(C349:AB349)</f>
        <v>669838.93449426768</v>
      </c>
      <c r="C350" s="59">
        <f t="shared" ref="C350:AB350" si="112">IF(ISERR($B350),0,IF($B350=0,0,+C349/$B350))</f>
        <v>0</v>
      </c>
      <c r="D350" s="59">
        <f t="shared" si="112"/>
        <v>0</v>
      </c>
      <c r="E350" s="59">
        <f t="shared" si="112"/>
        <v>0</v>
      </c>
      <c r="F350" s="59">
        <f t="shared" si="112"/>
        <v>0</v>
      </c>
      <c r="G350" s="59">
        <f t="shared" si="112"/>
        <v>0</v>
      </c>
      <c r="H350" s="59">
        <f t="shared" si="112"/>
        <v>0</v>
      </c>
      <c r="I350" s="59">
        <f t="shared" si="112"/>
        <v>0</v>
      </c>
      <c r="J350" s="59">
        <f t="shared" si="112"/>
        <v>0</v>
      </c>
      <c r="K350" s="59">
        <f t="shared" si="112"/>
        <v>0</v>
      </c>
      <c r="L350" s="59">
        <f t="shared" si="112"/>
        <v>0</v>
      </c>
      <c r="M350" s="59">
        <f t="shared" si="112"/>
        <v>0</v>
      </c>
      <c r="N350" s="59">
        <f t="shared" si="112"/>
        <v>0</v>
      </c>
      <c r="O350" s="59">
        <f t="shared" si="112"/>
        <v>0</v>
      </c>
      <c r="P350" s="59">
        <f t="shared" si="112"/>
        <v>0</v>
      </c>
      <c r="Q350" s="59">
        <f t="shared" si="112"/>
        <v>0</v>
      </c>
      <c r="R350" s="59">
        <f t="shared" si="112"/>
        <v>0</v>
      </c>
      <c r="S350" s="59">
        <f t="shared" si="112"/>
        <v>0</v>
      </c>
      <c r="T350" s="59">
        <f t="shared" si="112"/>
        <v>0</v>
      </c>
      <c r="U350" s="59">
        <f t="shared" si="112"/>
        <v>0</v>
      </c>
      <c r="V350" s="59">
        <f t="shared" si="112"/>
        <v>0</v>
      </c>
      <c r="W350" s="59">
        <f t="shared" si="112"/>
        <v>0</v>
      </c>
      <c r="X350" s="59">
        <f t="shared" si="112"/>
        <v>0.56448257158015969</v>
      </c>
      <c r="Y350" s="59">
        <f t="shared" si="112"/>
        <v>0.18363432517156789</v>
      </c>
      <c r="Z350" s="59">
        <f t="shared" si="112"/>
        <v>0.15847125929943018</v>
      </c>
      <c r="AA350" s="59">
        <f t="shared" si="112"/>
        <v>7.1800976597573438E-2</v>
      </c>
      <c r="AB350" s="59">
        <f t="shared" si="112"/>
        <v>2.1610867351268929E-2</v>
      </c>
    </row>
    <row r="351" spans="1:28" ht="12"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2" customHeight="1">
      <c r="A352" s="199" t="s">
        <v>498</v>
      </c>
      <c r="B352" s="9" t="s">
        <v>608</v>
      </c>
      <c r="C352" s="207">
        <v>0</v>
      </c>
      <c r="D352" s="207">
        <v>0</v>
      </c>
      <c r="E352" s="207">
        <v>0</v>
      </c>
      <c r="F352" s="207">
        <v>0</v>
      </c>
      <c r="G352" s="207">
        <v>0</v>
      </c>
      <c r="H352" s="207">
        <v>0</v>
      </c>
      <c r="I352" s="207">
        <v>0</v>
      </c>
      <c r="J352" s="207">
        <v>0</v>
      </c>
      <c r="K352" s="207">
        <v>0</v>
      </c>
      <c r="L352" s="207">
        <v>0</v>
      </c>
      <c r="M352" s="207">
        <v>0</v>
      </c>
      <c r="N352" s="207">
        <v>0</v>
      </c>
      <c r="O352" s="207">
        <v>0</v>
      </c>
      <c r="P352" s="207">
        <v>0</v>
      </c>
      <c r="Q352" s="207">
        <v>0</v>
      </c>
      <c r="R352" s="207">
        <v>0</v>
      </c>
      <c r="S352" s="207">
        <v>0</v>
      </c>
      <c r="T352" s="207">
        <v>0</v>
      </c>
      <c r="U352" s="207">
        <v>0</v>
      </c>
      <c r="V352" s="207">
        <v>0</v>
      </c>
      <c r="W352" s="207">
        <v>0</v>
      </c>
      <c r="X352" s="207">
        <v>422270.33543334168</v>
      </c>
      <c r="Y352" s="207">
        <v>137365.67447560607</v>
      </c>
      <c r="Z352" s="207">
        <v>168221.63566608133</v>
      </c>
      <c r="AA352" s="207">
        <v>72446.588679165056</v>
      </c>
      <c r="AB352" s="207">
        <v>21068.956333403832</v>
      </c>
    </row>
    <row r="353" spans="1:28" ht="12" customHeight="1">
      <c r="A353" s="1" t="s">
        <v>818</v>
      </c>
      <c r="B353" s="9">
        <f>SUM(C352:AB352)</f>
        <v>821373.19058759802</v>
      </c>
      <c r="C353" s="59">
        <f t="shared" ref="C353:AB353" si="113">IF(ISERR($B353),0,IF($B353=0,0,+C352/$B353))</f>
        <v>0</v>
      </c>
      <c r="D353" s="59">
        <f t="shared" si="113"/>
        <v>0</v>
      </c>
      <c r="E353" s="59">
        <f t="shared" si="113"/>
        <v>0</v>
      </c>
      <c r="F353" s="59">
        <f t="shared" si="113"/>
        <v>0</v>
      </c>
      <c r="G353" s="59">
        <f t="shared" si="113"/>
        <v>0</v>
      </c>
      <c r="H353" s="59">
        <f t="shared" si="113"/>
        <v>0</v>
      </c>
      <c r="I353" s="59">
        <f t="shared" si="113"/>
        <v>0</v>
      </c>
      <c r="J353" s="59">
        <f t="shared" si="113"/>
        <v>0</v>
      </c>
      <c r="K353" s="59">
        <f t="shared" si="113"/>
        <v>0</v>
      </c>
      <c r="L353" s="59">
        <f t="shared" si="113"/>
        <v>0</v>
      </c>
      <c r="M353" s="59">
        <f t="shared" si="113"/>
        <v>0</v>
      </c>
      <c r="N353" s="59">
        <f t="shared" si="113"/>
        <v>0</v>
      </c>
      <c r="O353" s="59">
        <f t="shared" si="113"/>
        <v>0</v>
      </c>
      <c r="P353" s="59">
        <f t="shared" si="113"/>
        <v>0</v>
      </c>
      <c r="Q353" s="59">
        <f t="shared" si="113"/>
        <v>0</v>
      </c>
      <c r="R353" s="59">
        <f t="shared" si="113"/>
        <v>0</v>
      </c>
      <c r="S353" s="59">
        <f t="shared" si="113"/>
        <v>0</v>
      </c>
      <c r="T353" s="59">
        <f t="shared" si="113"/>
        <v>0</v>
      </c>
      <c r="U353" s="59">
        <f t="shared" si="113"/>
        <v>0</v>
      </c>
      <c r="V353" s="59">
        <f t="shared" si="113"/>
        <v>0</v>
      </c>
      <c r="W353" s="59">
        <f t="shared" si="113"/>
        <v>0</v>
      </c>
      <c r="X353" s="59">
        <f t="shared" si="113"/>
        <v>0.51410289533708287</v>
      </c>
      <c r="Y353" s="59">
        <f t="shared" si="113"/>
        <v>0.16723905290521685</v>
      </c>
      <c r="Z353" s="59">
        <f t="shared" si="113"/>
        <v>0.20480536447231509</v>
      </c>
      <c r="AA353" s="59">
        <f t="shared" si="113"/>
        <v>8.8201793666211406E-2</v>
      </c>
      <c r="AB353" s="59">
        <f t="shared" si="113"/>
        <v>2.5650893619173786E-2</v>
      </c>
    </row>
    <row r="354" spans="1:28" ht="12"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2" customHeight="1">
      <c r="A355" s="160" t="s">
        <v>539</v>
      </c>
      <c r="B355" s="160" t="s">
        <v>558</v>
      </c>
      <c r="C355" s="41">
        <v>0</v>
      </c>
      <c r="D355" s="41">
        <v>0</v>
      </c>
      <c r="E355" s="41">
        <v>0</v>
      </c>
      <c r="F355" s="41">
        <v>0</v>
      </c>
      <c r="G355" s="41">
        <v>0</v>
      </c>
      <c r="H355" s="41">
        <v>0</v>
      </c>
      <c r="I355" s="41">
        <v>0</v>
      </c>
      <c r="J355" s="41">
        <v>0</v>
      </c>
      <c r="K355" s="41">
        <v>0</v>
      </c>
      <c r="L355" s="41">
        <v>0</v>
      </c>
      <c r="M355" s="41">
        <v>0</v>
      </c>
      <c r="N355" s="41">
        <v>0</v>
      </c>
      <c r="O355" s="41">
        <v>0</v>
      </c>
      <c r="P355" s="41">
        <v>0</v>
      </c>
      <c r="Q355" s="41">
        <v>0</v>
      </c>
      <c r="R355" s="41">
        <v>0</v>
      </c>
      <c r="S355" s="41">
        <v>0</v>
      </c>
      <c r="T355" s="41">
        <v>0</v>
      </c>
      <c r="U355" s="41">
        <v>0</v>
      </c>
      <c r="V355" s="41">
        <v>0</v>
      </c>
      <c r="W355" s="41">
        <v>0</v>
      </c>
      <c r="X355" s="41">
        <v>1786155.0477177356</v>
      </c>
      <c r="Y355" s="41">
        <v>33474.877998754193</v>
      </c>
      <c r="Z355" s="41">
        <v>0</v>
      </c>
      <c r="AA355" s="41">
        <v>0</v>
      </c>
      <c r="AB355" s="41">
        <v>0</v>
      </c>
    </row>
    <row r="356" spans="1:28" ht="12" customHeight="1">
      <c r="A356" s="1" t="s">
        <v>872</v>
      </c>
      <c r="B356" s="9">
        <f>SUM(C355:AB355)</f>
        <v>1819629.9257164898</v>
      </c>
      <c r="C356" s="59">
        <f t="shared" ref="C356:AB356" si="114">IF(ISERR($B356),0,IF($B356=0,0,+C355/$B356))</f>
        <v>0</v>
      </c>
      <c r="D356" s="59">
        <f t="shared" si="114"/>
        <v>0</v>
      </c>
      <c r="E356" s="59">
        <f t="shared" si="114"/>
        <v>0</v>
      </c>
      <c r="F356" s="59">
        <f t="shared" si="114"/>
        <v>0</v>
      </c>
      <c r="G356" s="59">
        <f t="shared" si="114"/>
        <v>0</v>
      </c>
      <c r="H356" s="59">
        <f t="shared" si="114"/>
        <v>0</v>
      </c>
      <c r="I356" s="59">
        <f t="shared" si="114"/>
        <v>0</v>
      </c>
      <c r="J356" s="59">
        <f t="shared" si="114"/>
        <v>0</v>
      </c>
      <c r="K356" s="59">
        <f t="shared" si="114"/>
        <v>0</v>
      </c>
      <c r="L356" s="59">
        <f t="shared" si="114"/>
        <v>0</v>
      </c>
      <c r="M356" s="59">
        <f t="shared" si="114"/>
        <v>0</v>
      </c>
      <c r="N356" s="59">
        <f t="shared" si="114"/>
        <v>0</v>
      </c>
      <c r="O356" s="59">
        <f t="shared" si="114"/>
        <v>0</v>
      </c>
      <c r="P356" s="59">
        <f t="shared" si="114"/>
        <v>0</v>
      </c>
      <c r="Q356" s="59">
        <f t="shared" si="114"/>
        <v>0</v>
      </c>
      <c r="R356" s="59">
        <f t="shared" si="114"/>
        <v>0</v>
      </c>
      <c r="S356" s="59">
        <f t="shared" si="114"/>
        <v>0</v>
      </c>
      <c r="T356" s="59">
        <f t="shared" si="114"/>
        <v>0</v>
      </c>
      <c r="U356" s="59">
        <f t="shared" si="114"/>
        <v>0</v>
      </c>
      <c r="V356" s="59">
        <f t="shared" si="114"/>
        <v>0</v>
      </c>
      <c r="W356" s="59">
        <f t="shared" si="114"/>
        <v>0</v>
      </c>
      <c r="X356" s="59">
        <f t="shared" si="114"/>
        <v>0.98160346918587127</v>
      </c>
      <c r="Y356" s="59">
        <f t="shared" si="114"/>
        <v>1.8396530814128738E-2</v>
      </c>
      <c r="Z356" s="59">
        <f t="shared" si="114"/>
        <v>0</v>
      </c>
      <c r="AA356" s="59">
        <f t="shared" si="114"/>
        <v>0</v>
      </c>
      <c r="AB356" s="59">
        <f t="shared" si="114"/>
        <v>0</v>
      </c>
    </row>
    <row r="357" spans="1:28" ht="12"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2" customHeight="1">
      <c r="A358" s="160" t="s">
        <v>540</v>
      </c>
      <c r="B358" s="160" t="s">
        <v>558</v>
      </c>
      <c r="C358" s="41">
        <v>0</v>
      </c>
      <c r="D358" s="41">
        <v>0</v>
      </c>
      <c r="E358" s="41">
        <v>0</v>
      </c>
      <c r="F358" s="41">
        <v>0</v>
      </c>
      <c r="G358" s="41">
        <v>0</v>
      </c>
      <c r="H358" s="41">
        <v>0</v>
      </c>
      <c r="I358" s="41">
        <v>0</v>
      </c>
      <c r="J358" s="41">
        <v>0</v>
      </c>
      <c r="K358" s="41">
        <v>0</v>
      </c>
      <c r="L358" s="41">
        <v>0</v>
      </c>
      <c r="M358" s="41">
        <v>0</v>
      </c>
      <c r="N358" s="41">
        <v>0</v>
      </c>
      <c r="O358" s="41">
        <v>0</v>
      </c>
      <c r="P358" s="41">
        <v>0</v>
      </c>
      <c r="Q358" s="41">
        <v>0</v>
      </c>
      <c r="R358" s="41">
        <v>0</v>
      </c>
      <c r="S358" s="41">
        <v>0</v>
      </c>
      <c r="T358" s="41">
        <v>0</v>
      </c>
      <c r="U358" s="41">
        <v>0</v>
      </c>
      <c r="V358" s="41">
        <v>0</v>
      </c>
      <c r="W358" s="41">
        <v>0</v>
      </c>
      <c r="X358" s="41">
        <v>1298469.1183435456</v>
      </c>
      <c r="Y358" s="41">
        <v>20473.176920544291</v>
      </c>
      <c r="Z358" s="41">
        <v>0</v>
      </c>
      <c r="AA358" s="41">
        <v>0</v>
      </c>
      <c r="AB358" s="41">
        <v>0</v>
      </c>
    </row>
    <row r="359" spans="1:28" ht="12" customHeight="1">
      <c r="A359" s="1" t="s">
        <v>871</v>
      </c>
      <c r="B359" s="9">
        <f>SUM(C358:AB358)</f>
        <v>1318942.2952640899</v>
      </c>
      <c r="C359" s="59">
        <f t="shared" ref="C359:AB359" si="115">IF(ISERR($B359),0,IF($B359=0,0,+C358/$B359))</f>
        <v>0</v>
      </c>
      <c r="D359" s="59">
        <f t="shared" si="115"/>
        <v>0</v>
      </c>
      <c r="E359" s="59">
        <f t="shared" si="115"/>
        <v>0</v>
      </c>
      <c r="F359" s="59">
        <f t="shared" si="115"/>
        <v>0</v>
      </c>
      <c r="G359" s="59">
        <f t="shared" si="115"/>
        <v>0</v>
      </c>
      <c r="H359" s="59">
        <f t="shared" si="115"/>
        <v>0</v>
      </c>
      <c r="I359" s="59">
        <f t="shared" si="115"/>
        <v>0</v>
      </c>
      <c r="J359" s="59">
        <f t="shared" si="115"/>
        <v>0</v>
      </c>
      <c r="K359" s="59">
        <f t="shared" si="115"/>
        <v>0</v>
      </c>
      <c r="L359" s="59">
        <f t="shared" si="115"/>
        <v>0</v>
      </c>
      <c r="M359" s="59">
        <f t="shared" si="115"/>
        <v>0</v>
      </c>
      <c r="N359" s="59">
        <f t="shared" si="115"/>
        <v>0</v>
      </c>
      <c r="O359" s="59">
        <f t="shared" si="115"/>
        <v>0</v>
      </c>
      <c r="P359" s="59">
        <f t="shared" si="115"/>
        <v>0</v>
      </c>
      <c r="Q359" s="59">
        <f t="shared" si="115"/>
        <v>0</v>
      </c>
      <c r="R359" s="59">
        <f t="shared" si="115"/>
        <v>0</v>
      </c>
      <c r="S359" s="59">
        <f t="shared" si="115"/>
        <v>0</v>
      </c>
      <c r="T359" s="59">
        <f t="shared" si="115"/>
        <v>0</v>
      </c>
      <c r="U359" s="59">
        <f t="shared" si="115"/>
        <v>0</v>
      </c>
      <c r="V359" s="59">
        <f t="shared" si="115"/>
        <v>0</v>
      </c>
      <c r="W359" s="59">
        <f t="shared" si="115"/>
        <v>0</v>
      </c>
      <c r="X359" s="59">
        <f t="shared" si="115"/>
        <v>0.98447757950134962</v>
      </c>
      <c r="Y359" s="59">
        <f t="shared" si="115"/>
        <v>1.552242049865038E-2</v>
      </c>
      <c r="Z359" s="59">
        <f t="shared" si="115"/>
        <v>0</v>
      </c>
      <c r="AA359" s="59">
        <f t="shared" si="115"/>
        <v>0</v>
      </c>
      <c r="AB359" s="59">
        <f t="shared" si="115"/>
        <v>0</v>
      </c>
    </row>
    <row r="360" spans="1:28" ht="12" customHeight="1">
      <c r="A360" s="1"/>
      <c r="B360" s="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row>
    <row r="361" spans="1:28" ht="12" customHeight="1">
      <c r="A361" s="199" t="s">
        <v>520</v>
      </c>
      <c r="B361" s="1" t="s">
        <v>558</v>
      </c>
      <c r="C361" s="202">
        <v>0</v>
      </c>
      <c r="D361" s="202">
        <v>0</v>
      </c>
      <c r="E361" s="202">
        <v>0</v>
      </c>
      <c r="F361" s="202">
        <v>0</v>
      </c>
      <c r="G361" s="202">
        <v>0</v>
      </c>
      <c r="H361" s="202">
        <v>0</v>
      </c>
      <c r="I361" s="202">
        <v>0</v>
      </c>
      <c r="J361" s="202">
        <v>0</v>
      </c>
      <c r="K361" s="202">
        <v>0</v>
      </c>
      <c r="L361" s="202">
        <v>0</v>
      </c>
      <c r="M361" s="202">
        <v>0</v>
      </c>
      <c r="N361" s="202">
        <v>0</v>
      </c>
      <c r="O361" s="202">
        <v>0</v>
      </c>
      <c r="P361" s="202">
        <v>0</v>
      </c>
      <c r="Q361" s="202">
        <v>0</v>
      </c>
      <c r="R361" s="202">
        <v>0</v>
      </c>
      <c r="S361" s="202">
        <v>0</v>
      </c>
      <c r="T361" s="202">
        <v>0</v>
      </c>
      <c r="U361" s="202">
        <v>0</v>
      </c>
      <c r="V361" s="202">
        <v>0</v>
      </c>
      <c r="W361" s="202">
        <v>0</v>
      </c>
      <c r="X361" s="202">
        <v>609682.35088436597</v>
      </c>
      <c r="Y361" s="202">
        <v>10488.918316604</v>
      </c>
      <c r="Z361" s="202">
        <v>2371.6690772371417</v>
      </c>
      <c r="AA361" s="202">
        <v>537.90432679605271</v>
      </c>
      <c r="AB361" s="202">
        <v>2286.0933888832242</v>
      </c>
    </row>
    <row r="362" spans="1:28" ht="12" customHeight="1">
      <c r="A362" s="1" t="s">
        <v>887</v>
      </c>
      <c r="B362" s="9">
        <f>SUM(C361:AB361)</f>
        <v>625366.93599388644</v>
      </c>
      <c r="C362" s="59">
        <f t="shared" ref="C362:AB362" si="116">IF(ISERR($B362),0,IF($B362=0,0,+C361/$B362))</f>
        <v>0</v>
      </c>
      <c r="D362" s="59">
        <f t="shared" si="116"/>
        <v>0</v>
      </c>
      <c r="E362" s="59">
        <f t="shared" si="116"/>
        <v>0</v>
      </c>
      <c r="F362" s="59">
        <f t="shared" si="116"/>
        <v>0</v>
      </c>
      <c r="G362" s="59">
        <f t="shared" si="116"/>
        <v>0</v>
      </c>
      <c r="H362" s="59">
        <f t="shared" si="116"/>
        <v>0</v>
      </c>
      <c r="I362" s="59">
        <f t="shared" si="116"/>
        <v>0</v>
      </c>
      <c r="J362" s="59">
        <f t="shared" si="116"/>
        <v>0</v>
      </c>
      <c r="K362" s="59">
        <f t="shared" si="116"/>
        <v>0</v>
      </c>
      <c r="L362" s="59">
        <f t="shared" si="116"/>
        <v>0</v>
      </c>
      <c r="M362" s="59">
        <f t="shared" si="116"/>
        <v>0</v>
      </c>
      <c r="N362" s="59">
        <f t="shared" si="116"/>
        <v>0</v>
      </c>
      <c r="O362" s="59">
        <f t="shared" si="116"/>
        <v>0</v>
      </c>
      <c r="P362" s="59">
        <f t="shared" si="116"/>
        <v>0</v>
      </c>
      <c r="Q362" s="59">
        <f t="shared" si="116"/>
        <v>0</v>
      </c>
      <c r="R362" s="59">
        <f t="shared" si="116"/>
        <v>0</v>
      </c>
      <c r="S362" s="59">
        <f t="shared" si="116"/>
        <v>0</v>
      </c>
      <c r="T362" s="59">
        <f t="shared" si="116"/>
        <v>0</v>
      </c>
      <c r="U362" s="59">
        <f t="shared" si="116"/>
        <v>0</v>
      </c>
      <c r="V362" s="59">
        <f t="shared" si="116"/>
        <v>0</v>
      </c>
      <c r="W362" s="59">
        <f t="shared" si="116"/>
        <v>0</v>
      </c>
      <c r="X362" s="59">
        <f t="shared" si="116"/>
        <v>0.97491938859128646</v>
      </c>
      <c r="Y362" s="59">
        <f t="shared" si="116"/>
        <v>1.6772422257876677E-2</v>
      </c>
      <c r="Z362" s="59">
        <f t="shared" si="116"/>
        <v>3.7924439888525337E-3</v>
      </c>
      <c r="AA362" s="59">
        <f t="shared" si="116"/>
        <v>8.6014193561603845E-4</v>
      </c>
      <c r="AB362" s="59">
        <f t="shared" si="116"/>
        <v>3.6556032263681637E-3</v>
      </c>
    </row>
    <row r="363" spans="1:28" ht="12"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2" customHeight="1">
      <c r="A364" s="160" t="s">
        <v>389</v>
      </c>
      <c r="B364" s="9" t="s">
        <v>558</v>
      </c>
      <c r="C364" s="161">
        <v>0</v>
      </c>
      <c r="D364" s="161">
        <v>0</v>
      </c>
      <c r="E364" s="161">
        <v>0</v>
      </c>
      <c r="F364" s="161">
        <v>0</v>
      </c>
      <c r="G364" s="161">
        <v>0</v>
      </c>
      <c r="H364" s="161">
        <v>0</v>
      </c>
      <c r="I364" s="161">
        <v>0</v>
      </c>
      <c r="J364" s="161">
        <v>0</v>
      </c>
      <c r="K364" s="161">
        <v>0</v>
      </c>
      <c r="L364" s="161">
        <v>0</v>
      </c>
      <c r="M364" s="161">
        <v>0</v>
      </c>
      <c r="N364" s="161">
        <v>0</v>
      </c>
      <c r="O364" s="161">
        <v>0</v>
      </c>
      <c r="P364" s="161">
        <v>0</v>
      </c>
      <c r="Q364" s="161">
        <v>0</v>
      </c>
      <c r="R364" s="161">
        <v>0</v>
      </c>
      <c r="S364" s="161">
        <v>0</v>
      </c>
      <c r="T364" s="161">
        <v>0</v>
      </c>
      <c r="U364" s="161">
        <v>0</v>
      </c>
      <c r="V364" s="161">
        <v>0</v>
      </c>
      <c r="W364" s="161">
        <v>0</v>
      </c>
      <c r="X364" s="209">
        <v>96458.665348349285</v>
      </c>
      <c r="Y364" s="209">
        <v>19096.149332316891</v>
      </c>
      <c r="Z364" s="209">
        <v>2106.4331946472203</v>
      </c>
      <c r="AA364" s="209">
        <v>0</v>
      </c>
      <c r="AB364" s="209">
        <v>7280.474539491599</v>
      </c>
    </row>
    <row r="365" spans="1:28" ht="12" customHeight="1">
      <c r="A365" s="1" t="s">
        <v>836</v>
      </c>
      <c r="B365" s="9">
        <f>SUM(C364:AB364)</f>
        <v>124941.72241480499</v>
      </c>
      <c r="C365" s="59">
        <f t="shared" ref="C365:AB365" si="117">IF(ISERR($B365),0,IF($B365=0,0,+C364/$B365))</f>
        <v>0</v>
      </c>
      <c r="D365" s="59">
        <f t="shared" si="117"/>
        <v>0</v>
      </c>
      <c r="E365" s="59">
        <f t="shared" si="117"/>
        <v>0</v>
      </c>
      <c r="F365" s="59">
        <f t="shared" si="117"/>
        <v>0</v>
      </c>
      <c r="G365" s="59">
        <f t="shared" si="117"/>
        <v>0</v>
      </c>
      <c r="H365" s="59">
        <f t="shared" si="117"/>
        <v>0</v>
      </c>
      <c r="I365" s="59">
        <f t="shared" si="117"/>
        <v>0</v>
      </c>
      <c r="J365" s="59">
        <f t="shared" si="117"/>
        <v>0</v>
      </c>
      <c r="K365" s="59">
        <f t="shared" si="117"/>
        <v>0</v>
      </c>
      <c r="L365" s="59">
        <f t="shared" si="117"/>
        <v>0</v>
      </c>
      <c r="M365" s="59">
        <f t="shared" si="117"/>
        <v>0</v>
      </c>
      <c r="N365" s="59">
        <f t="shared" si="117"/>
        <v>0</v>
      </c>
      <c r="O365" s="59">
        <f t="shared" si="117"/>
        <v>0</v>
      </c>
      <c r="P365" s="59">
        <f t="shared" si="117"/>
        <v>0</v>
      </c>
      <c r="Q365" s="59">
        <f t="shared" si="117"/>
        <v>0</v>
      </c>
      <c r="R365" s="59">
        <f t="shared" si="117"/>
        <v>0</v>
      </c>
      <c r="S365" s="59">
        <f t="shared" si="117"/>
        <v>0</v>
      </c>
      <c r="T365" s="59">
        <f t="shared" si="117"/>
        <v>0</v>
      </c>
      <c r="U365" s="59">
        <f t="shared" si="117"/>
        <v>0</v>
      </c>
      <c r="V365" s="59">
        <f t="shared" si="117"/>
        <v>0</v>
      </c>
      <c r="W365" s="59">
        <f t="shared" si="117"/>
        <v>0</v>
      </c>
      <c r="X365" s="59">
        <f t="shared" si="117"/>
        <v>0.77202925879401352</v>
      </c>
      <c r="Y365" s="59">
        <f t="shared" si="117"/>
        <v>0.15284045203825436</v>
      </c>
      <c r="Z365" s="59">
        <f t="shared" si="117"/>
        <v>1.6859325723507221E-2</v>
      </c>
      <c r="AA365" s="59">
        <f t="shared" si="117"/>
        <v>0</v>
      </c>
      <c r="AB365" s="59">
        <f t="shared" si="117"/>
        <v>5.8270963444224923E-2</v>
      </c>
    </row>
    <row r="366" spans="1:28" ht="12"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2" customHeight="1">
      <c r="A367" s="160" t="s">
        <v>415</v>
      </c>
      <c r="B367" s="160" t="s">
        <v>558</v>
      </c>
      <c r="C367" s="41">
        <v>22551.435161767713</v>
      </c>
      <c r="D367" s="41">
        <v>7237.0924819692036</v>
      </c>
      <c r="E367" s="41">
        <v>3964.3970630625445</v>
      </c>
      <c r="F367" s="41">
        <v>0</v>
      </c>
      <c r="G367" s="41">
        <v>6.6192174106755903</v>
      </c>
      <c r="H367" s="41">
        <v>0</v>
      </c>
      <c r="I367" s="41">
        <v>1529.4490879387999</v>
      </c>
      <c r="J367" s="41">
        <v>0</v>
      </c>
      <c r="K367" s="41">
        <v>215.02237586203606</v>
      </c>
      <c r="L367" s="41">
        <v>3.2926468399945357</v>
      </c>
      <c r="M367" s="41">
        <v>931.87771554526216</v>
      </c>
      <c r="N367" s="41">
        <v>0</v>
      </c>
      <c r="O367" s="41">
        <v>4573.0916485255793</v>
      </c>
      <c r="P367" s="41">
        <v>0</v>
      </c>
      <c r="Q367" s="41">
        <v>1614.2498531856115</v>
      </c>
      <c r="R367" s="41">
        <v>2674.535176640954</v>
      </c>
      <c r="S367" s="41">
        <v>0</v>
      </c>
      <c r="T367" s="41">
        <v>0</v>
      </c>
      <c r="U367" s="41">
        <v>0</v>
      </c>
      <c r="V367" s="41">
        <v>0</v>
      </c>
      <c r="W367" s="41">
        <v>0</v>
      </c>
      <c r="X367" s="41">
        <v>5267.1309935608815</v>
      </c>
      <c r="Y367" s="41">
        <v>1514.2388055534018</v>
      </c>
      <c r="Z367" s="41">
        <v>876.21903888092686</v>
      </c>
      <c r="AA367" s="41">
        <v>28.299086642142154</v>
      </c>
      <c r="AB367" s="41">
        <v>0</v>
      </c>
    </row>
    <row r="368" spans="1:28" ht="12" customHeight="1">
      <c r="A368" s="1" t="s">
        <v>848</v>
      </c>
      <c r="B368" s="9">
        <f>SUM(C367:AB367)</f>
        <v>52986.950353385721</v>
      </c>
      <c r="C368" s="59">
        <f t="shared" ref="C368:AB368" si="118">IF(ISERR($B368),0,IF($B368=0,0,+C367/$B368))</f>
        <v>0.42560356864030652</v>
      </c>
      <c r="D368" s="59">
        <f t="shared" si="118"/>
        <v>0.13658254407364234</v>
      </c>
      <c r="E368" s="59">
        <f t="shared" si="118"/>
        <v>7.481836634535112E-2</v>
      </c>
      <c r="F368" s="59">
        <f t="shared" si="118"/>
        <v>0</v>
      </c>
      <c r="G368" s="59">
        <f t="shared" si="118"/>
        <v>1.24921652718831E-4</v>
      </c>
      <c r="H368" s="59">
        <f t="shared" si="118"/>
        <v>0</v>
      </c>
      <c r="I368" s="59">
        <f t="shared" si="118"/>
        <v>2.8864637004742667E-2</v>
      </c>
      <c r="J368" s="59">
        <f t="shared" si="118"/>
        <v>0</v>
      </c>
      <c r="K368" s="59">
        <f t="shared" si="118"/>
        <v>4.0580251255825806E-3</v>
      </c>
      <c r="L368" s="59">
        <f t="shared" si="118"/>
        <v>6.2140712345868095E-5</v>
      </c>
      <c r="M368" s="59">
        <f t="shared" si="118"/>
        <v>1.7586928655646206E-2</v>
      </c>
      <c r="N368" s="59">
        <f t="shared" si="118"/>
        <v>0</v>
      </c>
      <c r="O368" s="59">
        <f t="shared" si="118"/>
        <v>8.6305998326498726E-2</v>
      </c>
      <c r="P368" s="59">
        <f t="shared" si="118"/>
        <v>0</v>
      </c>
      <c r="Q368" s="59">
        <f t="shared" si="118"/>
        <v>3.0465045495536153E-2</v>
      </c>
      <c r="R368" s="59">
        <f t="shared" si="118"/>
        <v>5.0475355890529344E-2</v>
      </c>
      <c r="S368" s="59">
        <f t="shared" si="118"/>
        <v>0</v>
      </c>
      <c r="T368" s="59">
        <f t="shared" si="118"/>
        <v>0</v>
      </c>
      <c r="U368" s="59">
        <f t="shared" si="118"/>
        <v>0</v>
      </c>
      <c r="V368" s="59">
        <f t="shared" si="118"/>
        <v>0</v>
      </c>
      <c r="W368" s="59">
        <f t="shared" si="118"/>
        <v>0</v>
      </c>
      <c r="X368" s="59">
        <f t="shared" si="118"/>
        <v>9.9404305370149049E-2</v>
      </c>
      <c r="Y368" s="59">
        <f t="shared" si="118"/>
        <v>2.857757986550449E-2</v>
      </c>
      <c r="Z368" s="59">
        <f t="shared" si="118"/>
        <v>1.6536506310273789E-2</v>
      </c>
      <c r="AA368" s="59">
        <f t="shared" si="118"/>
        <v>5.3407653117243273E-4</v>
      </c>
      <c r="AB368" s="59">
        <f t="shared" si="118"/>
        <v>0</v>
      </c>
    </row>
    <row r="369" spans="1:28" ht="12"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2" customHeight="1">
      <c r="A370" s="160" t="s">
        <v>68</v>
      </c>
      <c r="B370" s="160" t="s">
        <v>558</v>
      </c>
      <c r="C370" s="41">
        <v>30730.128549403213</v>
      </c>
      <c r="D370" s="41">
        <v>10455.47484485988</v>
      </c>
      <c r="E370" s="41">
        <v>5774.4199908120163</v>
      </c>
      <c r="F370" s="41">
        <v>0</v>
      </c>
      <c r="G370" s="41">
        <v>25.55599999999999</v>
      </c>
      <c r="H370" s="41">
        <v>0</v>
      </c>
      <c r="I370" s="41">
        <v>2650.2804385723325</v>
      </c>
      <c r="J370" s="41">
        <v>0</v>
      </c>
      <c r="K370" s="41">
        <v>443.65400000000005</v>
      </c>
      <c r="L370" s="41">
        <v>3.9999999999999996</v>
      </c>
      <c r="M370" s="41">
        <v>2159.5943522881475</v>
      </c>
      <c r="N370" s="41">
        <v>0</v>
      </c>
      <c r="O370" s="41">
        <v>22889.715289628464</v>
      </c>
      <c r="P370" s="41">
        <v>0</v>
      </c>
      <c r="Q370" s="41">
        <v>2498.002</v>
      </c>
      <c r="R370" s="41">
        <v>0</v>
      </c>
      <c r="S370" s="41">
        <v>0</v>
      </c>
      <c r="T370" s="41">
        <v>0</v>
      </c>
      <c r="U370" s="41">
        <v>0</v>
      </c>
      <c r="V370" s="41">
        <v>0</v>
      </c>
      <c r="W370" s="41">
        <v>0</v>
      </c>
      <c r="X370" s="41">
        <v>0</v>
      </c>
      <c r="Y370" s="41">
        <v>0</v>
      </c>
      <c r="Z370" s="41">
        <v>0</v>
      </c>
      <c r="AA370" s="41">
        <v>0</v>
      </c>
      <c r="AB370" s="41">
        <v>0</v>
      </c>
    </row>
    <row r="371" spans="1:28" ht="12" customHeight="1">
      <c r="A371" s="1" t="s">
        <v>563</v>
      </c>
      <c r="B371" s="9">
        <f>SUM(C370:AB370)</f>
        <v>77630.825465564048</v>
      </c>
      <c r="C371" s="59">
        <f t="shared" ref="C371:AB371" si="119">IF(ISERR($B371),0,IF($B371=0,0,+C370/$B371))</f>
        <v>0.39584956575058794</v>
      </c>
      <c r="D371" s="59">
        <f t="shared" si="119"/>
        <v>0.13468200012246145</v>
      </c>
      <c r="E371" s="59">
        <f t="shared" si="119"/>
        <v>7.4383081155996067E-2</v>
      </c>
      <c r="F371" s="59">
        <f t="shared" si="119"/>
        <v>0</v>
      </c>
      <c r="G371" s="59">
        <f t="shared" si="119"/>
        <v>3.291991273664387E-4</v>
      </c>
      <c r="H371" s="59">
        <f t="shared" si="119"/>
        <v>0</v>
      </c>
      <c r="I371" s="59">
        <f t="shared" si="119"/>
        <v>3.4139537003222517E-2</v>
      </c>
      <c r="J371" s="59">
        <f t="shared" si="119"/>
        <v>0</v>
      </c>
      <c r="K371" s="59">
        <f t="shared" si="119"/>
        <v>5.7149205530063413E-3</v>
      </c>
      <c r="L371" s="59">
        <f t="shared" si="119"/>
        <v>5.152592383259333E-5</v>
      </c>
      <c r="M371" s="59">
        <f t="shared" si="119"/>
        <v>2.7818773526324454E-2</v>
      </c>
      <c r="N371" s="59">
        <f t="shared" si="119"/>
        <v>0</v>
      </c>
      <c r="O371" s="59">
        <f t="shared" si="119"/>
        <v>0.29485343164078581</v>
      </c>
      <c r="P371" s="59">
        <f t="shared" si="119"/>
        <v>0</v>
      </c>
      <c r="Q371" s="59">
        <f t="shared" si="119"/>
        <v>3.2177965196416448E-2</v>
      </c>
      <c r="R371" s="59">
        <f t="shared" si="119"/>
        <v>0</v>
      </c>
      <c r="S371" s="59">
        <f t="shared" si="119"/>
        <v>0</v>
      </c>
      <c r="T371" s="59">
        <f t="shared" si="119"/>
        <v>0</v>
      </c>
      <c r="U371" s="59">
        <f t="shared" si="119"/>
        <v>0</v>
      </c>
      <c r="V371" s="59">
        <f t="shared" si="119"/>
        <v>0</v>
      </c>
      <c r="W371" s="59">
        <f t="shared" si="119"/>
        <v>0</v>
      </c>
      <c r="X371" s="59">
        <f t="shared" si="119"/>
        <v>0</v>
      </c>
      <c r="Y371" s="59">
        <f t="shared" si="119"/>
        <v>0</v>
      </c>
      <c r="Z371" s="59">
        <f t="shared" si="119"/>
        <v>0</v>
      </c>
      <c r="AA371" s="59">
        <f t="shared" si="119"/>
        <v>0</v>
      </c>
      <c r="AB371" s="59">
        <f t="shared" si="119"/>
        <v>0</v>
      </c>
    </row>
    <row r="372" spans="1:28" ht="12"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2" customHeight="1">
      <c r="A373" s="160" t="s">
        <v>456</v>
      </c>
      <c r="B373" s="9" t="s">
        <v>608</v>
      </c>
      <c r="C373" s="9">
        <v>177418.48152202202</v>
      </c>
      <c r="D373" s="9">
        <v>60364.032242317568</v>
      </c>
      <c r="E373" s="9">
        <v>33338.253850557754</v>
      </c>
      <c r="F373" s="9">
        <v>0</v>
      </c>
      <c r="G373" s="9">
        <v>147.54597288740752</v>
      </c>
      <c r="H373" s="9">
        <v>0</v>
      </c>
      <c r="I373" s="9">
        <v>15301.228898639067</v>
      </c>
      <c r="J373" s="9">
        <v>0</v>
      </c>
      <c r="K373" s="9">
        <v>2561.4087124506932</v>
      </c>
      <c r="L373" s="9">
        <v>23.093750647582965</v>
      </c>
      <c r="M373" s="9">
        <v>12468.283367917727</v>
      </c>
      <c r="N373" s="9">
        <v>0</v>
      </c>
      <c r="O373" s="9">
        <v>132152.34432321176</v>
      </c>
      <c r="P373" s="9">
        <v>0</v>
      </c>
      <c r="Q373" s="9">
        <v>14422.058826290884</v>
      </c>
      <c r="R373" s="9">
        <v>0</v>
      </c>
      <c r="S373" s="9">
        <v>0</v>
      </c>
      <c r="T373" s="9">
        <v>0</v>
      </c>
      <c r="U373" s="9">
        <v>0</v>
      </c>
      <c r="V373" s="9">
        <v>479.0936895987245</v>
      </c>
      <c r="W373" s="9">
        <v>5.9670165351229336</v>
      </c>
      <c r="X373" s="9">
        <v>0</v>
      </c>
      <c r="Y373" s="9">
        <v>0</v>
      </c>
      <c r="Z373" s="9">
        <v>0</v>
      </c>
      <c r="AA373" s="9">
        <v>0</v>
      </c>
      <c r="AB373" s="9">
        <v>0</v>
      </c>
    </row>
    <row r="374" spans="1:28" ht="12" customHeight="1">
      <c r="A374" s="1" t="s">
        <v>805</v>
      </c>
      <c r="B374" s="9">
        <f>SUM(C373:AB373)</f>
        <v>448681.79217307636</v>
      </c>
      <c r="C374" s="59">
        <f t="shared" ref="C374:AB374" si="120">IF(ISERR($B374),0,IF($B374=0,0,+C373/$B374))</f>
        <v>0.39542162088356791</v>
      </c>
      <c r="D374" s="59">
        <f t="shared" si="120"/>
        <v>0.13453639816752916</v>
      </c>
      <c r="E374" s="59">
        <f t="shared" si="120"/>
        <v>7.4302667128729211E-2</v>
      </c>
      <c r="F374" s="59">
        <f t="shared" si="120"/>
        <v>0</v>
      </c>
      <c r="G374" s="59">
        <f t="shared" si="120"/>
        <v>3.2884323692478372E-4</v>
      </c>
      <c r="H374" s="59">
        <f t="shared" si="120"/>
        <v>0</v>
      </c>
      <c r="I374" s="59">
        <f t="shared" si="120"/>
        <v>3.4102629448214176E-2</v>
      </c>
      <c r="J374" s="59">
        <f t="shared" si="120"/>
        <v>0</v>
      </c>
      <c r="K374" s="59">
        <f t="shared" si="120"/>
        <v>5.708742269315544E-3</v>
      </c>
      <c r="L374" s="59">
        <f t="shared" si="120"/>
        <v>5.147022021048424E-5</v>
      </c>
      <c r="M374" s="59">
        <f t="shared" si="120"/>
        <v>2.7788699219397254E-2</v>
      </c>
      <c r="N374" s="59">
        <f t="shared" si="120"/>
        <v>0</v>
      </c>
      <c r="O374" s="59">
        <f t="shared" si="120"/>
        <v>0.29453467162811625</v>
      </c>
      <c r="P374" s="59">
        <f t="shared" si="120"/>
        <v>0</v>
      </c>
      <c r="Q374" s="59">
        <f t="shared" si="120"/>
        <v>3.2143178256557513E-2</v>
      </c>
      <c r="R374" s="59">
        <f t="shared" si="120"/>
        <v>0</v>
      </c>
      <c r="S374" s="59">
        <f t="shared" si="120"/>
        <v>0</v>
      </c>
      <c r="T374" s="59">
        <f t="shared" si="120"/>
        <v>0</v>
      </c>
      <c r="U374" s="59">
        <f t="shared" si="120"/>
        <v>0</v>
      </c>
      <c r="V374" s="59">
        <f t="shared" si="120"/>
        <v>1.0677805472746194E-3</v>
      </c>
      <c r="W374" s="59">
        <f t="shared" si="120"/>
        <v>1.329899416293049E-5</v>
      </c>
      <c r="X374" s="59">
        <f t="shared" si="120"/>
        <v>0</v>
      </c>
      <c r="Y374" s="59">
        <f t="shared" si="120"/>
        <v>0</v>
      </c>
      <c r="Z374" s="59">
        <f t="shared" si="120"/>
        <v>0</v>
      </c>
      <c r="AA374" s="59">
        <f t="shared" si="120"/>
        <v>0</v>
      </c>
      <c r="AB374" s="59">
        <f t="shared" si="120"/>
        <v>0</v>
      </c>
    </row>
    <row r="375" spans="1:28" ht="12"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2" customHeight="1">
      <c r="A376" s="160" t="s">
        <v>457</v>
      </c>
      <c r="B376" s="9" t="s">
        <v>608</v>
      </c>
      <c r="C376" s="9">
        <v>2329.7073790918957</v>
      </c>
      <c r="D376" s="9">
        <v>792.64871472374011</v>
      </c>
      <c r="E376" s="9">
        <v>437.76936503676848</v>
      </c>
      <c r="F376" s="9">
        <v>0</v>
      </c>
      <c r="G376" s="9">
        <v>1.9374472086687293</v>
      </c>
      <c r="H376" s="9">
        <v>0</v>
      </c>
      <c r="I376" s="9">
        <v>200.92261848103394</v>
      </c>
      <c r="J376" s="9">
        <v>0</v>
      </c>
      <c r="K376" s="9">
        <v>33.634223036262206</v>
      </c>
      <c r="L376" s="9">
        <v>0.3032473327075802</v>
      </c>
      <c r="M376" s="9">
        <v>163.72280676543377</v>
      </c>
      <c r="N376" s="9">
        <v>0</v>
      </c>
      <c r="O376" s="9">
        <v>1735.3112770039372</v>
      </c>
      <c r="P376" s="9">
        <v>0</v>
      </c>
      <c r="Q376" s="9">
        <v>189.37811089955017</v>
      </c>
      <c r="R376" s="9">
        <v>0</v>
      </c>
      <c r="S376" s="9">
        <v>0</v>
      </c>
      <c r="T376" s="9">
        <v>0</v>
      </c>
      <c r="U376" s="9">
        <v>0</v>
      </c>
      <c r="V376" s="9">
        <v>0.77928255620748588</v>
      </c>
      <c r="W376" s="9">
        <v>5.3349794443912409E-4</v>
      </c>
      <c r="X376" s="9">
        <v>0</v>
      </c>
      <c r="Y376" s="9">
        <v>0</v>
      </c>
      <c r="Z376" s="9">
        <v>0</v>
      </c>
      <c r="AA376" s="9">
        <v>0</v>
      </c>
      <c r="AB376" s="9">
        <v>0</v>
      </c>
    </row>
    <row r="377" spans="1:28" ht="12" customHeight="1">
      <c r="A377" s="1" t="s">
        <v>797</v>
      </c>
      <c r="B377" s="9">
        <f>SUM(C376:AB376)</f>
        <v>5886.1150056341494</v>
      </c>
      <c r="C377" s="59">
        <f t="shared" ref="C377:AB377" si="121">IF(ISERR($B377),0,IF($B377=0,0,+C376/$B377))</f>
        <v>0.39579712201713957</v>
      </c>
      <c r="D377" s="59">
        <f t="shared" si="121"/>
        <v>0.13466415691250036</v>
      </c>
      <c r="E377" s="59">
        <f t="shared" si="121"/>
        <v>7.4373226587951244E-2</v>
      </c>
      <c r="F377" s="59">
        <f t="shared" si="121"/>
        <v>0</v>
      </c>
      <c r="G377" s="59">
        <f t="shared" si="121"/>
        <v>3.291555137495985E-4</v>
      </c>
      <c r="H377" s="59">
        <f t="shared" si="121"/>
        <v>0</v>
      </c>
      <c r="I377" s="59">
        <f t="shared" si="121"/>
        <v>3.4135014060838458E-2</v>
      </c>
      <c r="J377" s="59">
        <f t="shared" si="121"/>
        <v>0</v>
      </c>
      <c r="K377" s="59">
        <f t="shared" si="121"/>
        <v>5.7141634174778704E-3</v>
      </c>
      <c r="L377" s="59">
        <f t="shared" si="121"/>
        <v>5.1519097472155048E-5</v>
      </c>
      <c r="M377" s="59">
        <f t="shared" si="121"/>
        <v>2.7815087983962157E-2</v>
      </c>
      <c r="N377" s="59">
        <f t="shared" si="121"/>
        <v>0</v>
      </c>
      <c r="O377" s="59">
        <f t="shared" si="121"/>
        <v>0.29481436827906166</v>
      </c>
      <c r="P377" s="59">
        <f t="shared" si="121"/>
        <v>0</v>
      </c>
      <c r="Q377" s="59">
        <f t="shared" si="121"/>
        <v>3.2173702130909559E-2</v>
      </c>
      <c r="R377" s="59">
        <f t="shared" si="121"/>
        <v>0</v>
      </c>
      <c r="S377" s="59">
        <f t="shared" si="121"/>
        <v>0</v>
      </c>
      <c r="T377" s="59">
        <f t="shared" si="121"/>
        <v>0</v>
      </c>
      <c r="U377" s="59">
        <f t="shared" si="121"/>
        <v>0</v>
      </c>
      <c r="V377" s="59">
        <f t="shared" si="121"/>
        <v>1.323933622536362E-4</v>
      </c>
      <c r="W377" s="59">
        <f t="shared" si="121"/>
        <v>9.0636683776729379E-8</v>
      </c>
      <c r="X377" s="59">
        <f t="shared" si="121"/>
        <v>0</v>
      </c>
      <c r="Y377" s="59">
        <f t="shared" si="121"/>
        <v>0</v>
      </c>
      <c r="Z377" s="59">
        <f t="shared" si="121"/>
        <v>0</v>
      </c>
      <c r="AA377" s="59">
        <f t="shared" si="121"/>
        <v>0</v>
      </c>
      <c r="AB377" s="59">
        <f t="shared" si="121"/>
        <v>0</v>
      </c>
    </row>
    <row r="378" spans="1:28" ht="12" customHeight="1">
      <c r="A378" s="1"/>
      <c r="B378" s="9"/>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c r="AB378" s="180"/>
    </row>
    <row r="379" spans="1:28" ht="12" customHeight="1">
      <c r="A379" s="160" t="s">
        <v>453</v>
      </c>
      <c r="B379" s="9" t="s">
        <v>608</v>
      </c>
      <c r="C379" s="9">
        <v>247172.18061900439</v>
      </c>
      <c r="D379" s="9">
        <v>84096.703749758701</v>
      </c>
      <c r="E379" s="9">
        <v>46445.493341963112</v>
      </c>
      <c r="F379" s="9">
        <v>0</v>
      </c>
      <c r="G379" s="9">
        <v>205.55502193048741</v>
      </c>
      <c r="H379" s="9">
        <v>0</v>
      </c>
      <c r="I379" s="9">
        <v>21317.047021156588</v>
      </c>
      <c r="J379" s="9">
        <v>0</v>
      </c>
      <c r="K379" s="9">
        <v>3568.4499804174561</v>
      </c>
      <c r="L379" s="9">
        <v>32.173269984424401</v>
      </c>
      <c r="M379" s="9">
        <v>17370.303038251175</v>
      </c>
      <c r="N379" s="9">
        <v>0</v>
      </c>
      <c r="O379" s="9">
        <v>184109.24746995594</v>
      </c>
      <c r="P379" s="9">
        <v>0</v>
      </c>
      <c r="Q379" s="9">
        <v>20092.22319190803</v>
      </c>
      <c r="R379" s="9">
        <v>0</v>
      </c>
      <c r="S379" s="9">
        <v>0</v>
      </c>
      <c r="T379" s="9">
        <v>0</v>
      </c>
      <c r="U379" s="9">
        <v>0</v>
      </c>
      <c r="V379" s="9">
        <v>724.27283580573032</v>
      </c>
      <c r="W379" s="9">
        <v>9.1165000000000003</v>
      </c>
      <c r="X379" s="9">
        <v>0</v>
      </c>
      <c r="Y379" s="9">
        <v>0</v>
      </c>
      <c r="Z379" s="9">
        <v>0</v>
      </c>
      <c r="AA379" s="9">
        <v>0</v>
      </c>
      <c r="AB379" s="9">
        <v>0</v>
      </c>
    </row>
    <row r="380" spans="1:28" ht="12" customHeight="1">
      <c r="A380" s="1" t="s">
        <v>800</v>
      </c>
      <c r="B380" s="9">
        <f>SUM(C379:AB379)</f>
        <v>625142.76604013599</v>
      </c>
      <c r="C380" s="59">
        <f t="shared" ref="C380:AB380" si="122">IF(ISERR($B380),0,IF($B380=0,0,+C379/$B380))</f>
        <v>0.39538517286967245</v>
      </c>
      <c r="D380" s="59">
        <f t="shared" si="122"/>
        <v>0.13452399726618519</v>
      </c>
      <c r="E380" s="59">
        <f t="shared" si="122"/>
        <v>7.4295818275502815E-2</v>
      </c>
      <c r="F380" s="59">
        <f t="shared" si="122"/>
        <v>0</v>
      </c>
      <c r="G380" s="59">
        <f t="shared" si="122"/>
        <v>3.2881292577780576E-4</v>
      </c>
      <c r="H380" s="59">
        <f t="shared" si="122"/>
        <v>0</v>
      </c>
      <c r="I380" s="59">
        <f t="shared" si="122"/>
        <v>3.4099486036103265E-2</v>
      </c>
      <c r="J380" s="59">
        <f t="shared" si="122"/>
        <v>0</v>
      </c>
      <c r="K380" s="59">
        <f t="shared" si="122"/>
        <v>5.708216065621643E-3</v>
      </c>
      <c r="L380" s="59">
        <f t="shared" si="122"/>
        <v>5.1465475939553274E-5</v>
      </c>
      <c r="M380" s="59">
        <f t="shared" si="122"/>
        <v>2.7786137794220196E-2</v>
      </c>
      <c r="N380" s="59">
        <f t="shared" si="122"/>
        <v>0</v>
      </c>
      <c r="O380" s="59">
        <f t="shared" si="122"/>
        <v>0.29450752287539961</v>
      </c>
      <c r="P380" s="59">
        <f t="shared" si="122"/>
        <v>0</v>
      </c>
      <c r="Q380" s="59">
        <f t="shared" si="122"/>
        <v>3.2140215456988988E-2</v>
      </c>
      <c r="R380" s="59">
        <f t="shared" si="122"/>
        <v>0</v>
      </c>
      <c r="S380" s="59">
        <f t="shared" si="122"/>
        <v>0</v>
      </c>
      <c r="T380" s="59">
        <f t="shared" si="122"/>
        <v>0</v>
      </c>
      <c r="U380" s="59">
        <f t="shared" si="122"/>
        <v>0</v>
      </c>
      <c r="V380" s="59">
        <f t="shared" si="122"/>
        <v>1.1585718897357119E-3</v>
      </c>
      <c r="W380" s="59">
        <f t="shared" si="122"/>
        <v>1.4583068852810966E-5</v>
      </c>
      <c r="X380" s="59">
        <f t="shared" si="122"/>
        <v>0</v>
      </c>
      <c r="Y380" s="59">
        <f t="shared" si="122"/>
        <v>0</v>
      </c>
      <c r="Z380" s="59">
        <f t="shared" si="122"/>
        <v>0</v>
      </c>
      <c r="AA380" s="59">
        <f t="shared" si="122"/>
        <v>0</v>
      </c>
      <c r="AB380" s="59">
        <f t="shared" si="122"/>
        <v>0</v>
      </c>
    </row>
    <row r="381" spans="1:28" ht="12"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2" customHeight="1">
      <c r="A382" s="160" t="s">
        <v>460</v>
      </c>
      <c r="B382" s="160" t="s">
        <v>558</v>
      </c>
      <c r="C382" s="1">
        <v>5539.8262943678401</v>
      </c>
      <c r="D382" s="1">
        <v>1884.8445222915</v>
      </c>
      <c r="E382" s="1">
        <v>3612.0351519300361</v>
      </c>
      <c r="F382" s="1">
        <v>0</v>
      </c>
      <c r="G382" s="1">
        <v>17.045999999999992</v>
      </c>
      <c r="H382" s="1">
        <v>0</v>
      </c>
      <c r="I382" s="1">
        <v>1164.5560650059624</v>
      </c>
      <c r="J382" s="1">
        <v>0</v>
      </c>
      <c r="K382" s="1">
        <v>0</v>
      </c>
      <c r="L382" s="1">
        <v>0</v>
      </c>
      <c r="M382" s="1">
        <v>768.35656064134093</v>
      </c>
      <c r="N382" s="1">
        <v>0</v>
      </c>
      <c r="O382" s="1">
        <v>3986.3737656001817</v>
      </c>
      <c r="P382" s="1">
        <v>0</v>
      </c>
      <c r="Q382" s="1">
        <v>0</v>
      </c>
      <c r="R382" s="1">
        <v>0</v>
      </c>
      <c r="S382" s="1">
        <v>0</v>
      </c>
      <c r="T382" s="1">
        <v>0</v>
      </c>
      <c r="U382" s="1">
        <v>0</v>
      </c>
      <c r="V382" s="1">
        <v>0</v>
      </c>
      <c r="W382" s="1">
        <v>0</v>
      </c>
      <c r="X382" s="1">
        <v>0</v>
      </c>
      <c r="Y382" s="1">
        <v>0</v>
      </c>
      <c r="Z382" s="1">
        <v>0</v>
      </c>
      <c r="AA382" s="1">
        <v>0</v>
      </c>
      <c r="AB382" s="1">
        <v>0</v>
      </c>
    </row>
    <row r="383" spans="1:28" ht="12" customHeight="1">
      <c r="A383" s="1" t="s">
        <v>858</v>
      </c>
      <c r="B383" s="9">
        <f>SUM(C382:AB382)</f>
        <v>16973.038359836861</v>
      </c>
      <c r="C383" s="59">
        <f t="shared" ref="C383:AB383" si="123">IF(ISERR($B383),0,IF($B383=0,0,+C382/$B383))</f>
        <v>0.32638978224880927</v>
      </c>
      <c r="D383" s="59">
        <f t="shared" si="123"/>
        <v>0.11104932907896972</v>
      </c>
      <c r="E383" s="59">
        <f t="shared" si="123"/>
        <v>0.21281016841847011</v>
      </c>
      <c r="F383" s="59">
        <f t="shared" si="123"/>
        <v>0</v>
      </c>
      <c r="G383" s="59">
        <f t="shared" si="123"/>
        <v>1.0042986787996532E-3</v>
      </c>
      <c r="H383" s="59">
        <f t="shared" si="123"/>
        <v>0</v>
      </c>
      <c r="I383" s="59">
        <f t="shared" si="123"/>
        <v>6.8612115304095486E-2</v>
      </c>
      <c r="J383" s="59">
        <f t="shared" si="123"/>
        <v>0</v>
      </c>
      <c r="K383" s="59">
        <f t="shared" si="123"/>
        <v>0</v>
      </c>
      <c r="L383" s="59">
        <f t="shared" si="123"/>
        <v>0</v>
      </c>
      <c r="M383" s="59">
        <f t="shared" si="123"/>
        <v>4.5269240801310846E-2</v>
      </c>
      <c r="N383" s="59">
        <f t="shared" si="123"/>
        <v>0</v>
      </c>
      <c r="O383" s="59">
        <f t="shared" si="123"/>
        <v>0.23486506546954491</v>
      </c>
      <c r="P383" s="59">
        <f t="shared" si="123"/>
        <v>0</v>
      </c>
      <c r="Q383" s="59">
        <f t="shared" si="123"/>
        <v>0</v>
      </c>
      <c r="R383" s="59">
        <f t="shared" si="123"/>
        <v>0</v>
      </c>
      <c r="S383" s="59">
        <f t="shared" si="123"/>
        <v>0</v>
      </c>
      <c r="T383" s="59">
        <f t="shared" si="123"/>
        <v>0</v>
      </c>
      <c r="U383" s="59">
        <f t="shared" si="123"/>
        <v>0</v>
      </c>
      <c r="V383" s="59">
        <f t="shared" si="123"/>
        <v>0</v>
      </c>
      <c r="W383" s="59">
        <f t="shared" si="123"/>
        <v>0</v>
      </c>
      <c r="X383" s="59">
        <f t="shared" si="123"/>
        <v>0</v>
      </c>
      <c r="Y383" s="59">
        <f t="shared" si="123"/>
        <v>0</v>
      </c>
      <c r="Z383" s="59">
        <f t="shared" si="123"/>
        <v>0</v>
      </c>
      <c r="AA383" s="59">
        <f t="shared" si="123"/>
        <v>0</v>
      </c>
      <c r="AB383" s="59">
        <f t="shared" si="123"/>
        <v>0</v>
      </c>
    </row>
    <row r="384" spans="1:28" ht="12"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2" customHeight="1">
      <c r="A385" s="1" t="s">
        <v>494</v>
      </c>
      <c r="B385" s="9" t="s">
        <v>558</v>
      </c>
      <c r="C385" s="96">
        <v>121.20382664819405</v>
      </c>
      <c r="D385" s="96">
        <v>50.689022801965379</v>
      </c>
      <c r="E385" s="96">
        <v>56.426257838269194</v>
      </c>
      <c r="F385" s="96">
        <v>0.37378385760841598</v>
      </c>
      <c r="G385" s="96">
        <v>1.0318531464548812</v>
      </c>
      <c r="H385" s="96">
        <v>2.4396555990017332</v>
      </c>
      <c r="I385" s="96">
        <v>31.164008138831285</v>
      </c>
      <c r="J385" s="96">
        <v>3.9247821842144619</v>
      </c>
      <c r="K385" s="96">
        <v>0</v>
      </c>
      <c r="L385" s="96">
        <v>0</v>
      </c>
      <c r="M385" s="96">
        <v>23.807055847675141</v>
      </c>
      <c r="N385" s="96">
        <v>0</v>
      </c>
      <c r="O385" s="96">
        <v>430.15481930991336</v>
      </c>
      <c r="P385" s="96">
        <v>14.705902921451155</v>
      </c>
      <c r="Q385" s="96">
        <v>0</v>
      </c>
      <c r="R385" s="96">
        <v>0</v>
      </c>
      <c r="S385" s="96">
        <v>210.10906933900642</v>
      </c>
      <c r="T385" s="96">
        <v>34.422554052731613</v>
      </c>
      <c r="U385" s="96">
        <v>0</v>
      </c>
      <c r="V385" s="96">
        <v>0</v>
      </c>
      <c r="W385" s="96">
        <v>136.26532293926402</v>
      </c>
      <c r="X385" s="96">
        <v>0</v>
      </c>
      <c r="Y385" s="96">
        <v>0</v>
      </c>
      <c r="Z385" s="96">
        <v>0</v>
      </c>
      <c r="AA385" s="96">
        <v>0</v>
      </c>
      <c r="AB385" s="96">
        <v>0</v>
      </c>
    </row>
    <row r="386" spans="1:28" ht="12" customHeight="1">
      <c r="A386" s="1" t="s">
        <v>863</v>
      </c>
      <c r="B386" s="9">
        <f>SUM(C385:AB385)</f>
        <v>1116.717914624581</v>
      </c>
      <c r="C386" s="59">
        <f t="shared" ref="C386:AB386" si="124">IF(ISERR($B386),0,IF($B386=0,0,+C385/$B386))</f>
        <v>0.10853575917508267</v>
      </c>
      <c r="D386" s="59">
        <f t="shared" si="124"/>
        <v>4.5391071584094764E-2</v>
      </c>
      <c r="E386" s="59">
        <f t="shared" si="124"/>
        <v>5.0528658221838066E-2</v>
      </c>
      <c r="F386" s="59">
        <f t="shared" si="124"/>
        <v>3.3471645140937395E-4</v>
      </c>
      <c r="G386" s="59">
        <f t="shared" si="124"/>
        <v>9.240051878291666E-4</v>
      </c>
      <c r="H386" s="59">
        <f t="shared" si="124"/>
        <v>2.1846659456716054E-3</v>
      </c>
      <c r="I386" s="59">
        <f t="shared" si="124"/>
        <v>2.7906786244499375E-2</v>
      </c>
      <c r="J386" s="59">
        <f t="shared" si="124"/>
        <v>3.5145690176680813E-3</v>
      </c>
      <c r="K386" s="59">
        <f t="shared" si="124"/>
        <v>0</v>
      </c>
      <c r="L386" s="59">
        <f t="shared" si="124"/>
        <v>0</v>
      </c>
      <c r="M386" s="59">
        <f t="shared" si="124"/>
        <v>2.1318773108138605E-2</v>
      </c>
      <c r="N386" s="59">
        <f t="shared" si="124"/>
        <v>0</v>
      </c>
      <c r="O386" s="59">
        <f t="shared" si="124"/>
        <v>0.3851955929752619</v>
      </c>
      <c r="P386" s="59">
        <f t="shared" si="124"/>
        <v>1.3168860935122543E-2</v>
      </c>
      <c r="Q386" s="59">
        <f t="shared" si="124"/>
        <v>0</v>
      </c>
      <c r="R386" s="59">
        <f t="shared" si="124"/>
        <v>0</v>
      </c>
      <c r="S386" s="59">
        <f t="shared" si="124"/>
        <v>0.18814874068680185</v>
      </c>
      <c r="T386" s="59">
        <f t="shared" si="124"/>
        <v>3.0824753146638479E-2</v>
      </c>
      <c r="U386" s="59">
        <f t="shared" si="124"/>
        <v>0</v>
      </c>
      <c r="V386" s="59">
        <f t="shared" si="124"/>
        <v>0</v>
      </c>
      <c r="W386" s="59">
        <f t="shared" si="124"/>
        <v>0.12202304731994364</v>
      </c>
      <c r="X386" s="59">
        <f t="shared" si="124"/>
        <v>0</v>
      </c>
      <c r="Y386" s="59">
        <f t="shared" si="124"/>
        <v>0</v>
      </c>
      <c r="Z386" s="59">
        <f t="shared" si="124"/>
        <v>0</v>
      </c>
      <c r="AA386" s="59">
        <f t="shared" si="124"/>
        <v>0</v>
      </c>
      <c r="AB386" s="59">
        <f t="shared" si="124"/>
        <v>0</v>
      </c>
    </row>
    <row r="387" spans="1:28" ht="12" customHeight="1">
      <c r="A387" s="1"/>
      <c r="B387" s="9"/>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c r="AA387" s="96"/>
      <c r="AB387" s="96"/>
    </row>
    <row r="388" spans="1:28" ht="12" customHeight="1">
      <c r="A388" s="1" t="s">
        <v>482</v>
      </c>
      <c r="B388" s="9" t="s">
        <v>608</v>
      </c>
      <c r="C388" s="41">
        <v>96911.702452909158</v>
      </c>
      <c r="D388" s="41">
        <v>32972.783226076521</v>
      </c>
      <c r="E388" s="41">
        <v>63187.626703959118</v>
      </c>
      <c r="F388" s="41">
        <v>0</v>
      </c>
      <c r="G388" s="41">
        <v>298.19651235125895</v>
      </c>
      <c r="H388" s="41">
        <v>0</v>
      </c>
      <c r="I388" s="41">
        <v>20372.31943108554</v>
      </c>
      <c r="J388" s="41">
        <v>0</v>
      </c>
      <c r="K388" s="41">
        <v>0</v>
      </c>
      <c r="L388" s="41">
        <v>0</v>
      </c>
      <c r="M388" s="41">
        <v>13441.349678837063</v>
      </c>
      <c r="N388" s="41">
        <v>0</v>
      </c>
      <c r="O388" s="41">
        <v>69736.170000617713</v>
      </c>
      <c r="P388" s="41">
        <v>0</v>
      </c>
      <c r="Q388" s="41">
        <v>0</v>
      </c>
      <c r="R388" s="41">
        <v>0</v>
      </c>
      <c r="S388" s="41">
        <v>31668.36854242373</v>
      </c>
      <c r="T388" s="41">
        <v>0</v>
      </c>
      <c r="U388" s="41">
        <v>0</v>
      </c>
      <c r="V388" s="41">
        <v>0</v>
      </c>
      <c r="W388" s="41">
        <v>2770.2095599682125</v>
      </c>
      <c r="X388" s="41">
        <v>0</v>
      </c>
      <c r="Y388" s="41">
        <v>0</v>
      </c>
      <c r="Z388" s="41">
        <v>0</v>
      </c>
      <c r="AA388" s="41">
        <v>0</v>
      </c>
      <c r="AB388" s="41">
        <v>0</v>
      </c>
    </row>
    <row r="389" spans="1:28" ht="12" customHeight="1">
      <c r="A389" s="1" t="s">
        <v>939</v>
      </c>
      <c r="B389" s="9">
        <f>SUM(C388:AB388)</f>
        <v>331358.72610822826</v>
      </c>
      <c r="C389" s="59">
        <f t="shared" ref="C389:AB389" si="125">IF(ISERR($B389),0,IF($B389=0,0,+C388/$B389))</f>
        <v>0.29246763346517662</v>
      </c>
      <c r="D389" s="59">
        <f t="shared" si="125"/>
        <v>9.9507816236917096E-2</v>
      </c>
      <c r="E389" s="59">
        <f t="shared" si="125"/>
        <v>0.19069250852721109</v>
      </c>
      <c r="F389" s="59">
        <f t="shared" si="125"/>
        <v>0</v>
      </c>
      <c r="G389" s="59">
        <f t="shared" si="125"/>
        <v>8.9992050565121417E-4</v>
      </c>
      <c r="H389" s="59">
        <f t="shared" si="125"/>
        <v>0</v>
      </c>
      <c r="I389" s="59">
        <f t="shared" si="125"/>
        <v>6.1481161731746697E-2</v>
      </c>
      <c r="J389" s="59">
        <f t="shared" si="125"/>
        <v>0</v>
      </c>
      <c r="K389" s="59">
        <f t="shared" si="125"/>
        <v>0</v>
      </c>
      <c r="L389" s="59">
        <f t="shared" si="125"/>
        <v>0</v>
      </c>
      <c r="M389" s="59">
        <f t="shared" si="125"/>
        <v>4.0564344982563866E-2</v>
      </c>
      <c r="N389" s="59">
        <f t="shared" si="125"/>
        <v>0</v>
      </c>
      <c r="O389" s="59">
        <f t="shared" si="125"/>
        <v>0.21045520913138865</v>
      </c>
      <c r="P389" s="59">
        <f t="shared" si="125"/>
        <v>0</v>
      </c>
      <c r="Q389" s="59">
        <f t="shared" si="125"/>
        <v>0</v>
      </c>
      <c r="R389" s="59">
        <f t="shared" si="125"/>
        <v>0</v>
      </c>
      <c r="S389" s="59">
        <f t="shared" si="125"/>
        <v>9.5571252685466387E-2</v>
      </c>
      <c r="T389" s="59">
        <f t="shared" si="125"/>
        <v>0</v>
      </c>
      <c r="U389" s="59">
        <f t="shared" si="125"/>
        <v>0</v>
      </c>
      <c r="V389" s="59">
        <f t="shared" si="125"/>
        <v>0</v>
      </c>
      <c r="W389" s="59">
        <f t="shared" si="125"/>
        <v>8.3601527338785335E-3</v>
      </c>
      <c r="X389" s="59">
        <f t="shared" si="125"/>
        <v>0</v>
      </c>
      <c r="Y389" s="59">
        <f t="shared" si="125"/>
        <v>0</v>
      </c>
      <c r="Z389" s="59">
        <f t="shared" si="125"/>
        <v>0</v>
      </c>
      <c r="AA389" s="59">
        <f t="shared" si="125"/>
        <v>0</v>
      </c>
      <c r="AB389" s="59">
        <f t="shared" si="125"/>
        <v>0</v>
      </c>
    </row>
    <row r="390" spans="1:28" ht="12"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2" customHeight="1">
      <c r="A391" s="1" t="s">
        <v>493</v>
      </c>
      <c r="B391" s="9" t="s">
        <v>608</v>
      </c>
      <c r="C391" s="41">
        <v>368.36775929751724</v>
      </c>
      <c r="D391" s="41">
        <v>125.33171915635826</v>
      </c>
      <c r="E391" s="41">
        <v>240.18032781516425</v>
      </c>
      <c r="F391" s="41">
        <v>0</v>
      </c>
      <c r="G391" s="41">
        <v>1.1334645693438674</v>
      </c>
      <c r="H391" s="41">
        <v>0</v>
      </c>
      <c r="I391" s="41">
        <v>77.436526968131673</v>
      </c>
      <c r="J391" s="41">
        <v>0</v>
      </c>
      <c r="K391" s="41">
        <v>0</v>
      </c>
      <c r="L391" s="41">
        <v>0</v>
      </c>
      <c r="M391" s="41">
        <v>51.091454775893055</v>
      </c>
      <c r="N391" s="41">
        <v>0</v>
      </c>
      <c r="O391" s="41">
        <v>265.07177188018903</v>
      </c>
      <c r="P391" s="41">
        <v>0</v>
      </c>
      <c r="Q391" s="41">
        <v>0</v>
      </c>
      <c r="R391" s="41">
        <v>0</v>
      </c>
      <c r="S391" s="41">
        <v>95.042258964794883</v>
      </c>
      <c r="T391" s="41">
        <v>0</v>
      </c>
      <c r="U391" s="41">
        <v>0</v>
      </c>
      <c r="V391" s="41">
        <v>0</v>
      </c>
      <c r="W391" s="41">
        <v>10.702504212102017</v>
      </c>
      <c r="X391" s="41">
        <v>0</v>
      </c>
      <c r="Y391" s="41">
        <v>0</v>
      </c>
      <c r="Z391" s="41">
        <v>0</v>
      </c>
      <c r="AA391" s="41">
        <v>0</v>
      </c>
      <c r="AB391" s="41">
        <v>0</v>
      </c>
    </row>
    <row r="392" spans="1:28" ht="12" customHeight="1">
      <c r="A392" s="1" t="s">
        <v>942</v>
      </c>
      <c r="B392" s="9">
        <f>SUM(C391:AB391)</f>
        <v>1234.3577876394943</v>
      </c>
      <c r="C392" s="59">
        <f t="shared" ref="C392:AB392" si="126">IF(ISERR($B392),0,IF($B392=0,0,+C391/$B392))</f>
        <v>0.29842867520766392</v>
      </c>
      <c r="D392" s="59">
        <f t="shared" si="126"/>
        <v>0.10153597312820824</v>
      </c>
      <c r="E392" s="59">
        <f t="shared" si="126"/>
        <v>0.19457918135265265</v>
      </c>
      <c r="F392" s="59">
        <f t="shared" si="126"/>
        <v>0</v>
      </c>
      <c r="G392" s="59">
        <f t="shared" si="126"/>
        <v>9.1826258212493765E-4</v>
      </c>
      <c r="H392" s="59">
        <f t="shared" si="126"/>
        <v>0</v>
      </c>
      <c r="I392" s="59">
        <f t="shared" si="126"/>
        <v>6.2734263714750216E-2</v>
      </c>
      <c r="J392" s="59">
        <f t="shared" si="126"/>
        <v>0</v>
      </c>
      <c r="K392" s="59">
        <f t="shared" si="126"/>
        <v>0</v>
      </c>
      <c r="L392" s="59">
        <f t="shared" si="126"/>
        <v>0</v>
      </c>
      <c r="M392" s="59">
        <f t="shared" si="126"/>
        <v>4.1391122806943223E-2</v>
      </c>
      <c r="N392" s="59">
        <f t="shared" si="126"/>
        <v>0</v>
      </c>
      <c r="O392" s="59">
        <f t="shared" si="126"/>
        <v>0.21474468305263023</v>
      </c>
      <c r="P392" s="59">
        <f t="shared" si="126"/>
        <v>0</v>
      </c>
      <c r="Q392" s="59">
        <f t="shared" si="126"/>
        <v>0</v>
      </c>
      <c r="R392" s="59">
        <f t="shared" si="126"/>
        <v>0</v>
      </c>
      <c r="S392" s="59">
        <f t="shared" si="126"/>
        <v>7.6997334092692465E-2</v>
      </c>
      <c r="T392" s="59">
        <f t="shared" si="126"/>
        <v>0</v>
      </c>
      <c r="U392" s="59">
        <f t="shared" si="126"/>
        <v>0</v>
      </c>
      <c r="V392" s="59">
        <f t="shared" si="126"/>
        <v>0</v>
      </c>
      <c r="W392" s="59">
        <f t="shared" si="126"/>
        <v>8.6705040623341403E-3</v>
      </c>
      <c r="X392" s="59">
        <f t="shared" si="126"/>
        <v>0</v>
      </c>
      <c r="Y392" s="59">
        <f t="shared" si="126"/>
        <v>0</v>
      </c>
      <c r="Z392" s="59">
        <f t="shared" si="126"/>
        <v>0</v>
      </c>
      <c r="AA392" s="59">
        <f t="shared" si="126"/>
        <v>0</v>
      </c>
      <c r="AB392" s="59">
        <f t="shared" si="126"/>
        <v>0</v>
      </c>
    </row>
    <row r="393" spans="1:28" ht="12"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2" customHeight="1">
      <c r="A394" s="1" t="s">
        <v>492</v>
      </c>
      <c r="B394" s="9" t="s">
        <v>608</v>
      </c>
      <c r="C394" s="41">
        <v>354.96741970464223</v>
      </c>
      <c r="D394" s="41">
        <v>120.77245044712909</v>
      </c>
      <c r="E394" s="41">
        <v>231.44314092782929</v>
      </c>
      <c r="F394" s="41">
        <v>0</v>
      </c>
      <c r="G394" s="41">
        <v>1.0922318344957773</v>
      </c>
      <c r="H394" s="41">
        <v>0</v>
      </c>
      <c r="I394" s="41">
        <v>74.619570999333945</v>
      </c>
      <c r="J394" s="41">
        <v>0</v>
      </c>
      <c r="K394" s="41">
        <v>0</v>
      </c>
      <c r="L394" s="41">
        <v>0</v>
      </c>
      <c r="M394" s="41">
        <v>49.232869633706329</v>
      </c>
      <c r="N394" s="41">
        <v>0</v>
      </c>
      <c r="O394" s="41">
        <v>255.42909368692523</v>
      </c>
      <c r="P394" s="41">
        <v>0</v>
      </c>
      <c r="Q394" s="41">
        <v>0</v>
      </c>
      <c r="R394" s="41">
        <v>0</v>
      </c>
      <c r="S394" s="41">
        <v>91.584848500233633</v>
      </c>
      <c r="T394" s="41">
        <v>0</v>
      </c>
      <c r="U394" s="41">
        <v>0</v>
      </c>
      <c r="V394" s="41">
        <v>0</v>
      </c>
      <c r="W394" s="41">
        <v>10.139710896124896</v>
      </c>
      <c r="X394" s="41">
        <v>0</v>
      </c>
      <c r="Y394" s="41">
        <v>0</v>
      </c>
      <c r="Z394" s="41">
        <v>0</v>
      </c>
      <c r="AA394" s="41">
        <v>0</v>
      </c>
      <c r="AB394" s="41">
        <v>0</v>
      </c>
    </row>
    <row r="395" spans="1:28" ht="12" customHeight="1">
      <c r="A395" s="1" t="s">
        <v>941</v>
      </c>
      <c r="B395" s="9">
        <f>SUM(C394:AB394)</f>
        <v>1189.2813366304204</v>
      </c>
      <c r="C395" s="59">
        <f t="shared" ref="C395:AB395" si="127">IF(ISERR($B395),0,IF($B395=0,0,+C394/$B395))</f>
        <v>0.2984722023052746</v>
      </c>
      <c r="D395" s="59">
        <f t="shared" si="127"/>
        <v>0.10155078258380186</v>
      </c>
      <c r="E395" s="59">
        <f t="shared" si="127"/>
        <v>0.19460756155778494</v>
      </c>
      <c r="F395" s="59">
        <f t="shared" si="127"/>
        <v>0</v>
      </c>
      <c r="G395" s="59">
        <f t="shared" si="127"/>
        <v>9.1839651464672566E-4</v>
      </c>
      <c r="H395" s="59">
        <f t="shared" si="127"/>
        <v>0</v>
      </c>
      <c r="I395" s="59">
        <f t="shared" si="127"/>
        <v>6.2743413775207202E-2</v>
      </c>
      <c r="J395" s="59">
        <f t="shared" si="127"/>
        <v>0</v>
      </c>
      <c r="K395" s="59">
        <f t="shared" si="127"/>
        <v>0</v>
      </c>
      <c r="L395" s="59">
        <f t="shared" si="127"/>
        <v>0</v>
      </c>
      <c r="M395" s="59">
        <f t="shared" si="127"/>
        <v>4.1397159879089131E-2</v>
      </c>
      <c r="N395" s="59">
        <f t="shared" si="127"/>
        <v>0</v>
      </c>
      <c r="O395" s="59">
        <f t="shared" si="127"/>
        <v>0.2147760044823625</v>
      </c>
      <c r="P395" s="59">
        <f t="shared" si="127"/>
        <v>0</v>
      </c>
      <c r="Q395" s="59">
        <f t="shared" si="127"/>
        <v>0</v>
      </c>
      <c r="R395" s="59">
        <f t="shared" si="127"/>
        <v>0</v>
      </c>
      <c r="S395" s="59">
        <f t="shared" si="127"/>
        <v>7.7008564482917152E-2</v>
      </c>
      <c r="T395" s="59">
        <f t="shared" si="127"/>
        <v>0</v>
      </c>
      <c r="U395" s="59">
        <f t="shared" si="127"/>
        <v>0</v>
      </c>
      <c r="V395" s="59">
        <f t="shared" si="127"/>
        <v>0</v>
      </c>
      <c r="W395" s="59">
        <f t="shared" si="127"/>
        <v>8.5259144189159183E-3</v>
      </c>
      <c r="X395" s="59">
        <f t="shared" si="127"/>
        <v>0</v>
      </c>
      <c r="Y395" s="59">
        <f t="shared" si="127"/>
        <v>0</v>
      </c>
      <c r="Z395" s="59">
        <f t="shared" si="127"/>
        <v>0</v>
      </c>
      <c r="AA395" s="59">
        <f t="shared" si="127"/>
        <v>0</v>
      </c>
      <c r="AB395" s="59">
        <f t="shared" si="127"/>
        <v>0</v>
      </c>
    </row>
    <row r="396" spans="1:28" ht="12"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2" customHeight="1">
      <c r="A397" s="1" t="s">
        <v>483</v>
      </c>
      <c r="B397" s="9" t="s">
        <v>608</v>
      </c>
      <c r="C397" s="41">
        <v>1224.5595196932845</v>
      </c>
      <c r="D397" s="41">
        <v>416.63838905208485</v>
      </c>
      <c r="E397" s="41">
        <v>798.42792819326814</v>
      </c>
      <c r="F397" s="41">
        <v>0</v>
      </c>
      <c r="G397" s="41">
        <v>3.7679595827604686</v>
      </c>
      <c r="H397" s="41">
        <v>0</v>
      </c>
      <c r="I397" s="41">
        <v>257.42110669957998</v>
      </c>
      <c r="J397" s="41">
        <v>0</v>
      </c>
      <c r="K397" s="41">
        <v>0</v>
      </c>
      <c r="L397" s="41">
        <v>0</v>
      </c>
      <c r="M397" s="41">
        <v>169.84257102225843</v>
      </c>
      <c r="N397" s="41">
        <v>0</v>
      </c>
      <c r="O397" s="41">
        <v>881.17418928535392</v>
      </c>
      <c r="P397" s="41">
        <v>0</v>
      </c>
      <c r="Q397" s="41">
        <v>0</v>
      </c>
      <c r="R397" s="41">
        <v>0</v>
      </c>
      <c r="S397" s="41">
        <v>346.73329384629847</v>
      </c>
      <c r="T397" s="41">
        <v>0</v>
      </c>
      <c r="U397" s="41">
        <v>0</v>
      </c>
      <c r="V397" s="41">
        <v>0</v>
      </c>
      <c r="W397" s="41">
        <v>34.986619233531982</v>
      </c>
      <c r="X397" s="41">
        <v>0</v>
      </c>
      <c r="Y397" s="41">
        <v>0</v>
      </c>
      <c r="Z397" s="41">
        <v>0</v>
      </c>
      <c r="AA397" s="41">
        <v>0</v>
      </c>
      <c r="AB397" s="41">
        <v>0</v>
      </c>
    </row>
    <row r="398" spans="1:28" ht="12" customHeight="1">
      <c r="A398" s="1" t="s">
        <v>940</v>
      </c>
      <c r="B398" s="9">
        <f>SUM(C397:AB397)</f>
        <v>4133.5515766084209</v>
      </c>
      <c r="C398" s="59">
        <f t="shared" ref="C398:AB398" si="128">IF(ISERR($B398),0,IF($B398=0,0,+C397/$B398))</f>
        <v>0.29624875775664944</v>
      </c>
      <c r="D398" s="59">
        <f t="shared" si="128"/>
        <v>0.10079428823625243</v>
      </c>
      <c r="E398" s="59">
        <f t="shared" si="128"/>
        <v>0.19315784825609417</v>
      </c>
      <c r="F398" s="59">
        <f t="shared" si="128"/>
        <v>0</v>
      </c>
      <c r="G398" s="59">
        <f t="shared" si="128"/>
        <v>9.11554994035439E-4</v>
      </c>
      <c r="H398" s="59">
        <f t="shared" si="128"/>
        <v>0</v>
      </c>
      <c r="I398" s="59">
        <f t="shared" si="128"/>
        <v>6.2276011785195623E-2</v>
      </c>
      <c r="J398" s="59">
        <f t="shared" si="128"/>
        <v>0</v>
      </c>
      <c r="K398" s="59">
        <f t="shared" si="128"/>
        <v>0</v>
      </c>
      <c r="L398" s="59">
        <f t="shared" si="128"/>
        <v>0</v>
      </c>
      <c r="M398" s="59">
        <f t="shared" si="128"/>
        <v>4.1088775082277852E-2</v>
      </c>
      <c r="N398" s="59">
        <f t="shared" si="128"/>
        <v>0</v>
      </c>
      <c r="O398" s="59">
        <f t="shared" si="128"/>
        <v>0.21317604799511353</v>
      </c>
      <c r="P398" s="59">
        <f t="shared" si="128"/>
        <v>0</v>
      </c>
      <c r="Q398" s="59">
        <f t="shared" si="128"/>
        <v>0</v>
      </c>
      <c r="R398" s="59">
        <f t="shared" si="128"/>
        <v>0</v>
      </c>
      <c r="S398" s="59">
        <f t="shared" si="128"/>
        <v>8.3882658150063086E-2</v>
      </c>
      <c r="T398" s="59">
        <f t="shared" si="128"/>
        <v>0</v>
      </c>
      <c r="U398" s="59">
        <f t="shared" si="128"/>
        <v>0</v>
      </c>
      <c r="V398" s="59">
        <f t="shared" si="128"/>
        <v>0</v>
      </c>
      <c r="W398" s="59">
        <f t="shared" si="128"/>
        <v>8.464057744318387E-3</v>
      </c>
      <c r="X398" s="59">
        <f t="shared" si="128"/>
        <v>0</v>
      </c>
      <c r="Y398" s="59">
        <f t="shared" si="128"/>
        <v>0</v>
      </c>
      <c r="Z398" s="59">
        <f t="shared" si="128"/>
        <v>0</v>
      </c>
      <c r="AA398" s="59">
        <f t="shared" si="128"/>
        <v>0</v>
      </c>
      <c r="AB398" s="59">
        <f t="shared" si="128"/>
        <v>0</v>
      </c>
    </row>
    <row r="399" spans="1:28" ht="12"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2" customHeight="1">
      <c r="A400" s="199" t="s">
        <v>499</v>
      </c>
      <c r="B400" s="200" t="s">
        <v>558</v>
      </c>
      <c r="C400" s="201">
        <v>0</v>
      </c>
      <c r="D400" s="202">
        <v>0</v>
      </c>
      <c r="E400" s="202">
        <v>0</v>
      </c>
      <c r="F400" s="202">
        <v>0</v>
      </c>
      <c r="G400" s="202">
        <v>0</v>
      </c>
      <c r="H400" s="202">
        <v>0</v>
      </c>
      <c r="I400" s="202">
        <v>0</v>
      </c>
      <c r="J400" s="202">
        <v>0</v>
      </c>
      <c r="K400" s="202">
        <v>0</v>
      </c>
      <c r="L400" s="202">
        <v>0</v>
      </c>
      <c r="M400" s="202">
        <v>0</v>
      </c>
      <c r="N400" s="202">
        <v>0</v>
      </c>
      <c r="O400" s="202">
        <v>0</v>
      </c>
      <c r="P400" s="202">
        <v>0</v>
      </c>
      <c r="Q400" s="202">
        <v>0</v>
      </c>
      <c r="R400" s="202">
        <v>0</v>
      </c>
      <c r="S400" s="202">
        <v>0</v>
      </c>
      <c r="T400" s="202">
        <v>0</v>
      </c>
      <c r="U400" s="202">
        <v>0</v>
      </c>
      <c r="V400" s="202">
        <v>0</v>
      </c>
      <c r="W400" s="202">
        <v>0</v>
      </c>
      <c r="X400" s="203">
        <v>7554.1654983738572</v>
      </c>
      <c r="Y400" s="203">
        <v>2445.8345016261428</v>
      </c>
      <c r="Z400" s="203">
        <v>0</v>
      </c>
      <c r="AA400" s="203">
        <v>0</v>
      </c>
      <c r="AB400" s="203">
        <v>0</v>
      </c>
    </row>
    <row r="401" spans="1:28" ht="12" customHeight="1">
      <c r="A401" s="1" t="s">
        <v>883</v>
      </c>
      <c r="B401" s="9">
        <f>SUM(C400:AB400)</f>
        <v>10000</v>
      </c>
      <c r="C401" s="59">
        <f t="shared" ref="C401:AB401" si="129">IF(ISERR($B401),0,IF($B401=0,0,+C400/$B401))</f>
        <v>0</v>
      </c>
      <c r="D401" s="59">
        <f t="shared" si="129"/>
        <v>0</v>
      </c>
      <c r="E401" s="59">
        <f t="shared" si="129"/>
        <v>0</v>
      </c>
      <c r="F401" s="59">
        <f t="shared" si="129"/>
        <v>0</v>
      </c>
      <c r="G401" s="59">
        <f t="shared" si="129"/>
        <v>0</v>
      </c>
      <c r="H401" s="59">
        <f t="shared" si="129"/>
        <v>0</v>
      </c>
      <c r="I401" s="59">
        <f t="shared" si="129"/>
        <v>0</v>
      </c>
      <c r="J401" s="59">
        <f t="shared" si="129"/>
        <v>0</v>
      </c>
      <c r="K401" s="59">
        <f t="shared" si="129"/>
        <v>0</v>
      </c>
      <c r="L401" s="59">
        <f t="shared" si="129"/>
        <v>0</v>
      </c>
      <c r="M401" s="59">
        <f t="shared" si="129"/>
        <v>0</v>
      </c>
      <c r="N401" s="59">
        <f t="shared" si="129"/>
        <v>0</v>
      </c>
      <c r="O401" s="59">
        <f t="shared" si="129"/>
        <v>0</v>
      </c>
      <c r="P401" s="59">
        <f t="shared" si="129"/>
        <v>0</v>
      </c>
      <c r="Q401" s="59">
        <f t="shared" si="129"/>
        <v>0</v>
      </c>
      <c r="R401" s="59">
        <f t="shared" si="129"/>
        <v>0</v>
      </c>
      <c r="S401" s="59">
        <f t="shared" si="129"/>
        <v>0</v>
      </c>
      <c r="T401" s="59">
        <f t="shared" si="129"/>
        <v>0</v>
      </c>
      <c r="U401" s="59">
        <f t="shared" si="129"/>
        <v>0</v>
      </c>
      <c r="V401" s="59">
        <f t="shared" si="129"/>
        <v>0</v>
      </c>
      <c r="W401" s="59">
        <f t="shared" si="129"/>
        <v>0</v>
      </c>
      <c r="X401" s="59">
        <f t="shared" si="129"/>
        <v>0.75541654983738571</v>
      </c>
      <c r="Y401" s="59">
        <f t="shared" si="129"/>
        <v>0.24458345016261429</v>
      </c>
      <c r="Z401" s="59">
        <f t="shared" si="129"/>
        <v>0</v>
      </c>
      <c r="AA401" s="59">
        <f t="shared" si="129"/>
        <v>0</v>
      </c>
      <c r="AB401" s="59">
        <f t="shared" si="129"/>
        <v>0</v>
      </c>
    </row>
    <row r="402" spans="1:28" ht="12"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2" customHeight="1">
      <c r="A403" s="199" t="s">
        <v>500</v>
      </c>
      <c r="B403" s="200" t="s">
        <v>558</v>
      </c>
      <c r="C403" s="201">
        <v>0</v>
      </c>
      <c r="D403" s="202">
        <v>0</v>
      </c>
      <c r="E403" s="202">
        <v>0</v>
      </c>
      <c r="F403" s="202">
        <v>0</v>
      </c>
      <c r="G403" s="202">
        <v>0</v>
      </c>
      <c r="H403" s="202">
        <v>0</v>
      </c>
      <c r="I403" s="202">
        <v>0</v>
      </c>
      <c r="J403" s="202">
        <v>0</v>
      </c>
      <c r="K403" s="202">
        <v>0</v>
      </c>
      <c r="L403" s="202">
        <v>0</v>
      </c>
      <c r="M403" s="202">
        <v>0</v>
      </c>
      <c r="N403" s="202">
        <v>0</v>
      </c>
      <c r="O403" s="202">
        <v>0</v>
      </c>
      <c r="P403" s="202">
        <v>0</v>
      </c>
      <c r="Q403" s="202">
        <v>0</v>
      </c>
      <c r="R403" s="202">
        <v>0</v>
      </c>
      <c r="S403" s="202">
        <v>0</v>
      </c>
      <c r="T403" s="202">
        <v>0</v>
      </c>
      <c r="U403" s="202">
        <v>0</v>
      </c>
      <c r="V403" s="202">
        <v>0</v>
      </c>
      <c r="W403" s="202">
        <v>0</v>
      </c>
      <c r="X403" s="203">
        <v>37.739359895989921</v>
      </c>
      <c r="Y403" s="203">
        <v>12.23023229378153</v>
      </c>
      <c r="Z403" s="203">
        <v>31.334347596588152</v>
      </c>
      <c r="AA403" s="203">
        <v>16.340572901005032</v>
      </c>
      <c r="AB403" s="203">
        <v>2.355487312635371</v>
      </c>
    </row>
    <row r="404" spans="1:28" ht="12" customHeight="1">
      <c r="A404" s="1" t="s">
        <v>884</v>
      </c>
      <c r="B404" s="9">
        <f>SUM(C403:AB403)</f>
        <v>100</v>
      </c>
      <c r="C404" s="59">
        <f t="shared" ref="C404:AB404" si="130">IF(ISERR($B404),0,IF($B404=0,0,+C403/$B404))</f>
        <v>0</v>
      </c>
      <c r="D404" s="59">
        <f t="shared" si="130"/>
        <v>0</v>
      </c>
      <c r="E404" s="59">
        <f t="shared" si="130"/>
        <v>0</v>
      </c>
      <c r="F404" s="59">
        <f t="shared" si="130"/>
        <v>0</v>
      </c>
      <c r="G404" s="59">
        <f t="shared" si="130"/>
        <v>0</v>
      </c>
      <c r="H404" s="59">
        <f t="shared" si="130"/>
        <v>0</v>
      </c>
      <c r="I404" s="59">
        <f t="shared" si="130"/>
        <v>0</v>
      </c>
      <c r="J404" s="59">
        <f t="shared" si="130"/>
        <v>0</v>
      </c>
      <c r="K404" s="59">
        <f t="shared" si="130"/>
        <v>0</v>
      </c>
      <c r="L404" s="59">
        <f t="shared" si="130"/>
        <v>0</v>
      </c>
      <c r="M404" s="59">
        <f t="shared" si="130"/>
        <v>0</v>
      </c>
      <c r="N404" s="59">
        <f t="shared" si="130"/>
        <v>0</v>
      </c>
      <c r="O404" s="59">
        <f t="shared" si="130"/>
        <v>0</v>
      </c>
      <c r="P404" s="59">
        <f t="shared" si="130"/>
        <v>0</v>
      </c>
      <c r="Q404" s="59">
        <f t="shared" si="130"/>
        <v>0</v>
      </c>
      <c r="R404" s="59">
        <f t="shared" si="130"/>
        <v>0</v>
      </c>
      <c r="S404" s="59">
        <f t="shared" si="130"/>
        <v>0</v>
      </c>
      <c r="T404" s="59">
        <f t="shared" si="130"/>
        <v>0</v>
      </c>
      <c r="U404" s="59">
        <f t="shared" si="130"/>
        <v>0</v>
      </c>
      <c r="V404" s="59">
        <f t="shared" si="130"/>
        <v>0</v>
      </c>
      <c r="W404" s="59">
        <f t="shared" si="130"/>
        <v>0</v>
      </c>
      <c r="X404" s="59">
        <f t="shared" si="130"/>
        <v>0.37739359895989921</v>
      </c>
      <c r="Y404" s="59">
        <f t="shared" si="130"/>
        <v>0.1223023229378153</v>
      </c>
      <c r="Z404" s="59">
        <f t="shared" si="130"/>
        <v>0.31334347596588152</v>
      </c>
      <c r="AA404" s="59">
        <f t="shared" si="130"/>
        <v>0.16340572901005032</v>
      </c>
      <c r="AB404" s="59">
        <f t="shared" si="130"/>
        <v>2.3554873126353709E-2</v>
      </c>
    </row>
    <row r="405" spans="1:28" ht="12" customHeight="1">
      <c r="A405" s="1"/>
      <c r="B405" s="212"/>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2" customHeight="1">
      <c r="A406" s="203" t="s">
        <v>437</v>
      </c>
      <c r="B406" s="160" t="s">
        <v>558</v>
      </c>
      <c r="C406" s="161">
        <v>2837.4848471239188</v>
      </c>
      <c r="D406" s="161">
        <v>965.41253949135739</v>
      </c>
      <c r="E406" s="161">
        <v>251.8665972483586</v>
      </c>
      <c r="F406" s="161">
        <v>0</v>
      </c>
      <c r="G406" s="161">
        <v>1.0003438477340989</v>
      </c>
      <c r="H406" s="161">
        <v>0</v>
      </c>
      <c r="I406" s="161">
        <v>171.75157924650992</v>
      </c>
      <c r="J406" s="161">
        <v>0</v>
      </c>
      <c r="K406" s="161">
        <v>51.556212706949999</v>
      </c>
      <c r="L406" s="161">
        <v>0.47348436260553473</v>
      </c>
      <c r="M406" s="161">
        <v>137.66089684324857</v>
      </c>
      <c r="N406" s="161">
        <v>0</v>
      </c>
      <c r="O406" s="161">
        <v>908.28434066891418</v>
      </c>
      <c r="P406" s="161">
        <v>0</v>
      </c>
      <c r="Q406" s="161">
        <v>295.6912211893378</v>
      </c>
      <c r="R406" s="161">
        <v>0</v>
      </c>
      <c r="S406" s="161">
        <v>857.12451861360717</v>
      </c>
      <c r="T406" s="161">
        <v>0</v>
      </c>
      <c r="U406" s="161">
        <v>170117.61232349166</v>
      </c>
      <c r="V406" s="161">
        <v>0</v>
      </c>
      <c r="W406" s="161">
        <v>0</v>
      </c>
      <c r="X406" s="209">
        <v>6874.4906857315764</v>
      </c>
      <c r="Y406" s="209">
        <v>2137.6284421906553</v>
      </c>
      <c r="Z406" s="209">
        <v>1100.180375300499</v>
      </c>
      <c r="AA406" s="209">
        <v>27.816576455079122</v>
      </c>
      <c r="AB406" s="209">
        <v>29.442522392407685</v>
      </c>
    </row>
    <row r="407" spans="1:28" ht="12" customHeight="1">
      <c r="A407" s="1" t="s">
        <v>843</v>
      </c>
      <c r="B407" s="9">
        <f>SUM(C406:AB406)</f>
        <v>186765.4775069044</v>
      </c>
      <c r="C407" s="59">
        <f t="shared" ref="C407:AB407" si="131">IF(ISERR($B407),0,IF($B407=0,0,+C406/$B407))</f>
        <v>1.5192769482888089E-2</v>
      </c>
      <c r="D407" s="59">
        <f t="shared" si="131"/>
        <v>5.1691166503491943E-3</v>
      </c>
      <c r="E407" s="59">
        <f t="shared" si="131"/>
        <v>1.3485714844653103E-3</v>
      </c>
      <c r="F407" s="59">
        <f t="shared" si="131"/>
        <v>0</v>
      </c>
      <c r="G407" s="59">
        <f t="shared" si="131"/>
        <v>5.3561496540339899E-6</v>
      </c>
      <c r="H407" s="59">
        <f t="shared" si="131"/>
        <v>0</v>
      </c>
      <c r="I407" s="59">
        <f t="shared" si="131"/>
        <v>9.1961095561764389E-4</v>
      </c>
      <c r="J407" s="59">
        <f t="shared" si="131"/>
        <v>0</v>
      </c>
      <c r="K407" s="59">
        <f t="shared" si="131"/>
        <v>2.7604787241819923E-4</v>
      </c>
      <c r="L407" s="59">
        <f t="shared" si="131"/>
        <v>2.5351813885841445E-6</v>
      </c>
      <c r="M407" s="59">
        <f t="shared" si="131"/>
        <v>7.37078922083764E-4</v>
      </c>
      <c r="N407" s="59">
        <f t="shared" si="131"/>
        <v>0</v>
      </c>
      <c r="O407" s="59">
        <f t="shared" si="131"/>
        <v>4.863234644825281E-3</v>
      </c>
      <c r="P407" s="59">
        <f t="shared" si="131"/>
        <v>0</v>
      </c>
      <c r="Q407" s="59">
        <f t="shared" si="131"/>
        <v>1.5832220447614929E-3</v>
      </c>
      <c r="R407" s="59">
        <f t="shared" si="131"/>
        <v>0</v>
      </c>
      <c r="S407" s="59">
        <f t="shared" si="131"/>
        <v>4.5893091702770431E-3</v>
      </c>
      <c r="T407" s="59">
        <f t="shared" si="131"/>
        <v>0</v>
      </c>
      <c r="U407" s="59">
        <f t="shared" si="131"/>
        <v>0.91086219249059397</v>
      </c>
      <c r="V407" s="59">
        <f t="shared" si="131"/>
        <v>0</v>
      </c>
      <c r="W407" s="59">
        <f t="shared" si="131"/>
        <v>0</v>
      </c>
      <c r="X407" s="59">
        <f t="shared" si="131"/>
        <v>3.6808144510954592E-2</v>
      </c>
      <c r="Y407" s="59">
        <f t="shared" si="131"/>
        <v>1.1445522324175948E-2</v>
      </c>
      <c r="Z407" s="59">
        <f t="shared" si="131"/>
        <v>5.8907052308948653E-3</v>
      </c>
      <c r="AA407" s="59">
        <f t="shared" si="131"/>
        <v>1.4893853417878469E-4</v>
      </c>
      <c r="AB407" s="59">
        <f t="shared" si="131"/>
        <v>1.5764435047327871E-4</v>
      </c>
    </row>
    <row r="408" spans="1:28" ht="12"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2" customHeight="1">
      <c r="A409" s="1" t="s">
        <v>435</v>
      </c>
      <c r="B409" s="9" t="s">
        <v>608</v>
      </c>
      <c r="C409" s="1">
        <v>790.02218004392637</v>
      </c>
      <c r="D409" s="1">
        <v>268.79344214429096</v>
      </c>
      <c r="E409" s="1">
        <v>70.125554481843537</v>
      </c>
      <c r="F409" s="1">
        <v>0</v>
      </c>
      <c r="G409" s="1">
        <v>0.27851913576964682</v>
      </c>
      <c r="H409" s="1">
        <v>0</v>
      </c>
      <c r="I409" s="1">
        <v>47.81965873750768</v>
      </c>
      <c r="J409" s="1">
        <v>0</v>
      </c>
      <c r="K409" s="1">
        <v>14.354456059505516</v>
      </c>
      <c r="L409" s="1">
        <v>0.13182912632695987</v>
      </c>
      <c r="M409" s="1">
        <v>38.328015016940014</v>
      </c>
      <c r="N409" s="1">
        <v>0</v>
      </c>
      <c r="O409" s="1">
        <v>252.88761476289159</v>
      </c>
      <c r="P409" s="1">
        <v>0</v>
      </c>
      <c r="Q409" s="1">
        <v>82.327355305749606</v>
      </c>
      <c r="R409" s="1">
        <v>0</v>
      </c>
      <c r="S409" s="1">
        <v>1871.8779916143358</v>
      </c>
      <c r="T409" s="1">
        <v>0</v>
      </c>
      <c r="U409" s="1">
        <v>247238.42712903107</v>
      </c>
      <c r="V409" s="1">
        <v>0</v>
      </c>
      <c r="W409" s="1">
        <v>0</v>
      </c>
      <c r="X409" s="1">
        <v>15013.230328532563</v>
      </c>
      <c r="Y409" s="1">
        <v>4668.3761207271582</v>
      </c>
      <c r="Z409" s="1">
        <v>2402.6887419602408</v>
      </c>
      <c r="AA409" s="1">
        <v>60.748743196078138</v>
      </c>
      <c r="AB409" s="1">
        <v>64.299653652546056</v>
      </c>
    </row>
    <row r="410" spans="1:28" ht="12" customHeight="1">
      <c r="A410" s="1" t="s">
        <v>841</v>
      </c>
      <c r="B410" s="9">
        <f>SUM(C409:AB409)</f>
        <v>272884.71733352868</v>
      </c>
      <c r="C410" s="59">
        <f t="shared" ref="C410:AB410" si="132">IF(ISERR($B410),0,IF($B410=0,0,+C409/$B410))</f>
        <v>2.8950766747349037E-3</v>
      </c>
      <c r="D410" s="59">
        <f t="shared" si="132"/>
        <v>9.8500731287110813E-4</v>
      </c>
      <c r="E410" s="59">
        <f t="shared" si="132"/>
        <v>2.5697868010737216E-4</v>
      </c>
      <c r="F410" s="59">
        <f t="shared" si="132"/>
        <v>0</v>
      </c>
      <c r="G410" s="59">
        <f t="shared" si="132"/>
        <v>1.0206476144621598E-6</v>
      </c>
      <c r="H410" s="59">
        <f t="shared" si="132"/>
        <v>0</v>
      </c>
      <c r="I410" s="59">
        <f t="shared" si="132"/>
        <v>1.7523758459166814E-4</v>
      </c>
      <c r="J410" s="59">
        <f t="shared" si="132"/>
        <v>0</v>
      </c>
      <c r="K410" s="59">
        <f t="shared" si="132"/>
        <v>5.2602638212095357E-5</v>
      </c>
      <c r="L410" s="59">
        <f t="shared" si="132"/>
        <v>4.8309457420377992E-7</v>
      </c>
      <c r="M410" s="59">
        <f t="shared" si="132"/>
        <v>1.4045497084431537E-4</v>
      </c>
      <c r="N410" s="59">
        <f t="shared" si="132"/>
        <v>0</v>
      </c>
      <c r="O410" s="59">
        <f t="shared" si="132"/>
        <v>9.2671959512413454E-4</v>
      </c>
      <c r="P410" s="59">
        <f t="shared" si="132"/>
        <v>0</v>
      </c>
      <c r="Q410" s="59">
        <f t="shared" si="132"/>
        <v>3.0169280313754768E-4</v>
      </c>
      <c r="R410" s="59">
        <f t="shared" si="132"/>
        <v>0</v>
      </c>
      <c r="S410" s="59">
        <f t="shared" si="132"/>
        <v>6.8595926144389575E-3</v>
      </c>
      <c r="T410" s="59">
        <f t="shared" si="132"/>
        <v>0</v>
      </c>
      <c r="U410" s="59">
        <f t="shared" si="132"/>
        <v>0.90601785818165892</v>
      </c>
      <c r="V410" s="59">
        <f t="shared" si="132"/>
        <v>0</v>
      </c>
      <c r="W410" s="59">
        <f t="shared" si="132"/>
        <v>0</v>
      </c>
      <c r="X410" s="59">
        <f t="shared" si="132"/>
        <v>5.5016750205849375E-2</v>
      </c>
      <c r="Y410" s="59">
        <f t="shared" si="132"/>
        <v>1.7107503001061491E-2</v>
      </c>
      <c r="Z410" s="59">
        <f t="shared" si="132"/>
        <v>8.8047757508662363E-3</v>
      </c>
      <c r="AA410" s="59">
        <f t="shared" si="132"/>
        <v>2.2261687568904428E-4</v>
      </c>
      <c r="AB410" s="59">
        <f t="shared" si="132"/>
        <v>2.3562936862439571E-4</v>
      </c>
    </row>
    <row r="411" spans="1:28" ht="12"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2" customHeight="1">
      <c r="A412" s="203" t="s">
        <v>436</v>
      </c>
      <c r="B412" s="160" t="s">
        <v>558</v>
      </c>
      <c r="C412" s="173">
        <v>0</v>
      </c>
      <c r="D412" s="173">
        <v>0</v>
      </c>
      <c r="E412" s="173">
        <v>0</v>
      </c>
      <c r="F412" s="173">
        <v>0</v>
      </c>
      <c r="G412" s="173">
        <v>0</v>
      </c>
      <c r="H412" s="173">
        <v>0</v>
      </c>
      <c r="I412" s="173">
        <v>0</v>
      </c>
      <c r="J412" s="173">
        <v>0</v>
      </c>
      <c r="K412" s="173">
        <v>0</v>
      </c>
      <c r="L412" s="173">
        <v>0</v>
      </c>
      <c r="M412" s="173">
        <v>0</v>
      </c>
      <c r="N412" s="173">
        <v>0</v>
      </c>
      <c r="O412" s="173">
        <v>0</v>
      </c>
      <c r="P412" s="173">
        <v>0</v>
      </c>
      <c r="Q412" s="173">
        <v>0</v>
      </c>
      <c r="R412" s="173">
        <v>0</v>
      </c>
      <c r="S412" s="173">
        <v>857.12451861360717</v>
      </c>
      <c r="T412" s="173">
        <v>0</v>
      </c>
      <c r="U412" s="161">
        <v>104894.09499358152</v>
      </c>
      <c r="V412" s="173">
        <v>0</v>
      </c>
      <c r="W412" s="173">
        <v>0</v>
      </c>
      <c r="X412" s="209">
        <v>6874.4906857315764</v>
      </c>
      <c r="Y412" s="209">
        <v>2137.6284421906553</v>
      </c>
      <c r="Z412" s="209">
        <v>1100.180375300499</v>
      </c>
      <c r="AA412" s="209">
        <v>27.816576455079122</v>
      </c>
      <c r="AB412" s="209">
        <v>29.442522392407685</v>
      </c>
    </row>
    <row r="413" spans="1:28" ht="12" customHeight="1">
      <c r="A413" s="1" t="s">
        <v>844</v>
      </c>
      <c r="B413" s="9">
        <f>SUM(C412:AB412)</f>
        <v>115920.77811426534</v>
      </c>
      <c r="C413" s="59">
        <f t="shared" ref="C413:AB413" si="133">IF(ISERR($B413),0,IF($B413=0,0,+C412/$B413))</f>
        <v>0</v>
      </c>
      <c r="D413" s="59">
        <f t="shared" si="133"/>
        <v>0</v>
      </c>
      <c r="E413" s="59">
        <f t="shared" si="133"/>
        <v>0</v>
      </c>
      <c r="F413" s="59">
        <f t="shared" si="133"/>
        <v>0</v>
      </c>
      <c r="G413" s="59">
        <f t="shared" si="133"/>
        <v>0</v>
      </c>
      <c r="H413" s="59">
        <f t="shared" si="133"/>
        <v>0</v>
      </c>
      <c r="I413" s="59">
        <f t="shared" si="133"/>
        <v>0</v>
      </c>
      <c r="J413" s="59">
        <f t="shared" si="133"/>
        <v>0</v>
      </c>
      <c r="K413" s="59">
        <f t="shared" si="133"/>
        <v>0</v>
      </c>
      <c r="L413" s="59">
        <f t="shared" si="133"/>
        <v>0</v>
      </c>
      <c r="M413" s="59">
        <f t="shared" si="133"/>
        <v>0</v>
      </c>
      <c r="N413" s="59">
        <f t="shared" si="133"/>
        <v>0</v>
      </c>
      <c r="O413" s="59">
        <f t="shared" si="133"/>
        <v>0</v>
      </c>
      <c r="P413" s="59">
        <f t="shared" si="133"/>
        <v>0</v>
      </c>
      <c r="Q413" s="59">
        <f t="shared" si="133"/>
        <v>0</v>
      </c>
      <c r="R413" s="59">
        <f t="shared" si="133"/>
        <v>0</v>
      </c>
      <c r="S413" s="59">
        <f t="shared" si="133"/>
        <v>7.3940542201047258E-3</v>
      </c>
      <c r="T413" s="59">
        <f t="shared" si="133"/>
        <v>0</v>
      </c>
      <c r="U413" s="59">
        <f t="shared" si="133"/>
        <v>0.90487742318452513</v>
      </c>
      <c r="V413" s="59">
        <f t="shared" si="133"/>
        <v>0</v>
      </c>
      <c r="W413" s="59">
        <f t="shared" si="133"/>
        <v>0</v>
      </c>
      <c r="X413" s="59">
        <f t="shared" si="133"/>
        <v>5.9303351802515149E-2</v>
      </c>
      <c r="Y413" s="59">
        <f t="shared" si="133"/>
        <v>1.844042523665217E-2</v>
      </c>
      <c r="Z413" s="59">
        <f t="shared" si="133"/>
        <v>9.4907952931098348E-3</v>
      </c>
      <c r="AA413" s="59">
        <f t="shared" si="133"/>
        <v>2.3996195425517061E-4</v>
      </c>
      <c r="AB413" s="59">
        <f t="shared" si="133"/>
        <v>2.5398830883783082E-4</v>
      </c>
    </row>
    <row r="414" spans="1:28" ht="12"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2" customHeight="1">
      <c r="A415" s="160" t="s">
        <v>386</v>
      </c>
      <c r="B415" s="9" t="s">
        <v>608</v>
      </c>
      <c r="C415" s="9">
        <v>1706.6141156309768</v>
      </c>
      <c r="D415" s="9">
        <v>352.51014080704738</v>
      </c>
      <c r="E415" s="9">
        <v>26.443372032669515</v>
      </c>
      <c r="F415" s="9">
        <v>1.9389257125930887E-2</v>
      </c>
      <c r="G415" s="9">
        <v>0.11033252749371802</v>
      </c>
      <c r="H415" s="9">
        <v>2.2597796457913879</v>
      </c>
      <c r="I415" s="9">
        <v>11.429234780199796</v>
      </c>
      <c r="J415" s="9">
        <v>2.1721754019849211</v>
      </c>
      <c r="K415" s="9">
        <v>14.580817792680136</v>
      </c>
      <c r="L415" s="9">
        <v>0.16695132806598867</v>
      </c>
      <c r="M415" s="9">
        <v>0</v>
      </c>
      <c r="N415" s="9">
        <v>0</v>
      </c>
      <c r="O415" s="9">
        <v>0</v>
      </c>
      <c r="P415" s="9">
        <v>0</v>
      </c>
      <c r="Q415" s="9">
        <v>0</v>
      </c>
      <c r="R415" s="9">
        <v>0</v>
      </c>
      <c r="S415" s="9">
        <v>0</v>
      </c>
      <c r="T415" s="9">
        <v>0</v>
      </c>
      <c r="U415" s="9">
        <v>0</v>
      </c>
      <c r="V415" s="9">
        <v>0</v>
      </c>
      <c r="W415" s="9">
        <v>0</v>
      </c>
      <c r="X415" s="9">
        <v>542.14139314941224</v>
      </c>
      <c r="Y415" s="9">
        <v>106.38026309225967</v>
      </c>
      <c r="Z415" s="9">
        <v>12.233025264091562</v>
      </c>
      <c r="AA415" s="9">
        <v>0</v>
      </c>
      <c r="AB415" s="9">
        <v>21.040869849032799</v>
      </c>
    </row>
    <row r="416" spans="1:28" ht="12" customHeight="1">
      <c r="A416" s="1" t="s">
        <v>801</v>
      </c>
      <c r="B416" s="9">
        <f>SUM(C415:AB415)</f>
        <v>2798.1018605588315</v>
      </c>
      <c r="C416" s="59">
        <f t="shared" ref="C416:AB416" si="134">IF(ISERR($B416),0,IF($B416=0,0,+C415/$B416))</f>
        <v>0.60991850928905611</v>
      </c>
      <c r="D416" s="59">
        <f t="shared" si="134"/>
        <v>0.12598188285277245</v>
      </c>
      <c r="E416" s="59">
        <f t="shared" si="134"/>
        <v>9.4504679780986582E-3</v>
      </c>
      <c r="F416" s="59">
        <f t="shared" si="134"/>
        <v>6.929432198032456E-6</v>
      </c>
      <c r="G416" s="59">
        <f t="shared" si="134"/>
        <v>3.9431204792409745E-5</v>
      </c>
      <c r="H416" s="59">
        <f t="shared" si="134"/>
        <v>8.0761164475265715E-4</v>
      </c>
      <c r="I416" s="59">
        <f t="shared" si="134"/>
        <v>4.0846385692039E-3</v>
      </c>
      <c r="J416" s="59">
        <f t="shared" si="134"/>
        <v>7.7630319060332511E-4</v>
      </c>
      <c r="K416" s="59">
        <f t="shared" si="134"/>
        <v>5.2109674769910208E-3</v>
      </c>
      <c r="L416" s="59">
        <f t="shared" si="134"/>
        <v>5.9665922252253345E-5</v>
      </c>
      <c r="M416" s="59">
        <f t="shared" si="134"/>
        <v>0</v>
      </c>
      <c r="N416" s="59">
        <f t="shared" si="134"/>
        <v>0</v>
      </c>
      <c r="O416" s="59">
        <f t="shared" si="134"/>
        <v>0</v>
      </c>
      <c r="P416" s="59">
        <f t="shared" si="134"/>
        <v>0</v>
      </c>
      <c r="Q416" s="59">
        <f t="shared" si="134"/>
        <v>0</v>
      </c>
      <c r="R416" s="59">
        <f t="shared" si="134"/>
        <v>0</v>
      </c>
      <c r="S416" s="59">
        <f t="shared" si="134"/>
        <v>0</v>
      </c>
      <c r="T416" s="59">
        <f t="shared" si="134"/>
        <v>0</v>
      </c>
      <c r="U416" s="59">
        <f t="shared" si="134"/>
        <v>0</v>
      </c>
      <c r="V416" s="59">
        <f t="shared" si="134"/>
        <v>0</v>
      </c>
      <c r="W416" s="59">
        <f t="shared" si="134"/>
        <v>0</v>
      </c>
      <c r="X416" s="59">
        <f t="shared" si="134"/>
        <v>0.19375327281371266</v>
      </c>
      <c r="Y416" s="59">
        <f t="shared" si="134"/>
        <v>3.8018724261529781E-2</v>
      </c>
      <c r="Z416" s="59">
        <f t="shared" si="134"/>
        <v>4.3719013365898004E-3</v>
      </c>
      <c r="AA416" s="59">
        <f t="shared" si="134"/>
        <v>0</v>
      </c>
      <c r="AB416" s="59">
        <f t="shared" si="134"/>
        <v>7.5196940274470771E-3</v>
      </c>
    </row>
    <row r="417" spans="1:28" ht="12"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2" customHeight="1">
      <c r="A418" s="160" t="s">
        <v>397</v>
      </c>
      <c r="B418" s="9" t="s">
        <v>608</v>
      </c>
      <c r="C418" s="148">
        <v>-10396.254836626416</v>
      </c>
      <c r="D418" s="148">
        <v>-199.90951684682474</v>
      </c>
      <c r="E418" s="9">
        <v>477.76737106998951</v>
      </c>
      <c r="F418" s="9">
        <v>1.6263608017399789</v>
      </c>
      <c r="G418" s="9">
        <v>29.682042092426258</v>
      </c>
      <c r="H418" s="9">
        <v>85.507274962069076</v>
      </c>
      <c r="I418" s="9">
        <v>68.393841901055538</v>
      </c>
      <c r="J418" s="9">
        <v>23.444802197960037</v>
      </c>
      <c r="K418" s="9">
        <v>7.8182977007723062</v>
      </c>
      <c r="L418" s="9">
        <v>8.4295818708465305E-3</v>
      </c>
      <c r="M418" s="9">
        <v>109.04257557724114</v>
      </c>
      <c r="N418" s="9">
        <v>6.1727565892280714</v>
      </c>
      <c r="O418" s="9">
        <v>172.90035151821297</v>
      </c>
      <c r="P418" s="9">
        <v>9.44323873626203</v>
      </c>
      <c r="Q418" s="9">
        <v>11.218246810072511</v>
      </c>
      <c r="R418" s="9">
        <v>0</v>
      </c>
      <c r="S418" s="9">
        <v>0</v>
      </c>
      <c r="T418" s="9">
        <v>0</v>
      </c>
      <c r="U418" s="9">
        <v>0</v>
      </c>
      <c r="V418" s="9">
        <v>0</v>
      </c>
      <c r="W418" s="9">
        <v>0</v>
      </c>
      <c r="X418" s="148">
        <v>-3581.6114122144022</v>
      </c>
      <c r="Y418" s="148">
        <v>-57.33138478175109</v>
      </c>
      <c r="Z418" s="9">
        <v>200.23555092613168</v>
      </c>
      <c r="AA418" s="9">
        <v>49.44224706851989</v>
      </c>
      <c r="AB418" s="9">
        <v>97.086373314155935</v>
      </c>
    </row>
    <row r="419" spans="1:28" ht="12" customHeight="1">
      <c r="A419" s="1" t="s">
        <v>802</v>
      </c>
      <c r="B419" s="9">
        <f>SUM(C418:AB418)</f>
        <v>-12885.317389621687</v>
      </c>
      <c r="C419" s="59">
        <f t="shared" ref="C419:AB419" si="135">IF(ISERR($B419),0,IF($B419=0,0,+C418/$B419))</f>
        <v>0.80682955043078308</v>
      </c>
      <c r="D419" s="59">
        <f t="shared" si="135"/>
        <v>1.5514520193956518E-2</v>
      </c>
      <c r="E419" s="59">
        <f t="shared" si="135"/>
        <v>-3.7078432499831247E-2</v>
      </c>
      <c r="F419" s="59">
        <f t="shared" si="135"/>
        <v>-1.2621814058301042E-4</v>
      </c>
      <c r="G419" s="59">
        <f t="shared" si="135"/>
        <v>-2.3035553719719217E-3</v>
      </c>
      <c r="H419" s="59">
        <f t="shared" si="135"/>
        <v>-6.636023962509438E-3</v>
      </c>
      <c r="I419" s="59">
        <f t="shared" si="135"/>
        <v>-5.3078895795102788E-3</v>
      </c>
      <c r="J419" s="59">
        <f t="shared" si="135"/>
        <v>-1.8194974550524733E-3</v>
      </c>
      <c r="K419" s="59">
        <f t="shared" si="135"/>
        <v>-6.0676019568361224E-4</v>
      </c>
      <c r="L419" s="59">
        <f t="shared" si="135"/>
        <v>-6.5420056145733971E-7</v>
      </c>
      <c r="M419" s="59">
        <f t="shared" si="135"/>
        <v>-8.4625447926543178E-3</v>
      </c>
      <c r="N419" s="59">
        <f t="shared" si="135"/>
        <v>-4.7905351514273436E-4</v>
      </c>
      <c r="O419" s="59">
        <f t="shared" si="135"/>
        <v>-1.3418400671874279E-2</v>
      </c>
      <c r="P419" s="59">
        <f t="shared" si="135"/>
        <v>-7.3286815145647596E-4</v>
      </c>
      <c r="Q419" s="59">
        <f t="shared" si="135"/>
        <v>-8.7062246670835625E-4</v>
      </c>
      <c r="R419" s="59">
        <f t="shared" si="135"/>
        <v>0</v>
      </c>
      <c r="S419" s="59">
        <f t="shared" si="135"/>
        <v>0</v>
      </c>
      <c r="T419" s="59">
        <f t="shared" si="135"/>
        <v>0</v>
      </c>
      <c r="U419" s="59">
        <f t="shared" si="135"/>
        <v>0</v>
      </c>
      <c r="V419" s="59">
        <f t="shared" si="135"/>
        <v>0</v>
      </c>
      <c r="W419" s="59">
        <f t="shared" si="135"/>
        <v>0</v>
      </c>
      <c r="X419" s="59">
        <f t="shared" si="135"/>
        <v>0.27796066669643427</v>
      </c>
      <c r="Y419" s="59">
        <f t="shared" si="135"/>
        <v>4.4493575942435009E-3</v>
      </c>
      <c r="Z419" s="59">
        <f t="shared" si="135"/>
        <v>-1.5539822952860194E-2</v>
      </c>
      <c r="AA419" s="59">
        <f t="shared" si="135"/>
        <v>-3.8370996672804128E-3</v>
      </c>
      <c r="AB419" s="59">
        <f t="shared" si="135"/>
        <v>-7.5346512917371291E-3</v>
      </c>
    </row>
    <row r="420" spans="1:28" ht="12"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2" customHeight="1">
      <c r="A421" s="160" t="s">
        <v>410</v>
      </c>
      <c r="B421" s="9" t="s">
        <v>608</v>
      </c>
      <c r="C421" s="9">
        <v>0</v>
      </c>
      <c r="D421" s="9">
        <v>0</v>
      </c>
      <c r="E421" s="9">
        <v>0</v>
      </c>
      <c r="F421" s="9">
        <v>0</v>
      </c>
      <c r="G421" s="9">
        <v>0</v>
      </c>
      <c r="H421" s="9">
        <v>0</v>
      </c>
      <c r="I421" s="9">
        <v>0</v>
      </c>
      <c r="J421" s="9">
        <v>0</v>
      </c>
      <c r="K421" s="9">
        <v>0</v>
      </c>
      <c r="L421" s="9">
        <v>0</v>
      </c>
      <c r="M421" s="9">
        <v>0</v>
      </c>
      <c r="N421" s="9">
        <v>0</v>
      </c>
      <c r="O421" s="9">
        <v>0</v>
      </c>
      <c r="P421" s="9">
        <v>0</v>
      </c>
      <c r="Q421" s="9">
        <v>0</v>
      </c>
      <c r="R421" s="9">
        <v>0</v>
      </c>
      <c r="S421" s="9">
        <v>0</v>
      </c>
      <c r="T421" s="9">
        <v>0</v>
      </c>
      <c r="U421" s="9">
        <v>0</v>
      </c>
      <c r="V421" s="9">
        <v>0</v>
      </c>
      <c r="W421" s="9">
        <v>0</v>
      </c>
      <c r="X421" s="9">
        <v>67.122468157107377</v>
      </c>
      <c r="Y421" s="9">
        <v>20.238777397727514</v>
      </c>
      <c r="Z421" s="9">
        <v>6.3391988905761947</v>
      </c>
      <c r="AA421" s="9">
        <v>0</v>
      </c>
      <c r="AB421" s="9">
        <v>1.1336005408153027</v>
      </c>
    </row>
    <row r="422" spans="1:28" ht="12" customHeight="1">
      <c r="A422" s="1" t="s">
        <v>803</v>
      </c>
      <c r="B422" s="9">
        <f>SUM(C421:AB421)</f>
        <v>94.834044986226402</v>
      </c>
      <c r="C422" s="59">
        <f t="shared" ref="C422:AB422" si="136">IF(ISERR($B422),0,IF($B422=0,0,+C421/$B422))</f>
        <v>0</v>
      </c>
      <c r="D422" s="59">
        <f t="shared" si="136"/>
        <v>0</v>
      </c>
      <c r="E422" s="59">
        <f t="shared" si="136"/>
        <v>0</v>
      </c>
      <c r="F422" s="59">
        <f t="shared" si="136"/>
        <v>0</v>
      </c>
      <c r="G422" s="59">
        <f t="shared" si="136"/>
        <v>0</v>
      </c>
      <c r="H422" s="59">
        <f t="shared" si="136"/>
        <v>0</v>
      </c>
      <c r="I422" s="59">
        <f t="shared" si="136"/>
        <v>0</v>
      </c>
      <c r="J422" s="59">
        <f t="shared" si="136"/>
        <v>0</v>
      </c>
      <c r="K422" s="59">
        <f t="shared" si="136"/>
        <v>0</v>
      </c>
      <c r="L422" s="59">
        <f t="shared" si="136"/>
        <v>0</v>
      </c>
      <c r="M422" s="59">
        <f t="shared" si="136"/>
        <v>0</v>
      </c>
      <c r="N422" s="59">
        <f t="shared" si="136"/>
        <v>0</v>
      </c>
      <c r="O422" s="59">
        <f t="shared" si="136"/>
        <v>0</v>
      </c>
      <c r="P422" s="59">
        <f t="shared" si="136"/>
        <v>0</v>
      </c>
      <c r="Q422" s="59">
        <f t="shared" si="136"/>
        <v>0</v>
      </c>
      <c r="R422" s="59">
        <f t="shared" si="136"/>
        <v>0</v>
      </c>
      <c r="S422" s="59">
        <f t="shared" si="136"/>
        <v>0</v>
      </c>
      <c r="T422" s="59">
        <f t="shared" si="136"/>
        <v>0</v>
      </c>
      <c r="U422" s="59">
        <f t="shared" si="136"/>
        <v>0</v>
      </c>
      <c r="V422" s="59">
        <f t="shared" si="136"/>
        <v>0</v>
      </c>
      <c r="W422" s="59">
        <f t="shared" si="136"/>
        <v>0</v>
      </c>
      <c r="X422" s="59">
        <f t="shared" si="136"/>
        <v>0.70778872889853195</v>
      </c>
      <c r="Y422" s="59">
        <f t="shared" si="136"/>
        <v>0.2134125714100561</v>
      </c>
      <c r="Z422" s="59">
        <f t="shared" si="136"/>
        <v>6.6845180878838326E-2</v>
      </c>
      <c r="AA422" s="59">
        <f t="shared" si="136"/>
        <v>0</v>
      </c>
      <c r="AB422" s="59">
        <f t="shared" si="136"/>
        <v>1.1953518812573539E-2</v>
      </c>
    </row>
    <row r="423" spans="1:28" ht="12"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2" customHeight="1">
      <c r="A424" s="160" t="s">
        <v>395</v>
      </c>
      <c r="B424" s="9" t="s">
        <v>608</v>
      </c>
      <c r="C424" s="9">
        <v>0</v>
      </c>
      <c r="D424" s="9">
        <v>0</v>
      </c>
      <c r="E424" s="9">
        <v>0</v>
      </c>
      <c r="F424" s="9">
        <v>0</v>
      </c>
      <c r="G424" s="9">
        <v>0</v>
      </c>
      <c r="H424" s="9">
        <v>0</v>
      </c>
      <c r="I424" s="9">
        <v>0</v>
      </c>
      <c r="J424" s="9">
        <v>0</v>
      </c>
      <c r="K424" s="9">
        <v>0</v>
      </c>
      <c r="L424" s="9">
        <v>0</v>
      </c>
      <c r="M424" s="9">
        <v>0</v>
      </c>
      <c r="N424" s="9">
        <v>0</v>
      </c>
      <c r="O424" s="9">
        <v>0</v>
      </c>
      <c r="P424" s="9">
        <v>0</v>
      </c>
      <c r="Q424" s="9">
        <v>0</v>
      </c>
      <c r="R424" s="9">
        <v>0</v>
      </c>
      <c r="S424" s="9">
        <v>0</v>
      </c>
      <c r="T424" s="9">
        <v>0</v>
      </c>
      <c r="U424" s="9">
        <v>0</v>
      </c>
      <c r="V424" s="9">
        <v>0</v>
      </c>
      <c r="W424" s="9">
        <v>0</v>
      </c>
      <c r="X424" s="9">
        <v>902.69017354206426</v>
      </c>
      <c r="Y424" s="9">
        <v>292.64387911889219</v>
      </c>
      <c r="Z424" s="9">
        <v>102.75782683863285</v>
      </c>
      <c r="AA424" s="9">
        <v>0</v>
      </c>
      <c r="AB424" s="9">
        <v>35.01628981065776</v>
      </c>
    </row>
    <row r="425" spans="1:28" ht="12" customHeight="1">
      <c r="A425" s="1" t="s">
        <v>808</v>
      </c>
      <c r="B425" s="9">
        <f>SUM(C424:AB424)</f>
        <v>1333.1081693102469</v>
      </c>
      <c r="C425" s="59">
        <f t="shared" ref="C425:AB425" si="137">IF(ISERR($B425),0,IF($B425=0,0,+C424/$B425))</f>
        <v>0</v>
      </c>
      <c r="D425" s="59">
        <f t="shared" si="137"/>
        <v>0</v>
      </c>
      <c r="E425" s="59">
        <f t="shared" si="137"/>
        <v>0</v>
      </c>
      <c r="F425" s="59">
        <f t="shared" si="137"/>
        <v>0</v>
      </c>
      <c r="G425" s="59">
        <f t="shared" si="137"/>
        <v>0</v>
      </c>
      <c r="H425" s="59">
        <f t="shared" si="137"/>
        <v>0</v>
      </c>
      <c r="I425" s="59">
        <f t="shared" si="137"/>
        <v>0</v>
      </c>
      <c r="J425" s="59">
        <f t="shared" si="137"/>
        <v>0</v>
      </c>
      <c r="K425" s="59">
        <f t="shared" si="137"/>
        <v>0</v>
      </c>
      <c r="L425" s="59">
        <f t="shared" si="137"/>
        <v>0</v>
      </c>
      <c r="M425" s="59">
        <f t="shared" si="137"/>
        <v>0</v>
      </c>
      <c r="N425" s="59">
        <f t="shared" si="137"/>
        <v>0</v>
      </c>
      <c r="O425" s="59">
        <f t="shared" si="137"/>
        <v>0</v>
      </c>
      <c r="P425" s="59">
        <f t="shared" si="137"/>
        <v>0</v>
      </c>
      <c r="Q425" s="59">
        <f t="shared" si="137"/>
        <v>0</v>
      </c>
      <c r="R425" s="59">
        <f t="shared" si="137"/>
        <v>0</v>
      </c>
      <c r="S425" s="59">
        <f t="shared" si="137"/>
        <v>0</v>
      </c>
      <c r="T425" s="59">
        <f t="shared" si="137"/>
        <v>0</v>
      </c>
      <c r="U425" s="59">
        <f t="shared" si="137"/>
        <v>0</v>
      </c>
      <c r="V425" s="59">
        <f t="shared" si="137"/>
        <v>0</v>
      </c>
      <c r="W425" s="59">
        <f t="shared" si="137"/>
        <v>0</v>
      </c>
      <c r="X425" s="59">
        <f t="shared" si="137"/>
        <v>0.67713197947704284</v>
      </c>
      <c r="Y425" s="59">
        <f t="shared" si="137"/>
        <v>0.21951998034061015</v>
      </c>
      <c r="Z425" s="59">
        <f t="shared" si="137"/>
        <v>7.7081387095392251E-2</v>
      </c>
      <c r="AA425" s="59">
        <f t="shared" si="137"/>
        <v>0</v>
      </c>
      <c r="AB425" s="59">
        <f t="shared" si="137"/>
        <v>2.6266653086954875E-2</v>
      </c>
    </row>
    <row r="426" spans="1:28" ht="12"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2" customHeight="1">
      <c r="A427" s="160" t="s">
        <v>409</v>
      </c>
      <c r="B427" s="9" t="s">
        <v>608</v>
      </c>
      <c r="C427" s="9">
        <v>0</v>
      </c>
      <c r="D427" s="9">
        <v>0</v>
      </c>
      <c r="E427" s="9">
        <v>0</v>
      </c>
      <c r="F427" s="9">
        <v>0</v>
      </c>
      <c r="G427" s="9">
        <v>0</v>
      </c>
      <c r="H427" s="9">
        <v>0</v>
      </c>
      <c r="I427" s="9">
        <v>0</v>
      </c>
      <c r="J427" s="9">
        <v>0</v>
      </c>
      <c r="K427" s="9">
        <v>0</v>
      </c>
      <c r="L427" s="9">
        <v>0</v>
      </c>
      <c r="M427" s="9">
        <v>0</v>
      </c>
      <c r="N427" s="9">
        <v>0</v>
      </c>
      <c r="O427" s="9">
        <v>0</v>
      </c>
      <c r="P427" s="9">
        <v>0</v>
      </c>
      <c r="Q427" s="9">
        <v>0</v>
      </c>
      <c r="R427" s="9">
        <v>0</v>
      </c>
      <c r="S427" s="9">
        <v>0</v>
      </c>
      <c r="T427" s="9">
        <v>0</v>
      </c>
      <c r="U427" s="9">
        <v>0</v>
      </c>
      <c r="V427" s="9">
        <v>0</v>
      </c>
      <c r="W427" s="9">
        <v>0</v>
      </c>
      <c r="X427" s="9">
        <v>31467.807160829012</v>
      </c>
      <c r="Y427" s="9">
        <v>9488.1782778304769</v>
      </c>
      <c r="Z427" s="9">
        <v>2971.8914354562594</v>
      </c>
      <c r="AA427" s="9">
        <v>0</v>
      </c>
      <c r="AB427" s="9">
        <v>531.4453445349094</v>
      </c>
    </row>
    <row r="428" spans="1:28" ht="12" customHeight="1">
      <c r="A428" s="1" t="s">
        <v>809</v>
      </c>
      <c r="B428" s="9">
        <f>SUM(C427:AB427)</f>
        <v>44459.322218650654</v>
      </c>
      <c r="C428" s="59">
        <f t="shared" ref="C428:AB428" si="138">IF(ISERR($B428),0,IF($B428=0,0,+C427/$B428))</f>
        <v>0</v>
      </c>
      <c r="D428" s="59">
        <f t="shared" si="138"/>
        <v>0</v>
      </c>
      <c r="E428" s="59">
        <f t="shared" si="138"/>
        <v>0</v>
      </c>
      <c r="F428" s="59">
        <f t="shared" si="138"/>
        <v>0</v>
      </c>
      <c r="G428" s="59">
        <f t="shared" si="138"/>
        <v>0</v>
      </c>
      <c r="H428" s="59">
        <f t="shared" si="138"/>
        <v>0</v>
      </c>
      <c r="I428" s="59">
        <f t="shared" si="138"/>
        <v>0</v>
      </c>
      <c r="J428" s="59">
        <f t="shared" si="138"/>
        <v>0</v>
      </c>
      <c r="K428" s="59">
        <f t="shared" si="138"/>
        <v>0</v>
      </c>
      <c r="L428" s="59">
        <f t="shared" si="138"/>
        <v>0</v>
      </c>
      <c r="M428" s="59">
        <f t="shared" si="138"/>
        <v>0</v>
      </c>
      <c r="N428" s="59">
        <f t="shared" si="138"/>
        <v>0</v>
      </c>
      <c r="O428" s="59">
        <f t="shared" si="138"/>
        <v>0</v>
      </c>
      <c r="P428" s="59">
        <f t="shared" si="138"/>
        <v>0</v>
      </c>
      <c r="Q428" s="59">
        <f t="shared" si="138"/>
        <v>0</v>
      </c>
      <c r="R428" s="59">
        <f t="shared" si="138"/>
        <v>0</v>
      </c>
      <c r="S428" s="59">
        <f t="shared" si="138"/>
        <v>0</v>
      </c>
      <c r="T428" s="59">
        <f t="shared" si="138"/>
        <v>0</v>
      </c>
      <c r="U428" s="59">
        <f t="shared" si="138"/>
        <v>0</v>
      </c>
      <c r="V428" s="59">
        <f t="shared" si="138"/>
        <v>0</v>
      </c>
      <c r="W428" s="59">
        <f t="shared" si="138"/>
        <v>0</v>
      </c>
      <c r="X428" s="59">
        <f t="shared" si="138"/>
        <v>0.70778872889853206</v>
      </c>
      <c r="Y428" s="59">
        <f t="shared" si="138"/>
        <v>0.21341257141005612</v>
      </c>
      <c r="Z428" s="59">
        <f t="shared" si="138"/>
        <v>6.6845180878838339E-2</v>
      </c>
      <c r="AA428" s="59">
        <f t="shared" si="138"/>
        <v>0</v>
      </c>
      <c r="AB428" s="59">
        <f t="shared" si="138"/>
        <v>1.1953518812573541E-2</v>
      </c>
    </row>
    <row r="429" spans="1:28" ht="12"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2" customHeight="1">
      <c r="A430" s="160" t="s">
        <v>392</v>
      </c>
      <c r="B430" s="9" t="s">
        <v>608</v>
      </c>
      <c r="C430" s="187">
        <v>1139.5354437262167</v>
      </c>
      <c r="D430" s="187">
        <v>235.37705216626105</v>
      </c>
      <c r="E430" s="187">
        <v>17.656691929871048</v>
      </c>
      <c r="F430" s="187">
        <v>1.2946538716721207E-2</v>
      </c>
      <c r="G430" s="187">
        <v>7.3670916303481007E-2</v>
      </c>
      <c r="H430" s="187">
        <v>1.5088935324071695</v>
      </c>
      <c r="I430" s="187">
        <v>7.6314956072485005</v>
      </c>
      <c r="J430" s="187">
        <v>1.4503986799833146</v>
      </c>
      <c r="K430" s="187">
        <v>9.7358615055927693</v>
      </c>
      <c r="L430" s="187">
        <v>0.11147625814522144</v>
      </c>
      <c r="M430" s="187">
        <v>0</v>
      </c>
      <c r="N430" s="187">
        <v>0</v>
      </c>
      <c r="O430" s="187">
        <v>0</v>
      </c>
      <c r="P430" s="187">
        <v>0</v>
      </c>
      <c r="Q430" s="187">
        <v>0</v>
      </c>
      <c r="R430" s="187">
        <v>0</v>
      </c>
      <c r="S430" s="187">
        <v>0</v>
      </c>
      <c r="T430" s="187">
        <v>0</v>
      </c>
      <c r="U430" s="187">
        <v>0</v>
      </c>
      <c r="V430" s="187">
        <v>0</v>
      </c>
      <c r="W430" s="187">
        <v>0</v>
      </c>
      <c r="X430" s="187">
        <v>361.99708378507876</v>
      </c>
      <c r="Y430" s="187">
        <v>71.031921742736955</v>
      </c>
      <c r="Z430" s="187">
        <v>8.168200265516175</v>
      </c>
      <c r="AA430" s="187">
        <v>0</v>
      </c>
      <c r="AB430" s="187">
        <v>14.04934878962861</v>
      </c>
    </row>
    <row r="431" spans="1:28" ht="12" customHeight="1">
      <c r="A431" s="1" t="s">
        <v>791</v>
      </c>
      <c r="B431" s="9">
        <f>SUM(C430:AB430)</f>
        <v>1868.3404854437067</v>
      </c>
      <c r="C431" s="59">
        <f t="shared" ref="C431:AB431" si="139">IF(ISERR($B431),0,IF($B431=0,0,+C430/$B431))</f>
        <v>0.609918509289056</v>
      </c>
      <c r="D431" s="59">
        <f t="shared" si="139"/>
        <v>0.12598188285277245</v>
      </c>
      <c r="E431" s="59">
        <f t="shared" si="139"/>
        <v>9.4504679780986565E-3</v>
      </c>
      <c r="F431" s="59">
        <f t="shared" si="139"/>
        <v>6.9294321980324543E-6</v>
      </c>
      <c r="G431" s="59">
        <f t="shared" si="139"/>
        <v>3.9431204792409731E-5</v>
      </c>
      <c r="H431" s="59">
        <f t="shared" si="139"/>
        <v>8.0761164475265693E-4</v>
      </c>
      <c r="I431" s="59">
        <f t="shared" si="139"/>
        <v>4.0846385692038991E-3</v>
      </c>
      <c r="J431" s="59">
        <f t="shared" si="139"/>
        <v>7.76303190603325E-4</v>
      </c>
      <c r="K431" s="59">
        <f t="shared" si="139"/>
        <v>5.21096747699102E-3</v>
      </c>
      <c r="L431" s="59">
        <f t="shared" si="139"/>
        <v>5.9665922252253324E-5</v>
      </c>
      <c r="M431" s="59">
        <f t="shared" si="139"/>
        <v>0</v>
      </c>
      <c r="N431" s="59">
        <f t="shared" si="139"/>
        <v>0</v>
      </c>
      <c r="O431" s="59">
        <f t="shared" si="139"/>
        <v>0</v>
      </c>
      <c r="P431" s="59">
        <f t="shared" si="139"/>
        <v>0</v>
      </c>
      <c r="Q431" s="59">
        <f t="shared" si="139"/>
        <v>0</v>
      </c>
      <c r="R431" s="59">
        <f t="shared" si="139"/>
        <v>0</v>
      </c>
      <c r="S431" s="59">
        <f t="shared" si="139"/>
        <v>0</v>
      </c>
      <c r="T431" s="59">
        <f t="shared" si="139"/>
        <v>0</v>
      </c>
      <c r="U431" s="59">
        <f t="shared" si="139"/>
        <v>0</v>
      </c>
      <c r="V431" s="59">
        <f t="shared" si="139"/>
        <v>0</v>
      </c>
      <c r="W431" s="59">
        <f t="shared" si="139"/>
        <v>0</v>
      </c>
      <c r="X431" s="59">
        <f t="shared" si="139"/>
        <v>0.1937532728137126</v>
      </c>
      <c r="Y431" s="59">
        <f t="shared" si="139"/>
        <v>3.8018724261529767E-2</v>
      </c>
      <c r="Z431" s="59">
        <f t="shared" si="139"/>
        <v>4.3719013365897987E-3</v>
      </c>
      <c r="AA431" s="59">
        <f t="shared" si="139"/>
        <v>0</v>
      </c>
      <c r="AB431" s="59">
        <f t="shared" si="139"/>
        <v>7.5196940274470745E-3</v>
      </c>
    </row>
    <row r="432" spans="1:28" ht="12"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2" customHeight="1">
      <c r="A433" s="160" t="s">
        <v>407</v>
      </c>
      <c r="B433" s="9" t="s">
        <v>608</v>
      </c>
      <c r="C433" s="187">
        <v>993.32197370901054</v>
      </c>
      <c r="D433" s="187">
        <v>136.3452632870156</v>
      </c>
      <c r="E433" s="187">
        <v>537.57284449135625</v>
      </c>
      <c r="F433" s="187">
        <v>1.829851010423694</v>
      </c>
      <c r="G433" s="187">
        <v>33.34670793332247</v>
      </c>
      <c r="H433" s="187">
        <v>96.125267324453091</v>
      </c>
      <c r="I433" s="187">
        <v>77.44178795610965</v>
      </c>
      <c r="J433" s="187">
        <v>26.469763701431951</v>
      </c>
      <c r="K433" s="187">
        <v>8.9082385998394749</v>
      </c>
      <c r="L433" s="187">
        <v>9.9042871318482072E-3</v>
      </c>
      <c r="M433" s="187">
        <v>123.11809734626776</v>
      </c>
      <c r="N433" s="187">
        <v>6.9748198483874484</v>
      </c>
      <c r="O433" s="187">
        <v>200.25424245459669</v>
      </c>
      <c r="P433" s="187">
        <v>10.794301428622278</v>
      </c>
      <c r="Q433" s="187">
        <v>13.041900518096551</v>
      </c>
      <c r="R433" s="187">
        <v>0</v>
      </c>
      <c r="S433" s="187">
        <v>0</v>
      </c>
      <c r="T433" s="187">
        <v>0</v>
      </c>
      <c r="U433" s="187">
        <v>0</v>
      </c>
      <c r="V433" s="187">
        <v>0</v>
      </c>
      <c r="W433" s="187">
        <v>0</v>
      </c>
      <c r="X433" s="187">
        <v>607.32784021467842</v>
      </c>
      <c r="Y433" s="187">
        <v>28.361225195559083</v>
      </c>
      <c r="Z433" s="187">
        <v>220.4919999396088</v>
      </c>
      <c r="AA433" s="187">
        <v>54.503640434510039</v>
      </c>
      <c r="AB433" s="187">
        <v>106.94274903437955</v>
      </c>
    </row>
    <row r="434" spans="1:28" ht="12" customHeight="1">
      <c r="A434" s="1" t="s">
        <v>792</v>
      </c>
      <c r="B434" s="9">
        <f>SUM(C433:AB433)</f>
        <v>3283.1824187148013</v>
      </c>
      <c r="C434" s="59">
        <f t="shared" ref="C434:AB434" si="140">IF(ISERR($B434),0,IF($B434=0,0,+C433/$B434))</f>
        <v>0.30254851757455664</v>
      </c>
      <c r="D434" s="59">
        <f t="shared" si="140"/>
        <v>4.152838493219875E-2</v>
      </c>
      <c r="E434" s="59">
        <f t="shared" si="140"/>
        <v>0.16373529579930823</v>
      </c>
      <c r="F434" s="59">
        <f t="shared" si="140"/>
        <v>5.5734064607350917E-4</v>
      </c>
      <c r="G434" s="59">
        <f t="shared" si="140"/>
        <v>1.015682459288266E-2</v>
      </c>
      <c r="H434" s="59">
        <f t="shared" si="140"/>
        <v>2.9278076897744001E-2</v>
      </c>
      <c r="I434" s="59">
        <f t="shared" si="140"/>
        <v>2.3587415525459645E-2</v>
      </c>
      <c r="J434" s="59">
        <f t="shared" si="140"/>
        <v>8.062227535865496E-3</v>
      </c>
      <c r="K434" s="59">
        <f t="shared" si="140"/>
        <v>2.713293830114562E-3</v>
      </c>
      <c r="L434" s="59">
        <f t="shared" si="140"/>
        <v>3.0166728097079758E-6</v>
      </c>
      <c r="M434" s="59">
        <f t="shared" si="140"/>
        <v>3.7499621295627616E-2</v>
      </c>
      <c r="N434" s="59">
        <f t="shared" si="140"/>
        <v>2.1244082596902233E-3</v>
      </c>
      <c r="O434" s="59">
        <f t="shared" si="140"/>
        <v>6.0993943349936075E-2</v>
      </c>
      <c r="P434" s="59">
        <f t="shared" si="140"/>
        <v>3.2877556139106327E-3</v>
      </c>
      <c r="Q434" s="59">
        <f t="shared" si="140"/>
        <v>3.9723350258441597E-3</v>
      </c>
      <c r="R434" s="59">
        <f t="shared" si="140"/>
        <v>0</v>
      </c>
      <c r="S434" s="59">
        <f t="shared" si="140"/>
        <v>0</v>
      </c>
      <c r="T434" s="59">
        <f t="shared" si="140"/>
        <v>0</v>
      </c>
      <c r="U434" s="59">
        <f t="shared" si="140"/>
        <v>0</v>
      </c>
      <c r="V434" s="59">
        <f t="shared" si="140"/>
        <v>0</v>
      </c>
      <c r="W434" s="59">
        <f t="shared" si="140"/>
        <v>0</v>
      </c>
      <c r="X434" s="59">
        <f t="shared" si="140"/>
        <v>0.18498144871658284</v>
      </c>
      <c r="Y434" s="59">
        <f t="shared" si="140"/>
        <v>8.6383336587983611E-3</v>
      </c>
      <c r="Z434" s="59">
        <f t="shared" si="140"/>
        <v>6.715801067974779E-2</v>
      </c>
      <c r="AA434" s="59">
        <f t="shared" si="140"/>
        <v>1.6600856572521926E-2</v>
      </c>
      <c r="AB434" s="59">
        <f t="shared" si="140"/>
        <v>3.2572892820327111E-2</v>
      </c>
    </row>
    <row r="435" spans="1:28" ht="12"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2" customHeight="1">
      <c r="A436" s="160" t="s">
        <v>391</v>
      </c>
      <c r="B436" s="9" t="s">
        <v>608</v>
      </c>
      <c r="C436" s="9">
        <v>2414.9207647925427</v>
      </c>
      <c r="D436" s="9">
        <v>498.81461253479745</v>
      </c>
      <c r="E436" s="9">
        <v>37.418328858259734</v>
      </c>
      <c r="F436" s="9">
        <v>2.7436500857723468E-2</v>
      </c>
      <c r="G436" s="9">
        <v>0.15612452120033748</v>
      </c>
      <c r="H436" s="9">
        <v>3.1976700183682145</v>
      </c>
      <c r="I436" s="9">
        <v>16.172781030929752</v>
      </c>
      <c r="J436" s="9">
        <v>3.073706841505607</v>
      </c>
      <c r="K436" s="9">
        <v>20.632385102581473</v>
      </c>
      <c r="L436" s="9">
        <v>0.23624217400029218</v>
      </c>
      <c r="M436" s="9">
        <v>0</v>
      </c>
      <c r="N436" s="9">
        <v>0</v>
      </c>
      <c r="O436" s="9">
        <v>0</v>
      </c>
      <c r="P436" s="9">
        <v>0</v>
      </c>
      <c r="Q436" s="9">
        <v>0</v>
      </c>
      <c r="R436" s="9">
        <v>0</v>
      </c>
      <c r="S436" s="9">
        <v>0</v>
      </c>
      <c r="T436" s="9">
        <v>0</v>
      </c>
      <c r="U436" s="9">
        <v>0</v>
      </c>
      <c r="V436" s="9">
        <v>0</v>
      </c>
      <c r="W436" s="9">
        <v>0</v>
      </c>
      <c r="X436" s="9">
        <v>767.14970055548815</v>
      </c>
      <c r="Y436" s="9">
        <v>150.5319239731059</v>
      </c>
      <c r="Z436" s="9">
        <v>17.310173668383243</v>
      </c>
      <c r="AA436" s="9">
        <v>0</v>
      </c>
      <c r="AB436" s="9">
        <v>29.773592660658487</v>
      </c>
    </row>
    <row r="437" spans="1:28" ht="12" customHeight="1">
      <c r="A437" s="1" t="s">
        <v>810</v>
      </c>
      <c r="B437" s="9">
        <f>SUM(C436:AB436)</f>
        <v>3959.4154432326791</v>
      </c>
      <c r="C437" s="59">
        <f t="shared" ref="C437:AB437" si="141">IF(ISERR($B437),0,IF($B437=0,0,+C436/$B437))</f>
        <v>0.609918509289056</v>
      </c>
      <c r="D437" s="59">
        <f t="shared" si="141"/>
        <v>0.12598188285277245</v>
      </c>
      <c r="E437" s="59">
        <f t="shared" si="141"/>
        <v>9.4504679780986565E-3</v>
      </c>
      <c r="F437" s="59">
        <f t="shared" si="141"/>
        <v>6.9294321980324543E-6</v>
      </c>
      <c r="G437" s="59">
        <f t="shared" si="141"/>
        <v>3.9431204792409724E-5</v>
      </c>
      <c r="H437" s="59">
        <f t="shared" si="141"/>
        <v>8.0761164475265704E-4</v>
      </c>
      <c r="I437" s="59">
        <f t="shared" si="141"/>
        <v>4.0846385692038991E-3</v>
      </c>
      <c r="J437" s="59">
        <f t="shared" si="141"/>
        <v>7.76303190603325E-4</v>
      </c>
      <c r="K437" s="59">
        <f t="shared" si="141"/>
        <v>5.21096747699102E-3</v>
      </c>
      <c r="L437" s="59">
        <f t="shared" si="141"/>
        <v>5.9665922252253331E-5</v>
      </c>
      <c r="M437" s="59">
        <f t="shared" si="141"/>
        <v>0</v>
      </c>
      <c r="N437" s="59">
        <f t="shared" si="141"/>
        <v>0</v>
      </c>
      <c r="O437" s="59">
        <f t="shared" si="141"/>
        <v>0</v>
      </c>
      <c r="P437" s="59">
        <f t="shared" si="141"/>
        <v>0</v>
      </c>
      <c r="Q437" s="59">
        <f t="shared" si="141"/>
        <v>0</v>
      </c>
      <c r="R437" s="59">
        <f t="shared" si="141"/>
        <v>0</v>
      </c>
      <c r="S437" s="59">
        <f t="shared" si="141"/>
        <v>0</v>
      </c>
      <c r="T437" s="59">
        <f t="shared" si="141"/>
        <v>0</v>
      </c>
      <c r="U437" s="59">
        <f t="shared" si="141"/>
        <v>0</v>
      </c>
      <c r="V437" s="59">
        <f t="shared" si="141"/>
        <v>0</v>
      </c>
      <c r="W437" s="59">
        <f t="shared" si="141"/>
        <v>0</v>
      </c>
      <c r="X437" s="59">
        <f t="shared" si="141"/>
        <v>0.19375327281371263</v>
      </c>
      <c r="Y437" s="59">
        <f t="shared" si="141"/>
        <v>3.8018724261529767E-2</v>
      </c>
      <c r="Z437" s="59">
        <f t="shared" si="141"/>
        <v>4.3719013365897995E-3</v>
      </c>
      <c r="AA437" s="59">
        <f t="shared" si="141"/>
        <v>0</v>
      </c>
      <c r="AB437" s="59">
        <f t="shared" si="141"/>
        <v>7.5196940274470745E-3</v>
      </c>
    </row>
    <row r="438" spans="1:28" ht="12"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2" customHeight="1">
      <c r="A439" s="160" t="s">
        <v>394</v>
      </c>
      <c r="B439" s="9" t="s">
        <v>608</v>
      </c>
      <c r="C439" s="9">
        <v>1624.8190898912012</v>
      </c>
      <c r="D439" s="9">
        <v>410.05096056541055</v>
      </c>
      <c r="E439" s="9">
        <v>857.53496207000228</v>
      </c>
      <c r="F439" s="9">
        <v>2.9189691690924198</v>
      </c>
      <c r="G439" s="9">
        <v>53.191880580008863</v>
      </c>
      <c r="H439" s="9">
        <v>153.33424311025647</v>
      </c>
      <c r="I439" s="9">
        <v>123.56090884131626</v>
      </c>
      <c r="J439" s="9">
        <v>42.229316340623818</v>
      </c>
      <c r="K439" s="9">
        <v>14.216334846019917</v>
      </c>
      <c r="L439" s="9">
        <v>1.5821665523089012E-2</v>
      </c>
      <c r="M439" s="9">
        <v>196.42041508602995</v>
      </c>
      <c r="N439" s="9">
        <v>11.127782949823622</v>
      </c>
      <c r="O439" s="9">
        <v>319.74961585087772</v>
      </c>
      <c r="P439" s="9">
        <v>17.228055501061021</v>
      </c>
      <c r="Q439" s="9">
        <v>20.826772327198007</v>
      </c>
      <c r="R439" s="9">
        <v>0</v>
      </c>
      <c r="S439" s="9">
        <v>0</v>
      </c>
      <c r="T439" s="9">
        <v>0</v>
      </c>
      <c r="U439" s="9">
        <v>0</v>
      </c>
      <c r="V439" s="9">
        <v>0</v>
      </c>
      <c r="W439" s="9">
        <v>0</v>
      </c>
      <c r="X439" s="9">
        <v>957.96036830344622</v>
      </c>
      <c r="Y439" s="9">
        <v>78.417975629159443</v>
      </c>
      <c r="Z439" s="9">
        <v>345.83163608252403</v>
      </c>
      <c r="AA439" s="9">
        <v>85.486471840623921</v>
      </c>
      <c r="AB439" s="9">
        <v>167.73481974789087</v>
      </c>
    </row>
    <row r="440" spans="1:28" ht="12" customHeight="1">
      <c r="A440" s="1" t="s">
        <v>811</v>
      </c>
      <c r="B440" s="9">
        <f>SUM(C439:AB439)</f>
        <v>5482.6564003980893</v>
      </c>
      <c r="C440" s="59">
        <f t="shared" ref="C440:AB440" si="142">IF(ISERR($B440),0,IF($B440=0,0,+C439/$B440))</f>
        <v>0.29635617686587562</v>
      </c>
      <c r="D440" s="59">
        <f t="shared" si="142"/>
        <v>7.4790563299869967E-2</v>
      </c>
      <c r="E440" s="59">
        <f t="shared" si="142"/>
        <v>0.15640866387463889</v>
      </c>
      <c r="F440" s="59">
        <f t="shared" si="142"/>
        <v>5.3240052921800399E-4</v>
      </c>
      <c r="G440" s="59">
        <f t="shared" si="142"/>
        <v>9.7018446343175302E-3</v>
      </c>
      <c r="H440" s="59">
        <f t="shared" si="142"/>
        <v>2.7967144375329274E-2</v>
      </c>
      <c r="I440" s="59">
        <f t="shared" si="142"/>
        <v>2.2536686565356283E-2</v>
      </c>
      <c r="J440" s="59">
        <f t="shared" si="142"/>
        <v>7.7023459536070139E-3</v>
      </c>
      <c r="K440" s="59">
        <f t="shared" si="142"/>
        <v>2.5929647615684408E-3</v>
      </c>
      <c r="L440" s="59">
        <f t="shared" si="142"/>
        <v>2.885766381774393E-6</v>
      </c>
      <c r="M440" s="59">
        <f t="shared" si="142"/>
        <v>3.5825775088106575E-2</v>
      </c>
      <c r="N440" s="59">
        <f t="shared" si="142"/>
        <v>2.029633472747927E-3</v>
      </c>
      <c r="O440" s="59">
        <f t="shared" si="142"/>
        <v>5.8320199644037708E-2</v>
      </c>
      <c r="P440" s="59">
        <f t="shared" si="142"/>
        <v>3.1422825438796624E-3</v>
      </c>
      <c r="Q440" s="59">
        <f t="shared" si="142"/>
        <v>3.7986645170187574E-3</v>
      </c>
      <c r="R440" s="59">
        <f t="shared" si="142"/>
        <v>0</v>
      </c>
      <c r="S440" s="59">
        <f t="shared" si="142"/>
        <v>0</v>
      </c>
      <c r="T440" s="59">
        <f t="shared" si="142"/>
        <v>0</v>
      </c>
      <c r="U440" s="59">
        <f t="shared" si="142"/>
        <v>0</v>
      </c>
      <c r="V440" s="59">
        <f t="shared" si="142"/>
        <v>0</v>
      </c>
      <c r="W440" s="59">
        <f t="shared" si="142"/>
        <v>0</v>
      </c>
      <c r="X440" s="59">
        <f t="shared" si="142"/>
        <v>0.17472558890137449</v>
      </c>
      <c r="Y440" s="59">
        <f t="shared" si="142"/>
        <v>1.4302916305947169E-2</v>
      </c>
      <c r="Z440" s="59">
        <f t="shared" si="142"/>
        <v>6.3077386366472574E-2</v>
      </c>
      <c r="AA440" s="59">
        <f t="shared" si="142"/>
        <v>1.55921629220494E-2</v>
      </c>
      <c r="AB440" s="59">
        <f t="shared" si="142"/>
        <v>3.0593713612202988E-2</v>
      </c>
    </row>
    <row r="441" spans="1:28" ht="12"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2" customHeight="1">
      <c r="A442" s="160" t="s">
        <v>387</v>
      </c>
      <c r="B442" s="9" t="s">
        <v>608</v>
      </c>
      <c r="C442" s="9">
        <v>3.9264418003675603</v>
      </c>
      <c r="D442" s="9">
        <v>0.81102724935947568</v>
      </c>
      <c r="E442" s="9">
        <v>6.0838803769858771E-2</v>
      </c>
      <c r="F442" s="9">
        <v>4.4609258156277584E-5</v>
      </c>
      <c r="G442" s="9">
        <v>2.5384428965148198E-4</v>
      </c>
      <c r="H442" s="9">
        <v>5.1991209844028385E-3</v>
      </c>
      <c r="I442" s="9">
        <v>2.6295472875893434E-2</v>
      </c>
      <c r="J442" s="9">
        <v>4.9975681192174198E-3</v>
      </c>
      <c r="K442" s="9">
        <v>3.3546384001139795E-2</v>
      </c>
      <c r="L442" s="9">
        <v>3.8410831548924115E-4</v>
      </c>
      <c r="M442" s="9">
        <v>0</v>
      </c>
      <c r="N442" s="9">
        <v>0</v>
      </c>
      <c r="O442" s="9">
        <v>0</v>
      </c>
      <c r="P442" s="9">
        <v>0</v>
      </c>
      <c r="Q442" s="9">
        <v>0</v>
      </c>
      <c r="R442" s="9">
        <v>0</v>
      </c>
      <c r="S442" s="9">
        <v>0</v>
      </c>
      <c r="T442" s="9">
        <v>0</v>
      </c>
      <c r="U442" s="9">
        <v>0</v>
      </c>
      <c r="V442" s="9">
        <v>0</v>
      </c>
      <c r="W442" s="9">
        <v>0</v>
      </c>
      <c r="X442" s="9">
        <v>1.2473157278347764</v>
      </c>
      <c r="Y442" s="9">
        <v>0.24475123457250578</v>
      </c>
      <c r="Z442" s="9">
        <v>2.8144769987515784E-2</v>
      </c>
      <c r="AA442" s="9">
        <v>0</v>
      </c>
      <c r="AB442" s="9">
        <v>4.8409157134382881E-2</v>
      </c>
    </row>
    <row r="443" spans="1:28" ht="12" customHeight="1">
      <c r="A443" s="1" t="s">
        <v>795</v>
      </c>
      <c r="B443" s="9">
        <f>SUM(C442:AB442)</f>
        <v>6.4376498508700255</v>
      </c>
      <c r="C443" s="59">
        <f t="shared" ref="C443:AB443" si="143">IF(ISERR($B443),0,IF($B443=0,0,+C442/$B443))</f>
        <v>0.60991850928905611</v>
      </c>
      <c r="D443" s="59">
        <f t="shared" si="143"/>
        <v>0.12598188285277245</v>
      </c>
      <c r="E443" s="59">
        <f t="shared" si="143"/>
        <v>9.4504679780986565E-3</v>
      </c>
      <c r="F443" s="59">
        <f t="shared" si="143"/>
        <v>6.9294321980324543E-6</v>
      </c>
      <c r="G443" s="59">
        <f t="shared" si="143"/>
        <v>3.9431204792409738E-5</v>
      </c>
      <c r="H443" s="59">
        <f t="shared" si="143"/>
        <v>8.0761164475265704E-4</v>
      </c>
      <c r="I443" s="59">
        <f t="shared" si="143"/>
        <v>4.0846385692038991E-3</v>
      </c>
      <c r="J443" s="59">
        <f t="shared" si="143"/>
        <v>7.763031906033249E-4</v>
      </c>
      <c r="K443" s="59">
        <f t="shared" si="143"/>
        <v>5.21096747699102E-3</v>
      </c>
      <c r="L443" s="59">
        <f t="shared" si="143"/>
        <v>5.9665922252253324E-5</v>
      </c>
      <c r="M443" s="59">
        <f t="shared" si="143"/>
        <v>0</v>
      </c>
      <c r="N443" s="59">
        <f t="shared" si="143"/>
        <v>0</v>
      </c>
      <c r="O443" s="59">
        <f t="shared" si="143"/>
        <v>0</v>
      </c>
      <c r="P443" s="59">
        <f t="shared" si="143"/>
        <v>0</v>
      </c>
      <c r="Q443" s="59">
        <f t="shared" si="143"/>
        <v>0</v>
      </c>
      <c r="R443" s="59">
        <f t="shared" si="143"/>
        <v>0</v>
      </c>
      <c r="S443" s="59">
        <f t="shared" si="143"/>
        <v>0</v>
      </c>
      <c r="T443" s="59">
        <f t="shared" si="143"/>
        <v>0</v>
      </c>
      <c r="U443" s="59">
        <f t="shared" si="143"/>
        <v>0</v>
      </c>
      <c r="V443" s="59">
        <f t="shared" si="143"/>
        <v>0</v>
      </c>
      <c r="W443" s="59">
        <f t="shared" si="143"/>
        <v>0</v>
      </c>
      <c r="X443" s="59">
        <f t="shared" si="143"/>
        <v>0.19375327281371263</v>
      </c>
      <c r="Y443" s="59">
        <f t="shared" si="143"/>
        <v>3.8018724261529774E-2</v>
      </c>
      <c r="Z443" s="59">
        <f t="shared" si="143"/>
        <v>4.3719013365897987E-3</v>
      </c>
      <c r="AA443" s="59">
        <f t="shared" si="143"/>
        <v>0</v>
      </c>
      <c r="AB443" s="59">
        <f t="shared" si="143"/>
        <v>7.5196940274470745E-3</v>
      </c>
    </row>
    <row r="444" spans="1:28" ht="12"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2" customHeight="1">
      <c r="A445" s="160" t="s">
        <v>398</v>
      </c>
      <c r="B445" s="9" t="s">
        <v>608</v>
      </c>
      <c r="C445" s="9">
        <v>2.3857430736687122</v>
      </c>
      <c r="D445" s="9">
        <v>0.58298910687357108</v>
      </c>
      <c r="E445" s="9">
        <v>1.290822000026671</v>
      </c>
      <c r="F445" s="9">
        <v>4.3941644975881685E-3</v>
      </c>
      <c r="G445" s="9">
        <v>8.0247260416273489E-2</v>
      </c>
      <c r="H445" s="9">
        <v>0.23111085417202606</v>
      </c>
      <c r="I445" s="9">
        <v>0.18427844476719385</v>
      </c>
      <c r="J445" s="9">
        <v>6.3248759752158254E-2</v>
      </c>
      <c r="K445" s="9">
        <v>2.1007469273843657E-2</v>
      </c>
      <c r="L445" s="9">
        <v>2.2338102806538959E-5</v>
      </c>
      <c r="M445" s="9">
        <v>0.29416555880089107</v>
      </c>
      <c r="N445" s="9">
        <v>1.6646841773541546E-2</v>
      </c>
      <c r="O445" s="9">
        <v>0.46119300642843541</v>
      </c>
      <c r="P445" s="9">
        <v>2.5337611325037236E-2</v>
      </c>
      <c r="Q445" s="9">
        <v>2.9872593513683841E-2</v>
      </c>
      <c r="R445" s="9">
        <v>0</v>
      </c>
      <c r="S445" s="9">
        <v>0</v>
      </c>
      <c r="T445" s="9">
        <v>0</v>
      </c>
      <c r="U445" s="9">
        <v>0</v>
      </c>
      <c r="V445" s="9">
        <v>0</v>
      </c>
      <c r="W445" s="9">
        <v>0</v>
      </c>
      <c r="X445" s="9">
        <v>1.4493289905151812</v>
      </c>
      <c r="Y445" s="9">
        <v>0.11381912955834901</v>
      </c>
      <c r="Z445" s="9">
        <v>0.5487199029746852</v>
      </c>
      <c r="AA445" s="9">
        <v>0.13563862770160759</v>
      </c>
      <c r="AB445" s="9">
        <v>0.2661394285963361</v>
      </c>
    </row>
    <row r="446" spans="1:28" ht="12" customHeight="1">
      <c r="A446" s="1" t="s">
        <v>796</v>
      </c>
      <c r="B446" s="9">
        <f>SUM(C445:AB445)</f>
        <v>8.1847251627385926</v>
      </c>
      <c r="C446" s="59">
        <f t="shared" ref="C446:AB446" si="144">IF(ISERR($B446),0,IF($B446=0,0,+C445/$B446))</f>
        <v>0.29148725537296444</v>
      </c>
      <c r="D446" s="59">
        <f t="shared" si="144"/>
        <v>7.1228916705433284E-2</v>
      </c>
      <c r="E446" s="59">
        <f t="shared" si="144"/>
        <v>0.15771109895091023</v>
      </c>
      <c r="F446" s="59">
        <f t="shared" si="144"/>
        <v>5.3687379969615131E-4</v>
      </c>
      <c r="G446" s="59">
        <f t="shared" si="144"/>
        <v>9.8045149740156844E-3</v>
      </c>
      <c r="H446" s="59">
        <f t="shared" si="144"/>
        <v>2.8236849689733116E-2</v>
      </c>
      <c r="I446" s="59">
        <f t="shared" si="144"/>
        <v>2.2514921527986245E-2</v>
      </c>
      <c r="J446" s="59">
        <f t="shared" si="144"/>
        <v>7.7276583507167327E-3</v>
      </c>
      <c r="K446" s="59">
        <f t="shared" si="144"/>
        <v>2.5666676468846265E-3</v>
      </c>
      <c r="L446" s="59">
        <f t="shared" si="144"/>
        <v>2.7292428716158228E-6</v>
      </c>
      <c r="M446" s="59">
        <f t="shared" si="144"/>
        <v>3.5940798615950578E-2</v>
      </c>
      <c r="N446" s="59">
        <f t="shared" si="144"/>
        <v>2.0338913576875128E-3</v>
      </c>
      <c r="O446" s="59">
        <f t="shared" si="144"/>
        <v>5.6348013801128194E-2</v>
      </c>
      <c r="P446" s="59">
        <f t="shared" si="144"/>
        <v>3.0957192601149385E-3</v>
      </c>
      <c r="Q446" s="59">
        <f t="shared" si="144"/>
        <v>3.6497979980660133E-3</v>
      </c>
      <c r="R446" s="59">
        <f t="shared" si="144"/>
        <v>0</v>
      </c>
      <c r="S446" s="59">
        <f t="shared" si="144"/>
        <v>0</v>
      </c>
      <c r="T446" s="59">
        <f t="shared" si="144"/>
        <v>0</v>
      </c>
      <c r="U446" s="59">
        <f t="shared" si="144"/>
        <v>0</v>
      </c>
      <c r="V446" s="59">
        <f t="shared" si="144"/>
        <v>0</v>
      </c>
      <c r="W446" s="59">
        <f t="shared" si="144"/>
        <v>0</v>
      </c>
      <c r="X446" s="59">
        <f t="shared" si="144"/>
        <v>0.1770772948019477</v>
      </c>
      <c r="Y446" s="59">
        <f t="shared" si="144"/>
        <v>1.3906286075006746E-2</v>
      </c>
      <c r="Z446" s="59">
        <f t="shared" si="144"/>
        <v>6.704194607202725E-2</v>
      </c>
      <c r="AA446" s="59">
        <f t="shared" si="144"/>
        <v>1.6572166444770782E-2</v>
      </c>
      <c r="AB446" s="59">
        <f t="shared" si="144"/>
        <v>3.2516599312088126E-2</v>
      </c>
    </row>
    <row r="447" spans="1:28" ht="12"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2" customHeight="1">
      <c r="A448" s="160" t="s">
        <v>514</v>
      </c>
      <c r="B448" s="160" t="s">
        <v>558</v>
      </c>
      <c r="C448" s="192">
        <v>1139865.5833333333</v>
      </c>
      <c r="D448" s="192">
        <v>7547.666666666667</v>
      </c>
      <c r="E448" s="192">
        <v>193.08333333333331</v>
      </c>
      <c r="F448" s="192">
        <v>0.58333333333333337</v>
      </c>
      <c r="G448" s="211">
        <v>12.833333333333334</v>
      </c>
      <c r="H448" s="211">
        <v>34.833333333333336</v>
      </c>
      <c r="I448" s="211">
        <v>22</v>
      </c>
      <c r="J448" s="211">
        <v>7.916666666666667</v>
      </c>
      <c r="K448" s="211">
        <v>2</v>
      </c>
      <c r="L448" s="211">
        <v>1.0833333333333333</v>
      </c>
      <c r="M448" s="211">
        <v>36</v>
      </c>
      <c r="N448" s="211">
        <v>2</v>
      </c>
      <c r="O448" s="211">
        <v>20.833333333333332</v>
      </c>
      <c r="P448" s="211">
        <v>2.1666666666666665</v>
      </c>
      <c r="Q448" s="211">
        <v>1</v>
      </c>
      <c r="R448" s="41">
        <v>0</v>
      </c>
      <c r="S448" s="41">
        <v>0</v>
      </c>
      <c r="T448" s="41">
        <v>0</v>
      </c>
      <c r="U448" s="41">
        <v>0</v>
      </c>
      <c r="V448" s="41">
        <v>0</v>
      </c>
      <c r="W448" s="41">
        <v>0</v>
      </c>
      <c r="X448" s="41">
        <v>0</v>
      </c>
      <c r="Y448" s="41">
        <v>0</v>
      </c>
      <c r="Z448" s="41">
        <v>0</v>
      </c>
      <c r="AA448" s="41">
        <v>0</v>
      </c>
      <c r="AB448" s="41">
        <v>0</v>
      </c>
    </row>
    <row r="449" spans="1:28" ht="12" customHeight="1">
      <c r="A449" s="1" t="s">
        <v>866</v>
      </c>
      <c r="B449" s="9">
        <f>SUM(C448:AB448)</f>
        <v>1147749.583333333</v>
      </c>
      <c r="C449" s="59">
        <f t="shared" ref="C449:AB449" si="145">IF(ISERR($B449),0,IF($B449=0,0,+C448/$B449))</f>
        <v>0.99313090580516461</v>
      </c>
      <c r="D449" s="59">
        <f t="shared" si="145"/>
        <v>6.5760569868790362E-3</v>
      </c>
      <c r="E449" s="59">
        <f t="shared" si="145"/>
        <v>1.6822775293245953E-4</v>
      </c>
      <c r="F449" s="59">
        <f t="shared" si="145"/>
        <v>5.0824094541528569E-7</v>
      </c>
      <c r="G449" s="59">
        <f t="shared" si="145"/>
        <v>1.1181300799136284E-5</v>
      </c>
      <c r="H449" s="59">
        <f t="shared" si="145"/>
        <v>3.0349245026227058E-5</v>
      </c>
      <c r="I449" s="59">
        <f t="shared" si="145"/>
        <v>1.9167944227090773E-5</v>
      </c>
      <c r="J449" s="59">
        <f t="shared" si="145"/>
        <v>6.897555687778877E-6</v>
      </c>
      <c r="K449" s="59">
        <f t="shared" si="145"/>
        <v>1.7425403842809793E-6</v>
      </c>
      <c r="L449" s="59">
        <f t="shared" si="145"/>
        <v>9.4387604148553039E-7</v>
      </c>
      <c r="M449" s="59">
        <f t="shared" si="145"/>
        <v>3.136572691705763E-5</v>
      </c>
      <c r="N449" s="59">
        <f t="shared" si="145"/>
        <v>1.7425403842809793E-6</v>
      </c>
      <c r="O449" s="59">
        <f t="shared" si="145"/>
        <v>1.8151462336260201E-5</v>
      </c>
      <c r="P449" s="59">
        <f t="shared" si="145"/>
        <v>1.8877520829710608E-6</v>
      </c>
      <c r="Q449" s="59">
        <f t="shared" si="145"/>
        <v>8.7127019214048963E-7</v>
      </c>
      <c r="R449" s="59">
        <f t="shared" si="145"/>
        <v>0</v>
      </c>
      <c r="S449" s="59">
        <f t="shared" si="145"/>
        <v>0</v>
      </c>
      <c r="T449" s="59">
        <f t="shared" si="145"/>
        <v>0</v>
      </c>
      <c r="U449" s="59">
        <f t="shared" si="145"/>
        <v>0</v>
      </c>
      <c r="V449" s="59">
        <f t="shared" si="145"/>
        <v>0</v>
      </c>
      <c r="W449" s="59">
        <f t="shared" si="145"/>
        <v>0</v>
      </c>
      <c r="X449" s="59">
        <f t="shared" si="145"/>
        <v>0</v>
      </c>
      <c r="Y449" s="59">
        <f t="shared" si="145"/>
        <v>0</v>
      </c>
      <c r="Z449" s="59">
        <f t="shared" si="145"/>
        <v>0</v>
      </c>
      <c r="AA449" s="59">
        <f t="shared" si="145"/>
        <v>0</v>
      </c>
      <c r="AB449" s="59">
        <f t="shared" si="145"/>
        <v>0</v>
      </c>
    </row>
    <row r="450" spans="1:28" ht="12"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2" customHeight="1">
      <c r="A451" s="1" t="s">
        <v>538</v>
      </c>
      <c r="B451" s="9" t="s">
        <v>608</v>
      </c>
      <c r="C451" s="1">
        <v>0</v>
      </c>
      <c r="D451" s="1">
        <v>21695.250887672919</v>
      </c>
      <c r="E451" s="1">
        <v>5068.8078210881868</v>
      </c>
      <c r="F451" s="1">
        <v>0</v>
      </c>
      <c r="G451" s="1">
        <v>163.32240368159779</v>
      </c>
      <c r="H451" s="1">
        <v>555.34096711627251</v>
      </c>
      <c r="I451" s="1">
        <v>2288.0096304155086</v>
      </c>
      <c r="J451" s="1">
        <v>1307.8051137774344</v>
      </c>
      <c r="K451" s="1">
        <v>289.00954090992423</v>
      </c>
      <c r="L451" s="1">
        <v>6.6294192527852411</v>
      </c>
      <c r="M451" s="1">
        <v>3921.2118829945707</v>
      </c>
      <c r="N451" s="1">
        <v>317.85488108493502</v>
      </c>
      <c r="O451" s="1">
        <v>12474.272964555581</v>
      </c>
      <c r="P451" s="1">
        <v>3301.8996810133849</v>
      </c>
      <c r="Q451" s="1">
        <v>1313.2499475769259</v>
      </c>
      <c r="R451" s="1">
        <v>0</v>
      </c>
      <c r="S451" s="1">
        <v>0</v>
      </c>
      <c r="T451" s="1">
        <v>0</v>
      </c>
      <c r="U451" s="1">
        <v>0</v>
      </c>
      <c r="V451" s="1">
        <v>0</v>
      </c>
      <c r="W451" s="1">
        <v>0</v>
      </c>
      <c r="X451" s="1">
        <v>0</v>
      </c>
      <c r="Y451" s="1">
        <v>0</v>
      </c>
      <c r="Z451" s="1">
        <v>0</v>
      </c>
      <c r="AA451" s="1">
        <v>0</v>
      </c>
      <c r="AB451" s="1">
        <v>0</v>
      </c>
    </row>
    <row r="452" spans="1:28" ht="12" customHeight="1">
      <c r="A452" s="1" t="s">
        <v>839</v>
      </c>
      <c r="B452" s="9">
        <f>SUM(C451:AB451)</f>
        <v>52702.665141140023</v>
      </c>
      <c r="C452" s="59">
        <f t="shared" ref="C452" si="146">IF(ISERR($B452),0,IF($B452=0,0,+C451/$B452))</f>
        <v>0</v>
      </c>
      <c r="D452" s="59">
        <v>0.41165377176983547</v>
      </c>
      <c r="E452" s="59">
        <v>9.6177447715664846E-2</v>
      </c>
      <c r="F452" s="59">
        <v>0</v>
      </c>
      <c r="G452" s="59">
        <v>3.0989401246448033E-3</v>
      </c>
      <c r="H452" s="59">
        <v>1.0537246373196599E-2</v>
      </c>
      <c r="I452" s="59">
        <v>4.341354700541461E-2</v>
      </c>
      <c r="J452" s="59">
        <v>2.4814781382973244E-2</v>
      </c>
      <c r="K452" s="59">
        <v>5.4837746845618554E-3</v>
      </c>
      <c r="L452" s="59">
        <v>1.2578907034457116E-4</v>
      </c>
      <c r="M452" s="59">
        <v>7.440253490963683E-2</v>
      </c>
      <c r="N452" s="59">
        <v>6.03109691386016E-3</v>
      </c>
      <c r="O452" s="59">
        <v>0.2366915018652081</v>
      </c>
      <c r="P452" s="59">
        <v>6.2651474496987089E-2</v>
      </c>
      <c r="Q452" s="59">
        <v>2.4918093687671877E-2</v>
      </c>
      <c r="R452" s="59">
        <v>0</v>
      </c>
      <c r="S452" s="59">
        <v>0</v>
      </c>
      <c r="T452" s="59">
        <v>0</v>
      </c>
      <c r="U452" s="59">
        <v>0</v>
      </c>
      <c r="V452" s="59">
        <v>0</v>
      </c>
      <c r="W452" s="59">
        <v>0</v>
      </c>
      <c r="X452" s="59">
        <v>0</v>
      </c>
      <c r="Y452" s="59">
        <v>0</v>
      </c>
      <c r="Z452" s="59">
        <v>0</v>
      </c>
      <c r="AA452" s="59">
        <v>0</v>
      </c>
      <c r="AB452" s="59">
        <v>0</v>
      </c>
    </row>
    <row r="453" spans="1:28" ht="12"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2" customHeight="1">
      <c r="A454" s="1" t="s">
        <v>515</v>
      </c>
      <c r="B454" s="9" t="s">
        <v>608</v>
      </c>
      <c r="C454" s="208">
        <v>491859.59560393076</v>
      </c>
      <c r="D454" s="208">
        <v>10059.667957997866</v>
      </c>
      <c r="E454" s="208">
        <v>1015.9498638205208</v>
      </c>
      <c r="F454" s="208">
        <v>0</v>
      </c>
      <c r="G454" s="208">
        <v>76.085873287275362</v>
      </c>
      <c r="H454" s="208">
        <v>258.71283732522335</v>
      </c>
      <c r="I454" s="208">
        <v>398.0175977011516</v>
      </c>
      <c r="J454" s="208">
        <v>227.50317250738411</v>
      </c>
      <c r="K454" s="1">
        <v>0</v>
      </c>
      <c r="L454" s="208">
        <v>0</v>
      </c>
      <c r="M454" s="208">
        <v>601.3921930506076</v>
      </c>
      <c r="N454" s="208">
        <v>48.749072917101991</v>
      </c>
      <c r="O454" s="208">
        <v>9413.0770323020297</v>
      </c>
      <c r="P454" s="208">
        <v>2491.6110252377994</v>
      </c>
      <c r="Q454" s="1">
        <v>0</v>
      </c>
      <c r="R454" s="1">
        <v>0</v>
      </c>
      <c r="S454" s="1">
        <v>0</v>
      </c>
      <c r="T454" s="1">
        <v>0</v>
      </c>
      <c r="U454" s="1">
        <v>0</v>
      </c>
      <c r="V454" s="1">
        <v>0</v>
      </c>
      <c r="W454" s="1">
        <v>0</v>
      </c>
      <c r="X454" s="1">
        <v>0</v>
      </c>
      <c r="Y454" s="1">
        <v>0</v>
      </c>
      <c r="Z454" s="1">
        <v>0</v>
      </c>
      <c r="AA454" s="1">
        <v>0</v>
      </c>
      <c r="AB454" s="1">
        <v>0</v>
      </c>
    </row>
    <row r="455" spans="1:28" ht="12" customHeight="1">
      <c r="A455" s="1" t="s">
        <v>822</v>
      </c>
      <c r="B455" s="9">
        <f>SUM(C454:AB454)</f>
        <v>516450.36223007779</v>
      </c>
      <c r="C455" s="59">
        <f t="shared" ref="C455" si="147">IF(ISERR($B455),0,IF($B455=0,0,+C454/$B455))</f>
        <v>0.95238503363622029</v>
      </c>
      <c r="D455" s="59">
        <v>1.9478479818581869E-2</v>
      </c>
      <c r="E455" s="59">
        <v>1.967178141638938E-3</v>
      </c>
      <c r="F455" s="59">
        <v>0</v>
      </c>
      <c r="G455" s="59">
        <v>1.4732465857653757E-4</v>
      </c>
      <c r="H455" s="59">
        <v>5.0094424604153385E-4</v>
      </c>
      <c r="I455" s="59">
        <v>7.7067928848471867E-4</v>
      </c>
      <c r="J455" s="59">
        <v>4.4051314346069104E-4</v>
      </c>
      <c r="K455" s="59">
        <v>0</v>
      </c>
      <c r="L455" s="59">
        <v>0</v>
      </c>
      <c r="M455" s="59">
        <v>1.1644724005105613E-3</v>
      </c>
      <c r="N455" s="59">
        <v>9.4392562155633377E-5</v>
      </c>
      <c r="O455" s="59">
        <v>1.8226489360285352E-2</v>
      </c>
      <c r="P455" s="59">
        <v>4.8244927440437941E-3</v>
      </c>
      <c r="Q455" s="59">
        <v>0</v>
      </c>
      <c r="R455" s="59">
        <v>0</v>
      </c>
      <c r="S455" s="59">
        <v>0</v>
      </c>
      <c r="T455" s="59">
        <v>0</v>
      </c>
      <c r="U455" s="59">
        <v>0</v>
      </c>
      <c r="V455" s="59">
        <v>0</v>
      </c>
      <c r="W455" s="59">
        <v>0</v>
      </c>
      <c r="X455" s="59">
        <v>0</v>
      </c>
      <c r="Y455" s="59">
        <v>0</v>
      </c>
      <c r="Z455" s="59">
        <v>0</v>
      </c>
      <c r="AA455" s="59">
        <v>0</v>
      </c>
      <c r="AB455" s="59">
        <v>0</v>
      </c>
    </row>
    <row r="456" spans="1:28" ht="12"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2" customHeight="1">
      <c r="A457" s="1" t="s">
        <v>442</v>
      </c>
      <c r="B457" s="9" t="s">
        <v>558</v>
      </c>
      <c r="C457" s="1">
        <v>23971.096587093496</v>
      </c>
      <c r="D457" s="1">
        <v>8155.8135029321211</v>
      </c>
      <c r="E457" s="1">
        <v>2127.7711970242322</v>
      </c>
      <c r="F457" s="1">
        <v>0</v>
      </c>
      <c r="G457" s="1">
        <v>8.450913497791662</v>
      </c>
      <c r="H457" s="1">
        <v>0</v>
      </c>
      <c r="I457" s="1">
        <v>1450.9588304152558</v>
      </c>
      <c r="J457" s="1">
        <v>0</v>
      </c>
      <c r="K457" s="1">
        <v>435.54733189701608</v>
      </c>
      <c r="L457" s="1">
        <v>3.9999999999999996</v>
      </c>
      <c r="M457" s="1">
        <v>1162.9604499351578</v>
      </c>
      <c r="N457" s="1">
        <v>0</v>
      </c>
      <c r="O457" s="1">
        <v>7673.193984027017</v>
      </c>
      <c r="P457" s="1">
        <v>0</v>
      </c>
      <c r="Q457" s="1">
        <v>2498.002</v>
      </c>
      <c r="R457" s="1">
        <v>0</v>
      </c>
      <c r="S457" s="1">
        <v>0</v>
      </c>
      <c r="T457" s="1">
        <v>0</v>
      </c>
      <c r="U457" s="1">
        <v>0</v>
      </c>
      <c r="V457" s="1">
        <v>0</v>
      </c>
      <c r="W457" s="1">
        <v>0</v>
      </c>
      <c r="X457" s="1">
        <v>0</v>
      </c>
      <c r="Y457" s="1">
        <v>0</v>
      </c>
      <c r="Z457" s="1">
        <v>0</v>
      </c>
      <c r="AA457" s="1">
        <v>0</v>
      </c>
      <c r="AB457" s="1">
        <v>0</v>
      </c>
    </row>
    <row r="458" spans="1:28" ht="12" customHeight="1">
      <c r="A458" s="1" t="s">
        <v>915</v>
      </c>
      <c r="B458" s="9">
        <f>SUM(C457:AB457)</f>
        <v>47487.794796822091</v>
      </c>
      <c r="C458" s="59">
        <f t="shared" ref="C458" si="148">IF(ISERR($B458),0,IF($B458=0,0,+C457/$B458))</f>
        <v>0.50478437016615596</v>
      </c>
      <c r="D458" s="59">
        <v>0.17174546718429454</v>
      </c>
      <c r="E458" s="59">
        <v>4.4806696249593457E-2</v>
      </c>
      <c r="F458" s="59">
        <v>0</v>
      </c>
      <c r="G458" s="59">
        <v>1.779596954111923E-4</v>
      </c>
      <c r="H458" s="59">
        <v>0</v>
      </c>
      <c r="I458" s="59">
        <v>3.0554352684162851E-2</v>
      </c>
      <c r="J458" s="59">
        <v>0</v>
      </c>
      <c r="K458" s="59">
        <v>9.1717742161015903E-3</v>
      </c>
      <c r="L458" s="59">
        <v>8.4232169910481534E-5</v>
      </c>
      <c r="M458" s="59">
        <v>2.4489670554527072E-2</v>
      </c>
      <c r="N458" s="59">
        <v>0</v>
      </c>
      <c r="O458" s="59">
        <v>0.16158244485466214</v>
      </c>
      <c r="P458" s="59">
        <v>0</v>
      </c>
      <c r="Q458" s="59">
        <v>5.2603032225180681E-2</v>
      </c>
      <c r="R458" s="59">
        <v>0</v>
      </c>
      <c r="S458" s="59">
        <v>0</v>
      </c>
      <c r="T458" s="59">
        <v>0</v>
      </c>
      <c r="U458" s="59">
        <v>0</v>
      </c>
      <c r="V458" s="59">
        <v>0</v>
      </c>
      <c r="W458" s="59">
        <v>0</v>
      </c>
      <c r="X458" s="59">
        <v>0</v>
      </c>
      <c r="Y458" s="59">
        <v>0</v>
      </c>
      <c r="Z458" s="59">
        <v>0</v>
      </c>
      <c r="AA458" s="59">
        <v>0</v>
      </c>
      <c r="AB458" s="59">
        <v>0</v>
      </c>
    </row>
    <row r="459" spans="1:28" ht="12"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2" customHeight="1">
      <c r="A460" s="1" t="s">
        <v>448</v>
      </c>
      <c r="B460" s="9" t="s">
        <v>558</v>
      </c>
      <c r="C460" s="96">
        <v>2335983.9691241961</v>
      </c>
      <c r="D460" s="96">
        <v>885577.82098501374</v>
      </c>
      <c r="E460" s="96">
        <v>332248.13873999985</v>
      </c>
      <c r="F460" s="96">
        <v>0</v>
      </c>
      <c r="G460" s="96">
        <v>3092.8399999999988</v>
      </c>
      <c r="H460" s="96">
        <v>50572.169999999976</v>
      </c>
      <c r="I460" s="96">
        <v>218999</v>
      </c>
      <c r="J460" s="96">
        <v>66524</v>
      </c>
      <c r="K460" s="96">
        <v>81243.25</v>
      </c>
      <c r="L460" s="96">
        <v>277</v>
      </c>
      <c r="M460" s="96">
        <v>280632</v>
      </c>
      <c r="N460" s="96">
        <v>27170</v>
      </c>
      <c r="O460" s="96">
        <v>1313015</v>
      </c>
      <c r="P460" s="96">
        <v>33209.432999999997</v>
      </c>
      <c r="Q460" s="96">
        <v>280802</v>
      </c>
      <c r="R460" s="96">
        <v>0</v>
      </c>
      <c r="S460" s="96">
        <v>0</v>
      </c>
      <c r="T460" s="96">
        <v>0</v>
      </c>
      <c r="U460" s="96">
        <v>0</v>
      </c>
      <c r="V460" s="96">
        <v>0</v>
      </c>
      <c r="W460" s="96">
        <v>0</v>
      </c>
      <c r="X460" s="96">
        <v>0</v>
      </c>
      <c r="Y460" s="96">
        <v>0</v>
      </c>
      <c r="Z460" s="96">
        <v>0</v>
      </c>
      <c r="AA460" s="96">
        <v>0</v>
      </c>
      <c r="AB460" s="96">
        <v>0</v>
      </c>
    </row>
    <row r="461" spans="1:28" ht="12" customHeight="1">
      <c r="A461" s="1" t="s">
        <v>862</v>
      </c>
      <c r="B461" s="9">
        <f>SUM(C460:AB460)</f>
        <v>5909346.6218492091</v>
      </c>
      <c r="C461" s="59">
        <f t="shared" ref="C461" si="149">IF(ISERR($B461),0,IF($B461=0,0,+C460/$B461))</f>
        <v>0.3953032574679462</v>
      </c>
      <c r="D461" s="59">
        <v>0.14986053072444247</v>
      </c>
      <c r="E461" s="59">
        <v>5.6224175023266716E-2</v>
      </c>
      <c r="F461" s="59">
        <v>0</v>
      </c>
      <c r="G461" s="59">
        <v>5.2338104327211696E-4</v>
      </c>
      <c r="H461" s="59">
        <v>8.5579968880171147E-3</v>
      </c>
      <c r="I461" s="59">
        <v>3.7059765489178352E-2</v>
      </c>
      <c r="J461" s="59">
        <v>1.1257420533436686E-2</v>
      </c>
      <c r="K461" s="59">
        <v>1.3748262743568187E-2</v>
      </c>
      <c r="L461" s="59">
        <v>4.6874894590853854E-5</v>
      </c>
      <c r="M461" s="59">
        <v>4.7489514147366421E-2</v>
      </c>
      <c r="N461" s="59">
        <v>4.5978010326119109E-3</v>
      </c>
      <c r="O461" s="59">
        <v>0.22219292318126346</v>
      </c>
      <c r="P461" s="59">
        <v>5.6198146978231889E-3</v>
      </c>
      <c r="Q461" s="59">
        <v>4.7518282133216405E-2</v>
      </c>
      <c r="R461" s="59">
        <v>0</v>
      </c>
      <c r="S461" s="59">
        <v>0</v>
      </c>
      <c r="T461" s="59">
        <v>0</v>
      </c>
      <c r="U461" s="59">
        <v>0</v>
      </c>
      <c r="V461" s="59">
        <v>0</v>
      </c>
      <c r="W461" s="59">
        <v>0</v>
      </c>
      <c r="X461" s="59">
        <v>0</v>
      </c>
      <c r="Y461" s="59">
        <v>0</v>
      </c>
      <c r="Z461" s="59">
        <v>0</v>
      </c>
      <c r="AA461" s="59">
        <v>0</v>
      </c>
      <c r="AB461" s="59">
        <v>0</v>
      </c>
    </row>
    <row r="462" spans="1:28" ht="12" customHeight="1">
      <c r="A462" s="1"/>
      <c r="B462" s="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row>
    <row r="463" spans="1:28" ht="12" customHeight="1">
      <c r="A463" s="160" t="s">
        <v>402</v>
      </c>
      <c r="B463" s="200" t="s">
        <v>558</v>
      </c>
      <c r="C463" s="41">
        <v>3051302.2583044549</v>
      </c>
      <c r="D463" s="41">
        <v>1184733.2690730153</v>
      </c>
      <c r="E463" s="41">
        <v>665263.48435999989</v>
      </c>
      <c r="F463" s="41">
        <v>2205.9899999999998</v>
      </c>
      <c r="G463" s="41">
        <v>9182.61</v>
      </c>
      <c r="H463" s="41">
        <v>64970.48</v>
      </c>
      <c r="I463" s="41">
        <v>402922.11202</v>
      </c>
      <c r="J463" s="41">
        <v>89687.2</v>
      </c>
      <c r="K463" s="41">
        <v>81243.25</v>
      </c>
      <c r="L463" s="41">
        <v>277</v>
      </c>
      <c r="M463" s="41">
        <v>421136</v>
      </c>
      <c r="N463" s="41">
        <v>27170</v>
      </c>
      <c r="O463" s="41">
        <v>3851694</v>
      </c>
      <c r="P463" s="41">
        <v>120000.433</v>
      </c>
      <c r="Q463" s="41">
        <v>280802</v>
      </c>
      <c r="R463" s="41">
        <v>0</v>
      </c>
      <c r="S463" s="41">
        <v>0</v>
      </c>
      <c r="T463" s="41">
        <v>0</v>
      </c>
      <c r="U463" s="41">
        <v>0</v>
      </c>
      <c r="V463" s="41">
        <v>0</v>
      </c>
      <c r="W463" s="41">
        <v>0</v>
      </c>
      <c r="X463" s="41">
        <v>0</v>
      </c>
      <c r="Y463" s="41">
        <v>0</v>
      </c>
      <c r="Z463" s="41">
        <v>0</v>
      </c>
      <c r="AA463" s="41">
        <v>0</v>
      </c>
      <c r="AB463" s="41">
        <v>0</v>
      </c>
    </row>
    <row r="464" spans="1:28" ht="12" customHeight="1">
      <c r="A464" s="1" t="s">
        <v>892</v>
      </c>
      <c r="B464" s="9">
        <f>SUM(C463:AB463)</f>
        <v>10252590.086757472</v>
      </c>
      <c r="C464" s="59">
        <f t="shared" ref="C464" si="150">IF(ISERR($B464),0,IF($B464=0,0,+C463/$B464))</f>
        <v>0.29761282100272407</v>
      </c>
      <c r="D464" s="59">
        <v>0.11555453393218651</v>
      </c>
      <c r="E464" s="59">
        <v>6.4887358094933748E-2</v>
      </c>
      <c r="F464" s="59">
        <v>2.1516416645285733E-4</v>
      </c>
      <c r="G464" s="59">
        <v>8.9563807021413185E-4</v>
      </c>
      <c r="H464" s="59">
        <v>6.3369821138092378E-3</v>
      </c>
      <c r="I464" s="59">
        <v>3.9299543687055752E-2</v>
      </c>
      <c r="J464" s="59">
        <v>8.7477602480023516E-3</v>
      </c>
      <c r="K464" s="59">
        <v>7.9241683625814741E-3</v>
      </c>
      <c r="L464" s="59">
        <v>2.7017563138292327E-5</v>
      </c>
      <c r="M464" s="59">
        <v>4.1076059457790172E-2</v>
      </c>
      <c r="N464" s="59">
        <v>2.6500620594491066E-3</v>
      </c>
      <c r="O464" s="59">
        <v>0.37568009326491597</v>
      </c>
      <c r="P464" s="59">
        <v>1.170440171552317E-2</v>
      </c>
      <c r="Q464" s="59">
        <v>2.7388396261222966E-2</v>
      </c>
      <c r="R464" s="59">
        <v>0</v>
      </c>
      <c r="S464" s="59">
        <v>0</v>
      </c>
      <c r="T464" s="59">
        <v>0</v>
      </c>
      <c r="U464" s="59">
        <v>0</v>
      </c>
      <c r="V464" s="59">
        <v>0</v>
      </c>
      <c r="W464" s="59">
        <v>0</v>
      </c>
      <c r="X464" s="59">
        <v>0</v>
      </c>
      <c r="Y464" s="59">
        <v>0</v>
      </c>
      <c r="Z464" s="59">
        <v>0</v>
      </c>
      <c r="AA464" s="59">
        <v>0</v>
      </c>
      <c r="AB464" s="59">
        <v>0</v>
      </c>
    </row>
    <row r="465" spans="1:28" ht="12"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2" customHeight="1">
      <c r="A466" s="160" t="s">
        <v>535</v>
      </c>
      <c r="B466" s="160" t="s">
        <v>558</v>
      </c>
      <c r="C466" s="41">
        <v>5623003.5082358299</v>
      </c>
      <c r="D466" s="41">
        <v>129306.35304767892</v>
      </c>
      <c r="E466" s="41">
        <v>0</v>
      </c>
      <c r="F466" s="41">
        <v>0</v>
      </c>
      <c r="G466" s="41">
        <v>0</v>
      </c>
      <c r="H466" s="41">
        <v>0</v>
      </c>
      <c r="I466" s="41">
        <v>0</v>
      </c>
      <c r="J466" s="41">
        <v>0</v>
      </c>
      <c r="K466" s="41">
        <v>0</v>
      </c>
      <c r="L466" s="41">
        <v>0</v>
      </c>
      <c r="M466" s="41">
        <v>0</v>
      </c>
      <c r="N466" s="41">
        <v>0</v>
      </c>
      <c r="O466" s="41">
        <v>0</v>
      </c>
      <c r="P466" s="41">
        <v>0</v>
      </c>
      <c r="Q466" s="41">
        <v>0</v>
      </c>
      <c r="R466" s="41">
        <v>0</v>
      </c>
      <c r="S466" s="41">
        <v>0</v>
      </c>
      <c r="T466" s="41">
        <v>0</v>
      </c>
      <c r="U466" s="41">
        <v>0</v>
      </c>
      <c r="V466" s="41">
        <v>0</v>
      </c>
      <c r="W466" s="41">
        <v>0</v>
      </c>
      <c r="X466" s="41">
        <v>0</v>
      </c>
      <c r="Y466" s="41">
        <v>0</v>
      </c>
      <c r="Z466" s="41">
        <v>0</v>
      </c>
      <c r="AA466" s="41">
        <v>0</v>
      </c>
      <c r="AB466" s="41">
        <v>0</v>
      </c>
    </row>
    <row r="467" spans="1:28" ht="12" customHeight="1">
      <c r="A467" s="1" t="s">
        <v>870</v>
      </c>
      <c r="B467" s="9">
        <f>SUM(C466:AB466)</f>
        <v>5752309.8612835091</v>
      </c>
      <c r="C467" s="59">
        <f t="shared" ref="C467" si="151">IF(ISERR($B467),0,IF($B467=0,0,+C466/$B467))</f>
        <v>0.9775209687645674</v>
      </c>
      <c r="D467" s="59">
        <v>2.247903123543259E-2</v>
      </c>
      <c r="E467" s="59">
        <v>0</v>
      </c>
      <c r="F467" s="59">
        <v>0</v>
      </c>
      <c r="G467" s="59">
        <v>0</v>
      </c>
      <c r="H467" s="59">
        <v>0</v>
      </c>
      <c r="I467" s="59">
        <v>0</v>
      </c>
      <c r="J467" s="59">
        <v>0</v>
      </c>
      <c r="K467" s="59">
        <v>0</v>
      </c>
      <c r="L467" s="59">
        <v>0</v>
      </c>
      <c r="M467" s="59">
        <v>0</v>
      </c>
      <c r="N467" s="59">
        <v>0</v>
      </c>
      <c r="O467" s="59">
        <v>0</v>
      </c>
      <c r="P467" s="59">
        <v>0</v>
      </c>
      <c r="Q467" s="59">
        <v>0</v>
      </c>
      <c r="R467" s="59">
        <v>0</v>
      </c>
      <c r="S467" s="59">
        <v>0</v>
      </c>
      <c r="T467" s="59">
        <v>0</v>
      </c>
      <c r="U467" s="59">
        <v>0</v>
      </c>
      <c r="V467" s="59">
        <v>0</v>
      </c>
      <c r="W467" s="59">
        <v>0</v>
      </c>
      <c r="X467" s="59">
        <v>0</v>
      </c>
      <c r="Y467" s="59">
        <v>0</v>
      </c>
      <c r="Z467" s="59">
        <v>0</v>
      </c>
      <c r="AA467" s="59">
        <v>0</v>
      </c>
      <c r="AB467" s="59">
        <v>0</v>
      </c>
    </row>
    <row r="468" spans="1:28" ht="12" customHeight="1">
      <c r="A468" s="1"/>
      <c r="B468" s="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row>
    <row r="469" spans="1:28" ht="12" customHeight="1">
      <c r="A469" s="160" t="s">
        <v>536</v>
      </c>
      <c r="B469" s="160" t="s">
        <v>558</v>
      </c>
      <c r="C469" s="41">
        <v>4104907.5699380958</v>
      </c>
      <c r="D469" s="41">
        <v>79090.485797813468</v>
      </c>
      <c r="E469" s="41">
        <v>0</v>
      </c>
      <c r="F469" s="41">
        <v>0</v>
      </c>
      <c r="G469" s="41">
        <v>0</v>
      </c>
      <c r="H469" s="41">
        <v>0</v>
      </c>
      <c r="I469" s="41">
        <v>0</v>
      </c>
      <c r="J469" s="41">
        <v>0</v>
      </c>
      <c r="K469" s="41">
        <v>0</v>
      </c>
      <c r="L469" s="41">
        <v>0</v>
      </c>
      <c r="M469" s="41">
        <v>0</v>
      </c>
      <c r="N469" s="41">
        <v>0</v>
      </c>
      <c r="O469" s="41">
        <v>0</v>
      </c>
      <c r="P469" s="41">
        <v>0</v>
      </c>
      <c r="Q469" s="41">
        <v>0</v>
      </c>
      <c r="R469" s="41">
        <v>0</v>
      </c>
      <c r="S469" s="41">
        <v>0</v>
      </c>
      <c r="T469" s="41">
        <v>0</v>
      </c>
      <c r="U469" s="41">
        <v>0</v>
      </c>
      <c r="V469" s="41">
        <v>0</v>
      </c>
      <c r="W469" s="41">
        <v>0</v>
      </c>
      <c r="X469" s="41">
        <v>0</v>
      </c>
      <c r="Y469" s="41">
        <v>0</v>
      </c>
      <c r="Z469" s="41">
        <v>0</v>
      </c>
      <c r="AA469" s="41">
        <v>0</v>
      </c>
      <c r="AB469" s="41">
        <v>0</v>
      </c>
    </row>
    <row r="470" spans="1:28" ht="12" customHeight="1">
      <c r="A470" s="1" t="s">
        <v>869</v>
      </c>
      <c r="B470" s="9">
        <f>SUM(C469:AB469)</f>
        <v>4183998.0557359094</v>
      </c>
      <c r="C470" s="59">
        <f t="shared" ref="C470" si="152">IF(ISERR($B470),0,IF($B470=0,0,+C469/$B470))</f>
        <v>0.98109691143632649</v>
      </c>
      <c r="D470" s="59">
        <v>1.8903088563673461E-2</v>
      </c>
      <c r="E470" s="59">
        <v>0</v>
      </c>
      <c r="F470" s="59">
        <v>0</v>
      </c>
      <c r="G470" s="59">
        <v>0</v>
      </c>
      <c r="H470" s="59">
        <v>0</v>
      </c>
      <c r="I470" s="59">
        <v>0</v>
      </c>
      <c r="J470" s="59">
        <v>0</v>
      </c>
      <c r="K470" s="59">
        <v>0</v>
      </c>
      <c r="L470" s="59">
        <v>0</v>
      </c>
      <c r="M470" s="59">
        <v>0</v>
      </c>
      <c r="N470" s="59">
        <v>0</v>
      </c>
      <c r="O470" s="59">
        <v>0</v>
      </c>
      <c r="P470" s="59">
        <v>0</v>
      </c>
      <c r="Q470" s="59">
        <v>0</v>
      </c>
      <c r="R470" s="59">
        <v>0</v>
      </c>
      <c r="S470" s="59">
        <v>0</v>
      </c>
      <c r="T470" s="59">
        <v>0</v>
      </c>
      <c r="U470" s="59">
        <v>0</v>
      </c>
      <c r="V470" s="59">
        <v>0</v>
      </c>
      <c r="W470" s="59">
        <v>0</v>
      </c>
      <c r="X470" s="59">
        <v>0</v>
      </c>
      <c r="Y470" s="59">
        <v>0</v>
      </c>
      <c r="Z470" s="59">
        <v>0</v>
      </c>
      <c r="AA470" s="59">
        <v>0</v>
      </c>
      <c r="AB470" s="59">
        <v>0</v>
      </c>
    </row>
    <row r="471" spans="1:28" ht="12"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2" customHeight="1">
      <c r="A472" s="160" t="s">
        <v>388</v>
      </c>
      <c r="B472" s="9" t="s">
        <v>608</v>
      </c>
      <c r="C472" s="161">
        <v>2831556.4512486542</v>
      </c>
      <c r="D472" s="161">
        <v>584872.90957611997</v>
      </c>
      <c r="E472" s="161">
        <v>43873.949000000001</v>
      </c>
      <c r="F472" s="161">
        <v>32.17</v>
      </c>
      <c r="G472" s="161">
        <v>183.06</v>
      </c>
      <c r="H472" s="161">
        <v>3749.35</v>
      </c>
      <c r="I472" s="161">
        <v>18963</v>
      </c>
      <c r="J472" s="161">
        <v>3604</v>
      </c>
      <c r="K472" s="161">
        <v>24192</v>
      </c>
      <c r="L472" s="161">
        <v>277</v>
      </c>
      <c r="M472" s="161">
        <v>0</v>
      </c>
      <c r="N472" s="161">
        <v>0</v>
      </c>
      <c r="O472" s="161">
        <v>0</v>
      </c>
      <c r="P472" s="161">
        <v>0</v>
      </c>
      <c r="Q472" s="161">
        <v>0</v>
      </c>
      <c r="R472" s="161">
        <v>0</v>
      </c>
      <c r="S472" s="161">
        <v>0</v>
      </c>
      <c r="T472" s="161">
        <v>0</v>
      </c>
      <c r="U472" s="161">
        <v>0</v>
      </c>
      <c r="V472" s="161">
        <v>0</v>
      </c>
      <c r="W472" s="161">
        <v>0</v>
      </c>
      <c r="X472" s="209">
        <v>0</v>
      </c>
      <c r="Y472" s="209">
        <v>0</v>
      </c>
      <c r="Z472" s="209">
        <v>0</v>
      </c>
      <c r="AA472" s="209">
        <v>0</v>
      </c>
      <c r="AB472" s="209">
        <v>0</v>
      </c>
    </row>
    <row r="473" spans="1:28" ht="12" customHeight="1">
      <c r="A473" s="1" t="s">
        <v>837</v>
      </c>
      <c r="B473" s="9">
        <f>SUM(C472:AB472)</f>
        <v>3511303.8898247741</v>
      </c>
      <c r="C473" s="59">
        <f t="shared" ref="C473" si="153">IF(ISERR($B473),0,IF($B473=0,0,+C472/$B473))</f>
        <v>0.80641167500599287</v>
      </c>
      <c r="D473" s="59">
        <v>0.16656858190798948</v>
      </c>
      <c r="E473" s="59">
        <v>1.2495058923022882E-2</v>
      </c>
      <c r="F473" s="59">
        <v>9.1618387383740208E-6</v>
      </c>
      <c r="G473" s="59">
        <v>5.2134479311369233E-5</v>
      </c>
      <c r="H473" s="59">
        <v>1.0677942205073868E-3</v>
      </c>
      <c r="I473" s="59">
        <v>5.4005579109663209E-3</v>
      </c>
      <c r="J473" s="59">
        <v>1.0263993414081434E-3</v>
      </c>
      <c r="K473" s="59">
        <v>6.8897482983756395E-3</v>
      </c>
      <c r="L473" s="59">
        <v>7.8888073687584823E-5</v>
      </c>
      <c r="M473" s="59">
        <v>0</v>
      </c>
      <c r="N473" s="59">
        <v>0</v>
      </c>
      <c r="O473" s="59">
        <v>0</v>
      </c>
      <c r="P473" s="59">
        <v>0</v>
      </c>
      <c r="Q473" s="59">
        <v>0</v>
      </c>
      <c r="R473" s="59">
        <v>0</v>
      </c>
      <c r="S473" s="59">
        <v>0</v>
      </c>
      <c r="T473" s="59">
        <v>0</v>
      </c>
      <c r="U473" s="59">
        <v>0</v>
      </c>
      <c r="V473" s="59">
        <v>0</v>
      </c>
      <c r="W473" s="59">
        <v>0</v>
      </c>
      <c r="X473" s="59">
        <v>0</v>
      </c>
      <c r="Y473" s="59">
        <v>0</v>
      </c>
      <c r="Z473" s="59">
        <v>0</v>
      </c>
      <c r="AA473" s="59">
        <v>0</v>
      </c>
      <c r="AB473" s="59">
        <v>0</v>
      </c>
    </row>
    <row r="474" spans="1:28" ht="12"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2" customHeight="1">
      <c r="A475" s="168" t="s">
        <v>516</v>
      </c>
      <c r="B475" s="160" t="s">
        <v>558</v>
      </c>
      <c r="C475" s="96">
        <v>1978339.4310002872</v>
      </c>
      <c r="D475" s="96">
        <v>40461.623524171162</v>
      </c>
      <c r="E475" s="96">
        <v>4086.3158785133724</v>
      </c>
      <c r="F475" s="96">
        <v>0</v>
      </c>
      <c r="G475" s="96">
        <v>306.02977884672049</v>
      </c>
      <c r="H475" s="96">
        <v>1040.5851831720613</v>
      </c>
      <c r="I475" s="96">
        <v>1600.8916259880421</v>
      </c>
      <c r="J475" s="96">
        <v>915.0548263603331</v>
      </c>
      <c r="K475" s="96">
        <v>0</v>
      </c>
      <c r="L475" s="96">
        <v>0</v>
      </c>
      <c r="M475" s="96">
        <v>2418.8973838091079</v>
      </c>
      <c r="N475" s="96">
        <v>196.07671383983944</v>
      </c>
      <c r="O475" s="96">
        <v>37860.929473543954</v>
      </c>
      <c r="P475" s="96">
        <v>10021.665495598594</v>
      </c>
      <c r="Q475" s="96">
        <v>0</v>
      </c>
      <c r="R475" s="96">
        <v>0</v>
      </c>
      <c r="S475" s="96">
        <v>0</v>
      </c>
      <c r="T475" s="96">
        <v>0</v>
      </c>
      <c r="U475" s="96">
        <v>0</v>
      </c>
      <c r="V475" s="96">
        <v>0</v>
      </c>
      <c r="W475" s="96">
        <v>0</v>
      </c>
      <c r="X475" s="96">
        <v>0</v>
      </c>
      <c r="Y475" s="96">
        <v>0</v>
      </c>
      <c r="Z475" s="96">
        <v>0</v>
      </c>
      <c r="AA475" s="96">
        <v>0</v>
      </c>
      <c r="AB475" s="96">
        <v>0</v>
      </c>
    </row>
    <row r="476" spans="1:28" ht="12" customHeight="1">
      <c r="A476" s="1" t="s">
        <v>864</v>
      </c>
      <c r="B476" s="9">
        <f>SUM(C475:AB475)</f>
        <v>2077247.5008841304</v>
      </c>
      <c r="C476" s="59">
        <f t="shared" ref="C476" si="154">IF(ISERR($B476),0,IF($B476=0,0,+C475/$B476))</f>
        <v>0.9523850336362204</v>
      </c>
      <c r="D476" s="59">
        <v>1.9478479818581872E-2</v>
      </c>
      <c r="E476" s="59">
        <v>1.9671781416389384E-3</v>
      </c>
      <c r="F476" s="59">
        <v>0</v>
      </c>
      <c r="G476" s="59">
        <v>1.473246585765376E-4</v>
      </c>
      <c r="H476" s="59">
        <v>5.0094424604153396E-4</v>
      </c>
      <c r="I476" s="59">
        <v>7.7067928848471889E-4</v>
      </c>
      <c r="J476" s="59">
        <v>4.4051314346069115E-4</v>
      </c>
      <c r="K476" s="59">
        <v>0</v>
      </c>
      <c r="L476" s="59">
        <v>0</v>
      </c>
      <c r="M476" s="59">
        <v>1.1644724005105615E-3</v>
      </c>
      <c r="N476" s="59">
        <v>9.4392562155633404E-5</v>
      </c>
      <c r="O476" s="59">
        <v>1.8226489360285359E-2</v>
      </c>
      <c r="P476" s="59">
        <v>4.824492744043795E-3</v>
      </c>
      <c r="Q476" s="59">
        <v>0</v>
      </c>
      <c r="R476" s="59">
        <v>0</v>
      </c>
      <c r="S476" s="59">
        <v>0</v>
      </c>
      <c r="T476" s="59">
        <v>0</v>
      </c>
      <c r="U476" s="59">
        <v>0</v>
      </c>
      <c r="V476" s="59">
        <v>0</v>
      </c>
      <c r="W476" s="59">
        <v>0</v>
      </c>
      <c r="X476" s="59">
        <v>0</v>
      </c>
      <c r="Y476" s="59">
        <v>0</v>
      </c>
      <c r="Z476" s="59">
        <v>0</v>
      </c>
      <c r="AA476" s="59">
        <v>0</v>
      </c>
      <c r="AB476" s="59">
        <v>0</v>
      </c>
    </row>
    <row r="477" spans="1:28" ht="12"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2" customHeight="1">
      <c r="A478" s="160" t="s">
        <v>517</v>
      </c>
      <c r="B478" s="160" t="s">
        <v>558</v>
      </c>
      <c r="C478" s="41">
        <v>978036.0850662482</v>
      </c>
      <c r="D478" s="41">
        <v>57736.359833641327</v>
      </c>
      <c r="E478" s="41">
        <v>13489.335237519985</v>
      </c>
      <c r="F478" s="41">
        <v>0</v>
      </c>
      <c r="G478" s="41">
        <v>434.64079381602409</v>
      </c>
      <c r="H478" s="41">
        <v>1477.8979083392696</v>
      </c>
      <c r="I478" s="41">
        <v>6088.9522784714854</v>
      </c>
      <c r="J478" s="41">
        <v>3480.3887280341728</v>
      </c>
      <c r="K478" s="41">
        <v>769.12495438400003</v>
      </c>
      <c r="L478" s="41">
        <v>17.642503303999998</v>
      </c>
      <c r="M478" s="41">
        <v>10435.302243458344</v>
      </c>
      <c r="N478" s="41">
        <v>845.88944761299967</v>
      </c>
      <c r="O478" s="41">
        <v>33197.086139891937</v>
      </c>
      <c r="P478" s="41">
        <v>8787.1612596051782</v>
      </c>
      <c r="Q478" s="41">
        <v>3494.8787602126172</v>
      </c>
      <c r="R478" s="41">
        <v>0</v>
      </c>
      <c r="S478" s="41">
        <v>0</v>
      </c>
      <c r="T478" s="41">
        <v>0</v>
      </c>
      <c r="U478" s="41">
        <v>0</v>
      </c>
      <c r="V478" s="41">
        <v>0</v>
      </c>
      <c r="W478" s="41">
        <v>0</v>
      </c>
      <c r="X478" s="41">
        <v>0</v>
      </c>
      <c r="Y478" s="41">
        <v>0</v>
      </c>
      <c r="Z478" s="41">
        <v>0</v>
      </c>
      <c r="AA478" s="41">
        <v>0</v>
      </c>
      <c r="AB478" s="41">
        <v>0</v>
      </c>
    </row>
    <row r="479" spans="1:28" ht="12" customHeight="1">
      <c r="A479" s="1" t="s">
        <v>865</v>
      </c>
      <c r="B479" s="9">
        <f>SUM(C478:AB478)</f>
        <v>1118290.7451545394</v>
      </c>
      <c r="C479" s="59">
        <f t="shared" ref="C479" si="155">IF(ISERR($B479),0,IF($B479=0,0,+C478/$B479))</f>
        <v>0.87458122076391764</v>
      </c>
      <c r="D479" s="59">
        <v>5.162911352330167E-2</v>
      </c>
      <c r="E479" s="59">
        <v>1.2062458082540833E-2</v>
      </c>
      <c r="F479" s="59">
        <v>0</v>
      </c>
      <c r="G479" s="59">
        <v>3.8866528735866449E-4</v>
      </c>
      <c r="H479" s="59">
        <v>1.321568576636155E-3</v>
      </c>
      <c r="I479" s="59">
        <v>5.4448740677273851E-3</v>
      </c>
      <c r="J479" s="59">
        <v>3.1122395880627709E-3</v>
      </c>
      <c r="K479" s="59">
        <v>6.8776832654348112E-4</v>
      </c>
      <c r="L479" s="59">
        <v>1.5776311643857821E-5</v>
      </c>
      <c r="M479" s="59">
        <v>9.3314751004366613E-3</v>
      </c>
      <c r="N479" s="59">
        <v>7.5641281239084571E-4</v>
      </c>
      <c r="O479" s="59">
        <v>2.9685559219489337E-2</v>
      </c>
      <c r="P479" s="59">
        <v>7.8576714487526757E-3</v>
      </c>
      <c r="Q479" s="59">
        <v>3.1251968911981394E-3</v>
      </c>
      <c r="R479" s="59">
        <v>0</v>
      </c>
      <c r="S479" s="59">
        <v>0</v>
      </c>
      <c r="T479" s="59">
        <v>0</v>
      </c>
      <c r="U479" s="59">
        <v>0</v>
      </c>
      <c r="V479" s="59">
        <v>0</v>
      </c>
      <c r="W479" s="59">
        <v>0</v>
      </c>
      <c r="X479" s="59">
        <v>0</v>
      </c>
      <c r="Y479" s="59">
        <v>0</v>
      </c>
      <c r="Z479" s="59">
        <v>0</v>
      </c>
      <c r="AA479" s="59">
        <v>0</v>
      </c>
      <c r="AB479" s="59">
        <v>0</v>
      </c>
    </row>
    <row r="480" spans="1:28" ht="12" customHeight="1">
      <c r="A480" s="1"/>
      <c r="B480" s="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row>
    <row r="481" spans="1:28" ht="12" customHeight="1">
      <c r="A481" s="160" t="s">
        <v>418</v>
      </c>
      <c r="B481" s="160" t="s">
        <v>558</v>
      </c>
      <c r="C481" s="41">
        <v>1485833.3088745526</v>
      </c>
      <c r="D481" s="41">
        <v>576906.51541637024</v>
      </c>
      <c r="E481" s="41">
        <v>323950.41872688988</v>
      </c>
      <c r="F481" s="41">
        <v>1074.2080408859733</v>
      </c>
      <c r="G481" s="41">
        <v>4471.4769778285254</v>
      </c>
      <c r="H481" s="41">
        <v>31637.410884102519</v>
      </c>
      <c r="I481" s="41">
        <v>196203.14352406081</v>
      </c>
      <c r="J481" s="41">
        <v>43673.231249710319</v>
      </c>
      <c r="K481" s="41">
        <v>39561.445164170902</v>
      </c>
      <c r="L481" s="41">
        <v>134.88530198478443</v>
      </c>
      <c r="M481" s="41">
        <v>127288.63308344031</v>
      </c>
      <c r="N481" s="41">
        <v>0</v>
      </c>
      <c r="O481" s="41">
        <v>900270.8309448011</v>
      </c>
      <c r="P481" s="41">
        <v>0</v>
      </c>
      <c r="Q481" s="41">
        <v>124977.80335558407</v>
      </c>
      <c r="R481" s="41">
        <v>428480.81533717841</v>
      </c>
      <c r="S481" s="41">
        <v>0</v>
      </c>
      <c r="T481" s="41">
        <v>0</v>
      </c>
      <c r="U481" s="41">
        <v>0</v>
      </c>
      <c r="V481" s="41">
        <v>0</v>
      </c>
      <c r="W481" s="41">
        <v>0</v>
      </c>
      <c r="X481" s="41">
        <v>567102.93684156495</v>
      </c>
      <c r="Y481" s="41">
        <v>197040.50561132794</v>
      </c>
      <c r="Z481" s="41">
        <v>83376.226112059259</v>
      </c>
      <c r="AA481" s="41">
        <v>1511.3169618047468</v>
      </c>
      <c r="AB481" s="41">
        <v>0</v>
      </c>
    </row>
    <row r="482" spans="1:28" ht="12" customHeight="1">
      <c r="A482" s="1" t="s">
        <v>854</v>
      </c>
      <c r="B482" s="9">
        <f>SUM(C481:AB481)</f>
        <v>5133495.1124083186</v>
      </c>
      <c r="C482" s="59">
        <f t="shared" ref="C482" si="156">IF(ISERR($B482),0,IF($B482=0,0,+C481/$B482))</f>
        <v>0.28943892539862409</v>
      </c>
      <c r="D482" s="59">
        <v>0.11238084439233476</v>
      </c>
      <c r="E482" s="59">
        <v>6.3105235640306734E-2</v>
      </c>
      <c r="F482" s="59">
        <v>2.0925471191926806E-4</v>
      </c>
      <c r="G482" s="59">
        <v>8.7103949257113145E-4</v>
      </c>
      <c r="H482" s="59">
        <v>6.1629377629348128E-3</v>
      </c>
      <c r="I482" s="59">
        <v>3.8220187070951435E-2</v>
      </c>
      <c r="J482" s="59">
        <v>8.5075042039382681E-3</v>
      </c>
      <c r="K482" s="59">
        <v>7.7065321575052826E-3</v>
      </c>
      <c r="L482" s="59">
        <v>2.6275529445571943E-5</v>
      </c>
      <c r="M482" s="59">
        <v>2.4795705517624295E-2</v>
      </c>
      <c r="N482" s="59">
        <v>0</v>
      </c>
      <c r="O482" s="59">
        <v>0.17537190768307748</v>
      </c>
      <c r="P482" s="59">
        <v>0</v>
      </c>
      <c r="Q482" s="59">
        <v>2.4345558068906432E-2</v>
      </c>
      <c r="R482" s="59">
        <v>8.3467658185060925E-2</v>
      </c>
      <c r="S482" s="59">
        <v>0</v>
      </c>
      <c r="T482" s="59">
        <v>0</v>
      </c>
      <c r="U482" s="59">
        <v>0</v>
      </c>
      <c r="V482" s="59">
        <v>0</v>
      </c>
      <c r="W482" s="59">
        <v>0</v>
      </c>
      <c r="X482" s="59">
        <v>0.11047111654412685</v>
      </c>
      <c r="Y482" s="59">
        <v>3.8383304414774971E-2</v>
      </c>
      <c r="Z482" s="59">
        <v>1.6241610108973941E-2</v>
      </c>
      <c r="AA482" s="59">
        <v>2.94403116923536E-4</v>
      </c>
      <c r="AB482" s="59">
        <v>0</v>
      </c>
    </row>
    <row r="483" spans="1:28" ht="12"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2" customHeight="1">
      <c r="A484" s="1" t="s">
        <v>420</v>
      </c>
      <c r="B484" s="1" t="s">
        <v>558</v>
      </c>
      <c r="C484" s="41">
        <v>788.36923980466111</v>
      </c>
      <c r="D484" s="41">
        <v>306.10119471723283</v>
      </c>
      <c r="E484" s="41">
        <v>171.88505858679898</v>
      </c>
      <c r="F484" s="41">
        <v>0.56996472721882541</v>
      </c>
      <c r="G484" s="41">
        <v>2.3725238118970888</v>
      </c>
      <c r="H484" s="41">
        <v>16.786513950868386</v>
      </c>
      <c r="I484" s="41">
        <v>104.10355063618255</v>
      </c>
      <c r="J484" s="41">
        <v>23.172607529055089</v>
      </c>
      <c r="K484" s="41">
        <v>20.990932336330101</v>
      </c>
      <c r="L484" s="41">
        <v>7.1568878118039816E-2</v>
      </c>
      <c r="M484" s="41">
        <v>67.538156736960559</v>
      </c>
      <c r="N484" s="41">
        <v>0</v>
      </c>
      <c r="O484" s="41">
        <v>477.67527243541326</v>
      </c>
      <c r="P484" s="41">
        <v>0</v>
      </c>
      <c r="Q484" s="41">
        <v>66.31205212281111</v>
      </c>
      <c r="R484" s="41">
        <v>446.9953492790716</v>
      </c>
      <c r="S484" s="41">
        <v>0</v>
      </c>
      <c r="T484" s="41">
        <v>0</v>
      </c>
      <c r="U484" s="1">
        <v>0</v>
      </c>
      <c r="V484" s="1">
        <v>0</v>
      </c>
      <c r="W484" s="1">
        <v>0</v>
      </c>
      <c r="X484" s="41">
        <v>759.09036125941054</v>
      </c>
      <c r="Y484" s="41">
        <v>263.74673603396724</v>
      </c>
      <c r="Z484" s="41">
        <v>111.6024719468718</v>
      </c>
      <c r="AA484" s="41">
        <v>2.022959261863861</v>
      </c>
      <c r="AB484" s="41">
        <v>0</v>
      </c>
    </row>
    <row r="485" spans="1:28" ht="12" customHeight="1">
      <c r="A485" s="1" t="s">
        <v>899</v>
      </c>
      <c r="B485" s="9">
        <f>SUM(C484:AB484)</f>
        <v>3629.4065140547332</v>
      </c>
      <c r="C485" s="59">
        <f t="shared" ref="C485" si="157">IF(ISERR($B485),0,IF($B485=0,0,+C484/$B485))</f>
        <v>0.21721712262093881</v>
      </c>
      <c r="D485" s="59">
        <v>8.433918700808743E-2</v>
      </c>
      <c r="E485" s="59">
        <v>4.7358998756733613E-2</v>
      </c>
      <c r="F485" s="59">
        <v>1.5704075170738232E-4</v>
      </c>
      <c r="G485" s="59">
        <v>6.5369470262137462E-4</v>
      </c>
      <c r="H485" s="59">
        <v>4.6251401946470518E-3</v>
      </c>
      <c r="I485" s="59">
        <v>2.8683353664861092E-2</v>
      </c>
      <c r="J485" s="59">
        <v>6.3846822997975245E-3</v>
      </c>
      <c r="K485" s="59">
        <v>5.7835715715623326E-3</v>
      </c>
      <c r="L485" s="59">
        <v>1.9719168365652117E-5</v>
      </c>
      <c r="M485" s="59">
        <v>1.8608595227738122E-2</v>
      </c>
      <c r="N485" s="59">
        <v>0</v>
      </c>
      <c r="O485" s="59">
        <v>0.13161250209521438</v>
      </c>
      <c r="P485" s="59">
        <v>0</v>
      </c>
      <c r="Q485" s="59">
        <v>1.8270770128950922E-2</v>
      </c>
      <c r="R485" s="59">
        <v>0.12315935058475809</v>
      </c>
      <c r="S485" s="59">
        <v>0</v>
      </c>
      <c r="T485" s="59">
        <v>0</v>
      </c>
      <c r="U485" s="59">
        <v>0</v>
      </c>
      <c r="V485" s="59">
        <v>0</v>
      </c>
      <c r="W485" s="59">
        <v>0</v>
      </c>
      <c r="X485" s="59">
        <v>0.20914999692645703</v>
      </c>
      <c r="Y485" s="59">
        <v>7.2669384102502274E-2</v>
      </c>
      <c r="Z485" s="59">
        <v>3.0749510013467943E-2</v>
      </c>
      <c r="AA485" s="59">
        <v>5.5738018158892684E-4</v>
      </c>
      <c r="AB485" s="59">
        <v>0</v>
      </c>
    </row>
    <row r="486" spans="1:28" ht="12"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2" customHeight="1">
      <c r="A487" s="160" t="s">
        <v>422</v>
      </c>
      <c r="B487" s="160" t="s">
        <v>558</v>
      </c>
      <c r="C487" s="41">
        <v>1017445.8447610338</v>
      </c>
      <c r="D487" s="41">
        <v>268692.01256132586</v>
      </c>
      <c r="E487" s="41">
        <v>74191.211584754114</v>
      </c>
      <c r="F487" s="41">
        <v>3.0746006053233277</v>
      </c>
      <c r="G487" s="41">
        <v>918.93983606557367</v>
      </c>
      <c r="H487" s="41">
        <v>45.733541471177773</v>
      </c>
      <c r="I487" s="41">
        <v>43076.038372185838</v>
      </c>
      <c r="J487" s="41">
        <v>11060.436065573769</v>
      </c>
      <c r="K487" s="41">
        <v>8406.2459016393404</v>
      </c>
      <c r="L487" s="41">
        <v>104.96174863387979</v>
      </c>
      <c r="M487" s="41">
        <v>35208.395378690628</v>
      </c>
      <c r="N487" s="41">
        <v>0</v>
      </c>
      <c r="O487" s="41">
        <v>224967.90757381255</v>
      </c>
      <c r="P487" s="41">
        <v>0</v>
      </c>
      <c r="Q487" s="41">
        <v>78336.020539152771</v>
      </c>
      <c r="R487" s="41">
        <v>222877.93138674612</v>
      </c>
      <c r="S487" s="41">
        <v>0</v>
      </c>
      <c r="T487" s="41">
        <v>0</v>
      </c>
      <c r="U487" s="41">
        <v>0</v>
      </c>
      <c r="V487" s="41">
        <v>0</v>
      </c>
      <c r="W487" s="41">
        <v>0</v>
      </c>
      <c r="X487" s="41">
        <v>315311.85527814087</v>
      </c>
      <c r="Y487" s="41">
        <v>74585.150360678017</v>
      </c>
      <c r="Z487" s="41">
        <v>35629.138911317525</v>
      </c>
      <c r="AA487" s="41">
        <v>2567.3940949935813</v>
      </c>
      <c r="AB487" s="41">
        <v>0</v>
      </c>
    </row>
    <row r="488" spans="1:28" ht="12" customHeight="1">
      <c r="A488" s="1" t="s">
        <v>847</v>
      </c>
      <c r="B488" s="9">
        <f>SUM(C487:AB487)</f>
        <v>2413428.29249682</v>
      </c>
      <c r="C488" s="59">
        <f t="shared" ref="C488" si="158">IF(ISERR($B488),0,IF($B488=0,0,+C487/$B488))</f>
        <v>0.4215769939899196</v>
      </c>
      <c r="D488" s="59">
        <v>0.11133208862955264</v>
      </c>
      <c r="E488" s="59">
        <v>3.0741005156610376E-2</v>
      </c>
      <c r="F488" s="59">
        <v>1.2739556484367264E-6</v>
      </c>
      <c r="G488" s="59">
        <v>3.8076119308060383E-4</v>
      </c>
      <c r="H488" s="59">
        <v>1.8949616863844748E-5</v>
      </c>
      <c r="I488" s="59">
        <v>1.7848484873615775E-2</v>
      </c>
      <c r="J488" s="59">
        <v>4.5828732927180359E-3</v>
      </c>
      <c r="K488" s="59">
        <v>3.4831140116214649E-3</v>
      </c>
      <c r="L488" s="59">
        <v>4.3490726018336052E-5</v>
      </c>
      <c r="M488" s="59">
        <v>1.4588540081406632E-2</v>
      </c>
      <c r="N488" s="59">
        <v>0</v>
      </c>
      <c r="O488" s="59">
        <v>9.3215078431466994E-2</v>
      </c>
      <c r="P488" s="59">
        <v>0</v>
      </c>
      <c r="Q488" s="59">
        <v>3.2458399854967304E-2</v>
      </c>
      <c r="R488" s="59">
        <v>9.2349100273522958E-2</v>
      </c>
      <c r="S488" s="59">
        <v>0</v>
      </c>
      <c r="T488" s="59">
        <v>0</v>
      </c>
      <c r="U488" s="59">
        <v>0</v>
      </c>
      <c r="V488" s="59">
        <v>0</v>
      </c>
      <c r="W488" s="59">
        <v>0</v>
      </c>
      <c r="X488" s="59">
        <v>0.13064894294080476</v>
      </c>
      <c r="Y488" s="59">
        <v>3.0904233033381617E-2</v>
      </c>
      <c r="Z488" s="59">
        <v>1.4762874464547394E-2</v>
      </c>
      <c r="AA488" s="59">
        <v>1.0637954742535463E-3</v>
      </c>
      <c r="AB488" s="59">
        <v>0</v>
      </c>
    </row>
    <row r="489" spans="1:28" ht="12"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2" customHeight="1">
      <c r="A490" s="160" t="s">
        <v>424</v>
      </c>
      <c r="B490" s="9" t="s">
        <v>608</v>
      </c>
      <c r="C490" s="9">
        <v>101014.84430959396</v>
      </c>
      <c r="D490" s="9">
        <v>26676.487948593065</v>
      </c>
      <c r="E490" s="9">
        <v>7365.9091793080006</v>
      </c>
      <c r="F490" s="9">
        <v>0.30525487234543175</v>
      </c>
      <c r="G490" s="9">
        <v>91.234894661002613</v>
      </c>
      <c r="H490" s="9">
        <v>4.540552792293747</v>
      </c>
      <c r="I490" s="9">
        <v>4276.708516768711</v>
      </c>
      <c r="J490" s="9">
        <v>1098.1107573568829</v>
      </c>
      <c r="K490" s="9">
        <v>834.5953992093805</v>
      </c>
      <c r="L490" s="9">
        <v>10.420893408046055</v>
      </c>
      <c r="M490" s="9">
        <v>868.90845285650187</v>
      </c>
      <c r="N490" s="9">
        <v>0</v>
      </c>
      <c r="O490" s="9">
        <v>5551.9859513573665</v>
      </c>
      <c r="P490" s="9">
        <v>0</v>
      </c>
      <c r="Q490" s="9">
        <v>1933.2556817061559</v>
      </c>
      <c r="R490" s="9">
        <v>5500.4074015348469</v>
      </c>
      <c r="S490" s="9">
        <v>0</v>
      </c>
      <c r="T490" s="9">
        <v>0</v>
      </c>
      <c r="U490" s="9">
        <v>0</v>
      </c>
      <c r="V490" s="9">
        <v>0</v>
      </c>
      <c r="W490" s="9">
        <v>0</v>
      </c>
      <c r="X490" s="9">
        <v>31305.035185800458</v>
      </c>
      <c r="Y490" s="9">
        <v>7405.0205131665716</v>
      </c>
      <c r="Z490" s="9">
        <v>3537.3596919617339</v>
      </c>
      <c r="AA490" s="9">
        <v>254.89800378324765</v>
      </c>
      <c r="AB490" s="9">
        <v>0</v>
      </c>
    </row>
    <row r="491" spans="1:28" ht="12" customHeight="1">
      <c r="A491" s="1" t="s">
        <v>804</v>
      </c>
      <c r="B491" s="9">
        <f>SUM(C490:AB490)</f>
        <v>197730.02858873055</v>
      </c>
      <c r="C491" s="59">
        <f t="shared" ref="C491" si="159">IF(ISERR($B491),0,IF($B491=0,0,+C490/$B491))</f>
        <v>0.51087255198703396</v>
      </c>
      <c r="D491" s="59">
        <v>0.13491369084904622</v>
      </c>
      <c r="E491" s="59">
        <v>3.7252354798515484E-2</v>
      </c>
      <c r="F491" s="59">
        <v>1.5437962282418315E-6</v>
      </c>
      <c r="G491" s="59">
        <v>4.6141142704615208E-4</v>
      </c>
      <c r="H491" s="59">
        <v>2.2963395214683805E-5</v>
      </c>
      <c r="I491" s="59">
        <v>2.1629028970931219E-2</v>
      </c>
      <c r="J491" s="59">
        <v>5.5535861962620926E-3</v>
      </c>
      <c r="K491" s="59">
        <v>4.2208834195098452E-3</v>
      </c>
      <c r="L491" s="59">
        <v>5.2702634407245437E-5</v>
      </c>
      <c r="M491" s="59">
        <v>4.3944182836477092E-3</v>
      </c>
      <c r="N491" s="59">
        <v>0</v>
      </c>
      <c r="O491" s="59">
        <v>2.8078618058085876E-2</v>
      </c>
      <c r="P491" s="59">
        <v>0</v>
      </c>
      <c r="Q491" s="59">
        <v>9.7772487846407973E-3</v>
      </c>
      <c r="R491" s="59">
        <v>2.781776466019455E-2</v>
      </c>
      <c r="S491" s="59">
        <v>0</v>
      </c>
      <c r="T491" s="59">
        <v>0</v>
      </c>
      <c r="U491" s="59">
        <v>0</v>
      </c>
      <c r="V491" s="59">
        <v>0</v>
      </c>
      <c r="W491" s="59">
        <v>0</v>
      </c>
      <c r="X491" s="59">
        <v>0.1583221092377097</v>
      </c>
      <c r="Y491" s="59">
        <v>3.7450156488717641E-2</v>
      </c>
      <c r="Z491" s="59">
        <v>1.788984565070428E-2</v>
      </c>
      <c r="AA491" s="59">
        <v>1.2891213621044068E-3</v>
      </c>
      <c r="AB491" s="59">
        <v>0</v>
      </c>
    </row>
    <row r="492" spans="1:28" ht="12"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2" customHeight="1">
      <c r="A493" s="160" t="s">
        <v>429</v>
      </c>
      <c r="B493" s="9" t="s">
        <v>608</v>
      </c>
      <c r="C493" s="9">
        <v>8820.5609700105015</v>
      </c>
      <c r="D493" s="9">
        <v>2804.7195560416076</v>
      </c>
      <c r="E493" s="9">
        <v>446.09416583038592</v>
      </c>
      <c r="F493" s="9">
        <v>0.65549105086110948</v>
      </c>
      <c r="G493" s="9">
        <v>5.614889637478047</v>
      </c>
      <c r="H493" s="9">
        <v>19.167012871938116</v>
      </c>
      <c r="I493" s="9">
        <v>266.13145075560226</v>
      </c>
      <c r="J493" s="9">
        <v>60.420313597191999</v>
      </c>
      <c r="K493" s="9">
        <v>54.288064748606125</v>
      </c>
      <c r="L493" s="9">
        <v>0.44692376135095535</v>
      </c>
      <c r="M493" s="9">
        <v>172.40713054355689</v>
      </c>
      <c r="N493" s="9">
        <v>5.4888532423686982</v>
      </c>
      <c r="O493" s="9">
        <v>1354.8578424644279</v>
      </c>
      <c r="P493" s="9">
        <v>24.242354278899434</v>
      </c>
      <c r="Q493" s="9">
        <v>220.58647057971589</v>
      </c>
      <c r="R493" s="9">
        <v>2716.0578519719675</v>
      </c>
      <c r="S493" s="9">
        <v>1289.989442529502</v>
      </c>
      <c r="T493" s="9">
        <v>222.09111351692601</v>
      </c>
      <c r="U493" s="9">
        <v>5627.3125416569346</v>
      </c>
      <c r="V493" s="9">
        <v>19.978143358300333</v>
      </c>
      <c r="W493" s="9">
        <v>53.295153491402971</v>
      </c>
      <c r="X493" s="9">
        <v>14078.593791604309</v>
      </c>
      <c r="Y493" s="9">
        <v>3973.4465976962147</v>
      </c>
      <c r="Z493" s="9">
        <v>2137.9343859433393</v>
      </c>
      <c r="AA493" s="9">
        <v>67.894062133037608</v>
      </c>
      <c r="AB493" s="9">
        <v>0.50010333978553367</v>
      </c>
    </row>
    <row r="494" spans="1:28" ht="12" customHeight="1">
      <c r="A494" s="1" t="s">
        <v>829</v>
      </c>
      <c r="B494" s="9">
        <f>SUM(C493:AB493)</f>
        <v>44442.77467665622</v>
      </c>
      <c r="C494" s="59">
        <f t="shared" ref="C494" si="160">IF(ISERR($B494),0,IF($B494=0,0,+C493/$B494))</f>
        <v>0.19847007830146896</v>
      </c>
      <c r="D494" s="59">
        <v>6.3108560985387793E-2</v>
      </c>
      <c r="E494" s="59">
        <v>1.0037495837646227E-2</v>
      </c>
      <c r="F494" s="59">
        <v>1.4749102764850758E-5</v>
      </c>
      <c r="G494" s="59">
        <v>1.2633976339977024E-4</v>
      </c>
      <c r="H494" s="59">
        <v>4.3127399248557005E-4</v>
      </c>
      <c r="I494" s="59">
        <v>5.9881826166760261E-3</v>
      </c>
      <c r="J494" s="59">
        <v>1.3595081323517827E-3</v>
      </c>
      <c r="K494" s="59">
        <v>1.2215273493515965E-3</v>
      </c>
      <c r="L494" s="59">
        <v>1.0056162438159024E-5</v>
      </c>
      <c r="M494" s="59">
        <v>3.8793061818913517E-3</v>
      </c>
      <c r="N494" s="59">
        <v>1.2350383796472871E-4</v>
      </c>
      <c r="O494" s="59">
        <v>3.0485446786833348E-2</v>
      </c>
      <c r="P494" s="59">
        <v>5.4547346459069858E-4</v>
      </c>
      <c r="Q494" s="59">
        <v>4.963382061192052E-3</v>
      </c>
      <c r="R494" s="59">
        <v>6.1113597693498417E-2</v>
      </c>
      <c r="S494" s="59">
        <v>2.9025852951685194E-2</v>
      </c>
      <c r="T494" s="59">
        <v>4.9972377992317484E-3</v>
      </c>
      <c r="U494" s="59">
        <v>0.12661928924551841</v>
      </c>
      <c r="V494" s="59">
        <v>4.4952511411925744E-4</v>
      </c>
      <c r="W494" s="59">
        <v>1.1991860067053037E-3</v>
      </c>
      <c r="X494" s="59">
        <v>0.31678026167432699</v>
      </c>
      <c r="Y494" s="59">
        <v>8.940590740801084E-2</v>
      </c>
      <c r="Z494" s="59">
        <v>4.8105330990198043E-2</v>
      </c>
      <c r="AA494" s="59">
        <v>1.5276737923543575E-3</v>
      </c>
      <c r="AB494" s="59">
        <v>1.1252747908384203E-5</v>
      </c>
    </row>
    <row r="495" spans="1:28" ht="12"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2" customHeight="1">
      <c r="A496" s="160" t="s">
        <v>432</v>
      </c>
      <c r="B496" s="9" t="s">
        <v>608</v>
      </c>
      <c r="C496" s="187">
        <v>50.606552330389434</v>
      </c>
      <c r="D496" s="187">
        <v>16.09162812518003</v>
      </c>
      <c r="E496" s="187">
        <v>2.5593936512804314</v>
      </c>
      <c r="F496" s="187">
        <v>3.7607746582432162E-3</v>
      </c>
      <c r="G496" s="187">
        <v>3.2214527764672977E-2</v>
      </c>
      <c r="H496" s="187">
        <v>0.10996765888460598</v>
      </c>
      <c r="I496" s="187">
        <v>1.5268864684702486</v>
      </c>
      <c r="J496" s="187">
        <v>0.34665184813876937</v>
      </c>
      <c r="K496" s="187">
        <v>0.31146905496789901</v>
      </c>
      <c r="L496" s="187">
        <v>2.5641533223792995E-3</v>
      </c>
      <c r="M496" s="187">
        <v>0.98915822969187028</v>
      </c>
      <c r="N496" s="187">
        <v>3.1491414184219226E-2</v>
      </c>
      <c r="O496" s="187">
        <v>7.7732793342771878</v>
      </c>
      <c r="P496" s="187">
        <v>0.1390866153069065</v>
      </c>
      <c r="Q496" s="187">
        <v>1.2655794574429442</v>
      </c>
      <c r="R496" s="187">
        <v>15.582945833661739</v>
      </c>
      <c r="S496" s="187">
        <v>7.4011073049633289</v>
      </c>
      <c r="T496" s="187">
        <v>1.2742121047087323</v>
      </c>
      <c r="U496" s="187">
        <v>32.285802182769721</v>
      </c>
      <c r="V496" s="187">
        <v>0.11462138981446711</v>
      </c>
      <c r="W496" s="187">
        <v>0.30577238605217766</v>
      </c>
      <c r="X496" s="187">
        <v>1471.148993426465</v>
      </c>
      <c r="Y496" s="187">
        <v>416.09292694376961</v>
      </c>
      <c r="Z496" s="187">
        <v>225.24035089825878</v>
      </c>
      <c r="AA496" s="187">
        <v>6.9764418143941791</v>
      </c>
      <c r="AB496" s="187">
        <v>2.8692626150997524E-3</v>
      </c>
    </row>
    <row r="497" spans="1:28" ht="12" customHeight="1">
      <c r="A497" s="1" t="s">
        <v>835</v>
      </c>
      <c r="B497" s="9">
        <f>SUM(C496:AB496)</f>
        <v>2258.215727191433</v>
      </c>
      <c r="C497" s="59">
        <f t="shared" ref="C497" si="161">IF(ISERR($B497),0,IF($B497=0,0,+C496/$B497))</f>
        <v>2.2409972493340723E-2</v>
      </c>
      <c r="D497" s="59">
        <v>7.1258152759361747E-3</v>
      </c>
      <c r="E497" s="59">
        <v>1.1333698638542283E-3</v>
      </c>
      <c r="F497" s="59">
        <v>1.665374398450644E-6</v>
      </c>
      <c r="G497" s="59">
        <v>1.4265478438031485E-5</v>
      </c>
      <c r="H497" s="59">
        <v>4.8696702250574588E-5</v>
      </c>
      <c r="I497" s="59">
        <v>6.7614730075822008E-4</v>
      </c>
      <c r="J497" s="59">
        <v>1.5350696745430252E-4</v>
      </c>
      <c r="K497" s="59">
        <v>1.3792705949988064E-4</v>
      </c>
      <c r="L497" s="59">
        <v>1.1354775770552109E-6</v>
      </c>
      <c r="M497" s="59">
        <v>4.3802645503762254E-4</v>
      </c>
      <c r="N497" s="59">
        <v>1.3945263866966967E-5</v>
      </c>
      <c r="O497" s="59">
        <v>3.4422217685751832E-3</v>
      </c>
      <c r="P497" s="59">
        <v>6.1591376604169698E-5</v>
      </c>
      <c r="Q497" s="59">
        <v>5.6043337321760617E-4</v>
      </c>
      <c r="R497" s="59">
        <v>6.9005567741051987E-3</v>
      </c>
      <c r="S497" s="59">
        <v>3.2774137633733362E-3</v>
      </c>
      <c r="T497" s="59">
        <v>5.6425614672938424E-4</v>
      </c>
      <c r="U497" s="59">
        <v>1.4297040709624283E-2</v>
      </c>
      <c r="V497" s="59">
        <v>5.0757502232536018E-5</v>
      </c>
      <c r="W497" s="59">
        <v>1.3540441790850074E-4</v>
      </c>
      <c r="X497" s="59">
        <v>0.65146521464366414</v>
      </c>
      <c r="Y497" s="59">
        <v>0.18425738601212774</v>
      </c>
      <c r="Z497" s="59">
        <v>9.9742619000529512E-2</v>
      </c>
      <c r="AA497" s="59">
        <v>3.0893602105370394E-3</v>
      </c>
      <c r="AB497" s="59">
        <v>1.2705883590086785E-6</v>
      </c>
    </row>
    <row r="498" spans="1:28" ht="12"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2" customHeight="1">
      <c r="A499" s="160" t="s">
        <v>431</v>
      </c>
      <c r="B499" s="9" t="s">
        <v>608</v>
      </c>
      <c r="C499" s="9">
        <v>112.05421541647529</v>
      </c>
      <c r="D499" s="9">
        <v>35.630460509714396</v>
      </c>
      <c r="E499" s="9">
        <v>5.6670694668903128</v>
      </c>
      <c r="F499" s="9">
        <v>8.3271954773047815E-3</v>
      </c>
      <c r="G499" s="9">
        <v>7.1330163140060576E-2</v>
      </c>
      <c r="H499" s="9">
        <v>0.24349297018009858</v>
      </c>
      <c r="I499" s="9">
        <v>3.3808678397505414</v>
      </c>
      <c r="J499" s="9">
        <v>0.76756465471636359</v>
      </c>
      <c r="K499" s="9">
        <v>0.6896620886774083</v>
      </c>
      <c r="L499" s="9">
        <v>5.677608442300891E-3</v>
      </c>
      <c r="M499" s="9">
        <v>2.1902173581643645</v>
      </c>
      <c r="N499" s="9">
        <v>6.9729028085735084E-2</v>
      </c>
      <c r="O499" s="9">
        <v>17.211777465671688</v>
      </c>
      <c r="P499" s="9">
        <v>0.30796884663074608</v>
      </c>
      <c r="Q499" s="9">
        <v>2.80227572558461</v>
      </c>
      <c r="R499" s="9">
        <v>34.504124245979071</v>
      </c>
      <c r="S499" s="9">
        <v>16.38770542708551</v>
      </c>
      <c r="T499" s="9">
        <v>2.8213903356852903</v>
      </c>
      <c r="U499" s="9">
        <v>71.487980628731904</v>
      </c>
      <c r="V499" s="9">
        <v>0.25379737038307049</v>
      </c>
      <c r="W499" s="9">
        <v>0.67704839071847323</v>
      </c>
      <c r="X499" s="9">
        <v>2631.9128420456568</v>
      </c>
      <c r="Y499" s="9">
        <v>744.37608353599194</v>
      </c>
      <c r="Z499" s="9">
        <v>402.91381474250869</v>
      </c>
      <c r="AA499" s="9">
        <v>12.483903111232481</v>
      </c>
      <c r="AB499" s="9">
        <v>6.3531885962078696E-3</v>
      </c>
    </row>
    <row r="500" spans="1:28" ht="12" customHeight="1">
      <c r="A500" s="1" t="s">
        <v>834</v>
      </c>
      <c r="B500" s="9">
        <f>SUM(C499:AB499)</f>
        <v>4098.9256793601708</v>
      </c>
      <c r="C500" s="59">
        <f t="shared" ref="C500" si="162">IF(ISERR($B500),0,IF($B500=0,0,+C499/$B500))</f>
        <v>2.7337459661861102E-2</v>
      </c>
      <c r="D500" s="59">
        <v>8.6926339477509627E-3</v>
      </c>
      <c r="E500" s="59">
        <v>1.3825743402536941E-3</v>
      </c>
      <c r="F500" s="59">
        <v>2.031555614495706E-6</v>
      </c>
      <c r="G500" s="59">
        <v>1.7402160644004403E-5</v>
      </c>
      <c r="H500" s="59">
        <v>5.9404094933018412E-5</v>
      </c>
      <c r="I500" s="59">
        <v>8.2481803873015922E-4</v>
      </c>
      <c r="J500" s="59">
        <v>1.8725995901349888E-4</v>
      </c>
      <c r="K500" s="59">
        <v>1.6825435312236799E-4</v>
      </c>
      <c r="L500" s="59">
        <v>1.3851454957795545E-6</v>
      </c>
      <c r="M500" s="59">
        <v>5.3433936828692396E-4</v>
      </c>
      <c r="N500" s="59">
        <v>1.7011537544301013E-5</v>
      </c>
      <c r="O500" s="59">
        <v>4.1990947902130274E-3</v>
      </c>
      <c r="P500" s="59">
        <v>7.5134040166061032E-5</v>
      </c>
      <c r="Q500" s="59">
        <v>6.8366102359339103E-4</v>
      </c>
      <c r="R500" s="59">
        <v>8.4178457832797433E-3</v>
      </c>
      <c r="S500" s="59">
        <v>3.9980489301390748E-3</v>
      </c>
      <c r="T500" s="59">
        <v>6.8832434554551389E-4</v>
      </c>
      <c r="U500" s="59">
        <v>1.7440662803110633E-2</v>
      </c>
      <c r="V500" s="59">
        <v>6.1918021998068391E-5</v>
      </c>
      <c r="W500" s="59">
        <v>1.6517703507719085E-4</v>
      </c>
      <c r="X500" s="59">
        <v>0.64209821009891788</v>
      </c>
      <c r="Y500" s="59">
        <v>0.18160272758402066</v>
      </c>
      <c r="Z500" s="59">
        <v>9.82974189484212E-2</v>
      </c>
      <c r="AA500" s="59">
        <v>3.0456524679367152E-3</v>
      </c>
      <c r="AB500" s="59">
        <v>1.5499643304583121E-6</v>
      </c>
    </row>
    <row r="501" spans="1:28" ht="12"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2" customHeight="1">
      <c r="A502" s="160" t="s">
        <v>430</v>
      </c>
      <c r="B502" s="9" t="s">
        <v>608</v>
      </c>
      <c r="C502" s="9">
        <v>10.315807053177489</v>
      </c>
      <c r="D502" s="9">
        <v>3.2801707143989507</v>
      </c>
      <c r="E502" s="9">
        <v>0.52171526934629242</v>
      </c>
      <c r="F502" s="9">
        <v>7.6660874844105371E-4</v>
      </c>
      <c r="G502" s="9">
        <v>6.5667159177337769E-3</v>
      </c>
      <c r="H502" s="9">
        <v>2.2416171402809038E-2</v>
      </c>
      <c r="I502" s="9">
        <v>0.31124558926706575</v>
      </c>
      <c r="J502" s="9">
        <v>7.0662659583698453E-2</v>
      </c>
      <c r="K502" s="9">
        <v>6.3490882625389364E-2</v>
      </c>
      <c r="L502" s="9">
        <v>5.226854964499281E-4</v>
      </c>
      <c r="M502" s="9">
        <v>0.20163328606039879</v>
      </c>
      <c r="N502" s="9">
        <v>6.4193140531532116E-3</v>
      </c>
      <c r="O502" s="9">
        <v>1.5845309765293465</v>
      </c>
      <c r="P502" s="9">
        <v>2.8351875816760044E-2</v>
      </c>
      <c r="Q502" s="9">
        <v>0.25797990363407158</v>
      </c>
      <c r="R502" s="9">
        <v>3.1764792331770662</v>
      </c>
      <c r="S502" s="9">
        <v>1.5086661987842358</v>
      </c>
      <c r="T502" s="9">
        <v>0.25973961101288329</v>
      </c>
      <c r="U502" s="9">
        <v>6.5812447309221023</v>
      </c>
      <c r="V502" s="9">
        <v>2.3364803311903212E-2</v>
      </c>
      <c r="W502" s="9">
        <v>6.2329654786813078E-2</v>
      </c>
      <c r="X502" s="9">
        <v>63.162726404459583</v>
      </c>
      <c r="Y502" s="9">
        <v>17.85637045768398</v>
      </c>
      <c r="Z502" s="9">
        <v>9.6533705423119276</v>
      </c>
      <c r="AA502" s="9">
        <v>0.30063325703816429</v>
      </c>
      <c r="AB502" s="9">
        <v>5.848799840982319E-4</v>
      </c>
    </row>
    <row r="503" spans="1:28" ht="12" customHeight="1">
      <c r="A503" s="1" t="s">
        <v>828</v>
      </c>
      <c r="B503" s="9">
        <f>SUM(C502:AB502)</f>
        <v>119.25778947953081</v>
      </c>
      <c r="C503" s="59">
        <f t="shared" ref="C503" si="163">IF(ISERR($B503),0,IF($B503=0,0,+C502/$B503))</f>
        <v>8.6500069288539636E-2</v>
      </c>
      <c r="D503" s="59">
        <v>2.7504876022894531E-2</v>
      </c>
      <c r="E503" s="59">
        <v>4.3746850551496987E-3</v>
      </c>
      <c r="F503" s="59">
        <v>6.4281650011015255E-6</v>
      </c>
      <c r="G503" s="59">
        <v>5.5063203388160031E-5</v>
      </c>
      <c r="H503" s="59">
        <v>1.8796400218919459E-4</v>
      </c>
      <c r="I503" s="59">
        <v>2.6098554285251727E-3</v>
      </c>
      <c r="J503" s="59">
        <v>5.9252028644910329E-4</v>
      </c>
      <c r="K503" s="59">
        <v>5.3238352733585444E-4</v>
      </c>
      <c r="L503" s="59">
        <v>4.3828206000719215E-6</v>
      </c>
      <c r="M503" s="59">
        <v>1.6907347263467997E-3</v>
      </c>
      <c r="N503" s="59">
        <v>5.3827209787877301E-5</v>
      </c>
      <c r="O503" s="59">
        <v>1.3286603612599347E-2</v>
      </c>
      <c r="P503" s="59">
        <v>2.3773605011877491E-4</v>
      </c>
      <c r="Q503" s="59">
        <v>2.1632121873125174E-3</v>
      </c>
      <c r="R503" s="59">
        <v>2.6635402576552631E-2</v>
      </c>
      <c r="S503" s="59">
        <v>1.265046254310441E-2</v>
      </c>
      <c r="T503" s="59">
        <v>2.1779676794819723E-3</v>
      </c>
      <c r="U503" s="59">
        <v>5.5185030341784888E-2</v>
      </c>
      <c r="V503" s="59">
        <v>1.9591846716153919E-4</v>
      </c>
      <c r="W503" s="59">
        <v>5.2264640371781524E-4</v>
      </c>
      <c r="X503" s="59">
        <v>0.52963187293774816</v>
      </c>
      <c r="Y503" s="59">
        <v>0.14972917522296364</v>
      </c>
      <c r="Z503" s="59">
        <v>8.094540897027791E-2</v>
      </c>
      <c r="AA503" s="59">
        <v>2.520868937368359E-3</v>
      </c>
      <c r="AB503" s="59">
        <v>4.9043336007717941E-6</v>
      </c>
    </row>
    <row r="504" spans="1:28" ht="12"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2" customHeight="1">
      <c r="A505" s="160" t="s">
        <v>423</v>
      </c>
      <c r="B505" s="9" t="s">
        <v>608</v>
      </c>
      <c r="C505" s="161">
        <v>45279.805119300618</v>
      </c>
      <c r="D505" s="161">
        <v>11957.709620158701</v>
      </c>
      <c r="E505" s="161">
        <v>3301.7615821228051</v>
      </c>
      <c r="F505" s="161">
        <v>0.13683019783861006</v>
      </c>
      <c r="G505" s="161">
        <v>40.895952258946991</v>
      </c>
      <c r="H505" s="161">
        <v>2.0352983462394993</v>
      </c>
      <c r="I505" s="161">
        <v>1917.0304079055882</v>
      </c>
      <c r="J505" s="161">
        <v>492.22707248982869</v>
      </c>
      <c r="K505" s="161">
        <v>374.10657104855312</v>
      </c>
      <c r="L505" s="161">
        <v>4.6711552733692114</v>
      </c>
      <c r="M505" s="161">
        <v>0</v>
      </c>
      <c r="N505" s="161">
        <v>0</v>
      </c>
      <c r="O505" s="161">
        <v>0</v>
      </c>
      <c r="P505" s="161">
        <v>0</v>
      </c>
      <c r="Q505" s="161">
        <v>0</v>
      </c>
      <c r="R505" s="161">
        <v>0</v>
      </c>
      <c r="S505" s="161">
        <v>0</v>
      </c>
      <c r="T505" s="161">
        <v>0</v>
      </c>
      <c r="U505" s="161">
        <v>0</v>
      </c>
      <c r="V505" s="161">
        <v>0</v>
      </c>
      <c r="W505" s="161">
        <v>0</v>
      </c>
      <c r="X505" s="161">
        <v>14032.451390228658</v>
      </c>
      <c r="Y505" s="161">
        <v>3319.2931992546823</v>
      </c>
      <c r="Z505" s="161">
        <v>1585.618020634658</v>
      </c>
      <c r="AA505" s="161">
        <v>114.2577807795326</v>
      </c>
      <c r="AB505" s="161">
        <v>0</v>
      </c>
    </row>
    <row r="506" spans="1:28" ht="12" customHeight="1">
      <c r="A506" s="1" t="s">
        <v>907</v>
      </c>
      <c r="B506" s="9">
        <f>SUM(C505:AB505)</f>
        <v>82422.000000000015</v>
      </c>
      <c r="C506" s="59">
        <f t="shared" ref="C506" si="164">IF(ISERR($B506),0,IF($B506=0,0,+C505/$B506))</f>
        <v>0.54936552278882589</v>
      </c>
      <c r="D506" s="59">
        <v>0.14507910048480624</v>
      </c>
      <c r="E506" s="59">
        <v>4.005922668853952E-2</v>
      </c>
      <c r="F506" s="59">
        <v>1.6601174181481889E-6</v>
      </c>
      <c r="G506" s="59">
        <v>4.9617762562115676E-4</v>
      </c>
      <c r="H506" s="59">
        <v>2.4693629689154581E-5</v>
      </c>
      <c r="I506" s="59">
        <v>2.3258722281740165E-2</v>
      </c>
      <c r="J506" s="59">
        <v>5.9720350451315015E-3</v>
      </c>
      <c r="K506" s="59">
        <v>4.5389164428011096E-3</v>
      </c>
      <c r="L506" s="59">
        <v>5.667364627610602E-5</v>
      </c>
      <c r="M506" s="59">
        <v>0</v>
      </c>
      <c r="N506" s="59">
        <v>0</v>
      </c>
      <c r="O506" s="59">
        <v>0</v>
      </c>
      <c r="P506" s="59">
        <v>0</v>
      </c>
      <c r="Q506" s="59">
        <v>0</v>
      </c>
      <c r="R506" s="59">
        <v>0</v>
      </c>
      <c r="S506" s="59">
        <v>0</v>
      </c>
      <c r="T506" s="59">
        <v>0</v>
      </c>
      <c r="U506" s="59">
        <v>0</v>
      </c>
      <c r="V506" s="59">
        <v>0</v>
      </c>
      <c r="W506" s="59">
        <v>0</v>
      </c>
      <c r="X506" s="59">
        <v>0.17025128473257936</v>
      </c>
      <c r="Y506" s="59">
        <v>4.0271932242055296E-2</v>
      </c>
      <c r="Z506" s="59">
        <v>1.9237800837575619E-2</v>
      </c>
      <c r="AA506" s="59">
        <v>1.3862534369407753E-3</v>
      </c>
      <c r="AB506" s="59">
        <v>0</v>
      </c>
    </row>
    <row r="507" spans="1:28" ht="12"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2" customHeight="1">
      <c r="A508" s="203" t="s">
        <v>384</v>
      </c>
      <c r="B508" s="160" t="s">
        <v>558</v>
      </c>
      <c r="C508" s="41">
        <v>2831556.4512486542</v>
      </c>
      <c r="D508" s="41">
        <v>584872.90957611997</v>
      </c>
      <c r="E508" s="41">
        <v>43873.949000000001</v>
      </c>
      <c r="F508" s="41">
        <v>32.17</v>
      </c>
      <c r="G508" s="41">
        <v>183.06</v>
      </c>
      <c r="H508" s="41">
        <v>3749.35</v>
      </c>
      <c r="I508" s="41">
        <v>18963</v>
      </c>
      <c r="J508" s="41">
        <v>3604</v>
      </c>
      <c r="K508" s="41">
        <v>24192</v>
      </c>
      <c r="L508" s="41">
        <v>277</v>
      </c>
      <c r="M508" s="41">
        <v>0</v>
      </c>
      <c r="N508" s="41">
        <v>0</v>
      </c>
      <c r="O508" s="41">
        <v>0</v>
      </c>
      <c r="P508" s="41">
        <v>0</v>
      </c>
      <c r="Q508" s="41">
        <v>0</v>
      </c>
      <c r="R508" s="41">
        <v>0</v>
      </c>
      <c r="S508" s="41">
        <v>0</v>
      </c>
      <c r="T508" s="41">
        <v>0</v>
      </c>
      <c r="U508" s="41">
        <v>0</v>
      </c>
      <c r="V508" s="41">
        <v>0</v>
      </c>
      <c r="W508" s="41">
        <v>0</v>
      </c>
      <c r="X508" s="203">
        <v>899502.6732763109</v>
      </c>
      <c r="Y508" s="203">
        <v>176502.53650518288</v>
      </c>
      <c r="Z508" s="203">
        <v>20296.621999999999</v>
      </c>
      <c r="AA508" s="203">
        <v>0</v>
      </c>
      <c r="AB508" s="203">
        <v>34910.300000000003</v>
      </c>
    </row>
    <row r="509" spans="1:28" ht="12" customHeight="1">
      <c r="A509" s="1" t="s">
        <v>845</v>
      </c>
      <c r="B509" s="9">
        <f>SUM(C508:AB508)</f>
        <v>4642516.0216062684</v>
      </c>
      <c r="C509" s="59">
        <f t="shared" ref="C509" si="165">IF(ISERR($B509),0,IF($B509=0,0,+C508/$B509))</f>
        <v>0.609918509289056</v>
      </c>
      <c r="D509" s="59">
        <v>0.12598188285277243</v>
      </c>
      <c r="E509" s="59">
        <v>9.4504679780986547E-3</v>
      </c>
      <c r="F509" s="59">
        <v>6.9294321980324526E-6</v>
      </c>
      <c r="G509" s="59">
        <v>3.9431204792409724E-5</v>
      </c>
      <c r="H509" s="59">
        <v>8.0761164475265693E-4</v>
      </c>
      <c r="I509" s="59">
        <v>4.0846385692038982E-3</v>
      </c>
      <c r="J509" s="59">
        <v>7.7630319060332479E-4</v>
      </c>
      <c r="K509" s="59">
        <v>5.2109674769910191E-3</v>
      </c>
      <c r="L509" s="59">
        <v>5.9665922252253318E-5</v>
      </c>
      <c r="M509" s="59">
        <v>0</v>
      </c>
      <c r="N509" s="59">
        <v>0</v>
      </c>
      <c r="O509" s="59">
        <v>0</v>
      </c>
      <c r="P509" s="59">
        <v>0</v>
      </c>
      <c r="Q509" s="59">
        <v>0</v>
      </c>
      <c r="R509" s="59">
        <v>0</v>
      </c>
      <c r="S509" s="59">
        <v>0</v>
      </c>
      <c r="T509" s="59">
        <v>0</v>
      </c>
      <c r="U509" s="59">
        <v>0</v>
      </c>
      <c r="V509" s="59">
        <v>0</v>
      </c>
      <c r="W509" s="59">
        <v>0</v>
      </c>
      <c r="X509" s="59">
        <v>0.19375327281371257</v>
      </c>
      <c r="Y509" s="59">
        <v>3.8018724261529767E-2</v>
      </c>
      <c r="Z509" s="59">
        <v>4.3719013365897987E-3</v>
      </c>
      <c r="AA509" s="59">
        <v>0</v>
      </c>
      <c r="AB509" s="59">
        <v>7.5196940274470728E-3</v>
      </c>
    </row>
    <row r="510" spans="1:28" ht="12"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2" customHeight="1">
      <c r="A511" s="160" t="s">
        <v>425</v>
      </c>
      <c r="B511" s="160" t="s">
        <v>558</v>
      </c>
      <c r="C511" s="41">
        <v>79267.036962200422</v>
      </c>
      <c r="D511" s="41">
        <v>25204.951189979904</v>
      </c>
      <c r="E511" s="41">
        <v>4008.8791236434326</v>
      </c>
      <c r="F511" s="41">
        <v>5.8906495327969264</v>
      </c>
      <c r="G511" s="41">
        <v>50.458884185017851</v>
      </c>
      <c r="H511" s="41">
        <v>172.24667716038488</v>
      </c>
      <c r="I511" s="41">
        <v>2391.6224393858743</v>
      </c>
      <c r="J511" s="41">
        <v>542.97444884286733</v>
      </c>
      <c r="K511" s="41">
        <v>487.86625359372897</v>
      </c>
      <c r="L511" s="41">
        <v>4.0163343840306389</v>
      </c>
      <c r="M511" s="41">
        <v>1549.3575109120034</v>
      </c>
      <c r="N511" s="41">
        <v>49.326242891149718</v>
      </c>
      <c r="O511" s="41">
        <v>12175.593711363128</v>
      </c>
      <c r="P511" s="41">
        <v>217.8568459772226</v>
      </c>
      <c r="Q511" s="41">
        <v>1982.3269717484714</v>
      </c>
      <c r="R511" s="41">
        <v>24408.182073195316</v>
      </c>
      <c r="S511" s="41">
        <v>11592.645997175463</v>
      </c>
      <c r="T511" s="41">
        <v>1995.8486273125852</v>
      </c>
      <c r="U511" s="41">
        <v>50570.524114504617</v>
      </c>
      <c r="V511" s="41">
        <v>179.53599928652224</v>
      </c>
      <c r="W511" s="41">
        <v>478.9433366055124</v>
      </c>
      <c r="X511" s="213">
        <v>6463.9736857096432</v>
      </c>
      <c r="Y511" s="213">
        <v>1747.8584703106412</v>
      </c>
      <c r="Z511" s="213">
        <v>823.07242377105058</v>
      </c>
      <c r="AA511" s="213">
        <v>41.376937632795212</v>
      </c>
      <c r="AB511" s="213">
        <v>4.4942390914228421</v>
      </c>
    </row>
    <row r="512" spans="1:28" ht="12" customHeight="1">
      <c r="A512" s="1" t="s">
        <v>904</v>
      </c>
      <c r="B512" s="9">
        <f>SUM(C511:AB511)</f>
        <v>226416.86015039595</v>
      </c>
      <c r="C512" s="59">
        <f t="shared" ref="C512" si="166">IF(ISERR($B512),0,IF($B512=0,0,+C511/$B512))</f>
        <v>0.35009334953919863</v>
      </c>
      <c r="D512" s="59">
        <v>0.11132099956353814</v>
      </c>
      <c r="E512" s="59">
        <v>1.7705744709031652E-2</v>
      </c>
      <c r="F512" s="59">
        <v>2.6016832531305752E-5</v>
      </c>
      <c r="G512" s="59">
        <v>2.2285833374555613E-4</v>
      </c>
      <c r="H512" s="59">
        <v>7.6075022436920608E-4</v>
      </c>
      <c r="I512" s="59">
        <v>1.0562916727125596E-2</v>
      </c>
      <c r="J512" s="59">
        <v>2.3981184461360342E-3</v>
      </c>
      <c r="K512" s="59">
        <v>2.1547258153375459E-3</v>
      </c>
      <c r="L512" s="59">
        <v>1.7738671852276434E-5</v>
      </c>
      <c r="M512" s="59">
        <v>6.8429423051041896E-3</v>
      </c>
      <c r="N512" s="59">
        <v>2.1785587371181227E-4</v>
      </c>
      <c r="O512" s="59">
        <v>5.3775119499826857E-2</v>
      </c>
      <c r="P512" s="59">
        <v>9.6219356558744165E-4</v>
      </c>
      <c r="Q512" s="59">
        <v>8.7552091767005482E-3</v>
      </c>
      <c r="R512" s="59">
        <v>0.10780196340936067</v>
      </c>
      <c r="S512" s="59">
        <v>5.1200453841975913E-2</v>
      </c>
      <c r="T512" s="59">
        <v>8.8149293563511821E-3</v>
      </c>
      <c r="U512" s="59">
        <v>0.22335140625531805</v>
      </c>
      <c r="V512" s="59">
        <v>7.929444793433961E-4</v>
      </c>
      <c r="W512" s="59">
        <v>2.1153165726588443E-3</v>
      </c>
      <c r="X512" s="59">
        <v>2.8548994458345505E-2</v>
      </c>
      <c r="Y512" s="59">
        <v>7.7196480383556129E-3</v>
      </c>
      <c r="Z512" s="59">
        <v>3.6352081873422767E-3</v>
      </c>
      <c r="AA512" s="59">
        <v>1.827467159703162E-4</v>
      </c>
      <c r="AB512" s="59">
        <v>1.9849401181685731E-5</v>
      </c>
    </row>
    <row r="513" spans="1:28" ht="12"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2" customHeight="1">
      <c r="A514" s="199" t="s">
        <v>411</v>
      </c>
      <c r="B514" s="200" t="s">
        <v>558</v>
      </c>
      <c r="C514" s="201">
        <v>0</v>
      </c>
      <c r="D514" s="202">
        <v>0</v>
      </c>
      <c r="E514" s="202">
        <v>0</v>
      </c>
      <c r="F514" s="202">
        <v>0</v>
      </c>
      <c r="G514" s="202">
        <v>0</v>
      </c>
      <c r="H514" s="202">
        <v>0</v>
      </c>
      <c r="I514" s="202">
        <v>0</v>
      </c>
      <c r="J514" s="202">
        <v>0</v>
      </c>
      <c r="K514" s="202">
        <v>0</v>
      </c>
      <c r="L514" s="202">
        <v>0</v>
      </c>
      <c r="M514" s="202">
        <v>0</v>
      </c>
      <c r="N514" s="202">
        <v>0</v>
      </c>
      <c r="O514" s="202">
        <v>0</v>
      </c>
      <c r="P514" s="202">
        <v>0</v>
      </c>
      <c r="Q514" s="202">
        <v>0</v>
      </c>
      <c r="R514" s="202">
        <v>0</v>
      </c>
      <c r="S514" s="202">
        <v>0</v>
      </c>
      <c r="T514" s="202">
        <v>0</v>
      </c>
      <c r="U514" s="202">
        <v>0</v>
      </c>
      <c r="V514" s="202">
        <v>0</v>
      </c>
      <c r="W514" s="202">
        <v>0</v>
      </c>
      <c r="X514" s="203">
        <v>31467.807160828997</v>
      </c>
      <c r="Y514" s="203">
        <v>9488.1782778304732</v>
      </c>
      <c r="Z514" s="203">
        <v>2971.8914354562576</v>
      </c>
      <c r="AA514" s="203">
        <v>0</v>
      </c>
      <c r="AB514" s="203">
        <v>531.44534453490917</v>
      </c>
    </row>
    <row r="515" spans="1:28" ht="12" customHeight="1">
      <c r="A515" s="1" t="s">
        <v>890</v>
      </c>
      <c r="B515" s="9">
        <f>SUM(C514:AB514)</f>
        <v>44459.322218650632</v>
      </c>
      <c r="C515" s="59">
        <f t="shared" ref="C515" si="167">IF(ISERR($B515),0,IF($B515=0,0,+C514/$B515))</f>
        <v>0</v>
      </c>
      <c r="D515" s="59">
        <v>0</v>
      </c>
      <c r="E515" s="59">
        <v>0</v>
      </c>
      <c r="F515" s="59">
        <v>0</v>
      </c>
      <c r="G515" s="59">
        <v>0</v>
      </c>
      <c r="H515" s="59">
        <v>0</v>
      </c>
      <c r="I515" s="59">
        <v>0</v>
      </c>
      <c r="J515" s="59">
        <v>0</v>
      </c>
      <c r="K515" s="59">
        <v>0</v>
      </c>
      <c r="L515" s="59">
        <v>0</v>
      </c>
      <c r="M515" s="59">
        <v>0</v>
      </c>
      <c r="N515" s="59">
        <v>0</v>
      </c>
      <c r="O515" s="59">
        <v>0</v>
      </c>
      <c r="P515" s="59">
        <v>0</v>
      </c>
      <c r="Q515" s="59">
        <v>0</v>
      </c>
      <c r="R515" s="59">
        <v>0</v>
      </c>
      <c r="S515" s="59">
        <v>0</v>
      </c>
      <c r="T515" s="59">
        <v>0</v>
      </c>
      <c r="U515" s="59">
        <v>0</v>
      </c>
      <c r="V515" s="59">
        <v>0</v>
      </c>
      <c r="W515" s="59">
        <v>0</v>
      </c>
      <c r="X515" s="59">
        <v>0.70778872889853206</v>
      </c>
      <c r="Y515" s="59">
        <v>0.21341257141005612</v>
      </c>
      <c r="Z515" s="59">
        <v>6.6845180878838339E-2</v>
      </c>
      <c r="AA515" s="59">
        <v>0</v>
      </c>
      <c r="AB515" s="59">
        <v>1.1953518812573541E-2</v>
      </c>
    </row>
    <row r="516" spans="1:28" ht="12"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2" customHeight="1">
      <c r="A517" s="160" t="s">
        <v>447</v>
      </c>
      <c r="B517" s="160" t="s">
        <v>558</v>
      </c>
      <c r="C517" s="41">
        <v>210.50371252979761</v>
      </c>
      <c r="D517" s="41">
        <v>79.802524981061936</v>
      </c>
      <c r="E517" s="41">
        <v>29.940045655410405</v>
      </c>
      <c r="F517" s="41">
        <v>0</v>
      </c>
      <c r="G517" s="41">
        <v>0.27870666531361143</v>
      </c>
      <c r="H517" s="41">
        <v>4.5572356987018603</v>
      </c>
      <c r="I517" s="41">
        <v>19.734768367266209</v>
      </c>
      <c r="J517" s="41">
        <v>5.9947110756853554</v>
      </c>
      <c r="K517" s="41">
        <v>7.3211143436906125</v>
      </c>
      <c r="L517" s="41">
        <v>2.4961442005364133E-2</v>
      </c>
      <c r="M517" s="41">
        <v>25.288734270214249</v>
      </c>
      <c r="N517" s="41">
        <v>2.4483840407427566</v>
      </c>
      <c r="O517" s="41">
        <v>118.32038907824254</v>
      </c>
      <c r="P517" s="41">
        <v>2.9926185410127282</v>
      </c>
      <c r="Q517" s="41">
        <v>25.304053566751836</v>
      </c>
      <c r="R517" s="41">
        <v>0</v>
      </c>
      <c r="S517" s="41">
        <v>94.00210969495113</v>
      </c>
      <c r="T517" s="41">
        <v>629.02588355633816</v>
      </c>
      <c r="U517" s="41">
        <v>7004.2591640277369</v>
      </c>
      <c r="V517" s="41">
        <v>0</v>
      </c>
      <c r="W517" s="41">
        <v>0</v>
      </c>
      <c r="X517" s="41">
        <v>215.40702148907639</v>
      </c>
      <c r="Y517" s="41">
        <v>74.843393798709243</v>
      </c>
      <c r="Z517" s="41">
        <v>31.669426065441069</v>
      </c>
      <c r="AA517" s="41">
        <v>0.57405501562273009</v>
      </c>
      <c r="AB517" s="41">
        <v>0</v>
      </c>
    </row>
    <row r="518" spans="1:28" ht="12" customHeight="1">
      <c r="A518" s="1" t="s">
        <v>880</v>
      </c>
      <c r="B518" s="9">
        <f>SUM(C517:AB517)</f>
        <v>8582.2930139037708</v>
      </c>
      <c r="C518" s="59">
        <f t="shared" ref="C518" si="168">IF(ISERR($B518),0,IF($B518=0,0,+C517/$B518))</f>
        <v>2.4527677182399902E-2</v>
      </c>
      <c r="D518" s="59">
        <v>9.2985085514765819E-3</v>
      </c>
      <c r="E518" s="59">
        <v>3.4885834830978082E-3</v>
      </c>
      <c r="F518" s="59">
        <v>0</v>
      </c>
      <c r="G518" s="59">
        <v>3.2474615450916421E-5</v>
      </c>
      <c r="H518" s="59">
        <v>5.3100444034232994E-4</v>
      </c>
      <c r="I518" s="59">
        <v>2.299475016210101E-3</v>
      </c>
      <c r="J518" s="59">
        <v>6.9849760034685422E-4</v>
      </c>
      <c r="K518" s="59">
        <v>8.5304875186969478E-4</v>
      </c>
      <c r="L518" s="59">
        <v>2.9084816802368865E-6</v>
      </c>
      <c r="M518" s="59">
        <v>2.94661744002974E-3</v>
      </c>
      <c r="N518" s="59">
        <v>2.8528320307594305E-4</v>
      </c>
      <c r="O518" s="59">
        <v>1.378657066200807E-2</v>
      </c>
      <c r="P518" s="59">
        <v>3.486968501500155E-4</v>
      </c>
      <c r="Q518" s="59">
        <v>2.9484024287865637E-3</v>
      </c>
      <c r="R518" s="59">
        <v>0</v>
      </c>
      <c r="S518" s="59">
        <v>1.0953029632367797E-2</v>
      </c>
      <c r="T518" s="59">
        <v>7.3293452290347436E-2</v>
      </c>
      <c r="U518" s="59">
        <v>0.81612911056293058</v>
      </c>
      <c r="V518" s="59">
        <v>0</v>
      </c>
      <c r="W518" s="59">
        <v>0</v>
      </c>
      <c r="X518" s="59">
        <v>2.5099005724939193E-2</v>
      </c>
      <c r="Y518" s="59">
        <v>8.7206756606257752E-3</v>
      </c>
      <c r="Z518" s="59">
        <v>3.6900891188561048E-3</v>
      </c>
      <c r="AA518" s="59">
        <v>6.6888303008616747E-5</v>
      </c>
      <c r="AB518" s="59">
        <v>0</v>
      </c>
    </row>
    <row r="519" spans="1:28" ht="12"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2" customHeight="1">
      <c r="A520" s="168" t="s">
        <v>449</v>
      </c>
      <c r="B520" s="168" t="s">
        <v>558</v>
      </c>
      <c r="C520" s="41">
        <v>0</v>
      </c>
      <c r="D520" s="41">
        <v>0</v>
      </c>
      <c r="E520" s="41">
        <v>0</v>
      </c>
      <c r="F520" s="41">
        <v>0</v>
      </c>
      <c r="G520" s="41">
        <v>0</v>
      </c>
      <c r="H520" s="41">
        <v>0</v>
      </c>
      <c r="I520" s="41">
        <v>0</v>
      </c>
      <c r="J520" s="41">
        <v>0</v>
      </c>
      <c r="K520" s="41">
        <v>0</v>
      </c>
      <c r="L520" s="41">
        <v>0</v>
      </c>
      <c r="M520" s="41">
        <v>0</v>
      </c>
      <c r="N520" s="41">
        <v>0</v>
      </c>
      <c r="O520" s="41">
        <v>0</v>
      </c>
      <c r="P520" s="41">
        <v>0</v>
      </c>
      <c r="Q520" s="41">
        <v>0</v>
      </c>
      <c r="R520" s="41">
        <v>0</v>
      </c>
      <c r="S520" s="41">
        <v>153.28516983506339</v>
      </c>
      <c r="T520" s="41">
        <v>9.998021528042921</v>
      </c>
      <c r="U520" s="41">
        <v>50.015638829476657</v>
      </c>
      <c r="V520" s="41">
        <v>0</v>
      </c>
      <c r="W520" s="41">
        <v>0</v>
      </c>
      <c r="X520" s="100">
        <v>0</v>
      </c>
      <c r="Y520" s="100">
        <v>0</v>
      </c>
      <c r="Z520" s="100">
        <v>0</v>
      </c>
      <c r="AA520" s="100">
        <v>0</v>
      </c>
      <c r="AB520" s="100">
        <v>0</v>
      </c>
    </row>
    <row r="521" spans="1:28" ht="12" customHeight="1">
      <c r="A521" s="1" t="s">
        <v>859</v>
      </c>
      <c r="B521" s="9">
        <f>SUM(C520:AB520)</f>
        <v>213.29883019258295</v>
      </c>
      <c r="C521" s="59">
        <f t="shared" ref="C521" si="169">IF(ISERR($B521),0,IF($B521=0,0,+C520/$B521))</f>
        <v>0</v>
      </c>
      <c r="D521" s="59">
        <v>0</v>
      </c>
      <c r="E521" s="59">
        <v>0</v>
      </c>
      <c r="F521" s="59">
        <v>0</v>
      </c>
      <c r="G521" s="59">
        <v>0</v>
      </c>
      <c r="H521" s="59">
        <v>0</v>
      </c>
      <c r="I521" s="59">
        <v>0</v>
      </c>
      <c r="J521" s="59">
        <v>0</v>
      </c>
      <c r="K521" s="59">
        <v>0</v>
      </c>
      <c r="L521" s="59">
        <v>0</v>
      </c>
      <c r="M521" s="59">
        <v>0</v>
      </c>
      <c r="N521" s="59">
        <v>0</v>
      </c>
      <c r="O521" s="59">
        <v>0</v>
      </c>
      <c r="P521" s="59">
        <v>0</v>
      </c>
      <c r="Q521" s="59">
        <v>0</v>
      </c>
      <c r="R521" s="59">
        <v>0</v>
      </c>
      <c r="S521" s="59">
        <v>0.71864046181906149</v>
      </c>
      <c r="T521" s="59">
        <v>4.6873306895382036E-2</v>
      </c>
      <c r="U521" s="59">
        <v>0.23448623128555654</v>
      </c>
      <c r="V521" s="59">
        <v>0</v>
      </c>
      <c r="W521" s="59">
        <v>0</v>
      </c>
      <c r="X521" s="59">
        <v>0</v>
      </c>
      <c r="Y521" s="59">
        <v>0</v>
      </c>
      <c r="Z521" s="59">
        <v>0</v>
      </c>
      <c r="AA521" s="59">
        <v>0</v>
      </c>
      <c r="AB521" s="59">
        <v>0</v>
      </c>
    </row>
    <row r="522" spans="1:28" ht="12"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2" customHeight="1">
      <c r="A523" s="1" t="s">
        <v>421</v>
      </c>
      <c r="B523" s="200" t="s">
        <v>558</v>
      </c>
      <c r="C523" s="182">
        <v>390.0403249651589</v>
      </c>
      <c r="D523" s="182">
        <v>151.44148633870506</v>
      </c>
      <c r="E523" s="182">
        <v>85.038964894751416</v>
      </c>
      <c r="F523" s="182">
        <v>0.2819861762721636</v>
      </c>
      <c r="G523" s="182">
        <v>1.1737900362642317</v>
      </c>
      <c r="H523" s="182">
        <v>8.3050137243446631</v>
      </c>
      <c r="I523" s="182">
        <v>51.50452436503528</v>
      </c>
      <c r="J523" s="182">
        <v>11.464490133027253</v>
      </c>
      <c r="K523" s="182">
        <v>10.385121154412968</v>
      </c>
      <c r="L523" s="182">
        <v>3.5408216187466542E-2</v>
      </c>
      <c r="M523" s="182">
        <v>33.414044170164473</v>
      </c>
      <c r="N523" s="182">
        <v>0</v>
      </c>
      <c r="O523" s="182">
        <v>236.32659556160914</v>
      </c>
      <c r="P523" s="182">
        <v>0</v>
      </c>
      <c r="Q523" s="182">
        <v>32.80743724285383</v>
      </c>
      <c r="R523" s="182">
        <v>355.47225829031896</v>
      </c>
      <c r="S523" s="182">
        <v>0</v>
      </c>
      <c r="T523" s="182">
        <v>0</v>
      </c>
      <c r="U523" s="182">
        <v>0</v>
      </c>
      <c r="V523" s="182">
        <v>0</v>
      </c>
      <c r="W523" s="182">
        <v>0</v>
      </c>
      <c r="X523" s="203">
        <v>148.8679870435285</v>
      </c>
      <c r="Y523" s="203">
        <v>51.724337030884435</v>
      </c>
      <c r="Z523" s="203">
        <v>21.88676894836108</v>
      </c>
      <c r="AA523" s="203">
        <v>0.39672993961494829</v>
      </c>
      <c r="AB523" s="203">
        <v>0</v>
      </c>
    </row>
    <row r="524" spans="1:28" ht="12" customHeight="1">
      <c r="A524" s="1" t="s">
        <v>906</v>
      </c>
      <c r="B524" s="9">
        <f>SUM(C523:AB523)</f>
        <v>1590.5672682314948</v>
      </c>
      <c r="C524" s="59">
        <f t="shared" ref="C524" si="170">IF(ISERR($B524),0,IF($B524=0,0,+C523/$B524))</f>
        <v>0.24522089241710179</v>
      </c>
      <c r="D524" s="59">
        <v>9.5212248713685915E-2</v>
      </c>
      <c r="E524" s="59">
        <v>5.3464551039896446E-2</v>
      </c>
      <c r="F524" s="59">
        <v>1.7728654543840562E-4</v>
      </c>
      <c r="G524" s="59">
        <v>7.3796944002835825E-4</v>
      </c>
      <c r="H524" s="59">
        <v>5.2214162143414183E-3</v>
      </c>
      <c r="I524" s="59">
        <v>3.2381229888064814E-2</v>
      </c>
      <c r="J524" s="59">
        <v>7.2077996083587739E-3</v>
      </c>
      <c r="K524" s="59">
        <v>6.5291933021857538E-3</v>
      </c>
      <c r="L524" s="59">
        <v>2.2261376110697853E-5</v>
      </c>
      <c r="M524" s="59">
        <v>2.1007627176508271E-2</v>
      </c>
      <c r="N524" s="59">
        <v>0</v>
      </c>
      <c r="O524" s="59">
        <v>0.14858006969071719</v>
      </c>
      <c r="P524" s="59">
        <v>0</v>
      </c>
      <c r="Q524" s="59">
        <v>2.0626249450821064E-2</v>
      </c>
      <c r="R524" s="59">
        <v>0.22348772377640977</v>
      </c>
      <c r="S524" s="59">
        <v>0</v>
      </c>
      <c r="T524" s="59">
        <v>0</v>
      </c>
      <c r="U524" s="59">
        <v>0</v>
      </c>
      <c r="V524" s="59">
        <v>0</v>
      </c>
      <c r="W524" s="59">
        <v>0</v>
      </c>
      <c r="X524" s="59">
        <v>9.3594272947066529E-2</v>
      </c>
      <c r="Y524" s="59">
        <v>3.2519427542599448E-2</v>
      </c>
      <c r="Z524" s="59">
        <v>1.3760354173952251E-2</v>
      </c>
      <c r="AA524" s="59">
        <v>2.4942669671309197E-4</v>
      </c>
      <c r="AB524" s="59">
        <v>0</v>
      </c>
    </row>
    <row r="525" spans="1:28" ht="12" customHeight="1">
      <c r="A525" s="1"/>
      <c r="B525" s="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row>
    <row r="526" spans="1:28" ht="12" customHeight="1">
      <c r="A526" s="160" t="s">
        <v>400</v>
      </c>
      <c r="B526" s="160" t="s">
        <v>558</v>
      </c>
      <c r="C526" s="41">
        <v>996.00565479023237</v>
      </c>
      <c r="D526" s="41">
        <v>386.72046736875666</v>
      </c>
      <c r="E526" s="41">
        <v>217.15521316993676</v>
      </c>
      <c r="F526" s="41">
        <v>0.72007894610599177</v>
      </c>
      <c r="G526" s="41">
        <v>2.9973862670738964</v>
      </c>
      <c r="H526" s="41">
        <v>21.207654960539454</v>
      </c>
      <c r="I526" s="41">
        <v>131.52177924023317</v>
      </c>
      <c r="J526" s="41">
        <v>29.275683233014348</v>
      </c>
      <c r="K526" s="41">
        <v>26.519410259441628</v>
      </c>
      <c r="L526" s="41">
        <v>9.0418301112588792E-2</v>
      </c>
      <c r="M526" s="41">
        <v>127.25779606049286</v>
      </c>
      <c r="N526" s="41">
        <v>7.1322910625353959</v>
      </c>
      <c r="O526" s="41">
        <v>1129.2565142629987</v>
      </c>
      <c r="P526" s="41">
        <v>31.500847102917838</v>
      </c>
      <c r="Q526" s="41">
        <v>90.115959878035838</v>
      </c>
      <c r="R526" s="41">
        <v>0</v>
      </c>
      <c r="S526" s="41">
        <v>1657.5855910251003</v>
      </c>
      <c r="T526" s="41">
        <v>288.58823401912048</v>
      </c>
      <c r="U526" s="41">
        <v>4437.0189771431324</v>
      </c>
      <c r="V526" s="41">
        <v>25.959873042436325</v>
      </c>
      <c r="W526" s="41">
        <v>69.252452222451396</v>
      </c>
      <c r="X526" s="100">
        <v>148.8679870435285</v>
      </c>
      <c r="Y526" s="100">
        <v>51.724337030884435</v>
      </c>
      <c r="Z526" s="100">
        <v>21.88676894836108</v>
      </c>
      <c r="AA526" s="100">
        <v>0.39672993961494829</v>
      </c>
      <c r="AB526" s="100">
        <v>0</v>
      </c>
    </row>
    <row r="527" spans="1:28" ht="12" customHeight="1">
      <c r="A527" s="1" t="s">
        <v>852</v>
      </c>
      <c r="B527" s="9">
        <f>SUM(C526:AB526)</f>
        <v>9898.7581053180584</v>
      </c>
      <c r="C527" s="59">
        <f t="shared" ref="C527" si="171">IF(ISERR($B527),0,IF($B527=0,0,+C526/$B527))</f>
        <v>0.10061925386934481</v>
      </c>
      <c r="D527" s="59">
        <v>3.9067574260754287E-2</v>
      </c>
      <c r="E527" s="59">
        <v>2.1937621958179904E-2</v>
      </c>
      <c r="F527" s="59">
        <v>7.2744372419721316E-5</v>
      </c>
      <c r="G527" s="59">
        <v>3.0280427455476114E-4</v>
      </c>
      <c r="H527" s="59">
        <v>2.1424561278192812E-3</v>
      </c>
      <c r="I527" s="59">
        <v>1.3286694941012221E-2</v>
      </c>
      <c r="J527" s="59">
        <v>2.9575107222072771E-3</v>
      </c>
      <c r="K527" s="59">
        <v>2.6790643813383221E-3</v>
      </c>
      <c r="L527" s="59">
        <v>9.1343075717763036E-6</v>
      </c>
      <c r="M527" s="59">
        <v>1.2855935533178072E-2</v>
      </c>
      <c r="N527" s="59">
        <v>7.2052382598415134E-4</v>
      </c>
      <c r="O527" s="59">
        <v>0.11408062529140008</v>
      </c>
      <c r="P527" s="59">
        <v>3.1823029482854182E-3</v>
      </c>
      <c r="Q527" s="59">
        <v>9.1037642216574097E-3</v>
      </c>
      <c r="R527" s="59">
        <v>0</v>
      </c>
      <c r="S527" s="59">
        <v>0.16745389405309041</v>
      </c>
      <c r="T527" s="59">
        <v>2.9153983858245601E-2</v>
      </c>
      <c r="U527" s="59">
        <v>0.44823996403744487</v>
      </c>
      <c r="V527" s="59">
        <v>2.6225383796871964E-3</v>
      </c>
      <c r="W527" s="59">
        <v>6.9960748091466001E-3</v>
      </c>
      <c r="X527" s="59">
        <v>1.503905696650471E-2</v>
      </c>
      <c r="Y527" s="59">
        <v>5.2253359947341061E-3</v>
      </c>
      <c r="Z527" s="59">
        <v>2.2110621065285475E-3</v>
      </c>
      <c r="AA527" s="59">
        <v>4.007875891035332E-5</v>
      </c>
      <c r="AB527" s="59">
        <v>0</v>
      </c>
    </row>
    <row r="528" spans="1:28" ht="12"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2" customHeight="1">
      <c r="A529" s="199" t="s">
        <v>414</v>
      </c>
      <c r="B529" s="200" t="s">
        <v>558</v>
      </c>
      <c r="C529" s="1">
        <v>0</v>
      </c>
      <c r="D529" s="1">
        <v>0</v>
      </c>
      <c r="E529" s="1">
        <v>0</v>
      </c>
      <c r="F529" s="1">
        <v>0</v>
      </c>
      <c r="G529" s="1">
        <v>0</v>
      </c>
      <c r="H529" s="1">
        <v>0</v>
      </c>
      <c r="I529" s="1">
        <v>0</v>
      </c>
      <c r="J529" s="1">
        <v>0</v>
      </c>
      <c r="K529" s="1">
        <v>0</v>
      </c>
      <c r="L529" s="1">
        <v>0</v>
      </c>
      <c r="M529" s="1">
        <v>0</v>
      </c>
      <c r="N529" s="1">
        <v>0</v>
      </c>
      <c r="O529" s="1">
        <v>0</v>
      </c>
      <c r="P529" s="1">
        <v>0</v>
      </c>
      <c r="Q529" s="1">
        <v>0</v>
      </c>
      <c r="R529" s="1">
        <v>0</v>
      </c>
      <c r="S529" s="1">
        <v>0</v>
      </c>
      <c r="T529" s="1">
        <v>0</v>
      </c>
      <c r="U529" s="1">
        <v>0</v>
      </c>
      <c r="V529" s="1">
        <v>0</v>
      </c>
      <c r="W529" s="1">
        <v>0</v>
      </c>
      <c r="X529" s="203">
        <v>6503.1544724285141</v>
      </c>
      <c r="Y529" s="203">
        <v>1839.5493997687913</v>
      </c>
      <c r="Z529" s="203">
        <v>996.1373171610951</v>
      </c>
      <c r="AA529" s="203">
        <v>30.808729139922978</v>
      </c>
      <c r="AB529" s="204">
        <v>0</v>
      </c>
    </row>
    <row r="530" spans="1:28" ht="12" customHeight="1">
      <c r="A530" s="1" t="s">
        <v>893</v>
      </c>
      <c r="B530" s="9">
        <f>SUM(C529:AB529)</f>
        <v>9369.649918498324</v>
      </c>
      <c r="C530" s="59">
        <f t="shared" ref="C530" si="172">IF(ISERR($B530),0,IF($B530=0,0,+C529/$B530))</f>
        <v>0</v>
      </c>
      <c r="D530" s="59">
        <v>0</v>
      </c>
      <c r="E530" s="59">
        <v>0</v>
      </c>
      <c r="F530" s="59">
        <v>0</v>
      </c>
      <c r="G530" s="59">
        <v>0</v>
      </c>
      <c r="H530" s="59">
        <v>0</v>
      </c>
      <c r="I530" s="59">
        <v>0</v>
      </c>
      <c r="J530" s="59">
        <v>0</v>
      </c>
      <c r="K530" s="59">
        <v>0</v>
      </c>
      <c r="L530" s="59">
        <v>0</v>
      </c>
      <c r="M530" s="59">
        <v>0</v>
      </c>
      <c r="N530" s="59">
        <v>0</v>
      </c>
      <c r="O530" s="59">
        <v>0</v>
      </c>
      <c r="P530" s="59">
        <v>0</v>
      </c>
      <c r="Q530" s="59">
        <v>0</v>
      </c>
      <c r="R530" s="59">
        <v>0</v>
      </c>
      <c r="S530" s="59">
        <v>0</v>
      </c>
      <c r="T530" s="59">
        <v>0</v>
      </c>
      <c r="U530" s="59">
        <v>0</v>
      </c>
      <c r="V530" s="59">
        <v>0</v>
      </c>
      <c r="W530" s="59">
        <v>0</v>
      </c>
      <c r="X530" s="59">
        <v>0.6940658966979607</v>
      </c>
      <c r="Y530" s="59">
        <v>0.19633064370281364</v>
      </c>
      <c r="Z530" s="59">
        <v>0.10631531869663986</v>
      </c>
      <c r="AA530" s="59">
        <v>3.288140902585686E-3</v>
      </c>
      <c r="AB530" s="59">
        <v>0</v>
      </c>
    </row>
    <row r="531" spans="1:28" ht="12"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sheetData>
  <pageMargins left="0.7" right="0.7" top="0.75" bottom="0.75" header="0.3" footer="0.3"/>
  <pageSetup scale="70" orientation="landscape" r:id="rId1"/>
  <headerFooter>
    <oddHeader>&amp;R&amp;"Arial,Regular"&amp;9Filed: 2019-11-27
EB-2019-0194
Exhibit B
Tab 1
Appendix C1
Schedule 5.24
Page &amp;P of &amp;N</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32E93-0FE5-4E8B-A4DF-7CBC8CD9F46B}">
  <dimension ref="A1:C357"/>
  <sheetViews>
    <sheetView zoomScaleNormal="100" workbookViewId="0">
      <pane ySplit="6" topLeftCell="A7" activePane="bottomLeft" state="frozen"/>
      <selection pane="bottomLeft" activeCell="A7" sqref="A7"/>
    </sheetView>
  </sheetViews>
  <sheetFormatPr defaultRowHeight="12"/>
  <cols>
    <col min="1" max="1" width="29.42578125" style="287" customWidth="1"/>
    <col min="2" max="2" width="1.7109375" style="217" customWidth="1"/>
    <col min="3" max="3" width="73" style="261" customWidth="1"/>
    <col min="4" max="16384" width="9.140625" style="217"/>
  </cols>
  <sheetData>
    <row r="1" spans="1:3" ht="12.75">
      <c r="A1" s="300" t="s">
        <v>1169</v>
      </c>
      <c r="B1" s="300"/>
      <c r="C1" s="300"/>
    </row>
    <row r="2" spans="1:3" ht="12.75">
      <c r="A2" s="301" t="s">
        <v>1186</v>
      </c>
      <c r="B2" s="301"/>
      <c r="C2" s="301"/>
    </row>
    <row r="3" spans="1:3" ht="12.75">
      <c r="A3" s="300" t="s">
        <v>1174</v>
      </c>
      <c r="B3" s="300"/>
      <c r="C3" s="300"/>
    </row>
    <row r="6" spans="1:3">
      <c r="A6" s="254" t="s">
        <v>20</v>
      </c>
      <c r="C6" s="253" t="s">
        <v>17</v>
      </c>
    </row>
    <row r="7" spans="1:3">
      <c r="A7" s="255" t="s">
        <v>557</v>
      </c>
    </row>
    <row r="8" spans="1:3">
      <c r="A8" s="285" t="s">
        <v>1156</v>
      </c>
    </row>
    <row r="9" spans="1:3">
      <c r="A9" s="272"/>
    </row>
    <row r="10" spans="1:3">
      <c r="A10" s="269" t="s">
        <v>522</v>
      </c>
      <c r="C10" s="271" t="s">
        <v>1063</v>
      </c>
    </row>
    <row r="11" spans="1:3">
      <c r="A11" s="269"/>
      <c r="C11" s="271"/>
    </row>
    <row r="12" spans="1:3" ht="24">
      <c r="A12" s="269" t="s">
        <v>528</v>
      </c>
      <c r="C12" s="271" t="s">
        <v>1064</v>
      </c>
    </row>
    <row r="13" spans="1:3">
      <c r="A13" s="269"/>
      <c r="C13" s="271"/>
    </row>
    <row r="14" spans="1:3" ht="24">
      <c r="A14" s="269" t="s">
        <v>405</v>
      </c>
      <c r="C14" s="271" t="s">
        <v>1066</v>
      </c>
    </row>
    <row r="15" spans="1:3">
      <c r="A15" s="269"/>
      <c r="C15" s="271"/>
    </row>
    <row r="16" spans="1:3" ht="24">
      <c r="A16" s="269" t="s">
        <v>406</v>
      </c>
      <c r="C16" s="271" t="s">
        <v>1067</v>
      </c>
    </row>
    <row r="17" spans="1:3">
      <c r="A17" s="269"/>
      <c r="C17" s="271"/>
    </row>
    <row r="18" spans="1:3" ht="24">
      <c r="A18" s="269" t="s">
        <v>401</v>
      </c>
      <c r="C18" s="271" t="s">
        <v>1068</v>
      </c>
    </row>
    <row r="19" spans="1:3">
      <c r="A19" s="269"/>
      <c r="C19" s="271"/>
    </row>
    <row r="20" spans="1:3" ht="24">
      <c r="A20" s="269" t="s">
        <v>403</v>
      </c>
      <c r="C20" s="271" t="s">
        <v>1069</v>
      </c>
    </row>
    <row r="21" spans="1:3">
      <c r="A21" s="269"/>
      <c r="C21" s="271"/>
    </row>
    <row r="22" spans="1:3" ht="24">
      <c r="A22" s="269" t="s">
        <v>279</v>
      </c>
      <c r="C22" s="271" t="s">
        <v>1071</v>
      </c>
    </row>
    <row r="23" spans="1:3">
      <c r="A23" s="269"/>
      <c r="C23" s="271"/>
    </row>
    <row r="24" spans="1:3" ht="24">
      <c r="A24" s="269" t="s">
        <v>446</v>
      </c>
      <c r="C24" s="271" t="s">
        <v>1065</v>
      </c>
    </row>
    <row r="25" spans="1:3">
      <c r="A25" s="269"/>
      <c r="C25" s="271"/>
    </row>
    <row r="26" spans="1:3" ht="12" customHeight="1">
      <c r="A26" s="269" t="s">
        <v>443</v>
      </c>
      <c r="C26" s="284" t="s">
        <v>1280</v>
      </c>
    </row>
    <row r="27" spans="1:3">
      <c r="A27" s="269"/>
      <c r="C27" s="271"/>
    </row>
    <row r="28" spans="1:3">
      <c r="A28" s="269" t="s">
        <v>444</v>
      </c>
      <c r="C28" s="271" t="s">
        <v>1281</v>
      </c>
    </row>
    <row r="29" spans="1:3">
      <c r="A29" s="269"/>
      <c r="C29" s="271"/>
    </row>
    <row r="30" spans="1:3">
      <c r="A30" s="269" t="s">
        <v>450</v>
      </c>
      <c r="C30" s="271" t="s">
        <v>1282</v>
      </c>
    </row>
    <row r="31" spans="1:3">
      <c r="A31" s="269"/>
      <c r="C31" s="271"/>
    </row>
    <row r="32" spans="1:3" ht="12" customHeight="1">
      <c r="A32" s="269" t="s">
        <v>452</v>
      </c>
      <c r="C32" s="271" t="s">
        <v>1283</v>
      </c>
    </row>
    <row r="33" spans="1:3">
      <c r="A33" s="269"/>
      <c r="C33" s="271"/>
    </row>
    <row r="34" spans="1:3" ht="24">
      <c r="A34" s="269" t="s">
        <v>455</v>
      </c>
      <c r="C34" s="271" t="s">
        <v>1284</v>
      </c>
    </row>
    <row r="35" spans="1:3">
      <c r="A35" s="269"/>
      <c r="C35" s="271"/>
    </row>
    <row r="36" spans="1:3">
      <c r="A36" s="269" t="s">
        <v>451</v>
      </c>
      <c r="C36" s="271" t="s">
        <v>1285</v>
      </c>
    </row>
    <row r="37" spans="1:3">
      <c r="A37" s="269"/>
      <c r="C37" s="271"/>
    </row>
    <row r="38" spans="1:3" ht="24">
      <c r="A38" s="269" t="s">
        <v>454</v>
      </c>
      <c r="C38" s="271" t="s">
        <v>1286</v>
      </c>
    </row>
    <row r="39" spans="1:3">
      <c r="A39" s="269"/>
      <c r="C39" s="271"/>
    </row>
    <row r="40" spans="1:3" ht="24">
      <c r="A40" s="269" t="s">
        <v>458</v>
      </c>
      <c r="C40" s="271" t="s">
        <v>1287</v>
      </c>
    </row>
    <row r="41" spans="1:3">
      <c r="A41" s="269"/>
      <c r="C41" s="271"/>
    </row>
    <row r="42" spans="1:3" ht="24">
      <c r="A42" s="269" t="s">
        <v>545</v>
      </c>
      <c r="C42" s="271" t="s">
        <v>1288</v>
      </c>
    </row>
    <row r="43" spans="1:3">
      <c r="A43" s="269"/>
      <c r="C43" s="271"/>
    </row>
    <row r="44" spans="1:3" ht="24">
      <c r="A44" s="269" t="s">
        <v>513</v>
      </c>
      <c r="C44" s="261" t="s">
        <v>1289</v>
      </c>
    </row>
    <row r="45" spans="1:3">
      <c r="A45" s="269"/>
    </row>
    <row r="46" spans="1:3" ht="24">
      <c r="A46" s="269" t="s">
        <v>541</v>
      </c>
      <c r="C46" s="271" t="s">
        <v>1072</v>
      </c>
    </row>
    <row r="47" spans="1:3">
      <c r="A47" s="269"/>
      <c r="C47" s="271"/>
    </row>
    <row r="48" spans="1:3">
      <c r="A48" s="269" t="s">
        <v>496</v>
      </c>
      <c r="C48" s="271" t="s">
        <v>1290</v>
      </c>
    </row>
    <row r="49" spans="1:3">
      <c r="A49" s="269"/>
      <c r="C49" s="271"/>
    </row>
    <row r="50" spans="1:3" ht="24">
      <c r="A50" s="269" t="s">
        <v>552</v>
      </c>
      <c r="C50" s="271" t="s">
        <v>1291</v>
      </c>
    </row>
    <row r="51" spans="1:3">
      <c r="A51" s="269"/>
      <c r="C51" s="271"/>
    </row>
    <row r="52" spans="1:3" ht="24">
      <c r="A52" s="269" t="s">
        <v>428</v>
      </c>
      <c r="C52" s="271" t="s">
        <v>1292</v>
      </c>
    </row>
    <row r="53" spans="1:3">
      <c r="A53" s="269"/>
      <c r="C53" s="271"/>
    </row>
    <row r="54" spans="1:3" ht="24">
      <c r="A54" s="269" t="s">
        <v>463</v>
      </c>
      <c r="C54" s="271" t="s">
        <v>1235</v>
      </c>
    </row>
    <row r="55" spans="1:3">
      <c r="A55" s="269"/>
      <c r="C55" s="271"/>
    </row>
    <row r="56" spans="1:3" ht="24">
      <c r="A56" s="269" t="s">
        <v>474</v>
      </c>
      <c r="C56" s="271" t="s">
        <v>1255</v>
      </c>
    </row>
    <row r="57" spans="1:3">
      <c r="A57" s="269"/>
      <c r="C57" s="271"/>
    </row>
    <row r="58" spans="1:3" ht="24">
      <c r="A58" s="269" t="s">
        <v>484</v>
      </c>
      <c r="C58" s="271" t="s">
        <v>1236</v>
      </c>
    </row>
    <row r="59" spans="1:3">
      <c r="A59" s="269"/>
      <c r="C59" s="271"/>
    </row>
    <row r="60" spans="1:3" ht="24">
      <c r="A60" s="269" t="s">
        <v>459</v>
      </c>
      <c r="C60" s="271" t="s">
        <v>1237</v>
      </c>
    </row>
    <row r="61" spans="1:3">
      <c r="A61" s="269"/>
      <c r="C61" s="271"/>
    </row>
    <row r="62" spans="1:3" ht="24">
      <c r="A62" s="269" t="s">
        <v>462</v>
      </c>
      <c r="C62" s="271" t="s">
        <v>1238</v>
      </c>
    </row>
    <row r="63" spans="1:3">
      <c r="A63" s="269"/>
      <c r="C63" s="271"/>
    </row>
    <row r="64" spans="1:3" ht="24">
      <c r="A64" s="269" t="s">
        <v>473</v>
      </c>
      <c r="C64" s="271" t="s">
        <v>1256</v>
      </c>
    </row>
    <row r="65" spans="1:3">
      <c r="A65" s="269"/>
      <c r="C65" s="271"/>
    </row>
    <row r="66" spans="1:3" ht="24">
      <c r="A66" s="269" t="s">
        <v>486</v>
      </c>
      <c r="C66" s="271" t="s">
        <v>1239</v>
      </c>
    </row>
    <row r="67" spans="1:3">
      <c r="A67" s="269"/>
      <c r="C67" s="271"/>
    </row>
    <row r="68" spans="1:3" ht="24">
      <c r="A68" s="269" t="s">
        <v>485</v>
      </c>
      <c r="C68" s="271" t="s">
        <v>1240</v>
      </c>
    </row>
    <row r="69" spans="1:3">
      <c r="A69" s="269"/>
      <c r="C69" s="271"/>
    </row>
    <row r="70" spans="1:3" ht="24">
      <c r="A70" s="269" t="s">
        <v>461</v>
      </c>
      <c r="C70" s="271" t="s">
        <v>1241</v>
      </c>
    </row>
    <row r="71" spans="1:3">
      <c r="A71" s="269"/>
      <c r="C71" s="271"/>
    </row>
    <row r="72" spans="1:3" ht="24">
      <c r="A72" s="269" t="s">
        <v>472</v>
      </c>
      <c r="C72" s="271" t="s">
        <v>1257</v>
      </c>
    </row>
    <row r="73" spans="1:3">
      <c r="A73" s="269"/>
      <c r="C73" s="271"/>
    </row>
    <row r="74" spans="1:3" ht="24">
      <c r="A74" s="269" t="s">
        <v>467</v>
      </c>
      <c r="C74" s="271" t="s">
        <v>1242</v>
      </c>
    </row>
    <row r="75" spans="1:3">
      <c r="A75" s="269"/>
      <c r="C75" s="271"/>
    </row>
    <row r="76" spans="1:3" ht="24">
      <c r="A76" s="269" t="s">
        <v>477</v>
      </c>
      <c r="C76" s="271" t="s">
        <v>1258</v>
      </c>
    </row>
    <row r="77" spans="1:3">
      <c r="A77" s="269"/>
      <c r="C77" s="271"/>
    </row>
    <row r="78" spans="1:3" ht="24">
      <c r="A78" s="269" t="s">
        <v>488</v>
      </c>
      <c r="C78" s="271" t="s">
        <v>1243</v>
      </c>
    </row>
    <row r="79" spans="1:3">
      <c r="A79" s="269"/>
      <c r="C79" s="271"/>
    </row>
    <row r="80" spans="1:3" ht="24">
      <c r="A80" s="269" t="s">
        <v>464</v>
      </c>
      <c r="C80" s="271" t="s">
        <v>1244</v>
      </c>
    </row>
    <row r="81" spans="1:3">
      <c r="A81" s="269"/>
      <c r="C81" s="271"/>
    </row>
    <row r="82" spans="1:3" ht="24">
      <c r="A82" s="269" t="s">
        <v>465</v>
      </c>
      <c r="C82" s="271" t="s">
        <v>1245</v>
      </c>
    </row>
    <row r="83" spans="1:3">
      <c r="A83" s="269"/>
      <c r="C83" s="271"/>
    </row>
    <row r="84" spans="1:3" ht="24">
      <c r="A84" s="269" t="s">
        <v>475</v>
      </c>
      <c r="C84" s="271" t="s">
        <v>1259</v>
      </c>
    </row>
    <row r="85" spans="1:3">
      <c r="A85" s="269"/>
      <c r="C85" s="271"/>
    </row>
    <row r="86" spans="1:3" ht="24">
      <c r="A86" s="269" t="s">
        <v>490</v>
      </c>
      <c r="C86" s="271" t="s">
        <v>1246</v>
      </c>
    </row>
    <row r="87" spans="1:3">
      <c r="A87" s="269"/>
      <c r="C87" s="271"/>
    </row>
    <row r="88" spans="1:3" ht="24">
      <c r="A88" s="269" t="s">
        <v>487</v>
      </c>
      <c r="C88" s="271" t="s">
        <v>1247</v>
      </c>
    </row>
    <row r="89" spans="1:3">
      <c r="A89" s="269"/>
      <c r="C89" s="271"/>
    </row>
    <row r="90" spans="1:3" ht="24">
      <c r="A90" s="269" t="s">
        <v>468</v>
      </c>
      <c r="C90" s="271" t="s">
        <v>1248</v>
      </c>
    </row>
    <row r="91" spans="1:3">
      <c r="A91" s="269"/>
      <c r="C91" s="271"/>
    </row>
    <row r="92" spans="1:3" ht="24">
      <c r="A92" s="269" t="s">
        <v>478</v>
      </c>
      <c r="C92" s="271" t="s">
        <v>1260</v>
      </c>
    </row>
    <row r="93" spans="1:3">
      <c r="A93" s="269"/>
      <c r="C93" s="271"/>
    </row>
    <row r="94" spans="1:3" ht="24">
      <c r="A94" s="269" t="s">
        <v>491</v>
      </c>
      <c r="C94" s="271" t="s">
        <v>1249</v>
      </c>
    </row>
    <row r="95" spans="1:3">
      <c r="A95" s="269"/>
      <c r="C95" s="271"/>
    </row>
    <row r="96" spans="1:3" ht="24">
      <c r="A96" s="269" t="s">
        <v>489</v>
      </c>
      <c r="C96" s="271" t="s">
        <v>1250</v>
      </c>
    </row>
    <row r="97" spans="1:3">
      <c r="A97" s="269"/>
      <c r="C97" s="271"/>
    </row>
    <row r="98" spans="1:3" ht="24">
      <c r="A98" s="269" t="s">
        <v>466</v>
      </c>
      <c r="C98" s="271" t="s">
        <v>1251</v>
      </c>
    </row>
    <row r="99" spans="1:3">
      <c r="A99" s="269"/>
      <c r="C99" s="271"/>
    </row>
    <row r="100" spans="1:3" ht="24">
      <c r="A100" s="269" t="s">
        <v>476</v>
      </c>
      <c r="C100" s="271" t="s">
        <v>1261</v>
      </c>
    </row>
    <row r="101" spans="1:3">
      <c r="A101" s="269"/>
      <c r="C101" s="271"/>
    </row>
    <row r="102" spans="1:3" ht="24">
      <c r="A102" s="269" t="s">
        <v>470</v>
      </c>
      <c r="C102" s="271" t="s">
        <v>1252</v>
      </c>
    </row>
    <row r="103" spans="1:3">
      <c r="A103" s="269"/>
      <c r="C103" s="271"/>
    </row>
    <row r="104" spans="1:3" ht="24">
      <c r="A104" s="269" t="s">
        <v>469</v>
      </c>
      <c r="C104" s="271" t="s">
        <v>1253</v>
      </c>
    </row>
    <row r="105" spans="1:3">
      <c r="A105" s="269"/>
      <c r="C105" s="271"/>
    </row>
    <row r="106" spans="1:3" ht="24">
      <c r="A106" s="269" t="s">
        <v>479</v>
      </c>
      <c r="C106" s="271" t="s">
        <v>1262</v>
      </c>
    </row>
    <row r="107" spans="1:3">
      <c r="A107" s="269"/>
      <c r="C107" s="271"/>
    </row>
    <row r="108" spans="1:3" ht="24">
      <c r="A108" s="269" t="s">
        <v>537</v>
      </c>
      <c r="C108" s="271" t="s">
        <v>1073</v>
      </c>
    </row>
    <row r="109" spans="1:3">
      <c r="A109" s="272"/>
    </row>
    <row r="110" spans="1:3">
      <c r="A110" s="272"/>
    </row>
    <row r="111" spans="1:3">
      <c r="A111" s="285" t="s">
        <v>1157</v>
      </c>
    </row>
    <row r="112" spans="1:3">
      <c r="A112" s="217"/>
      <c r="C112" s="217"/>
    </row>
    <row r="113" spans="1:3" ht="24">
      <c r="A113" s="273" t="s">
        <v>396</v>
      </c>
      <c r="C113" s="271" t="s">
        <v>1076</v>
      </c>
    </row>
    <row r="114" spans="1:3">
      <c r="A114" s="273"/>
      <c r="C114" s="271"/>
    </row>
    <row r="115" spans="1:3" ht="24">
      <c r="A115" s="273" t="s">
        <v>542</v>
      </c>
      <c r="C115" s="271" t="s">
        <v>1078</v>
      </c>
    </row>
    <row r="116" spans="1:3">
      <c r="A116" s="273"/>
      <c r="C116" s="271"/>
    </row>
    <row r="117" spans="1:3">
      <c r="A117" s="273" t="s">
        <v>527</v>
      </c>
      <c r="C117" s="271" t="s">
        <v>1077</v>
      </c>
    </row>
    <row r="118" spans="1:3">
      <c r="A118" s="273"/>
      <c r="C118" s="271"/>
    </row>
    <row r="119" spans="1:3" ht="24">
      <c r="A119" s="269" t="s">
        <v>549</v>
      </c>
      <c r="C119" s="271" t="s">
        <v>1079</v>
      </c>
    </row>
    <row r="120" spans="1:3">
      <c r="A120" s="269"/>
      <c r="C120" s="271"/>
    </row>
    <row r="121" spans="1:3" ht="24">
      <c r="A121" s="269" t="s">
        <v>404</v>
      </c>
      <c r="C121" s="271" t="s">
        <v>1080</v>
      </c>
    </row>
    <row r="122" spans="1:3">
      <c r="A122" s="269"/>
      <c r="C122" s="271"/>
    </row>
    <row r="123" spans="1:3">
      <c r="A123" s="269" t="s">
        <v>374</v>
      </c>
      <c r="C123" s="271" t="s">
        <v>1293</v>
      </c>
    </row>
    <row r="124" spans="1:3">
      <c r="A124" s="269"/>
      <c r="C124" s="271"/>
    </row>
    <row r="125" spans="1:3" ht="24">
      <c r="A125" s="269" t="s">
        <v>433</v>
      </c>
      <c r="C125" s="271" t="s">
        <v>1081</v>
      </c>
    </row>
    <row r="126" spans="1:3">
      <c r="A126" s="269"/>
      <c r="C126" s="271"/>
    </row>
    <row r="127" spans="1:3">
      <c r="A127" s="269" t="s">
        <v>434</v>
      </c>
      <c r="C127" s="271" t="s">
        <v>1294</v>
      </c>
    </row>
    <row r="128" spans="1:3">
      <c r="A128" s="269"/>
      <c r="C128" s="271"/>
    </row>
    <row r="129" spans="1:3">
      <c r="A129" s="269" t="s">
        <v>547</v>
      </c>
      <c r="C129" s="271" t="s">
        <v>1082</v>
      </c>
    </row>
    <row r="130" spans="1:3">
      <c r="A130" s="269"/>
      <c r="C130" s="271"/>
    </row>
    <row r="131" spans="1:3" ht="24">
      <c r="A131" s="273" t="s">
        <v>546</v>
      </c>
      <c r="C131" s="271" t="s">
        <v>1083</v>
      </c>
    </row>
    <row r="132" spans="1:3">
      <c r="A132" s="273"/>
      <c r="C132" s="271"/>
    </row>
    <row r="133" spans="1:3" ht="24">
      <c r="A133" s="274" t="s">
        <v>503</v>
      </c>
      <c r="C133" s="271" t="s">
        <v>1084</v>
      </c>
    </row>
    <row r="134" spans="1:3">
      <c r="A134" s="274"/>
      <c r="C134" s="271"/>
    </row>
    <row r="135" spans="1:3" ht="24">
      <c r="A135" s="269" t="s">
        <v>413</v>
      </c>
      <c r="C135" s="271" t="s">
        <v>1085</v>
      </c>
    </row>
    <row r="136" spans="1:3">
      <c r="A136" s="269"/>
      <c r="C136" s="271"/>
    </row>
    <row r="137" spans="1:3" ht="12" customHeight="1">
      <c r="A137" s="269" t="s">
        <v>412</v>
      </c>
      <c r="C137" s="271" t="s">
        <v>1086</v>
      </c>
    </row>
    <row r="138" spans="1:3">
      <c r="A138" s="269"/>
      <c r="C138" s="271"/>
    </row>
    <row r="139" spans="1:3">
      <c r="A139" s="269" t="s">
        <v>419</v>
      </c>
      <c r="C139" s="217" t="s">
        <v>1233</v>
      </c>
    </row>
    <row r="140" spans="1:3">
      <c r="A140" s="269"/>
      <c r="C140" s="217"/>
    </row>
    <row r="141" spans="1:3" ht="24">
      <c r="A141" s="269" t="s">
        <v>416</v>
      </c>
      <c r="C141" s="261" t="s">
        <v>1234</v>
      </c>
    </row>
    <row r="142" spans="1:3">
      <c r="A142" s="269"/>
      <c r="C142" s="217"/>
    </row>
    <row r="143" spans="1:3">
      <c r="A143" s="269" t="s">
        <v>506</v>
      </c>
      <c r="C143" s="271" t="s">
        <v>1087</v>
      </c>
    </row>
    <row r="144" spans="1:3">
      <c r="A144" s="269"/>
      <c r="C144" s="271"/>
    </row>
    <row r="145" spans="1:3">
      <c r="A145" s="269" t="s">
        <v>530</v>
      </c>
      <c r="C145" s="271" t="s">
        <v>1088</v>
      </c>
    </row>
    <row r="146" spans="1:3">
      <c r="A146" s="269"/>
      <c r="C146" s="271"/>
    </row>
    <row r="147" spans="1:3" ht="24">
      <c r="A147" s="269" t="s">
        <v>548</v>
      </c>
      <c r="C147" s="271" t="s">
        <v>1089</v>
      </c>
    </row>
    <row r="148" spans="1:3">
      <c r="A148" s="269"/>
      <c r="C148" s="271"/>
    </row>
    <row r="149" spans="1:3" ht="24">
      <c r="A149" s="273" t="s">
        <v>544</v>
      </c>
      <c r="C149" s="271" t="s">
        <v>1090</v>
      </c>
    </row>
    <row r="150" spans="1:3">
      <c r="A150" s="273"/>
      <c r="C150" s="271"/>
    </row>
    <row r="151" spans="1:3" ht="24" customHeight="1">
      <c r="A151" s="269" t="s">
        <v>497</v>
      </c>
      <c r="C151" s="271" t="s">
        <v>1091</v>
      </c>
    </row>
    <row r="152" spans="1:3">
      <c r="A152" s="269"/>
      <c r="C152" s="271"/>
    </row>
    <row r="153" spans="1:3">
      <c r="A153" s="269" t="s">
        <v>504</v>
      </c>
      <c r="C153" s="271" t="s">
        <v>1092</v>
      </c>
    </row>
    <row r="154" spans="1:3">
      <c r="A154" s="269"/>
      <c r="C154" s="271"/>
    </row>
    <row r="155" spans="1:3">
      <c r="A155" s="269" t="s">
        <v>512</v>
      </c>
      <c r="C155" s="271" t="s">
        <v>1093</v>
      </c>
    </row>
    <row r="156" spans="1:3">
      <c r="A156" s="269"/>
      <c r="C156" s="271"/>
    </row>
    <row r="157" spans="1:3">
      <c r="A157" s="269" t="s">
        <v>551</v>
      </c>
      <c r="C157" s="271" t="s">
        <v>1094</v>
      </c>
    </row>
    <row r="158" spans="1:3">
      <c r="A158" s="269"/>
      <c r="C158" s="271"/>
    </row>
    <row r="159" spans="1:3">
      <c r="A159" s="269" t="s">
        <v>505</v>
      </c>
      <c r="C159" s="271" t="s">
        <v>1095</v>
      </c>
    </row>
    <row r="160" spans="1:3">
      <c r="A160" s="269"/>
      <c r="C160" s="271"/>
    </row>
    <row r="161" spans="1:3">
      <c r="A161" s="269" t="s">
        <v>550</v>
      </c>
      <c r="C161" s="271" t="s">
        <v>1096</v>
      </c>
    </row>
    <row r="162" spans="1:3">
      <c r="A162" s="269"/>
      <c r="C162" s="271"/>
    </row>
    <row r="163" spans="1:3" ht="12" customHeight="1">
      <c r="A163" s="273" t="s">
        <v>507</v>
      </c>
      <c r="C163" s="271" t="s">
        <v>1097</v>
      </c>
    </row>
    <row r="164" spans="1:3">
      <c r="A164" s="273"/>
      <c r="C164" s="271"/>
    </row>
    <row r="165" spans="1:3" ht="24">
      <c r="A165" s="269" t="s">
        <v>531</v>
      </c>
      <c r="C165" s="271" t="s">
        <v>1098</v>
      </c>
    </row>
    <row r="166" spans="1:3">
      <c r="A166" s="269"/>
      <c r="C166" s="271"/>
    </row>
    <row r="167" spans="1:3" ht="24">
      <c r="A167" s="269" t="s">
        <v>439</v>
      </c>
      <c r="C167" s="271" t="s">
        <v>1270</v>
      </c>
    </row>
    <row r="168" spans="1:3">
      <c r="A168" s="269"/>
      <c r="C168" s="271"/>
    </row>
    <row r="169" spans="1:3" ht="24">
      <c r="A169" s="273" t="s">
        <v>408</v>
      </c>
      <c r="C169" s="271" t="s">
        <v>1099</v>
      </c>
    </row>
    <row r="170" spans="1:3">
      <c r="A170" s="273"/>
      <c r="C170" s="271"/>
    </row>
    <row r="171" spans="1:3">
      <c r="A171" s="269" t="s">
        <v>511</v>
      </c>
      <c r="C171" s="271" t="s">
        <v>1295</v>
      </c>
    </row>
    <row r="172" spans="1:3">
      <c r="A172" s="269"/>
      <c r="C172" s="271"/>
    </row>
    <row r="173" spans="1:3" ht="24" customHeight="1">
      <c r="A173" s="273" t="s">
        <v>534</v>
      </c>
      <c r="C173" s="261" t="s">
        <v>1296</v>
      </c>
    </row>
    <row r="174" spans="1:3">
      <c r="A174" s="273"/>
      <c r="C174" s="217"/>
    </row>
    <row r="175" spans="1:3" ht="24">
      <c r="A175" s="273" t="s">
        <v>533</v>
      </c>
      <c r="C175" s="261" t="s">
        <v>1297</v>
      </c>
    </row>
    <row r="176" spans="1:3">
      <c r="A176" s="273"/>
      <c r="C176" s="217"/>
    </row>
    <row r="177" spans="1:3" ht="24">
      <c r="A177" s="273" t="s">
        <v>508</v>
      </c>
      <c r="C177" s="261" t="s">
        <v>1298</v>
      </c>
    </row>
    <row r="178" spans="1:3">
      <c r="A178" s="273"/>
      <c r="C178" s="217"/>
    </row>
    <row r="179" spans="1:3" ht="24">
      <c r="A179" s="273" t="s">
        <v>532</v>
      </c>
      <c r="C179" s="261" t="s">
        <v>1299</v>
      </c>
    </row>
    <row r="180" spans="1:3">
      <c r="A180" s="273"/>
      <c r="C180" s="217"/>
    </row>
    <row r="181" spans="1:3">
      <c r="A181" s="273" t="s">
        <v>417</v>
      </c>
      <c r="C181" s="271" t="s">
        <v>1100</v>
      </c>
    </row>
    <row r="182" spans="1:3">
      <c r="A182" s="273"/>
      <c r="C182" s="271"/>
    </row>
    <row r="183" spans="1:3">
      <c r="A183" s="269" t="s">
        <v>495</v>
      </c>
      <c r="C183" s="271" t="s">
        <v>1300</v>
      </c>
    </row>
    <row r="184" spans="1:3">
      <c r="A184" s="269"/>
      <c r="C184" s="271"/>
    </row>
    <row r="185" spans="1:3" ht="36">
      <c r="A185" s="269" t="s">
        <v>399</v>
      </c>
      <c r="C185" s="271" t="s">
        <v>1101</v>
      </c>
    </row>
    <row r="186" spans="1:3">
      <c r="A186" s="269"/>
      <c r="C186" s="271"/>
    </row>
    <row r="187" spans="1:3">
      <c r="A187" s="269" t="s">
        <v>525</v>
      </c>
      <c r="C187" s="271" t="s">
        <v>1102</v>
      </c>
    </row>
    <row r="188" spans="1:3">
      <c r="A188" s="269"/>
      <c r="C188" s="271"/>
    </row>
    <row r="189" spans="1:3">
      <c r="A189" s="269" t="s">
        <v>529</v>
      </c>
      <c r="C189" s="271" t="s">
        <v>1103</v>
      </c>
    </row>
    <row r="190" spans="1:3">
      <c r="A190" s="269"/>
      <c r="C190" s="271"/>
    </row>
    <row r="191" spans="1:3" ht="24">
      <c r="A191" s="269" t="s">
        <v>526</v>
      </c>
      <c r="C191" s="271" t="s">
        <v>1104</v>
      </c>
    </row>
    <row r="192" spans="1:3">
      <c r="A192" s="269"/>
      <c r="C192" s="271"/>
    </row>
    <row r="193" spans="1:3">
      <c r="A193" s="269" t="s">
        <v>770</v>
      </c>
      <c r="C193" s="271" t="s">
        <v>1105</v>
      </c>
    </row>
    <row r="194" spans="1:3">
      <c r="A194" s="269"/>
      <c r="C194" s="271"/>
    </row>
    <row r="195" spans="1:3">
      <c r="A195" s="269" t="s">
        <v>772</v>
      </c>
      <c r="C195" s="271" t="s">
        <v>1106</v>
      </c>
    </row>
    <row r="196" spans="1:3">
      <c r="A196" s="269"/>
      <c r="C196" s="271"/>
    </row>
    <row r="197" spans="1:3" ht="24">
      <c r="A197" s="269" t="s">
        <v>393</v>
      </c>
      <c r="C197" s="271" t="s">
        <v>1107</v>
      </c>
    </row>
    <row r="198" spans="1:3">
      <c r="A198" s="269"/>
      <c r="C198" s="271"/>
    </row>
    <row r="199" spans="1:3" ht="24">
      <c r="A199" s="269" t="s">
        <v>426</v>
      </c>
      <c r="C199" s="271" t="s">
        <v>1108</v>
      </c>
    </row>
    <row r="200" spans="1:3">
      <c r="A200" s="269"/>
      <c r="C200" s="271"/>
    </row>
    <row r="201" spans="1:3" ht="24">
      <c r="A201" s="269" t="s">
        <v>427</v>
      </c>
      <c r="C201" s="271" t="s">
        <v>1109</v>
      </c>
    </row>
    <row r="202" spans="1:3">
      <c r="A202" s="269"/>
      <c r="C202" s="271"/>
    </row>
    <row r="203" spans="1:3">
      <c r="A203" s="273" t="s">
        <v>481</v>
      </c>
      <c r="C203" s="271" t="s">
        <v>1219</v>
      </c>
    </row>
    <row r="204" spans="1:3">
      <c r="A204" s="273"/>
      <c r="C204" s="217"/>
    </row>
    <row r="205" spans="1:3">
      <c r="A205" s="273" t="s">
        <v>480</v>
      </c>
      <c r="C205" s="271" t="s">
        <v>1220</v>
      </c>
    </row>
    <row r="206" spans="1:3">
      <c r="A206" s="273"/>
      <c r="C206" s="217"/>
    </row>
    <row r="207" spans="1:3" ht="24">
      <c r="A207" s="273" t="s">
        <v>471</v>
      </c>
      <c r="C207" s="271" t="s">
        <v>1221</v>
      </c>
    </row>
    <row r="208" spans="1:3">
      <c r="A208" s="273"/>
      <c r="C208" s="217"/>
    </row>
    <row r="209" spans="1:3">
      <c r="A209" s="274" t="s">
        <v>438</v>
      </c>
      <c r="C209" s="217" t="s">
        <v>1222</v>
      </c>
    </row>
    <row r="210" spans="1:3">
      <c r="A210" s="274"/>
      <c r="C210" s="217"/>
    </row>
    <row r="211" spans="1:3">
      <c r="A211" s="274" t="s">
        <v>502</v>
      </c>
      <c r="C211" s="271" t="s">
        <v>1111</v>
      </c>
    </row>
    <row r="212" spans="1:3">
      <c r="A212" s="274"/>
      <c r="C212" s="271"/>
    </row>
    <row r="213" spans="1:3">
      <c r="A213" s="273" t="s">
        <v>445</v>
      </c>
      <c r="C213" s="271" t="s">
        <v>1301</v>
      </c>
    </row>
    <row r="214" spans="1:3">
      <c r="A214" s="273"/>
      <c r="C214" s="271"/>
    </row>
    <row r="215" spans="1:3">
      <c r="A215" s="269" t="s">
        <v>376</v>
      </c>
      <c r="C215" s="261" t="s">
        <v>1302</v>
      </c>
    </row>
    <row r="216" spans="1:3">
      <c r="A216" s="269"/>
    </row>
    <row r="217" spans="1:3">
      <c r="A217" s="269" t="s">
        <v>377</v>
      </c>
      <c r="C217" s="271" t="s">
        <v>1303</v>
      </c>
    </row>
    <row r="218" spans="1:3">
      <c r="A218" s="269"/>
      <c r="C218" s="271"/>
    </row>
    <row r="219" spans="1:3">
      <c r="A219" s="274" t="s">
        <v>501</v>
      </c>
      <c r="C219" s="271" t="s">
        <v>1110</v>
      </c>
    </row>
    <row r="220" spans="1:3">
      <c r="A220" s="274"/>
      <c r="C220" s="271"/>
    </row>
    <row r="221" spans="1:3">
      <c r="A221" s="273" t="s">
        <v>521</v>
      </c>
      <c r="C221" s="271" t="s">
        <v>1112</v>
      </c>
    </row>
    <row r="222" spans="1:3">
      <c r="A222" s="273"/>
      <c r="C222" s="271"/>
    </row>
    <row r="223" spans="1:3" ht="24">
      <c r="A223" s="273" t="s">
        <v>519</v>
      </c>
      <c r="C223" s="271" t="s">
        <v>1113</v>
      </c>
    </row>
    <row r="224" spans="1:3">
      <c r="A224" s="273"/>
      <c r="C224" s="271"/>
    </row>
    <row r="225" spans="1:3" ht="24">
      <c r="A225" s="273" t="s">
        <v>523</v>
      </c>
      <c r="C225" s="271" t="s">
        <v>1114</v>
      </c>
    </row>
    <row r="226" spans="1:3">
      <c r="A226" s="273"/>
      <c r="C226" s="271"/>
    </row>
    <row r="227" spans="1:3" ht="24">
      <c r="A227" s="273" t="s">
        <v>543</v>
      </c>
      <c r="C227" s="271" t="s">
        <v>1115</v>
      </c>
    </row>
    <row r="228" spans="1:3">
      <c r="A228" s="273"/>
      <c r="C228" s="271"/>
    </row>
    <row r="229" spans="1:3" ht="24">
      <c r="A229" s="274" t="s">
        <v>518</v>
      </c>
      <c r="C229" s="271" t="s">
        <v>1116</v>
      </c>
    </row>
    <row r="230" spans="1:3">
      <c r="A230" s="274"/>
      <c r="C230" s="271"/>
    </row>
    <row r="231" spans="1:3" ht="25.5">
      <c r="A231" s="273" t="s">
        <v>524</v>
      </c>
      <c r="C231" s="271" t="s">
        <v>1155</v>
      </c>
    </row>
    <row r="232" spans="1:3">
      <c r="A232" s="273"/>
      <c r="C232" s="271"/>
    </row>
    <row r="233" spans="1:3" ht="24">
      <c r="A233" s="273" t="s">
        <v>510</v>
      </c>
      <c r="C233" s="271" t="s">
        <v>1117</v>
      </c>
    </row>
    <row r="234" spans="1:3">
      <c r="A234" s="273"/>
      <c r="C234" s="271"/>
    </row>
    <row r="235" spans="1:3">
      <c r="A235" s="273" t="s">
        <v>509</v>
      </c>
      <c r="C235" s="271" t="s">
        <v>1119</v>
      </c>
    </row>
    <row r="236" spans="1:3">
      <c r="A236" s="273"/>
      <c r="C236" s="271"/>
    </row>
    <row r="237" spans="1:3" ht="24">
      <c r="A237" s="274" t="s">
        <v>498</v>
      </c>
      <c r="C237" s="271" t="s">
        <v>1118</v>
      </c>
    </row>
    <row r="238" spans="1:3">
      <c r="A238" s="274"/>
      <c r="C238" s="271"/>
    </row>
    <row r="239" spans="1:3">
      <c r="A239" s="269" t="s">
        <v>539</v>
      </c>
      <c r="C239" s="271" t="s">
        <v>1120</v>
      </c>
    </row>
    <row r="240" spans="1:3">
      <c r="A240" s="269"/>
      <c r="C240" s="271"/>
    </row>
    <row r="241" spans="1:3">
      <c r="A241" s="269" t="s">
        <v>540</v>
      </c>
      <c r="C241" s="271" t="s">
        <v>1121</v>
      </c>
    </row>
    <row r="242" spans="1:3">
      <c r="A242" s="269"/>
      <c r="C242" s="271"/>
    </row>
    <row r="243" spans="1:3">
      <c r="A243" s="274" t="s">
        <v>520</v>
      </c>
      <c r="C243" s="271" t="s">
        <v>1122</v>
      </c>
    </row>
    <row r="244" spans="1:3">
      <c r="A244" s="274"/>
      <c r="C244" s="271"/>
    </row>
    <row r="245" spans="1:3">
      <c r="A245" s="269" t="s">
        <v>389</v>
      </c>
      <c r="C245" s="271" t="s">
        <v>1232</v>
      </c>
    </row>
    <row r="246" spans="1:3">
      <c r="A246" s="269"/>
      <c r="C246" s="271"/>
    </row>
    <row r="247" spans="1:3">
      <c r="A247" s="269" t="s">
        <v>415</v>
      </c>
      <c r="C247" s="271" t="s">
        <v>1123</v>
      </c>
    </row>
    <row r="248" spans="1:3">
      <c r="A248" s="269"/>
      <c r="C248" s="271"/>
    </row>
    <row r="249" spans="1:3" ht="24">
      <c r="A249" s="269" t="s">
        <v>68</v>
      </c>
      <c r="C249" s="271" t="s">
        <v>1124</v>
      </c>
    </row>
    <row r="250" spans="1:3">
      <c r="A250" s="269"/>
      <c r="C250" s="271"/>
    </row>
    <row r="251" spans="1:3">
      <c r="A251" s="269" t="s">
        <v>456</v>
      </c>
      <c r="C251" s="271" t="s">
        <v>1125</v>
      </c>
    </row>
    <row r="252" spans="1:3">
      <c r="A252" s="269"/>
      <c r="C252" s="271"/>
    </row>
    <row r="253" spans="1:3" ht="12" customHeight="1">
      <c r="A253" s="269" t="s">
        <v>457</v>
      </c>
      <c r="C253" s="271" t="s">
        <v>1126</v>
      </c>
    </row>
    <row r="254" spans="1:3">
      <c r="A254" s="269"/>
      <c r="C254" s="271"/>
    </row>
    <row r="255" spans="1:3">
      <c r="A255" s="269" t="s">
        <v>453</v>
      </c>
      <c r="C255" s="271" t="s">
        <v>1127</v>
      </c>
    </row>
    <row r="256" spans="1:3">
      <c r="A256" s="269"/>
      <c r="C256" s="271"/>
    </row>
    <row r="257" spans="1:3" ht="24">
      <c r="A257" s="269" t="s">
        <v>460</v>
      </c>
      <c r="C257" s="261" t="s">
        <v>1304</v>
      </c>
    </row>
    <row r="258" spans="1:3">
      <c r="A258" s="269"/>
      <c r="C258" s="217"/>
    </row>
    <row r="259" spans="1:3">
      <c r="A259" s="273" t="s">
        <v>494</v>
      </c>
      <c r="C259" s="271" t="s">
        <v>1305</v>
      </c>
    </row>
    <row r="260" spans="1:3">
      <c r="A260" s="273"/>
      <c r="C260" s="271"/>
    </row>
    <row r="261" spans="1:3">
      <c r="A261" s="273" t="s">
        <v>482</v>
      </c>
      <c r="C261" s="217" t="s">
        <v>1223</v>
      </c>
    </row>
    <row r="262" spans="1:3">
      <c r="A262" s="273"/>
      <c r="C262" s="217"/>
    </row>
    <row r="263" spans="1:3">
      <c r="A263" s="273" t="s">
        <v>493</v>
      </c>
      <c r="C263" s="217" t="s">
        <v>1224</v>
      </c>
    </row>
    <row r="264" spans="1:3">
      <c r="A264" s="273"/>
      <c r="C264" s="217"/>
    </row>
    <row r="265" spans="1:3">
      <c r="A265" s="273" t="s">
        <v>492</v>
      </c>
      <c r="C265" s="217" t="s">
        <v>1225</v>
      </c>
    </row>
    <row r="266" spans="1:3">
      <c r="A266" s="273"/>
      <c r="C266" s="217"/>
    </row>
    <row r="267" spans="1:3">
      <c r="A267" s="273" t="s">
        <v>483</v>
      </c>
      <c r="C267" s="217" t="s">
        <v>1226</v>
      </c>
    </row>
    <row r="268" spans="1:3">
      <c r="A268" s="273"/>
      <c r="C268" s="217"/>
    </row>
    <row r="269" spans="1:3" ht="24">
      <c r="A269" s="274" t="s">
        <v>499</v>
      </c>
      <c r="C269" s="271" t="s">
        <v>1128</v>
      </c>
    </row>
    <row r="270" spans="1:3">
      <c r="A270" s="274"/>
      <c r="C270" s="271"/>
    </row>
    <row r="271" spans="1:3" ht="24">
      <c r="A271" s="274" t="s">
        <v>500</v>
      </c>
      <c r="C271" s="271" t="s">
        <v>1129</v>
      </c>
    </row>
    <row r="272" spans="1:3">
      <c r="A272" s="274"/>
      <c r="C272" s="271"/>
    </row>
    <row r="273" spans="1:3" ht="24">
      <c r="A273" s="274" t="s">
        <v>437</v>
      </c>
      <c r="C273" s="261" t="s">
        <v>1271</v>
      </c>
    </row>
    <row r="274" spans="1:3">
      <c r="A274" s="274"/>
      <c r="C274" s="217"/>
    </row>
    <row r="275" spans="1:3" ht="24">
      <c r="A275" s="273" t="s">
        <v>435</v>
      </c>
      <c r="C275" s="261" t="s">
        <v>1272</v>
      </c>
    </row>
    <row r="276" spans="1:3">
      <c r="A276" s="273"/>
      <c r="C276" s="217"/>
    </row>
    <row r="277" spans="1:3" ht="24">
      <c r="A277" s="274" t="s">
        <v>436</v>
      </c>
      <c r="C277" s="261" t="s">
        <v>1273</v>
      </c>
    </row>
    <row r="278" spans="1:3">
      <c r="A278" s="274"/>
      <c r="C278" s="217"/>
    </row>
    <row r="279" spans="1:3">
      <c r="A279" s="269" t="s">
        <v>386</v>
      </c>
      <c r="C279" s="261" t="s">
        <v>1227</v>
      </c>
    </row>
    <row r="280" spans="1:3">
      <c r="A280" s="275"/>
    </row>
    <row r="281" spans="1:3">
      <c r="A281" s="269" t="s">
        <v>397</v>
      </c>
      <c r="C281" s="271" t="s">
        <v>1130</v>
      </c>
    </row>
    <row r="282" spans="1:3">
      <c r="A282" s="269"/>
      <c r="C282" s="271"/>
    </row>
    <row r="283" spans="1:3">
      <c r="A283" s="269" t="s">
        <v>410</v>
      </c>
      <c r="C283" s="271" t="s">
        <v>1131</v>
      </c>
    </row>
    <row r="284" spans="1:3">
      <c r="A284" s="269"/>
      <c r="C284" s="271"/>
    </row>
    <row r="285" spans="1:3">
      <c r="A285" s="269" t="s">
        <v>395</v>
      </c>
      <c r="C285" s="271" t="s">
        <v>1132</v>
      </c>
    </row>
    <row r="286" spans="1:3">
      <c r="A286" s="269"/>
      <c r="C286" s="271"/>
    </row>
    <row r="287" spans="1:3">
      <c r="A287" s="269" t="s">
        <v>409</v>
      </c>
      <c r="C287" s="271" t="s">
        <v>1133</v>
      </c>
    </row>
    <row r="288" spans="1:3">
      <c r="A288" s="269"/>
      <c r="C288" s="271"/>
    </row>
    <row r="289" spans="1:3" ht="24">
      <c r="A289" s="269" t="s">
        <v>392</v>
      </c>
      <c r="C289" s="271" t="s">
        <v>1228</v>
      </c>
    </row>
    <row r="290" spans="1:3">
      <c r="A290" s="275"/>
      <c r="C290" s="217"/>
    </row>
    <row r="291" spans="1:3" ht="24">
      <c r="A291" s="269" t="s">
        <v>407</v>
      </c>
      <c r="C291" s="271" t="s">
        <v>1134</v>
      </c>
    </row>
    <row r="292" spans="1:3">
      <c r="A292" s="269"/>
      <c r="C292" s="271"/>
    </row>
    <row r="293" spans="1:3">
      <c r="A293" s="269" t="s">
        <v>391</v>
      </c>
      <c r="C293" s="261" t="s">
        <v>1229</v>
      </c>
    </row>
    <row r="294" spans="1:3">
      <c r="A294" s="275"/>
    </row>
    <row r="295" spans="1:3">
      <c r="A295" s="269" t="s">
        <v>394</v>
      </c>
      <c r="C295" s="271" t="s">
        <v>1135</v>
      </c>
    </row>
    <row r="296" spans="1:3">
      <c r="A296" s="269"/>
      <c r="C296" s="271"/>
    </row>
    <row r="297" spans="1:3" ht="24">
      <c r="A297" s="269" t="s">
        <v>387</v>
      </c>
      <c r="C297" s="261" t="s">
        <v>1231</v>
      </c>
    </row>
    <row r="298" spans="1:3">
      <c r="A298" s="269"/>
      <c r="C298" s="217"/>
    </row>
    <row r="299" spans="1:3" ht="24">
      <c r="A299" s="269" t="s">
        <v>398</v>
      </c>
      <c r="C299" s="261" t="s">
        <v>1230</v>
      </c>
    </row>
    <row r="300" spans="1:3">
      <c r="A300" s="269"/>
      <c r="C300" s="217"/>
    </row>
    <row r="301" spans="1:3" ht="12" customHeight="1">
      <c r="A301" s="269" t="s">
        <v>514</v>
      </c>
      <c r="C301" s="271" t="s">
        <v>1136</v>
      </c>
    </row>
    <row r="302" spans="1:3">
      <c r="A302" s="269"/>
      <c r="C302" s="271"/>
    </row>
    <row r="303" spans="1:3" ht="24">
      <c r="A303" s="273" t="s">
        <v>538</v>
      </c>
      <c r="C303" s="271" t="s">
        <v>1138</v>
      </c>
    </row>
    <row r="304" spans="1:3">
      <c r="A304" s="273"/>
      <c r="C304" s="271"/>
    </row>
    <row r="305" spans="1:3" ht="24">
      <c r="A305" s="273" t="s">
        <v>515</v>
      </c>
      <c r="C305" s="271" t="s">
        <v>1137</v>
      </c>
    </row>
    <row r="306" spans="1:3">
      <c r="A306" s="273"/>
      <c r="C306" s="271"/>
    </row>
    <row r="307" spans="1:3" ht="24">
      <c r="A307" s="273" t="s">
        <v>442</v>
      </c>
      <c r="C307" s="261" t="s">
        <v>1274</v>
      </c>
    </row>
    <row r="308" spans="1:3">
      <c r="A308" s="273"/>
      <c r="C308" s="217"/>
    </row>
    <row r="309" spans="1:3" ht="24">
      <c r="A309" s="273" t="s">
        <v>448</v>
      </c>
      <c r="C309" s="271" t="s">
        <v>1139</v>
      </c>
    </row>
    <row r="310" spans="1:3">
      <c r="A310" s="273"/>
      <c r="C310" s="271"/>
    </row>
    <row r="311" spans="1:3" ht="12" customHeight="1">
      <c r="A311" s="269" t="s">
        <v>402</v>
      </c>
      <c r="C311" s="271" t="s">
        <v>1140</v>
      </c>
    </row>
    <row r="312" spans="1:3">
      <c r="A312" s="269"/>
      <c r="C312" s="271"/>
    </row>
    <row r="313" spans="1:3">
      <c r="A313" s="269" t="s">
        <v>535</v>
      </c>
      <c r="C313" s="271" t="s">
        <v>1141</v>
      </c>
    </row>
    <row r="314" spans="1:3">
      <c r="A314" s="269"/>
      <c r="C314" s="271"/>
    </row>
    <row r="315" spans="1:3">
      <c r="A315" s="269" t="s">
        <v>536</v>
      </c>
      <c r="C315" s="271" t="s">
        <v>1142</v>
      </c>
    </row>
    <row r="316" spans="1:3">
      <c r="A316" s="269"/>
      <c r="C316" s="271"/>
    </row>
    <row r="317" spans="1:3">
      <c r="A317" s="269" t="s">
        <v>388</v>
      </c>
      <c r="C317" s="271" t="s">
        <v>1143</v>
      </c>
    </row>
    <row r="318" spans="1:3">
      <c r="A318" s="269"/>
      <c r="C318" s="271"/>
    </row>
    <row r="319" spans="1:3">
      <c r="A319" s="270" t="s">
        <v>516</v>
      </c>
      <c r="C319" s="271" t="s">
        <v>1144</v>
      </c>
    </row>
    <row r="320" spans="1:3">
      <c r="A320" s="270"/>
      <c r="C320" s="271"/>
    </row>
    <row r="321" spans="1:3">
      <c r="A321" s="269" t="s">
        <v>517</v>
      </c>
      <c r="C321" s="271" t="s">
        <v>1145</v>
      </c>
    </row>
    <row r="322" spans="1:3">
      <c r="A322" s="269"/>
      <c r="C322" s="271"/>
    </row>
    <row r="323" spans="1:3" ht="36">
      <c r="A323" s="269" t="s">
        <v>418</v>
      </c>
      <c r="C323" s="271" t="s">
        <v>1146</v>
      </c>
    </row>
    <row r="324" spans="1:3">
      <c r="A324" s="269"/>
      <c r="C324" s="271"/>
    </row>
    <row r="325" spans="1:3" ht="24">
      <c r="A325" s="273" t="s">
        <v>420</v>
      </c>
      <c r="C325" s="271" t="s">
        <v>1070</v>
      </c>
    </row>
    <row r="326" spans="1:3">
      <c r="A326" s="273"/>
      <c r="C326" s="271"/>
    </row>
    <row r="327" spans="1:3" ht="36">
      <c r="A327" s="269" t="s">
        <v>422</v>
      </c>
      <c r="C327" s="271" t="s">
        <v>1147</v>
      </c>
    </row>
    <row r="328" spans="1:3">
      <c r="A328" s="269"/>
      <c r="C328" s="271"/>
    </row>
    <row r="329" spans="1:3">
      <c r="A329" s="269" t="s">
        <v>424</v>
      </c>
      <c r="C329" s="271" t="s">
        <v>1148</v>
      </c>
    </row>
    <row r="330" spans="1:3">
      <c r="A330" s="269"/>
      <c r="C330" s="271"/>
    </row>
    <row r="331" spans="1:3">
      <c r="A331" s="269" t="s">
        <v>429</v>
      </c>
      <c r="C331" s="271" t="s">
        <v>1149</v>
      </c>
    </row>
    <row r="332" spans="1:3">
      <c r="A332" s="269"/>
      <c r="C332" s="271"/>
    </row>
    <row r="333" spans="1:3" ht="24">
      <c r="A333" s="269" t="s">
        <v>432</v>
      </c>
      <c r="C333" s="271" t="s">
        <v>1150</v>
      </c>
    </row>
    <row r="334" spans="1:3">
      <c r="A334" s="269"/>
      <c r="C334" s="271"/>
    </row>
    <row r="335" spans="1:3">
      <c r="A335" s="269" t="s">
        <v>431</v>
      </c>
      <c r="C335" s="271" t="s">
        <v>1151</v>
      </c>
    </row>
    <row r="336" spans="1:3">
      <c r="A336" s="269"/>
      <c r="C336" s="271"/>
    </row>
    <row r="337" spans="1:3" ht="24">
      <c r="A337" s="269" t="s">
        <v>430</v>
      </c>
      <c r="C337" s="271" t="s">
        <v>1152</v>
      </c>
    </row>
    <row r="338" spans="1:3">
      <c r="A338" s="269"/>
      <c r="C338" s="271"/>
    </row>
    <row r="339" spans="1:3" ht="24">
      <c r="A339" s="269" t="s">
        <v>423</v>
      </c>
      <c r="C339" s="271" t="s">
        <v>1153</v>
      </c>
    </row>
    <row r="340" spans="1:3">
      <c r="A340" s="269"/>
      <c r="C340" s="271"/>
    </row>
    <row r="341" spans="1:3">
      <c r="A341" s="274" t="s">
        <v>384</v>
      </c>
      <c r="C341" s="271" t="s">
        <v>1154</v>
      </c>
    </row>
    <row r="342" spans="1:3">
      <c r="A342" s="274"/>
      <c r="C342" s="271"/>
    </row>
    <row r="343" spans="1:3">
      <c r="A343" s="269" t="s">
        <v>425</v>
      </c>
      <c r="C343" s="271" t="s">
        <v>1275</v>
      </c>
    </row>
    <row r="344" spans="1:3">
      <c r="A344" s="269"/>
      <c r="C344" s="271"/>
    </row>
    <row r="345" spans="1:3" ht="48">
      <c r="A345" s="274" t="s">
        <v>411</v>
      </c>
      <c r="C345" s="271" t="s">
        <v>1276</v>
      </c>
    </row>
    <row r="346" spans="1:3">
      <c r="A346" s="274"/>
      <c r="C346" s="271"/>
    </row>
    <row r="347" spans="1:3" ht="24">
      <c r="A347" s="269" t="s">
        <v>447</v>
      </c>
      <c r="C347" s="271" t="s">
        <v>1074</v>
      </c>
    </row>
    <row r="348" spans="1:3">
      <c r="A348" s="269"/>
      <c r="C348" s="271"/>
    </row>
    <row r="349" spans="1:3" ht="24">
      <c r="A349" s="270" t="s">
        <v>449</v>
      </c>
      <c r="C349" s="271" t="s">
        <v>1075</v>
      </c>
    </row>
    <row r="350" spans="1:3">
      <c r="A350" s="270"/>
      <c r="C350" s="271"/>
    </row>
    <row r="351" spans="1:3">
      <c r="A351" s="273" t="s">
        <v>421</v>
      </c>
      <c r="C351" s="271" t="s">
        <v>1277</v>
      </c>
    </row>
    <row r="352" spans="1:3">
      <c r="A352" s="273"/>
      <c r="C352" s="271"/>
    </row>
    <row r="353" spans="1:3">
      <c r="A353" s="269" t="s">
        <v>400</v>
      </c>
      <c r="C353" s="271" t="s">
        <v>1278</v>
      </c>
    </row>
    <row r="354" spans="1:3">
      <c r="A354" s="269"/>
      <c r="C354" s="271"/>
    </row>
    <row r="355" spans="1:3" ht="24">
      <c r="A355" s="274" t="s">
        <v>414</v>
      </c>
      <c r="C355" s="271" t="s">
        <v>1279</v>
      </c>
    </row>
    <row r="356" spans="1:3">
      <c r="A356" s="257"/>
      <c r="C356" s="271"/>
    </row>
    <row r="357" spans="1:3">
      <c r="A357" s="256"/>
      <c r="C357" s="271"/>
    </row>
  </sheetData>
  <mergeCells count="3">
    <mergeCell ref="A1:C1"/>
    <mergeCell ref="A2:C2"/>
    <mergeCell ref="A3:C3"/>
  </mergeCells>
  <pageMargins left="0.7" right="0.7" top="1" bottom="0.75" header="0.3" footer="0.3"/>
  <pageSetup scale="80" fitToHeight="25" orientation="portrait" r:id="rId1"/>
  <headerFooter>
    <oddHeader>&amp;R&amp;"Arial,Regular"&amp;9Filed: 2019-11-27
EB-2019-0194
Exhibit B
Tab 1
Appendix C1
Schedule 5.25
Page &amp;P of &amp;N</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6DB7C-E019-4DFF-B28D-2430DA42815D}">
  <sheetPr>
    <pageSetUpPr fitToPage="1"/>
  </sheetPr>
  <dimension ref="A1:J83"/>
  <sheetViews>
    <sheetView zoomScaleNormal="100" workbookViewId="0">
      <pane xSplit="2" ySplit="8" topLeftCell="C9" activePane="bottomRight" state="frozen"/>
      <selection pane="topRight" activeCell="C1" sqref="C1"/>
      <selection pane="bottomLeft" activeCell="A9" sqref="A9"/>
      <selection pane="bottomRight" sqref="A1:B1"/>
    </sheetView>
  </sheetViews>
  <sheetFormatPr defaultRowHeight="15"/>
  <cols>
    <col min="1" max="1" width="3.5703125" customWidth="1"/>
    <col min="2" max="2" width="34.42578125" customWidth="1"/>
    <col min="3" max="3" width="9.42578125" customWidth="1"/>
    <col min="4" max="4" width="13.5703125" customWidth="1"/>
    <col min="5" max="5" width="5.28515625" customWidth="1"/>
    <col min="6" max="6" width="13" customWidth="1"/>
    <col min="7" max="7" width="15.7109375" style="172" customWidth="1"/>
    <col min="8" max="8" width="5.28515625" customWidth="1"/>
    <col min="9" max="9" width="13" customWidth="1"/>
    <col min="10" max="10" width="15.7109375" style="172" customWidth="1"/>
  </cols>
  <sheetData>
    <row r="1" spans="1:10" s="248" customFormat="1" ht="12.75">
      <c r="A1" s="295" t="s">
        <v>1169</v>
      </c>
      <c r="B1" s="295"/>
      <c r="G1" s="249"/>
      <c r="J1" s="249"/>
    </row>
    <row r="2" spans="1:10" s="248" customFormat="1" ht="12.75">
      <c r="A2" s="296" t="s">
        <v>1181</v>
      </c>
      <c r="B2" s="296"/>
      <c r="G2" s="249"/>
      <c r="J2" s="249"/>
    </row>
    <row r="3" spans="1:10" s="248" customFormat="1" ht="12.75">
      <c r="A3" s="305" t="s">
        <v>1174</v>
      </c>
      <c r="B3" s="305"/>
      <c r="G3" s="249"/>
      <c r="J3" s="249"/>
    </row>
    <row r="4" spans="1:10" s="215" customFormat="1" ht="12">
      <c r="A4" s="265" t="s">
        <v>1182</v>
      </c>
      <c r="G4" s="217"/>
      <c r="J4" s="217"/>
    </row>
    <row r="5" spans="1:10" s="215" customFormat="1" ht="12">
      <c r="A5" s="1"/>
      <c r="B5" s="1"/>
      <c r="C5" s="16"/>
      <c r="G5" s="217"/>
      <c r="J5" s="217"/>
    </row>
    <row r="6" spans="1:10" s="215" customFormat="1" ht="12">
      <c r="A6" s="5"/>
      <c r="B6" s="6"/>
      <c r="C6" s="5"/>
      <c r="D6" s="5"/>
      <c r="F6" s="216" t="s">
        <v>1175</v>
      </c>
      <c r="G6" s="263" t="s">
        <v>1175</v>
      </c>
      <c r="I6" s="216" t="s">
        <v>1179</v>
      </c>
      <c r="J6" s="263" t="s">
        <v>1179</v>
      </c>
    </row>
    <row r="7" spans="1:10" s="215" customFormat="1" ht="12">
      <c r="A7" s="1"/>
      <c r="B7" s="5" t="s">
        <v>7</v>
      </c>
      <c r="C7" s="5" t="s">
        <v>7</v>
      </c>
      <c r="D7" s="5" t="s">
        <v>7</v>
      </c>
      <c r="F7" s="5" t="s">
        <v>1176</v>
      </c>
      <c r="G7" s="5" t="s">
        <v>1176</v>
      </c>
      <c r="I7" s="5" t="s">
        <v>1180</v>
      </c>
      <c r="J7" s="5" t="s">
        <v>1180</v>
      </c>
    </row>
    <row r="8" spans="1:10" s="215" customFormat="1" ht="12">
      <c r="A8" s="10"/>
      <c r="B8" s="11" t="s">
        <v>17</v>
      </c>
      <c r="C8" s="11" t="s">
        <v>18</v>
      </c>
      <c r="D8" s="11" t="s">
        <v>19</v>
      </c>
      <c r="F8" s="11" t="s">
        <v>1177</v>
      </c>
      <c r="G8" s="11" t="s">
        <v>1178</v>
      </c>
      <c r="I8" s="11" t="s">
        <v>1177</v>
      </c>
      <c r="J8" s="11" t="s">
        <v>1178</v>
      </c>
    </row>
    <row r="9" spans="1:10" s="215" customFormat="1" ht="12">
      <c r="A9" s="1"/>
      <c r="B9" s="1"/>
      <c r="C9" s="1"/>
      <c r="D9" s="5"/>
      <c r="G9" s="217"/>
      <c r="J9" s="217"/>
    </row>
    <row r="10" spans="1:10">
      <c r="A10" s="1"/>
      <c r="B10" s="1"/>
      <c r="C10" s="1"/>
      <c r="D10" s="10"/>
    </row>
    <row r="11" spans="1:10">
      <c r="A11" s="16" t="s">
        <v>31</v>
      </c>
      <c r="B11" s="1"/>
      <c r="C11" s="1"/>
      <c r="D11" s="1"/>
    </row>
    <row r="12" spans="1:10">
      <c r="A12" s="1"/>
      <c r="B12" s="1"/>
      <c r="C12" s="1"/>
      <c r="D12" s="1"/>
    </row>
    <row r="13" spans="1:10">
      <c r="A13" s="16" t="s">
        <v>32</v>
      </c>
      <c r="B13" s="1"/>
      <c r="C13" s="1"/>
      <c r="D13" s="17" t="s">
        <v>33</v>
      </c>
    </row>
    <row r="14" spans="1:10">
      <c r="A14" s="1"/>
      <c r="B14" s="16" t="s">
        <v>34</v>
      </c>
      <c r="C14" s="5" t="s">
        <v>35</v>
      </c>
      <c r="D14" s="19">
        <f>+Functionalization!D14</f>
        <v>26273.786338177593</v>
      </c>
      <c r="F14" s="59">
        <f>IF($D14=0,0,G14/$D14)</f>
        <v>3.2925177926981762E-2</v>
      </c>
      <c r="G14" s="22">
        <v>865.06908999999996</v>
      </c>
      <c r="I14" s="59">
        <f>IF($D14=0,0,J14/$D14)</f>
        <v>2.6730661993589187E-3</v>
      </c>
      <c r="J14" s="24">
        <v>70.23157018976066</v>
      </c>
    </row>
    <row r="15" spans="1:10">
      <c r="A15" s="1"/>
      <c r="B15" s="16" t="s">
        <v>37</v>
      </c>
      <c r="C15" s="5" t="s">
        <v>38</v>
      </c>
      <c r="D15" s="19">
        <f>+Functionalization!D15</f>
        <v>7</v>
      </c>
      <c r="F15" s="59">
        <f>IF($D15=0,0,G15/$D15)</f>
        <v>0</v>
      </c>
      <c r="G15" s="22">
        <v>0</v>
      </c>
      <c r="I15" s="59">
        <f>IF($D15=0,0,J15/$D15)</f>
        <v>0.22431179299737888</v>
      </c>
      <c r="J15" s="24">
        <v>1.5701825509816523</v>
      </c>
    </row>
    <row r="16" spans="1:10">
      <c r="A16" s="1"/>
      <c r="B16" s="16" t="s">
        <v>39</v>
      </c>
      <c r="C16" s="5" t="s">
        <v>40</v>
      </c>
      <c r="D16" s="19">
        <f>+Functionalization!D16</f>
        <v>4915.916666666667</v>
      </c>
      <c r="F16" s="59">
        <f>IF($D16=0,0,G16/$D16)</f>
        <v>2.9184011798409928E-2</v>
      </c>
      <c r="G16" s="22">
        <v>143.46617000000001</v>
      </c>
      <c r="I16" s="59">
        <f>IF($D16=0,0,J16/$D16)</f>
        <v>2.7531574510626668E-3</v>
      </c>
      <c r="J16" s="24">
        <v>13.534292599636482</v>
      </c>
    </row>
    <row r="17" spans="1:10">
      <c r="A17" s="1"/>
      <c r="B17" s="16" t="s">
        <v>16</v>
      </c>
      <c r="C17" s="5" t="s">
        <v>41</v>
      </c>
      <c r="D17" s="19">
        <f>+Functionalization!D17</f>
        <v>0</v>
      </c>
      <c r="F17" s="59">
        <f>IF($D17=0,0,G17/$D17)</f>
        <v>0</v>
      </c>
      <c r="G17" s="24">
        <v>0</v>
      </c>
      <c r="I17" s="59">
        <f>IF($D17=0,0,J17/$D17)</f>
        <v>0</v>
      </c>
      <c r="J17" s="27">
        <v>0</v>
      </c>
    </row>
    <row r="18" spans="1:10">
      <c r="A18" s="1"/>
      <c r="B18" s="16" t="s">
        <v>42</v>
      </c>
      <c r="C18" s="1"/>
      <c r="D18" s="21">
        <f>SUM(D14:D17)</f>
        <v>31196.703004844261</v>
      </c>
      <c r="F18" s="59"/>
      <c r="G18" s="26">
        <f>SUM(G14:G17)</f>
        <v>1008.53526</v>
      </c>
      <c r="I18" s="59"/>
      <c r="J18" s="26">
        <f>SUM(J14:J17)</f>
        <v>85.336045340378803</v>
      </c>
    </row>
    <row r="19" spans="1:10">
      <c r="A19" s="1"/>
      <c r="B19" s="1"/>
      <c r="C19" s="1"/>
      <c r="D19" s="17"/>
      <c r="F19" s="59"/>
      <c r="G19" s="27"/>
      <c r="I19" s="59"/>
      <c r="J19" s="27"/>
    </row>
    <row r="20" spans="1:10">
      <c r="A20" s="16" t="s">
        <v>43</v>
      </c>
      <c r="B20" s="1"/>
      <c r="C20" s="1"/>
      <c r="D20" s="17"/>
      <c r="F20" s="59"/>
      <c r="G20" s="27"/>
      <c r="I20" s="59"/>
      <c r="J20" s="27"/>
    </row>
    <row r="21" spans="1:10">
      <c r="A21" s="1"/>
      <c r="B21" s="16" t="s">
        <v>44</v>
      </c>
      <c r="C21" s="5" t="s">
        <v>45</v>
      </c>
      <c r="D21" s="19">
        <f>+Functionalization!D21</f>
        <v>4904</v>
      </c>
      <c r="F21" s="59">
        <f t="shared" ref="F21:F28" si="0">IF($D21=0,0,G21/$D21)</f>
        <v>0</v>
      </c>
      <c r="G21" s="22">
        <v>0</v>
      </c>
      <c r="I21" s="59">
        <f>IF($D21=0,0,J21/$D21)</f>
        <v>2.4838228563258926E-2</v>
      </c>
      <c r="J21" s="24">
        <v>121.80667287422177</v>
      </c>
    </row>
    <row r="22" spans="1:10">
      <c r="A22" s="1"/>
      <c r="B22" s="16" t="s">
        <v>48</v>
      </c>
      <c r="C22" s="5" t="s">
        <v>49</v>
      </c>
      <c r="D22" s="19">
        <f>+Functionalization!D22</f>
        <v>31985</v>
      </c>
      <c r="F22" s="59">
        <f t="shared" si="0"/>
        <v>2.1009848366421759E-2</v>
      </c>
      <c r="G22" s="22">
        <v>672</v>
      </c>
      <c r="I22" s="59">
        <f t="shared" ref="I22:I28" si="1">IF($D22=0,0,J22/$D22)</f>
        <v>0</v>
      </c>
      <c r="J22" s="24">
        <v>0</v>
      </c>
    </row>
    <row r="23" spans="1:10">
      <c r="A23" s="1"/>
      <c r="B23" s="16" t="s">
        <v>50</v>
      </c>
      <c r="C23" s="5" t="s">
        <v>51</v>
      </c>
      <c r="D23" s="19">
        <f>+Functionalization!D23</f>
        <v>67360.338756169163</v>
      </c>
      <c r="F23" s="59">
        <f t="shared" si="0"/>
        <v>2.5155995074992235E-2</v>
      </c>
      <c r="G23" s="22">
        <v>1694.5163500000001</v>
      </c>
      <c r="I23" s="59">
        <f t="shared" si="1"/>
        <v>3.8268367138056814E-3</v>
      </c>
      <c r="J23" s="24">
        <v>257.77701740649587</v>
      </c>
    </row>
    <row r="24" spans="1:10">
      <c r="A24" s="1"/>
      <c r="B24" s="16" t="s">
        <v>53</v>
      </c>
      <c r="C24" s="5" t="s">
        <v>54</v>
      </c>
      <c r="D24" s="19">
        <f>+Functionalization!D24</f>
        <v>103024.04388810096</v>
      </c>
      <c r="F24" s="59">
        <f t="shared" si="0"/>
        <v>2.4900327274925478E-2</v>
      </c>
      <c r="G24" s="22">
        <v>2565.33241</v>
      </c>
      <c r="I24" s="59">
        <f t="shared" si="1"/>
        <v>5.7406169156022794E-3</v>
      </c>
      <c r="J24" s="24">
        <v>591.42156905778404</v>
      </c>
    </row>
    <row r="25" spans="1:10">
      <c r="A25" s="1"/>
      <c r="B25" s="16" t="s">
        <v>55</v>
      </c>
      <c r="C25" s="5" t="s">
        <v>56</v>
      </c>
      <c r="D25" s="19">
        <f>+Functionalization!D25</f>
        <v>90023.315020808863</v>
      </c>
      <c r="F25" s="59">
        <f t="shared" si="0"/>
        <v>3.0947949421280568E-2</v>
      </c>
      <c r="G25" s="22">
        <v>2786.0369999999998</v>
      </c>
      <c r="I25" s="59">
        <f t="shared" si="1"/>
        <v>0</v>
      </c>
      <c r="J25" s="24">
        <v>0</v>
      </c>
    </row>
    <row r="26" spans="1:10">
      <c r="A26" s="1"/>
      <c r="B26" s="16" t="s">
        <v>59</v>
      </c>
      <c r="C26" s="5" t="s">
        <v>60</v>
      </c>
      <c r="D26" s="19">
        <f>+Functionalization!D26</f>
        <v>35344</v>
      </c>
      <c r="F26" s="59">
        <f t="shared" si="0"/>
        <v>0</v>
      </c>
      <c r="G26" s="22">
        <v>0</v>
      </c>
      <c r="I26" s="59">
        <f t="shared" si="1"/>
        <v>0</v>
      </c>
      <c r="J26" s="24">
        <v>0</v>
      </c>
    </row>
    <row r="27" spans="1:10">
      <c r="A27" s="1"/>
      <c r="B27" s="16" t="s">
        <v>61</v>
      </c>
      <c r="C27" s="5" t="s">
        <v>62</v>
      </c>
      <c r="D27" s="19">
        <f>+Functionalization!D27</f>
        <v>470188.71258809295</v>
      </c>
      <c r="F27" s="59">
        <f t="shared" si="0"/>
        <v>2.686442879598781E-2</v>
      </c>
      <c r="G27" s="22">
        <v>12631.351189999999</v>
      </c>
      <c r="I27" s="59">
        <f t="shared" si="1"/>
        <v>4.1592963830585639E-3</v>
      </c>
      <c r="J27" s="24">
        <v>1955.6542116226178</v>
      </c>
    </row>
    <row r="28" spans="1:10">
      <c r="A28" s="1"/>
      <c r="B28" s="16" t="s">
        <v>16</v>
      </c>
      <c r="C28" s="5" t="s">
        <v>64</v>
      </c>
      <c r="D28" s="19">
        <f>+Functionalization!D28</f>
        <v>0</v>
      </c>
      <c r="F28" s="59">
        <f t="shared" si="0"/>
        <v>0</v>
      </c>
      <c r="G28" s="22">
        <v>0</v>
      </c>
      <c r="I28" s="59">
        <f t="shared" si="1"/>
        <v>0</v>
      </c>
      <c r="J28" s="24">
        <v>0</v>
      </c>
    </row>
    <row r="29" spans="1:10">
      <c r="A29" s="1"/>
      <c r="B29" s="16" t="s">
        <v>42</v>
      </c>
      <c r="C29" s="1"/>
      <c r="D29" s="26">
        <f>SUM(D21:D28)</f>
        <v>802829.41025317204</v>
      </c>
      <c r="F29" s="59"/>
      <c r="G29" s="26">
        <f>SUM(G21:G28)</f>
        <v>20349.236949999999</v>
      </c>
      <c r="I29" s="59"/>
      <c r="J29" s="26">
        <f>SUM(J21:J28)</f>
        <v>2926.6594709611195</v>
      </c>
    </row>
    <row r="30" spans="1:10">
      <c r="A30" s="1"/>
      <c r="B30" s="1"/>
      <c r="C30" s="1"/>
      <c r="D30" s="27"/>
      <c r="F30" s="59"/>
      <c r="G30" s="27"/>
      <c r="I30" s="59"/>
      <c r="J30" s="27"/>
    </row>
    <row r="31" spans="1:10">
      <c r="A31" s="16" t="s">
        <v>65</v>
      </c>
      <c r="B31" s="1"/>
      <c r="C31" s="1"/>
      <c r="D31" s="27"/>
      <c r="F31" s="59"/>
      <c r="G31" s="27"/>
      <c r="I31" s="59"/>
      <c r="J31" s="27"/>
    </row>
    <row r="32" spans="1:10">
      <c r="A32" s="1"/>
      <c r="B32" s="16" t="s">
        <v>37</v>
      </c>
      <c r="C32" s="5" t="s">
        <v>66</v>
      </c>
      <c r="D32" s="19">
        <f>+Functionalization!D32</f>
        <v>69467.519028472161</v>
      </c>
      <c r="F32" s="59">
        <f>IF($D32=0,0,G32/$D32)</f>
        <v>0</v>
      </c>
      <c r="G32" s="22">
        <v>0</v>
      </c>
      <c r="I32" s="59">
        <f t="shared" ref="I32:I38" si="2">IF($D32=0,0,J32/$D32)</f>
        <v>5.9134950050686733E-3</v>
      </c>
      <c r="J32" s="34">
        <v>410.79582678938311</v>
      </c>
    </row>
    <row r="33" spans="1:10">
      <c r="A33" s="1"/>
      <c r="B33" s="16" t="s">
        <v>48</v>
      </c>
      <c r="C33" s="5" t="s">
        <v>69</v>
      </c>
      <c r="D33" s="19">
        <f>+Functionalization!D33</f>
        <v>60294.25</v>
      </c>
      <c r="F33" s="59">
        <f t="shared" ref="F33:F38" si="3">IF($D33=0,0,G33/$D33)</f>
        <v>1.9404835452800227E-2</v>
      </c>
      <c r="G33" s="22">
        <v>1170</v>
      </c>
      <c r="I33" s="59">
        <f t="shared" si="2"/>
        <v>0</v>
      </c>
      <c r="J33" s="27">
        <v>0</v>
      </c>
    </row>
    <row r="34" spans="1:10">
      <c r="A34" s="1"/>
      <c r="B34" s="16" t="s">
        <v>71</v>
      </c>
      <c r="C34" s="5" t="s">
        <v>72</v>
      </c>
      <c r="D34" s="19">
        <f>+Functionalization!D34</f>
        <v>1925294.0497012355</v>
      </c>
      <c r="F34" s="59">
        <f t="shared" si="3"/>
        <v>2.0665900814503087E-2</v>
      </c>
      <c r="G34" s="22">
        <v>39787.935869878711</v>
      </c>
      <c r="I34" s="59">
        <f t="shared" si="2"/>
        <v>1.3698903514907646E-2</v>
      </c>
      <c r="J34" s="34">
        <v>26374.41742468303</v>
      </c>
    </row>
    <row r="35" spans="1:10">
      <c r="A35" s="1"/>
      <c r="B35" s="16" t="s">
        <v>74</v>
      </c>
      <c r="C35" s="5" t="s">
        <v>75</v>
      </c>
      <c r="D35" s="19">
        <f>+Functionalization!D35</f>
        <v>1014042.4571249465</v>
      </c>
      <c r="F35" s="59">
        <f t="shared" si="3"/>
        <v>3.2004234824658022E-2</v>
      </c>
      <c r="G35" s="22">
        <v>32453.65292</v>
      </c>
      <c r="I35" s="59">
        <f t="shared" si="2"/>
        <v>2.7265161460342173E-3</v>
      </c>
      <c r="J35" s="34">
        <v>2764.8031321153771</v>
      </c>
    </row>
    <row r="36" spans="1:10">
      <c r="A36" s="1"/>
      <c r="B36" s="16" t="s">
        <v>55</v>
      </c>
      <c r="C36" s="5" t="s">
        <v>77</v>
      </c>
      <c r="D36" s="19">
        <f>+Functionalization!D36</f>
        <v>305117.5939789908</v>
      </c>
      <c r="F36" s="59">
        <f t="shared" si="3"/>
        <v>2.6492643195648001E-2</v>
      </c>
      <c r="G36" s="22">
        <v>8083.3715499999998</v>
      </c>
      <c r="I36" s="59">
        <f t="shared" si="2"/>
        <v>0</v>
      </c>
      <c r="J36" s="27">
        <v>0</v>
      </c>
    </row>
    <row r="37" spans="1:10">
      <c r="A37" s="1"/>
      <c r="B37" s="16" t="s">
        <v>39</v>
      </c>
      <c r="C37" s="5" t="s">
        <v>79</v>
      </c>
      <c r="D37" s="19">
        <f>+Functionalization!D37</f>
        <v>161776.95833886901</v>
      </c>
      <c r="F37" s="59">
        <f t="shared" si="3"/>
        <v>2.0623419146077418E-2</v>
      </c>
      <c r="G37" s="22">
        <v>3336.3940200000002</v>
      </c>
      <c r="I37" s="59">
        <f t="shared" si="2"/>
        <v>2.196947457137772E-3</v>
      </c>
      <c r="J37" s="34">
        <v>355.41547724606153</v>
      </c>
    </row>
    <row r="38" spans="1:10">
      <c r="A38" s="1"/>
      <c r="B38" s="16" t="s">
        <v>16</v>
      </c>
      <c r="C38" s="5" t="s">
        <v>81</v>
      </c>
      <c r="D38" s="19">
        <f>+Functionalization!D38</f>
        <v>7255</v>
      </c>
      <c r="F38" s="59">
        <f t="shared" si="3"/>
        <v>0</v>
      </c>
      <c r="G38" s="22">
        <v>0</v>
      </c>
      <c r="I38" s="59">
        <f t="shared" si="2"/>
        <v>0</v>
      </c>
      <c r="J38" s="27">
        <v>0</v>
      </c>
    </row>
    <row r="39" spans="1:10">
      <c r="A39" s="1"/>
      <c r="B39" s="16" t="s">
        <v>42</v>
      </c>
      <c r="C39" s="1"/>
      <c r="D39" s="26">
        <f>SUM(D32:D38)</f>
        <v>3543247.8281725137</v>
      </c>
      <c r="F39" s="59"/>
      <c r="G39" s="26">
        <f>SUM(G32:G38)</f>
        <v>84831.354359878707</v>
      </c>
      <c r="I39" s="59"/>
      <c r="J39" s="26">
        <f>SUM(J32:J38)</f>
        <v>29905.431860833851</v>
      </c>
    </row>
    <row r="40" spans="1:10">
      <c r="A40" s="1"/>
      <c r="B40" s="1"/>
      <c r="C40" s="1"/>
      <c r="D40" s="27"/>
      <c r="F40" s="59"/>
      <c r="G40" s="27"/>
      <c r="I40" s="59"/>
      <c r="J40" s="27"/>
    </row>
    <row r="41" spans="1:10">
      <c r="A41" s="16" t="s">
        <v>83</v>
      </c>
      <c r="B41" s="1"/>
      <c r="C41" s="1"/>
      <c r="D41" s="27"/>
      <c r="F41" s="59"/>
      <c r="G41" s="27"/>
      <c r="I41" s="59"/>
      <c r="J41" s="27"/>
    </row>
    <row r="42" spans="1:10">
      <c r="A42" s="1"/>
      <c r="B42" s="16" t="s">
        <v>37</v>
      </c>
      <c r="C42" s="5" t="s">
        <v>84</v>
      </c>
      <c r="D42" s="19">
        <f>+Functionalization!D42</f>
        <v>12195.042017360742</v>
      </c>
      <c r="F42" s="59">
        <f>IF($D42=0,0,G42/$D42)</f>
        <v>0</v>
      </c>
      <c r="G42" s="22">
        <v>0</v>
      </c>
      <c r="I42" s="59">
        <f>IF($D42=0,0,J42/$D42)</f>
        <v>0.12632215602161231</v>
      </c>
      <c r="J42" s="22">
        <v>1540.5040004071614</v>
      </c>
    </row>
    <row r="43" spans="1:10">
      <c r="A43" s="1"/>
      <c r="B43" s="16" t="s">
        <v>48</v>
      </c>
      <c r="C43" s="5" t="s">
        <v>86</v>
      </c>
      <c r="D43" s="19">
        <f>+Functionalization!D43</f>
        <v>8385.6794319309338</v>
      </c>
      <c r="F43" s="59">
        <f>IF($D43=0,0,G43/$D43)</f>
        <v>1.6575878094113251E-2</v>
      </c>
      <c r="G43" s="22">
        <v>139</v>
      </c>
      <c r="I43" s="59">
        <f>IF($D43=0,0,J43/$D43)</f>
        <v>0</v>
      </c>
      <c r="J43" s="22">
        <v>0</v>
      </c>
    </row>
    <row r="44" spans="1:10">
      <c r="A44" s="1"/>
      <c r="B44" s="16" t="s">
        <v>71</v>
      </c>
      <c r="C44" s="5" t="s">
        <v>87</v>
      </c>
      <c r="D44" s="19">
        <f>+Functionalization!D44</f>
        <v>1308861.7868047473</v>
      </c>
      <c r="F44" s="59">
        <f>IF($D44=0,0,G44/$D44)</f>
        <v>2.6428080792663053E-2</v>
      </c>
      <c r="G44" s="22">
        <v>34590.705048105185</v>
      </c>
      <c r="I44" s="59">
        <f>IF($D44=0,0,J44/$D44)</f>
        <v>1.569019567564111E-2</v>
      </c>
      <c r="J44" s="22">
        <v>20536.29754733574</v>
      </c>
    </row>
    <row r="45" spans="1:10">
      <c r="A45" s="1"/>
      <c r="B45" s="16" t="s">
        <v>88</v>
      </c>
      <c r="C45" s="5" t="s">
        <v>89</v>
      </c>
      <c r="D45" s="19">
        <f>+Functionalization!D45</f>
        <v>61154.551212067534</v>
      </c>
      <c r="F45" s="59">
        <f t="shared" ref="F45:F51" si="4">IF($D45=0,0,G45/$D45)</f>
        <v>3.6384937439634474E-2</v>
      </c>
      <c r="G45" s="22">
        <v>2225.1045199999999</v>
      </c>
      <c r="I45" s="59">
        <f t="shared" ref="I45:I51" si="5">IF($D45=0,0,J45/$D45)</f>
        <v>0</v>
      </c>
      <c r="J45" s="22">
        <v>0</v>
      </c>
    </row>
    <row r="46" spans="1:10">
      <c r="A46" s="1"/>
      <c r="B46" s="16" t="s">
        <v>39</v>
      </c>
      <c r="C46" s="5" t="s">
        <v>90</v>
      </c>
      <c r="D46" s="19">
        <f>+Functionalization!D46</f>
        <v>161241.20378788895</v>
      </c>
      <c r="F46" s="59">
        <f t="shared" si="4"/>
        <v>2.3574574306704059E-2</v>
      </c>
      <c r="G46" s="22">
        <v>3801.19274</v>
      </c>
      <c r="I46" s="59">
        <f t="shared" si="5"/>
        <v>3.1846781182839541E-3</v>
      </c>
      <c r="J46" s="22">
        <v>513.50133346905375</v>
      </c>
    </row>
    <row r="47" spans="1:10">
      <c r="A47" s="1"/>
      <c r="B47" s="16" t="s">
        <v>91</v>
      </c>
      <c r="C47" s="5" t="s">
        <v>92</v>
      </c>
      <c r="D47" s="19">
        <f>+Functionalization!D47</f>
        <v>1096006.6336322287</v>
      </c>
      <c r="F47" s="59">
        <f t="shared" si="4"/>
        <v>2.5912713895175427E-2</v>
      </c>
      <c r="G47" s="22">
        <v>28400.506324526297</v>
      </c>
      <c r="I47" s="59">
        <f t="shared" si="5"/>
        <v>6.0272490791051687E-3</v>
      </c>
      <c r="J47" s="22">
        <v>6605.9049732530066</v>
      </c>
    </row>
    <row r="48" spans="1:10">
      <c r="A48" s="1"/>
      <c r="B48" s="16" t="s">
        <v>93</v>
      </c>
      <c r="C48" s="5" t="s">
        <v>94</v>
      </c>
      <c r="D48" s="19">
        <f>+Functionalization!D48</f>
        <v>330224.32535723608</v>
      </c>
      <c r="F48" s="59">
        <f t="shared" si="4"/>
        <v>3.8643428179299548E-2</v>
      </c>
      <c r="G48" s="22">
        <v>12761</v>
      </c>
      <c r="I48" s="59">
        <f t="shared" si="5"/>
        <v>0</v>
      </c>
      <c r="J48" s="22">
        <v>0</v>
      </c>
    </row>
    <row r="49" spans="1:10">
      <c r="A49" s="1"/>
      <c r="B49" s="16" t="s">
        <v>95</v>
      </c>
      <c r="C49" s="5" t="s">
        <v>96</v>
      </c>
      <c r="D49" s="19">
        <f>+Functionalization!D49</f>
        <v>89989.182238265043</v>
      </c>
      <c r="F49" s="59">
        <f t="shared" si="4"/>
        <v>5.0650532504359788E-2</v>
      </c>
      <c r="G49" s="22">
        <v>4558</v>
      </c>
      <c r="I49" s="59">
        <f t="shared" si="5"/>
        <v>0</v>
      </c>
      <c r="J49" s="22">
        <v>0</v>
      </c>
    </row>
    <row r="50" spans="1:10">
      <c r="A50" s="1"/>
      <c r="B50" s="16" t="s">
        <v>97</v>
      </c>
      <c r="C50" s="5" t="s">
        <v>98</v>
      </c>
      <c r="D50" s="19">
        <f>+Functionalization!D50</f>
        <v>111584.40085821487</v>
      </c>
      <c r="F50" s="59">
        <f t="shared" si="4"/>
        <v>2.6894500368499E-2</v>
      </c>
      <c r="G50" s="22">
        <v>3001.0067100000001</v>
      </c>
      <c r="I50" s="59">
        <f t="shared" si="5"/>
        <v>0</v>
      </c>
      <c r="J50" s="22">
        <v>0</v>
      </c>
    </row>
    <row r="51" spans="1:10">
      <c r="A51" s="1"/>
      <c r="B51" s="16" t="s">
        <v>16</v>
      </c>
      <c r="C51" s="5" t="s">
        <v>99</v>
      </c>
      <c r="D51" s="19">
        <f>+Functionalization!D51</f>
        <v>0</v>
      </c>
      <c r="F51" s="59">
        <f t="shared" si="4"/>
        <v>0</v>
      </c>
      <c r="G51" s="22">
        <v>0</v>
      </c>
      <c r="I51" s="59">
        <f t="shared" si="5"/>
        <v>0</v>
      </c>
      <c r="J51" s="22">
        <v>0</v>
      </c>
    </row>
    <row r="52" spans="1:10">
      <c r="A52" s="1"/>
      <c r="B52" s="16" t="s">
        <v>42</v>
      </c>
      <c r="C52" s="1"/>
      <c r="D52" s="26">
        <f>SUM(D42:D51)</f>
        <v>3179642.8053399399</v>
      </c>
      <c r="F52" s="59"/>
      <c r="G52" s="26">
        <f>SUM(G42:G51)</f>
        <v>89476.515342631479</v>
      </c>
      <c r="I52" s="59"/>
      <c r="J52" s="26">
        <f>SUM(J42:J51)</f>
        <v>29196.207854464959</v>
      </c>
    </row>
    <row r="53" spans="1:10">
      <c r="A53" s="1"/>
      <c r="B53" s="1"/>
      <c r="C53" s="1"/>
      <c r="D53" s="27"/>
      <c r="F53" s="59"/>
      <c r="G53" s="27"/>
      <c r="I53" s="59"/>
      <c r="J53" s="27"/>
    </row>
    <row r="54" spans="1:10">
      <c r="A54" s="16" t="s">
        <v>100</v>
      </c>
      <c r="B54" s="1"/>
      <c r="C54" s="1"/>
      <c r="D54" s="27"/>
      <c r="F54" s="59"/>
      <c r="G54" s="27"/>
      <c r="I54" s="59"/>
      <c r="J54" s="27"/>
    </row>
    <row r="55" spans="1:10">
      <c r="A55" s="1"/>
      <c r="B55" s="16" t="s">
        <v>37</v>
      </c>
      <c r="C55" s="5" t="s">
        <v>84</v>
      </c>
      <c r="D55" s="19">
        <f>+Functionalization!D55</f>
        <v>5135.629397218363</v>
      </c>
      <c r="F55" s="59">
        <f t="shared" ref="F55:F67" si="6">IF($D55=0,0,G55/$D55)</f>
        <v>0</v>
      </c>
      <c r="G55" s="22">
        <v>0</v>
      </c>
      <c r="I55" s="59">
        <f t="shared" ref="I55:I67" si="7">IF($D55=0,0,J55/$D55)</f>
        <v>0.15129788931313465</v>
      </c>
      <c r="J55" s="24">
        <v>777.00988809362434</v>
      </c>
    </row>
    <row r="56" spans="1:10">
      <c r="A56" s="1"/>
      <c r="B56" s="16" t="s">
        <v>48</v>
      </c>
      <c r="C56" s="5" t="s">
        <v>86</v>
      </c>
      <c r="D56" s="19">
        <f>+Functionalization!D56</f>
        <v>10468.679011098044</v>
      </c>
      <c r="F56" s="59">
        <f t="shared" si="6"/>
        <v>1.7194146444759518E-2</v>
      </c>
      <c r="G56" s="22">
        <v>180</v>
      </c>
      <c r="I56" s="59">
        <f t="shared" si="7"/>
        <v>0</v>
      </c>
      <c r="J56" s="24">
        <v>0</v>
      </c>
    </row>
    <row r="57" spans="1:10">
      <c r="A57" s="1"/>
      <c r="B57" s="16" t="s">
        <v>101</v>
      </c>
      <c r="C57" s="5" t="s">
        <v>87</v>
      </c>
      <c r="D57" s="19">
        <f>+Functionalization!D57</f>
        <v>590031.33738060575</v>
      </c>
      <c r="F57" s="59">
        <f t="shared" si="6"/>
        <v>2.8834431760722982E-2</v>
      </c>
      <c r="G57" s="22">
        <v>17013.218334389196</v>
      </c>
      <c r="I57" s="59">
        <f t="shared" si="7"/>
        <v>1.3337621790952202E-2</v>
      </c>
      <c r="J57" s="24">
        <v>7869.6148227922376</v>
      </c>
    </row>
    <row r="58" spans="1:10">
      <c r="A58" s="1"/>
      <c r="B58" s="16" t="s">
        <v>102</v>
      </c>
      <c r="C58" s="5" t="s">
        <v>103</v>
      </c>
      <c r="D58" s="19">
        <f>+Functionalization!D58</f>
        <v>273095.01982806664</v>
      </c>
      <c r="F58" s="59">
        <f t="shared" si="6"/>
        <v>2.8834431760722982E-2</v>
      </c>
      <c r="G58" s="22">
        <v>7874.5397134256773</v>
      </c>
      <c r="I58" s="59">
        <f t="shared" si="7"/>
        <v>1.3337621790952204E-2</v>
      </c>
      <c r="J58" s="24">
        <v>3642.4380874593458</v>
      </c>
    </row>
    <row r="59" spans="1:10">
      <c r="A59" s="1"/>
      <c r="B59" s="16" t="s">
        <v>104</v>
      </c>
      <c r="C59" s="5" t="s">
        <v>105</v>
      </c>
      <c r="D59" s="19">
        <f>+Functionalization!D59</f>
        <v>32642.688718599995</v>
      </c>
      <c r="F59" s="59">
        <f t="shared" si="6"/>
        <v>2.8834431760722985E-2</v>
      </c>
      <c r="G59" s="22">
        <v>941.23338034299354</v>
      </c>
      <c r="I59" s="59">
        <f t="shared" si="7"/>
        <v>1.3337621790952202E-2</v>
      </c>
      <c r="J59" s="24">
        <v>435.37583636846892</v>
      </c>
    </row>
    <row r="60" spans="1:10">
      <c r="A60" s="1"/>
      <c r="B60" s="16" t="s">
        <v>106</v>
      </c>
      <c r="C60" s="5" t="s">
        <v>89</v>
      </c>
      <c r="D60" s="19">
        <f>+Functionalization!D60</f>
        <v>117007.63146805642</v>
      </c>
      <c r="F60" s="59">
        <f t="shared" si="6"/>
        <v>3.729413042104044E-2</v>
      </c>
      <c r="G60" s="22">
        <v>4363.6978682267318</v>
      </c>
      <c r="I60" s="59">
        <f t="shared" si="7"/>
        <v>0</v>
      </c>
      <c r="J60" s="24">
        <v>0</v>
      </c>
    </row>
    <row r="61" spans="1:10">
      <c r="A61" s="1"/>
      <c r="B61" s="16" t="s">
        <v>107</v>
      </c>
      <c r="C61" s="5" t="s">
        <v>108</v>
      </c>
      <c r="D61" s="19">
        <f>+Functionalization!D61</f>
        <v>34526.62462527382</v>
      </c>
      <c r="F61" s="59">
        <f t="shared" si="6"/>
        <v>3.729413042104044E-2</v>
      </c>
      <c r="G61" s="22">
        <v>1287.6404417732683</v>
      </c>
      <c r="I61" s="59">
        <f t="shared" si="7"/>
        <v>0</v>
      </c>
      <c r="J61" s="24">
        <v>0</v>
      </c>
    </row>
    <row r="62" spans="1:10">
      <c r="A62" s="1"/>
      <c r="B62" s="16" t="s">
        <v>39</v>
      </c>
      <c r="C62" s="5" t="s">
        <v>90</v>
      </c>
      <c r="D62" s="19">
        <f>+Functionalization!D62</f>
        <v>78215.72822145214</v>
      </c>
      <c r="F62" s="59">
        <f t="shared" si="6"/>
        <v>2.4445233119693661E-2</v>
      </c>
      <c r="G62" s="22">
        <v>1912.00171</v>
      </c>
      <c r="I62" s="59">
        <f t="shared" si="7"/>
        <v>3.31139659401869E-3</v>
      </c>
      <c r="J62" s="24">
        <v>259.00329603120815</v>
      </c>
    </row>
    <row r="63" spans="1:10">
      <c r="A63" s="1"/>
      <c r="B63" s="16" t="s">
        <v>91</v>
      </c>
      <c r="C63" s="5" t="s">
        <v>92</v>
      </c>
      <c r="D63" s="19">
        <f>+Functionalization!D63</f>
        <v>625366.93599388632</v>
      </c>
      <c r="F63" s="59">
        <f t="shared" si="6"/>
        <v>2.7637083419976064E-2</v>
      </c>
      <c r="G63" s="22">
        <v>17283.318178157868</v>
      </c>
      <c r="I63" s="59">
        <f t="shared" si="7"/>
        <v>4.2893773220730553E-3</v>
      </c>
      <c r="J63" s="24">
        <v>2682.4347532264878</v>
      </c>
    </row>
    <row r="64" spans="1:10">
      <c r="A64" s="1"/>
      <c r="B64" s="16" t="s">
        <v>93</v>
      </c>
      <c r="C64" s="5" t="s">
        <v>94</v>
      </c>
      <c r="D64" s="19">
        <f>+Functionalization!D64</f>
        <v>93840.654992466909</v>
      </c>
      <c r="F64" s="59">
        <f t="shared" si="6"/>
        <v>4.0867148682070219E-2</v>
      </c>
      <c r="G64" s="22">
        <v>3835</v>
      </c>
      <c r="I64" s="59">
        <f t="shared" si="7"/>
        <v>0</v>
      </c>
      <c r="J64" s="24">
        <v>0</v>
      </c>
    </row>
    <row r="65" spans="1:10">
      <c r="A65" s="1"/>
      <c r="B65" s="16" t="s">
        <v>95</v>
      </c>
      <c r="C65" s="5" t="s">
        <v>96</v>
      </c>
      <c r="D65" s="19">
        <f>+Functionalization!D65</f>
        <v>33423.318935169693</v>
      </c>
      <c r="F65" s="59">
        <f t="shared" si="6"/>
        <v>5.0713096544593481E-2</v>
      </c>
      <c r="G65" s="22">
        <v>1695</v>
      </c>
      <c r="I65" s="59">
        <f t="shared" si="7"/>
        <v>0</v>
      </c>
      <c r="J65" s="24">
        <v>0</v>
      </c>
    </row>
    <row r="66" spans="1:10">
      <c r="A66" s="1"/>
      <c r="B66" s="16" t="s">
        <v>97</v>
      </c>
      <c r="C66" s="5" t="s">
        <v>98</v>
      </c>
      <c r="D66" s="19">
        <f>+Functionalization!D66</f>
        <v>48190.437600627272</v>
      </c>
      <c r="F66" s="59">
        <f t="shared" si="6"/>
        <v>2.8417870809751149E-2</v>
      </c>
      <c r="G66" s="22">
        <v>1369.4696300000001</v>
      </c>
      <c r="I66" s="59">
        <f t="shared" si="7"/>
        <v>0</v>
      </c>
      <c r="J66" s="24">
        <v>0</v>
      </c>
    </row>
    <row r="67" spans="1:10">
      <c r="A67" s="1"/>
      <c r="B67" s="16" t="s">
        <v>16</v>
      </c>
      <c r="C67" s="5" t="s">
        <v>99</v>
      </c>
      <c r="D67" s="19">
        <f>+Functionalization!D67</f>
        <v>0</v>
      </c>
      <c r="F67" s="59">
        <f t="shared" si="6"/>
        <v>0</v>
      </c>
      <c r="G67" s="22">
        <v>0</v>
      </c>
      <c r="I67" s="59">
        <f t="shared" si="7"/>
        <v>0</v>
      </c>
      <c r="J67" s="24">
        <v>0</v>
      </c>
    </row>
    <row r="68" spans="1:10">
      <c r="A68" s="1"/>
      <c r="B68" s="16" t="s">
        <v>42</v>
      </c>
      <c r="C68" s="1"/>
      <c r="D68" s="26">
        <f>SUM(D55:D67)</f>
        <v>1941944.6861725212</v>
      </c>
      <c r="F68" s="59"/>
      <c r="G68" s="26">
        <f>SUM(G55:G67)</f>
        <v>57755.119256315731</v>
      </c>
      <c r="I68" s="59"/>
      <c r="J68" s="26">
        <f>SUM(J55:J67)</f>
        <v>15665.876683971372</v>
      </c>
    </row>
    <row r="69" spans="1:10">
      <c r="A69" s="1"/>
      <c r="B69" s="1"/>
      <c r="C69" s="1"/>
      <c r="D69" s="27"/>
      <c r="F69" s="59"/>
      <c r="G69" s="27"/>
      <c r="I69" s="59"/>
      <c r="J69" s="27"/>
    </row>
    <row r="70" spans="1:10">
      <c r="A70" s="16" t="s">
        <v>109</v>
      </c>
      <c r="B70" s="1"/>
      <c r="C70" s="5" t="s">
        <v>110</v>
      </c>
      <c r="D70" s="262">
        <f>+Functionalization!D70</f>
        <v>1691</v>
      </c>
      <c r="F70" s="59">
        <f>IF($D70=0,0,G70/$D70)</f>
        <v>0.10940272028385571</v>
      </c>
      <c r="G70" s="29">
        <v>185</v>
      </c>
      <c r="I70" s="170">
        <f>IF($D70=0,0,J70/$D70)</f>
        <v>0</v>
      </c>
      <c r="J70" s="61">
        <v>0</v>
      </c>
    </row>
    <row r="71" spans="1:10">
      <c r="A71" s="1"/>
      <c r="B71" s="1"/>
      <c r="C71" s="1"/>
      <c r="D71" s="27"/>
      <c r="F71" s="59"/>
      <c r="G71" s="27"/>
      <c r="I71" s="59"/>
      <c r="J71" s="27"/>
    </row>
    <row r="72" spans="1:10">
      <c r="A72" s="16" t="s">
        <v>111</v>
      </c>
      <c r="B72" s="1"/>
      <c r="C72" s="1"/>
      <c r="D72" s="27"/>
      <c r="F72" s="59"/>
      <c r="G72" s="27"/>
      <c r="I72" s="59"/>
      <c r="J72" s="27"/>
    </row>
    <row r="73" spans="1:10">
      <c r="A73" s="1"/>
      <c r="B73" s="16" t="s">
        <v>37</v>
      </c>
      <c r="C73" s="5" t="s">
        <v>112</v>
      </c>
      <c r="D73" s="19">
        <f>+Functionalization!D73</f>
        <v>550</v>
      </c>
      <c r="F73" s="59">
        <f t="shared" ref="F73:F79" si="8">IF($D73=0,0,G73/$D73)</f>
        <v>0</v>
      </c>
      <c r="G73" s="24">
        <v>0</v>
      </c>
      <c r="I73" s="59">
        <f t="shared" ref="I73:I79" si="9">IF($D73=0,0,J73/$D73)</f>
        <v>0.13481601535060192</v>
      </c>
      <c r="J73" s="264">
        <v>74.148808442831054</v>
      </c>
    </row>
    <row r="74" spans="1:10">
      <c r="A74" s="1"/>
      <c r="B74" s="16" t="s">
        <v>39</v>
      </c>
      <c r="C74" s="5" t="s">
        <v>114</v>
      </c>
      <c r="D74" s="19">
        <f>+Functionalization!D74</f>
        <v>65756.698708333337</v>
      </c>
      <c r="F74" s="59">
        <f t="shared" si="8"/>
        <v>2.1589062375178075E-2</v>
      </c>
      <c r="G74" s="24">
        <v>1419.62547</v>
      </c>
      <c r="I74" s="59">
        <f t="shared" si="9"/>
        <v>1.014861282719638E-2</v>
      </c>
      <c r="J74" s="264">
        <v>667.33927598547939</v>
      </c>
    </row>
    <row r="75" spans="1:10">
      <c r="A75" s="1"/>
      <c r="B75" s="16" t="s">
        <v>115</v>
      </c>
      <c r="C75" s="5" t="s">
        <v>116</v>
      </c>
      <c r="D75" s="19">
        <f>+Functionalization!D75</f>
        <v>153806.91552540916</v>
      </c>
      <c r="F75" s="59">
        <f t="shared" si="8"/>
        <v>0.19501111987528941</v>
      </c>
      <c r="G75" s="24">
        <v>29994.058841174075</v>
      </c>
      <c r="I75" s="59">
        <f t="shared" si="9"/>
        <v>0</v>
      </c>
      <c r="J75" s="24">
        <v>0</v>
      </c>
    </row>
    <row r="76" spans="1:10">
      <c r="A76" s="1"/>
      <c r="B76" s="16" t="s">
        <v>117</v>
      </c>
      <c r="C76" s="5" t="s">
        <v>118</v>
      </c>
      <c r="D76" s="19">
        <f>+Functionalization!D76</f>
        <v>68269.400704694752</v>
      </c>
      <c r="F76" s="59">
        <f t="shared" si="8"/>
        <v>9.5372156966250496E-2</v>
      </c>
      <c r="G76" s="24">
        <v>6511</v>
      </c>
      <c r="I76" s="59">
        <f t="shared" si="9"/>
        <v>0</v>
      </c>
      <c r="J76" s="24">
        <v>0</v>
      </c>
    </row>
    <row r="77" spans="1:10">
      <c r="A77" s="1"/>
      <c r="B77" s="16" t="s">
        <v>119</v>
      </c>
      <c r="C77" s="5" t="s">
        <v>120</v>
      </c>
      <c r="D77" s="19">
        <f>+Functionalization!D77</f>
        <v>51653.479788035962</v>
      </c>
      <c r="F77" s="59">
        <f t="shared" si="8"/>
        <v>6.7623711206559453E-2</v>
      </c>
      <c r="G77" s="24">
        <v>3493</v>
      </c>
      <c r="I77" s="59">
        <f t="shared" si="9"/>
        <v>0</v>
      </c>
      <c r="J77" s="24">
        <v>0</v>
      </c>
    </row>
    <row r="78" spans="1:10">
      <c r="A78" s="1"/>
      <c r="B78" s="16" t="s">
        <v>121</v>
      </c>
      <c r="C78" s="5" t="s">
        <v>122</v>
      </c>
      <c r="D78" s="19">
        <f>+Functionalization!D78</f>
        <v>13573.549244415348</v>
      </c>
      <c r="F78" s="59">
        <f t="shared" si="8"/>
        <v>6.6968482865599477E-2</v>
      </c>
      <c r="G78" s="24">
        <v>909</v>
      </c>
      <c r="I78" s="59">
        <f t="shared" si="9"/>
        <v>0</v>
      </c>
      <c r="J78" s="24">
        <v>0</v>
      </c>
    </row>
    <row r="79" spans="1:10">
      <c r="A79" s="1"/>
      <c r="B79" s="16" t="s">
        <v>16</v>
      </c>
      <c r="C79" s="5" t="s">
        <v>123</v>
      </c>
      <c r="D79" s="19">
        <f>+Functionalization!D79</f>
        <v>0</v>
      </c>
      <c r="F79" s="59">
        <f t="shared" si="8"/>
        <v>0</v>
      </c>
      <c r="G79" s="24">
        <v>0</v>
      </c>
      <c r="I79" s="59">
        <f t="shared" si="9"/>
        <v>0</v>
      </c>
      <c r="J79" s="24">
        <v>0</v>
      </c>
    </row>
    <row r="80" spans="1:10">
      <c r="A80" s="1"/>
      <c r="B80" s="16" t="s">
        <v>42</v>
      </c>
      <c r="C80" s="1"/>
      <c r="D80" s="26">
        <f>SUM(D73:D79)</f>
        <v>353610.0439708886</v>
      </c>
      <c r="F80" s="59"/>
      <c r="G80" s="26">
        <f>SUM(G73:G79)</f>
        <v>42326.684311174075</v>
      </c>
      <c r="I80" s="59"/>
      <c r="J80" s="26">
        <f>SUM(J73:J79)</f>
        <v>741.48808442831046</v>
      </c>
    </row>
    <row r="81" spans="1:10">
      <c r="A81" s="1"/>
      <c r="B81" s="1"/>
      <c r="C81" s="1"/>
      <c r="D81" s="27"/>
      <c r="F81" s="59"/>
      <c r="G81" s="27"/>
      <c r="I81" s="59"/>
      <c r="J81" s="27"/>
    </row>
    <row r="82" spans="1:10" ht="15.75" thickBot="1">
      <c r="A82" s="16" t="s">
        <v>124</v>
      </c>
      <c r="B82" s="1"/>
      <c r="C82" s="31"/>
      <c r="D82" s="32">
        <f>SUM(D18,D29,D39,D52,D68,D70,D80)</f>
        <v>9854162.4769138787</v>
      </c>
      <c r="F82" s="59"/>
      <c r="G82" s="32">
        <f>G80+G70+G68+G52+G39+G29+G18</f>
        <v>295932.44547999994</v>
      </c>
      <c r="I82" s="59"/>
      <c r="J82" s="32">
        <f>J80+J70+J68+J52+J39+J29+J18</f>
        <v>78520.999999999985</v>
      </c>
    </row>
    <row r="83" spans="1:10" ht="15.75" thickTop="1"/>
  </sheetData>
  <mergeCells count="3">
    <mergeCell ref="A1:B1"/>
    <mergeCell ref="A2:B2"/>
    <mergeCell ref="A3:B3"/>
  </mergeCells>
  <pageMargins left="0.7" right="0.7" top="0.75" bottom="0.75" header="0.3" footer="0.3"/>
  <pageSetup scale="54" fitToHeight="2" orientation="portrait" r:id="rId1"/>
  <headerFooter>
    <oddHeader>&amp;R&amp;"Arial,Regular"&amp;9Filed: 2019-11-27
EB-2019-0194
Exhibit B
Tab 1
Appendix C1
Schedule 3.2
Page &amp;P of &amp;N</oddHeader>
  </headerFooter>
  <ignoredErrors>
    <ignoredError sqref="C14:C82" numberStoredAsText="1"/>
    <ignoredError sqref="D14:D82" numberStoredAsText="1" unlocked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0EB89-E704-4486-B8DF-B7E6FA3403CE}">
  <sheetPr>
    <pageSetUpPr fitToPage="1"/>
  </sheetPr>
  <dimension ref="A1:G138"/>
  <sheetViews>
    <sheetView zoomScaleNormal="100" workbookViewId="0">
      <pane xSplit="2" ySplit="8" topLeftCell="C9" activePane="bottomRight" state="frozen"/>
      <selection pane="topRight" activeCell="C1" sqref="C1"/>
      <selection pane="bottomLeft" activeCell="A9" sqref="A9"/>
      <selection pane="bottomRight" sqref="A1:B1"/>
    </sheetView>
  </sheetViews>
  <sheetFormatPr defaultRowHeight="15"/>
  <cols>
    <col min="1" max="1" width="3.5703125" customWidth="1"/>
    <col min="2" max="2" width="34.42578125" customWidth="1"/>
    <col min="3" max="3" width="9.42578125" customWidth="1"/>
    <col min="4" max="4" width="13.5703125" customWidth="1"/>
    <col min="5" max="5" width="5.28515625" customWidth="1"/>
    <col min="6" max="6" width="13" customWidth="1"/>
    <col min="7" max="7" width="15.7109375" style="172" customWidth="1"/>
  </cols>
  <sheetData>
    <row r="1" spans="1:7" s="248" customFormat="1" ht="12.75">
      <c r="A1" s="295" t="s">
        <v>1169</v>
      </c>
      <c r="B1" s="295"/>
      <c r="G1" s="249"/>
    </row>
    <row r="2" spans="1:7" s="248" customFormat="1" ht="12.75">
      <c r="A2" s="296" t="s">
        <v>1183</v>
      </c>
      <c r="B2" s="296"/>
      <c r="G2" s="249"/>
    </row>
    <row r="3" spans="1:7" s="248" customFormat="1" ht="12.75">
      <c r="A3" s="305" t="s">
        <v>1174</v>
      </c>
      <c r="B3" s="305"/>
      <c r="G3" s="249"/>
    </row>
    <row r="4" spans="1:7" s="215" customFormat="1" ht="12">
      <c r="A4" s="265" t="s">
        <v>1182</v>
      </c>
      <c r="G4" s="217"/>
    </row>
    <row r="5" spans="1:7" s="215" customFormat="1" ht="12">
      <c r="A5" s="1"/>
      <c r="B5" s="1"/>
      <c r="C5" s="16"/>
      <c r="G5" s="217"/>
    </row>
    <row r="6" spans="1:7" s="215" customFormat="1" ht="12">
      <c r="A6" s="5"/>
      <c r="B6" s="6"/>
      <c r="C6" s="5"/>
      <c r="D6" s="5"/>
      <c r="F6" s="216"/>
      <c r="G6" s="263"/>
    </row>
    <row r="7" spans="1:7" s="215" customFormat="1" ht="12">
      <c r="A7" s="1"/>
      <c r="B7" s="5" t="s">
        <v>7</v>
      </c>
      <c r="C7" s="5" t="s">
        <v>7</v>
      </c>
      <c r="D7" s="5" t="s">
        <v>7</v>
      </c>
      <c r="F7" s="5" t="s">
        <v>1184</v>
      </c>
      <c r="G7" s="5" t="s">
        <v>1184</v>
      </c>
    </row>
    <row r="8" spans="1:7" s="215" customFormat="1" ht="12">
      <c r="A8" s="10"/>
      <c r="B8" s="11" t="s">
        <v>17</v>
      </c>
      <c r="C8" s="11" t="s">
        <v>18</v>
      </c>
      <c r="D8" s="11" t="s">
        <v>19</v>
      </c>
      <c r="F8" s="11" t="s">
        <v>1177</v>
      </c>
      <c r="G8" s="11" t="s">
        <v>1178</v>
      </c>
    </row>
    <row r="9" spans="1:7" s="215" customFormat="1" ht="12">
      <c r="A9" s="1"/>
      <c r="B9" s="1"/>
      <c r="C9" s="1"/>
      <c r="D9" s="5"/>
      <c r="G9" s="217"/>
    </row>
    <row r="10" spans="1:7">
      <c r="A10" s="1"/>
      <c r="B10" s="1"/>
      <c r="C10" s="1"/>
      <c r="D10" s="10"/>
      <c r="F10" s="266"/>
    </row>
    <row r="11" spans="1:7">
      <c r="A11" s="16" t="s">
        <v>171</v>
      </c>
      <c r="B11" s="1"/>
      <c r="C11" s="1"/>
      <c r="D11" s="27"/>
      <c r="F11" s="266"/>
      <c r="G11" s="27"/>
    </row>
    <row r="12" spans="1:7">
      <c r="A12" s="1"/>
      <c r="B12" s="16" t="s">
        <v>172</v>
      </c>
      <c r="C12" s="1"/>
      <c r="D12" s="22">
        <f>+Functionalization!D196</f>
        <v>399935.96807733027</v>
      </c>
      <c r="F12" s="44">
        <f t="shared" ref="F12:F21" si="0">IF($D12=0,0,G12/$D12)</f>
        <v>0</v>
      </c>
      <c r="G12" s="25">
        <v>0</v>
      </c>
    </row>
    <row r="13" spans="1:7">
      <c r="A13" s="1"/>
      <c r="B13" s="16" t="s">
        <v>173</v>
      </c>
      <c r="C13" s="1"/>
      <c r="D13" s="22">
        <f>+Functionalization!D197</f>
        <v>124941.722414805</v>
      </c>
      <c r="F13" s="44">
        <f t="shared" si="0"/>
        <v>0</v>
      </c>
      <c r="G13" s="25">
        <v>0</v>
      </c>
    </row>
    <row r="14" spans="1:7">
      <c r="A14" s="1"/>
      <c r="B14" s="16" t="s">
        <v>174</v>
      </c>
      <c r="C14" s="1"/>
      <c r="D14" s="22">
        <f>+Functionalization!D198</f>
        <v>44459.322218650654</v>
      </c>
      <c r="F14" s="44">
        <f t="shared" si="0"/>
        <v>0</v>
      </c>
      <c r="G14" s="25">
        <v>0</v>
      </c>
    </row>
    <row r="15" spans="1:7">
      <c r="A15" s="1"/>
      <c r="B15" s="16" t="s">
        <v>175</v>
      </c>
      <c r="C15" s="1"/>
      <c r="D15" s="22">
        <f>+Functionalization!D199</f>
        <v>1333.1081693102471</v>
      </c>
      <c r="F15" s="44">
        <f t="shared" si="0"/>
        <v>0</v>
      </c>
      <c r="G15" s="25">
        <v>0</v>
      </c>
    </row>
    <row r="16" spans="1:7">
      <c r="A16" s="1"/>
      <c r="B16" s="16" t="s">
        <v>176</v>
      </c>
      <c r="C16" s="1"/>
      <c r="D16" s="22">
        <f>+Functionalization!D200</f>
        <v>27059.557700803052</v>
      </c>
      <c r="F16" s="44">
        <f t="shared" si="0"/>
        <v>0</v>
      </c>
      <c r="G16" s="25">
        <v>0</v>
      </c>
    </row>
    <row r="17" spans="1:7">
      <c r="A17" s="1"/>
      <c r="B17" s="16" t="s">
        <v>177</v>
      </c>
      <c r="C17" s="1"/>
      <c r="D17" s="22">
        <f>+Functionalization!D201</f>
        <v>16893.84774072286</v>
      </c>
      <c r="F17" s="44">
        <f>IF($D17=0,0,G17/$D17)</f>
        <v>0</v>
      </c>
      <c r="G17" s="25">
        <v>0</v>
      </c>
    </row>
    <row r="18" spans="1:7">
      <c r="A18" s="1"/>
      <c r="B18" s="16" t="s">
        <v>179</v>
      </c>
      <c r="C18" s="1"/>
      <c r="D18" s="22">
        <f>+Functionalization!D202</f>
        <v>11489.325373549551</v>
      </c>
      <c r="F18" s="44">
        <f t="shared" si="0"/>
        <v>0</v>
      </c>
      <c r="G18" s="25">
        <v>0</v>
      </c>
    </row>
    <row r="19" spans="1:7">
      <c r="A19" s="1"/>
      <c r="B19" s="16" t="s">
        <v>181</v>
      </c>
      <c r="C19" s="1"/>
      <c r="D19" s="22">
        <f>+Functionalization!D203</f>
        <v>1287.3599999999999</v>
      </c>
      <c r="F19" s="44">
        <f t="shared" si="0"/>
        <v>0</v>
      </c>
      <c r="G19" s="25">
        <v>0</v>
      </c>
    </row>
    <row r="20" spans="1:7">
      <c r="A20" s="1"/>
      <c r="B20" s="16" t="s">
        <v>183</v>
      </c>
      <c r="C20" s="1"/>
      <c r="D20" s="22">
        <f>+Functionalization!D204</f>
        <v>257.67148601090696</v>
      </c>
      <c r="F20" s="44">
        <f t="shared" si="0"/>
        <v>0</v>
      </c>
      <c r="G20" s="25">
        <v>0</v>
      </c>
    </row>
    <row r="21" spans="1:7">
      <c r="A21" s="1"/>
      <c r="B21" s="16" t="s">
        <v>184</v>
      </c>
      <c r="C21" s="1"/>
      <c r="D21" s="22">
        <f>+Functionalization!D205</f>
        <v>0</v>
      </c>
      <c r="F21" s="44">
        <f t="shared" si="0"/>
        <v>0</v>
      </c>
      <c r="G21" s="25">
        <v>0</v>
      </c>
    </row>
    <row r="22" spans="1:7">
      <c r="A22" s="1"/>
      <c r="B22" s="16" t="s">
        <v>185</v>
      </c>
      <c r="C22" s="1"/>
      <c r="D22" s="22">
        <f>+Functionalization!D206</f>
        <v>12370.513478750003</v>
      </c>
      <c r="F22" s="44">
        <f>IF($D22=0,0,G22/$D22)</f>
        <v>0</v>
      </c>
      <c r="G22" s="25">
        <v>0</v>
      </c>
    </row>
    <row r="23" spans="1:7" ht="15.75" thickBot="1">
      <c r="A23" s="1"/>
      <c r="B23" s="16" t="s">
        <v>187</v>
      </c>
      <c r="C23" s="1"/>
      <c r="D23" s="51">
        <f>SUM(D12:D22)</f>
        <v>640028.39665993245</v>
      </c>
      <c r="F23" s="44"/>
      <c r="G23" s="38">
        <f>SUM(G12:G22)</f>
        <v>0</v>
      </c>
    </row>
    <row r="24" spans="1:7" ht="15.75" thickTop="1">
      <c r="A24" s="1"/>
      <c r="B24" s="1"/>
      <c r="C24" s="1"/>
      <c r="D24" s="27"/>
      <c r="F24" s="44"/>
      <c r="G24" s="25"/>
    </row>
    <row r="25" spans="1:7">
      <c r="A25" s="16" t="s">
        <v>188</v>
      </c>
      <c r="B25" s="1"/>
      <c r="C25" s="1"/>
      <c r="D25" s="27"/>
      <c r="F25" s="44"/>
      <c r="G25" s="25"/>
    </row>
    <row r="26" spans="1:7">
      <c r="A26" s="1"/>
      <c r="B26" s="16" t="s">
        <v>189</v>
      </c>
      <c r="C26" s="1"/>
      <c r="D26" s="27"/>
      <c r="F26" s="44"/>
      <c r="G26" s="25"/>
    </row>
    <row r="27" spans="1:7">
      <c r="A27" s="1"/>
      <c r="B27" s="16" t="s">
        <v>190</v>
      </c>
      <c r="C27" s="5" t="s">
        <v>191</v>
      </c>
      <c r="D27" s="22">
        <f>+Functionalization!D211</f>
        <v>1644.5390517752721</v>
      </c>
      <c r="F27" s="44">
        <f>IF($D27=0,0,G27/$D27)</f>
        <v>0.49651776718037588</v>
      </c>
      <c r="G27" s="49">
        <v>816.5428580283907</v>
      </c>
    </row>
    <row r="28" spans="1:7">
      <c r="A28" s="1"/>
      <c r="B28" s="16" t="s">
        <v>16</v>
      </c>
      <c r="C28" s="5" t="s">
        <v>192</v>
      </c>
      <c r="D28" s="22">
        <f>+Functionalization!D212</f>
        <v>351.38040274988145</v>
      </c>
      <c r="F28" s="44">
        <f>IF($D28=0,0,G28/$D28)</f>
        <v>0.20180087447517192</v>
      </c>
      <c r="G28" s="49">
        <v>70.908872548364187</v>
      </c>
    </row>
    <row r="29" spans="1:7">
      <c r="A29" s="1"/>
      <c r="B29" s="1"/>
      <c r="C29" s="1"/>
      <c r="D29" s="27"/>
      <c r="F29" s="44"/>
      <c r="G29" s="49"/>
    </row>
    <row r="30" spans="1:7">
      <c r="A30" s="1"/>
      <c r="B30" s="16" t="s">
        <v>193</v>
      </c>
      <c r="C30" s="1"/>
      <c r="D30" s="27"/>
      <c r="F30" s="44"/>
      <c r="G30" s="49"/>
    </row>
    <row r="31" spans="1:7">
      <c r="A31" s="1"/>
      <c r="B31" s="16" t="s">
        <v>16</v>
      </c>
      <c r="C31" s="5" t="s">
        <v>194</v>
      </c>
      <c r="D31" s="22">
        <f>+Functionalization!D215</f>
        <v>1087.5423832031831</v>
      </c>
      <c r="F31" s="44">
        <f>IF($D31=0,0,G31/$D31)</f>
        <v>0.44984159565548876</v>
      </c>
      <c r="G31" s="49">
        <v>489.22180100309293</v>
      </c>
    </row>
    <row r="32" spans="1:7">
      <c r="A32" s="1"/>
      <c r="B32" s="16" t="s">
        <v>42</v>
      </c>
      <c r="C32" s="1"/>
      <c r="D32" s="52">
        <f>SUM(D27:D31)</f>
        <v>3083.4618377283368</v>
      </c>
      <c r="F32" s="44"/>
      <c r="G32" s="26">
        <f>SUM(G27:G31)</f>
        <v>1376.6735315798478</v>
      </c>
    </row>
    <row r="33" spans="1:7">
      <c r="A33" s="1"/>
      <c r="B33" s="1"/>
      <c r="C33" s="1"/>
      <c r="D33" s="27"/>
      <c r="F33" s="44"/>
      <c r="G33" s="25"/>
    </row>
    <row r="34" spans="1:7">
      <c r="A34" s="16" t="s">
        <v>195</v>
      </c>
      <c r="B34" s="1"/>
      <c r="C34" s="1"/>
      <c r="D34" s="27"/>
      <c r="F34" s="44"/>
      <c r="G34" s="25"/>
    </row>
    <row r="35" spans="1:7">
      <c r="A35" s="1"/>
      <c r="B35" s="16" t="s">
        <v>189</v>
      </c>
      <c r="C35" s="1"/>
      <c r="D35" s="27"/>
      <c r="F35" s="44"/>
      <c r="G35" s="25"/>
    </row>
    <row r="36" spans="1:7">
      <c r="A36" s="1"/>
      <c r="B36" s="16" t="s">
        <v>196</v>
      </c>
      <c r="C36" s="5" t="s">
        <v>197</v>
      </c>
      <c r="D36" s="22">
        <f>+Functionalization!D220</f>
        <v>255.38920983720556</v>
      </c>
      <c r="F36" s="44">
        <f t="shared" ref="F36:F42" si="1">IF($D36=0,0,G36/$D36)</f>
        <v>0.57098106736824705</v>
      </c>
      <c r="G36" s="49">
        <v>145.82240362718085</v>
      </c>
    </row>
    <row r="37" spans="1:7">
      <c r="A37" s="1"/>
      <c r="B37" s="16" t="s">
        <v>198</v>
      </c>
      <c r="C37" s="5" t="s">
        <v>199</v>
      </c>
      <c r="D37" s="22">
        <f>+Functionalization!D221</f>
        <v>52.928517037290391</v>
      </c>
      <c r="F37" s="44">
        <f t="shared" si="1"/>
        <v>0.57098106736824716</v>
      </c>
      <c r="G37" s="49">
        <v>30.221181152170523</v>
      </c>
    </row>
    <row r="38" spans="1:7">
      <c r="A38" s="1"/>
      <c r="B38" s="16" t="s">
        <v>200</v>
      </c>
      <c r="C38" s="5" t="s">
        <v>201</v>
      </c>
      <c r="D38" s="22">
        <f>+Functionalization!D222</f>
        <v>2956.9936118048718</v>
      </c>
      <c r="F38" s="44">
        <f t="shared" si="1"/>
        <v>0.48112396926901191</v>
      </c>
      <c r="G38" s="49">
        <v>1422.6805036146716</v>
      </c>
    </row>
    <row r="39" spans="1:7">
      <c r="A39" s="1"/>
      <c r="B39" s="16" t="s">
        <v>203</v>
      </c>
      <c r="C39" s="5" t="s">
        <v>204</v>
      </c>
      <c r="D39" s="22">
        <f>+Functionalization!D223</f>
        <v>125.23986376383073</v>
      </c>
      <c r="F39" s="44">
        <f t="shared" si="1"/>
        <v>0.57098106736824716</v>
      </c>
      <c r="G39" s="49">
        <v>71.50959108892593</v>
      </c>
    </row>
    <row r="40" spans="1:7">
      <c r="A40" s="1"/>
      <c r="B40" s="16" t="s">
        <v>206</v>
      </c>
      <c r="C40" s="5" t="s">
        <v>207</v>
      </c>
      <c r="D40" s="22">
        <f>+Functionalization!D224</f>
        <v>30.991439367770397</v>
      </c>
      <c r="F40" s="44">
        <f t="shared" si="1"/>
        <v>0.57098106736824705</v>
      </c>
      <c r="G40" s="49">
        <v>17.695525129487852</v>
      </c>
    </row>
    <row r="41" spans="1:7">
      <c r="A41" s="1"/>
      <c r="B41" s="16" t="s">
        <v>209</v>
      </c>
      <c r="C41" s="5" t="s">
        <v>210</v>
      </c>
      <c r="D41" s="22">
        <f>+Functionalization!D225</f>
        <v>2091.9845670790401</v>
      </c>
      <c r="F41" s="44">
        <f t="shared" si="1"/>
        <v>0</v>
      </c>
      <c r="G41" s="49">
        <v>0</v>
      </c>
    </row>
    <row r="42" spans="1:7">
      <c r="A42" s="1"/>
      <c r="B42" s="16" t="s">
        <v>16</v>
      </c>
      <c r="C42" s="5" t="s">
        <v>211</v>
      </c>
      <c r="D42" s="22">
        <f>+Functionalization!D226</f>
        <v>843.79366347804</v>
      </c>
      <c r="F42" s="44">
        <f t="shared" si="1"/>
        <v>0</v>
      </c>
      <c r="G42" s="49">
        <v>0</v>
      </c>
    </row>
    <row r="43" spans="1:7">
      <c r="A43" s="1"/>
      <c r="B43" s="1"/>
      <c r="C43" s="1"/>
      <c r="D43" s="24"/>
      <c r="F43" s="44"/>
      <c r="G43" s="49"/>
    </row>
    <row r="44" spans="1:7">
      <c r="A44" s="1"/>
      <c r="B44" s="16" t="s">
        <v>193</v>
      </c>
      <c r="C44" s="1"/>
      <c r="D44" s="24"/>
      <c r="F44" s="44"/>
      <c r="G44" s="49"/>
    </row>
    <row r="45" spans="1:7">
      <c r="A45" s="1"/>
      <c r="B45" s="16" t="s">
        <v>196</v>
      </c>
      <c r="C45" s="5" t="s">
        <v>212</v>
      </c>
      <c r="D45" s="22">
        <f>+Functionalization!D229</f>
        <v>1216.4626699754181</v>
      </c>
      <c r="F45" s="44">
        <f t="shared" ref="F45:F50" si="2">IF($D45=0,0,G45/$D45)</f>
        <v>0.57098106736824727</v>
      </c>
      <c r="G45" s="49">
        <v>694.57715371619213</v>
      </c>
    </row>
    <row r="46" spans="1:7">
      <c r="A46" s="1"/>
      <c r="B46" s="16" t="s">
        <v>198</v>
      </c>
      <c r="C46" s="5" t="s">
        <v>213</v>
      </c>
      <c r="D46" s="22">
        <f>+Functionalization!D230</f>
        <v>49.783797454748893</v>
      </c>
      <c r="F46" s="44">
        <f t="shared" si="2"/>
        <v>0.57098106736824705</v>
      </c>
      <c r="G46" s="49">
        <v>28.425605808357144</v>
      </c>
    </row>
    <row r="47" spans="1:7">
      <c r="A47" s="1"/>
      <c r="B47" s="16" t="s">
        <v>200</v>
      </c>
      <c r="C47" s="5" t="s">
        <v>214</v>
      </c>
      <c r="D47" s="22">
        <f>+Functionalization!D231</f>
        <v>2189.2850589395002</v>
      </c>
      <c r="F47" s="44">
        <f t="shared" si="2"/>
        <v>0.45705306880254953</v>
      </c>
      <c r="G47" s="49">
        <v>1000.6194546718691</v>
      </c>
    </row>
    <row r="48" spans="1:7">
      <c r="A48" s="1"/>
      <c r="B48" s="16" t="s">
        <v>215</v>
      </c>
      <c r="C48" s="5" t="s">
        <v>216</v>
      </c>
      <c r="D48" s="22">
        <f>+Functionalization!D232</f>
        <v>517.1797014765533</v>
      </c>
      <c r="F48" s="44">
        <f t="shared" si="2"/>
        <v>0.57098106736824705</v>
      </c>
      <c r="G48" s="49">
        <v>295.29981797027381</v>
      </c>
    </row>
    <row r="49" spans="1:7">
      <c r="A49" s="1"/>
      <c r="B49" s="16" t="s">
        <v>206</v>
      </c>
      <c r="C49" s="5" t="s">
        <v>217</v>
      </c>
      <c r="D49" s="22">
        <f>+Functionalization!D233</f>
        <v>159.86417473899206</v>
      </c>
      <c r="F49" s="44">
        <f t="shared" si="2"/>
        <v>0.57098106736824694</v>
      </c>
      <c r="G49" s="49">
        <v>91.279417126413634</v>
      </c>
    </row>
    <row r="50" spans="1:7">
      <c r="A50" s="1"/>
      <c r="B50" s="16" t="s">
        <v>16</v>
      </c>
      <c r="C50" s="5" t="s">
        <v>218</v>
      </c>
      <c r="D50" s="22">
        <f>+Functionalization!D234</f>
        <v>237.82167861716266</v>
      </c>
      <c r="F50" s="44">
        <f t="shared" si="2"/>
        <v>0.79083942985716627</v>
      </c>
      <c r="G50" s="49">
        <v>188.07876072527114</v>
      </c>
    </row>
    <row r="51" spans="1:7">
      <c r="A51" s="1"/>
      <c r="B51" s="16" t="s">
        <v>42</v>
      </c>
      <c r="C51" s="1"/>
      <c r="D51" s="52">
        <f>SUM(D36:D50)</f>
        <v>10727.717953570424</v>
      </c>
      <c r="F51" s="44"/>
      <c r="G51" s="26">
        <f>SUM(G36:G50)</f>
        <v>3986.2094146308127</v>
      </c>
    </row>
    <row r="52" spans="1:7">
      <c r="A52" s="1"/>
      <c r="B52" s="1"/>
      <c r="C52" s="1"/>
      <c r="D52" s="27"/>
      <c r="F52" s="44"/>
      <c r="G52" s="25"/>
    </row>
    <row r="53" spans="1:7">
      <c r="A53" s="16" t="s">
        <v>219</v>
      </c>
      <c r="B53" s="1"/>
      <c r="C53" s="1"/>
      <c r="D53" s="27"/>
      <c r="F53" s="44"/>
      <c r="G53" s="25"/>
    </row>
    <row r="54" spans="1:7">
      <c r="A54" s="1"/>
      <c r="B54" s="16" t="s">
        <v>189</v>
      </c>
      <c r="C54" s="1"/>
      <c r="D54" s="27"/>
      <c r="F54" s="44"/>
      <c r="G54" s="25"/>
    </row>
    <row r="55" spans="1:7">
      <c r="A55" s="1"/>
      <c r="B55" s="16" t="s">
        <v>198</v>
      </c>
      <c r="C55" s="5" t="s">
        <v>220</v>
      </c>
      <c r="D55" s="22">
        <f>+Functionalization!D239</f>
        <v>561.84482968481461</v>
      </c>
      <c r="F55" s="44">
        <f t="shared" ref="F55:F58" si="3">IF($D55=0,0,G55/$D55)</f>
        <v>0.56824827030567215</v>
      </c>
      <c r="G55" s="49">
        <v>319.26735264858087</v>
      </c>
    </row>
    <row r="56" spans="1:7">
      <c r="A56" s="1"/>
      <c r="B56" s="16" t="s">
        <v>222</v>
      </c>
      <c r="C56" s="5" t="s">
        <v>223</v>
      </c>
      <c r="D56" s="22">
        <f>+Functionalization!D240</f>
        <v>2552.9632574628486</v>
      </c>
      <c r="F56" s="44">
        <f t="shared" si="3"/>
        <v>0.47328249519896409</v>
      </c>
      <c r="G56" s="49">
        <v>1208.2728206432923</v>
      </c>
    </row>
    <row r="57" spans="1:7">
      <c r="A57" s="1"/>
      <c r="B57" s="16" t="s">
        <v>225</v>
      </c>
      <c r="C57" s="5" t="s">
        <v>226</v>
      </c>
      <c r="D57" s="22">
        <f>+Functionalization!D241</f>
        <v>3342.2314165607154</v>
      </c>
      <c r="F57" s="44">
        <f t="shared" si="3"/>
        <v>0.30248959473400638</v>
      </c>
      <c r="G57" s="49">
        <v>1010.9902267027148</v>
      </c>
    </row>
    <row r="58" spans="1:7">
      <c r="A58" s="1"/>
      <c r="B58" s="16" t="s">
        <v>16</v>
      </c>
      <c r="C58" s="5" t="s">
        <v>228</v>
      </c>
      <c r="D58" s="22">
        <f>+Functionalization!D242</f>
        <v>0</v>
      </c>
      <c r="F58" s="44">
        <f t="shared" si="3"/>
        <v>0</v>
      </c>
      <c r="G58" s="49">
        <v>0</v>
      </c>
    </row>
    <row r="59" spans="1:7">
      <c r="A59" s="1"/>
      <c r="B59" s="1"/>
      <c r="C59" s="1"/>
      <c r="D59" s="24"/>
      <c r="F59" s="44"/>
      <c r="G59" s="49"/>
    </row>
    <row r="60" spans="1:7">
      <c r="A60" s="1"/>
      <c r="B60" s="16" t="s">
        <v>193</v>
      </c>
      <c r="C60" s="1"/>
      <c r="D60" s="24"/>
      <c r="F60" s="44"/>
      <c r="G60" s="49"/>
    </row>
    <row r="61" spans="1:7">
      <c r="A61" s="1"/>
      <c r="B61" s="16" t="s">
        <v>198</v>
      </c>
      <c r="C61" s="5" t="s">
        <v>229</v>
      </c>
      <c r="D61" s="22">
        <f>+Functionalization!D245</f>
        <v>822.19773243345981</v>
      </c>
      <c r="F61" s="44">
        <f t="shared" ref="F61:F64" si="4">IF($D61=0,0,G61/$D61)</f>
        <v>0.58885565482817226</v>
      </c>
      <c r="G61" s="49">
        <v>484.15578413034336</v>
      </c>
    </row>
    <row r="62" spans="1:7">
      <c r="A62" s="1"/>
      <c r="B62" s="16" t="s">
        <v>222</v>
      </c>
      <c r="C62" s="5" t="s">
        <v>231</v>
      </c>
      <c r="D62" s="22">
        <f>+Functionalization!D246</f>
        <v>9418.4657606468081</v>
      </c>
      <c r="F62" s="44">
        <f t="shared" si="4"/>
        <v>0.54449895537746829</v>
      </c>
      <c r="G62" s="49">
        <v>5128.3447679306391</v>
      </c>
    </row>
    <row r="63" spans="1:7">
      <c r="A63" s="1"/>
      <c r="B63" s="16" t="s">
        <v>225</v>
      </c>
      <c r="C63" s="5" t="s">
        <v>233</v>
      </c>
      <c r="D63" s="22">
        <f>+Functionalization!D247</f>
        <v>281.27465765055842</v>
      </c>
      <c r="F63" s="44">
        <f t="shared" si="4"/>
        <v>0.56413366769105056</v>
      </c>
      <c r="G63" s="49">
        <v>158.67650424895413</v>
      </c>
    </row>
    <row r="64" spans="1:7">
      <c r="A64" s="1"/>
      <c r="B64" s="16" t="s">
        <v>16</v>
      </c>
      <c r="C64" s="5" t="s">
        <v>235</v>
      </c>
      <c r="D64" s="22">
        <f>+Functionalization!D248</f>
        <v>0</v>
      </c>
      <c r="F64" s="44">
        <f t="shared" si="4"/>
        <v>0</v>
      </c>
      <c r="G64" s="49">
        <v>0</v>
      </c>
    </row>
    <row r="65" spans="1:7">
      <c r="A65" s="1"/>
      <c r="B65" s="16" t="s">
        <v>42</v>
      </c>
      <c r="C65" s="1"/>
      <c r="D65" s="52">
        <f>SUM(D55:D64)</f>
        <v>16978.977654439208</v>
      </c>
      <c r="F65" s="44"/>
      <c r="G65" s="26">
        <f>SUM(G55:G64)</f>
        <v>8309.7074563045244</v>
      </c>
    </row>
    <row r="66" spans="1:7">
      <c r="A66" s="1"/>
      <c r="B66" s="1"/>
      <c r="C66" s="1"/>
      <c r="D66" s="27"/>
      <c r="F66" s="44"/>
      <c r="G66" s="25"/>
    </row>
    <row r="67" spans="1:7">
      <c r="A67" s="16" t="s">
        <v>236</v>
      </c>
      <c r="B67" s="1"/>
      <c r="C67" s="1"/>
      <c r="D67" s="27"/>
      <c r="F67" s="44"/>
      <c r="G67" s="25"/>
    </row>
    <row r="68" spans="1:7">
      <c r="A68" s="1"/>
      <c r="B68" s="16" t="s">
        <v>189</v>
      </c>
      <c r="C68" s="1"/>
      <c r="D68" s="27"/>
      <c r="F68" s="44"/>
      <c r="G68" s="25"/>
    </row>
    <row r="69" spans="1:7">
      <c r="A69" s="1"/>
      <c r="B69" s="16" t="s">
        <v>237</v>
      </c>
      <c r="C69" s="5" t="s">
        <v>238</v>
      </c>
      <c r="D69" s="22">
        <f>+Functionalization!D253</f>
        <v>2146.989694961791</v>
      </c>
      <c r="F69" s="44">
        <f t="shared" ref="F69:F74" si="5">IF($D69=0,0,G69/$D69)</f>
        <v>0.63436123219588847</v>
      </c>
      <c r="G69" s="49">
        <v>1361.9670284078363</v>
      </c>
    </row>
    <row r="70" spans="1:7">
      <c r="A70" s="1"/>
      <c r="B70" s="16" t="s">
        <v>239</v>
      </c>
      <c r="C70" s="1"/>
      <c r="D70" s="22">
        <f>+Functionalization!D254</f>
        <v>1968.5581496638965</v>
      </c>
      <c r="F70" s="44">
        <f t="shared" si="5"/>
        <v>0.85829053399504063</v>
      </c>
      <c r="G70" s="49">
        <v>1689.5948254753148</v>
      </c>
    </row>
    <row r="71" spans="1:7">
      <c r="A71" s="1"/>
      <c r="B71" s="16" t="s">
        <v>240</v>
      </c>
      <c r="C71" s="5" t="s">
        <v>241</v>
      </c>
      <c r="D71" s="22">
        <f>+Functionalization!D255</f>
        <v>3914.2932872333522</v>
      </c>
      <c r="F71" s="44">
        <f t="shared" si="5"/>
        <v>0.86000334958427804</v>
      </c>
      <c r="G71" s="49">
        <v>3366.3053382759376</v>
      </c>
    </row>
    <row r="72" spans="1:7">
      <c r="A72" s="1"/>
      <c r="B72" s="16" t="s">
        <v>242</v>
      </c>
      <c r="C72" s="5" t="s">
        <v>243</v>
      </c>
      <c r="D72" s="22">
        <f>+Functionalization!D256</f>
        <v>27646.879407429999</v>
      </c>
      <c r="F72" s="44">
        <f t="shared" si="5"/>
        <v>0.27867625289617604</v>
      </c>
      <c r="G72" s="49">
        <v>7704.528757535044</v>
      </c>
    </row>
    <row r="73" spans="1:7">
      <c r="A73" s="1"/>
      <c r="B73" s="16" t="s">
        <v>55</v>
      </c>
      <c r="C73" s="5" t="s">
        <v>244</v>
      </c>
      <c r="D73" s="22">
        <f>+Functionalization!D257</f>
        <v>316.18885555039924</v>
      </c>
      <c r="F73" s="44">
        <f t="shared" si="5"/>
        <v>0.29423512374640559</v>
      </c>
      <c r="G73" s="49">
        <v>93.033867040106074</v>
      </c>
    </row>
    <row r="74" spans="1:7">
      <c r="A74" s="1"/>
      <c r="B74" s="16" t="s">
        <v>16</v>
      </c>
      <c r="C74" s="5" t="s">
        <v>245</v>
      </c>
      <c r="D74" s="22">
        <f>+Functionalization!D258</f>
        <v>0</v>
      </c>
      <c r="F74" s="44">
        <f t="shared" si="5"/>
        <v>0</v>
      </c>
      <c r="G74" s="49">
        <v>0</v>
      </c>
    </row>
    <row r="75" spans="1:7">
      <c r="A75" s="1"/>
      <c r="B75" s="1"/>
      <c r="C75" s="1"/>
      <c r="D75" s="27"/>
      <c r="F75" s="44"/>
      <c r="G75" s="49"/>
    </row>
    <row r="76" spans="1:7">
      <c r="A76" s="1"/>
      <c r="B76" s="16" t="s">
        <v>193</v>
      </c>
      <c r="C76" s="1"/>
      <c r="D76" s="27"/>
      <c r="F76" s="44"/>
      <c r="G76" s="49"/>
    </row>
    <row r="77" spans="1:7">
      <c r="A77" s="1"/>
      <c r="B77" s="16" t="s">
        <v>246</v>
      </c>
      <c r="C77" s="5" t="s">
        <v>247</v>
      </c>
      <c r="D77" s="22">
        <f>+Functionalization!D261</f>
        <v>1668.4030412991863</v>
      </c>
      <c r="F77" s="44">
        <f t="shared" ref="F77:F81" si="6">IF($D77=0,0,G77/$D77)</f>
        <v>0.77315778801503987</v>
      </c>
      <c r="G77" s="49">
        <v>1289.9388049284441</v>
      </c>
    </row>
    <row r="78" spans="1:7">
      <c r="A78" s="1"/>
      <c r="B78" s="16" t="s">
        <v>242</v>
      </c>
      <c r="C78" s="5" t="s">
        <v>248</v>
      </c>
      <c r="D78" s="22">
        <f>+Functionalization!D262</f>
        <v>5420.8761177612296</v>
      </c>
      <c r="F78" s="44">
        <f t="shared" si="6"/>
        <v>0.72773259582354599</v>
      </c>
      <c r="G78" s="49">
        <v>3944.9482488162457</v>
      </c>
    </row>
    <row r="79" spans="1:7">
      <c r="A79" s="1"/>
      <c r="B79" s="16" t="s">
        <v>55</v>
      </c>
      <c r="C79" s="5" t="s">
        <v>249</v>
      </c>
      <c r="D79" s="22">
        <f>+Functionalization!D263</f>
        <v>1534.4036955679658</v>
      </c>
      <c r="F79" s="44">
        <f t="shared" si="6"/>
        <v>0.47332335647013013</v>
      </c>
      <c r="G79" s="49">
        <v>726.26910736640127</v>
      </c>
    </row>
    <row r="80" spans="1:7">
      <c r="A80" s="1"/>
      <c r="B80" s="16" t="s">
        <v>250</v>
      </c>
      <c r="C80" s="5" t="s">
        <v>251</v>
      </c>
      <c r="D80" s="22">
        <f>+Functionalization!D264</f>
        <v>385.19404762669694</v>
      </c>
      <c r="F80" s="44">
        <f t="shared" si="6"/>
        <v>0.85562915910233628</v>
      </c>
      <c r="G80" s="49">
        <v>329.58325906205596</v>
      </c>
    </row>
    <row r="81" spans="1:7">
      <c r="A81" s="1"/>
      <c r="B81" s="16" t="s">
        <v>253</v>
      </c>
      <c r="C81" s="5" t="s">
        <v>254</v>
      </c>
      <c r="D81" s="22">
        <f>+Functionalization!D265</f>
        <v>1620.0381641812021</v>
      </c>
      <c r="F81" s="44">
        <f t="shared" si="6"/>
        <v>0.34410911712856623</v>
      </c>
      <c r="G81" s="49">
        <v>557.4699023909767</v>
      </c>
    </row>
    <row r="82" spans="1:7">
      <c r="A82" s="1"/>
      <c r="B82" s="16" t="s">
        <v>42</v>
      </c>
      <c r="C82" s="1"/>
      <c r="D82" s="52">
        <f>SUM(D69:D81)</f>
        <v>46621.824461275726</v>
      </c>
      <c r="F82" s="44"/>
      <c r="G82" s="26">
        <f>SUM(G69:G81)</f>
        <v>21063.639139298364</v>
      </c>
    </row>
    <row r="83" spans="1:7">
      <c r="A83" s="1"/>
      <c r="B83" s="1"/>
      <c r="C83" s="1"/>
      <c r="D83" s="27"/>
      <c r="F83" s="44"/>
      <c r="G83" s="25"/>
    </row>
    <row r="84" spans="1:7">
      <c r="A84" s="16" t="s">
        <v>255</v>
      </c>
      <c r="B84" s="1"/>
      <c r="C84" s="1"/>
      <c r="D84" s="27"/>
      <c r="F84" s="44"/>
      <c r="G84" s="25"/>
    </row>
    <row r="85" spans="1:7">
      <c r="A85" s="1"/>
      <c r="B85" s="16" t="s">
        <v>189</v>
      </c>
      <c r="C85" s="1"/>
      <c r="D85" s="27"/>
      <c r="F85" s="44"/>
      <c r="G85" s="25"/>
    </row>
    <row r="86" spans="1:7">
      <c r="A86" s="1"/>
      <c r="B86" s="16" t="s">
        <v>237</v>
      </c>
      <c r="C86" s="5" t="s">
        <v>238</v>
      </c>
      <c r="D86" s="22">
        <f>+Functionalization!D270</f>
        <v>854.20305965130422</v>
      </c>
      <c r="F86" s="44">
        <f t="shared" ref="F86:F91" si="7">IF($D86=0,0,G86/$D86)</f>
        <v>0.70461426803425975</v>
      </c>
      <c r="G86" s="49">
        <v>601.8836636288288</v>
      </c>
    </row>
    <row r="87" spans="1:7">
      <c r="A87" s="1"/>
      <c r="B87" s="16" t="s">
        <v>239</v>
      </c>
      <c r="C87" s="1"/>
      <c r="D87" s="22">
        <f>+Functionalization!D271</f>
        <v>671.5161671615823</v>
      </c>
      <c r="F87" s="44">
        <f t="shared" si="7"/>
        <v>0.80353050788097702</v>
      </c>
      <c r="G87" s="49">
        <v>539.58372684963331</v>
      </c>
    </row>
    <row r="88" spans="1:7">
      <c r="A88" s="1"/>
      <c r="B88" s="16" t="s">
        <v>240</v>
      </c>
      <c r="C88" s="5" t="s">
        <v>241</v>
      </c>
      <c r="D88" s="22">
        <f>+Functionalization!D272</f>
        <v>1864.0548912110403</v>
      </c>
      <c r="F88" s="44">
        <f t="shared" si="7"/>
        <v>0.78627731932210532</v>
      </c>
      <c r="G88" s="49">
        <v>1465.6640829306755</v>
      </c>
    </row>
    <row r="89" spans="1:7">
      <c r="A89" s="1"/>
      <c r="B89" s="16" t="s">
        <v>242</v>
      </c>
      <c r="C89" s="5" t="s">
        <v>243</v>
      </c>
      <c r="D89" s="22">
        <f>+Functionalization!D273</f>
        <v>11167.890638078574</v>
      </c>
      <c r="F89" s="44">
        <f t="shared" si="7"/>
        <v>0.39451084255219721</v>
      </c>
      <c r="G89" s="49">
        <v>4405.8539451591732</v>
      </c>
    </row>
    <row r="90" spans="1:7">
      <c r="A90" s="1"/>
      <c r="B90" s="16" t="s">
        <v>55</v>
      </c>
      <c r="C90" s="5" t="s">
        <v>244</v>
      </c>
      <c r="D90" s="22">
        <f>+Functionalization!D274</f>
        <v>3105.491372825999</v>
      </c>
      <c r="F90" s="44">
        <f t="shared" si="7"/>
        <v>0.30656364356013249</v>
      </c>
      <c r="G90" s="49">
        <v>952.03075029809611</v>
      </c>
    </row>
    <row r="91" spans="1:7">
      <c r="A91" s="1"/>
      <c r="B91" s="16" t="s">
        <v>16</v>
      </c>
      <c r="C91" s="5" t="s">
        <v>245</v>
      </c>
      <c r="D91" s="22">
        <f>+Functionalization!D275</f>
        <v>0</v>
      </c>
      <c r="F91" s="44">
        <f t="shared" si="7"/>
        <v>0</v>
      </c>
      <c r="G91" s="49">
        <v>0</v>
      </c>
    </row>
    <row r="92" spans="1:7">
      <c r="A92" s="1"/>
      <c r="B92" s="1"/>
      <c r="C92" s="1"/>
      <c r="D92" s="27"/>
      <c r="F92" s="44"/>
      <c r="G92" s="49"/>
    </row>
    <row r="93" spans="1:7">
      <c r="A93" s="1"/>
      <c r="B93" s="16" t="s">
        <v>193</v>
      </c>
      <c r="C93" s="1"/>
      <c r="D93" s="27"/>
      <c r="F93" s="44"/>
      <c r="G93" s="49"/>
    </row>
    <row r="94" spans="1:7">
      <c r="A94" s="1"/>
      <c r="B94" s="16" t="s">
        <v>246</v>
      </c>
      <c r="C94" s="5" t="s">
        <v>247</v>
      </c>
      <c r="D94" s="22">
        <f>+Functionalization!D278</f>
        <v>817.17306085909149</v>
      </c>
      <c r="F94" s="44">
        <f t="shared" ref="F94:F98" si="8">IF($D94=0,0,G94/$D94)</f>
        <v>0.78211788622610634</v>
      </c>
      <c r="G94" s="49">
        <v>639.12566704002995</v>
      </c>
    </row>
    <row r="95" spans="1:7">
      <c r="A95" s="1"/>
      <c r="B95" s="16" t="s">
        <v>242</v>
      </c>
      <c r="C95" s="5" t="s">
        <v>248</v>
      </c>
      <c r="D95" s="22">
        <f>+Functionalization!D279</f>
        <v>2163.2791362059997</v>
      </c>
      <c r="F95" s="44">
        <f t="shared" si="8"/>
        <v>0.70545988684676009</v>
      </c>
      <c r="G95" s="49">
        <v>1526.1066546458414</v>
      </c>
    </row>
    <row r="96" spans="1:7">
      <c r="A96" s="1"/>
      <c r="B96" s="16" t="s">
        <v>55</v>
      </c>
      <c r="C96" s="5" t="s">
        <v>249</v>
      </c>
      <c r="D96" s="22">
        <f>+Functionalization!D280</f>
        <v>170.6052858449159</v>
      </c>
      <c r="F96" s="44">
        <f t="shared" si="8"/>
        <v>0.63010306905250957</v>
      </c>
      <c r="G96" s="49">
        <v>107.49891420746218</v>
      </c>
    </row>
    <row r="97" spans="1:7">
      <c r="A97" s="1"/>
      <c r="B97" s="16" t="s">
        <v>250</v>
      </c>
      <c r="C97" s="5" t="s">
        <v>251</v>
      </c>
      <c r="D97" s="22">
        <f>+Functionalization!D281</f>
        <v>70.639792098106184</v>
      </c>
      <c r="F97" s="44">
        <f t="shared" si="8"/>
        <v>0.83175259455955097</v>
      </c>
      <c r="G97" s="49">
        <v>58.754830356747085</v>
      </c>
    </row>
    <row r="98" spans="1:7">
      <c r="A98" s="1"/>
      <c r="B98" s="16" t="s">
        <v>253</v>
      </c>
      <c r="C98" s="5" t="s">
        <v>254</v>
      </c>
      <c r="D98" s="22">
        <f>+Functionalization!D282</f>
        <v>1951.1762966300587</v>
      </c>
      <c r="F98" s="44">
        <f t="shared" si="8"/>
        <v>0.45024742850125704</v>
      </c>
      <c r="G98" s="49">
        <v>878.51211011028988</v>
      </c>
    </row>
    <row r="99" spans="1:7">
      <c r="A99" s="1"/>
      <c r="B99" s="16" t="s">
        <v>42</v>
      </c>
      <c r="C99" s="1"/>
      <c r="D99" s="52">
        <f>SUM(D86:D98)</f>
        <v>22836.029700566673</v>
      </c>
      <c r="F99" s="44"/>
      <c r="G99" s="26">
        <f>SUM(G86:G98)</f>
        <v>11175.01434522678</v>
      </c>
    </row>
    <row r="100" spans="1:7">
      <c r="A100" s="1"/>
      <c r="B100" s="1"/>
      <c r="C100" s="1"/>
      <c r="D100" s="27"/>
      <c r="F100" s="44"/>
      <c r="G100" s="25"/>
    </row>
    <row r="101" spans="1:7">
      <c r="A101" s="16" t="s">
        <v>256</v>
      </c>
      <c r="B101" s="1"/>
      <c r="C101" s="1"/>
      <c r="D101" s="27"/>
      <c r="F101" s="44"/>
      <c r="G101" s="25"/>
    </row>
    <row r="102" spans="1:7">
      <c r="A102" s="1"/>
      <c r="B102" s="16" t="s">
        <v>257</v>
      </c>
      <c r="C102" s="5" t="s">
        <v>258</v>
      </c>
      <c r="D102" s="22">
        <f>+Functionalization!D286</f>
        <v>37499.919480235018</v>
      </c>
      <c r="F102" s="44">
        <f t="shared" ref="F102:F104" si="9">IF($D102=0,0,G102/$D102)</f>
        <v>0.53668834218943318</v>
      </c>
      <c r="G102" s="49">
        <v>20125.769618084563</v>
      </c>
    </row>
    <row r="103" spans="1:7">
      <c r="A103" s="1"/>
      <c r="B103" s="16" t="s">
        <v>148</v>
      </c>
      <c r="C103" s="5" t="s">
        <v>261</v>
      </c>
      <c r="D103" s="22">
        <f>+Functionalization!D287</f>
        <v>816.37175303725007</v>
      </c>
      <c r="F103" s="44">
        <f t="shared" si="9"/>
        <v>0.79761793002039183</v>
      </c>
      <c r="G103" s="49">
        <v>651.15274778468995</v>
      </c>
    </row>
    <row r="104" spans="1:7">
      <c r="A104" s="1"/>
      <c r="B104" s="16" t="s">
        <v>262</v>
      </c>
      <c r="C104" s="5" t="s">
        <v>263</v>
      </c>
      <c r="D104" s="22">
        <f>+Functionalization!D288</f>
        <v>1247.0928789351137</v>
      </c>
      <c r="F104" s="44">
        <f t="shared" si="9"/>
        <v>0.55245937357274177</v>
      </c>
      <c r="G104" s="49">
        <v>688.96815068351998</v>
      </c>
    </row>
    <row r="105" spans="1:7">
      <c r="A105" s="1"/>
      <c r="B105" s="16" t="s">
        <v>42</v>
      </c>
      <c r="C105" s="1"/>
      <c r="D105" s="52">
        <f>SUM(D102:D104)</f>
        <v>39563.384112207386</v>
      </c>
      <c r="F105" s="44"/>
      <c r="G105" s="26">
        <f>SUM(G102:G104)</f>
        <v>21465.890516552772</v>
      </c>
    </row>
    <row r="106" spans="1:7">
      <c r="A106" s="1"/>
      <c r="B106" s="1"/>
      <c r="C106" s="1"/>
      <c r="D106" s="22"/>
      <c r="F106" s="44"/>
      <c r="G106" s="25"/>
    </row>
    <row r="107" spans="1:7">
      <c r="A107" s="16" t="s">
        <v>265</v>
      </c>
      <c r="B107" s="1"/>
      <c r="C107" s="1"/>
      <c r="D107" s="22"/>
      <c r="F107" s="44"/>
      <c r="G107" s="25"/>
    </row>
    <row r="108" spans="1:7">
      <c r="A108" s="1"/>
      <c r="B108" s="16" t="s">
        <v>266</v>
      </c>
      <c r="C108" s="5" t="s">
        <v>267</v>
      </c>
      <c r="D108" s="22">
        <f>+Functionalization!D292</f>
        <v>10641.621181136175</v>
      </c>
      <c r="F108" s="44">
        <f t="shared" ref="F108:F110" si="10">IF($D108=0,0,G108/$D108)</f>
        <v>0.74162066586570385</v>
      </c>
      <c r="G108" s="49">
        <v>7892.0461862447883</v>
      </c>
    </row>
    <row r="109" spans="1:7">
      <c r="A109" s="1"/>
      <c r="B109" s="16" t="s">
        <v>269</v>
      </c>
      <c r="C109" s="1"/>
      <c r="D109" s="22">
        <f>+Functionalization!D293</f>
        <v>63268.772451731944</v>
      </c>
      <c r="F109" s="44">
        <f t="shared" si="10"/>
        <v>0.15119723642205743</v>
      </c>
      <c r="G109" s="49">
        <v>9566.0635465178693</v>
      </c>
    </row>
    <row r="110" spans="1:7">
      <c r="A110" s="1"/>
      <c r="B110" s="16" t="s">
        <v>16</v>
      </c>
      <c r="C110" s="5" t="s">
        <v>270</v>
      </c>
      <c r="D110" s="22">
        <f>+Functionalization!D294</f>
        <v>2091.4463008333501</v>
      </c>
      <c r="F110" s="44">
        <f t="shared" si="10"/>
        <v>0</v>
      </c>
      <c r="G110" s="49">
        <v>0</v>
      </c>
    </row>
    <row r="111" spans="1:7">
      <c r="A111" s="1"/>
      <c r="B111" s="16" t="s">
        <v>42</v>
      </c>
      <c r="C111" s="1"/>
      <c r="D111" s="52">
        <f>SUM(D108:D110)</f>
        <v>76001.839933701471</v>
      </c>
      <c r="F111" s="44"/>
      <c r="G111" s="26">
        <f>SUM(G108:G110)</f>
        <v>17458.109732762656</v>
      </c>
    </row>
    <row r="112" spans="1:7">
      <c r="A112" s="1"/>
      <c r="B112" s="1"/>
      <c r="C112" s="1"/>
      <c r="D112" s="27"/>
      <c r="F112" s="44"/>
      <c r="G112" s="25"/>
    </row>
    <row r="113" spans="1:7">
      <c r="A113" s="16" t="s">
        <v>271</v>
      </c>
      <c r="B113" s="1"/>
      <c r="C113" s="1"/>
      <c r="D113" s="27"/>
      <c r="F113" s="44"/>
      <c r="G113" s="25"/>
    </row>
    <row r="114" spans="1:7">
      <c r="A114" s="1"/>
      <c r="B114" s="16" t="s">
        <v>190</v>
      </c>
      <c r="C114" s="5" t="s">
        <v>272</v>
      </c>
      <c r="D114" s="22">
        <f>+Functionalization!D298</f>
        <v>3249.0078241332167</v>
      </c>
      <c r="F114" s="44">
        <f t="shared" ref="F114:F120" si="11">IF($D114=0,0,G114/$D114)</f>
        <v>0.65529975804315665</v>
      </c>
      <c r="G114" s="49">
        <v>2129.0740410348199</v>
      </c>
    </row>
    <row r="115" spans="1:7">
      <c r="A115" s="1"/>
      <c r="B115" s="16" t="s">
        <v>273</v>
      </c>
      <c r="C115" s="5" t="s">
        <v>274</v>
      </c>
      <c r="D115" s="22">
        <f>+Functionalization!D299</f>
        <v>4866.5882606585819</v>
      </c>
      <c r="F115" s="44">
        <f t="shared" si="11"/>
        <v>0.96292482269132007</v>
      </c>
      <c r="G115" s="49">
        <v>4686.1586380063245</v>
      </c>
    </row>
    <row r="116" spans="1:7">
      <c r="A116" s="1"/>
      <c r="B116" s="16" t="s">
        <v>275</v>
      </c>
      <c r="C116" s="5" t="s">
        <v>276</v>
      </c>
      <c r="D116" s="22">
        <f>+Functionalization!D300</f>
        <v>8439.9500973868744</v>
      </c>
      <c r="F116" s="44">
        <f t="shared" si="11"/>
        <v>0.19459028428172895</v>
      </c>
      <c r="G116" s="49">
        <v>1642.3322887741178</v>
      </c>
    </row>
    <row r="117" spans="1:7">
      <c r="A117" s="1"/>
      <c r="B117" s="16" t="s">
        <v>277</v>
      </c>
      <c r="C117" s="5" t="s">
        <v>278</v>
      </c>
      <c r="D117" s="22">
        <f>+Functionalization!D301</f>
        <v>24475.211629889418</v>
      </c>
      <c r="F117" s="44">
        <f t="shared" si="11"/>
        <v>0.10032898980370122</v>
      </c>
      <c r="G117" s="49">
        <v>2455.573258058605</v>
      </c>
    </row>
    <row r="118" spans="1:7">
      <c r="A118" s="1"/>
      <c r="B118" s="16" t="s">
        <v>280</v>
      </c>
      <c r="C118" s="5" t="s">
        <v>281</v>
      </c>
      <c r="D118" s="22">
        <f>+Functionalization!D302</f>
        <v>2627.3271961905066</v>
      </c>
      <c r="F118" s="44">
        <f t="shared" si="11"/>
        <v>0.937768921652962</v>
      </c>
      <c r="G118" s="49">
        <v>2463.8257916010716</v>
      </c>
    </row>
    <row r="119" spans="1:7">
      <c r="A119" s="1"/>
      <c r="B119" s="16" t="s">
        <v>282</v>
      </c>
      <c r="C119" s="5" t="s">
        <v>283</v>
      </c>
      <c r="D119" s="22">
        <f>+Functionalization!D303</f>
        <v>3900.0003895083391</v>
      </c>
      <c r="F119" s="44">
        <f t="shared" si="11"/>
        <v>0</v>
      </c>
      <c r="G119" s="49">
        <v>0</v>
      </c>
    </row>
    <row r="120" spans="1:7">
      <c r="A120" s="1"/>
      <c r="B120" s="16" t="s">
        <v>16</v>
      </c>
      <c r="C120" s="5" t="s">
        <v>285</v>
      </c>
      <c r="D120" s="22">
        <f>+Functionalization!D304</f>
        <v>0</v>
      </c>
      <c r="F120" s="44">
        <f t="shared" si="11"/>
        <v>0</v>
      </c>
      <c r="G120" s="49">
        <v>0</v>
      </c>
    </row>
    <row r="121" spans="1:7">
      <c r="A121" s="1"/>
      <c r="B121" s="16" t="s">
        <v>42</v>
      </c>
      <c r="C121" s="1"/>
      <c r="D121" s="52">
        <f>SUM(D114:D120)</f>
        <v>47558.085397766932</v>
      </c>
      <c r="F121" s="44"/>
      <c r="G121" s="26">
        <f>SUM(G114:G120)</f>
        <v>13376.964017474938</v>
      </c>
    </row>
    <row r="122" spans="1:7">
      <c r="A122" s="1"/>
      <c r="B122" s="1"/>
      <c r="C122" s="1"/>
      <c r="D122" s="27"/>
      <c r="F122" s="44"/>
      <c r="G122" s="25"/>
    </row>
    <row r="123" spans="1:7">
      <c r="A123" s="16" t="s">
        <v>286</v>
      </c>
      <c r="B123" s="1"/>
      <c r="C123" s="1"/>
      <c r="D123" s="27"/>
      <c r="F123" s="44"/>
      <c r="G123" s="25"/>
    </row>
    <row r="124" spans="1:7">
      <c r="A124" s="1"/>
      <c r="B124" s="16" t="s">
        <v>287</v>
      </c>
      <c r="C124" s="5" t="s">
        <v>288</v>
      </c>
      <c r="D124" s="22">
        <f>+Functionalization!D308</f>
        <v>95721.833965265745</v>
      </c>
      <c r="F124" s="44">
        <f t="shared" ref="F124:F128" si="12">IF($D124=0,0,G124/$D124)</f>
        <v>0.51895891229071966</v>
      </c>
      <c r="G124" s="49">
        <v>49675.698837087177</v>
      </c>
    </row>
    <row r="125" spans="1:7">
      <c r="A125" s="1"/>
      <c r="B125" s="16" t="s">
        <v>291</v>
      </c>
      <c r="C125" s="5" t="s">
        <v>292</v>
      </c>
      <c r="D125" s="22">
        <f>+Functionalization!D309</f>
        <v>1595.2230635732838</v>
      </c>
      <c r="F125" s="44">
        <f t="shared" si="12"/>
        <v>0</v>
      </c>
      <c r="G125" s="49">
        <v>0</v>
      </c>
    </row>
    <row r="126" spans="1:7">
      <c r="A126" s="1"/>
      <c r="B126" s="16" t="s">
        <v>293</v>
      </c>
      <c r="C126" s="5" t="s">
        <v>294</v>
      </c>
      <c r="D126" s="22">
        <f>+Functionalization!D310</f>
        <v>6300.178038460037</v>
      </c>
      <c r="F126" s="44">
        <f t="shared" si="12"/>
        <v>7.3251621642851983E-2</v>
      </c>
      <c r="G126" s="49">
        <v>461.49825795588004</v>
      </c>
    </row>
    <row r="127" spans="1:7">
      <c r="A127" s="1"/>
      <c r="B127" s="16" t="s">
        <v>295</v>
      </c>
      <c r="C127" s="5" t="s">
        <v>296</v>
      </c>
      <c r="D127" s="22">
        <f>+Functionalization!D311</f>
        <v>50617.891790967231</v>
      </c>
      <c r="F127" s="44">
        <f t="shared" si="12"/>
        <v>0</v>
      </c>
      <c r="G127" s="49">
        <v>0</v>
      </c>
    </row>
    <row r="128" spans="1:7">
      <c r="A128" s="1"/>
      <c r="B128" s="16" t="s">
        <v>299</v>
      </c>
      <c r="C128" s="5" t="s">
        <v>300</v>
      </c>
      <c r="D128" s="22">
        <f>+Functionalization!D312</f>
        <v>3477.9200904772911</v>
      </c>
      <c r="F128" s="44">
        <f t="shared" si="12"/>
        <v>0.40019332964152859</v>
      </c>
      <c r="G128" s="49">
        <v>1391.8404212352734</v>
      </c>
    </row>
    <row r="129" spans="1:7">
      <c r="A129" s="1"/>
      <c r="B129" s="16" t="s">
        <v>42</v>
      </c>
      <c r="C129" s="1"/>
      <c r="D129" s="52">
        <f>SUM(D124:D128)</f>
        <v>157713.04694874361</v>
      </c>
      <c r="F129" s="44"/>
      <c r="G129" s="26">
        <f>SUM(G124:G128)</f>
        <v>51529.037516278331</v>
      </c>
    </row>
    <row r="130" spans="1:7">
      <c r="A130" s="1"/>
      <c r="B130" s="1"/>
      <c r="C130" s="1"/>
      <c r="D130" s="25"/>
      <c r="F130" s="44"/>
      <c r="G130" s="148"/>
    </row>
    <row r="131" spans="1:7">
      <c r="A131" s="16" t="s">
        <v>301</v>
      </c>
      <c r="B131" s="1"/>
      <c r="C131" s="1"/>
      <c r="D131" s="25">
        <f>SUM(D32,D51,D65,D82,D99,D105,D111,D121,D129)</f>
        <v>421084.36799999978</v>
      </c>
      <c r="F131" s="44"/>
      <c r="G131" s="25">
        <f>SUM(G32,G51,G65,G82,G99,G105,G111,G121,G129)</f>
        <v>149741.24567010903</v>
      </c>
    </row>
    <row r="132" spans="1:7">
      <c r="A132" s="1"/>
      <c r="B132" s="1"/>
      <c r="C132" s="1"/>
      <c r="D132" s="25"/>
    </row>
    <row r="136" spans="1:7">
      <c r="F136" s="59"/>
    </row>
    <row r="137" spans="1:7">
      <c r="F137" s="59"/>
    </row>
    <row r="138" spans="1:7">
      <c r="F138" s="59"/>
    </row>
  </sheetData>
  <mergeCells count="3">
    <mergeCell ref="A1:B1"/>
    <mergeCell ref="A2:B2"/>
    <mergeCell ref="A3:B3"/>
  </mergeCells>
  <pageMargins left="0.7" right="0.7" top="0.75" bottom="0.75" header="0.3" footer="0.3"/>
  <pageSetup scale="64" fitToHeight="2" orientation="portrait" r:id="rId1"/>
  <headerFooter>
    <oddHeader>&amp;R&amp;"Arial,Regular"&amp;9Filed: 2019-11-27
EB-2019-0194
Exhibit B
Tab 1
Appendix C1
Schedule 3.3
Page &amp;P of &amp;N</oddHeader>
  </headerFooter>
  <ignoredErrors>
    <ignoredError sqref="D129 C27:C31 C86:C128 C129 C36:C85 C130" numberStoredAsText="1"/>
    <ignoredError sqref="D86:D128" numberStoredAsText="1" unlockedFormula="1"/>
    <ignoredError sqref="D1:D85"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D00AF-DD28-4127-A16F-24F1114200D8}">
  <dimension ref="A1:C124"/>
  <sheetViews>
    <sheetView zoomScaleNormal="100" workbookViewId="0">
      <pane ySplit="6" topLeftCell="A7" activePane="bottomLeft" state="frozen"/>
      <selection pane="bottomLeft" activeCell="A7" sqref="A7"/>
    </sheetView>
  </sheetViews>
  <sheetFormatPr defaultRowHeight="12" customHeight="1"/>
  <cols>
    <col min="1" max="1" width="29.42578125" style="263" customWidth="1"/>
    <col min="2" max="2" width="1.7109375" style="217" customWidth="1"/>
    <col min="3" max="3" width="80" style="261" customWidth="1"/>
    <col min="4" max="16384" width="9.140625" style="217"/>
  </cols>
  <sheetData>
    <row r="1" spans="1:3" ht="12" customHeight="1">
      <c r="A1" s="300" t="s">
        <v>1169</v>
      </c>
      <c r="B1" s="300"/>
      <c r="C1" s="300"/>
    </row>
    <row r="2" spans="1:3" ht="12" customHeight="1">
      <c r="A2" s="301" t="s">
        <v>1171</v>
      </c>
      <c r="B2" s="301"/>
      <c r="C2" s="301"/>
    </row>
    <row r="3" spans="1:3" ht="12" customHeight="1">
      <c r="A3" s="300" t="s">
        <v>1174</v>
      </c>
      <c r="B3" s="300"/>
      <c r="C3" s="300"/>
    </row>
    <row r="6" spans="1:3" ht="12" customHeight="1">
      <c r="A6" s="11" t="s">
        <v>20</v>
      </c>
      <c r="C6" s="253" t="s">
        <v>17</v>
      </c>
    </row>
    <row r="8" spans="1:3" ht="12" customHeight="1">
      <c r="A8" s="285" t="s">
        <v>1156</v>
      </c>
    </row>
    <row r="10" spans="1:3" ht="24">
      <c r="A10" s="269" t="s">
        <v>162</v>
      </c>
      <c r="C10" s="271" t="s">
        <v>1254</v>
      </c>
    </row>
    <row r="11" spans="1:3">
      <c r="A11" s="269"/>
      <c r="C11" s="271"/>
    </row>
    <row r="12" spans="1:3">
      <c r="A12" s="269" t="s">
        <v>165</v>
      </c>
      <c r="C12" s="271" t="s">
        <v>953</v>
      </c>
    </row>
    <row r="13" spans="1:3">
      <c r="A13" s="269"/>
      <c r="C13" s="271"/>
    </row>
    <row r="14" spans="1:3" ht="48">
      <c r="A14" s="269" t="s">
        <v>259</v>
      </c>
      <c r="C14" s="271" t="s">
        <v>1218</v>
      </c>
    </row>
    <row r="15" spans="1:3">
      <c r="A15" s="269"/>
      <c r="C15" s="271"/>
    </row>
    <row r="16" spans="1:3" ht="36">
      <c r="A16" s="269" t="s">
        <v>297</v>
      </c>
      <c r="C16" s="271" t="s">
        <v>1217</v>
      </c>
    </row>
    <row r="17" spans="1:3">
      <c r="A17" s="269"/>
      <c r="C17" s="271"/>
    </row>
    <row r="18" spans="1:3">
      <c r="A18" s="269" t="s">
        <v>289</v>
      </c>
      <c r="C18" s="261" t="s">
        <v>1195</v>
      </c>
    </row>
    <row r="19" spans="1:3">
      <c r="A19" s="269"/>
    </row>
    <row r="20" spans="1:3" ht="36">
      <c r="A20" s="269" t="s">
        <v>279</v>
      </c>
      <c r="C20" s="271" t="s">
        <v>954</v>
      </c>
    </row>
    <row r="21" spans="1:3">
      <c r="A21" s="269"/>
      <c r="C21" s="271"/>
    </row>
    <row r="22" spans="1:3" ht="24">
      <c r="A22" s="269" t="s">
        <v>232</v>
      </c>
      <c r="C22" s="271" t="s">
        <v>1208</v>
      </c>
    </row>
    <row r="23" spans="1:3">
      <c r="A23" s="269"/>
      <c r="C23" s="271"/>
    </row>
    <row r="24" spans="1:3" ht="24">
      <c r="A24" s="269" t="s">
        <v>230</v>
      </c>
      <c r="C24" s="261" t="s">
        <v>1209</v>
      </c>
    </row>
    <row r="25" spans="1:3" ht="12" customHeight="1">
      <c r="A25" s="269"/>
    </row>
    <row r="26" spans="1:3" ht="36">
      <c r="A26" s="269" t="s">
        <v>234</v>
      </c>
      <c r="C26" s="271" t="s">
        <v>955</v>
      </c>
    </row>
    <row r="27" spans="1:3" ht="12" customHeight="1">
      <c r="A27" s="269"/>
      <c r="C27" s="271"/>
    </row>
    <row r="28" spans="1:3" ht="36">
      <c r="A28" s="270" t="s">
        <v>268</v>
      </c>
      <c r="C28" s="271" t="s">
        <v>1207</v>
      </c>
    </row>
    <row r="29" spans="1:3" ht="12" customHeight="1">
      <c r="A29" s="270"/>
      <c r="C29" s="271"/>
    </row>
    <row r="30" spans="1:3" ht="24">
      <c r="A30" s="269" t="s">
        <v>224</v>
      </c>
      <c r="C30" s="271" t="s">
        <v>956</v>
      </c>
    </row>
    <row r="31" spans="1:3" ht="12" customHeight="1">
      <c r="A31" s="269"/>
      <c r="C31" s="271"/>
    </row>
    <row r="32" spans="1:3" ht="24">
      <c r="A32" s="269" t="s">
        <v>221</v>
      </c>
      <c r="C32" s="271" t="s">
        <v>1210</v>
      </c>
    </row>
    <row r="33" spans="1:3" ht="12" customHeight="1">
      <c r="A33" s="269"/>
      <c r="C33" s="271"/>
    </row>
    <row r="34" spans="1:3" ht="36">
      <c r="A34" s="269" t="s">
        <v>227</v>
      </c>
      <c r="C34" s="261" t="s">
        <v>957</v>
      </c>
    </row>
    <row r="35" spans="1:3" ht="12" customHeight="1">
      <c r="A35" s="269"/>
    </row>
    <row r="36" spans="1:3">
      <c r="A36" s="269" t="s">
        <v>182</v>
      </c>
      <c r="C36" s="271" t="s">
        <v>1158</v>
      </c>
    </row>
    <row r="37" spans="1:3" ht="12" customHeight="1">
      <c r="A37" s="269"/>
      <c r="C37" s="271"/>
    </row>
    <row r="38" spans="1:3" ht="36">
      <c r="A38" s="269" t="s">
        <v>63</v>
      </c>
      <c r="C38" s="261" t="s">
        <v>1211</v>
      </c>
    </row>
    <row r="39" spans="1:3" ht="12" customHeight="1">
      <c r="A39" s="269"/>
    </row>
    <row r="40" spans="1:3" ht="36">
      <c r="A40" s="269" t="s">
        <v>128</v>
      </c>
      <c r="C40" s="271" t="s">
        <v>1212</v>
      </c>
    </row>
    <row r="41" spans="1:3" ht="12" customHeight="1">
      <c r="A41" s="269"/>
      <c r="C41" s="271"/>
    </row>
    <row r="42" spans="1:3">
      <c r="A42" s="269" t="s">
        <v>46</v>
      </c>
      <c r="C42" s="271" t="s">
        <v>958</v>
      </c>
    </row>
    <row r="43" spans="1:3" ht="12" customHeight="1">
      <c r="A43" s="269"/>
      <c r="C43" s="271"/>
    </row>
    <row r="44" spans="1:3" ht="36">
      <c r="A44" s="269" t="s">
        <v>57</v>
      </c>
      <c r="C44" s="271" t="s">
        <v>1213</v>
      </c>
    </row>
    <row r="45" spans="1:3" ht="12" customHeight="1">
      <c r="A45" s="269"/>
      <c r="C45" s="271"/>
    </row>
    <row r="46" spans="1:3" ht="36">
      <c r="A46" s="269" t="s">
        <v>127</v>
      </c>
      <c r="C46" s="271" t="s">
        <v>1214</v>
      </c>
    </row>
    <row r="47" spans="1:3" ht="12" customHeight="1">
      <c r="A47" s="269"/>
      <c r="C47" s="271"/>
    </row>
    <row r="48" spans="1:3" ht="36">
      <c r="A48" s="269" t="s">
        <v>52</v>
      </c>
      <c r="C48" s="271" t="s">
        <v>1215</v>
      </c>
    </row>
    <row r="49" spans="1:3" ht="12" customHeight="1">
      <c r="A49" s="269"/>
      <c r="C49" s="271"/>
    </row>
    <row r="50" spans="1:3" ht="48">
      <c r="A50" s="269" t="s">
        <v>126</v>
      </c>
      <c r="C50" s="271" t="s">
        <v>1216</v>
      </c>
    </row>
    <row r="51" spans="1:3" ht="12" customHeight="1">
      <c r="A51" s="269"/>
      <c r="C51" s="271"/>
    </row>
    <row r="52" spans="1:3" ht="36">
      <c r="A52" s="269" t="s">
        <v>76</v>
      </c>
      <c r="C52" s="271" t="s">
        <v>1205</v>
      </c>
    </row>
    <row r="53" spans="1:3" ht="12" customHeight="1">
      <c r="A53" s="269"/>
      <c r="C53" s="271"/>
    </row>
    <row r="54" spans="1:3" ht="36">
      <c r="A54" s="269" t="s">
        <v>131</v>
      </c>
      <c r="C54" s="271" t="s">
        <v>1204</v>
      </c>
    </row>
    <row r="55" spans="1:3" ht="12" customHeight="1">
      <c r="A55" s="269"/>
      <c r="C55" s="271"/>
    </row>
    <row r="56" spans="1:3" ht="36">
      <c r="A56" s="269" t="s">
        <v>67</v>
      </c>
      <c r="C56" s="261" t="s">
        <v>1203</v>
      </c>
    </row>
    <row r="57" spans="1:3" ht="12" customHeight="1">
      <c r="A57" s="269"/>
    </row>
    <row r="58" spans="1:3" ht="24">
      <c r="A58" s="269" t="s">
        <v>70</v>
      </c>
      <c r="C58" s="271" t="s">
        <v>1202</v>
      </c>
    </row>
    <row r="59" spans="1:3" ht="12" customHeight="1">
      <c r="A59" s="269"/>
      <c r="C59" s="271"/>
    </row>
    <row r="60" spans="1:3" ht="36">
      <c r="A60" s="269" t="s">
        <v>129</v>
      </c>
      <c r="C60" s="271" t="s">
        <v>1206</v>
      </c>
    </row>
    <row r="61" spans="1:3" ht="12" customHeight="1">
      <c r="A61" s="269"/>
      <c r="C61" s="271"/>
    </row>
    <row r="62" spans="1:3" ht="36">
      <c r="A62" s="269" t="s">
        <v>78</v>
      </c>
      <c r="C62" s="271" t="s">
        <v>1201</v>
      </c>
    </row>
    <row r="63" spans="1:3" ht="12" customHeight="1">
      <c r="A63" s="269"/>
      <c r="C63" s="271"/>
    </row>
    <row r="64" spans="1:3" ht="48">
      <c r="A64" s="269" t="s">
        <v>132</v>
      </c>
      <c r="C64" s="271" t="s">
        <v>1200</v>
      </c>
    </row>
    <row r="65" spans="1:3" ht="12" customHeight="1">
      <c r="A65" s="269"/>
      <c r="C65" s="271"/>
    </row>
    <row r="66" spans="1:3" ht="24">
      <c r="A66" s="269" t="s">
        <v>73</v>
      </c>
      <c r="C66" s="271" t="s">
        <v>1199</v>
      </c>
    </row>
    <row r="67" spans="1:3" ht="12" customHeight="1">
      <c r="A67" s="269"/>
      <c r="C67" s="271"/>
    </row>
    <row r="68" spans="1:3" ht="36">
      <c r="A68" s="269" t="s">
        <v>130</v>
      </c>
      <c r="C68" s="284" t="s">
        <v>1198</v>
      </c>
    </row>
    <row r="69" spans="1:3" ht="12" customHeight="1">
      <c r="A69" s="269"/>
      <c r="C69" s="271"/>
    </row>
    <row r="70" spans="1:3" ht="36">
      <c r="A70" s="269" t="s">
        <v>80</v>
      </c>
      <c r="C70" s="271" t="s">
        <v>1197</v>
      </c>
    </row>
    <row r="71" spans="1:3" ht="12" customHeight="1">
      <c r="A71" s="269"/>
      <c r="C71" s="271"/>
    </row>
    <row r="72" spans="1:3" ht="36">
      <c r="A72" s="269" t="s">
        <v>133</v>
      </c>
      <c r="C72" s="271" t="s">
        <v>1196</v>
      </c>
    </row>
    <row r="73" spans="1:3" ht="12" customHeight="1">
      <c r="A73" s="42"/>
    </row>
    <row r="74" spans="1:3" ht="12" customHeight="1">
      <c r="A74" s="42"/>
    </row>
    <row r="75" spans="1:3">
      <c r="A75" s="285" t="s">
        <v>1157</v>
      </c>
    </row>
    <row r="76" spans="1:3" ht="12" customHeight="1">
      <c r="A76" s="5"/>
    </row>
    <row r="77" spans="1:3" ht="24">
      <c r="A77" s="269" t="s">
        <v>284</v>
      </c>
      <c r="C77" s="271" t="s">
        <v>959</v>
      </c>
    </row>
    <row r="78" spans="1:3" ht="12" customHeight="1">
      <c r="A78" s="269"/>
      <c r="C78" s="271"/>
    </row>
    <row r="79" spans="1:3">
      <c r="A79" s="269" t="s">
        <v>202</v>
      </c>
      <c r="C79" s="271" t="s">
        <v>1159</v>
      </c>
    </row>
    <row r="80" spans="1:3" ht="12" customHeight="1">
      <c r="A80" s="269"/>
      <c r="C80" s="271"/>
    </row>
    <row r="81" spans="1:3">
      <c r="A81" s="269" t="s">
        <v>47</v>
      </c>
      <c r="C81" s="271" t="s">
        <v>1160</v>
      </c>
    </row>
    <row r="82" spans="1:3" ht="12" customHeight="1">
      <c r="A82" s="269"/>
      <c r="C82" s="271"/>
    </row>
    <row r="83" spans="1:3" ht="24">
      <c r="A83" s="269" t="s">
        <v>178</v>
      </c>
      <c r="C83" s="271" t="s">
        <v>1194</v>
      </c>
    </row>
    <row r="84" spans="1:3" ht="12" customHeight="1">
      <c r="A84" s="269"/>
      <c r="C84" s="271"/>
    </row>
    <row r="85" spans="1:3">
      <c r="A85" s="269" t="s">
        <v>186</v>
      </c>
      <c r="C85" s="271" t="s">
        <v>960</v>
      </c>
    </row>
    <row r="86" spans="1:3" ht="12" customHeight="1">
      <c r="A86" s="269"/>
      <c r="C86" s="271"/>
    </row>
    <row r="87" spans="1:3">
      <c r="A87" s="269" t="s">
        <v>85</v>
      </c>
      <c r="C87" s="271" t="s">
        <v>961</v>
      </c>
    </row>
    <row r="88" spans="1:3" ht="12" customHeight="1">
      <c r="A88" s="269"/>
      <c r="C88" s="271"/>
    </row>
    <row r="89" spans="1:3" ht="48">
      <c r="A89" s="269" t="s">
        <v>163</v>
      </c>
      <c r="C89" s="271" t="s">
        <v>1267</v>
      </c>
    </row>
    <row r="90" spans="1:3" ht="12" customHeight="1">
      <c r="A90" s="269"/>
      <c r="C90" s="271"/>
    </row>
    <row r="91" spans="1:3" ht="12" customHeight="1">
      <c r="A91" s="269" t="s">
        <v>260</v>
      </c>
      <c r="C91" s="284" t="s">
        <v>962</v>
      </c>
    </row>
    <row r="92" spans="1:3" ht="12" customHeight="1">
      <c r="A92" s="269"/>
      <c r="C92" s="271"/>
    </row>
    <row r="93" spans="1:3">
      <c r="A93" s="269" t="s">
        <v>144</v>
      </c>
      <c r="C93" s="271" t="s">
        <v>963</v>
      </c>
    </row>
    <row r="94" spans="1:3" ht="12" customHeight="1">
      <c r="A94" s="269"/>
      <c r="C94" s="271"/>
    </row>
    <row r="95" spans="1:3">
      <c r="A95" s="269" t="s">
        <v>113</v>
      </c>
      <c r="C95" s="271" t="s">
        <v>965</v>
      </c>
    </row>
    <row r="96" spans="1:3" ht="12" customHeight="1">
      <c r="A96" s="269"/>
      <c r="C96" s="271"/>
    </row>
    <row r="97" spans="1:3">
      <c r="A97" s="269" t="s">
        <v>138</v>
      </c>
      <c r="C97" s="271" t="s">
        <v>964</v>
      </c>
    </row>
    <row r="98" spans="1:3" ht="12" customHeight="1">
      <c r="A98" s="269"/>
      <c r="C98" s="271"/>
    </row>
    <row r="99" spans="1:3">
      <c r="A99" s="269" t="s">
        <v>298</v>
      </c>
      <c r="C99" s="271" t="s">
        <v>966</v>
      </c>
    </row>
    <row r="100" spans="1:3" ht="12" customHeight="1">
      <c r="A100" s="269"/>
      <c r="C100" s="271"/>
    </row>
    <row r="101" spans="1:3" ht="24">
      <c r="A101" s="269" t="s">
        <v>82</v>
      </c>
      <c r="C101" s="271" t="s">
        <v>1193</v>
      </c>
    </row>
    <row r="102" spans="1:3" ht="12" customHeight="1">
      <c r="A102" s="269"/>
      <c r="C102" s="271"/>
    </row>
    <row r="103" spans="1:3">
      <c r="A103" s="269" t="s">
        <v>205</v>
      </c>
      <c r="C103" s="271" t="s">
        <v>967</v>
      </c>
    </row>
    <row r="104" spans="1:3" ht="12" customHeight="1">
      <c r="A104" s="269"/>
      <c r="C104" s="271"/>
    </row>
    <row r="105" spans="1:3">
      <c r="A105" s="269" t="s">
        <v>58</v>
      </c>
      <c r="C105" s="271" t="s">
        <v>968</v>
      </c>
    </row>
    <row r="106" spans="1:3" ht="12" customHeight="1">
      <c r="A106" s="269"/>
      <c r="C106" s="271"/>
    </row>
    <row r="107" spans="1:3">
      <c r="A107" s="269" t="s">
        <v>290</v>
      </c>
      <c r="C107" s="271" t="s">
        <v>964</v>
      </c>
    </row>
    <row r="108" spans="1:3" ht="12" customHeight="1">
      <c r="A108" s="269"/>
      <c r="C108" s="271"/>
    </row>
    <row r="109" spans="1:3">
      <c r="A109" s="269" t="s">
        <v>68</v>
      </c>
      <c r="C109" s="271" t="s">
        <v>969</v>
      </c>
    </row>
    <row r="110" spans="1:3" ht="12" customHeight="1">
      <c r="A110" s="269"/>
      <c r="C110" s="271"/>
    </row>
    <row r="111" spans="1:3">
      <c r="A111" s="269" t="s">
        <v>140</v>
      </c>
      <c r="C111" s="271" t="s">
        <v>1188</v>
      </c>
    </row>
    <row r="112" spans="1:3" ht="12" customHeight="1">
      <c r="A112" s="269"/>
      <c r="C112" s="271"/>
    </row>
    <row r="113" spans="1:3">
      <c r="A113" s="269" t="s">
        <v>157</v>
      </c>
      <c r="C113" s="271" t="s">
        <v>970</v>
      </c>
    </row>
    <row r="114" spans="1:3" ht="12" customHeight="1">
      <c r="A114" s="269"/>
      <c r="C114" s="271"/>
    </row>
    <row r="115" spans="1:3">
      <c r="A115" s="269" t="s">
        <v>155</v>
      </c>
      <c r="C115" s="271" t="s">
        <v>971</v>
      </c>
    </row>
    <row r="116" spans="1:3" ht="12" customHeight="1">
      <c r="A116" s="269"/>
      <c r="C116" s="271"/>
    </row>
    <row r="117" spans="1:3">
      <c r="A117" s="269" t="s">
        <v>264</v>
      </c>
      <c r="C117" s="271" t="s">
        <v>1190</v>
      </c>
    </row>
    <row r="118" spans="1:3" ht="12" customHeight="1">
      <c r="A118" s="269"/>
      <c r="C118" s="271"/>
    </row>
    <row r="119" spans="1:3">
      <c r="A119" s="269" t="s">
        <v>208</v>
      </c>
      <c r="C119" s="271" t="s">
        <v>1191</v>
      </c>
    </row>
    <row r="120" spans="1:3" ht="12" customHeight="1">
      <c r="A120" s="269"/>
      <c r="C120" s="271"/>
    </row>
    <row r="121" spans="1:3">
      <c r="A121" s="269" t="s">
        <v>36</v>
      </c>
      <c r="C121" s="271" t="s">
        <v>1192</v>
      </c>
    </row>
    <row r="122" spans="1:3" ht="12" customHeight="1">
      <c r="A122" s="269"/>
      <c r="C122" s="271"/>
    </row>
    <row r="123" spans="1:3" ht="24">
      <c r="A123" s="269" t="s">
        <v>180</v>
      </c>
      <c r="C123" s="271" t="s">
        <v>1189</v>
      </c>
    </row>
    <row r="124" spans="1:3" ht="12" customHeight="1">
      <c r="A124" s="217"/>
    </row>
  </sheetData>
  <mergeCells count="3">
    <mergeCell ref="A1:C1"/>
    <mergeCell ref="A2:C2"/>
    <mergeCell ref="A3:C3"/>
  </mergeCells>
  <pageMargins left="0.7" right="0.7" top="0.75" bottom="0.75" header="0.3" footer="0.3"/>
  <pageSetup scale="80" fitToHeight="11" orientation="portrait" r:id="rId1"/>
  <headerFooter>
    <oddHeader>&amp;R&amp;"Arial,Regular"&amp;9Filed: 2019-11-27
EB-2019-0194
Exhibit B
Tab 1
Appendix C1
Schedule 3.5
Page &amp;P of &amp;N</oddHeader>
  </headerFooter>
  <rowBreaks count="2" manualBreakCount="2">
    <brk id="47" max="2" man="1"/>
    <brk id="7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48735-68C9-40EC-92F3-75AA965477FB}">
  <dimension ref="A1:CR365"/>
  <sheetViews>
    <sheetView view="pageBreakPreview" zoomScaleNormal="100" zoomScaleSheetLayoutView="100" workbookViewId="0">
      <pane xSplit="2" ySplit="9" topLeftCell="BN10" activePane="bottomRight" state="frozen"/>
      <selection pane="topRight" activeCell="C1" sqref="C1"/>
      <selection pane="bottomLeft" activeCell="A10" sqref="A10"/>
      <selection pane="bottomRight" activeCell="CB5" sqref="CB5"/>
    </sheetView>
  </sheetViews>
  <sheetFormatPr defaultRowHeight="15"/>
  <cols>
    <col min="1" max="1" width="3.5703125" style="172" customWidth="1"/>
    <col min="2" max="2" width="35.7109375" style="172" customWidth="1"/>
    <col min="3" max="3" width="9.42578125" style="172" customWidth="1"/>
    <col min="4" max="4" width="13.5703125" style="172" customWidth="1"/>
    <col min="5" max="5" width="22.42578125" style="172" customWidth="1"/>
    <col min="6" max="7" width="13.5703125" style="172" customWidth="1"/>
    <col min="8" max="8" width="22.42578125" style="172" customWidth="1"/>
    <col min="9" max="11" width="13.5703125" style="172" customWidth="1"/>
    <col min="12" max="12" width="6.7109375" style="172" customWidth="1"/>
    <col min="13" max="13" width="13.5703125" style="172" customWidth="1"/>
    <col min="14" max="14" width="22.42578125" style="172" customWidth="1"/>
    <col min="15" max="16" width="13.5703125" style="172" customWidth="1"/>
    <col min="17" max="17" width="22.42578125" style="172" customWidth="1"/>
    <col min="18" max="19" width="13.5703125" style="172" customWidth="1"/>
    <col min="20" max="20" width="6.7109375" style="172" customWidth="1"/>
    <col min="21" max="21" width="13.5703125" style="172" customWidth="1"/>
    <col min="22" max="22" width="22.42578125" style="172" customWidth="1"/>
    <col min="23" max="24" width="13.5703125" style="172" customWidth="1"/>
    <col min="25" max="25" width="22.42578125" style="172" customWidth="1"/>
    <col min="26" max="29" width="13.5703125" style="172" customWidth="1"/>
    <col min="30" max="30" width="6.7109375" style="172" customWidth="1"/>
    <col min="31" max="31" width="13.5703125" style="172" customWidth="1"/>
    <col min="32" max="32" width="22.42578125" style="172" customWidth="1"/>
    <col min="33" max="34" width="13.5703125" style="172" customWidth="1"/>
    <col min="35" max="35" width="22.42578125" style="172" customWidth="1"/>
    <col min="36" max="37" width="13.5703125" style="172" customWidth="1"/>
    <col min="38" max="38" width="6.7109375" style="172" customWidth="1"/>
    <col min="39" max="39" width="13.5703125" style="172" customWidth="1"/>
    <col min="40" max="40" width="22.42578125" style="172" customWidth="1"/>
    <col min="41" max="42" width="13.5703125" style="172" customWidth="1"/>
    <col min="43" max="43" width="22.42578125" style="172" customWidth="1"/>
    <col min="44" max="44" width="13.5703125" style="172" customWidth="1"/>
    <col min="45" max="45" width="6.7109375" style="172" customWidth="1"/>
    <col min="46" max="46" width="13.5703125" style="172" customWidth="1"/>
    <col min="47" max="47" width="22.42578125" style="172" customWidth="1"/>
    <col min="48" max="49" width="13.5703125" style="172" customWidth="1"/>
    <col min="50" max="50" width="22.42578125" style="172" customWidth="1"/>
    <col min="51" max="51" width="13.5703125" style="172" customWidth="1"/>
    <col min="52" max="52" width="6.7109375" style="172" customWidth="1"/>
    <col min="53" max="53" width="13.5703125" style="172" customWidth="1"/>
    <col min="54" max="54" width="22.42578125" style="172" customWidth="1"/>
    <col min="55" max="56" width="13.5703125" style="172" customWidth="1"/>
    <col min="57" max="57" width="22.42578125" style="172" customWidth="1"/>
    <col min="58" max="59" width="13.5703125" style="172" customWidth="1"/>
    <col min="60" max="60" width="6.7109375" style="172" customWidth="1"/>
    <col min="61" max="61" width="13.5703125" style="172" customWidth="1"/>
    <col min="62" max="62" width="22.42578125" style="172" customWidth="1"/>
    <col min="63" max="64" width="13.5703125" style="172" customWidth="1"/>
    <col min="65" max="65" width="22.42578125" style="172" customWidth="1"/>
    <col min="66" max="66" width="13.5703125" style="172" customWidth="1"/>
    <col min="67" max="67" width="6.7109375" style="172" customWidth="1"/>
    <col min="68" max="68" width="13.5703125" style="172" customWidth="1"/>
    <col min="69" max="69" width="22.42578125" style="172" customWidth="1"/>
    <col min="70" max="71" width="13.5703125" style="172" customWidth="1"/>
    <col min="72" max="72" width="22.42578125" style="172" customWidth="1"/>
    <col min="73" max="73" width="13.5703125" style="172" customWidth="1"/>
    <col min="74" max="74" width="6.7109375" style="172" customWidth="1"/>
    <col min="75" max="75" width="13.5703125" style="172" customWidth="1"/>
    <col min="76" max="76" width="22.42578125" style="172" customWidth="1"/>
    <col min="77" max="78" width="13.5703125" style="172" customWidth="1"/>
    <col min="79" max="79" width="22.42578125" style="172" customWidth="1"/>
    <col min="80" max="80" width="13.5703125" style="172" customWidth="1"/>
    <col min="81" max="81" width="6.7109375" style="172" customWidth="1"/>
    <col min="82" max="82" width="13.5703125" style="172" customWidth="1"/>
    <col min="83" max="83" width="22.42578125" style="172" customWidth="1"/>
    <col min="84" max="85" width="13.5703125" style="172" customWidth="1"/>
    <col min="86" max="86" width="22.42578125" style="172" customWidth="1"/>
    <col min="87" max="88" width="13.5703125" style="172" customWidth="1"/>
    <col min="89" max="89" width="6.7109375" style="172" customWidth="1"/>
    <col min="90" max="90" width="13.5703125" style="172" customWidth="1"/>
    <col min="91" max="91" width="22.42578125" style="172" customWidth="1"/>
    <col min="92" max="93" width="13.5703125" style="172" customWidth="1"/>
    <col min="94" max="94" width="22.42578125" style="172" customWidth="1"/>
    <col min="95" max="96" width="13.5703125" style="172" customWidth="1"/>
    <col min="97" max="16384" width="9.140625" style="172"/>
  </cols>
  <sheetData>
    <row r="1" spans="1:96" s="249" customFormat="1" ht="12" customHeight="1">
      <c r="A1" s="295" t="s">
        <v>1169</v>
      </c>
      <c r="B1" s="295"/>
    </row>
    <row r="2" spans="1:96" s="249" customFormat="1" ht="12" customHeight="1">
      <c r="A2" s="296" t="s">
        <v>627</v>
      </c>
      <c r="B2" s="296"/>
    </row>
    <row r="3" spans="1:96" s="249" customFormat="1" ht="12" customHeight="1">
      <c r="A3" s="295" t="s">
        <v>1174</v>
      </c>
      <c r="B3" s="295"/>
    </row>
    <row r="4" spans="1:96" ht="12" customHeight="1">
      <c r="A4" s="268" t="s">
        <v>1182</v>
      </c>
      <c r="C4" s="249"/>
    </row>
    <row r="5" spans="1:96" ht="12" customHeight="1">
      <c r="A5" s="1"/>
      <c r="B5" s="1"/>
      <c r="C5" s="250"/>
      <c r="E5" s="5"/>
      <c r="F5" s="1"/>
      <c r="G5" s="1"/>
      <c r="H5" s="5"/>
      <c r="I5" s="303" t="s">
        <v>617</v>
      </c>
      <c r="J5" s="303"/>
      <c r="K5" s="303"/>
      <c r="L5" s="1"/>
      <c r="M5" s="1"/>
      <c r="N5" s="7"/>
      <c r="O5" s="1"/>
      <c r="P5" s="1"/>
      <c r="Q5" s="7"/>
      <c r="R5" s="302" t="s">
        <v>618</v>
      </c>
      <c r="S5" s="302"/>
      <c r="T5" s="9"/>
      <c r="U5" s="242" t="s">
        <v>345</v>
      </c>
      <c r="V5" s="5"/>
      <c r="W5" s="5"/>
      <c r="X5" s="5"/>
      <c r="Y5" s="5"/>
      <c r="Z5" s="302" t="s">
        <v>619</v>
      </c>
      <c r="AA5" s="302"/>
      <c r="AB5" s="302"/>
      <c r="AC5" s="302"/>
      <c r="AD5" s="1"/>
      <c r="AE5" s="5"/>
      <c r="AF5" s="5"/>
      <c r="AG5" s="5"/>
      <c r="AH5" s="5"/>
      <c r="AI5" s="5"/>
      <c r="AJ5" s="302" t="s">
        <v>620</v>
      </c>
      <c r="AK5" s="302"/>
      <c r="AL5" s="1"/>
      <c r="AM5" s="5"/>
      <c r="AN5" s="5"/>
      <c r="AO5" s="5"/>
      <c r="AP5" s="5"/>
      <c r="AQ5" s="5"/>
      <c r="AR5" s="279" t="s">
        <v>621</v>
      </c>
      <c r="AS5" s="1"/>
      <c r="AT5" s="5"/>
      <c r="AU5" s="5"/>
      <c r="AV5" s="5"/>
      <c r="AW5" s="5"/>
      <c r="AX5" s="5"/>
      <c r="AY5" s="279" t="s">
        <v>622</v>
      </c>
      <c r="AZ5" s="1"/>
      <c r="BA5" s="242" t="s">
        <v>623</v>
      </c>
      <c r="BB5" s="5"/>
      <c r="BC5" s="5"/>
      <c r="BD5" s="5"/>
      <c r="BE5" s="5"/>
      <c r="BF5" s="303" t="s">
        <v>624</v>
      </c>
      <c r="BG5" s="303"/>
      <c r="BH5" s="1"/>
      <c r="BI5" s="241" t="s">
        <v>623</v>
      </c>
      <c r="BJ5" s="5"/>
      <c r="BK5" s="157"/>
      <c r="BL5" s="157"/>
      <c r="BM5" s="5"/>
      <c r="BN5" s="174" t="s">
        <v>625</v>
      </c>
      <c r="BO5" s="1"/>
      <c r="BP5" s="157"/>
      <c r="BQ5" s="5"/>
      <c r="BR5" s="157"/>
      <c r="BS5" s="157"/>
      <c r="BT5" s="5"/>
      <c r="BU5" s="174" t="s">
        <v>626</v>
      </c>
      <c r="BV5" s="1"/>
      <c r="BW5" s="157"/>
      <c r="BX5" s="5"/>
      <c r="BY5" s="157"/>
      <c r="BZ5" s="157"/>
      <c r="CA5" s="5"/>
      <c r="CB5" s="278" t="s">
        <v>28</v>
      </c>
      <c r="CC5" s="1"/>
      <c r="CD5" s="157"/>
      <c r="CE5" s="5"/>
      <c r="CF5" s="157"/>
      <c r="CG5" s="157"/>
      <c r="CH5" s="5"/>
      <c r="CI5" s="302" t="s">
        <v>29</v>
      </c>
      <c r="CJ5" s="302"/>
      <c r="CK5" s="1"/>
      <c r="CL5" s="157"/>
      <c r="CM5" s="5"/>
      <c r="CN5" s="157"/>
      <c r="CO5" s="157"/>
      <c r="CP5" s="5"/>
      <c r="CQ5" s="302" t="s">
        <v>30</v>
      </c>
      <c r="CR5" s="302"/>
    </row>
    <row r="6" spans="1:96" ht="12" customHeight="1">
      <c r="A6" s="1"/>
      <c r="B6" s="1"/>
      <c r="C6" s="1"/>
      <c r="D6" s="238" t="s">
        <v>11</v>
      </c>
      <c r="E6" s="5" t="s">
        <v>2</v>
      </c>
      <c r="F6" s="7" t="s">
        <v>3</v>
      </c>
      <c r="G6" s="7" t="s">
        <v>4</v>
      </c>
      <c r="H6" s="5" t="s">
        <v>627</v>
      </c>
      <c r="I6" s="7" t="s">
        <v>628</v>
      </c>
      <c r="J6" s="7" t="s">
        <v>16</v>
      </c>
      <c r="K6" s="1"/>
      <c r="L6" s="9"/>
      <c r="M6" s="238" t="s">
        <v>345</v>
      </c>
      <c r="N6" s="5" t="s">
        <v>2</v>
      </c>
      <c r="O6" s="7" t="s">
        <v>3</v>
      </c>
      <c r="P6" s="7" t="s">
        <v>4</v>
      </c>
      <c r="Q6" s="5" t="s">
        <v>627</v>
      </c>
      <c r="R6" s="7"/>
      <c r="S6" s="7"/>
      <c r="T6" s="9"/>
      <c r="U6" s="238" t="s">
        <v>12</v>
      </c>
      <c r="V6" s="5" t="s">
        <v>2</v>
      </c>
      <c r="W6" s="7" t="s">
        <v>3</v>
      </c>
      <c r="X6" s="7" t="s">
        <v>4</v>
      </c>
      <c r="Y6" s="5" t="s">
        <v>627</v>
      </c>
      <c r="Z6" s="7"/>
      <c r="AA6" s="7"/>
      <c r="AB6" s="7"/>
      <c r="AC6" s="7"/>
      <c r="AD6" s="1"/>
      <c r="AE6" s="238" t="s">
        <v>13</v>
      </c>
      <c r="AF6" s="5" t="s">
        <v>2</v>
      </c>
      <c r="AG6" s="7" t="s">
        <v>3</v>
      </c>
      <c r="AH6" s="7" t="s">
        <v>4</v>
      </c>
      <c r="AI6" s="5" t="s">
        <v>627</v>
      </c>
      <c r="AJ6" s="1"/>
      <c r="AK6" s="8"/>
      <c r="AL6" s="1"/>
      <c r="AM6" s="240" t="s">
        <v>14</v>
      </c>
      <c r="AN6" s="5" t="s">
        <v>2</v>
      </c>
      <c r="AO6" s="8" t="s">
        <v>3</v>
      </c>
      <c r="AP6" s="8" t="s">
        <v>4</v>
      </c>
      <c r="AQ6" s="5" t="s">
        <v>627</v>
      </c>
      <c r="AR6" s="8"/>
      <c r="AS6" s="9"/>
      <c r="AT6" s="240" t="s">
        <v>15</v>
      </c>
      <c r="AU6" s="5" t="s">
        <v>2</v>
      </c>
      <c r="AV6" s="8" t="s">
        <v>3</v>
      </c>
      <c r="AW6" s="8" t="s">
        <v>4</v>
      </c>
      <c r="AX6" s="5" t="s">
        <v>627</v>
      </c>
      <c r="AY6" s="8"/>
      <c r="AZ6" s="9"/>
      <c r="BA6" s="240" t="s">
        <v>14</v>
      </c>
      <c r="BB6" s="5" t="s">
        <v>2</v>
      </c>
      <c r="BC6" s="8" t="s">
        <v>3</v>
      </c>
      <c r="BD6" s="8" t="s">
        <v>4</v>
      </c>
      <c r="BE6" s="5" t="s">
        <v>627</v>
      </c>
      <c r="BF6" s="8"/>
      <c r="BG6" s="8"/>
      <c r="BH6" s="1"/>
      <c r="BI6" s="240" t="s">
        <v>14</v>
      </c>
      <c r="BJ6" s="5" t="s">
        <v>2</v>
      </c>
      <c r="BK6" s="8" t="s">
        <v>3</v>
      </c>
      <c r="BL6" s="8" t="s">
        <v>4</v>
      </c>
      <c r="BM6" s="5" t="s">
        <v>627</v>
      </c>
      <c r="BN6" s="8"/>
      <c r="BO6" s="1"/>
      <c r="BP6" s="240" t="s">
        <v>16</v>
      </c>
      <c r="BQ6" s="5" t="s">
        <v>2</v>
      </c>
      <c r="BR6" s="8" t="s">
        <v>3</v>
      </c>
      <c r="BS6" s="8" t="s">
        <v>4</v>
      </c>
      <c r="BT6" s="5" t="s">
        <v>627</v>
      </c>
      <c r="BU6" s="8"/>
      <c r="BV6" s="1"/>
      <c r="BW6" s="8"/>
      <c r="BX6" s="5" t="s">
        <v>2</v>
      </c>
      <c r="BY6" s="8" t="s">
        <v>3</v>
      </c>
      <c r="BZ6" s="8" t="s">
        <v>4</v>
      </c>
      <c r="CA6" s="5" t="s">
        <v>627</v>
      </c>
      <c r="CB6" s="8"/>
      <c r="CC6" s="1"/>
      <c r="CD6" s="8"/>
      <c r="CE6" s="5" t="s">
        <v>2</v>
      </c>
      <c r="CF6" s="8" t="s">
        <v>3</v>
      </c>
      <c r="CG6" s="8" t="s">
        <v>4</v>
      </c>
      <c r="CH6" s="5" t="s">
        <v>627</v>
      </c>
      <c r="CI6" s="8"/>
      <c r="CJ6" s="8"/>
      <c r="CK6" s="1"/>
      <c r="CL6" s="8"/>
      <c r="CM6" s="5" t="s">
        <v>2</v>
      </c>
      <c r="CN6" s="8" t="s">
        <v>3</v>
      </c>
      <c r="CO6" s="8" t="s">
        <v>4</v>
      </c>
      <c r="CP6" s="5" t="s">
        <v>627</v>
      </c>
      <c r="CQ6" s="8"/>
      <c r="CR6" s="8"/>
    </row>
    <row r="7" spans="1:96" ht="12" customHeight="1">
      <c r="A7" s="1"/>
      <c r="B7" s="5" t="s">
        <v>7</v>
      </c>
      <c r="C7" s="5" t="s">
        <v>7</v>
      </c>
      <c r="D7" s="240" t="s">
        <v>22</v>
      </c>
      <c r="E7" s="5" t="s">
        <v>8</v>
      </c>
      <c r="F7" s="8" t="s">
        <v>2</v>
      </c>
      <c r="G7" s="8" t="s">
        <v>9</v>
      </c>
      <c r="H7" s="5" t="s">
        <v>10</v>
      </c>
      <c r="I7" s="8" t="s">
        <v>629</v>
      </c>
      <c r="J7" s="8" t="s">
        <v>629</v>
      </c>
      <c r="K7" s="1"/>
      <c r="L7" s="9"/>
      <c r="M7" s="240" t="s">
        <v>23</v>
      </c>
      <c r="N7" s="5" t="s">
        <v>8</v>
      </c>
      <c r="O7" s="8" t="s">
        <v>2</v>
      </c>
      <c r="P7" s="8" t="s">
        <v>9</v>
      </c>
      <c r="Q7" s="5" t="s">
        <v>10</v>
      </c>
      <c r="R7" s="8"/>
      <c r="S7" s="8"/>
      <c r="T7" s="8"/>
      <c r="U7" s="240" t="s">
        <v>23</v>
      </c>
      <c r="V7" s="5" t="s">
        <v>8</v>
      </c>
      <c r="W7" s="8" t="s">
        <v>2</v>
      </c>
      <c r="X7" s="8" t="s">
        <v>9</v>
      </c>
      <c r="Y7" s="5" t="s">
        <v>10</v>
      </c>
      <c r="Z7" s="1"/>
      <c r="AA7" s="8"/>
      <c r="AB7" s="8"/>
      <c r="AC7" s="8"/>
      <c r="AD7" s="1"/>
      <c r="AE7" s="240" t="s">
        <v>24</v>
      </c>
      <c r="AF7" s="5" t="s">
        <v>8</v>
      </c>
      <c r="AG7" s="8" t="s">
        <v>2</v>
      </c>
      <c r="AH7" s="8" t="s">
        <v>9</v>
      </c>
      <c r="AI7" s="5" t="s">
        <v>10</v>
      </c>
      <c r="AJ7" s="8"/>
      <c r="AK7" s="8"/>
      <c r="AL7" s="1"/>
      <c r="AM7" s="240" t="s">
        <v>24</v>
      </c>
      <c r="AN7" s="5" t="s">
        <v>8</v>
      </c>
      <c r="AO7" s="8" t="s">
        <v>2</v>
      </c>
      <c r="AP7" s="8" t="s">
        <v>9</v>
      </c>
      <c r="AQ7" s="5" t="s">
        <v>10</v>
      </c>
      <c r="AR7" s="8"/>
      <c r="AS7" s="9"/>
      <c r="AT7" s="240" t="s">
        <v>24</v>
      </c>
      <c r="AU7" s="5" t="s">
        <v>8</v>
      </c>
      <c r="AV7" s="8" t="s">
        <v>2</v>
      </c>
      <c r="AW7" s="8" t="s">
        <v>9</v>
      </c>
      <c r="AX7" s="5" t="s">
        <v>10</v>
      </c>
      <c r="AY7" s="8"/>
      <c r="AZ7" s="9"/>
      <c r="BA7" s="240" t="s">
        <v>25</v>
      </c>
      <c r="BB7" s="5" t="s">
        <v>8</v>
      </c>
      <c r="BC7" s="8" t="s">
        <v>2</v>
      </c>
      <c r="BD7" s="8" t="s">
        <v>9</v>
      </c>
      <c r="BE7" s="5" t="s">
        <v>10</v>
      </c>
      <c r="BF7" s="8"/>
      <c r="BG7" s="175"/>
      <c r="BH7" s="1"/>
      <c r="BI7" s="238" t="s">
        <v>26</v>
      </c>
      <c r="BJ7" s="5" t="s">
        <v>8</v>
      </c>
      <c r="BK7" s="7" t="s">
        <v>2</v>
      </c>
      <c r="BL7" s="7" t="s">
        <v>9</v>
      </c>
      <c r="BM7" s="5" t="s">
        <v>10</v>
      </c>
      <c r="BN7" s="8"/>
      <c r="BO7" s="1"/>
      <c r="BP7" s="238" t="s">
        <v>27</v>
      </c>
      <c r="BQ7" s="5" t="s">
        <v>8</v>
      </c>
      <c r="BR7" s="7" t="s">
        <v>2</v>
      </c>
      <c r="BS7" s="7" t="s">
        <v>9</v>
      </c>
      <c r="BT7" s="5" t="s">
        <v>10</v>
      </c>
      <c r="BU7" s="1"/>
      <c r="BV7" s="1"/>
      <c r="BW7" s="238" t="s">
        <v>28</v>
      </c>
      <c r="BX7" s="5" t="s">
        <v>8</v>
      </c>
      <c r="BY7" s="7" t="s">
        <v>2</v>
      </c>
      <c r="BZ7" s="7" t="s">
        <v>9</v>
      </c>
      <c r="CA7" s="5" t="s">
        <v>10</v>
      </c>
      <c r="CB7" s="1"/>
      <c r="CC7" s="1"/>
      <c r="CD7" s="238" t="s">
        <v>29</v>
      </c>
      <c r="CE7" s="5" t="s">
        <v>8</v>
      </c>
      <c r="CF7" s="7" t="s">
        <v>2</v>
      </c>
      <c r="CG7" s="7" t="s">
        <v>9</v>
      </c>
      <c r="CH7" s="5" t="s">
        <v>10</v>
      </c>
      <c r="CI7" s="1"/>
      <c r="CJ7" s="8"/>
      <c r="CK7" s="1"/>
      <c r="CL7" s="238" t="s">
        <v>30</v>
      </c>
      <c r="CM7" s="5" t="s">
        <v>8</v>
      </c>
      <c r="CN7" s="7" t="s">
        <v>2</v>
      </c>
      <c r="CO7" s="7" t="s">
        <v>9</v>
      </c>
      <c r="CP7" s="5" t="s">
        <v>10</v>
      </c>
      <c r="CQ7" s="1"/>
      <c r="CR7" s="8"/>
    </row>
    <row r="8" spans="1:96" ht="12" customHeight="1">
      <c r="A8" s="1"/>
      <c r="B8" s="11" t="s">
        <v>17</v>
      </c>
      <c r="C8" s="11" t="s">
        <v>18</v>
      </c>
      <c r="D8" s="239" t="s">
        <v>19</v>
      </c>
      <c r="E8" s="11" t="s">
        <v>20</v>
      </c>
      <c r="F8" s="12" t="s">
        <v>8</v>
      </c>
      <c r="G8" s="12" t="s">
        <v>21</v>
      </c>
      <c r="H8" s="11" t="s">
        <v>20</v>
      </c>
      <c r="I8" s="12" t="s">
        <v>631</v>
      </c>
      <c r="J8" s="12" t="s">
        <v>631</v>
      </c>
      <c r="K8" s="12" t="s">
        <v>632</v>
      </c>
      <c r="L8" s="10"/>
      <c r="M8" s="239" t="s">
        <v>19</v>
      </c>
      <c r="N8" s="11" t="s">
        <v>20</v>
      </c>
      <c r="O8" s="12" t="s">
        <v>8</v>
      </c>
      <c r="P8" s="12" t="s">
        <v>21</v>
      </c>
      <c r="Q8" s="11" t="s">
        <v>20</v>
      </c>
      <c r="R8" s="12" t="s">
        <v>632</v>
      </c>
      <c r="S8" s="12" t="s">
        <v>631</v>
      </c>
      <c r="T8" s="176"/>
      <c r="U8" s="239" t="s">
        <v>19</v>
      </c>
      <c r="V8" s="11" t="s">
        <v>20</v>
      </c>
      <c r="W8" s="12" t="s">
        <v>8</v>
      </c>
      <c r="X8" s="12" t="s">
        <v>21</v>
      </c>
      <c r="Y8" s="11" t="s">
        <v>20</v>
      </c>
      <c r="Z8" s="12" t="s">
        <v>633</v>
      </c>
      <c r="AA8" s="12" t="s">
        <v>631</v>
      </c>
      <c r="AB8" s="12" t="s">
        <v>634</v>
      </c>
      <c r="AC8" s="12" t="s">
        <v>635</v>
      </c>
      <c r="AD8" s="1"/>
      <c r="AE8" s="239" t="s">
        <v>19</v>
      </c>
      <c r="AF8" s="11" t="s">
        <v>20</v>
      </c>
      <c r="AG8" s="12" t="s">
        <v>8</v>
      </c>
      <c r="AH8" s="12" t="s">
        <v>21</v>
      </c>
      <c r="AI8" s="11" t="s">
        <v>20</v>
      </c>
      <c r="AJ8" s="12" t="s">
        <v>632</v>
      </c>
      <c r="AK8" s="12" t="s">
        <v>631</v>
      </c>
      <c r="AL8" s="1"/>
      <c r="AM8" s="239" t="s">
        <v>19</v>
      </c>
      <c r="AN8" s="11" t="s">
        <v>20</v>
      </c>
      <c r="AO8" s="12" t="s">
        <v>8</v>
      </c>
      <c r="AP8" s="12" t="s">
        <v>21</v>
      </c>
      <c r="AQ8" s="11" t="s">
        <v>20</v>
      </c>
      <c r="AR8" s="12" t="s">
        <v>632</v>
      </c>
      <c r="AS8" s="62"/>
      <c r="AT8" s="239" t="s">
        <v>19</v>
      </c>
      <c r="AU8" s="11" t="s">
        <v>20</v>
      </c>
      <c r="AV8" s="12" t="s">
        <v>8</v>
      </c>
      <c r="AW8" s="12" t="s">
        <v>21</v>
      </c>
      <c r="AX8" s="11" t="s">
        <v>20</v>
      </c>
      <c r="AY8" s="12" t="s">
        <v>632</v>
      </c>
      <c r="AZ8" s="62"/>
      <c r="BA8" s="239" t="s">
        <v>19</v>
      </c>
      <c r="BB8" s="11" t="s">
        <v>20</v>
      </c>
      <c r="BC8" s="12" t="s">
        <v>8</v>
      </c>
      <c r="BD8" s="12" t="s">
        <v>21</v>
      </c>
      <c r="BE8" s="11" t="s">
        <v>20</v>
      </c>
      <c r="BF8" s="12" t="s">
        <v>632</v>
      </c>
      <c r="BG8" s="12" t="s">
        <v>631</v>
      </c>
      <c r="BH8" s="1"/>
      <c r="BI8" s="239" t="s">
        <v>19</v>
      </c>
      <c r="BJ8" s="11" t="s">
        <v>20</v>
      </c>
      <c r="BK8" s="12" t="s">
        <v>8</v>
      </c>
      <c r="BL8" s="12" t="s">
        <v>21</v>
      </c>
      <c r="BM8" s="11" t="s">
        <v>20</v>
      </c>
      <c r="BN8" s="12" t="s">
        <v>631</v>
      </c>
      <c r="BO8" s="1"/>
      <c r="BP8" s="239" t="s">
        <v>19</v>
      </c>
      <c r="BQ8" s="11" t="s">
        <v>20</v>
      </c>
      <c r="BR8" s="12" t="s">
        <v>8</v>
      </c>
      <c r="BS8" s="12" t="s">
        <v>21</v>
      </c>
      <c r="BT8" s="11" t="s">
        <v>20</v>
      </c>
      <c r="BU8" s="12" t="s">
        <v>632</v>
      </c>
      <c r="BV8" s="1"/>
      <c r="BW8" s="239" t="s">
        <v>19</v>
      </c>
      <c r="BX8" s="11" t="s">
        <v>20</v>
      </c>
      <c r="BY8" s="12" t="s">
        <v>8</v>
      </c>
      <c r="BZ8" s="12" t="s">
        <v>21</v>
      </c>
      <c r="CA8" s="11" t="s">
        <v>20</v>
      </c>
      <c r="CB8" s="12" t="s">
        <v>632</v>
      </c>
      <c r="CC8" s="1"/>
      <c r="CD8" s="239" t="s">
        <v>19</v>
      </c>
      <c r="CE8" s="11" t="s">
        <v>20</v>
      </c>
      <c r="CF8" s="12" t="s">
        <v>8</v>
      </c>
      <c r="CG8" s="12" t="s">
        <v>21</v>
      </c>
      <c r="CH8" s="11" t="s">
        <v>20</v>
      </c>
      <c r="CI8" s="12" t="s">
        <v>632</v>
      </c>
      <c r="CJ8" s="12" t="s">
        <v>631</v>
      </c>
      <c r="CK8" s="1"/>
      <c r="CL8" s="239" t="s">
        <v>19</v>
      </c>
      <c r="CM8" s="11" t="s">
        <v>20</v>
      </c>
      <c r="CN8" s="12" t="s">
        <v>8</v>
      </c>
      <c r="CO8" s="12" t="s">
        <v>21</v>
      </c>
      <c r="CP8" s="11" t="s">
        <v>20</v>
      </c>
      <c r="CQ8" s="12" t="s">
        <v>632</v>
      </c>
      <c r="CR8" s="12" t="s">
        <v>630</v>
      </c>
    </row>
    <row r="9" spans="1:96" ht="12" customHeight="1">
      <c r="A9" s="1"/>
      <c r="B9" s="1"/>
      <c r="C9" s="10"/>
      <c r="D9" s="14"/>
      <c r="E9" s="177"/>
      <c r="F9" s="14"/>
      <c r="G9" s="14"/>
      <c r="H9" s="177"/>
      <c r="I9" s="14">
        <v>2</v>
      </c>
      <c r="J9" s="14">
        <v>3</v>
      </c>
      <c r="K9" s="14">
        <v>4</v>
      </c>
      <c r="L9" s="14"/>
      <c r="M9" s="14"/>
      <c r="N9" s="177"/>
      <c r="O9" s="14"/>
      <c r="P9" s="14"/>
      <c r="Q9" s="177"/>
      <c r="R9" s="14">
        <v>2</v>
      </c>
      <c r="S9" s="14">
        <v>3</v>
      </c>
      <c r="T9" s="14"/>
      <c r="U9" s="14"/>
      <c r="V9" s="177"/>
      <c r="W9" s="14"/>
      <c r="X9" s="14"/>
      <c r="Y9" s="177"/>
      <c r="Z9" s="14">
        <v>2</v>
      </c>
      <c r="AA9" s="14">
        <v>3</v>
      </c>
      <c r="AB9" s="14">
        <v>4</v>
      </c>
      <c r="AC9" s="14">
        <v>5</v>
      </c>
      <c r="AD9" s="14"/>
      <c r="AE9" s="14"/>
      <c r="AF9" s="177"/>
      <c r="AG9" s="14"/>
      <c r="AH9" s="14"/>
      <c r="AI9" s="177"/>
      <c r="AJ9" s="14">
        <v>2</v>
      </c>
      <c r="AK9" s="14">
        <v>3</v>
      </c>
      <c r="AL9" s="14"/>
      <c r="AM9" s="14"/>
      <c r="AN9" s="177"/>
      <c r="AO9" s="14"/>
      <c r="AP9" s="14"/>
      <c r="AQ9" s="177"/>
      <c r="AR9" s="14">
        <v>2</v>
      </c>
      <c r="AS9" s="14"/>
      <c r="AT9" s="14"/>
      <c r="AU9" s="177"/>
      <c r="AV9" s="14"/>
      <c r="AW9" s="14"/>
      <c r="AX9" s="177"/>
      <c r="AY9" s="14">
        <v>2</v>
      </c>
      <c r="AZ9" s="14"/>
      <c r="BA9" s="14"/>
      <c r="BB9" s="177"/>
      <c r="BC9" s="14"/>
      <c r="BD9" s="14"/>
      <c r="BE9" s="177"/>
      <c r="BF9" s="14">
        <v>2</v>
      </c>
      <c r="BG9" s="14">
        <v>4</v>
      </c>
      <c r="BH9" s="14"/>
      <c r="BI9" s="14"/>
      <c r="BJ9" s="177"/>
      <c r="BK9" s="14"/>
      <c r="BL9" s="14"/>
      <c r="BM9" s="177"/>
      <c r="BN9" s="14">
        <v>2</v>
      </c>
      <c r="BO9" s="14"/>
      <c r="BP9" s="14"/>
      <c r="BQ9" s="177"/>
      <c r="BR9" s="14"/>
      <c r="BS9" s="14"/>
      <c r="BT9" s="177"/>
      <c r="BU9" s="14">
        <v>2</v>
      </c>
      <c r="BV9" s="14"/>
      <c r="BW9" s="14"/>
      <c r="BX9" s="177"/>
      <c r="BY9" s="14"/>
      <c r="BZ9" s="14"/>
      <c r="CA9" s="177"/>
      <c r="CB9" s="14">
        <v>2</v>
      </c>
      <c r="CC9" s="14"/>
      <c r="CD9" s="14"/>
      <c r="CE9" s="177"/>
      <c r="CF9" s="14"/>
      <c r="CG9" s="14"/>
      <c r="CH9" s="177"/>
      <c r="CI9" s="14">
        <v>2</v>
      </c>
      <c r="CJ9" s="14">
        <v>3</v>
      </c>
      <c r="CK9" s="14"/>
      <c r="CL9" s="14"/>
      <c r="CM9" s="177"/>
      <c r="CN9" s="14"/>
      <c r="CO9" s="14"/>
      <c r="CP9" s="177"/>
      <c r="CQ9" s="14">
        <v>2</v>
      </c>
      <c r="CR9" s="14">
        <v>3</v>
      </c>
    </row>
    <row r="10" spans="1:96" ht="12" customHeight="1">
      <c r="A10" s="1"/>
      <c r="B10" s="1"/>
      <c r="C10" s="10"/>
      <c r="D10" s="1"/>
      <c r="E10" s="5"/>
      <c r="F10" s="1"/>
      <c r="G10" s="1"/>
      <c r="H10" s="5"/>
      <c r="I10" s="1"/>
      <c r="J10" s="1"/>
      <c r="K10" s="1"/>
      <c r="L10" s="1"/>
      <c r="M10" s="1"/>
      <c r="N10" s="5"/>
      <c r="O10" s="1"/>
      <c r="P10" s="1"/>
      <c r="Q10" s="5"/>
      <c r="R10" s="1"/>
      <c r="S10" s="1"/>
      <c r="T10" s="1"/>
      <c r="U10" s="1"/>
      <c r="V10" s="5"/>
      <c r="W10" s="1"/>
      <c r="X10" s="1"/>
      <c r="Y10" s="5"/>
      <c r="Z10" s="1"/>
      <c r="AA10" s="1"/>
      <c r="AB10" s="1"/>
      <c r="AC10" s="1"/>
      <c r="AD10" s="1"/>
      <c r="AE10" s="1"/>
      <c r="AF10" s="5"/>
      <c r="AG10" s="1"/>
      <c r="AH10" s="1"/>
      <c r="AI10" s="5"/>
      <c r="AJ10" s="1"/>
      <c r="AK10" s="1"/>
      <c r="AL10" s="1"/>
      <c r="AM10" s="1"/>
      <c r="AN10" s="5"/>
      <c r="AO10" s="1"/>
      <c r="AP10" s="1"/>
      <c r="AQ10" s="5"/>
      <c r="AR10" s="1"/>
      <c r="AS10" s="1"/>
      <c r="AT10" s="1"/>
      <c r="AU10" s="5"/>
      <c r="AV10" s="1"/>
      <c r="AW10" s="1"/>
      <c r="AX10" s="5"/>
      <c r="AY10" s="1"/>
      <c r="AZ10" s="1"/>
      <c r="BA10" s="1"/>
      <c r="BB10" s="5"/>
      <c r="BC10" s="1"/>
      <c r="BD10" s="1"/>
      <c r="BE10" s="5"/>
      <c r="BF10" s="1"/>
      <c r="BG10" s="1"/>
      <c r="BH10" s="1"/>
      <c r="BI10" s="1"/>
      <c r="BJ10" s="5"/>
      <c r="BK10" s="1"/>
      <c r="BL10" s="1"/>
      <c r="BM10" s="5"/>
      <c r="BN10" s="1"/>
      <c r="BO10" s="1"/>
      <c r="BP10" s="1"/>
      <c r="BQ10" s="5"/>
      <c r="BR10" s="1"/>
      <c r="BS10" s="1"/>
      <c r="BT10" s="5"/>
      <c r="BU10" s="1"/>
      <c r="BV10" s="1"/>
      <c r="BW10" s="1"/>
      <c r="BX10" s="5"/>
      <c r="BY10" s="1"/>
      <c r="BZ10" s="1"/>
      <c r="CA10" s="5"/>
      <c r="CB10" s="1"/>
      <c r="CC10" s="1"/>
      <c r="CD10" s="1"/>
      <c r="CE10" s="5"/>
      <c r="CF10" s="1"/>
      <c r="CG10" s="1"/>
      <c r="CH10" s="5"/>
      <c r="CI10" s="1"/>
      <c r="CJ10" s="1"/>
      <c r="CK10" s="1"/>
      <c r="CL10" s="1"/>
      <c r="CM10" s="5"/>
      <c r="CN10" s="1"/>
      <c r="CO10" s="1"/>
      <c r="CP10" s="5"/>
      <c r="CQ10" s="1"/>
      <c r="CR10" s="1"/>
    </row>
    <row r="11" spans="1:96" ht="12" customHeight="1">
      <c r="A11" s="16" t="s">
        <v>31</v>
      </c>
      <c r="B11" s="1"/>
      <c r="C11" s="1"/>
      <c r="D11" s="1"/>
      <c r="E11" s="5"/>
      <c r="F11" s="1"/>
      <c r="G11" s="1"/>
      <c r="H11" s="5"/>
      <c r="I11" s="1"/>
      <c r="J11" s="1"/>
      <c r="K11" s="1"/>
      <c r="L11" s="1"/>
      <c r="M11" s="1"/>
      <c r="N11" s="5"/>
      <c r="O11" s="1"/>
      <c r="P11" s="1"/>
      <c r="Q11" s="5"/>
      <c r="R11" s="1"/>
      <c r="S11" s="1"/>
      <c r="T11" s="1"/>
      <c r="U11" s="1"/>
      <c r="V11" s="5"/>
      <c r="W11" s="1"/>
      <c r="X11" s="1"/>
      <c r="Y11" s="5"/>
      <c r="Z11" s="1"/>
      <c r="AA11" s="1"/>
      <c r="AB11" s="1"/>
      <c r="AC11" s="1"/>
      <c r="AD11" s="1"/>
      <c r="AE11" s="1"/>
      <c r="AF11" s="5"/>
      <c r="AG11" s="1"/>
      <c r="AH11" s="1"/>
      <c r="AI11" s="5"/>
      <c r="AJ11" s="1"/>
      <c r="AK11" s="1"/>
      <c r="AL11" s="1"/>
      <c r="AM11" s="1"/>
      <c r="AN11" s="5"/>
      <c r="AO11" s="1"/>
      <c r="AP11" s="1"/>
      <c r="AQ11" s="5"/>
      <c r="AR11" s="1"/>
      <c r="AS11" s="1"/>
      <c r="AT11" s="1"/>
      <c r="AU11" s="5"/>
      <c r="AV11" s="1"/>
      <c r="AW11" s="1"/>
      <c r="AX11" s="5"/>
      <c r="AY11" s="1"/>
      <c r="AZ11" s="1"/>
      <c r="BA11" s="1"/>
      <c r="BB11" s="5"/>
      <c r="BC11" s="1"/>
      <c r="BD11" s="1"/>
      <c r="BE11" s="5"/>
      <c r="BF11" s="1"/>
      <c r="BG11" s="1"/>
      <c r="BH11" s="1"/>
      <c r="BI11" s="1"/>
      <c r="BJ11" s="5"/>
      <c r="BK11" s="1"/>
      <c r="BL11" s="1"/>
      <c r="BM11" s="5"/>
      <c r="BN11" s="1"/>
      <c r="BO11" s="1"/>
      <c r="BP11" s="1"/>
      <c r="BQ11" s="5"/>
      <c r="BR11" s="1"/>
      <c r="BS11" s="1"/>
      <c r="BT11" s="5"/>
      <c r="BU11" s="1"/>
      <c r="BV11" s="1"/>
      <c r="BW11" s="1"/>
      <c r="BX11" s="5"/>
      <c r="BY11" s="1"/>
      <c r="BZ11" s="1"/>
      <c r="CA11" s="5"/>
      <c r="CB11" s="1"/>
      <c r="CC11" s="1"/>
      <c r="CD11" s="1"/>
      <c r="CE11" s="5"/>
      <c r="CF11" s="1"/>
      <c r="CG11" s="1"/>
      <c r="CH11" s="5"/>
      <c r="CI11" s="1"/>
      <c r="CJ11" s="1"/>
      <c r="CK11" s="1"/>
      <c r="CL11" s="1"/>
      <c r="CM11" s="5"/>
      <c r="CN11" s="1"/>
      <c r="CO11" s="1"/>
      <c r="CP11" s="5"/>
      <c r="CQ11" s="1"/>
      <c r="CR11" s="1"/>
    </row>
    <row r="12" spans="1:96" ht="12" customHeight="1">
      <c r="A12" s="1"/>
      <c r="B12" s="1"/>
      <c r="C12" s="1"/>
      <c r="D12" s="1"/>
      <c r="E12" s="5"/>
      <c r="F12" s="1"/>
      <c r="G12" s="1"/>
      <c r="H12" s="5"/>
      <c r="I12" s="1"/>
      <c r="J12" s="1"/>
      <c r="K12" s="1"/>
      <c r="L12" s="1"/>
      <c r="M12" s="1"/>
      <c r="N12" s="5"/>
      <c r="O12" s="1"/>
      <c r="P12" s="1"/>
      <c r="Q12" s="5"/>
      <c r="R12" s="1"/>
      <c r="S12" s="1"/>
      <c r="T12" s="1"/>
      <c r="U12" s="1"/>
      <c r="V12" s="5"/>
      <c r="W12" s="1"/>
      <c r="X12" s="1"/>
      <c r="Y12" s="5"/>
      <c r="Z12" s="1"/>
      <c r="AA12" s="1"/>
      <c r="AB12" s="1"/>
      <c r="AC12" s="1"/>
      <c r="AD12" s="1"/>
      <c r="AE12" s="1"/>
      <c r="AF12" s="5"/>
      <c r="AG12" s="1"/>
      <c r="AH12" s="1"/>
      <c r="AI12" s="5"/>
      <c r="AJ12" s="1"/>
      <c r="AK12" s="1"/>
      <c r="AL12" s="1"/>
      <c r="AM12" s="1"/>
      <c r="AN12" s="5"/>
      <c r="AO12" s="1"/>
      <c r="AP12" s="1"/>
      <c r="AQ12" s="5"/>
      <c r="AR12" s="1"/>
      <c r="AS12" s="1"/>
      <c r="AT12" s="1"/>
      <c r="AU12" s="5"/>
      <c r="AV12" s="1"/>
      <c r="AW12" s="1"/>
      <c r="AX12" s="5"/>
      <c r="AY12" s="1"/>
      <c r="AZ12" s="1"/>
      <c r="BA12" s="1"/>
      <c r="BB12" s="5"/>
      <c r="BC12" s="1"/>
      <c r="BD12" s="1"/>
      <c r="BE12" s="5"/>
      <c r="BF12" s="1"/>
      <c r="BG12" s="1"/>
      <c r="BH12" s="1"/>
      <c r="BI12" s="1"/>
      <c r="BJ12" s="5"/>
      <c r="BK12" s="1"/>
      <c r="BL12" s="1"/>
      <c r="BM12" s="5"/>
      <c r="BN12" s="1"/>
      <c r="BO12" s="1"/>
      <c r="BP12" s="1"/>
      <c r="BQ12" s="5"/>
      <c r="BR12" s="1"/>
      <c r="BS12" s="1"/>
      <c r="BT12" s="5"/>
      <c r="BU12" s="1"/>
      <c r="BV12" s="1"/>
      <c r="BW12" s="1"/>
      <c r="BX12" s="5"/>
      <c r="BY12" s="1"/>
      <c r="BZ12" s="1"/>
      <c r="CA12" s="5"/>
      <c r="CB12" s="1"/>
      <c r="CC12" s="1"/>
      <c r="CD12" s="1"/>
      <c r="CE12" s="5"/>
      <c r="CF12" s="1"/>
      <c r="CG12" s="1"/>
      <c r="CH12" s="5"/>
      <c r="CI12" s="1"/>
      <c r="CJ12" s="1"/>
      <c r="CK12" s="1"/>
      <c r="CL12" s="1"/>
      <c r="CM12" s="5"/>
      <c r="CN12" s="1"/>
      <c r="CO12" s="1"/>
      <c r="CP12" s="5"/>
      <c r="CQ12" s="1"/>
      <c r="CR12" s="1"/>
    </row>
    <row r="13" spans="1:96" ht="12" customHeight="1">
      <c r="A13" s="16" t="s">
        <v>32</v>
      </c>
      <c r="B13" s="1"/>
      <c r="C13" s="1"/>
      <c r="D13" s="27"/>
      <c r="E13" s="3"/>
      <c r="F13" s="27"/>
      <c r="G13" s="27"/>
      <c r="H13" s="3"/>
      <c r="I13" s="27"/>
      <c r="J13" s="27"/>
      <c r="K13" s="27"/>
      <c r="L13" s="9"/>
      <c r="M13" s="27"/>
      <c r="N13" s="3"/>
      <c r="O13" s="27"/>
      <c r="P13" s="27"/>
      <c r="Q13" s="3"/>
      <c r="R13" s="27"/>
      <c r="S13" s="27"/>
      <c r="T13" s="9"/>
      <c r="U13" s="27"/>
      <c r="V13" s="3"/>
      <c r="W13" s="27"/>
      <c r="X13" s="27"/>
      <c r="Y13" s="3"/>
      <c r="Z13" s="27"/>
      <c r="AA13" s="27"/>
      <c r="AB13" s="27"/>
      <c r="AC13" s="27"/>
      <c r="AD13" s="9"/>
      <c r="AE13" s="27"/>
      <c r="AF13" s="3"/>
      <c r="AG13" s="27"/>
      <c r="AH13" s="27"/>
      <c r="AI13" s="3"/>
      <c r="AJ13" s="27"/>
      <c r="AK13" s="27"/>
      <c r="AL13" s="9"/>
      <c r="AM13" s="27"/>
      <c r="AN13" s="3"/>
      <c r="AO13" s="27"/>
      <c r="AP13" s="27"/>
      <c r="AQ13" s="3"/>
      <c r="AR13" s="27"/>
      <c r="AS13" s="9"/>
      <c r="AT13" s="27"/>
      <c r="AU13" s="3"/>
      <c r="AV13" s="27"/>
      <c r="AW13" s="27"/>
      <c r="AX13" s="3"/>
      <c r="AY13" s="27"/>
      <c r="AZ13" s="9"/>
      <c r="BA13" s="27"/>
      <c r="BB13" s="3"/>
      <c r="BC13" s="27"/>
      <c r="BD13" s="27"/>
      <c r="BE13" s="3"/>
      <c r="BF13" s="27"/>
      <c r="BG13" s="27"/>
      <c r="BH13" s="9"/>
      <c r="BI13" s="27"/>
      <c r="BJ13" s="3"/>
      <c r="BK13" s="27"/>
      <c r="BL13" s="27"/>
      <c r="BM13" s="3"/>
      <c r="BN13" s="27"/>
      <c r="BO13" s="9"/>
      <c r="BP13" s="27"/>
      <c r="BQ13" s="3"/>
      <c r="BR13" s="27"/>
      <c r="BS13" s="27"/>
      <c r="BT13" s="3"/>
      <c r="BU13" s="27"/>
      <c r="BV13" s="9"/>
      <c r="BW13" s="27"/>
      <c r="BX13" s="3"/>
      <c r="BY13" s="27"/>
      <c r="BZ13" s="27"/>
      <c r="CA13" s="3"/>
      <c r="CB13" s="27"/>
      <c r="CC13" s="9"/>
      <c r="CD13" s="27"/>
      <c r="CE13" s="3"/>
      <c r="CF13" s="27"/>
      <c r="CG13" s="27"/>
      <c r="CH13" s="3"/>
      <c r="CI13" s="27"/>
      <c r="CJ13" s="27"/>
      <c r="CK13" s="9"/>
      <c r="CL13" s="27"/>
      <c r="CM13" s="3"/>
      <c r="CN13" s="27"/>
      <c r="CO13" s="27"/>
      <c r="CP13" s="3"/>
      <c r="CQ13" s="27"/>
      <c r="CR13" s="27"/>
    </row>
    <row r="14" spans="1:96" ht="12" customHeight="1">
      <c r="A14" s="1"/>
      <c r="B14" s="16" t="s">
        <v>34</v>
      </c>
      <c r="C14" s="5" t="s">
        <v>35</v>
      </c>
      <c r="D14" s="27">
        <f>Functionalization!I14</f>
        <v>0</v>
      </c>
      <c r="E14" s="3"/>
      <c r="F14" s="27">
        <v>0</v>
      </c>
      <c r="G14" s="27">
        <f>D14-F14</f>
        <v>0</v>
      </c>
      <c r="H14" s="3"/>
      <c r="I14" s="27">
        <v>0</v>
      </c>
      <c r="J14" s="27">
        <v>0</v>
      </c>
      <c r="K14" s="27">
        <v>0</v>
      </c>
      <c r="L14" s="9"/>
      <c r="M14" s="27">
        <f>Functionalization!J14</f>
        <v>0</v>
      </c>
      <c r="N14" s="3"/>
      <c r="O14" s="27">
        <v>0</v>
      </c>
      <c r="P14" s="27">
        <f>M14-O14</f>
        <v>0</v>
      </c>
      <c r="Q14" s="3"/>
      <c r="R14" s="27">
        <v>0</v>
      </c>
      <c r="S14" s="27">
        <v>0</v>
      </c>
      <c r="T14" s="1"/>
      <c r="U14" s="27">
        <f>Functionalization!K14</f>
        <v>26273.786338177593</v>
      </c>
      <c r="V14" s="3"/>
      <c r="W14" s="27">
        <v>0</v>
      </c>
      <c r="X14" s="27">
        <f>U14-W14</f>
        <v>26273.786338177593</v>
      </c>
      <c r="Y14" s="3" t="s">
        <v>636</v>
      </c>
      <c r="Z14" s="27">
        <v>0</v>
      </c>
      <c r="AA14" s="27">
        <v>0</v>
      </c>
      <c r="AB14" s="27">
        <v>0</v>
      </c>
      <c r="AC14" s="27">
        <v>26273.786338177593</v>
      </c>
      <c r="AD14" s="9"/>
      <c r="AE14" s="27">
        <f>Functionalization!L14</f>
        <v>0</v>
      </c>
      <c r="AF14" s="3"/>
      <c r="AG14" s="27">
        <v>0</v>
      </c>
      <c r="AH14" s="27">
        <f>AE14-AG14</f>
        <v>0</v>
      </c>
      <c r="AI14" s="3"/>
      <c r="AJ14" s="27">
        <v>0</v>
      </c>
      <c r="AK14" s="27">
        <v>0</v>
      </c>
      <c r="AL14" s="9"/>
      <c r="AM14" s="27">
        <f>Functionalization!M14</f>
        <v>0</v>
      </c>
      <c r="AN14" s="3"/>
      <c r="AO14" s="27">
        <v>0</v>
      </c>
      <c r="AP14" s="27">
        <f>AM14-AO14</f>
        <v>0</v>
      </c>
      <c r="AQ14" s="3"/>
      <c r="AR14" s="27">
        <v>0</v>
      </c>
      <c r="AS14" s="9"/>
      <c r="AT14" s="27">
        <f>Functionalization!N14</f>
        <v>0</v>
      </c>
      <c r="AU14" s="3"/>
      <c r="AV14" s="27">
        <v>0</v>
      </c>
      <c r="AW14" s="27">
        <f>AT14-AV14</f>
        <v>0</v>
      </c>
      <c r="AX14" s="3"/>
      <c r="AY14" s="27">
        <v>0</v>
      </c>
      <c r="AZ14" s="9"/>
      <c r="BA14" s="27">
        <f>Functionalization!O14</f>
        <v>0</v>
      </c>
      <c r="BB14" s="3"/>
      <c r="BC14" s="27">
        <v>0</v>
      </c>
      <c r="BD14" s="27">
        <f>BA14-BC14</f>
        <v>0</v>
      </c>
      <c r="BE14" s="3"/>
      <c r="BF14" s="27">
        <v>0</v>
      </c>
      <c r="BG14" s="27">
        <v>0</v>
      </c>
      <c r="BH14" s="9"/>
      <c r="BI14" s="27">
        <f>Functionalization!P14</f>
        <v>0</v>
      </c>
      <c r="BJ14" s="53"/>
      <c r="BK14" s="27">
        <v>0</v>
      </c>
      <c r="BL14" s="27">
        <f>BI14-BK14</f>
        <v>0</v>
      </c>
      <c r="BM14" s="3"/>
      <c r="BN14" s="27">
        <v>0</v>
      </c>
      <c r="BO14" s="9"/>
      <c r="BP14" s="27">
        <f>Functionalization!Q14</f>
        <v>0</v>
      </c>
      <c r="BQ14" s="3"/>
      <c r="BR14" s="27">
        <v>0</v>
      </c>
      <c r="BS14" s="27">
        <f>BP14-BR14</f>
        <v>0</v>
      </c>
      <c r="BT14" s="3"/>
      <c r="BU14" s="27">
        <v>0</v>
      </c>
      <c r="BV14" s="9"/>
      <c r="BW14" s="27">
        <f>Functionalization!R14</f>
        <v>0</v>
      </c>
      <c r="BX14" s="3"/>
      <c r="BY14" s="27">
        <v>0</v>
      </c>
      <c r="BZ14" s="27">
        <f>BW14-BY14</f>
        <v>0</v>
      </c>
      <c r="CA14" s="3"/>
      <c r="CB14" s="27">
        <v>0</v>
      </c>
      <c r="CC14" s="9"/>
      <c r="CD14" s="27">
        <f>Functionalization!S14</f>
        <v>0</v>
      </c>
      <c r="CE14" s="3"/>
      <c r="CF14" s="27">
        <v>0</v>
      </c>
      <c r="CG14" s="27">
        <f>CD14-CF14</f>
        <v>0</v>
      </c>
      <c r="CH14" s="3"/>
      <c r="CI14" s="27">
        <v>0</v>
      </c>
      <c r="CJ14" s="27">
        <v>0</v>
      </c>
      <c r="CK14" s="9"/>
      <c r="CL14" s="27">
        <f>Functionalization!T14</f>
        <v>0</v>
      </c>
      <c r="CM14" s="3"/>
      <c r="CN14" s="27">
        <v>0</v>
      </c>
      <c r="CO14" s="27">
        <f>CL14-CN14</f>
        <v>0</v>
      </c>
      <c r="CP14" s="3"/>
      <c r="CQ14" s="27">
        <v>0</v>
      </c>
      <c r="CR14" s="27">
        <v>0</v>
      </c>
    </row>
    <row r="15" spans="1:96" ht="12" customHeight="1">
      <c r="A15" s="1"/>
      <c r="B15" s="16" t="s">
        <v>37</v>
      </c>
      <c r="C15" s="5" t="s">
        <v>38</v>
      </c>
      <c r="D15" s="27">
        <f>Functionalization!I15</f>
        <v>0</v>
      </c>
      <c r="E15" s="3"/>
      <c r="F15" s="27">
        <v>0</v>
      </c>
      <c r="G15" s="27">
        <f t="shared" ref="G15:G17" si="0">D15-F15</f>
        <v>0</v>
      </c>
      <c r="H15" s="3"/>
      <c r="I15" s="27">
        <v>0</v>
      </c>
      <c r="J15" s="27">
        <v>0</v>
      </c>
      <c r="K15" s="27">
        <v>0</v>
      </c>
      <c r="L15" s="9"/>
      <c r="M15" s="27">
        <f>Functionalization!J15</f>
        <v>0</v>
      </c>
      <c r="N15" s="3"/>
      <c r="O15" s="27">
        <v>0</v>
      </c>
      <c r="P15" s="27">
        <f t="shared" ref="P15:P17" si="1">M15-O15</f>
        <v>0</v>
      </c>
      <c r="Q15" s="3"/>
      <c r="R15" s="27">
        <v>0</v>
      </c>
      <c r="S15" s="27">
        <v>0</v>
      </c>
      <c r="T15" s="1"/>
      <c r="U15" s="27">
        <f>Functionalization!K15</f>
        <v>7</v>
      </c>
      <c r="V15" s="3"/>
      <c r="W15" s="27">
        <v>0</v>
      </c>
      <c r="X15" s="27">
        <f t="shared" ref="X15:X17" si="2">U15-W15</f>
        <v>7</v>
      </c>
      <c r="Y15" s="3" t="s">
        <v>636</v>
      </c>
      <c r="Z15" s="27">
        <v>0</v>
      </c>
      <c r="AA15" s="27">
        <v>0</v>
      </c>
      <c r="AB15" s="27">
        <v>0</v>
      </c>
      <c r="AC15" s="27">
        <v>7</v>
      </c>
      <c r="AD15" s="9"/>
      <c r="AE15" s="27">
        <f>Functionalization!L15</f>
        <v>0</v>
      </c>
      <c r="AF15" s="3"/>
      <c r="AG15" s="27">
        <v>0</v>
      </c>
      <c r="AH15" s="27">
        <f t="shared" ref="AH15:AH17" si="3">AE15-AG15</f>
        <v>0</v>
      </c>
      <c r="AI15" s="3"/>
      <c r="AJ15" s="27">
        <v>0</v>
      </c>
      <c r="AK15" s="27">
        <v>0</v>
      </c>
      <c r="AL15" s="9"/>
      <c r="AM15" s="27">
        <f>Functionalization!M15</f>
        <v>0</v>
      </c>
      <c r="AN15" s="3"/>
      <c r="AO15" s="27">
        <v>0</v>
      </c>
      <c r="AP15" s="27">
        <f t="shared" ref="AP15:AP17" si="4">AM15-AO15</f>
        <v>0</v>
      </c>
      <c r="AQ15" s="3"/>
      <c r="AR15" s="27">
        <v>0</v>
      </c>
      <c r="AS15" s="9"/>
      <c r="AT15" s="27">
        <f>Functionalization!N15</f>
        <v>0</v>
      </c>
      <c r="AU15" s="3"/>
      <c r="AV15" s="27">
        <v>0</v>
      </c>
      <c r="AW15" s="27">
        <f t="shared" ref="AW15:AW17" si="5">AT15-AV15</f>
        <v>0</v>
      </c>
      <c r="AX15" s="3"/>
      <c r="AY15" s="27">
        <v>0</v>
      </c>
      <c r="AZ15" s="9"/>
      <c r="BA15" s="27">
        <f>Functionalization!O15</f>
        <v>0</v>
      </c>
      <c r="BB15" s="3"/>
      <c r="BC15" s="27">
        <v>0</v>
      </c>
      <c r="BD15" s="27">
        <f t="shared" ref="BD15:BD17" si="6">BA15-BC15</f>
        <v>0</v>
      </c>
      <c r="BE15" s="3"/>
      <c r="BF15" s="27">
        <v>0</v>
      </c>
      <c r="BG15" s="27">
        <v>0</v>
      </c>
      <c r="BH15" s="9"/>
      <c r="BI15" s="27">
        <f>Functionalization!P15</f>
        <v>0</v>
      </c>
      <c r="BJ15" s="3"/>
      <c r="BK15" s="27">
        <v>0</v>
      </c>
      <c r="BL15" s="27">
        <f t="shared" ref="BL15:BL17" si="7">BI15-BK15</f>
        <v>0</v>
      </c>
      <c r="BM15" s="3"/>
      <c r="BN15" s="27">
        <v>0</v>
      </c>
      <c r="BO15" s="9"/>
      <c r="BP15" s="27">
        <f>Functionalization!Q15</f>
        <v>0</v>
      </c>
      <c r="BQ15" s="3"/>
      <c r="BR15" s="27">
        <v>0</v>
      </c>
      <c r="BS15" s="27">
        <f t="shared" ref="BS15:BS17" si="8">BP15-BR15</f>
        <v>0</v>
      </c>
      <c r="BT15" s="3"/>
      <c r="BU15" s="27">
        <v>0</v>
      </c>
      <c r="BV15" s="9"/>
      <c r="BW15" s="27">
        <f>Functionalization!R15</f>
        <v>0</v>
      </c>
      <c r="BX15" s="3"/>
      <c r="BY15" s="27">
        <v>0</v>
      </c>
      <c r="BZ15" s="27">
        <f t="shared" ref="BZ15:BZ17" si="9">BW15-BY15</f>
        <v>0</v>
      </c>
      <c r="CA15" s="3"/>
      <c r="CB15" s="27">
        <v>0</v>
      </c>
      <c r="CC15" s="9"/>
      <c r="CD15" s="27">
        <f>Functionalization!S15</f>
        <v>0</v>
      </c>
      <c r="CE15" s="3"/>
      <c r="CF15" s="27">
        <v>0</v>
      </c>
      <c r="CG15" s="27">
        <f t="shared" ref="CG15:CG17" si="10">CD15-CF15</f>
        <v>0</v>
      </c>
      <c r="CH15" s="3"/>
      <c r="CI15" s="27">
        <v>0</v>
      </c>
      <c r="CJ15" s="27">
        <v>0</v>
      </c>
      <c r="CK15" s="9"/>
      <c r="CL15" s="27">
        <f>Functionalization!T15</f>
        <v>0</v>
      </c>
      <c r="CM15" s="3"/>
      <c r="CN15" s="27">
        <v>0</v>
      </c>
      <c r="CO15" s="27">
        <f t="shared" ref="CO15:CO17" si="11">CL15-CN15</f>
        <v>0</v>
      </c>
      <c r="CP15" s="3"/>
      <c r="CQ15" s="27">
        <v>0</v>
      </c>
      <c r="CR15" s="27">
        <v>0</v>
      </c>
    </row>
    <row r="16" spans="1:96" ht="12" customHeight="1">
      <c r="A16" s="1"/>
      <c r="B16" s="16" t="s">
        <v>39</v>
      </c>
      <c r="C16" s="5" t="s">
        <v>40</v>
      </c>
      <c r="D16" s="27">
        <f>Functionalization!I16</f>
        <v>0</v>
      </c>
      <c r="E16" s="3"/>
      <c r="F16" s="27">
        <v>0</v>
      </c>
      <c r="G16" s="27">
        <f t="shared" si="0"/>
        <v>0</v>
      </c>
      <c r="H16" s="3"/>
      <c r="I16" s="27">
        <v>0</v>
      </c>
      <c r="J16" s="27">
        <v>0</v>
      </c>
      <c r="K16" s="27">
        <v>0</v>
      </c>
      <c r="L16" s="9"/>
      <c r="M16" s="27">
        <f>Functionalization!J16</f>
        <v>0</v>
      </c>
      <c r="N16" s="3"/>
      <c r="O16" s="27">
        <v>0</v>
      </c>
      <c r="P16" s="27">
        <f t="shared" si="1"/>
        <v>0</v>
      </c>
      <c r="Q16" s="3"/>
      <c r="R16" s="27">
        <v>0</v>
      </c>
      <c r="S16" s="27">
        <v>0</v>
      </c>
      <c r="T16" s="1"/>
      <c r="U16" s="27">
        <f>Functionalization!K16</f>
        <v>4915.916666666667</v>
      </c>
      <c r="V16" s="3"/>
      <c r="W16" s="27">
        <v>0</v>
      </c>
      <c r="X16" s="27">
        <f t="shared" si="2"/>
        <v>4915.916666666667</v>
      </c>
      <c r="Y16" s="3" t="s">
        <v>636</v>
      </c>
      <c r="Z16" s="27">
        <v>0</v>
      </c>
      <c r="AA16" s="27">
        <v>0</v>
      </c>
      <c r="AB16" s="27">
        <v>0</v>
      </c>
      <c r="AC16" s="27">
        <v>4915.916666666667</v>
      </c>
      <c r="AD16" s="9"/>
      <c r="AE16" s="27">
        <f>Functionalization!L16</f>
        <v>0</v>
      </c>
      <c r="AF16" s="3"/>
      <c r="AG16" s="27">
        <v>0</v>
      </c>
      <c r="AH16" s="27">
        <f t="shared" si="3"/>
        <v>0</v>
      </c>
      <c r="AI16" s="3"/>
      <c r="AJ16" s="27">
        <v>0</v>
      </c>
      <c r="AK16" s="27">
        <v>0</v>
      </c>
      <c r="AL16" s="9"/>
      <c r="AM16" s="27">
        <f>Functionalization!M16</f>
        <v>0</v>
      </c>
      <c r="AN16" s="3"/>
      <c r="AO16" s="27">
        <v>0</v>
      </c>
      <c r="AP16" s="27">
        <f t="shared" si="4"/>
        <v>0</v>
      </c>
      <c r="AQ16" s="3"/>
      <c r="AR16" s="27">
        <v>0</v>
      </c>
      <c r="AS16" s="9"/>
      <c r="AT16" s="27">
        <f>Functionalization!N16</f>
        <v>0</v>
      </c>
      <c r="AU16" s="3"/>
      <c r="AV16" s="27">
        <v>0</v>
      </c>
      <c r="AW16" s="27">
        <f t="shared" si="5"/>
        <v>0</v>
      </c>
      <c r="AX16" s="3"/>
      <c r="AY16" s="27">
        <v>0</v>
      </c>
      <c r="AZ16" s="9"/>
      <c r="BA16" s="27">
        <f>Functionalization!O16</f>
        <v>0</v>
      </c>
      <c r="BB16" s="3"/>
      <c r="BC16" s="27">
        <v>0</v>
      </c>
      <c r="BD16" s="27">
        <f t="shared" si="6"/>
        <v>0</v>
      </c>
      <c r="BE16" s="3"/>
      <c r="BF16" s="27">
        <v>0</v>
      </c>
      <c r="BG16" s="27">
        <v>0</v>
      </c>
      <c r="BH16" s="9"/>
      <c r="BI16" s="27">
        <f>Functionalization!P16</f>
        <v>0</v>
      </c>
      <c r="BJ16" s="3"/>
      <c r="BK16" s="27">
        <v>0</v>
      </c>
      <c r="BL16" s="27">
        <f t="shared" si="7"/>
        <v>0</v>
      </c>
      <c r="BM16" s="3"/>
      <c r="BN16" s="27">
        <v>0</v>
      </c>
      <c r="BO16" s="9"/>
      <c r="BP16" s="27">
        <f>Functionalization!Q16</f>
        <v>0</v>
      </c>
      <c r="BQ16" s="3"/>
      <c r="BR16" s="27">
        <v>0</v>
      </c>
      <c r="BS16" s="27">
        <f t="shared" si="8"/>
        <v>0</v>
      </c>
      <c r="BT16" s="3"/>
      <c r="BU16" s="27">
        <v>0</v>
      </c>
      <c r="BV16" s="9"/>
      <c r="BW16" s="27">
        <f>Functionalization!R16</f>
        <v>0</v>
      </c>
      <c r="BX16" s="3"/>
      <c r="BY16" s="27">
        <v>0</v>
      </c>
      <c r="BZ16" s="27">
        <f t="shared" si="9"/>
        <v>0</v>
      </c>
      <c r="CA16" s="3"/>
      <c r="CB16" s="27">
        <v>0</v>
      </c>
      <c r="CC16" s="9"/>
      <c r="CD16" s="27">
        <f>Functionalization!S16</f>
        <v>0</v>
      </c>
      <c r="CE16" s="3"/>
      <c r="CF16" s="27">
        <v>0</v>
      </c>
      <c r="CG16" s="27">
        <f t="shared" si="10"/>
        <v>0</v>
      </c>
      <c r="CH16" s="3"/>
      <c r="CI16" s="27">
        <v>0</v>
      </c>
      <c r="CJ16" s="27">
        <v>0</v>
      </c>
      <c r="CK16" s="9"/>
      <c r="CL16" s="27">
        <f>Functionalization!T16</f>
        <v>0</v>
      </c>
      <c r="CM16" s="3"/>
      <c r="CN16" s="27">
        <v>0</v>
      </c>
      <c r="CO16" s="27">
        <f t="shared" si="11"/>
        <v>0</v>
      </c>
      <c r="CP16" s="3"/>
      <c r="CQ16" s="27">
        <v>0</v>
      </c>
      <c r="CR16" s="27">
        <v>0</v>
      </c>
    </row>
    <row r="17" spans="1:96" ht="12" customHeight="1">
      <c r="A17" s="1"/>
      <c r="B17" s="16" t="s">
        <v>16</v>
      </c>
      <c r="C17" s="5" t="s">
        <v>41</v>
      </c>
      <c r="D17" s="27">
        <f>Functionalization!I17</f>
        <v>0</v>
      </c>
      <c r="E17" s="3"/>
      <c r="F17" s="27">
        <v>0</v>
      </c>
      <c r="G17" s="27">
        <f t="shared" si="0"/>
        <v>0</v>
      </c>
      <c r="H17" s="3"/>
      <c r="I17" s="27">
        <v>0</v>
      </c>
      <c r="J17" s="27">
        <v>0</v>
      </c>
      <c r="K17" s="27">
        <v>0</v>
      </c>
      <c r="L17" s="9"/>
      <c r="M17" s="27">
        <f>Functionalization!J17</f>
        <v>0</v>
      </c>
      <c r="N17" s="3"/>
      <c r="O17" s="27">
        <v>0</v>
      </c>
      <c r="P17" s="27">
        <f t="shared" si="1"/>
        <v>0</v>
      </c>
      <c r="Q17" s="3"/>
      <c r="R17" s="27">
        <v>0</v>
      </c>
      <c r="S17" s="27">
        <v>0</v>
      </c>
      <c r="T17" s="1"/>
      <c r="U17" s="27">
        <f>Functionalization!K17</f>
        <v>0</v>
      </c>
      <c r="V17" s="3"/>
      <c r="W17" s="27">
        <v>0</v>
      </c>
      <c r="X17" s="27">
        <f t="shared" si="2"/>
        <v>0</v>
      </c>
      <c r="Y17" s="178" t="s">
        <v>636</v>
      </c>
      <c r="Z17" s="27">
        <v>0</v>
      </c>
      <c r="AA17" s="27">
        <v>0</v>
      </c>
      <c r="AB17" s="27">
        <v>0</v>
      </c>
      <c r="AC17" s="27">
        <v>0</v>
      </c>
      <c r="AD17" s="9"/>
      <c r="AE17" s="27">
        <f>Functionalization!L17</f>
        <v>0</v>
      </c>
      <c r="AF17" s="3"/>
      <c r="AG17" s="27">
        <v>0</v>
      </c>
      <c r="AH17" s="27">
        <f t="shared" si="3"/>
        <v>0</v>
      </c>
      <c r="AI17" s="3"/>
      <c r="AJ17" s="27">
        <v>0</v>
      </c>
      <c r="AK17" s="27">
        <v>0</v>
      </c>
      <c r="AL17" s="9"/>
      <c r="AM17" s="27">
        <f>Functionalization!M17</f>
        <v>0</v>
      </c>
      <c r="AN17" s="3"/>
      <c r="AO17" s="27">
        <v>0</v>
      </c>
      <c r="AP17" s="27">
        <f t="shared" si="4"/>
        <v>0</v>
      </c>
      <c r="AQ17" s="3"/>
      <c r="AR17" s="27">
        <v>0</v>
      </c>
      <c r="AS17" s="9"/>
      <c r="AT17" s="27">
        <f>Functionalization!N17</f>
        <v>0</v>
      </c>
      <c r="AU17" s="3"/>
      <c r="AV17" s="27">
        <v>0</v>
      </c>
      <c r="AW17" s="27">
        <f t="shared" si="5"/>
        <v>0</v>
      </c>
      <c r="AX17" s="3"/>
      <c r="AY17" s="27">
        <v>0</v>
      </c>
      <c r="AZ17" s="9"/>
      <c r="BA17" s="27">
        <f>Functionalization!O17</f>
        <v>0</v>
      </c>
      <c r="BB17" s="3"/>
      <c r="BC17" s="27">
        <v>0</v>
      </c>
      <c r="BD17" s="27">
        <f t="shared" si="6"/>
        <v>0</v>
      </c>
      <c r="BE17" s="3"/>
      <c r="BF17" s="27">
        <v>0</v>
      </c>
      <c r="BG17" s="27">
        <v>0</v>
      </c>
      <c r="BH17" s="9"/>
      <c r="BI17" s="27">
        <f>Functionalization!P17</f>
        <v>0</v>
      </c>
      <c r="BJ17" s="3"/>
      <c r="BK17" s="27">
        <v>0</v>
      </c>
      <c r="BL17" s="27">
        <f t="shared" si="7"/>
        <v>0</v>
      </c>
      <c r="BM17" s="3"/>
      <c r="BN17" s="27">
        <v>0</v>
      </c>
      <c r="BO17" s="9"/>
      <c r="BP17" s="27">
        <f>Functionalization!Q17</f>
        <v>0</v>
      </c>
      <c r="BQ17" s="3"/>
      <c r="BR17" s="27">
        <v>0</v>
      </c>
      <c r="BS17" s="27">
        <f t="shared" si="8"/>
        <v>0</v>
      </c>
      <c r="BT17" s="3"/>
      <c r="BU17" s="27">
        <v>0</v>
      </c>
      <c r="BV17" s="9"/>
      <c r="BW17" s="27">
        <f>Functionalization!R17</f>
        <v>0</v>
      </c>
      <c r="BX17" s="3"/>
      <c r="BY17" s="27">
        <v>0</v>
      </c>
      <c r="BZ17" s="27">
        <f t="shared" si="9"/>
        <v>0</v>
      </c>
      <c r="CA17" s="3"/>
      <c r="CB17" s="27">
        <v>0</v>
      </c>
      <c r="CC17" s="9"/>
      <c r="CD17" s="27">
        <f>Functionalization!S17</f>
        <v>0</v>
      </c>
      <c r="CE17" s="3"/>
      <c r="CF17" s="27">
        <v>0</v>
      </c>
      <c r="CG17" s="27">
        <f t="shared" si="10"/>
        <v>0</v>
      </c>
      <c r="CH17" s="3"/>
      <c r="CI17" s="27">
        <v>0</v>
      </c>
      <c r="CJ17" s="27">
        <v>0</v>
      </c>
      <c r="CK17" s="9"/>
      <c r="CL17" s="27">
        <f>Functionalization!T17</f>
        <v>0</v>
      </c>
      <c r="CM17" s="3"/>
      <c r="CN17" s="27">
        <v>0</v>
      </c>
      <c r="CO17" s="27">
        <f t="shared" si="11"/>
        <v>0</v>
      </c>
      <c r="CP17" s="3"/>
      <c r="CQ17" s="27">
        <v>0</v>
      </c>
      <c r="CR17" s="27">
        <v>0</v>
      </c>
    </row>
    <row r="18" spans="1:96" ht="12" customHeight="1">
      <c r="A18" s="1"/>
      <c r="B18" s="16" t="s">
        <v>42</v>
      </c>
      <c r="C18" s="1"/>
      <c r="D18" s="26">
        <f>SUM(D14:D17)</f>
        <v>0</v>
      </c>
      <c r="E18" s="3"/>
      <c r="F18" s="26">
        <f t="shared" ref="F18:G18" si="12">SUM(F14:F17)</f>
        <v>0</v>
      </c>
      <c r="G18" s="26">
        <f t="shared" si="12"/>
        <v>0</v>
      </c>
      <c r="H18" s="3"/>
      <c r="I18" s="26">
        <f t="shared" ref="I18:K18" si="13">SUM(I14:I17)</f>
        <v>0</v>
      </c>
      <c r="J18" s="26">
        <f t="shared" si="13"/>
        <v>0</v>
      </c>
      <c r="K18" s="26">
        <f t="shared" si="13"/>
        <v>0</v>
      </c>
      <c r="L18" s="9"/>
      <c r="M18" s="26">
        <f>SUM(M14:M17)</f>
        <v>0</v>
      </c>
      <c r="N18" s="3"/>
      <c r="O18" s="26">
        <f t="shared" ref="O18:P18" si="14">SUM(O14:O17)</f>
        <v>0</v>
      </c>
      <c r="P18" s="26">
        <f t="shared" si="14"/>
        <v>0</v>
      </c>
      <c r="Q18" s="3"/>
      <c r="R18" s="26">
        <f t="shared" ref="R18:S18" si="15">SUM(R14:R17)</f>
        <v>0</v>
      </c>
      <c r="S18" s="26">
        <f t="shared" si="15"/>
        <v>0</v>
      </c>
      <c r="T18" s="9"/>
      <c r="U18" s="26">
        <f>SUM(U14:U17)</f>
        <v>31196.703004844261</v>
      </c>
      <c r="V18" s="3"/>
      <c r="W18" s="26">
        <f t="shared" ref="W18:X18" si="16">SUM(W14:W17)</f>
        <v>0</v>
      </c>
      <c r="X18" s="26">
        <f t="shared" si="16"/>
        <v>31196.703004844261</v>
      </c>
      <c r="Y18" s="3"/>
      <c r="Z18" s="26">
        <f t="shared" ref="Z18:AC18" si="17">SUM(Z14:Z17)</f>
        <v>0</v>
      </c>
      <c r="AA18" s="26">
        <f t="shared" si="17"/>
        <v>0</v>
      </c>
      <c r="AB18" s="26">
        <f t="shared" si="17"/>
        <v>0</v>
      </c>
      <c r="AC18" s="26">
        <f t="shared" si="17"/>
        <v>31196.703004844261</v>
      </c>
      <c r="AD18" s="9"/>
      <c r="AE18" s="26">
        <f>SUM(AE14:AE17)</f>
        <v>0</v>
      </c>
      <c r="AF18" s="3"/>
      <c r="AG18" s="26">
        <f t="shared" ref="AG18:AH18" si="18">SUM(AG14:AG17)</f>
        <v>0</v>
      </c>
      <c r="AH18" s="26">
        <f t="shared" si="18"/>
        <v>0</v>
      </c>
      <c r="AI18" s="3"/>
      <c r="AJ18" s="26">
        <f t="shared" ref="AJ18:AK18" si="19">SUM(AJ14:AJ17)</f>
        <v>0</v>
      </c>
      <c r="AK18" s="26">
        <f t="shared" si="19"/>
        <v>0</v>
      </c>
      <c r="AL18" s="9"/>
      <c r="AM18" s="26">
        <f>SUM(AM14:AM17)</f>
        <v>0</v>
      </c>
      <c r="AN18" s="3"/>
      <c r="AO18" s="26">
        <f t="shared" ref="AO18:AP18" si="20">SUM(AO14:AO17)</f>
        <v>0</v>
      </c>
      <c r="AP18" s="26">
        <f t="shared" si="20"/>
        <v>0</v>
      </c>
      <c r="AQ18" s="3"/>
      <c r="AR18" s="26">
        <f>SUM(AR14:AR17)</f>
        <v>0</v>
      </c>
      <c r="AS18" s="9"/>
      <c r="AT18" s="26">
        <f>SUM(AT14:AT17)</f>
        <v>0</v>
      </c>
      <c r="AU18" s="3"/>
      <c r="AV18" s="26">
        <f t="shared" ref="AV18:AW18" si="21">SUM(AV14:AV17)</f>
        <v>0</v>
      </c>
      <c r="AW18" s="26">
        <f t="shared" si="21"/>
        <v>0</v>
      </c>
      <c r="AX18" s="3"/>
      <c r="AY18" s="26">
        <f>SUM(AY14:AY17)</f>
        <v>0</v>
      </c>
      <c r="AZ18" s="9"/>
      <c r="BA18" s="26">
        <f>SUM(BA14:BA17)</f>
        <v>0</v>
      </c>
      <c r="BB18" s="3"/>
      <c r="BC18" s="26">
        <f t="shared" ref="BC18:BD18" si="22">SUM(BC14:BC17)</f>
        <v>0</v>
      </c>
      <c r="BD18" s="26">
        <f t="shared" si="22"/>
        <v>0</v>
      </c>
      <c r="BE18" s="3"/>
      <c r="BF18" s="26">
        <f t="shared" ref="BF18:BG18" si="23">SUM(BF14:BF17)</f>
        <v>0</v>
      </c>
      <c r="BG18" s="26">
        <f t="shared" si="23"/>
        <v>0</v>
      </c>
      <c r="BH18" s="9"/>
      <c r="BI18" s="26">
        <f>SUM(BI14:BI17)</f>
        <v>0</v>
      </c>
      <c r="BJ18" s="3"/>
      <c r="BK18" s="26">
        <f t="shared" ref="BK18:BL18" si="24">SUM(BK14:BK17)</f>
        <v>0</v>
      </c>
      <c r="BL18" s="26">
        <f t="shared" si="24"/>
        <v>0</v>
      </c>
      <c r="BM18" s="3"/>
      <c r="BN18" s="26">
        <f>SUM(BN14:BN17)</f>
        <v>0</v>
      </c>
      <c r="BO18" s="9"/>
      <c r="BP18" s="26">
        <f>SUM(BP14:BP17)</f>
        <v>0</v>
      </c>
      <c r="BQ18" s="3"/>
      <c r="BR18" s="26">
        <f t="shared" ref="BR18:BS18" si="25">SUM(BR14:BR17)</f>
        <v>0</v>
      </c>
      <c r="BS18" s="26">
        <f t="shared" si="25"/>
        <v>0</v>
      </c>
      <c r="BT18" s="3"/>
      <c r="BU18" s="26">
        <f>SUM(BU14:BU17)</f>
        <v>0</v>
      </c>
      <c r="BV18" s="9"/>
      <c r="BW18" s="26">
        <f>SUM(BW14:BW17)</f>
        <v>0</v>
      </c>
      <c r="BX18" s="3"/>
      <c r="BY18" s="26">
        <f t="shared" ref="BY18:BZ18" si="26">SUM(BY14:BY17)</f>
        <v>0</v>
      </c>
      <c r="BZ18" s="26">
        <f t="shared" si="26"/>
        <v>0</v>
      </c>
      <c r="CA18" s="3"/>
      <c r="CB18" s="26">
        <f>SUM(CB14:CB17)</f>
        <v>0</v>
      </c>
      <c r="CC18" s="9"/>
      <c r="CD18" s="26">
        <f>SUM(CD14:CD17)</f>
        <v>0</v>
      </c>
      <c r="CE18" s="3"/>
      <c r="CF18" s="26">
        <f t="shared" ref="CF18:CG18" si="27">SUM(CF14:CF17)</f>
        <v>0</v>
      </c>
      <c r="CG18" s="26">
        <f t="shared" si="27"/>
        <v>0</v>
      </c>
      <c r="CH18" s="3"/>
      <c r="CI18" s="26">
        <f t="shared" ref="CI18:CJ18" si="28">SUM(CI14:CI17)</f>
        <v>0</v>
      </c>
      <c r="CJ18" s="26">
        <f t="shared" si="28"/>
        <v>0</v>
      </c>
      <c r="CK18" s="9"/>
      <c r="CL18" s="26">
        <f>SUM(CL14:CL17)</f>
        <v>0</v>
      </c>
      <c r="CM18" s="3"/>
      <c r="CN18" s="26">
        <f t="shared" ref="CN18:CO18" si="29">SUM(CN14:CN17)</f>
        <v>0</v>
      </c>
      <c r="CO18" s="26">
        <f t="shared" si="29"/>
        <v>0</v>
      </c>
      <c r="CP18" s="3"/>
      <c r="CQ18" s="26">
        <f t="shared" ref="CQ18:CR18" si="30">SUM(CQ14:CQ17)</f>
        <v>0</v>
      </c>
      <c r="CR18" s="26">
        <f t="shared" si="30"/>
        <v>0</v>
      </c>
    </row>
    <row r="19" spans="1:96" ht="12" customHeight="1">
      <c r="A19" s="1"/>
      <c r="B19" s="1"/>
      <c r="C19" s="1"/>
      <c r="D19" s="27"/>
      <c r="E19" s="3"/>
      <c r="F19" s="27"/>
      <c r="G19" s="27"/>
      <c r="H19" s="3"/>
      <c r="I19" s="27"/>
      <c r="J19" s="27"/>
      <c r="K19" s="27"/>
      <c r="L19" s="9"/>
      <c r="M19" s="27"/>
      <c r="N19" s="3"/>
      <c r="O19" s="27"/>
      <c r="P19" s="27"/>
      <c r="Q19" s="3"/>
      <c r="R19" s="27"/>
      <c r="S19" s="27"/>
      <c r="T19" s="9"/>
      <c r="U19" s="27"/>
      <c r="V19" s="3"/>
      <c r="W19" s="27"/>
      <c r="X19" s="27"/>
      <c r="Y19" s="3"/>
      <c r="Z19" s="27"/>
      <c r="AA19" s="27"/>
      <c r="AB19" s="27"/>
      <c r="AC19" s="27"/>
      <c r="AD19" s="9"/>
      <c r="AE19" s="27"/>
      <c r="AF19" s="3"/>
      <c r="AG19" s="27"/>
      <c r="AH19" s="27"/>
      <c r="AI19" s="3"/>
      <c r="AJ19" s="27"/>
      <c r="AK19" s="27"/>
      <c r="AL19" s="9"/>
      <c r="AM19" s="27"/>
      <c r="AN19" s="3"/>
      <c r="AO19" s="27"/>
      <c r="AP19" s="27"/>
      <c r="AQ19" s="3"/>
      <c r="AR19" s="27"/>
      <c r="AS19" s="9"/>
      <c r="AT19" s="27"/>
      <c r="AU19" s="3"/>
      <c r="AV19" s="27"/>
      <c r="AW19" s="27"/>
      <c r="AX19" s="3"/>
      <c r="AY19" s="27"/>
      <c r="AZ19" s="9"/>
      <c r="BA19" s="27"/>
      <c r="BB19" s="3"/>
      <c r="BC19" s="27"/>
      <c r="BD19" s="27"/>
      <c r="BE19" s="3"/>
      <c r="BF19" s="27"/>
      <c r="BG19" s="27"/>
      <c r="BH19" s="9"/>
      <c r="BI19" s="27"/>
      <c r="BJ19" s="3"/>
      <c r="BK19" s="27"/>
      <c r="BL19" s="27"/>
      <c r="BM19" s="3"/>
      <c r="BN19" s="27"/>
      <c r="BO19" s="9"/>
      <c r="BP19" s="27"/>
      <c r="BQ19" s="3"/>
      <c r="BR19" s="27"/>
      <c r="BS19" s="27"/>
      <c r="BT19" s="3"/>
      <c r="BU19" s="27"/>
      <c r="BV19" s="9"/>
      <c r="BW19" s="27"/>
      <c r="BX19" s="3"/>
      <c r="BY19" s="27"/>
      <c r="BZ19" s="27"/>
      <c r="CA19" s="3"/>
      <c r="CB19" s="27"/>
      <c r="CC19" s="9"/>
      <c r="CD19" s="27"/>
      <c r="CE19" s="3"/>
      <c r="CF19" s="27"/>
      <c r="CG19" s="27"/>
      <c r="CH19" s="3"/>
      <c r="CI19" s="27"/>
      <c r="CJ19" s="27"/>
      <c r="CK19" s="9"/>
      <c r="CL19" s="27"/>
      <c r="CM19" s="3"/>
      <c r="CN19" s="27"/>
      <c r="CO19" s="27"/>
      <c r="CP19" s="3"/>
      <c r="CQ19" s="27"/>
      <c r="CR19" s="27"/>
    </row>
    <row r="20" spans="1:96" ht="12" customHeight="1">
      <c r="A20" s="16" t="s">
        <v>43</v>
      </c>
      <c r="B20" s="1"/>
      <c r="C20" s="1"/>
      <c r="D20" s="27"/>
      <c r="E20" s="3"/>
      <c r="F20" s="27"/>
      <c r="G20" s="27"/>
      <c r="H20" s="3"/>
      <c r="I20" s="27"/>
      <c r="J20" s="27"/>
      <c r="K20" s="27"/>
      <c r="L20" s="9"/>
      <c r="M20" s="27"/>
      <c r="N20" s="3"/>
      <c r="O20" s="27"/>
      <c r="P20" s="27"/>
      <c r="Q20" s="3"/>
      <c r="R20" s="27"/>
      <c r="S20" s="27"/>
      <c r="T20" s="9"/>
      <c r="U20" s="27"/>
      <c r="V20" s="3"/>
      <c r="W20" s="27"/>
      <c r="X20" s="27"/>
      <c r="Y20" s="3"/>
      <c r="Z20" s="27"/>
      <c r="AA20" s="27"/>
      <c r="AB20" s="27"/>
      <c r="AC20" s="27"/>
      <c r="AD20" s="9"/>
      <c r="AE20" s="27"/>
      <c r="AF20" s="3"/>
      <c r="AG20" s="27"/>
      <c r="AH20" s="27"/>
      <c r="AI20" s="3"/>
      <c r="AJ20" s="27"/>
      <c r="AK20" s="27"/>
      <c r="AL20" s="9"/>
      <c r="AM20" s="27"/>
      <c r="AN20" s="3"/>
      <c r="AO20" s="27"/>
      <c r="AP20" s="27"/>
      <c r="AQ20" s="3"/>
      <c r="AR20" s="27"/>
      <c r="AS20" s="9"/>
      <c r="AT20" s="27"/>
      <c r="AU20" s="3"/>
      <c r="AV20" s="27"/>
      <c r="AW20" s="27"/>
      <c r="AX20" s="3"/>
      <c r="AY20" s="27"/>
      <c r="AZ20" s="9"/>
      <c r="BA20" s="27"/>
      <c r="BB20" s="3"/>
      <c r="BC20" s="27"/>
      <c r="BD20" s="27"/>
      <c r="BE20" s="3"/>
      <c r="BF20" s="27"/>
      <c r="BG20" s="27"/>
      <c r="BH20" s="9"/>
      <c r="BI20" s="27"/>
      <c r="BJ20" s="3"/>
      <c r="BK20" s="27"/>
      <c r="BL20" s="27"/>
      <c r="BM20" s="3"/>
      <c r="BN20" s="27"/>
      <c r="BO20" s="9"/>
      <c r="BP20" s="27"/>
      <c r="BQ20" s="3"/>
      <c r="BR20" s="27"/>
      <c r="BS20" s="27"/>
      <c r="BT20" s="3"/>
      <c r="BU20" s="27"/>
      <c r="BV20" s="9"/>
      <c r="BW20" s="27"/>
      <c r="BX20" s="3"/>
      <c r="BY20" s="27"/>
      <c r="BZ20" s="27"/>
      <c r="CA20" s="3"/>
      <c r="CB20" s="27"/>
      <c r="CC20" s="9"/>
      <c r="CD20" s="27"/>
      <c r="CE20" s="3"/>
      <c r="CF20" s="27"/>
      <c r="CG20" s="27"/>
      <c r="CH20" s="3"/>
      <c r="CI20" s="27"/>
      <c r="CJ20" s="27"/>
      <c r="CK20" s="9"/>
      <c r="CL20" s="27"/>
      <c r="CM20" s="3"/>
      <c r="CN20" s="27"/>
      <c r="CO20" s="27"/>
      <c r="CP20" s="3"/>
      <c r="CQ20" s="27"/>
      <c r="CR20" s="27"/>
    </row>
    <row r="21" spans="1:96" ht="12" customHeight="1">
      <c r="A21" s="1"/>
      <c r="B21" s="16" t="s">
        <v>44</v>
      </c>
      <c r="C21" s="5" t="s">
        <v>45</v>
      </c>
      <c r="D21" s="27">
        <f>Functionalization!I21</f>
        <v>0</v>
      </c>
      <c r="E21" s="3"/>
      <c r="F21" s="27">
        <v>0</v>
      </c>
      <c r="G21" s="27">
        <f>D21-F21</f>
        <v>0</v>
      </c>
      <c r="H21" s="3"/>
      <c r="I21" s="27">
        <v>0</v>
      </c>
      <c r="J21" s="27">
        <v>0</v>
      </c>
      <c r="K21" s="27">
        <v>0</v>
      </c>
      <c r="L21" s="9"/>
      <c r="M21" s="27">
        <f>Functionalization!J21</f>
        <v>0</v>
      </c>
      <c r="N21" s="3"/>
      <c r="O21" s="27">
        <v>0</v>
      </c>
      <c r="P21" s="27">
        <f>M21-O21</f>
        <v>0</v>
      </c>
      <c r="Q21" s="3"/>
      <c r="R21" s="27">
        <v>0</v>
      </c>
      <c r="S21" s="27">
        <v>0</v>
      </c>
      <c r="T21" s="1"/>
      <c r="U21" s="27">
        <f>Functionalization!K21</f>
        <v>3695.0555531510349</v>
      </c>
      <c r="V21" s="3"/>
      <c r="W21" s="27">
        <v>0</v>
      </c>
      <c r="X21" s="27">
        <f>U21-W21</f>
        <v>3695.0555531510349</v>
      </c>
      <c r="Y21" s="3" t="s">
        <v>637</v>
      </c>
      <c r="Z21" s="27">
        <v>3695.0555531510349</v>
      </c>
      <c r="AA21" s="27">
        <v>0</v>
      </c>
      <c r="AB21" s="27">
        <v>0</v>
      </c>
      <c r="AC21" s="27">
        <v>0</v>
      </c>
      <c r="AD21" s="9"/>
      <c r="AE21" s="27">
        <f>Functionalization!L21</f>
        <v>0</v>
      </c>
      <c r="AF21" s="3"/>
      <c r="AG21" s="27">
        <v>0</v>
      </c>
      <c r="AH21" s="27">
        <f>AE21-AG21</f>
        <v>0</v>
      </c>
      <c r="AI21" s="3" t="s">
        <v>637</v>
      </c>
      <c r="AJ21" s="27">
        <v>0</v>
      </c>
      <c r="AK21" s="27">
        <v>0</v>
      </c>
      <c r="AL21" s="9"/>
      <c r="AM21" s="27">
        <f>Functionalization!M21</f>
        <v>0</v>
      </c>
      <c r="AN21" s="3"/>
      <c r="AO21" s="27">
        <v>0</v>
      </c>
      <c r="AP21" s="27">
        <f>AM21-AO21</f>
        <v>0</v>
      </c>
      <c r="AQ21" s="3"/>
      <c r="AR21" s="27">
        <v>0</v>
      </c>
      <c r="AS21" s="9"/>
      <c r="AT21" s="27">
        <f>Functionalization!N21</f>
        <v>0</v>
      </c>
      <c r="AU21" s="3"/>
      <c r="AV21" s="27">
        <v>0</v>
      </c>
      <c r="AW21" s="27">
        <f>AT21-AV21</f>
        <v>0</v>
      </c>
      <c r="AX21" s="3"/>
      <c r="AY21" s="27">
        <v>0</v>
      </c>
      <c r="AZ21" s="9"/>
      <c r="BA21" s="27">
        <f>Functionalization!O21</f>
        <v>1103.2219432792178</v>
      </c>
      <c r="BB21" s="3"/>
      <c r="BC21" s="27">
        <v>0</v>
      </c>
      <c r="BD21" s="27">
        <f>BA21-BC21</f>
        <v>1103.2219432792178</v>
      </c>
      <c r="BE21" s="3" t="s">
        <v>637</v>
      </c>
      <c r="BF21" s="27">
        <v>1103.2219432792178</v>
      </c>
      <c r="BG21" s="27">
        <v>0</v>
      </c>
      <c r="BH21" s="9"/>
      <c r="BI21" s="27">
        <f>Functionalization!P21</f>
        <v>0</v>
      </c>
      <c r="BJ21" s="3"/>
      <c r="BK21" s="27">
        <v>0</v>
      </c>
      <c r="BL21" s="27">
        <f>BI21-BK21</f>
        <v>0</v>
      </c>
      <c r="BM21" s="3"/>
      <c r="BN21" s="27">
        <v>0</v>
      </c>
      <c r="BO21" s="9"/>
      <c r="BP21" s="27">
        <f>Functionalization!Q21</f>
        <v>0</v>
      </c>
      <c r="BQ21" s="3"/>
      <c r="BR21" s="27">
        <v>0</v>
      </c>
      <c r="BS21" s="27">
        <f>BP21-BR21</f>
        <v>0</v>
      </c>
      <c r="BT21" s="3"/>
      <c r="BU21" s="27">
        <v>0</v>
      </c>
      <c r="BV21" s="9"/>
      <c r="BW21" s="27">
        <f>Functionalization!R21</f>
        <v>0</v>
      </c>
      <c r="BX21" s="3"/>
      <c r="BY21" s="27">
        <v>0</v>
      </c>
      <c r="BZ21" s="27">
        <f>BW21-BY21</f>
        <v>0</v>
      </c>
      <c r="CA21" s="3"/>
      <c r="CB21" s="27">
        <v>0</v>
      </c>
      <c r="CC21" s="9"/>
      <c r="CD21" s="27">
        <f>Functionalization!S21</f>
        <v>105.72250356974705</v>
      </c>
      <c r="CE21" s="3"/>
      <c r="CF21" s="27">
        <v>0</v>
      </c>
      <c r="CG21" s="27">
        <f>CD21-CF21</f>
        <v>105.72250356974705</v>
      </c>
      <c r="CH21" s="3" t="s">
        <v>637</v>
      </c>
      <c r="CI21" s="27">
        <v>105.72250356974705</v>
      </c>
      <c r="CJ21" s="27">
        <v>0</v>
      </c>
      <c r="CK21" s="9"/>
      <c r="CL21" s="27">
        <f>Functionalization!T21</f>
        <v>0</v>
      </c>
      <c r="CM21" s="3"/>
      <c r="CN21" s="27">
        <v>0</v>
      </c>
      <c r="CO21" s="27">
        <f>CL21-CN21</f>
        <v>0</v>
      </c>
      <c r="CP21" s="3"/>
      <c r="CQ21" s="27">
        <v>0</v>
      </c>
      <c r="CR21" s="27">
        <v>0</v>
      </c>
    </row>
    <row r="22" spans="1:96" ht="12" customHeight="1">
      <c r="A22" s="1"/>
      <c r="B22" s="16" t="s">
        <v>48</v>
      </c>
      <c r="C22" s="5" t="s">
        <v>49</v>
      </c>
      <c r="D22" s="27">
        <f>Functionalization!I22</f>
        <v>0</v>
      </c>
      <c r="E22" s="3"/>
      <c r="F22" s="27">
        <v>0</v>
      </c>
      <c r="G22" s="27">
        <f t="shared" ref="G22:G24" si="31">D22-F22</f>
        <v>0</v>
      </c>
      <c r="H22" s="3"/>
      <c r="I22" s="27">
        <v>0</v>
      </c>
      <c r="J22" s="27">
        <v>0</v>
      </c>
      <c r="K22" s="27">
        <v>0</v>
      </c>
      <c r="L22" s="9"/>
      <c r="M22" s="27">
        <f>Functionalization!J22</f>
        <v>0</v>
      </c>
      <c r="N22" s="3"/>
      <c r="O22" s="27">
        <v>0</v>
      </c>
      <c r="P22" s="27">
        <f t="shared" ref="P22:P24" si="32">M22-O22</f>
        <v>0</v>
      </c>
      <c r="Q22" s="3"/>
      <c r="R22" s="27">
        <v>0</v>
      </c>
      <c r="S22" s="27">
        <v>0</v>
      </c>
      <c r="T22" s="1"/>
      <c r="U22" s="27">
        <f>Functionalization!K22</f>
        <v>31985</v>
      </c>
      <c r="V22" s="3"/>
      <c r="W22" s="27">
        <v>0</v>
      </c>
      <c r="X22" s="27">
        <f t="shared" ref="X22:X24" si="33">U22-W22</f>
        <v>31985</v>
      </c>
      <c r="Y22" s="3" t="s">
        <v>638</v>
      </c>
      <c r="Z22" s="27">
        <v>15992.500000000004</v>
      </c>
      <c r="AA22" s="27">
        <v>0</v>
      </c>
      <c r="AB22" s="27">
        <v>14489.204999999998</v>
      </c>
      <c r="AC22" s="27">
        <v>1503.2950000000001</v>
      </c>
      <c r="AD22" s="9"/>
      <c r="AE22" s="27">
        <f>Functionalization!L22</f>
        <v>0</v>
      </c>
      <c r="AF22" s="3"/>
      <c r="AG22" s="27">
        <v>0</v>
      </c>
      <c r="AH22" s="27">
        <f t="shared" ref="AH22:AH24" si="34">AE22-AG22</f>
        <v>0</v>
      </c>
      <c r="AI22" s="3"/>
      <c r="AJ22" s="27">
        <v>0</v>
      </c>
      <c r="AK22" s="27">
        <v>0</v>
      </c>
      <c r="AL22" s="9"/>
      <c r="AM22" s="27">
        <f>Functionalization!M22</f>
        <v>0</v>
      </c>
      <c r="AN22" s="3"/>
      <c r="AO22" s="27">
        <v>0</v>
      </c>
      <c r="AP22" s="27">
        <f t="shared" ref="AP22:AP24" si="35">AM22-AO22</f>
        <v>0</v>
      </c>
      <c r="AQ22" s="3"/>
      <c r="AR22" s="27">
        <v>0</v>
      </c>
      <c r="AS22" s="9"/>
      <c r="AT22" s="27">
        <f>Functionalization!N22</f>
        <v>0</v>
      </c>
      <c r="AU22" s="3"/>
      <c r="AV22" s="27">
        <v>0</v>
      </c>
      <c r="AW22" s="27">
        <f t="shared" ref="AW22:AW24" si="36">AT22-AV22</f>
        <v>0</v>
      </c>
      <c r="AX22" s="3"/>
      <c r="AY22" s="27">
        <v>0</v>
      </c>
      <c r="AZ22" s="9"/>
      <c r="BA22" s="27">
        <f>Functionalization!O22</f>
        <v>0</v>
      </c>
      <c r="BB22" s="3"/>
      <c r="BC22" s="27">
        <v>0</v>
      </c>
      <c r="BD22" s="27">
        <f t="shared" ref="BD22:BD24" si="37">BA22-BC22</f>
        <v>0</v>
      </c>
      <c r="BE22" s="3"/>
      <c r="BF22" s="27">
        <v>0</v>
      </c>
      <c r="BG22" s="27">
        <v>0</v>
      </c>
      <c r="BH22" s="9"/>
      <c r="BI22" s="27">
        <f>Functionalization!P22</f>
        <v>0</v>
      </c>
      <c r="BJ22" s="3"/>
      <c r="BK22" s="27">
        <v>0</v>
      </c>
      <c r="BL22" s="27">
        <f t="shared" ref="BL22:BL24" si="38">BI22-BK22</f>
        <v>0</v>
      </c>
      <c r="BM22" s="3"/>
      <c r="BN22" s="27">
        <v>0</v>
      </c>
      <c r="BO22" s="9"/>
      <c r="BP22" s="27">
        <f>Functionalization!Q22</f>
        <v>0</v>
      </c>
      <c r="BQ22" s="3"/>
      <c r="BR22" s="27">
        <v>0</v>
      </c>
      <c r="BS22" s="27">
        <f t="shared" ref="BS22:BS24" si="39">BP22-BR22</f>
        <v>0</v>
      </c>
      <c r="BT22" s="3"/>
      <c r="BU22" s="27">
        <v>0</v>
      </c>
      <c r="BV22" s="9"/>
      <c r="BW22" s="27">
        <f>Functionalization!R22</f>
        <v>0</v>
      </c>
      <c r="BX22" s="3"/>
      <c r="BY22" s="27">
        <v>0</v>
      </c>
      <c r="BZ22" s="27">
        <f t="shared" ref="BZ22:BZ24" si="40">BW22-BY22</f>
        <v>0</v>
      </c>
      <c r="CA22" s="3"/>
      <c r="CB22" s="27">
        <v>0</v>
      </c>
      <c r="CC22" s="9"/>
      <c r="CD22" s="27">
        <f>Functionalization!S22</f>
        <v>0</v>
      </c>
      <c r="CE22" s="3"/>
      <c r="CF22" s="27">
        <v>0</v>
      </c>
      <c r="CG22" s="27">
        <f t="shared" ref="CG22:CG24" si="41">CD22-CF22</f>
        <v>0</v>
      </c>
      <c r="CH22" s="3"/>
      <c r="CI22" s="27">
        <v>0</v>
      </c>
      <c r="CJ22" s="27">
        <v>0</v>
      </c>
      <c r="CK22" s="9"/>
      <c r="CL22" s="27">
        <f>Functionalization!T22</f>
        <v>0</v>
      </c>
      <c r="CM22" s="3"/>
      <c r="CN22" s="27">
        <v>0</v>
      </c>
      <c r="CO22" s="27">
        <f t="shared" ref="CO22:CO24" si="42">CL22-CN22</f>
        <v>0</v>
      </c>
      <c r="CP22" s="3"/>
      <c r="CQ22" s="27">
        <v>0</v>
      </c>
      <c r="CR22" s="27">
        <v>0</v>
      </c>
    </row>
    <row r="23" spans="1:96" ht="12" customHeight="1">
      <c r="A23" s="1"/>
      <c r="B23" s="16" t="s">
        <v>50</v>
      </c>
      <c r="C23" s="5" t="s">
        <v>51</v>
      </c>
      <c r="D23" s="27">
        <f>Functionalization!I23</f>
        <v>0</v>
      </c>
      <c r="E23" s="3"/>
      <c r="F23" s="27">
        <v>0</v>
      </c>
      <c r="G23" s="27">
        <f t="shared" si="31"/>
        <v>0</v>
      </c>
      <c r="H23" s="3"/>
      <c r="I23" s="27">
        <v>0</v>
      </c>
      <c r="J23" s="27">
        <v>0</v>
      </c>
      <c r="K23" s="27">
        <v>0</v>
      </c>
      <c r="L23" s="9"/>
      <c r="M23" s="27">
        <f>Functionalization!J23</f>
        <v>484.10399999999998</v>
      </c>
      <c r="N23" s="3"/>
      <c r="O23" s="27">
        <v>0</v>
      </c>
      <c r="P23" s="27">
        <f t="shared" si="32"/>
        <v>484.10399999999998</v>
      </c>
      <c r="Q23" s="3" t="s">
        <v>637</v>
      </c>
      <c r="R23" s="27">
        <v>484.10399999999998</v>
      </c>
      <c r="S23" s="27">
        <v>0</v>
      </c>
      <c r="T23" s="1"/>
      <c r="U23" s="27">
        <f>Functionalization!K23</f>
        <v>31972.800437302041</v>
      </c>
      <c r="V23" s="3"/>
      <c r="W23" s="27">
        <v>0</v>
      </c>
      <c r="X23" s="27">
        <f t="shared" si="33"/>
        <v>31972.800437302041</v>
      </c>
      <c r="Y23" s="3" t="s">
        <v>637</v>
      </c>
      <c r="Z23" s="27">
        <v>31972.800437302041</v>
      </c>
      <c r="AA23" s="27">
        <v>0</v>
      </c>
      <c r="AB23" s="27">
        <v>0</v>
      </c>
      <c r="AC23" s="27">
        <v>0</v>
      </c>
      <c r="AD23" s="9"/>
      <c r="AE23" s="27">
        <f>Functionalization!L23</f>
        <v>2957.181</v>
      </c>
      <c r="AF23" s="3"/>
      <c r="AG23" s="27">
        <v>0</v>
      </c>
      <c r="AH23" s="27">
        <f t="shared" si="34"/>
        <v>2957.181</v>
      </c>
      <c r="AI23" s="3" t="s">
        <v>637</v>
      </c>
      <c r="AJ23" s="27">
        <v>2957.181</v>
      </c>
      <c r="AK23" s="27">
        <v>0</v>
      </c>
      <c r="AL23" s="9"/>
      <c r="AM23" s="27">
        <f>Functionalization!M23</f>
        <v>0</v>
      </c>
      <c r="AN23" s="3"/>
      <c r="AO23" s="27">
        <v>0</v>
      </c>
      <c r="AP23" s="27">
        <f t="shared" si="35"/>
        <v>0</v>
      </c>
      <c r="AQ23" s="3"/>
      <c r="AR23" s="27">
        <v>0</v>
      </c>
      <c r="AS23" s="9"/>
      <c r="AT23" s="27">
        <f>Functionalization!N23</f>
        <v>0</v>
      </c>
      <c r="AU23" s="3"/>
      <c r="AV23" s="27">
        <v>0</v>
      </c>
      <c r="AW23" s="27">
        <f t="shared" si="36"/>
        <v>0</v>
      </c>
      <c r="AX23" s="3"/>
      <c r="AY23" s="27">
        <v>0</v>
      </c>
      <c r="AZ23" s="9"/>
      <c r="BA23" s="27">
        <f>Functionalization!O23</f>
        <v>30224.22592692302</v>
      </c>
      <c r="BB23" s="3"/>
      <c r="BC23" s="27">
        <v>0</v>
      </c>
      <c r="BD23" s="27">
        <f t="shared" si="37"/>
        <v>30224.22592692302</v>
      </c>
      <c r="BE23" s="3" t="s">
        <v>637</v>
      </c>
      <c r="BF23" s="27">
        <v>30224.22592692302</v>
      </c>
      <c r="BG23" s="27">
        <v>0</v>
      </c>
      <c r="BH23" s="9"/>
      <c r="BI23" s="27">
        <f>Functionalization!P23</f>
        <v>0</v>
      </c>
      <c r="BJ23" s="3"/>
      <c r="BK23" s="27">
        <v>0</v>
      </c>
      <c r="BL23" s="27">
        <f t="shared" si="38"/>
        <v>0</v>
      </c>
      <c r="BM23" s="3"/>
      <c r="BN23" s="27">
        <v>0</v>
      </c>
      <c r="BO23" s="9"/>
      <c r="BP23" s="27">
        <f>Functionalization!Q23</f>
        <v>0</v>
      </c>
      <c r="BQ23" s="3"/>
      <c r="BR23" s="27">
        <v>0</v>
      </c>
      <c r="BS23" s="27">
        <f t="shared" si="39"/>
        <v>0</v>
      </c>
      <c r="BT23" s="3"/>
      <c r="BU23" s="27">
        <v>0</v>
      </c>
      <c r="BV23" s="9"/>
      <c r="BW23" s="27">
        <f>Functionalization!R23</f>
        <v>0</v>
      </c>
      <c r="BX23" s="3"/>
      <c r="BY23" s="27">
        <v>0</v>
      </c>
      <c r="BZ23" s="27">
        <f t="shared" si="40"/>
        <v>0</v>
      </c>
      <c r="CA23" s="3"/>
      <c r="CB23" s="27">
        <v>0</v>
      </c>
      <c r="CC23" s="9"/>
      <c r="CD23" s="27">
        <f>Functionalization!S23</f>
        <v>1722.0273919441036</v>
      </c>
      <c r="CE23" s="3"/>
      <c r="CF23" s="27">
        <v>0</v>
      </c>
      <c r="CG23" s="27">
        <f t="shared" si="41"/>
        <v>1722.0273919441036</v>
      </c>
      <c r="CH23" s="3" t="s">
        <v>637</v>
      </c>
      <c r="CI23" s="27">
        <v>1722.0273919441036</v>
      </c>
      <c r="CJ23" s="27">
        <v>0</v>
      </c>
      <c r="CK23" s="9"/>
      <c r="CL23" s="27">
        <f>Functionalization!T23</f>
        <v>0</v>
      </c>
      <c r="CM23" s="3"/>
      <c r="CN23" s="27">
        <v>0</v>
      </c>
      <c r="CO23" s="27">
        <f t="shared" si="42"/>
        <v>0</v>
      </c>
      <c r="CP23" s="3"/>
      <c r="CQ23" s="27">
        <v>0</v>
      </c>
      <c r="CR23" s="27">
        <v>0</v>
      </c>
    </row>
    <row r="24" spans="1:96" ht="12" customHeight="1">
      <c r="A24" s="1"/>
      <c r="B24" s="16" t="s">
        <v>53</v>
      </c>
      <c r="C24" s="5" t="s">
        <v>54</v>
      </c>
      <c r="D24" s="27">
        <f>Functionalization!I24</f>
        <v>0</v>
      </c>
      <c r="E24" s="3"/>
      <c r="F24" s="27">
        <v>0</v>
      </c>
      <c r="G24" s="27">
        <f t="shared" si="31"/>
        <v>0</v>
      </c>
      <c r="H24" s="3"/>
      <c r="I24" s="27">
        <v>0</v>
      </c>
      <c r="J24" s="27">
        <v>0</v>
      </c>
      <c r="K24" s="27">
        <v>0</v>
      </c>
      <c r="L24" s="9"/>
      <c r="M24" s="27">
        <f>Functionalization!J24</f>
        <v>0</v>
      </c>
      <c r="N24" s="3"/>
      <c r="O24" s="27">
        <v>0</v>
      </c>
      <c r="P24" s="27">
        <f t="shared" si="32"/>
        <v>0</v>
      </c>
      <c r="Q24" s="3"/>
      <c r="R24" s="27">
        <v>0</v>
      </c>
      <c r="S24" s="27">
        <v>0</v>
      </c>
      <c r="T24" s="1"/>
      <c r="U24" s="27">
        <f>Functionalization!K24</f>
        <v>103024.04388810096</v>
      </c>
      <c r="V24" s="3"/>
      <c r="W24" s="27">
        <v>0</v>
      </c>
      <c r="X24" s="27">
        <f t="shared" si="33"/>
        <v>103024.04388810096</v>
      </c>
      <c r="Y24" s="3" t="s">
        <v>638</v>
      </c>
      <c r="Z24" s="27">
        <v>51512.021944050495</v>
      </c>
      <c r="AA24" s="27">
        <v>0</v>
      </c>
      <c r="AB24" s="27">
        <v>46669.891881309733</v>
      </c>
      <c r="AC24" s="27">
        <v>4842.1300627407454</v>
      </c>
      <c r="AD24" s="9"/>
      <c r="AE24" s="27">
        <f>Functionalization!L24</f>
        <v>0</v>
      </c>
      <c r="AF24" s="3"/>
      <c r="AG24" s="27">
        <v>0</v>
      </c>
      <c r="AH24" s="27">
        <f t="shared" si="34"/>
        <v>0</v>
      </c>
      <c r="AI24" s="3"/>
      <c r="AJ24" s="27">
        <v>0</v>
      </c>
      <c r="AK24" s="27">
        <v>0</v>
      </c>
      <c r="AL24" s="9"/>
      <c r="AM24" s="27">
        <f>Functionalization!M24</f>
        <v>0</v>
      </c>
      <c r="AN24" s="3"/>
      <c r="AO24" s="27">
        <v>0</v>
      </c>
      <c r="AP24" s="27">
        <f t="shared" si="35"/>
        <v>0</v>
      </c>
      <c r="AQ24" s="3"/>
      <c r="AR24" s="27">
        <v>0</v>
      </c>
      <c r="AS24" s="9"/>
      <c r="AT24" s="27">
        <f>Functionalization!N24</f>
        <v>0</v>
      </c>
      <c r="AU24" s="3"/>
      <c r="AV24" s="27">
        <v>0</v>
      </c>
      <c r="AW24" s="27">
        <f t="shared" si="36"/>
        <v>0</v>
      </c>
      <c r="AX24" s="3"/>
      <c r="AY24" s="27">
        <v>0</v>
      </c>
      <c r="AZ24" s="9"/>
      <c r="BA24" s="27">
        <f>Functionalization!O24</f>
        <v>0</v>
      </c>
      <c r="BB24" s="3"/>
      <c r="BC24" s="27">
        <v>0</v>
      </c>
      <c r="BD24" s="27">
        <f t="shared" si="37"/>
        <v>0</v>
      </c>
      <c r="BE24" s="3"/>
      <c r="BF24" s="27">
        <v>0</v>
      </c>
      <c r="BG24" s="27">
        <v>0</v>
      </c>
      <c r="BH24" s="9"/>
      <c r="BI24" s="27">
        <f>Functionalization!P24</f>
        <v>0</v>
      </c>
      <c r="BJ24" s="3"/>
      <c r="BK24" s="27">
        <v>0</v>
      </c>
      <c r="BL24" s="27">
        <f t="shared" si="38"/>
        <v>0</v>
      </c>
      <c r="BM24" s="3"/>
      <c r="BN24" s="27">
        <v>0</v>
      </c>
      <c r="BO24" s="9"/>
      <c r="BP24" s="27">
        <f>Functionalization!Q24</f>
        <v>0</v>
      </c>
      <c r="BQ24" s="3"/>
      <c r="BR24" s="27">
        <v>0</v>
      </c>
      <c r="BS24" s="27">
        <f t="shared" si="39"/>
        <v>0</v>
      </c>
      <c r="BT24" s="3"/>
      <c r="BU24" s="27">
        <v>0</v>
      </c>
      <c r="BV24" s="9"/>
      <c r="BW24" s="27">
        <f>Functionalization!R24</f>
        <v>0</v>
      </c>
      <c r="BX24" s="3"/>
      <c r="BY24" s="27">
        <v>0</v>
      </c>
      <c r="BZ24" s="27">
        <f t="shared" si="40"/>
        <v>0</v>
      </c>
      <c r="CA24" s="3"/>
      <c r="CB24" s="27">
        <v>0</v>
      </c>
      <c r="CC24" s="9"/>
      <c r="CD24" s="27">
        <f>Functionalization!S24</f>
        <v>0</v>
      </c>
      <c r="CE24" s="3"/>
      <c r="CF24" s="27">
        <v>0</v>
      </c>
      <c r="CG24" s="27">
        <f t="shared" si="41"/>
        <v>0</v>
      </c>
      <c r="CH24" s="3"/>
      <c r="CI24" s="27">
        <v>0</v>
      </c>
      <c r="CJ24" s="27">
        <v>0</v>
      </c>
      <c r="CK24" s="9"/>
      <c r="CL24" s="27">
        <f>Functionalization!T24</f>
        <v>0</v>
      </c>
      <c r="CM24" s="3"/>
      <c r="CN24" s="27">
        <v>0</v>
      </c>
      <c r="CO24" s="27">
        <f t="shared" si="42"/>
        <v>0</v>
      </c>
      <c r="CP24" s="3"/>
      <c r="CQ24" s="27">
        <v>0</v>
      </c>
      <c r="CR24" s="27">
        <v>0</v>
      </c>
    </row>
    <row r="25" spans="1:96" ht="12" customHeight="1">
      <c r="A25" s="1"/>
      <c r="B25" s="16" t="s">
        <v>55</v>
      </c>
      <c r="C25" s="5" t="s">
        <v>56</v>
      </c>
      <c r="D25" s="27">
        <f>Functionalization!I25</f>
        <v>0</v>
      </c>
      <c r="E25" s="3"/>
      <c r="F25" s="27">
        <v>0</v>
      </c>
      <c r="G25" s="27">
        <f>D25-F25</f>
        <v>0</v>
      </c>
      <c r="H25" s="3"/>
      <c r="I25" s="27">
        <v>0</v>
      </c>
      <c r="J25" s="27">
        <v>0</v>
      </c>
      <c r="K25" s="27">
        <v>0</v>
      </c>
      <c r="L25" s="9"/>
      <c r="M25" s="27">
        <f>Functionalization!J25</f>
        <v>0</v>
      </c>
      <c r="N25" s="3"/>
      <c r="O25" s="27">
        <v>0</v>
      </c>
      <c r="P25" s="27">
        <f>M25-O25</f>
        <v>0</v>
      </c>
      <c r="Q25" s="3"/>
      <c r="R25" s="27">
        <v>0</v>
      </c>
      <c r="S25" s="27">
        <v>0</v>
      </c>
      <c r="T25" s="1"/>
      <c r="U25" s="27">
        <f>Functionalization!K25</f>
        <v>30470.068708449246</v>
      </c>
      <c r="V25" s="3"/>
      <c r="W25" s="27">
        <v>0</v>
      </c>
      <c r="X25" s="27">
        <f>U25-W25</f>
        <v>30470.068708449246</v>
      </c>
      <c r="Y25" s="3" t="s">
        <v>637</v>
      </c>
      <c r="Z25" s="27">
        <v>30470.068708449246</v>
      </c>
      <c r="AA25" s="27">
        <v>0</v>
      </c>
      <c r="AB25" s="27">
        <v>0</v>
      </c>
      <c r="AC25" s="27">
        <v>0</v>
      </c>
      <c r="AD25" s="9"/>
      <c r="AE25" s="27">
        <f>Functionalization!L25</f>
        <v>58729.969008213542</v>
      </c>
      <c r="AF25" s="5"/>
      <c r="AG25" s="27">
        <v>0</v>
      </c>
      <c r="AH25" s="27">
        <f>AE25-AG25</f>
        <v>58729.969008213542</v>
      </c>
      <c r="AI25" s="3" t="s">
        <v>637</v>
      </c>
      <c r="AJ25" s="27">
        <v>58729.969008213542</v>
      </c>
      <c r="AK25" s="27">
        <v>0</v>
      </c>
      <c r="AL25" s="9"/>
      <c r="AM25" s="27">
        <f>Functionalization!M25</f>
        <v>0</v>
      </c>
      <c r="AN25" s="3"/>
      <c r="AO25" s="27">
        <v>0</v>
      </c>
      <c r="AP25" s="27">
        <f>AM25-AO25</f>
        <v>0</v>
      </c>
      <c r="AQ25" s="3"/>
      <c r="AR25" s="27">
        <v>0</v>
      </c>
      <c r="AS25" s="9"/>
      <c r="AT25" s="27">
        <f>Functionalization!N25</f>
        <v>0</v>
      </c>
      <c r="AU25" s="3"/>
      <c r="AV25" s="27">
        <v>0</v>
      </c>
      <c r="AW25" s="27">
        <f>AT25-AV25</f>
        <v>0</v>
      </c>
      <c r="AX25" s="3"/>
      <c r="AY25" s="27">
        <v>0</v>
      </c>
      <c r="AZ25" s="9"/>
      <c r="BA25" s="27">
        <f>Functionalization!O25</f>
        <v>0</v>
      </c>
      <c r="BB25" s="3"/>
      <c r="BC25" s="27">
        <v>0</v>
      </c>
      <c r="BD25" s="27">
        <f>BA25-BC25</f>
        <v>0</v>
      </c>
      <c r="BE25" s="3" t="s">
        <v>637</v>
      </c>
      <c r="BF25" s="27">
        <v>0</v>
      </c>
      <c r="BG25" s="27">
        <v>0</v>
      </c>
      <c r="BH25" s="9"/>
      <c r="BI25" s="27">
        <f>Functionalization!P25</f>
        <v>0</v>
      </c>
      <c r="BJ25" s="3"/>
      <c r="BK25" s="27">
        <v>0</v>
      </c>
      <c r="BL25" s="27">
        <f>BI25-BK25</f>
        <v>0</v>
      </c>
      <c r="BM25" s="3"/>
      <c r="BN25" s="27">
        <v>0</v>
      </c>
      <c r="BO25" s="9"/>
      <c r="BP25" s="27">
        <f>Functionalization!Q25</f>
        <v>0</v>
      </c>
      <c r="BQ25" s="3"/>
      <c r="BR25" s="27">
        <v>0</v>
      </c>
      <c r="BS25" s="27">
        <f>BP25-BR25</f>
        <v>0</v>
      </c>
      <c r="BT25" s="3"/>
      <c r="BU25" s="27">
        <v>0</v>
      </c>
      <c r="BV25" s="9"/>
      <c r="BW25" s="27">
        <f>Functionalization!R25</f>
        <v>0</v>
      </c>
      <c r="BX25" s="3"/>
      <c r="BY25" s="27">
        <v>0</v>
      </c>
      <c r="BZ25" s="27">
        <f>BW25-BY25</f>
        <v>0</v>
      </c>
      <c r="CA25" s="3"/>
      <c r="CB25" s="27">
        <v>0</v>
      </c>
      <c r="CC25" s="9"/>
      <c r="CD25" s="27">
        <f>Functionalization!S25</f>
        <v>823.27730414608152</v>
      </c>
      <c r="CE25" s="3"/>
      <c r="CF25" s="27">
        <v>0</v>
      </c>
      <c r="CG25" s="27">
        <f>CD25-CF25</f>
        <v>823.27730414608152</v>
      </c>
      <c r="CH25" s="3" t="s">
        <v>637</v>
      </c>
      <c r="CI25" s="27">
        <v>823.27730414608152</v>
      </c>
      <c r="CJ25" s="27">
        <v>0</v>
      </c>
      <c r="CK25" s="9"/>
      <c r="CL25" s="27">
        <f>Functionalization!T25</f>
        <v>0</v>
      </c>
      <c r="CM25" s="3"/>
      <c r="CN25" s="27">
        <v>0</v>
      </c>
      <c r="CO25" s="27">
        <f>CL25-CN25</f>
        <v>0</v>
      </c>
      <c r="CP25" s="3"/>
      <c r="CQ25" s="27">
        <v>0</v>
      </c>
      <c r="CR25" s="27">
        <v>0</v>
      </c>
    </row>
    <row r="26" spans="1:96" ht="12" customHeight="1">
      <c r="A26" s="1"/>
      <c r="B26" s="16" t="s">
        <v>59</v>
      </c>
      <c r="C26" s="5" t="s">
        <v>60</v>
      </c>
      <c r="D26" s="27">
        <f>Functionalization!I26</f>
        <v>0</v>
      </c>
      <c r="E26" s="3"/>
      <c r="F26" s="27">
        <v>0</v>
      </c>
      <c r="G26" s="27">
        <f t="shared" ref="G26:G28" si="43">D26-F26</f>
        <v>0</v>
      </c>
      <c r="H26" s="3"/>
      <c r="I26" s="27">
        <v>0</v>
      </c>
      <c r="J26" s="27">
        <v>0</v>
      </c>
      <c r="K26" s="27">
        <v>0</v>
      </c>
      <c r="L26" s="9"/>
      <c r="M26" s="27">
        <f>Functionalization!J26</f>
        <v>0</v>
      </c>
      <c r="N26" s="3"/>
      <c r="O26" s="27">
        <v>0</v>
      </c>
      <c r="P26" s="27">
        <f t="shared" ref="P26:P28" si="44">M26-O26</f>
        <v>0</v>
      </c>
      <c r="Q26" s="3"/>
      <c r="R26" s="27">
        <v>0</v>
      </c>
      <c r="S26" s="27">
        <v>0</v>
      </c>
      <c r="T26" s="1"/>
      <c r="U26" s="27">
        <f>Functionalization!K26</f>
        <v>35344</v>
      </c>
      <c r="V26" s="3"/>
      <c r="W26" s="27">
        <v>0</v>
      </c>
      <c r="X26" s="27">
        <f t="shared" ref="X26:X28" si="45">U26-W26</f>
        <v>35344</v>
      </c>
      <c r="Y26" s="3" t="s">
        <v>639</v>
      </c>
      <c r="Z26" s="27">
        <v>0</v>
      </c>
      <c r="AA26" s="27">
        <v>0</v>
      </c>
      <c r="AB26" s="27">
        <v>32021.664000000001</v>
      </c>
      <c r="AC26" s="27">
        <v>3322.3360000000007</v>
      </c>
      <c r="AD26" s="9"/>
      <c r="AE26" s="27">
        <f>Functionalization!L26</f>
        <v>0</v>
      </c>
      <c r="AF26" s="3"/>
      <c r="AG26" s="27">
        <v>0</v>
      </c>
      <c r="AH26" s="27">
        <f t="shared" ref="AH26:AH28" si="46">AE26-AG26</f>
        <v>0</v>
      </c>
      <c r="AI26" s="3"/>
      <c r="AJ26" s="27">
        <v>0</v>
      </c>
      <c r="AK26" s="27">
        <v>0</v>
      </c>
      <c r="AL26" s="9"/>
      <c r="AM26" s="27">
        <f>Functionalization!M26</f>
        <v>0</v>
      </c>
      <c r="AN26" s="3"/>
      <c r="AO26" s="27">
        <v>0</v>
      </c>
      <c r="AP26" s="27">
        <f t="shared" ref="AP26:AP28" si="47">AM26-AO26</f>
        <v>0</v>
      </c>
      <c r="AQ26" s="3"/>
      <c r="AR26" s="27">
        <v>0</v>
      </c>
      <c r="AS26" s="9"/>
      <c r="AT26" s="27">
        <f>Functionalization!N26</f>
        <v>0</v>
      </c>
      <c r="AU26" s="3"/>
      <c r="AV26" s="27">
        <v>0</v>
      </c>
      <c r="AW26" s="27">
        <f t="shared" ref="AW26:AW28" si="48">AT26-AV26</f>
        <v>0</v>
      </c>
      <c r="AX26" s="3"/>
      <c r="AY26" s="27">
        <v>0</v>
      </c>
      <c r="AZ26" s="9"/>
      <c r="BA26" s="27">
        <f>Functionalization!O26</f>
        <v>0</v>
      </c>
      <c r="BB26" s="3"/>
      <c r="BC26" s="27">
        <v>0</v>
      </c>
      <c r="BD26" s="27">
        <f t="shared" ref="BD26:BD28" si="49">BA26-BC26</f>
        <v>0</v>
      </c>
      <c r="BE26" s="3"/>
      <c r="BF26" s="27">
        <v>0</v>
      </c>
      <c r="BG26" s="27">
        <v>0</v>
      </c>
      <c r="BH26" s="9"/>
      <c r="BI26" s="27">
        <f>Functionalization!P26</f>
        <v>0</v>
      </c>
      <c r="BJ26" s="3"/>
      <c r="BK26" s="27">
        <v>0</v>
      </c>
      <c r="BL26" s="27">
        <f t="shared" ref="BL26:BL28" si="50">BI26-BK26</f>
        <v>0</v>
      </c>
      <c r="BM26" s="3"/>
      <c r="BN26" s="27">
        <v>0</v>
      </c>
      <c r="BO26" s="9"/>
      <c r="BP26" s="27">
        <f>Functionalization!Q26</f>
        <v>0</v>
      </c>
      <c r="BQ26" s="3"/>
      <c r="BR26" s="27">
        <v>0</v>
      </c>
      <c r="BS26" s="27">
        <f t="shared" ref="BS26:BS28" si="51">BP26-BR26</f>
        <v>0</v>
      </c>
      <c r="BT26" s="3"/>
      <c r="BU26" s="27">
        <v>0</v>
      </c>
      <c r="BV26" s="9"/>
      <c r="BW26" s="27">
        <f>Functionalization!R26</f>
        <v>0</v>
      </c>
      <c r="BX26" s="3"/>
      <c r="BY26" s="27">
        <v>0</v>
      </c>
      <c r="BZ26" s="27">
        <f t="shared" ref="BZ26:BZ28" si="52">BW26-BY26</f>
        <v>0</v>
      </c>
      <c r="CA26" s="3"/>
      <c r="CB26" s="27">
        <v>0</v>
      </c>
      <c r="CC26" s="9"/>
      <c r="CD26" s="27">
        <f>Functionalization!S26</f>
        <v>0</v>
      </c>
      <c r="CE26" s="3"/>
      <c r="CF26" s="27">
        <v>0</v>
      </c>
      <c r="CG26" s="27">
        <f t="shared" ref="CG26:CG28" si="53">CD26-CF26</f>
        <v>0</v>
      </c>
      <c r="CH26" s="3"/>
      <c r="CI26" s="27">
        <v>0</v>
      </c>
      <c r="CJ26" s="27">
        <v>0</v>
      </c>
      <c r="CK26" s="9"/>
      <c r="CL26" s="27">
        <f>Functionalization!T26</f>
        <v>0</v>
      </c>
      <c r="CM26" s="3"/>
      <c r="CN26" s="27">
        <v>0</v>
      </c>
      <c r="CO26" s="27">
        <f t="shared" ref="CO26:CO28" si="54">CL26-CN26</f>
        <v>0</v>
      </c>
      <c r="CP26" s="3"/>
      <c r="CQ26" s="27">
        <v>0</v>
      </c>
      <c r="CR26" s="27">
        <v>0</v>
      </c>
    </row>
    <row r="27" spans="1:96" ht="12" customHeight="1">
      <c r="A27" s="1"/>
      <c r="B27" s="16" t="s">
        <v>61</v>
      </c>
      <c r="C27" s="5" t="s">
        <v>62</v>
      </c>
      <c r="D27" s="27">
        <f>Functionalization!I27</f>
        <v>0</v>
      </c>
      <c r="E27" s="3"/>
      <c r="F27" s="27">
        <v>0</v>
      </c>
      <c r="G27" s="27">
        <f t="shared" si="43"/>
        <v>0</v>
      </c>
      <c r="H27" s="3"/>
      <c r="I27" s="27">
        <v>0</v>
      </c>
      <c r="J27" s="27">
        <v>0</v>
      </c>
      <c r="K27" s="27">
        <v>0</v>
      </c>
      <c r="L27" s="9"/>
      <c r="M27" s="27">
        <f>Functionalization!J27</f>
        <v>5113.9029999999993</v>
      </c>
      <c r="N27" s="3"/>
      <c r="O27" s="27">
        <v>0</v>
      </c>
      <c r="P27" s="27">
        <f t="shared" si="44"/>
        <v>5113.9029999999993</v>
      </c>
      <c r="Q27" s="3" t="s">
        <v>637</v>
      </c>
      <c r="R27" s="27">
        <v>5113.9029999999993</v>
      </c>
      <c r="S27" s="27">
        <v>0</v>
      </c>
      <c r="T27" s="1"/>
      <c r="U27" s="27">
        <f>Functionalization!K27</f>
        <v>123708.12688606686</v>
      </c>
      <c r="V27" s="3"/>
      <c r="W27" s="27">
        <v>0</v>
      </c>
      <c r="X27" s="27">
        <f t="shared" si="45"/>
        <v>123708.12688606686</v>
      </c>
      <c r="Y27" s="3" t="s">
        <v>637</v>
      </c>
      <c r="Z27" s="27">
        <v>123708.12688606686</v>
      </c>
      <c r="AA27" s="27">
        <v>0</v>
      </c>
      <c r="AB27" s="27">
        <v>0</v>
      </c>
      <c r="AC27" s="27">
        <v>0</v>
      </c>
      <c r="AD27" s="9"/>
      <c r="AE27" s="27">
        <f>Functionalization!L27</f>
        <v>0</v>
      </c>
      <c r="AF27" s="3"/>
      <c r="AG27" s="27">
        <v>0</v>
      </c>
      <c r="AH27" s="27">
        <f t="shared" si="46"/>
        <v>0</v>
      </c>
      <c r="AI27" s="3" t="s">
        <v>637</v>
      </c>
      <c r="AJ27" s="27">
        <v>0</v>
      </c>
      <c r="AK27" s="27">
        <v>0</v>
      </c>
      <c r="AL27" s="9"/>
      <c r="AM27" s="27">
        <f>Functionalization!M27</f>
        <v>0</v>
      </c>
      <c r="AN27" s="3"/>
      <c r="AO27" s="27">
        <v>0</v>
      </c>
      <c r="AP27" s="27">
        <f t="shared" si="47"/>
        <v>0</v>
      </c>
      <c r="AQ27" s="3"/>
      <c r="AR27" s="27">
        <v>0</v>
      </c>
      <c r="AS27" s="9"/>
      <c r="AT27" s="27">
        <f>Functionalization!N27</f>
        <v>0</v>
      </c>
      <c r="AU27" s="3"/>
      <c r="AV27" s="27">
        <v>0</v>
      </c>
      <c r="AW27" s="27">
        <f t="shared" si="48"/>
        <v>0</v>
      </c>
      <c r="AX27" s="3"/>
      <c r="AY27" s="27">
        <v>0</v>
      </c>
      <c r="AZ27" s="9"/>
      <c r="BA27" s="27">
        <f>Functionalization!O27</f>
        <v>335124.42866831901</v>
      </c>
      <c r="BB27" s="3"/>
      <c r="BC27" s="27">
        <v>0</v>
      </c>
      <c r="BD27" s="27">
        <f t="shared" si="49"/>
        <v>335124.42866831901</v>
      </c>
      <c r="BE27" s="3" t="s">
        <v>637</v>
      </c>
      <c r="BF27" s="27">
        <v>335124.42866831901</v>
      </c>
      <c r="BG27" s="27">
        <v>0</v>
      </c>
      <c r="BH27" s="9"/>
      <c r="BI27" s="27">
        <f>Functionalization!P27</f>
        <v>0</v>
      </c>
      <c r="BJ27" s="3"/>
      <c r="BK27" s="27">
        <v>0</v>
      </c>
      <c r="BL27" s="27">
        <f t="shared" si="50"/>
        <v>0</v>
      </c>
      <c r="BM27" s="3"/>
      <c r="BN27" s="27">
        <v>0</v>
      </c>
      <c r="BO27" s="9"/>
      <c r="BP27" s="27">
        <f>Functionalization!Q27</f>
        <v>0</v>
      </c>
      <c r="BQ27" s="3"/>
      <c r="BR27" s="27">
        <v>0</v>
      </c>
      <c r="BS27" s="27">
        <f t="shared" si="51"/>
        <v>0</v>
      </c>
      <c r="BT27" s="3"/>
      <c r="BU27" s="27">
        <v>0</v>
      </c>
      <c r="BV27" s="9"/>
      <c r="BW27" s="27">
        <f>Functionalization!R27</f>
        <v>0</v>
      </c>
      <c r="BX27" s="3"/>
      <c r="BY27" s="27">
        <v>0</v>
      </c>
      <c r="BZ27" s="27">
        <f t="shared" si="52"/>
        <v>0</v>
      </c>
      <c r="CA27" s="3"/>
      <c r="CB27" s="27">
        <v>0</v>
      </c>
      <c r="CC27" s="9"/>
      <c r="CD27" s="27">
        <f>Functionalization!S27</f>
        <v>6242.2540337070805</v>
      </c>
      <c r="CE27" s="3"/>
      <c r="CF27" s="27">
        <v>0</v>
      </c>
      <c r="CG27" s="27">
        <f t="shared" si="53"/>
        <v>6242.2540337070805</v>
      </c>
      <c r="CH27" s="3" t="s">
        <v>637</v>
      </c>
      <c r="CI27" s="27">
        <v>6242.2540337070805</v>
      </c>
      <c r="CJ27" s="27">
        <v>0</v>
      </c>
      <c r="CK27" s="9"/>
      <c r="CL27" s="27">
        <f>Functionalization!T27</f>
        <v>0</v>
      </c>
      <c r="CM27" s="3"/>
      <c r="CN27" s="27">
        <v>0</v>
      </c>
      <c r="CO27" s="27">
        <f t="shared" si="54"/>
        <v>0</v>
      </c>
      <c r="CP27" s="3"/>
      <c r="CQ27" s="27">
        <v>0</v>
      </c>
      <c r="CR27" s="27">
        <v>0</v>
      </c>
    </row>
    <row r="28" spans="1:96" ht="12" customHeight="1">
      <c r="A28" s="1"/>
      <c r="B28" s="16" t="s">
        <v>16</v>
      </c>
      <c r="C28" s="5" t="s">
        <v>64</v>
      </c>
      <c r="D28" s="27">
        <f>Functionalization!I28</f>
        <v>0</v>
      </c>
      <c r="E28" s="3"/>
      <c r="F28" s="27">
        <v>0</v>
      </c>
      <c r="G28" s="27">
        <f t="shared" si="43"/>
        <v>0</v>
      </c>
      <c r="H28" s="3"/>
      <c r="I28" s="27">
        <v>0</v>
      </c>
      <c r="J28" s="27">
        <v>0</v>
      </c>
      <c r="K28" s="27">
        <v>0</v>
      </c>
      <c r="L28" s="9"/>
      <c r="M28" s="27">
        <f>Functionalization!J28</f>
        <v>0</v>
      </c>
      <c r="N28" s="3"/>
      <c r="O28" s="27">
        <v>0</v>
      </c>
      <c r="P28" s="27">
        <f t="shared" si="44"/>
        <v>0</v>
      </c>
      <c r="Q28" s="3"/>
      <c r="R28" s="27">
        <v>0</v>
      </c>
      <c r="S28" s="27">
        <v>0</v>
      </c>
      <c r="T28" s="1"/>
      <c r="U28" s="27">
        <f>Functionalization!K28</f>
        <v>0</v>
      </c>
      <c r="V28" s="3"/>
      <c r="W28" s="27">
        <v>0</v>
      </c>
      <c r="X28" s="27">
        <f t="shared" si="45"/>
        <v>0</v>
      </c>
      <c r="Y28" s="3"/>
      <c r="Z28" s="27">
        <v>0</v>
      </c>
      <c r="AA28" s="27">
        <v>0</v>
      </c>
      <c r="AB28" s="27">
        <v>0</v>
      </c>
      <c r="AC28" s="27">
        <v>0</v>
      </c>
      <c r="AD28" s="9"/>
      <c r="AE28" s="27">
        <f>Functionalization!L28</f>
        <v>0</v>
      </c>
      <c r="AF28" s="3"/>
      <c r="AG28" s="27">
        <v>0</v>
      </c>
      <c r="AH28" s="27">
        <f t="shared" si="46"/>
        <v>0</v>
      </c>
      <c r="AI28" s="3"/>
      <c r="AJ28" s="27">
        <v>0</v>
      </c>
      <c r="AK28" s="27">
        <v>0</v>
      </c>
      <c r="AL28" s="9"/>
      <c r="AM28" s="27">
        <f>Functionalization!M28</f>
        <v>0</v>
      </c>
      <c r="AN28" s="3"/>
      <c r="AO28" s="27">
        <v>0</v>
      </c>
      <c r="AP28" s="27">
        <f t="shared" si="47"/>
        <v>0</v>
      </c>
      <c r="AQ28" s="3"/>
      <c r="AR28" s="27">
        <v>0</v>
      </c>
      <c r="AS28" s="9"/>
      <c r="AT28" s="27">
        <f>Functionalization!N28</f>
        <v>0</v>
      </c>
      <c r="AU28" s="3"/>
      <c r="AV28" s="27">
        <v>0</v>
      </c>
      <c r="AW28" s="27">
        <f t="shared" si="48"/>
        <v>0</v>
      </c>
      <c r="AX28" s="3"/>
      <c r="AY28" s="27">
        <v>0</v>
      </c>
      <c r="AZ28" s="9"/>
      <c r="BA28" s="27">
        <f>Functionalization!O28</f>
        <v>0</v>
      </c>
      <c r="BB28" s="3"/>
      <c r="BC28" s="27">
        <v>0</v>
      </c>
      <c r="BD28" s="27">
        <f t="shared" si="49"/>
        <v>0</v>
      </c>
      <c r="BE28" s="3"/>
      <c r="BF28" s="27">
        <v>0</v>
      </c>
      <c r="BG28" s="27">
        <v>0</v>
      </c>
      <c r="BH28" s="9"/>
      <c r="BI28" s="27">
        <f>Functionalization!P28</f>
        <v>0</v>
      </c>
      <c r="BJ28" s="3"/>
      <c r="BK28" s="27">
        <v>0</v>
      </c>
      <c r="BL28" s="27">
        <f t="shared" si="50"/>
        <v>0</v>
      </c>
      <c r="BM28" s="3"/>
      <c r="BN28" s="27">
        <v>0</v>
      </c>
      <c r="BO28" s="9"/>
      <c r="BP28" s="27">
        <f>Functionalization!Q28</f>
        <v>0</v>
      </c>
      <c r="BQ28" s="3"/>
      <c r="BR28" s="27">
        <v>0</v>
      </c>
      <c r="BS28" s="27">
        <f t="shared" si="51"/>
        <v>0</v>
      </c>
      <c r="BT28" s="3"/>
      <c r="BU28" s="27">
        <v>0</v>
      </c>
      <c r="BV28" s="9"/>
      <c r="BW28" s="27">
        <f>Functionalization!R28</f>
        <v>0</v>
      </c>
      <c r="BX28" s="3"/>
      <c r="BY28" s="27">
        <v>0</v>
      </c>
      <c r="BZ28" s="27">
        <f t="shared" si="52"/>
        <v>0</v>
      </c>
      <c r="CA28" s="3"/>
      <c r="CB28" s="27">
        <v>0</v>
      </c>
      <c r="CC28" s="9"/>
      <c r="CD28" s="27">
        <f>Functionalization!S28</f>
        <v>0</v>
      </c>
      <c r="CE28" s="3"/>
      <c r="CF28" s="27">
        <v>0</v>
      </c>
      <c r="CG28" s="27">
        <f t="shared" si="53"/>
        <v>0</v>
      </c>
      <c r="CH28" s="3"/>
      <c r="CI28" s="27">
        <v>0</v>
      </c>
      <c r="CJ28" s="27">
        <v>0</v>
      </c>
      <c r="CK28" s="9"/>
      <c r="CL28" s="27">
        <f>Functionalization!T28</f>
        <v>0</v>
      </c>
      <c r="CM28" s="3"/>
      <c r="CN28" s="27">
        <v>0</v>
      </c>
      <c r="CO28" s="27">
        <f t="shared" si="54"/>
        <v>0</v>
      </c>
      <c r="CP28" s="3"/>
      <c r="CQ28" s="27">
        <v>0</v>
      </c>
      <c r="CR28" s="27">
        <v>0</v>
      </c>
    </row>
    <row r="29" spans="1:96" ht="12" customHeight="1">
      <c r="A29" s="1"/>
      <c r="B29" s="16" t="s">
        <v>42</v>
      </c>
      <c r="C29" s="1"/>
      <c r="D29" s="26">
        <f>SUM(D21:D28)</f>
        <v>0</v>
      </c>
      <c r="E29" s="3"/>
      <c r="F29" s="26">
        <f t="shared" ref="F29:G29" si="55">SUM(F21:F28)</f>
        <v>0</v>
      </c>
      <c r="G29" s="26">
        <f t="shared" si="55"/>
        <v>0</v>
      </c>
      <c r="H29" s="3"/>
      <c r="I29" s="26">
        <f t="shared" ref="I29:K29" si="56">SUM(I21:I28)</f>
        <v>0</v>
      </c>
      <c r="J29" s="26">
        <f t="shared" si="56"/>
        <v>0</v>
      </c>
      <c r="K29" s="26">
        <f t="shared" si="56"/>
        <v>0</v>
      </c>
      <c r="L29" s="9"/>
      <c r="M29" s="26">
        <f>SUM(M21:M28)</f>
        <v>5598.0069999999996</v>
      </c>
      <c r="N29" s="3"/>
      <c r="O29" s="26">
        <f t="shared" ref="O29:P29" si="57">SUM(O21:O28)</f>
        <v>0</v>
      </c>
      <c r="P29" s="26">
        <f t="shared" si="57"/>
        <v>5598.0069999999996</v>
      </c>
      <c r="Q29" s="3"/>
      <c r="R29" s="26">
        <f t="shared" ref="R29:S29" si="58">SUM(R21:R28)</f>
        <v>5598.0069999999996</v>
      </c>
      <c r="S29" s="26">
        <f t="shared" si="58"/>
        <v>0</v>
      </c>
      <c r="T29" s="9"/>
      <c r="U29" s="26">
        <f>SUM(U21:U28)</f>
        <v>360199.09547307016</v>
      </c>
      <c r="V29" s="3"/>
      <c r="W29" s="26">
        <f t="shared" ref="W29:X29" si="59">SUM(W21:W28)</f>
        <v>0</v>
      </c>
      <c r="X29" s="26">
        <f t="shared" si="59"/>
        <v>360199.09547307016</v>
      </c>
      <c r="Y29" s="3"/>
      <c r="Z29" s="26">
        <f t="shared" ref="Z29:AC29" si="60">SUM(Z21:Z28)</f>
        <v>257350.57352901969</v>
      </c>
      <c r="AA29" s="26">
        <f t="shared" si="60"/>
        <v>0</v>
      </c>
      <c r="AB29" s="26">
        <f t="shared" si="60"/>
        <v>93180.760881309732</v>
      </c>
      <c r="AC29" s="26">
        <f t="shared" si="60"/>
        <v>9667.7610627407466</v>
      </c>
      <c r="AD29" s="9"/>
      <c r="AE29" s="26">
        <f>SUM(AE21:AE28)</f>
        <v>61687.150008213539</v>
      </c>
      <c r="AF29" s="3"/>
      <c r="AG29" s="26">
        <f t="shared" ref="AG29:AH29" si="61">SUM(AG21:AG28)</f>
        <v>0</v>
      </c>
      <c r="AH29" s="26">
        <f t="shared" si="61"/>
        <v>61687.150008213539</v>
      </c>
      <c r="AI29" s="3"/>
      <c r="AJ29" s="26">
        <f t="shared" ref="AJ29:AK29" si="62">SUM(AJ21:AJ28)</f>
        <v>61687.150008213539</v>
      </c>
      <c r="AK29" s="26">
        <f t="shared" si="62"/>
        <v>0</v>
      </c>
      <c r="AL29" s="9"/>
      <c r="AM29" s="26">
        <f>SUM(AM21:AM28)</f>
        <v>0</v>
      </c>
      <c r="AN29" s="3"/>
      <c r="AO29" s="26">
        <f t="shared" ref="AO29:AP29" si="63">SUM(AO21:AO28)</f>
        <v>0</v>
      </c>
      <c r="AP29" s="26">
        <f t="shared" si="63"/>
        <v>0</v>
      </c>
      <c r="AQ29" s="3"/>
      <c r="AR29" s="26">
        <f>SUM(AR21:AR28)</f>
        <v>0</v>
      </c>
      <c r="AS29" s="9"/>
      <c r="AT29" s="26">
        <f>SUM(AT21:AT28)</f>
        <v>0</v>
      </c>
      <c r="AU29" s="3"/>
      <c r="AV29" s="26">
        <f t="shared" ref="AV29:AW29" si="64">SUM(AV21:AV28)</f>
        <v>0</v>
      </c>
      <c r="AW29" s="26">
        <f t="shared" si="64"/>
        <v>0</v>
      </c>
      <c r="AX29" s="3"/>
      <c r="AY29" s="26">
        <f>SUM(AY21:AY28)</f>
        <v>0</v>
      </c>
      <c r="AZ29" s="9"/>
      <c r="BA29" s="26">
        <f>SUM(BA21:BA28)</f>
        <v>366451.87653852126</v>
      </c>
      <c r="BB29" s="3"/>
      <c r="BC29" s="26">
        <f t="shared" ref="BC29:BD29" si="65">SUM(BC21:BC28)</f>
        <v>0</v>
      </c>
      <c r="BD29" s="26">
        <f t="shared" si="65"/>
        <v>366451.87653852126</v>
      </c>
      <c r="BE29" s="3"/>
      <c r="BF29" s="26">
        <f t="shared" ref="BF29:BG29" si="66">SUM(BF21:BF28)</f>
        <v>366451.87653852126</v>
      </c>
      <c r="BG29" s="26">
        <f t="shared" si="66"/>
        <v>0</v>
      </c>
      <c r="BH29" s="9"/>
      <c r="BI29" s="26">
        <f>SUM(BI21:BI28)</f>
        <v>0</v>
      </c>
      <c r="BJ29" s="3"/>
      <c r="BK29" s="26">
        <f t="shared" ref="BK29:BL29" si="67">SUM(BK21:BK28)</f>
        <v>0</v>
      </c>
      <c r="BL29" s="26">
        <f t="shared" si="67"/>
        <v>0</v>
      </c>
      <c r="BM29" s="3"/>
      <c r="BN29" s="26">
        <f>SUM(BN21:BN28)</f>
        <v>0</v>
      </c>
      <c r="BO29" s="9"/>
      <c r="BP29" s="26">
        <f>SUM(BP21:BP28)</f>
        <v>0</v>
      </c>
      <c r="BQ29" s="3"/>
      <c r="BR29" s="26">
        <f t="shared" ref="BR29:BS29" si="68">SUM(BR21:BR28)</f>
        <v>0</v>
      </c>
      <c r="BS29" s="26">
        <f t="shared" si="68"/>
        <v>0</v>
      </c>
      <c r="BT29" s="3"/>
      <c r="BU29" s="26">
        <f>SUM(BU21:BU28)</f>
        <v>0</v>
      </c>
      <c r="BV29" s="9"/>
      <c r="BW29" s="26">
        <f>SUM(BW21:BW28)</f>
        <v>0</v>
      </c>
      <c r="BX29" s="3"/>
      <c r="BY29" s="26">
        <f t="shared" ref="BY29:BZ29" si="69">SUM(BY21:BY28)</f>
        <v>0</v>
      </c>
      <c r="BZ29" s="26">
        <f t="shared" si="69"/>
        <v>0</v>
      </c>
      <c r="CA29" s="3"/>
      <c r="CB29" s="26">
        <f>SUM(CB21:CB28)</f>
        <v>0</v>
      </c>
      <c r="CC29" s="9"/>
      <c r="CD29" s="26">
        <f>SUM(CD21:CD28)</f>
        <v>8893.2812333670117</v>
      </c>
      <c r="CE29" s="3"/>
      <c r="CF29" s="26">
        <f t="shared" ref="CF29:CG29" si="70">SUM(CF21:CF28)</f>
        <v>0</v>
      </c>
      <c r="CG29" s="26">
        <f t="shared" si="70"/>
        <v>8893.2812333670117</v>
      </c>
      <c r="CH29" s="3"/>
      <c r="CI29" s="26">
        <f t="shared" ref="CI29:CJ29" si="71">SUM(CI21:CI28)</f>
        <v>8893.2812333670117</v>
      </c>
      <c r="CJ29" s="26">
        <f t="shared" si="71"/>
        <v>0</v>
      </c>
      <c r="CK29" s="9"/>
      <c r="CL29" s="26">
        <f>SUM(CL21:CL28)</f>
        <v>0</v>
      </c>
      <c r="CM29" s="3"/>
      <c r="CN29" s="26">
        <f t="shared" ref="CN29:CO29" si="72">SUM(CN21:CN28)</f>
        <v>0</v>
      </c>
      <c r="CO29" s="26">
        <f t="shared" si="72"/>
        <v>0</v>
      </c>
      <c r="CP29" s="3"/>
      <c r="CQ29" s="26">
        <f t="shared" ref="CQ29:CR29" si="73">SUM(CQ21:CQ28)</f>
        <v>0</v>
      </c>
      <c r="CR29" s="26">
        <f t="shared" si="73"/>
        <v>0</v>
      </c>
    </row>
    <row r="30" spans="1:96" ht="12" customHeight="1">
      <c r="A30" s="1"/>
      <c r="B30" s="1"/>
      <c r="C30" s="1"/>
      <c r="D30" s="27"/>
      <c r="E30" s="3"/>
      <c r="F30" s="27"/>
      <c r="G30" s="27"/>
      <c r="H30" s="3"/>
      <c r="I30" s="27"/>
      <c r="J30" s="27"/>
      <c r="K30" s="27"/>
      <c r="L30" s="9"/>
      <c r="M30" s="27"/>
      <c r="N30" s="3"/>
      <c r="O30" s="27"/>
      <c r="P30" s="27"/>
      <c r="Q30" s="3"/>
      <c r="R30" s="27"/>
      <c r="S30" s="27"/>
      <c r="T30" s="9"/>
      <c r="U30" s="27"/>
      <c r="V30" s="3"/>
      <c r="W30" s="27"/>
      <c r="X30" s="27"/>
      <c r="Y30" s="3"/>
      <c r="Z30" s="27"/>
      <c r="AA30" s="27"/>
      <c r="AB30" s="27"/>
      <c r="AC30" s="27"/>
      <c r="AD30" s="9"/>
      <c r="AE30" s="27"/>
      <c r="AF30" s="3"/>
      <c r="AG30" s="27"/>
      <c r="AH30" s="27"/>
      <c r="AI30" s="3"/>
      <c r="AJ30" s="27"/>
      <c r="AK30" s="27"/>
      <c r="AL30" s="9"/>
      <c r="AM30" s="27"/>
      <c r="AN30" s="3"/>
      <c r="AO30" s="27"/>
      <c r="AP30" s="27"/>
      <c r="AQ30" s="3"/>
      <c r="AR30" s="27"/>
      <c r="AS30" s="9"/>
      <c r="AT30" s="27"/>
      <c r="AU30" s="3"/>
      <c r="AV30" s="27"/>
      <c r="AW30" s="27"/>
      <c r="AX30" s="3"/>
      <c r="AY30" s="27"/>
      <c r="AZ30" s="9"/>
      <c r="BA30" s="27"/>
      <c r="BB30" s="3"/>
      <c r="BC30" s="27"/>
      <c r="BD30" s="27"/>
      <c r="BE30" s="3"/>
      <c r="BF30" s="27"/>
      <c r="BG30" s="27"/>
      <c r="BH30" s="9"/>
      <c r="BI30" s="27"/>
      <c r="BJ30" s="3"/>
      <c r="BK30" s="27"/>
      <c r="BL30" s="27"/>
      <c r="BM30" s="3"/>
      <c r="BN30" s="27"/>
      <c r="BO30" s="9"/>
      <c r="BP30" s="27"/>
      <c r="BQ30" s="3"/>
      <c r="BR30" s="27"/>
      <c r="BS30" s="27"/>
      <c r="BT30" s="3"/>
      <c r="BU30" s="27"/>
      <c r="BV30" s="9"/>
      <c r="BW30" s="27"/>
      <c r="BX30" s="3"/>
      <c r="BY30" s="27"/>
      <c r="BZ30" s="27"/>
      <c r="CA30" s="3"/>
      <c r="CB30" s="27"/>
      <c r="CC30" s="9"/>
      <c r="CD30" s="27"/>
      <c r="CE30" s="3"/>
      <c r="CF30" s="27"/>
      <c r="CG30" s="27"/>
      <c r="CH30" s="3"/>
      <c r="CI30" s="27"/>
      <c r="CJ30" s="27"/>
      <c r="CK30" s="9"/>
      <c r="CL30" s="27"/>
      <c r="CM30" s="3"/>
      <c r="CN30" s="27"/>
      <c r="CO30" s="27"/>
      <c r="CP30" s="3"/>
      <c r="CQ30" s="27"/>
      <c r="CR30" s="27"/>
    </row>
    <row r="31" spans="1:96" ht="12" customHeight="1">
      <c r="A31" s="16" t="s">
        <v>65</v>
      </c>
      <c r="B31" s="1"/>
      <c r="C31" s="1"/>
      <c r="D31" s="27"/>
      <c r="E31" s="3"/>
      <c r="F31" s="27"/>
      <c r="G31" s="27"/>
      <c r="H31" s="3"/>
      <c r="I31" s="27"/>
      <c r="J31" s="27"/>
      <c r="K31" s="27"/>
      <c r="L31" s="9"/>
      <c r="M31" s="27"/>
      <c r="N31" s="3"/>
      <c r="O31" s="27"/>
      <c r="P31" s="27"/>
      <c r="Q31" s="3"/>
      <c r="R31" s="27"/>
      <c r="S31" s="27"/>
      <c r="T31" s="9"/>
      <c r="U31" s="27"/>
      <c r="V31" s="3"/>
      <c r="W31" s="27"/>
      <c r="X31" s="27"/>
      <c r="Y31" s="3"/>
      <c r="Z31" s="27"/>
      <c r="AA31" s="27"/>
      <c r="AB31" s="27"/>
      <c r="AC31" s="27"/>
      <c r="AD31" s="9"/>
      <c r="AE31" s="27"/>
      <c r="AF31" s="3"/>
      <c r="AG31" s="27"/>
      <c r="AH31" s="27"/>
      <c r="AI31" s="3"/>
      <c r="AJ31" s="27"/>
      <c r="AK31" s="27"/>
      <c r="AL31" s="9"/>
      <c r="AM31" s="27"/>
      <c r="AN31" s="3"/>
      <c r="AO31" s="27"/>
      <c r="AP31" s="27"/>
      <c r="AQ31" s="3"/>
      <c r="AR31" s="27"/>
      <c r="AS31" s="9"/>
      <c r="AT31" s="27"/>
      <c r="AU31" s="3"/>
      <c r="AV31" s="27"/>
      <c r="AW31" s="27"/>
      <c r="AX31" s="3"/>
      <c r="AY31" s="27"/>
      <c r="AZ31" s="9"/>
      <c r="BA31" s="27"/>
      <c r="BB31" s="3"/>
      <c r="BC31" s="27"/>
      <c r="BD31" s="27"/>
      <c r="BE31" s="3"/>
      <c r="BF31" s="27"/>
      <c r="BG31" s="27"/>
      <c r="BH31" s="9"/>
      <c r="BI31" s="27"/>
      <c r="BJ31" s="3"/>
      <c r="BK31" s="27"/>
      <c r="BL31" s="27"/>
      <c r="BM31" s="3"/>
      <c r="BN31" s="27"/>
      <c r="BO31" s="9"/>
      <c r="BP31" s="27"/>
      <c r="BQ31" s="3"/>
      <c r="BR31" s="27"/>
      <c r="BS31" s="27"/>
      <c r="BT31" s="3"/>
      <c r="BU31" s="27"/>
      <c r="BV31" s="9"/>
      <c r="BW31" s="27"/>
      <c r="BX31" s="3"/>
      <c r="BY31" s="27"/>
      <c r="BZ31" s="27"/>
      <c r="CA31" s="3"/>
      <c r="CB31" s="27"/>
      <c r="CC31" s="9"/>
      <c r="CD31" s="27"/>
      <c r="CE31" s="3"/>
      <c r="CF31" s="27"/>
      <c r="CG31" s="27"/>
      <c r="CH31" s="3"/>
      <c r="CI31" s="27"/>
      <c r="CJ31" s="27"/>
      <c r="CK31" s="9"/>
      <c r="CL31" s="27"/>
      <c r="CM31" s="3"/>
      <c r="CN31" s="27"/>
      <c r="CO31" s="27"/>
      <c r="CP31" s="3"/>
      <c r="CQ31" s="27"/>
      <c r="CR31" s="27"/>
    </row>
    <row r="32" spans="1:96" ht="12" customHeight="1">
      <c r="A32" s="1"/>
      <c r="B32" s="16" t="s">
        <v>37</v>
      </c>
      <c r="C32" s="5" t="s">
        <v>66</v>
      </c>
      <c r="D32" s="27">
        <f>Functionalization!I32</f>
        <v>0</v>
      </c>
      <c r="E32" s="3"/>
      <c r="F32" s="27">
        <v>0</v>
      </c>
      <c r="G32" s="27">
        <f>D32-F32</f>
        <v>0</v>
      </c>
      <c r="H32" s="3"/>
      <c r="I32" s="27">
        <v>0</v>
      </c>
      <c r="J32" s="27">
        <v>0</v>
      </c>
      <c r="K32" s="27">
        <v>0</v>
      </c>
      <c r="L32" s="9"/>
      <c r="M32" s="27">
        <f>Functionalization!J32</f>
        <v>0</v>
      </c>
      <c r="N32" s="3"/>
      <c r="O32" s="27">
        <v>0</v>
      </c>
      <c r="P32" s="27">
        <f>M32-O32</f>
        <v>0</v>
      </c>
      <c r="Q32" s="3"/>
      <c r="R32" s="27">
        <v>0</v>
      </c>
      <c r="S32" s="27">
        <v>0</v>
      </c>
      <c r="T32" s="1"/>
      <c r="U32" s="27">
        <f>Functionalization!K32</f>
        <v>0</v>
      </c>
      <c r="V32" s="3"/>
      <c r="W32" s="27">
        <v>0</v>
      </c>
      <c r="X32" s="27">
        <f>U32-W32</f>
        <v>0</v>
      </c>
      <c r="Y32" s="3"/>
      <c r="Z32" s="27">
        <v>0</v>
      </c>
      <c r="AA32" s="27">
        <v>0</v>
      </c>
      <c r="AB32" s="27">
        <v>0</v>
      </c>
      <c r="AC32" s="27">
        <v>0</v>
      </c>
      <c r="AD32" s="9"/>
      <c r="AE32" s="27">
        <f>Functionalization!L32</f>
        <v>0</v>
      </c>
      <c r="AF32" s="3"/>
      <c r="AG32" s="27">
        <v>0</v>
      </c>
      <c r="AH32" s="27">
        <f>AE32-AG32</f>
        <v>0</v>
      </c>
      <c r="AI32" s="3"/>
      <c r="AJ32" s="27">
        <v>0</v>
      </c>
      <c r="AK32" s="27">
        <v>0</v>
      </c>
      <c r="AL32" s="9"/>
      <c r="AM32" s="27">
        <f>Functionalization!M32</f>
        <v>30925.648000000001</v>
      </c>
      <c r="AN32" s="3"/>
      <c r="AO32" s="27">
        <v>0</v>
      </c>
      <c r="AP32" s="27">
        <f>AM32-AO32</f>
        <v>30925.648000000001</v>
      </c>
      <c r="AQ32" s="3" t="s">
        <v>637</v>
      </c>
      <c r="AR32" s="27">
        <v>30925.648000000001</v>
      </c>
      <c r="AS32" s="9"/>
      <c r="AT32" s="27">
        <f>Functionalization!N32</f>
        <v>94.055000000000007</v>
      </c>
      <c r="AU32" s="3"/>
      <c r="AV32" s="27">
        <v>0</v>
      </c>
      <c r="AW32" s="27">
        <f>AT32-AV32</f>
        <v>94.055000000000007</v>
      </c>
      <c r="AX32" s="3" t="s">
        <v>637</v>
      </c>
      <c r="AY32" s="27">
        <v>94.055000000000007</v>
      </c>
      <c r="AZ32" s="9"/>
      <c r="BA32" s="27">
        <f>Functionalization!O32</f>
        <v>30766.468999999997</v>
      </c>
      <c r="BB32" s="3"/>
      <c r="BC32" s="27">
        <v>0</v>
      </c>
      <c r="BD32" s="27">
        <f>BA32-BC32</f>
        <v>30766.468999999997</v>
      </c>
      <c r="BE32" s="3" t="s">
        <v>637</v>
      </c>
      <c r="BF32" s="27">
        <v>30766.468999999997</v>
      </c>
      <c r="BG32" s="27">
        <v>0</v>
      </c>
      <c r="BH32" s="9"/>
      <c r="BI32" s="27">
        <f>Functionalization!P32</f>
        <v>0</v>
      </c>
      <c r="BJ32" s="3"/>
      <c r="BK32" s="27">
        <v>0</v>
      </c>
      <c r="BL32" s="27">
        <f>BI32-BK32</f>
        <v>0</v>
      </c>
      <c r="BM32" s="3"/>
      <c r="BN32" s="27">
        <v>0</v>
      </c>
      <c r="BO32" s="9"/>
      <c r="BP32" s="27">
        <f>Functionalization!Q32</f>
        <v>5548.590755335048</v>
      </c>
      <c r="BQ32" s="3"/>
      <c r="BR32" s="27">
        <v>0</v>
      </c>
      <c r="BS32" s="27">
        <f>BP32-BR32</f>
        <v>5548.590755335048</v>
      </c>
      <c r="BT32" s="3" t="s">
        <v>637</v>
      </c>
      <c r="BU32" s="27">
        <v>5548.590755335048</v>
      </c>
      <c r="BV32" s="9"/>
      <c r="BW32" s="27">
        <f>Functionalization!R32</f>
        <v>10.888</v>
      </c>
      <c r="BX32" s="3"/>
      <c r="BY32" s="27">
        <v>0</v>
      </c>
      <c r="BZ32" s="27">
        <f>BW32-BY32</f>
        <v>10.888</v>
      </c>
      <c r="CA32" s="3" t="s">
        <v>637</v>
      </c>
      <c r="CB32" s="27">
        <v>10.888</v>
      </c>
      <c r="CC32" s="9"/>
      <c r="CD32" s="27">
        <f>Functionalization!S32</f>
        <v>2121.8682731371146</v>
      </c>
      <c r="CE32" s="3"/>
      <c r="CF32" s="27">
        <v>0</v>
      </c>
      <c r="CG32" s="27">
        <f>CD32-CF32</f>
        <v>2121.8682731371146</v>
      </c>
      <c r="CH32" s="3" t="s">
        <v>637</v>
      </c>
      <c r="CI32" s="27">
        <v>2121.8682731371146</v>
      </c>
      <c r="CJ32" s="27">
        <v>0</v>
      </c>
      <c r="CK32" s="9"/>
      <c r="CL32" s="27">
        <f>Functionalization!T32</f>
        <v>0</v>
      </c>
      <c r="CM32" s="3"/>
      <c r="CN32" s="27">
        <v>0</v>
      </c>
      <c r="CO32" s="27">
        <f>CL32-CN32</f>
        <v>0</v>
      </c>
      <c r="CP32" s="3"/>
      <c r="CQ32" s="27">
        <v>0</v>
      </c>
      <c r="CR32" s="27">
        <v>0</v>
      </c>
    </row>
    <row r="33" spans="1:96" ht="12" customHeight="1">
      <c r="A33" s="1"/>
      <c r="B33" s="16" t="s">
        <v>48</v>
      </c>
      <c r="C33" s="5" t="s">
        <v>69</v>
      </c>
      <c r="D33" s="27">
        <f>Functionalization!I33</f>
        <v>0</v>
      </c>
      <c r="E33" s="3"/>
      <c r="F33" s="27">
        <v>0</v>
      </c>
      <c r="G33" s="27">
        <f t="shared" ref="G33:G34" si="74">D33-F33</f>
        <v>0</v>
      </c>
      <c r="H33" s="3"/>
      <c r="I33" s="27">
        <v>0</v>
      </c>
      <c r="J33" s="27">
        <v>0</v>
      </c>
      <c r="K33" s="27">
        <v>0</v>
      </c>
      <c r="L33" s="9"/>
      <c r="M33" s="27">
        <f>Functionalization!J33</f>
        <v>0</v>
      </c>
      <c r="N33" s="3"/>
      <c r="O33" s="27">
        <v>0</v>
      </c>
      <c r="P33" s="27">
        <f t="shared" ref="P33:P34" si="75">M33-O33</f>
        <v>0</v>
      </c>
      <c r="Q33" s="3"/>
      <c r="R33" s="27">
        <v>0</v>
      </c>
      <c r="S33" s="27">
        <v>0</v>
      </c>
      <c r="T33" s="1"/>
      <c r="U33" s="27">
        <f>Functionalization!K33</f>
        <v>0</v>
      </c>
      <c r="V33" s="3"/>
      <c r="W33" s="27">
        <v>0</v>
      </c>
      <c r="X33" s="27">
        <f t="shared" ref="X33:X34" si="76">U33-W33</f>
        <v>0</v>
      </c>
      <c r="Y33" s="3"/>
      <c r="Z33" s="27">
        <v>0</v>
      </c>
      <c r="AA33" s="27">
        <v>0</v>
      </c>
      <c r="AB33" s="27">
        <v>0</v>
      </c>
      <c r="AC33" s="27">
        <v>0</v>
      </c>
      <c r="AD33" s="9"/>
      <c r="AE33" s="27">
        <f>Functionalization!L33</f>
        <v>0</v>
      </c>
      <c r="AF33" s="3"/>
      <c r="AG33" s="27">
        <v>0</v>
      </c>
      <c r="AH33" s="27">
        <f t="shared" ref="AH33:AH34" si="77">AE33-AG33</f>
        <v>0</v>
      </c>
      <c r="AI33" s="3"/>
      <c r="AJ33" s="27">
        <v>0</v>
      </c>
      <c r="AK33" s="27">
        <v>0</v>
      </c>
      <c r="AL33" s="9"/>
      <c r="AM33" s="27">
        <f>Functionalization!M33</f>
        <v>0</v>
      </c>
      <c r="AN33" s="3"/>
      <c r="AO33" s="27">
        <v>0</v>
      </c>
      <c r="AP33" s="27">
        <f t="shared" ref="AP33:AP34" si="78">AM33-AO33</f>
        <v>0</v>
      </c>
      <c r="AQ33" s="3"/>
      <c r="AR33" s="27">
        <v>0</v>
      </c>
      <c r="AS33" s="9"/>
      <c r="AT33" s="27">
        <f>Functionalization!N33</f>
        <v>0</v>
      </c>
      <c r="AU33" s="3"/>
      <c r="AV33" s="27">
        <v>0</v>
      </c>
      <c r="AW33" s="27">
        <f t="shared" ref="AW33:AW34" si="79">AT33-AV33</f>
        <v>0</v>
      </c>
      <c r="AX33" s="3"/>
      <c r="AY33" s="27">
        <v>0</v>
      </c>
      <c r="AZ33" s="9"/>
      <c r="BA33" s="27">
        <f>Functionalization!O33</f>
        <v>33065.436999999998</v>
      </c>
      <c r="BB33" s="3"/>
      <c r="BC33" s="27">
        <v>0</v>
      </c>
      <c r="BD33" s="27">
        <f t="shared" ref="BD33:BD34" si="80">BA33-BC33</f>
        <v>33065.436999999998</v>
      </c>
      <c r="BE33" s="3" t="s">
        <v>637</v>
      </c>
      <c r="BF33" s="27">
        <v>33065.436999999998</v>
      </c>
      <c r="BG33" s="27">
        <v>0</v>
      </c>
      <c r="BH33" s="9"/>
      <c r="BI33" s="27">
        <f>Functionalization!P33</f>
        <v>0</v>
      </c>
      <c r="BJ33" s="3"/>
      <c r="BK33" s="27">
        <v>0</v>
      </c>
      <c r="BL33" s="27">
        <f t="shared" ref="BL33:BL34" si="81">BI33-BK33</f>
        <v>0</v>
      </c>
      <c r="BM33" s="3"/>
      <c r="BN33" s="27">
        <v>0</v>
      </c>
      <c r="BO33" s="9"/>
      <c r="BP33" s="27">
        <f>Functionalization!Q33</f>
        <v>24315.289390000005</v>
      </c>
      <c r="BQ33" s="3"/>
      <c r="BR33" s="27">
        <v>0</v>
      </c>
      <c r="BS33" s="27">
        <f t="shared" ref="BS33:BS34" si="82">BP33-BR33</f>
        <v>24315.289390000005</v>
      </c>
      <c r="BT33" s="3" t="s">
        <v>637</v>
      </c>
      <c r="BU33" s="27">
        <v>24315.289390000005</v>
      </c>
      <c r="BV33" s="9"/>
      <c r="BW33" s="27">
        <f>Functionalization!R33</f>
        <v>525.19899999999996</v>
      </c>
      <c r="BX33" s="3"/>
      <c r="BY33" s="27">
        <v>0</v>
      </c>
      <c r="BZ33" s="27">
        <f t="shared" ref="BZ33:BZ34" si="83">BW33-BY33</f>
        <v>525.19899999999996</v>
      </c>
      <c r="CA33" s="3" t="s">
        <v>637</v>
      </c>
      <c r="CB33" s="27">
        <v>525.19899999999996</v>
      </c>
      <c r="CC33" s="9"/>
      <c r="CD33" s="27">
        <f>Functionalization!S33</f>
        <v>2388.3246099999997</v>
      </c>
      <c r="CE33" s="3"/>
      <c r="CF33" s="27">
        <v>0</v>
      </c>
      <c r="CG33" s="27">
        <f t="shared" ref="CG33:CG34" si="84">CD33-CF33</f>
        <v>2388.3246099999997</v>
      </c>
      <c r="CH33" s="3" t="s">
        <v>637</v>
      </c>
      <c r="CI33" s="27">
        <v>2388.3246099999997</v>
      </c>
      <c r="CJ33" s="27">
        <v>0</v>
      </c>
      <c r="CK33" s="9"/>
      <c r="CL33" s="27">
        <f>Functionalization!T33</f>
        <v>0</v>
      </c>
      <c r="CM33" s="3"/>
      <c r="CN33" s="27">
        <v>0</v>
      </c>
      <c r="CO33" s="27">
        <f t="shared" ref="CO33:CO34" si="85">CL33-CN33</f>
        <v>0</v>
      </c>
      <c r="CP33" s="3"/>
      <c r="CQ33" s="27">
        <v>0</v>
      </c>
      <c r="CR33" s="27">
        <v>0</v>
      </c>
    </row>
    <row r="34" spans="1:96" ht="12" customHeight="1">
      <c r="A34" s="1"/>
      <c r="B34" s="16" t="s">
        <v>71</v>
      </c>
      <c r="C34" s="5" t="s">
        <v>72</v>
      </c>
      <c r="D34" s="27">
        <f>Functionalization!I34</f>
        <v>0</v>
      </c>
      <c r="E34" s="3"/>
      <c r="F34" s="27">
        <v>0</v>
      </c>
      <c r="G34" s="27">
        <f t="shared" si="74"/>
        <v>0</v>
      </c>
      <c r="H34" s="3"/>
      <c r="I34" s="27">
        <v>0</v>
      </c>
      <c r="J34" s="27">
        <v>0</v>
      </c>
      <c r="K34" s="27">
        <v>0</v>
      </c>
      <c r="L34" s="9"/>
      <c r="M34" s="27">
        <f>Functionalization!J34</f>
        <v>0</v>
      </c>
      <c r="N34" s="3"/>
      <c r="O34" s="27">
        <v>0</v>
      </c>
      <c r="P34" s="27">
        <f t="shared" si="75"/>
        <v>0</v>
      </c>
      <c r="Q34" s="3"/>
      <c r="R34" s="27">
        <v>0</v>
      </c>
      <c r="S34" s="27">
        <v>0</v>
      </c>
      <c r="T34" s="1"/>
      <c r="U34" s="27">
        <f>Functionalization!K34</f>
        <v>0</v>
      </c>
      <c r="V34" s="3"/>
      <c r="W34" s="27">
        <v>0</v>
      </c>
      <c r="X34" s="27">
        <f t="shared" si="76"/>
        <v>0</v>
      </c>
      <c r="Y34" s="3"/>
      <c r="Z34" s="27">
        <v>0</v>
      </c>
      <c r="AA34" s="27">
        <v>0</v>
      </c>
      <c r="AB34" s="27">
        <v>0</v>
      </c>
      <c r="AC34" s="27">
        <v>0</v>
      </c>
      <c r="AD34" s="9"/>
      <c r="AE34" s="27">
        <f>Functionalization!L34</f>
        <v>0</v>
      </c>
      <c r="AF34" s="3"/>
      <c r="AG34" s="27">
        <v>0</v>
      </c>
      <c r="AH34" s="27">
        <f t="shared" si="77"/>
        <v>0</v>
      </c>
      <c r="AI34" s="3"/>
      <c r="AJ34" s="27">
        <v>0</v>
      </c>
      <c r="AK34" s="27">
        <v>0</v>
      </c>
      <c r="AL34" s="9"/>
      <c r="AM34" s="27">
        <f>Functionalization!M34</f>
        <v>0</v>
      </c>
      <c r="AN34" s="3"/>
      <c r="AO34" s="27">
        <v>0</v>
      </c>
      <c r="AP34" s="27">
        <f t="shared" si="78"/>
        <v>0</v>
      </c>
      <c r="AQ34" s="3"/>
      <c r="AR34" s="27">
        <v>0</v>
      </c>
      <c r="AS34" s="9"/>
      <c r="AT34" s="27">
        <f>Functionalization!N34</f>
        <v>0</v>
      </c>
      <c r="AU34" s="3"/>
      <c r="AV34" s="27">
        <v>0</v>
      </c>
      <c r="AW34" s="27">
        <f t="shared" si="79"/>
        <v>0</v>
      </c>
      <c r="AX34" s="3"/>
      <c r="AY34" s="27">
        <v>0</v>
      </c>
      <c r="AZ34" s="9"/>
      <c r="BA34" s="27">
        <f>Functionalization!O34</f>
        <v>1199491.6752152808</v>
      </c>
      <c r="BB34" s="3"/>
      <c r="BC34" s="27">
        <v>0</v>
      </c>
      <c r="BD34" s="27">
        <f t="shared" si="80"/>
        <v>1199491.6752152808</v>
      </c>
      <c r="BE34" s="3" t="s">
        <v>637</v>
      </c>
      <c r="BF34" s="27">
        <v>1199491.6752152808</v>
      </c>
      <c r="BG34" s="27">
        <v>0</v>
      </c>
      <c r="BH34" s="9"/>
      <c r="BI34" s="27">
        <f>Functionalization!P34</f>
        <v>0</v>
      </c>
      <c r="BJ34" s="3"/>
      <c r="BK34" s="27">
        <v>0</v>
      </c>
      <c r="BL34" s="27">
        <f t="shared" si="81"/>
        <v>0</v>
      </c>
      <c r="BM34" s="3"/>
      <c r="BN34" s="27">
        <v>0</v>
      </c>
      <c r="BO34" s="9"/>
      <c r="BP34" s="27">
        <f>Functionalization!Q34</f>
        <v>423275.72813230497</v>
      </c>
      <c r="BQ34" s="3"/>
      <c r="BR34" s="27">
        <v>0</v>
      </c>
      <c r="BS34" s="27">
        <f t="shared" si="82"/>
        <v>423275.72813230497</v>
      </c>
      <c r="BT34" s="3" t="s">
        <v>637</v>
      </c>
      <c r="BU34" s="27">
        <v>423275.72813230497</v>
      </c>
      <c r="BV34" s="9"/>
      <c r="BW34" s="27">
        <f>Functionalization!R34</f>
        <v>7766.2922500000004</v>
      </c>
      <c r="BX34" s="3"/>
      <c r="BY34" s="27">
        <v>0</v>
      </c>
      <c r="BZ34" s="27">
        <f t="shared" si="83"/>
        <v>7766.2922500000004</v>
      </c>
      <c r="CA34" s="3" t="s">
        <v>637</v>
      </c>
      <c r="CB34" s="27">
        <v>7766.2922500000004</v>
      </c>
      <c r="CC34" s="9"/>
      <c r="CD34" s="27">
        <f>Functionalization!S34</f>
        <v>294760.35410364985</v>
      </c>
      <c r="CE34" s="3"/>
      <c r="CF34" s="27">
        <v>0</v>
      </c>
      <c r="CG34" s="27">
        <f t="shared" si="84"/>
        <v>294760.35410364985</v>
      </c>
      <c r="CH34" s="3" t="s">
        <v>637</v>
      </c>
      <c r="CI34" s="27">
        <v>294760.35410364985</v>
      </c>
      <c r="CJ34" s="27">
        <v>0</v>
      </c>
      <c r="CK34" s="9"/>
      <c r="CL34" s="27">
        <f>Functionalization!T34</f>
        <v>0</v>
      </c>
      <c r="CM34" s="3"/>
      <c r="CN34" s="27">
        <v>0</v>
      </c>
      <c r="CO34" s="27">
        <f t="shared" si="85"/>
        <v>0</v>
      </c>
      <c r="CP34" s="3"/>
      <c r="CQ34" s="27">
        <v>0</v>
      </c>
      <c r="CR34" s="27">
        <v>0</v>
      </c>
    </row>
    <row r="35" spans="1:96" ht="12" customHeight="1">
      <c r="A35" s="1"/>
      <c r="B35" s="16" t="s">
        <v>74</v>
      </c>
      <c r="C35" s="5" t="s">
        <v>75</v>
      </c>
      <c r="D35" s="27">
        <f>Functionalization!I35</f>
        <v>0</v>
      </c>
      <c r="E35" s="3"/>
      <c r="F35" s="27">
        <v>0</v>
      </c>
      <c r="G35" s="27">
        <f>D35-F35</f>
        <v>0</v>
      </c>
      <c r="H35" s="3"/>
      <c r="I35" s="27">
        <v>0</v>
      </c>
      <c r="J35" s="27">
        <v>0</v>
      </c>
      <c r="K35" s="27">
        <v>0</v>
      </c>
      <c r="L35" s="9"/>
      <c r="M35" s="27">
        <f>Functionalization!J35</f>
        <v>0</v>
      </c>
      <c r="N35" s="3"/>
      <c r="O35" s="27">
        <v>0</v>
      </c>
      <c r="P35" s="27">
        <f>M35-O35</f>
        <v>0</v>
      </c>
      <c r="Q35" s="3"/>
      <c r="R35" s="27">
        <v>0</v>
      </c>
      <c r="S35" s="27">
        <v>0</v>
      </c>
      <c r="T35" s="1"/>
      <c r="U35" s="27">
        <f>Functionalization!K35</f>
        <v>0</v>
      </c>
      <c r="V35" s="3"/>
      <c r="W35" s="27">
        <v>0</v>
      </c>
      <c r="X35" s="27">
        <f>U35-W35</f>
        <v>0</v>
      </c>
      <c r="Y35" s="3"/>
      <c r="Z35" s="27">
        <v>0</v>
      </c>
      <c r="AA35" s="27">
        <v>0</v>
      </c>
      <c r="AB35" s="27">
        <v>0</v>
      </c>
      <c r="AC35" s="27">
        <v>0</v>
      </c>
      <c r="AD35" s="9"/>
      <c r="AE35" s="27">
        <f>Functionalization!L35</f>
        <v>0</v>
      </c>
      <c r="AF35" s="3"/>
      <c r="AG35" s="27">
        <v>0</v>
      </c>
      <c r="AH35" s="27">
        <f>AE35-AG35</f>
        <v>0</v>
      </c>
      <c r="AI35" s="3"/>
      <c r="AJ35" s="27">
        <v>0</v>
      </c>
      <c r="AK35" s="27">
        <v>0</v>
      </c>
      <c r="AL35" s="9"/>
      <c r="AM35" s="27">
        <f>Functionalization!M35</f>
        <v>297588.21600000001</v>
      </c>
      <c r="AN35" s="3"/>
      <c r="AO35" s="27">
        <v>0</v>
      </c>
      <c r="AP35" s="27">
        <f>AM35-AO35</f>
        <v>297588.21600000001</v>
      </c>
      <c r="AQ35" s="3" t="s">
        <v>637</v>
      </c>
      <c r="AR35" s="27">
        <v>297588.21600000001</v>
      </c>
      <c r="AS35" s="9"/>
      <c r="AT35" s="27">
        <f>Functionalization!N35</f>
        <v>0</v>
      </c>
      <c r="AU35" s="3"/>
      <c r="AV35" s="27">
        <v>0</v>
      </c>
      <c r="AW35" s="27">
        <f>AT35-AV35</f>
        <v>0</v>
      </c>
      <c r="AX35" s="3"/>
      <c r="AY35" s="27">
        <v>0</v>
      </c>
      <c r="AZ35" s="9"/>
      <c r="BA35" s="27">
        <f>Functionalization!O35</f>
        <v>708076.88948674605</v>
      </c>
      <c r="BB35" s="3"/>
      <c r="BC35" s="27">
        <v>0</v>
      </c>
      <c r="BD35" s="27">
        <f>BA35-BC35</f>
        <v>708076.88948674605</v>
      </c>
      <c r="BE35" s="3" t="s">
        <v>637</v>
      </c>
      <c r="BF35" s="27">
        <v>708076.88948674605</v>
      </c>
      <c r="BG35" s="27">
        <v>0</v>
      </c>
      <c r="BH35" s="9"/>
      <c r="BI35" s="27">
        <f>Functionalization!P35</f>
        <v>0</v>
      </c>
      <c r="BJ35" s="3"/>
      <c r="BK35" s="27">
        <v>0</v>
      </c>
      <c r="BL35" s="27">
        <f>BI35-BK35</f>
        <v>0</v>
      </c>
      <c r="BM35" s="3"/>
      <c r="BN35" s="27">
        <v>0</v>
      </c>
      <c r="BO35" s="9"/>
      <c r="BP35" s="27">
        <f>Functionalization!Q35</f>
        <v>0.94614709645975381</v>
      </c>
      <c r="BQ35" s="3"/>
      <c r="BR35" s="27">
        <v>0</v>
      </c>
      <c r="BS35" s="27">
        <f>BP35-BR35</f>
        <v>0.94614709645975381</v>
      </c>
      <c r="BT35" s="3" t="s">
        <v>637</v>
      </c>
      <c r="BU35" s="27">
        <v>0.94614709645975381</v>
      </c>
      <c r="BV35" s="9"/>
      <c r="BW35" s="27">
        <f>Functionalization!R35</f>
        <v>0</v>
      </c>
      <c r="BX35" s="3"/>
      <c r="BY35" s="27">
        <v>0</v>
      </c>
      <c r="BZ35" s="27">
        <f>BW35-BY35</f>
        <v>0</v>
      </c>
      <c r="CA35" s="3"/>
      <c r="CB35" s="27">
        <v>0</v>
      </c>
      <c r="CC35" s="9"/>
      <c r="CD35" s="27">
        <f>Functionalization!S35</f>
        <v>8376.4054911039857</v>
      </c>
      <c r="CE35" s="3"/>
      <c r="CF35" s="27">
        <v>0</v>
      </c>
      <c r="CG35" s="27">
        <f>CD35-CF35</f>
        <v>8376.4054911039857</v>
      </c>
      <c r="CH35" s="3" t="s">
        <v>637</v>
      </c>
      <c r="CI35" s="27">
        <v>8376.4054911039857</v>
      </c>
      <c r="CJ35" s="27">
        <v>0</v>
      </c>
      <c r="CK35" s="9"/>
      <c r="CL35" s="27">
        <f>Functionalization!T35</f>
        <v>0</v>
      </c>
      <c r="CM35" s="3"/>
      <c r="CN35" s="27">
        <v>0</v>
      </c>
      <c r="CO35" s="27">
        <f>CL35-CN35</f>
        <v>0</v>
      </c>
      <c r="CP35" s="3"/>
      <c r="CQ35" s="27">
        <v>0</v>
      </c>
      <c r="CR35" s="27">
        <v>0</v>
      </c>
    </row>
    <row r="36" spans="1:96" ht="12" customHeight="1">
      <c r="A36" s="1"/>
      <c r="B36" s="16" t="s">
        <v>55</v>
      </c>
      <c r="C36" s="5" t="s">
        <v>77</v>
      </c>
      <c r="D36" s="27">
        <f>Functionalization!I36</f>
        <v>0</v>
      </c>
      <c r="E36" s="3"/>
      <c r="F36" s="27">
        <v>0</v>
      </c>
      <c r="G36" s="27">
        <f t="shared" ref="G36:G38" si="86">D36-F36</f>
        <v>0</v>
      </c>
      <c r="H36" s="3"/>
      <c r="I36" s="27">
        <v>0</v>
      </c>
      <c r="J36" s="27">
        <v>0</v>
      </c>
      <c r="K36" s="27">
        <v>0</v>
      </c>
      <c r="L36" s="9"/>
      <c r="M36" s="27">
        <f>Functionalization!J36</f>
        <v>0</v>
      </c>
      <c r="N36" s="3"/>
      <c r="O36" s="27">
        <v>0</v>
      </c>
      <c r="P36" s="27">
        <f t="shared" ref="P36:P38" si="87">M36-O36</f>
        <v>0</v>
      </c>
      <c r="Q36" s="3"/>
      <c r="R36" s="27">
        <v>0</v>
      </c>
      <c r="S36" s="27">
        <v>0</v>
      </c>
      <c r="T36" s="1"/>
      <c r="U36" s="27">
        <f>Functionalization!K36</f>
        <v>0</v>
      </c>
      <c r="V36" s="3"/>
      <c r="W36" s="27">
        <v>0</v>
      </c>
      <c r="X36" s="27">
        <f t="shared" ref="X36:X38" si="88">U36-W36</f>
        <v>0</v>
      </c>
      <c r="Y36" s="3"/>
      <c r="Z36" s="27">
        <v>0</v>
      </c>
      <c r="AA36" s="27">
        <v>0</v>
      </c>
      <c r="AB36" s="27">
        <v>0</v>
      </c>
      <c r="AC36" s="27">
        <v>0</v>
      </c>
      <c r="AD36" s="9"/>
      <c r="AE36" s="27">
        <f>Functionalization!L36</f>
        <v>0</v>
      </c>
      <c r="AF36" s="3"/>
      <c r="AG36" s="27">
        <v>0</v>
      </c>
      <c r="AH36" s="27">
        <f t="shared" ref="AH36:AH38" si="89">AE36-AG36</f>
        <v>0</v>
      </c>
      <c r="AI36" s="3"/>
      <c r="AJ36" s="27">
        <v>0</v>
      </c>
      <c r="AK36" s="27">
        <v>0</v>
      </c>
      <c r="AL36" s="9"/>
      <c r="AM36" s="27">
        <f>Functionalization!M36</f>
        <v>65589.279064222763</v>
      </c>
      <c r="AN36" s="3"/>
      <c r="AO36" s="27">
        <v>0</v>
      </c>
      <c r="AP36" s="27">
        <f t="shared" ref="AP36:AP38" si="90">AM36-AO36</f>
        <v>65589.279064222763</v>
      </c>
      <c r="AQ36" s="3" t="s">
        <v>637</v>
      </c>
      <c r="AR36" s="27">
        <v>65589.279064222763</v>
      </c>
      <c r="AS36" s="9"/>
      <c r="AT36" s="27">
        <f>Functionalization!N36</f>
        <v>15164.820380307377</v>
      </c>
      <c r="AU36" s="3"/>
      <c r="AV36" s="27">
        <v>0</v>
      </c>
      <c r="AW36" s="27">
        <f t="shared" ref="AW36:AW38" si="91">AT36-AV36</f>
        <v>15164.820380307377</v>
      </c>
      <c r="AX36" s="3" t="s">
        <v>637</v>
      </c>
      <c r="AY36" s="27">
        <v>15164.820380307377</v>
      </c>
      <c r="AZ36" s="9"/>
      <c r="BA36" s="27">
        <f>Functionalization!O36</f>
        <v>9393.087220510206</v>
      </c>
      <c r="BB36" s="3"/>
      <c r="BC36" s="27">
        <v>0</v>
      </c>
      <c r="BD36" s="27">
        <f t="shared" ref="BD36:BD38" si="92">BA36-BC36</f>
        <v>9393.087220510206</v>
      </c>
      <c r="BE36" s="3" t="s">
        <v>637</v>
      </c>
      <c r="BF36" s="27">
        <v>9393.087220510206</v>
      </c>
      <c r="BG36" s="27">
        <v>0</v>
      </c>
      <c r="BH36" s="9"/>
      <c r="BI36" s="27">
        <f>Functionalization!P36</f>
        <v>0</v>
      </c>
      <c r="BJ36" s="3"/>
      <c r="BK36" s="27">
        <v>0</v>
      </c>
      <c r="BL36" s="27">
        <f t="shared" ref="BL36:BL38" si="93">BI36-BK36</f>
        <v>0</v>
      </c>
      <c r="BM36" s="3"/>
      <c r="BN36" s="27">
        <v>0</v>
      </c>
      <c r="BO36" s="9"/>
      <c r="BP36" s="27">
        <f>Functionalization!Q36</f>
        <v>162964.58089786302</v>
      </c>
      <c r="BQ36" s="3"/>
      <c r="BR36" s="27">
        <v>0</v>
      </c>
      <c r="BS36" s="27">
        <f t="shared" ref="BS36:BS38" si="94">BP36-BR36</f>
        <v>162964.58089786302</v>
      </c>
      <c r="BT36" s="3" t="s">
        <v>637</v>
      </c>
      <c r="BU36" s="27">
        <v>162964.58089786302</v>
      </c>
      <c r="BV36" s="9"/>
      <c r="BW36" s="27">
        <f>Functionalization!R36</f>
        <v>3251.4549999999999</v>
      </c>
      <c r="BX36" s="3"/>
      <c r="BY36" s="27">
        <v>0</v>
      </c>
      <c r="BZ36" s="27">
        <f t="shared" ref="BZ36:BZ38" si="95">BW36-BY36</f>
        <v>3251.4549999999999</v>
      </c>
      <c r="CA36" s="3" t="s">
        <v>637</v>
      </c>
      <c r="CB36" s="27">
        <v>3251.4549999999999</v>
      </c>
      <c r="CC36" s="9"/>
      <c r="CD36" s="27">
        <f>Functionalization!S36</f>
        <v>48754.371416087408</v>
      </c>
      <c r="CE36" s="3"/>
      <c r="CF36" s="27">
        <v>0</v>
      </c>
      <c r="CG36" s="27">
        <f t="shared" ref="CG36:CG38" si="96">CD36-CF36</f>
        <v>48754.371416087408</v>
      </c>
      <c r="CH36" s="3" t="s">
        <v>637</v>
      </c>
      <c r="CI36" s="27">
        <v>48754.371416087408</v>
      </c>
      <c r="CJ36" s="27">
        <v>0</v>
      </c>
      <c r="CK36" s="9"/>
      <c r="CL36" s="27">
        <f>Functionalization!T36</f>
        <v>0</v>
      </c>
      <c r="CM36" s="3"/>
      <c r="CN36" s="27">
        <v>0</v>
      </c>
      <c r="CO36" s="27">
        <f t="shared" ref="CO36:CO38" si="97">CL36-CN36</f>
        <v>0</v>
      </c>
      <c r="CP36" s="3"/>
      <c r="CQ36" s="27">
        <v>0</v>
      </c>
      <c r="CR36" s="27">
        <v>0</v>
      </c>
    </row>
    <row r="37" spans="1:96" ht="12" customHeight="1">
      <c r="A37" s="1"/>
      <c r="B37" s="16" t="s">
        <v>39</v>
      </c>
      <c r="C37" s="5" t="s">
        <v>79</v>
      </c>
      <c r="D37" s="27">
        <f>Functionalization!I37</f>
        <v>0</v>
      </c>
      <c r="E37" s="3"/>
      <c r="F37" s="27">
        <v>0</v>
      </c>
      <c r="G37" s="27">
        <f t="shared" si="86"/>
        <v>0</v>
      </c>
      <c r="H37" s="3"/>
      <c r="I37" s="27">
        <v>0</v>
      </c>
      <c r="J37" s="27">
        <v>0</v>
      </c>
      <c r="K37" s="27">
        <v>0</v>
      </c>
      <c r="L37" s="9"/>
      <c r="M37" s="27">
        <f>Functionalization!J37</f>
        <v>0</v>
      </c>
      <c r="N37" s="3"/>
      <c r="O37" s="27">
        <v>0</v>
      </c>
      <c r="P37" s="27">
        <f t="shared" si="87"/>
        <v>0</v>
      </c>
      <c r="Q37" s="3"/>
      <c r="R37" s="27">
        <v>0</v>
      </c>
      <c r="S37" s="27">
        <v>0</v>
      </c>
      <c r="T37" s="1"/>
      <c r="U37" s="27">
        <f>Functionalization!K37</f>
        <v>0</v>
      </c>
      <c r="V37" s="3"/>
      <c r="W37" s="27">
        <v>0</v>
      </c>
      <c r="X37" s="27">
        <f t="shared" si="88"/>
        <v>0</v>
      </c>
      <c r="Y37" s="3"/>
      <c r="Z37" s="27">
        <v>0</v>
      </c>
      <c r="AA37" s="27">
        <v>0</v>
      </c>
      <c r="AB37" s="27">
        <v>0</v>
      </c>
      <c r="AC37" s="27">
        <v>0</v>
      </c>
      <c r="AD37" s="9"/>
      <c r="AE37" s="27">
        <f>Functionalization!L37</f>
        <v>0</v>
      </c>
      <c r="AF37" s="3"/>
      <c r="AG37" s="27">
        <v>0</v>
      </c>
      <c r="AH37" s="27">
        <f t="shared" si="89"/>
        <v>0</v>
      </c>
      <c r="AI37" s="3"/>
      <c r="AJ37" s="27">
        <v>0</v>
      </c>
      <c r="AK37" s="27">
        <v>0</v>
      </c>
      <c r="AL37" s="9"/>
      <c r="AM37" s="27">
        <f>Functionalization!M37</f>
        <v>83181.340638187641</v>
      </c>
      <c r="AN37" s="3"/>
      <c r="AO37" s="27">
        <v>0</v>
      </c>
      <c r="AP37" s="27">
        <f t="shared" si="90"/>
        <v>83181.340638187641</v>
      </c>
      <c r="AQ37" s="3" t="s">
        <v>637</v>
      </c>
      <c r="AR37" s="27">
        <v>83181.340638187641</v>
      </c>
      <c r="AS37" s="9"/>
      <c r="AT37" s="27">
        <f>Functionalization!N37</f>
        <v>1310.6010000000001</v>
      </c>
      <c r="AU37" s="3"/>
      <c r="AV37" s="27">
        <v>0</v>
      </c>
      <c r="AW37" s="27">
        <f t="shared" si="91"/>
        <v>1310.6010000000001</v>
      </c>
      <c r="AX37" s="3" t="s">
        <v>637</v>
      </c>
      <c r="AY37" s="27">
        <v>1310.6010000000001</v>
      </c>
      <c r="AZ37" s="9"/>
      <c r="BA37" s="27">
        <f>Functionalization!O37</f>
        <v>67011.456652332374</v>
      </c>
      <c r="BB37" s="3"/>
      <c r="BC37" s="27">
        <v>0</v>
      </c>
      <c r="BD37" s="27">
        <f t="shared" si="92"/>
        <v>67011.456652332374</v>
      </c>
      <c r="BE37" s="3" t="s">
        <v>637</v>
      </c>
      <c r="BF37" s="27">
        <v>67011.456652332374</v>
      </c>
      <c r="BG37" s="27">
        <v>0</v>
      </c>
      <c r="BH37" s="9"/>
      <c r="BI37" s="27">
        <f>Functionalization!P37</f>
        <v>0</v>
      </c>
      <c r="BJ37" s="3"/>
      <c r="BK37" s="27">
        <v>0</v>
      </c>
      <c r="BL37" s="27">
        <f t="shared" si="93"/>
        <v>0</v>
      </c>
      <c r="BM37" s="3"/>
      <c r="BN37" s="27">
        <v>0</v>
      </c>
      <c r="BO37" s="9"/>
      <c r="BP37" s="27">
        <f>Functionalization!Q37</f>
        <v>8331.6160459560924</v>
      </c>
      <c r="BQ37" s="3"/>
      <c r="BR37" s="27">
        <v>0</v>
      </c>
      <c r="BS37" s="27">
        <f t="shared" si="94"/>
        <v>8331.6160459560924</v>
      </c>
      <c r="BT37" s="3" t="s">
        <v>637</v>
      </c>
      <c r="BU37" s="27">
        <v>8331.6160459560924</v>
      </c>
      <c r="BV37" s="9"/>
      <c r="BW37" s="27">
        <f>Functionalization!R37</f>
        <v>28.53</v>
      </c>
      <c r="BX37" s="3"/>
      <c r="BY37" s="27">
        <v>0</v>
      </c>
      <c r="BZ37" s="27">
        <f t="shared" si="95"/>
        <v>28.53</v>
      </c>
      <c r="CA37" s="3" t="s">
        <v>637</v>
      </c>
      <c r="CB37" s="27">
        <v>28.53</v>
      </c>
      <c r="CC37" s="9"/>
      <c r="CD37" s="27">
        <f>Functionalization!S37</f>
        <v>1913.414002392901</v>
      </c>
      <c r="CE37" s="3"/>
      <c r="CF37" s="27">
        <v>0</v>
      </c>
      <c r="CG37" s="27">
        <f t="shared" si="96"/>
        <v>1913.414002392901</v>
      </c>
      <c r="CH37" s="3" t="s">
        <v>637</v>
      </c>
      <c r="CI37" s="27">
        <v>1913.414002392901</v>
      </c>
      <c r="CJ37" s="27">
        <v>0</v>
      </c>
      <c r="CK37" s="9"/>
      <c r="CL37" s="27">
        <f>Functionalization!T37</f>
        <v>0</v>
      </c>
      <c r="CM37" s="3"/>
      <c r="CN37" s="27">
        <v>0</v>
      </c>
      <c r="CO37" s="27">
        <f t="shared" si="97"/>
        <v>0</v>
      </c>
      <c r="CP37" s="3"/>
      <c r="CQ37" s="27">
        <v>0</v>
      </c>
      <c r="CR37" s="27">
        <v>0</v>
      </c>
    </row>
    <row r="38" spans="1:96" ht="12" customHeight="1">
      <c r="A38" s="1"/>
      <c r="B38" s="16" t="s">
        <v>16</v>
      </c>
      <c r="C38" s="5" t="s">
        <v>81</v>
      </c>
      <c r="D38" s="27">
        <f>Functionalization!I38</f>
        <v>0</v>
      </c>
      <c r="E38" s="3"/>
      <c r="F38" s="27">
        <v>0</v>
      </c>
      <c r="G38" s="27">
        <f t="shared" si="86"/>
        <v>0</v>
      </c>
      <c r="H38" s="3"/>
      <c r="I38" s="27">
        <v>0</v>
      </c>
      <c r="J38" s="27">
        <v>0</v>
      </c>
      <c r="K38" s="27">
        <v>0</v>
      </c>
      <c r="L38" s="9"/>
      <c r="M38" s="27">
        <f>Functionalization!J38</f>
        <v>0</v>
      </c>
      <c r="N38" s="3"/>
      <c r="O38" s="27">
        <v>0</v>
      </c>
      <c r="P38" s="27">
        <f t="shared" si="87"/>
        <v>0</v>
      </c>
      <c r="Q38" s="3"/>
      <c r="R38" s="27">
        <v>0</v>
      </c>
      <c r="S38" s="27">
        <v>0</v>
      </c>
      <c r="T38" s="1"/>
      <c r="U38" s="27">
        <f>Functionalization!K38</f>
        <v>402.54751686580391</v>
      </c>
      <c r="V38" s="3"/>
      <c r="W38" s="27">
        <v>0</v>
      </c>
      <c r="X38" s="27">
        <f t="shared" si="88"/>
        <v>402.54751686580391</v>
      </c>
      <c r="Y38" s="3" t="s">
        <v>637</v>
      </c>
      <c r="Z38" s="27">
        <v>402.54751686580391</v>
      </c>
      <c r="AA38" s="27">
        <v>0</v>
      </c>
      <c r="AB38" s="27">
        <v>0</v>
      </c>
      <c r="AC38" s="27">
        <v>0</v>
      </c>
      <c r="AD38" s="9"/>
      <c r="AE38" s="27">
        <f>Functionalization!L38</f>
        <v>0</v>
      </c>
      <c r="AF38" s="3"/>
      <c r="AG38" s="27">
        <v>0</v>
      </c>
      <c r="AH38" s="27">
        <f t="shared" si="89"/>
        <v>0</v>
      </c>
      <c r="AI38" s="3"/>
      <c r="AJ38" s="27">
        <v>0</v>
      </c>
      <c r="AK38" s="27">
        <v>0</v>
      </c>
      <c r="AL38" s="9"/>
      <c r="AM38" s="27">
        <f>Functionalization!M38</f>
        <v>50.452622113847433</v>
      </c>
      <c r="AN38" s="3"/>
      <c r="AO38" s="27">
        <v>0</v>
      </c>
      <c r="AP38" s="27">
        <f t="shared" si="90"/>
        <v>50.452622113847433</v>
      </c>
      <c r="AQ38" s="3" t="s">
        <v>637</v>
      </c>
      <c r="AR38" s="27">
        <v>50.452622113847433</v>
      </c>
      <c r="AS38" s="9"/>
      <c r="AT38" s="27">
        <f>Functionalization!N38</f>
        <v>0</v>
      </c>
      <c r="AU38" s="3"/>
      <c r="AV38" s="27">
        <v>0</v>
      </c>
      <c r="AW38" s="27">
        <f t="shared" si="91"/>
        <v>0</v>
      </c>
      <c r="AX38" s="178" t="s">
        <v>637</v>
      </c>
      <c r="AY38" s="27">
        <v>0</v>
      </c>
      <c r="AZ38" s="9"/>
      <c r="BA38" s="27">
        <f>Functionalization!O38</f>
        <v>4538.0523401338296</v>
      </c>
      <c r="BB38" s="3"/>
      <c r="BC38" s="27">
        <v>0</v>
      </c>
      <c r="BD38" s="27">
        <f t="shared" si="92"/>
        <v>4538.0523401338296</v>
      </c>
      <c r="BE38" s="3" t="s">
        <v>637</v>
      </c>
      <c r="BF38" s="27">
        <v>4538.0523401338296</v>
      </c>
      <c r="BG38" s="27">
        <v>0</v>
      </c>
      <c r="BH38" s="9"/>
      <c r="BI38" s="27">
        <f>Functionalization!P38</f>
        <v>0</v>
      </c>
      <c r="BJ38" s="3"/>
      <c r="BK38" s="27">
        <v>0</v>
      </c>
      <c r="BL38" s="27">
        <f t="shared" si="93"/>
        <v>0</v>
      </c>
      <c r="BM38" s="3"/>
      <c r="BN38" s="27">
        <v>0</v>
      </c>
      <c r="BO38" s="9"/>
      <c r="BP38" s="27">
        <f>Functionalization!Q38</f>
        <v>706.01467158037133</v>
      </c>
      <c r="BQ38" s="3"/>
      <c r="BR38" s="27">
        <v>0</v>
      </c>
      <c r="BS38" s="27">
        <f t="shared" si="94"/>
        <v>706.01467158037133</v>
      </c>
      <c r="BT38" s="3" t="s">
        <v>637</v>
      </c>
      <c r="BU38" s="27">
        <v>706.01467158037133</v>
      </c>
      <c r="BV38" s="9"/>
      <c r="BW38" s="27">
        <f>Functionalization!R38</f>
        <v>32.740531371752056</v>
      </c>
      <c r="BX38" s="3"/>
      <c r="BY38" s="27">
        <v>0</v>
      </c>
      <c r="BZ38" s="27">
        <f t="shared" si="95"/>
        <v>32.740531371752056</v>
      </c>
      <c r="CA38" s="3" t="s">
        <v>637</v>
      </c>
      <c r="CB38" s="27">
        <v>32.740531371752056</v>
      </c>
      <c r="CC38" s="9"/>
      <c r="CD38" s="27">
        <f>Functionalization!S38</f>
        <v>605.9681953886568</v>
      </c>
      <c r="CE38" s="3"/>
      <c r="CF38" s="27">
        <v>0</v>
      </c>
      <c r="CG38" s="27">
        <f t="shared" si="96"/>
        <v>605.9681953886568</v>
      </c>
      <c r="CH38" s="3" t="s">
        <v>637</v>
      </c>
      <c r="CI38" s="27">
        <v>605.9681953886568</v>
      </c>
      <c r="CJ38" s="27">
        <v>0</v>
      </c>
      <c r="CK38" s="9"/>
      <c r="CL38" s="27">
        <f>Functionalization!T38</f>
        <v>919.22412254573851</v>
      </c>
      <c r="CM38" s="3"/>
      <c r="CN38" s="27">
        <v>0</v>
      </c>
      <c r="CO38" s="27">
        <f t="shared" si="97"/>
        <v>919.22412254573851</v>
      </c>
      <c r="CP38" s="3" t="s">
        <v>637</v>
      </c>
      <c r="CQ38" s="27">
        <v>919.22412254573851</v>
      </c>
      <c r="CR38" s="27">
        <v>0</v>
      </c>
    </row>
    <row r="39" spans="1:96" ht="12" customHeight="1">
      <c r="A39" s="1"/>
      <c r="B39" s="16" t="s">
        <v>42</v>
      </c>
      <c r="C39" s="1"/>
      <c r="D39" s="26">
        <f>SUM(D32:D38)</f>
        <v>0</v>
      </c>
      <c r="E39" s="3"/>
      <c r="F39" s="26">
        <f t="shared" ref="F39:G39" si="98">SUM(F32:F38)</f>
        <v>0</v>
      </c>
      <c r="G39" s="26">
        <f t="shared" si="98"/>
        <v>0</v>
      </c>
      <c r="H39" s="3"/>
      <c r="I39" s="26">
        <f t="shared" ref="I39:K39" si="99">SUM(I32:I38)</f>
        <v>0</v>
      </c>
      <c r="J39" s="26">
        <f t="shared" si="99"/>
        <v>0</v>
      </c>
      <c r="K39" s="26">
        <f t="shared" si="99"/>
        <v>0</v>
      </c>
      <c r="L39" s="9"/>
      <c r="M39" s="26">
        <f>SUM(M32:M38)</f>
        <v>0</v>
      </c>
      <c r="N39" s="3"/>
      <c r="O39" s="26">
        <f t="shared" ref="O39:P39" si="100">SUM(O32:O38)</f>
        <v>0</v>
      </c>
      <c r="P39" s="26">
        <f t="shared" si="100"/>
        <v>0</v>
      </c>
      <c r="Q39" s="3"/>
      <c r="R39" s="26">
        <f t="shared" ref="R39:S39" si="101">SUM(R32:R38)</f>
        <v>0</v>
      </c>
      <c r="S39" s="26">
        <f t="shared" si="101"/>
        <v>0</v>
      </c>
      <c r="T39" s="9"/>
      <c r="U39" s="26">
        <f>SUM(U32:U38)</f>
        <v>402.54751686580391</v>
      </c>
      <c r="V39" s="3"/>
      <c r="W39" s="26">
        <f t="shared" ref="W39:X39" si="102">SUM(W32:W38)</f>
        <v>0</v>
      </c>
      <c r="X39" s="26">
        <f t="shared" si="102"/>
        <v>402.54751686580391</v>
      </c>
      <c r="Y39" s="3"/>
      <c r="Z39" s="26">
        <f t="shared" ref="Z39:AC39" si="103">SUM(Z32:Z38)</f>
        <v>402.54751686580391</v>
      </c>
      <c r="AA39" s="26">
        <f t="shared" si="103"/>
        <v>0</v>
      </c>
      <c r="AB39" s="26">
        <f t="shared" si="103"/>
        <v>0</v>
      </c>
      <c r="AC39" s="26">
        <f t="shared" si="103"/>
        <v>0</v>
      </c>
      <c r="AD39" s="9"/>
      <c r="AE39" s="26">
        <f>SUM(AE32:AE38)</f>
        <v>0</v>
      </c>
      <c r="AF39" s="3"/>
      <c r="AG39" s="26">
        <f t="shared" ref="AG39:AH39" si="104">SUM(AG32:AG38)</f>
        <v>0</v>
      </c>
      <c r="AH39" s="26">
        <f t="shared" si="104"/>
        <v>0</v>
      </c>
      <c r="AI39" s="3"/>
      <c r="AJ39" s="26">
        <f t="shared" ref="AJ39:AK39" si="105">SUM(AJ32:AJ38)</f>
        <v>0</v>
      </c>
      <c r="AK39" s="26">
        <f t="shared" si="105"/>
        <v>0</v>
      </c>
      <c r="AL39" s="9"/>
      <c r="AM39" s="26">
        <f>SUM(AM32:AM38)</f>
        <v>477334.93632452429</v>
      </c>
      <c r="AN39" s="3"/>
      <c r="AO39" s="26">
        <f t="shared" ref="AO39:AP39" si="106">SUM(AO32:AO38)</f>
        <v>0</v>
      </c>
      <c r="AP39" s="26">
        <f t="shared" si="106"/>
        <v>477334.93632452429</v>
      </c>
      <c r="AQ39" s="3"/>
      <c r="AR39" s="26">
        <f>SUM(AR32:AR38)</f>
        <v>477334.93632452429</v>
      </c>
      <c r="AS39" s="9"/>
      <c r="AT39" s="26">
        <f>SUM(AT32:AT38)</f>
        <v>16569.476380307377</v>
      </c>
      <c r="AU39" s="3"/>
      <c r="AV39" s="26">
        <f t="shared" ref="AV39:AW39" si="107">SUM(AV32:AV38)</f>
        <v>0</v>
      </c>
      <c r="AW39" s="26">
        <f t="shared" si="107"/>
        <v>16569.476380307377</v>
      </c>
      <c r="AX39" s="3"/>
      <c r="AY39" s="26">
        <f>SUM(AY32:AY38)</f>
        <v>16569.476380307377</v>
      </c>
      <c r="AZ39" s="9"/>
      <c r="BA39" s="26">
        <f>SUM(BA32:BA38)</f>
        <v>2052343.0669150034</v>
      </c>
      <c r="BB39" s="3"/>
      <c r="BC39" s="26">
        <f t="shared" ref="BC39:BD39" si="108">SUM(BC32:BC38)</f>
        <v>0</v>
      </c>
      <c r="BD39" s="26">
        <f t="shared" si="108"/>
        <v>2052343.0669150034</v>
      </c>
      <c r="BE39" s="3"/>
      <c r="BF39" s="26">
        <f t="shared" ref="BF39:BG39" si="109">SUM(BF32:BF38)</f>
        <v>2052343.0669150034</v>
      </c>
      <c r="BG39" s="26">
        <f t="shared" si="109"/>
        <v>0</v>
      </c>
      <c r="BH39" s="9"/>
      <c r="BI39" s="26">
        <f>SUM(BI32:BI38)</f>
        <v>0</v>
      </c>
      <c r="BJ39" s="3"/>
      <c r="BK39" s="26">
        <f t="shared" ref="BK39:BL39" si="110">SUM(BK32:BK38)</f>
        <v>0</v>
      </c>
      <c r="BL39" s="26">
        <f t="shared" si="110"/>
        <v>0</v>
      </c>
      <c r="BM39" s="3"/>
      <c r="BN39" s="26">
        <f>SUM(BN32:BN38)</f>
        <v>0</v>
      </c>
      <c r="BO39" s="9"/>
      <c r="BP39" s="26">
        <f>SUM(BP32:BP38)</f>
        <v>625142.76604013587</v>
      </c>
      <c r="BQ39" s="3"/>
      <c r="BR39" s="26">
        <f t="shared" ref="BR39:BS39" si="111">SUM(BR32:BR38)</f>
        <v>0</v>
      </c>
      <c r="BS39" s="26">
        <f t="shared" si="111"/>
        <v>625142.76604013587</v>
      </c>
      <c r="BT39" s="3"/>
      <c r="BU39" s="26">
        <f>SUM(BU32:BU38)</f>
        <v>625142.76604013587</v>
      </c>
      <c r="BV39" s="9"/>
      <c r="BW39" s="26">
        <f>SUM(BW32:BW38)</f>
        <v>11615.104781371752</v>
      </c>
      <c r="BX39" s="3"/>
      <c r="BY39" s="26">
        <f t="shared" ref="BY39:BZ39" si="112">SUM(BY32:BY38)</f>
        <v>0</v>
      </c>
      <c r="BZ39" s="26">
        <f t="shared" si="112"/>
        <v>11615.104781371752</v>
      </c>
      <c r="CA39" s="3"/>
      <c r="CB39" s="26">
        <f>SUM(CB32:CB38)</f>
        <v>11615.104781371752</v>
      </c>
      <c r="CC39" s="9"/>
      <c r="CD39" s="26">
        <f>SUM(CD32:CD38)</f>
        <v>358920.70609175996</v>
      </c>
      <c r="CE39" s="3"/>
      <c r="CF39" s="26">
        <f t="shared" ref="CF39:CG39" si="113">SUM(CF32:CF38)</f>
        <v>0</v>
      </c>
      <c r="CG39" s="26">
        <f t="shared" si="113"/>
        <v>358920.70609175996</v>
      </c>
      <c r="CH39" s="3"/>
      <c r="CI39" s="26">
        <f t="shared" ref="CI39:CJ39" si="114">SUM(CI32:CI38)</f>
        <v>358920.70609175996</v>
      </c>
      <c r="CJ39" s="26">
        <f t="shared" si="114"/>
        <v>0</v>
      </c>
      <c r="CK39" s="9"/>
      <c r="CL39" s="26">
        <f>SUM(CL32:CL38)</f>
        <v>919.22412254573851</v>
      </c>
      <c r="CM39" s="3"/>
      <c r="CN39" s="26">
        <f t="shared" ref="CN39:CO39" si="115">SUM(CN32:CN38)</f>
        <v>0</v>
      </c>
      <c r="CO39" s="26">
        <f t="shared" si="115"/>
        <v>919.22412254573851</v>
      </c>
      <c r="CP39" s="3"/>
      <c r="CQ39" s="26">
        <f>SUM(CQ32:CQ38)</f>
        <v>919.22412254573851</v>
      </c>
      <c r="CR39" s="26">
        <f>SUM(CR32:CR38)</f>
        <v>0</v>
      </c>
    </row>
    <row r="40" spans="1:96" ht="12" customHeight="1">
      <c r="A40" s="1"/>
      <c r="B40" s="1"/>
      <c r="C40" s="1"/>
      <c r="D40" s="27"/>
      <c r="E40" s="3"/>
      <c r="F40" s="27"/>
      <c r="G40" s="27"/>
      <c r="H40" s="3"/>
      <c r="I40" s="27"/>
      <c r="J40" s="27"/>
      <c r="K40" s="27"/>
      <c r="L40" s="9"/>
      <c r="M40" s="27"/>
      <c r="N40" s="3"/>
      <c r="O40" s="27"/>
      <c r="P40" s="27"/>
      <c r="Q40" s="3"/>
      <c r="R40" s="27"/>
      <c r="S40" s="27"/>
      <c r="T40" s="9"/>
      <c r="U40" s="27"/>
      <c r="V40" s="3"/>
      <c r="W40" s="27"/>
      <c r="X40" s="27"/>
      <c r="Y40" s="3"/>
      <c r="Z40" s="27"/>
      <c r="AA40" s="27"/>
      <c r="AB40" s="27"/>
      <c r="AC40" s="27"/>
      <c r="AD40" s="9"/>
      <c r="AE40" s="27"/>
      <c r="AF40" s="3"/>
      <c r="AG40" s="27"/>
      <c r="AH40" s="27"/>
      <c r="AI40" s="3"/>
      <c r="AJ40" s="27"/>
      <c r="AK40" s="27"/>
      <c r="AL40" s="9"/>
      <c r="AM40" s="27"/>
      <c r="AN40" s="3"/>
      <c r="AO40" s="27"/>
      <c r="AP40" s="27"/>
      <c r="AQ40" s="3"/>
      <c r="AR40" s="27"/>
      <c r="AS40" s="9"/>
      <c r="AT40" s="27"/>
      <c r="AU40" s="3"/>
      <c r="AV40" s="27"/>
      <c r="AW40" s="27"/>
      <c r="AX40" s="3"/>
      <c r="AY40" s="27"/>
      <c r="AZ40" s="9"/>
      <c r="BA40" s="27"/>
      <c r="BB40" s="3"/>
      <c r="BC40" s="27"/>
      <c r="BD40" s="27"/>
      <c r="BE40" s="3"/>
      <c r="BF40" s="27"/>
      <c r="BG40" s="27"/>
      <c r="BH40" s="9"/>
      <c r="BI40" s="27"/>
      <c r="BJ40" s="3"/>
      <c r="BK40" s="27"/>
      <c r="BL40" s="27"/>
      <c r="BM40" s="3"/>
      <c r="BN40" s="27"/>
      <c r="BO40" s="9"/>
      <c r="BP40" s="27"/>
      <c r="BQ40" s="3"/>
      <c r="BR40" s="27"/>
      <c r="BS40" s="27"/>
      <c r="BT40" s="3"/>
      <c r="BU40" s="27"/>
      <c r="BV40" s="9"/>
      <c r="BW40" s="27"/>
      <c r="BX40" s="3"/>
      <c r="BY40" s="27"/>
      <c r="BZ40" s="27"/>
      <c r="CA40" s="3"/>
      <c r="CB40" s="27"/>
      <c r="CC40" s="9"/>
      <c r="CD40" s="27"/>
      <c r="CE40" s="3"/>
      <c r="CF40" s="27"/>
      <c r="CG40" s="27"/>
      <c r="CH40" s="3"/>
      <c r="CI40" s="27"/>
      <c r="CJ40" s="27"/>
      <c r="CK40" s="9"/>
      <c r="CL40" s="27"/>
      <c r="CM40" s="3"/>
      <c r="CN40" s="27"/>
      <c r="CO40" s="27"/>
      <c r="CP40" s="3"/>
      <c r="CQ40" s="27"/>
      <c r="CR40" s="27"/>
    </row>
    <row r="41" spans="1:96" ht="12" customHeight="1">
      <c r="A41" s="16" t="s">
        <v>83</v>
      </c>
      <c r="B41" s="1"/>
      <c r="C41" s="1"/>
      <c r="D41" s="27"/>
      <c r="E41" s="3"/>
      <c r="F41" s="27"/>
      <c r="G41" s="27"/>
      <c r="H41" s="3"/>
      <c r="I41" s="27"/>
      <c r="J41" s="27"/>
      <c r="K41" s="27"/>
      <c r="L41" s="9"/>
      <c r="M41" s="27"/>
      <c r="N41" s="3"/>
      <c r="O41" s="27"/>
      <c r="P41" s="27"/>
      <c r="Q41" s="3"/>
      <c r="R41" s="27"/>
      <c r="S41" s="27"/>
      <c r="T41" s="9"/>
      <c r="U41" s="27"/>
      <c r="V41" s="3"/>
      <c r="W41" s="27"/>
      <c r="X41" s="27"/>
      <c r="Y41" s="3"/>
      <c r="Z41" s="27"/>
      <c r="AA41" s="27"/>
      <c r="AB41" s="27"/>
      <c r="AC41" s="27"/>
      <c r="AD41" s="9"/>
      <c r="AE41" s="27"/>
      <c r="AF41" s="3"/>
      <c r="AG41" s="27"/>
      <c r="AH41" s="27"/>
      <c r="AI41" s="3"/>
      <c r="AJ41" s="27"/>
      <c r="AK41" s="27"/>
      <c r="AL41" s="9"/>
      <c r="AM41" s="27"/>
      <c r="AN41" s="3"/>
      <c r="AO41" s="27"/>
      <c r="AP41" s="27"/>
      <c r="AQ41" s="3"/>
      <c r="AR41" s="27"/>
      <c r="AS41" s="9"/>
      <c r="AT41" s="27"/>
      <c r="AU41" s="3"/>
      <c r="AV41" s="27"/>
      <c r="AW41" s="27"/>
      <c r="AX41" s="3"/>
      <c r="AY41" s="27"/>
      <c r="AZ41" s="9"/>
      <c r="BA41" s="27"/>
      <c r="BB41" s="3"/>
      <c r="BC41" s="27"/>
      <c r="BD41" s="27"/>
      <c r="BE41" s="3"/>
      <c r="BF41" s="27"/>
      <c r="BG41" s="27"/>
      <c r="BH41" s="9"/>
      <c r="BI41" s="27"/>
      <c r="BJ41" s="3"/>
      <c r="BK41" s="27"/>
      <c r="BL41" s="27"/>
      <c r="BM41" s="3"/>
      <c r="BN41" s="27"/>
      <c r="BO41" s="9"/>
      <c r="BP41" s="27"/>
      <c r="BQ41" s="3"/>
      <c r="BR41" s="27"/>
      <c r="BS41" s="27"/>
      <c r="BT41" s="3"/>
      <c r="BU41" s="27"/>
      <c r="BV41" s="9"/>
      <c r="BW41" s="27"/>
      <c r="BX41" s="3"/>
      <c r="BY41" s="27"/>
      <c r="BZ41" s="27"/>
      <c r="CA41" s="3"/>
      <c r="CB41" s="27"/>
      <c r="CC41" s="9"/>
      <c r="CD41" s="27"/>
      <c r="CE41" s="3"/>
      <c r="CF41" s="27"/>
      <c r="CG41" s="27"/>
      <c r="CH41" s="3"/>
      <c r="CI41" s="27"/>
      <c r="CJ41" s="27"/>
      <c r="CK41" s="9"/>
      <c r="CL41" s="27"/>
      <c r="CM41" s="3"/>
      <c r="CN41" s="27"/>
      <c r="CO41" s="27"/>
      <c r="CP41" s="3"/>
      <c r="CQ41" s="27"/>
      <c r="CR41" s="27"/>
    </row>
    <row r="42" spans="1:96" ht="12" customHeight="1">
      <c r="A42" s="1"/>
      <c r="B42" s="16" t="s">
        <v>37</v>
      </c>
      <c r="C42" s="5" t="s">
        <v>84</v>
      </c>
      <c r="D42" s="27">
        <f>Functionalization!I42</f>
        <v>0</v>
      </c>
      <c r="E42" s="3"/>
      <c r="F42" s="27">
        <v>0</v>
      </c>
      <c r="G42" s="27">
        <f>D42-F42</f>
        <v>0</v>
      </c>
      <c r="H42" s="3"/>
      <c r="I42" s="27">
        <v>0</v>
      </c>
      <c r="J42" s="27">
        <v>0</v>
      </c>
      <c r="K42" s="27">
        <v>0</v>
      </c>
      <c r="L42" s="9"/>
      <c r="M42" s="27">
        <f>Functionalization!J42</f>
        <v>0</v>
      </c>
      <c r="N42" s="3"/>
      <c r="O42" s="27">
        <v>0</v>
      </c>
      <c r="P42" s="27">
        <f>M42-O42</f>
        <v>0</v>
      </c>
      <c r="Q42" s="3"/>
      <c r="R42" s="27">
        <v>0</v>
      </c>
      <c r="S42" s="27">
        <v>0</v>
      </c>
      <c r="T42" s="1"/>
      <c r="U42" s="27">
        <f>Functionalization!K42</f>
        <v>0</v>
      </c>
      <c r="V42" s="3"/>
      <c r="W42" s="27">
        <v>0</v>
      </c>
      <c r="X42" s="27">
        <f>U42-W42</f>
        <v>0</v>
      </c>
      <c r="Y42" s="3"/>
      <c r="Z42" s="27">
        <v>0</v>
      </c>
      <c r="AA42" s="27">
        <v>0</v>
      </c>
      <c r="AB42" s="27">
        <v>0</v>
      </c>
      <c r="AC42" s="27">
        <v>0</v>
      </c>
      <c r="AD42" s="9"/>
      <c r="AE42" s="27">
        <f>Functionalization!L42</f>
        <v>0</v>
      </c>
      <c r="AF42" s="3"/>
      <c r="AG42" s="27">
        <v>0</v>
      </c>
      <c r="AH42" s="27">
        <f>AE42-AG42</f>
        <v>0</v>
      </c>
      <c r="AI42" s="3"/>
      <c r="AJ42" s="27">
        <v>0</v>
      </c>
      <c r="AK42" s="27">
        <v>0</v>
      </c>
      <c r="AL42" s="9"/>
      <c r="AM42" s="27">
        <f>Functionalization!M42</f>
        <v>0</v>
      </c>
      <c r="AN42" s="3"/>
      <c r="AO42" s="27">
        <v>0</v>
      </c>
      <c r="AP42" s="27">
        <f>AM42-AO42</f>
        <v>0</v>
      </c>
      <c r="AQ42" s="3"/>
      <c r="AR42" s="27">
        <v>0</v>
      </c>
      <c r="AS42" s="9"/>
      <c r="AT42" s="27">
        <f>Functionalization!N42</f>
        <v>0</v>
      </c>
      <c r="AU42" s="3"/>
      <c r="AV42" s="27">
        <v>0</v>
      </c>
      <c r="AW42" s="27">
        <f>AT42-AV42</f>
        <v>0</v>
      </c>
      <c r="AX42" s="3"/>
      <c r="AY42" s="27">
        <v>0</v>
      </c>
      <c r="AZ42" s="9"/>
      <c r="BA42" s="27">
        <f>Functionalization!O42</f>
        <v>0</v>
      </c>
      <c r="BB42" s="3"/>
      <c r="BC42" s="27">
        <v>0</v>
      </c>
      <c r="BD42" s="27">
        <f>BA42-BC42</f>
        <v>0</v>
      </c>
      <c r="BE42" s="3"/>
      <c r="BF42" s="27">
        <v>0</v>
      </c>
      <c r="BG42" s="27">
        <v>0</v>
      </c>
      <c r="BH42" s="9"/>
      <c r="BI42" s="27">
        <f>Functionalization!P42</f>
        <v>0</v>
      </c>
      <c r="BJ42" s="3"/>
      <c r="BK42" s="27">
        <v>0</v>
      </c>
      <c r="BL42" s="27">
        <f>BI42-BK42</f>
        <v>0</v>
      </c>
      <c r="BM42" s="3"/>
      <c r="BN42" s="27">
        <v>0</v>
      </c>
      <c r="BO42" s="9"/>
      <c r="BP42" s="27">
        <f>Functionalization!Q42</f>
        <v>0</v>
      </c>
      <c r="BQ42" s="3"/>
      <c r="BR42" s="27">
        <v>0</v>
      </c>
      <c r="BS42" s="27">
        <f>BP42-BR42</f>
        <v>0</v>
      </c>
      <c r="BT42" s="3"/>
      <c r="BU42" s="27">
        <v>0</v>
      </c>
      <c r="BV42" s="9"/>
      <c r="BW42" s="27">
        <f>Functionalization!R42</f>
        <v>0</v>
      </c>
      <c r="BX42" s="3"/>
      <c r="BY42" s="27">
        <v>0</v>
      </c>
      <c r="BZ42" s="27">
        <f>BW42-BY42</f>
        <v>0</v>
      </c>
      <c r="CA42" s="3"/>
      <c r="CB42" s="27">
        <v>0</v>
      </c>
      <c r="CC42" s="9"/>
      <c r="CD42" s="27">
        <f>Functionalization!S42</f>
        <v>0</v>
      </c>
      <c r="CE42" s="3"/>
      <c r="CF42" s="27">
        <v>0</v>
      </c>
      <c r="CG42" s="27">
        <f>CD42-CF42</f>
        <v>0</v>
      </c>
      <c r="CH42" s="3"/>
      <c r="CI42" s="27">
        <v>0</v>
      </c>
      <c r="CJ42" s="27">
        <v>0</v>
      </c>
      <c r="CK42" s="9"/>
      <c r="CL42" s="27">
        <f>Functionalization!T42</f>
        <v>12195.042017360742</v>
      </c>
      <c r="CM42" s="3"/>
      <c r="CN42" s="27">
        <v>0</v>
      </c>
      <c r="CO42" s="27">
        <f>CL42-CN42</f>
        <v>12195.042017360742</v>
      </c>
      <c r="CP42" s="5" t="s">
        <v>640</v>
      </c>
      <c r="CQ42" s="27">
        <v>7597.9188353161262</v>
      </c>
      <c r="CR42" s="27">
        <v>4597.1231820446164</v>
      </c>
    </row>
    <row r="43" spans="1:96" ht="12" customHeight="1">
      <c r="A43" s="1"/>
      <c r="B43" s="16" t="s">
        <v>48</v>
      </c>
      <c r="C43" s="5" t="s">
        <v>86</v>
      </c>
      <c r="D43" s="27">
        <f>Functionalization!I43</f>
        <v>0</v>
      </c>
      <c r="E43" s="3"/>
      <c r="F43" s="27">
        <v>0</v>
      </c>
      <c r="G43" s="27">
        <f t="shared" ref="G43:G44" si="116">D43-F43</f>
        <v>0</v>
      </c>
      <c r="H43" s="3"/>
      <c r="I43" s="27">
        <v>0</v>
      </c>
      <c r="J43" s="27">
        <v>0</v>
      </c>
      <c r="K43" s="27">
        <v>0</v>
      </c>
      <c r="L43" s="9"/>
      <c r="M43" s="27">
        <f>Functionalization!J43</f>
        <v>0</v>
      </c>
      <c r="N43" s="3"/>
      <c r="O43" s="27">
        <v>0</v>
      </c>
      <c r="P43" s="27">
        <f t="shared" ref="P43:P44" si="117">M43-O43</f>
        <v>0</v>
      </c>
      <c r="Q43" s="3"/>
      <c r="R43" s="27">
        <v>0</v>
      </c>
      <c r="S43" s="27">
        <v>0</v>
      </c>
      <c r="T43" s="1"/>
      <c r="U43" s="27">
        <f>Functionalization!K43</f>
        <v>0</v>
      </c>
      <c r="V43" s="3"/>
      <c r="W43" s="27">
        <v>0</v>
      </c>
      <c r="X43" s="27">
        <f t="shared" ref="X43:X44" si="118">U43-W43</f>
        <v>0</v>
      </c>
      <c r="Y43" s="3"/>
      <c r="Z43" s="27">
        <v>0</v>
      </c>
      <c r="AA43" s="27">
        <v>0</v>
      </c>
      <c r="AB43" s="27">
        <v>0</v>
      </c>
      <c r="AC43" s="27">
        <v>0</v>
      </c>
      <c r="AD43" s="9"/>
      <c r="AE43" s="27">
        <f>Functionalization!L43</f>
        <v>0</v>
      </c>
      <c r="AF43" s="3"/>
      <c r="AG43" s="27">
        <v>0</v>
      </c>
      <c r="AH43" s="27">
        <f t="shared" ref="AH43:AH44" si="119">AE43-AG43</f>
        <v>0</v>
      </c>
      <c r="AI43" s="3"/>
      <c r="AJ43" s="27">
        <v>0</v>
      </c>
      <c r="AK43" s="27">
        <v>0</v>
      </c>
      <c r="AL43" s="9"/>
      <c r="AM43" s="27">
        <f>Functionalization!M43</f>
        <v>0</v>
      </c>
      <c r="AN43" s="3"/>
      <c r="AO43" s="27">
        <v>0</v>
      </c>
      <c r="AP43" s="27">
        <f t="shared" ref="AP43:AP44" si="120">AM43-AO43</f>
        <v>0</v>
      </c>
      <c r="AQ43" s="3"/>
      <c r="AR43" s="27">
        <v>0</v>
      </c>
      <c r="AS43" s="9"/>
      <c r="AT43" s="27">
        <f>Functionalization!N43</f>
        <v>0</v>
      </c>
      <c r="AU43" s="3"/>
      <c r="AV43" s="27">
        <v>0</v>
      </c>
      <c r="AW43" s="27">
        <f t="shared" ref="AW43:AW44" si="121">AT43-AV43</f>
        <v>0</v>
      </c>
      <c r="AX43" s="3"/>
      <c r="AY43" s="27">
        <v>0</v>
      </c>
      <c r="AZ43" s="9"/>
      <c r="BA43" s="27">
        <f>Functionalization!O43</f>
        <v>0</v>
      </c>
      <c r="BB43" s="3"/>
      <c r="BC43" s="27">
        <v>0</v>
      </c>
      <c r="BD43" s="27">
        <f t="shared" ref="BD43:BD44" si="122">BA43-BC43</f>
        <v>0</v>
      </c>
      <c r="BE43" s="3"/>
      <c r="BF43" s="27">
        <v>0</v>
      </c>
      <c r="BG43" s="27">
        <v>0</v>
      </c>
      <c r="BH43" s="9"/>
      <c r="BI43" s="27">
        <f>Functionalization!P43</f>
        <v>0</v>
      </c>
      <c r="BJ43" s="3"/>
      <c r="BK43" s="27">
        <v>0</v>
      </c>
      <c r="BL43" s="27">
        <f t="shared" ref="BL43:BL44" si="123">BI43-BK43</f>
        <v>0</v>
      </c>
      <c r="BM43" s="3"/>
      <c r="BN43" s="27">
        <v>0</v>
      </c>
      <c r="BO43" s="9"/>
      <c r="BP43" s="27">
        <f>Functionalization!Q43</f>
        <v>0</v>
      </c>
      <c r="BQ43" s="3"/>
      <c r="BR43" s="27">
        <v>0</v>
      </c>
      <c r="BS43" s="27">
        <f t="shared" ref="BS43:BS44" si="124">BP43-BR43</f>
        <v>0</v>
      </c>
      <c r="BT43" s="3"/>
      <c r="BU43" s="27">
        <v>0</v>
      </c>
      <c r="BV43" s="9"/>
      <c r="BW43" s="27">
        <f>Functionalization!R43</f>
        <v>0</v>
      </c>
      <c r="BX43" s="3"/>
      <c r="BY43" s="27">
        <v>0</v>
      </c>
      <c r="BZ43" s="27">
        <f t="shared" ref="BZ43:BZ44" si="125">BW43-BY43</f>
        <v>0</v>
      </c>
      <c r="CA43" s="3"/>
      <c r="CB43" s="27">
        <v>0</v>
      </c>
      <c r="CC43" s="9"/>
      <c r="CD43" s="27">
        <f>Functionalization!S43</f>
        <v>0</v>
      </c>
      <c r="CE43" s="3"/>
      <c r="CF43" s="27">
        <v>0</v>
      </c>
      <c r="CG43" s="27">
        <f t="shared" ref="CG43:CG44" si="126">CD43-CF43</f>
        <v>0</v>
      </c>
      <c r="CH43" s="3"/>
      <c r="CI43" s="27">
        <v>0</v>
      </c>
      <c r="CJ43" s="27">
        <v>0</v>
      </c>
      <c r="CK43" s="9"/>
      <c r="CL43" s="27">
        <f>Functionalization!T43</f>
        <v>8385.6794319309338</v>
      </c>
      <c r="CM43" s="3"/>
      <c r="CN43" s="27">
        <v>0</v>
      </c>
      <c r="CO43" s="27">
        <f t="shared" ref="CO43:CO44" si="127">CL43-CN43</f>
        <v>8385.6794319309338</v>
      </c>
      <c r="CP43" s="5" t="s">
        <v>640</v>
      </c>
      <c r="CQ43" s="27">
        <v>5224.5586043974972</v>
      </c>
      <c r="CR43" s="27">
        <v>3161.1208275334375</v>
      </c>
    </row>
    <row r="44" spans="1:96" ht="12" customHeight="1">
      <c r="A44" s="1"/>
      <c r="B44" s="16" t="s">
        <v>71</v>
      </c>
      <c r="C44" s="5" t="s">
        <v>87</v>
      </c>
      <c r="D44" s="27">
        <f>Functionalization!I44</f>
        <v>0</v>
      </c>
      <c r="E44" s="3"/>
      <c r="F44" s="27">
        <v>0</v>
      </c>
      <c r="G44" s="27">
        <f t="shared" si="116"/>
        <v>0</v>
      </c>
      <c r="H44" s="3"/>
      <c r="I44" s="27">
        <v>0</v>
      </c>
      <c r="J44" s="27">
        <v>0</v>
      </c>
      <c r="K44" s="27">
        <v>0</v>
      </c>
      <c r="L44" s="9"/>
      <c r="M44" s="27">
        <f>Functionalization!J44</f>
        <v>0</v>
      </c>
      <c r="N44" s="3"/>
      <c r="O44" s="27">
        <v>0</v>
      </c>
      <c r="P44" s="27">
        <f t="shared" si="117"/>
        <v>0</v>
      </c>
      <c r="Q44" s="3"/>
      <c r="R44" s="27">
        <v>0</v>
      </c>
      <c r="S44" s="27">
        <v>0</v>
      </c>
      <c r="T44" s="1"/>
      <c r="U44" s="27">
        <f>Functionalization!K44</f>
        <v>0</v>
      </c>
      <c r="V44" s="3"/>
      <c r="W44" s="27">
        <v>0</v>
      </c>
      <c r="X44" s="27">
        <f t="shared" si="118"/>
        <v>0</v>
      </c>
      <c r="Y44" s="3"/>
      <c r="Z44" s="27">
        <v>0</v>
      </c>
      <c r="AA44" s="27">
        <v>0</v>
      </c>
      <c r="AB44" s="27">
        <v>0</v>
      </c>
      <c r="AC44" s="27">
        <v>0</v>
      </c>
      <c r="AD44" s="9"/>
      <c r="AE44" s="27">
        <f>Functionalization!L44</f>
        <v>0</v>
      </c>
      <c r="AF44" s="3"/>
      <c r="AG44" s="27">
        <v>0</v>
      </c>
      <c r="AH44" s="27">
        <f t="shared" si="119"/>
        <v>0</v>
      </c>
      <c r="AI44" s="3"/>
      <c r="AJ44" s="27">
        <v>0</v>
      </c>
      <c r="AK44" s="27">
        <v>0</v>
      </c>
      <c r="AL44" s="9"/>
      <c r="AM44" s="27">
        <f>Functionalization!M44</f>
        <v>0</v>
      </c>
      <c r="AN44" s="3"/>
      <c r="AO44" s="27">
        <v>0</v>
      </c>
      <c r="AP44" s="27">
        <f t="shared" si="120"/>
        <v>0</v>
      </c>
      <c r="AQ44" s="3"/>
      <c r="AR44" s="27">
        <v>0</v>
      </c>
      <c r="AS44" s="9"/>
      <c r="AT44" s="27">
        <f>Functionalization!N44</f>
        <v>0</v>
      </c>
      <c r="AU44" s="3"/>
      <c r="AV44" s="27">
        <v>0</v>
      </c>
      <c r="AW44" s="27">
        <f t="shared" si="121"/>
        <v>0</v>
      </c>
      <c r="AX44" s="3"/>
      <c r="AY44" s="27">
        <v>0</v>
      </c>
      <c r="AZ44" s="9"/>
      <c r="BA44" s="27">
        <f>Functionalization!O44</f>
        <v>0</v>
      </c>
      <c r="BB44" s="3"/>
      <c r="BC44" s="27">
        <v>0</v>
      </c>
      <c r="BD44" s="27">
        <f t="shared" si="122"/>
        <v>0</v>
      </c>
      <c r="BE44" s="3"/>
      <c r="BF44" s="27">
        <v>0</v>
      </c>
      <c r="BG44" s="27">
        <v>0</v>
      </c>
      <c r="BH44" s="9"/>
      <c r="BI44" s="27">
        <f>Functionalization!P44</f>
        <v>0</v>
      </c>
      <c r="BJ44" s="3"/>
      <c r="BK44" s="27">
        <v>0</v>
      </c>
      <c r="BL44" s="27">
        <f t="shared" si="123"/>
        <v>0</v>
      </c>
      <c r="BM44" s="3"/>
      <c r="BN44" s="27">
        <v>0</v>
      </c>
      <c r="BO44" s="9"/>
      <c r="BP44" s="27">
        <f>Functionalization!Q44</f>
        <v>0</v>
      </c>
      <c r="BQ44" s="3"/>
      <c r="BR44" s="27">
        <v>0</v>
      </c>
      <c r="BS44" s="27">
        <f t="shared" si="124"/>
        <v>0</v>
      </c>
      <c r="BT44" s="3"/>
      <c r="BU44" s="27">
        <v>0</v>
      </c>
      <c r="BV44" s="9"/>
      <c r="BW44" s="27">
        <f>Functionalization!R44</f>
        <v>0</v>
      </c>
      <c r="BX44" s="3"/>
      <c r="BY44" s="27">
        <v>0</v>
      </c>
      <c r="BZ44" s="27">
        <f t="shared" si="125"/>
        <v>0</v>
      </c>
      <c r="CA44" s="3"/>
      <c r="CB44" s="27">
        <v>0</v>
      </c>
      <c r="CC44" s="9"/>
      <c r="CD44" s="27">
        <f>Functionalization!S44</f>
        <v>0</v>
      </c>
      <c r="CE44" s="3"/>
      <c r="CF44" s="27">
        <v>0</v>
      </c>
      <c r="CG44" s="27">
        <f t="shared" si="126"/>
        <v>0</v>
      </c>
      <c r="CH44" s="3"/>
      <c r="CI44" s="27">
        <v>0</v>
      </c>
      <c r="CJ44" s="27">
        <v>0</v>
      </c>
      <c r="CK44" s="9"/>
      <c r="CL44" s="27">
        <f>Functionalization!T44</f>
        <v>1308861.7868047473</v>
      </c>
      <c r="CM44" s="5"/>
      <c r="CN44" s="27">
        <v>0</v>
      </c>
      <c r="CO44" s="27">
        <f t="shared" si="127"/>
        <v>1308861.7868047473</v>
      </c>
      <c r="CP44" s="3" t="s">
        <v>641</v>
      </c>
      <c r="CQ44" s="27">
        <v>792411.42457466968</v>
      </c>
      <c r="CR44" s="27">
        <v>516450.36223007768</v>
      </c>
    </row>
    <row r="45" spans="1:96" ht="12" customHeight="1">
      <c r="A45" s="1"/>
      <c r="B45" s="16" t="s">
        <v>88</v>
      </c>
      <c r="C45" s="5" t="s">
        <v>89</v>
      </c>
      <c r="D45" s="27">
        <f>Functionalization!I45</f>
        <v>0</v>
      </c>
      <c r="E45" s="3"/>
      <c r="F45" s="27">
        <v>0</v>
      </c>
      <c r="G45" s="27">
        <f>D45-F45</f>
        <v>0</v>
      </c>
      <c r="H45" s="3"/>
      <c r="I45" s="27">
        <v>0</v>
      </c>
      <c r="J45" s="27">
        <v>0</v>
      </c>
      <c r="K45" s="27">
        <v>0</v>
      </c>
      <c r="L45" s="9"/>
      <c r="M45" s="27">
        <f>Functionalization!J45</f>
        <v>0</v>
      </c>
      <c r="N45" s="3"/>
      <c r="O45" s="27">
        <v>0</v>
      </c>
      <c r="P45" s="27">
        <f>M45-O45</f>
        <v>0</v>
      </c>
      <c r="Q45" s="3"/>
      <c r="R45" s="27">
        <v>0</v>
      </c>
      <c r="S45" s="27">
        <v>0</v>
      </c>
      <c r="T45" s="1"/>
      <c r="U45" s="27">
        <f>Functionalization!K45</f>
        <v>0</v>
      </c>
      <c r="V45" s="3"/>
      <c r="W45" s="27">
        <v>0</v>
      </c>
      <c r="X45" s="27">
        <f>U45-W45</f>
        <v>0</v>
      </c>
      <c r="Y45" s="3"/>
      <c r="Z45" s="27">
        <v>0</v>
      </c>
      <c r="AA45" s="27">
        <v>0</v>
      </c>
      <c r="AB45" s="27">
        <v>0</v>
      </c>
      <c r="AC45" s="27">
        <v>0</v>
      </c>
      <c r="AD45" s="9"/>
      <c r="AE45" s="27">
        <f>Functionalization!L45</f>
        <v>0</v>
      </c>
      <c r="AF45" s="3"/>
      <c r="AG45" s="27">
        <v>0</v>
      </c>
      <c r="AH45" s="27">
        <f>AE45-AG45</f>
        <v>0</v>
      </c>
      <c r="AI45" s="3"/>
      <c r="AJ45" s="27">
        <v>0</v>
      </c>
      <c r="AK45" s="27">
        <v>0</v>
      </c>
      <c r="AL45" s="9"/>
      <c r="AM45" s="27">
        <f>Functionalization!M45</f>
        <v>0</v>
      </c>
      <c r="AN45" s="3"/>
      <c r="AO45" s="27">
        <v>0</v>
      </c>
      <c r="AP45" s="27">
        <f>AM45-AO45</f>
        <v>0</v>
      </c>
      <c r="AQ45" s="3"/>
      <c r="AR45" s="27">
        <v>0</v>
      </c>
      <c r="AS45" s="9"/>
      <c r="AT45" s="27">
        <f>Functionalization!N45</f>
        <v>0</v>
      </c>
      <c r="AU45" s="3"/>
      <c r="AV45" s="27">
        <v>0</v>
      </c>
      <c r="AW45" s="27">
        <f>AT45-AV45</f>
        <v>0</v>
      </c>
      <c r="AX45" s="3"/>
      <c r="AY45" s="27">
        <v>0</v>
      </c>
      <c r="AZ45" s="9"/>
      <c r="BA45" s="27">
        <f>Functionalization!O45</f>
        <v>0</v>
      </c>
      <c r="BB45" s="3"/>
      <c r="BC45" s="27">
        <v>0</v>
      </c>
      <c r="BD45" s="27">
        <f>BA45-BC45</f>
        <v>0</v>
      </c>
      <c r="BE45" s="3"/>
      <c r="BF45" s="27">
        <v>0</v>
      </c>
      <c r="BG45" s="27">
        <v>0</v>
      </c>
      <c r="BH45" s="9"/>
      <c r="BI45" s="27">
        <f>Functionalization!P45</f>
        <v>0</v>
      </c>
      <c r="BJ45" s="3"/>
      <c r="BK45" s="27">
        <v>0</v>
      </c>
      <c r="BL45" s="27">
        <f>BI45-BK45</f>
        <v>0</v>
      </c>
      <c r="BM45" s="3"/>
      <c r="BN45" s="27">
        <v>0</v>
      </c>
      <c r="BO45" s="9"/>
      <c r="BP45" s="27">
        <f>Functionalization!Q45</f>
        <v>0</v>
      </c>
      <c r="BQ45" s="3"/>
      <c r="BR45" s="27">
        <v>0</v>
      </c>
      <c r="BS45" s="27">
        <f>BP45-BR45</f>
        <v>0</v>
      </c>
      <c r="BT45" s="3"/>
      <c r="BU45" s="27">
        <v>0</v>
      </c>
      <c r="BV45" s="9"/>
      <c r="BW45" s="27">
        <f>Functionalization!R45</f>
        <v>0</v>
      </c>
      <c r="BX45" s="3"/>
      <c r="BY45" s="27">
        <v>0</v>
      </c>
      <c r="BZ45" s="27">
        <f>BW45-BY45</f>
        <v>0</v>
      </c>
      <c r="CA45" s="3"/>
      <c r="CB45" s="27">
        <v>0</v>
      </c>
      <c r="CC45" s="9"/>
      <c r="CD45" s="27">
        <f>Functionalization!S45</f>
        <v>0</v>
      </c>
      <c r="CE45" s="3"/>
      <c r="CF45" s="27">
        <v>0</v>
      </c>
      <c r="CG45" s="27">
        <f>CD45-CF45</f>
        <v>0</v>
      </c>
      <c r="CH45" s="3"/>
      <c r="CI45" s="27">
        <v>0</v>
      </c>
      <c r="CJ45" s="27">
        <v>0</v>
      </c>
      <c r="CK45" s="9"/>
      <c r="CL45" s="27">
        <f>Functionalization!T45</f>
        <v>61154.551212067534</v>
      </c>
      <c r="CM45" s="3"/>
      <c r="CN45" s="27">
        <v>0</v>
      </c>
      <c r="CO45" s="27">
        <f>CL45-CN45</f>
        <v>61154.551212067534</v>
      </c>
      <c r="CP45" s="3" t="s">
        <v>637</v>
      </c>
      <c r="CQ45" s="27">
        <v>61154.551212067534</v>
      </c>
      <c r="CR45" s="27">
        <v>0</v>
      </c>
    </row>
    <row r="46" spans="1:96" ht="12" customHeight="1">
      <c r="A46" s="1"/>
      <c r="B46" s="16" t="s">
        <v>39</v>
      </c>
      <c r="C46" s="5" t="s">
        <v>90</v>
      </c>
      <c r="D46" s="27">
        <f>Functionalization!I46</f>
        <v>0</v>
      </c>
      <c r="E46" s="3"/>
      <c r="F46" s="27">
        <v>0</v>
      </c>
      <c r="G46" s="27">
        <f t="shared" ref="G46:G47" si="128">D46-F46</f>
        <v>0</v>
      </c>
      <c r="H46" s="3"/>
      <c r="I46" s="27">
        <v>0</v>
      </c>
      <c r="J46" s="27">
        <v>0</v>
      </c>
      <c r="K46" s="27">
        <v>0</v>
      </c>
      <c r="L46" s="9"/>
      <c r="M46" s="27">
        <f>Functionalization!J46</f>
        <v>0</v>
      </c>
      <c r="N46" s="3"/>
      <c r="O46" s="27">
        <v>0</v>
      </c>
      <c r="P46" s="27">
        <f t="shared" ref="P46:P47" si="129">M46-O46</f>
        <v>0</v>
      </c>
      <c r="Q46" s="3"/>
      <c r="R46" s="27">
        <v>0</v>
      </c>
      <c r="S46" s="27">
        <v>0</v>
      </c>
      <c r="T46" s="1"/>
      <c r="U46" s="27">
        <f>Functionalization!K46</f>
        <v>0</v>
      </c>
      <c r="V46" s="3"/>
      <c r="W46" s="27">
        <v>0</v>
      </c>
      <c r="X46" s="27">
        <f t="shared" ref="X46:X47" si="130">U46-W46</f>
        <v>0</v>
      </c>
      <c r="Y46" s="3"/>
      <c r="Z46" s="27">
        <v>0</v>
      </c>
      <c r="AA46" s="27">
        <v>0</v>
      </c>
      <c r="AB46" s="27">
        <v>0</v>
      </c>
      <c r="AC46" s="27">
        <v>0</v>
      </c>
      <c r="AD46" s="9"/>
      <c r="AE46" s="27">
        <f>Functionalization!L46</f>
        <v>0</v>
      </c>
      <c r="AF46" s="3"/>
      <c r="AG46" s="27">
        <v>0</v>
      </c>
      <c r="AH46" s="27">
        <f t="shared" ref="AH46:AH47" si="131">AE46-AG46</f>
        <v>0</v>
      </c>
      <c r="AI46" s="3"/>
      <c r="AJ46" s="27">
        <v>0</v>
      </c>
      <c r="AK46" s="27">
        <v>0</v>
      </c>
      <c r="AL46" s="9"/>
      <c r="AM46" s="27">
        <f>Functionalization!M46</f>
        <v>0</v>
      </c>
      <c r="AN46" s="3"/>
      <c r="AO46" s="27">
        <v>0</v>
      </c>
      <c r="AP46" s="27">
        <f t="shared" ref="AP46:AP47" si="132">AM46-AO46</f>
        <v>0</v>
      </c>
      <c r="AQ46" s="3"/>
      <c r="AR46" s="27">
        <v>0</v>
      </c>
      <c r="AS46" s="9"/>
      <c r="AT46" s="27">
        <f>Functionalization!N46</f>
        <v>0</v>
      </c>
      <c r="AU46" s="3"/>
      <c r="AV46" s="27">
        <v>0</v>
      </c>
      <c r="AW46" s="27">
        <f t="shared" ref="AW46:AW47" si="133">AT46-AV46</f>
        <v>0</v>
      </c>
      <c r="AX46" s="3"/>
      <c r="AY46" s="27">
        <v>0</v>
      </c>
      <c r="AZ46" s="9"/>
      <c r="BA46" s="27">
        <f>Functionalization!O46</f>
        <v>0</v>
      </c>
      <c r="BB46" s="3"/>
      <c r="BC46" s="27">
        <v>0</v>
      </c>
      <c r="BD46" s="27">
        <f t="shared" ref="BD46:BD47" si="134">BA46-BC46</f>
        <v>0</v>
      </c>
      <c r="BE46" s="3"/>
      <c r="BF46" s="27">
        <v>0</v>
      </c>
      <c r="BG46" s="27">
        <v>0</v>
      </c>
      <c r="BH46" s="9"/>
      <c r="BI46" s="27">
        <f>Functionalization!P46</f>
        <v>0</v>
      </c>
      <c r="BJ46" s="3"/>
      <c r="BK46" s="27">
        <v>0</v>
      </c>
      <c r="BL46" s="27">
        <f t="shared" ref="BL46:BL47" si="135">BI46-BK46</f>
        <v>0</v>
      </c>
      <c r="BM46" s="3"/>
      <c r="BN46" s="27">
        <v>0</v>
      </c>
      <c r="BO46" s="9"/>
      <c r="BP46" s="27">
        <f>Functionalization!Q46</f>
        <v>0</v>
      </c>
      <c r="BQ46" s="3"/>
      <c r="BR46" s="27">
        <v>0</v>
      </c>
      <c r="BS46" s="27">
        <f t="shared" ref="BS46:BS47" si="136">BP46-BR46</f>
        <v>0</v>
      </c>
      <c r="BT46" s="3"/>
      <c r="BU46" s="27">
        <v>0</v>
      </c>
      <c r="BV46" s="9"/>
      <c r="BW46" s="27">
        <f>Functionalization!R46</f>
        <v>0</v>
      </c>
      <c r="BX46" s="3"/>
      <c r="BY46" s="27">
        <v>0</v>
      </c>
      <c r="BZ46" s="27">
        <f t="shared" ref="BZ46:BZ47" si="137">BW46-BY46</f>
        <v>0</v>
      </c>
      <c r="CA46" s="3"/>
      <c r="CB46" s="27">
        <v>0</v>
      </c>
      <c r="CC46" s="9"/>
      <c r="CD46" s="27">
        <f>Functionalization!S46</f>
        <v>0</v>
      </c>
      <c r="CE46" s="3"/>
      <c r="CF46" s="27">
        <v>0</v>
      </c>
      <c r="CG46" s="27">
        <f t="shared" ref="CG46:CG47" si="138">CD46-CF46</f>
        <v>0</v>
      </c>
      <c r="CH46" s="3"/>
      <c r="CI46" s="27">
        <v>0</v>
      </c>
      <c r="CJ46" s="27">
        <v>0</v>
      </c>
      <c r="CK46" s="9"/>
      <c r="CL46" s="27">
        <f>Functionalization!T46</f>
        <v>161241.20378788895</v>
      </c>
      <c r="CM46" s="3"/>
      <c r="CN46" s="27">
        <v>0</v>
      </c>
      <c r="CO46" s="27">
        <f t="shared" ref="CO46:CO47" si="139">CL46-CN46</f>
        <v>161241.20378788895</v>
      </c>
      <c r="CP46" s="5" t="s">
        <v>640</v>
      </c>
      <c r="CQ46" s="27">
        <v>100458.65996566559</v>
      </c>
      <c r="CR46" s="27">
        <v>60782.543822223364</v>
      </c>
    </row>
    <row r="47" spans="1:96" ht="12" customHeight="1">
      <c r="A47" s="1"/>
      <c r="B47" s="16" t="s">
        <v>91</v>
      </c>
      <c r="C47" s="5" t="s">
        <v>92</v>
      </c>
      <c r="D47" s="27">
        <f>Functionalization!I47</f>
        <v>0</v>
      </c>
      <c r="E47" s="3"/>
      <c r="F47" s="27">
        <v>0</v>
      </c>
      <c r="G47" s="27">
        <f t="shared" si="128"/>
        <v>0</v>
      </c>
      <c r="H47" s="3"/>
      <c r="I47" s="27">
        <v>0</v>
      </c>
      <c r="J47" s="27">
        <v>0</v>
      </c>
      <c r="K47" s="27">
        <v>0</v>
      </c>
      <c r="L47" s="9"/>
      <c r="M47" s="27">
        <f>Functionalization!J47</f>
        <v>0</v>
      </c>
      <c r="N47" s="3"/>
      <c r="O47" s="27">
        <v>0</v>
      </c>
      <c r="P47" s="27">
        <f t="shared" si="129"/>
        <v>0</v>
      </c>
      <c r="Q47" s="3"/>
      <c r="R47" s="27">
        <v>0</v>
      </c>
      <c r="S47" s="27">
        <v>0</v>
      </c>
      <c r="T47" s="1"/>
      <c r="U47" s="27">
        <f>Functionalization!K47</f>
        <v>0</v>
      </c>
      <c r="V47" s="3"/>
      <c r="W47" s="27">
        <v>0</v>
      </c>
      <c r="X47" s="27">
        <f t="shared" si="130"/>
        <v>0</v>
      </c>
      <c r="Y47" s="3"/>
      <c r="Z47" s="27">
        <v>0</v>
      </c>
      <c r="AA47" s="27">
        <v>0</v>
      </c>
      <c r="AB47" s="27">
        <v>0</v>
      </c>
      <c r="AC47" s="27">
        <v>0</v>
      </c>
      <c r="AD47" s="9"/>
      <c r="AE47" s="27">
        <f>Functionalization!L47</f>
        <v>0</v>
      </c>
      <c r="AF47" s="3"/>
      <c r="AG47" s="27">
        <v>0</v>
      </c>
      <c r="AH47" s="27">
        <f t="shared" si="131"/>
        <v>0</v>
      </c>
      <c r="AI47" s="3"/>
      <c r="AJ47" s="27">
        <v>0</v>
      </c>
      <c r="AK47" s="27">
        <v>0</v>
      </c>
      <c r="AL47" s="9"/>
      <c r="AM47" s="27">
        <f>Functionalization!M47</f>
        <v>0</v>
      </c>
      <c r="AN47" s="3"/>
      <c r="AO47" s="27">
        <v>0</v>
      </c>
      <c r="AP47" s="27">
        <f t="shared" si="132"/>
        <v>0</v>
      </c>
      <c r="AQ47" s="3"/>
      <c r="AR47" s="27">
        <v>0</v>
      </c>
      <c r="AS47" s="9"/>
      <c r="AT47" s="27">
        <f>Functionalization!N47</f>
        <v>0</v>
      </c>
      <c r="AU47" s="3"/>
      <c r="AV47" s="27">
        <v>0</v>
      </c>
      <c r="AW47" s="27">
        <f t="shared" si="133"/>
        <v>0</v>
      </c>
      <c r="AX47" s="3"/>
      <c r="AY47" s="27">
        <v>0</v>
      </c>
      <c r="AZ47" s="9"/>
      <c r="BA47" s="27">
        <f>Functionalization!O47</f>
        <v>0</v>
      </c>
      <c r="BB47" s="3"/>
      <c r="BC47" s="27">
        <v>0</v>
      </c>
      <c r="BD47" s="27">
        <f t="shared" si="134"/>
        <v>0</v>
      </c>
      <c r="BE47" s="3"/>
      <c r="BF47" s="27">
        <v>0</v>
      </c>
      <c r="BG47" s="27">
        <v>0</v>
      </c>
      <c r="BH47" s="9"/>
      <c r="BI47" s="27">
        <f>Functionalization!P47</f>
        <v>0</v>
      </c>
      <c r="BJ47" s="3"/>
      <c r="BK47" s="27">
        <v>0</v>
      </c>
      <c r="BL47" s="27">
        <f t="shared" si="135"/>
        <v>0</v>
      </c>
      <c r="BM47" s="3"/>
      <c r="BN47" s="27">
        <v>0</v>
      </c>
      <c r="BO47" s="9"/>
      <c r="BP47" s="27">
        <f>Functionalization!Q47</f>
        <v>0</v>
      </c>
      <c r="BQ47" s="3"/>
      <c r="BR47" s="27">
        <v>0</v>
      </c>
      <c r="BS47" s="27">
        <f t="shared" si="136"/>
        <v>0</v>
      </c>
      <c r="BT47" s="3"/>
      <c r="BU47" s="27">
        <v>0</v>
      </c>
      <c r="BV47" s="9"/>
      <c r="BW47" s="27">
        <f>Functionalization!R47</f>
        <v>0</v>
      </c>
      <c r="BX47" s="3"/>
      <c r="BY47" s="27">
        <v>0</v>
      </c>
      <c r="BZ47" s="27">
        <f t="shared" si="137"/>
        <v>0</v>
      </c>
      <c r="CA47" s="3"/>
      <c r="CB47" s="27">
        <v>0</v>
      </c>
      <c r="CC47" s="9"/>
      <c r="CD47" s="27">
        <f>Functionalization!S47</f>
        <v>0</v>
      </c>
      <c r="CE47" s="3"/>
      <c r="CF47" s="27">
        <v>0</v>
      </c>
      <c r="CG47" s="27">
        <f t="shared" si="138"/>
        <v>0</v>
      </c>
      <c r="CH47" s="3"/>
      <c r="CI47" s="27">
        <v>0</v>
      </c>
      <c r="CJ47" s="27">
        <v>0</v>
      </c>
      <c r="CK47" s="9"/>
      <c r="CL47" s="27">
        <f>Functionalization!T47</f>
        <v>1096006.6336322287</v>
      </c>
      <c r="CM47" s="3"/>
      <c r="CN47" s="27">
        <v>0</v>
      </c>
      <c r="CO47" s="27">
        <f t="shared" si="139"/>
        <v>1096006.6336322287</v>
      </c>
      <c r="CP47" s="3" t="s">
        <v>642</v>
      </c>
      <c r="CQ47" s="27">
        <v>0</v>
      </c>
      <c r="CR47" s="27">
        <v>1096006.6336322287</v>
      </c>
    </row>
    <row r="48" spans="1:96" ht="12" customHeight="1">
      <c r="A48" s="1"/>
      <c r="B48" s="16" t="s">
        <v>93</v>
      </c>
      <c r="C48" s="5" t="s">
        <v>94</v>
      </c>
      <c r="D48" s="27">
        <f>Functionalization!I48</f>
        <v>0</v>
      </c>
      <c r="E48" s="3"/>
      <c r="F48" s="27">
        <v>0</v>
      </c>
      <c r="G48" s="27">
        <f>D48-F48</f>
        <v>0</v>
      </c>
      <c r="H48" s="3"/>
      <c r="I48" s="27">
        <v>0</v>
      </c>
      <c r="J48" s="27">
        <v>0</v>
      </c>
      <c r="K48" s="27">
        <v>0</v>
      </c>
      <c r="L48" s="9"/>
      <c r="M48" s="27">
        <f>Functionalization!J48</f>
        <v>0</v>
      </c>
      <c r="N48" s="3"/>
      <c r="O48" s="27">
        <v>0</v>
      </c>
      <c r="P48" s="27">
        <f>M48-O48</f>
        <v>0</v>
      </c>
      <c r="Q48" s="3"/>
      <c r="R48" s="27">
        <v>0</v>
      </c>
      <c r="S48" s="27">
        <v>0</v>
      </c>
      <c r="T48" s="1"/>
      <c r="U48" s="27">
        <f>Functionalization!K48</f>
        <v>0</v>
      </c>
      <c r="V48" s="3"/>
      <c r="W48" s="27">
        <v>0</v>
      </c>
      <c r="X48" s="27">
        <f>U48-W48</f>
        <v>0</v>
      </c>
      <c r="Y48" s="3"/>
      <c r="Z48" s="27">
        <v>0</v>
      </c>
      <c r="AA48" s="27">
        <v>0</v>
      </c>
      <c r="AB48" s="27">
        <v>0</v>
      </c>
      <c r="AC48" s="27">
        <v>0</v>
      </c>
      <c r="AD48" s="9"/>
      <c r="AE48" s="27">
        <f>Functionalization!L48</f>
        <v>0</v>
      </c>
      <c r="AF48" s="3"/>
      <c r="AG48" s="27">
        <v>0</v>
      </c>
      <c r="AH48" s="27">
        <f>AE48-AG48</f>
        <v>0</v>
      </c>
      <c r="AI48" s="3"/>
      <c r="AJ48" s="27">
        <v>0</v>
      </c>
      <c r="AK48" s="27">
        <v>0</v>
      </c>
      <c r="AL48" s="9"/>
      <c r="AM48" s="27">
        <f>Functionalization!M48</f>
        <v>0</v>
      </c>
      <c r="AN48" s="3"/>
      <c r="AO48" s="27">
        <v>0</v>
      </c>
      <c r="AP48" s="27">
        <f>AM48-AO48</f>
        <v>0</v>
      </c>
      <c r="AQ48" s="3"/>
      <c r="AR48" s="27">
        <v>0</v>
      </c>
      <c r="AS48" s="9"/>
      <c r="AT48" s="27">
        <f>Functionalization!N48</f>
        <v>0</v>
      </c>
      <c r="AU48" s="3"/>
      <c r="AV48" s="27">
        <v>0</v>
      </c>
      <c r="AW48" s="27">
        <f>AT48-AV48</f>
        <v>0</v>
      </c>
      <c r="AX48" s="3"/>
      <c r="AY48" s="27">
        <v>0</v>
      </c>
      <c r="AZ48" s="9"/>
      <c r="BA48" s="27">
        <f>Functionalization!O48</f>
        <v>0</v>
      </c>
      <c r="BB48" s="3"/>
      <c r="BC48" s="27">
        <v>0</v>
      </c>
      <c r="BD48" s="27">
        <f>BA48-BC48</f>
        <v>0</v>
      </c>
      <c r="BE48" s="3"/>
      <c r="BF48" s="27">
        <v>0</v>
      </c>
      <c r="BG48" s="27">
        <v>0</v>
      </c>
      <c r="BH48" s="9"/>
      <c r="BI48" s="27">
        <f>Functionalization!P48</f>
        <v>0</v>
      </c>
      <c r="BJ48" s="3"/>
      <c r="BK48" s="27">
        <v>0</v>
      </c>
      <c r="BL48" s="27">
        <f>BI48-BK48</f>
        <v>0</v>
      </c>
      <c r="BM48" s="3"/>
      <c r="BN48" s="27">
        <v>0</v>
      </c>
      <c r="BO48" s="9"/>
      <c r="BP48" s="27">
        <f>Functionalization!Q48</f>
        <v>0</v>
      </c>
      <c r="BQ48" s="3"/>
      <c r="BR48" s="27">
        <v>0</v>
      </c>
      <c r="BS48" s="27">
        <f>BP48-BR48</f>
        <v>0</v>
      </c>
      <c r="BT48" s="3"/>
      <c r="BU48" s="27">
        <v>0</v>
      </c>
      <c r="BV48" s="9"/>
      <c r="BW48" s="27">
        <f>Functionalization!R48</f>
        <v>0</v>
      </c>
      <c r="BX48" s="3"/>
      <c r="BY48" s="27">
        <v>0</v>
      </c>
      <c r="BZ48" s="27">
        <f>BW48-BY48</f>
        <v>0</v>
      </c>
      <c r="CA48" s="3"/>
      <c r="CB48" s="27">
        <v>0</v>
      </c>
      <c r="CC48" s="9"/>
      <c r="CD48" s="27">
        <f>Functionalization!S48</f>
        <v>0</v>
      </c>
      <c r="CE48" s="3"/>
      <c r="CF48" s="27">
        <v>0</v>
      </c>
      <c r="CG48" s="27">
        <f>CD48-CF48</f>
        <v>0</v>
      </c>
      <c r="CH48" s="3"/>
      <c r="CI48" s="27">
        <v>0</v>
      </c>
      <c r="CJ48" s="27">
        <v>0</v>
      </c>
      <c r="CK48" s="9"/>
      <c r="CL48" s="27">
        <f>Functionalization!T48</f>
        <v>330224.32535723608</v>
      </c>
      <c r="CM48" s="3"/>
      <c r="CN48" s="27">
        <v>0</v>
      </c>
      <c r="CO48" s="27">
        <f>CL48-CN48</f>
        <v>330224.32535723608</v>
      </c>
      <c r="CP48" s="3" t="s">
        <v>642</v>
      </c>
      <c r="CQ48" s="27">
        <v>0</v>
      </c>
      <c r="CR48" s="27">
        <v>330224.32535723608</v>
      </c>
    </row>
    <row r="49" spans="1:96" ht="12" customHeight="1">
      <c r="A49" s="1"/>
      <c r="B49" s="16" t="s">
        <v>95</v>
      </c>
      <c r="C49" s="5" t="s">
        <v>96</v>
      </c>
      <c r="D49" s="27">
        <f>Functionalization!I49</f>
        <v>0</v>
      </c>
      <c r="E49" s="3"/>
      <c r="F49" s="27">
        <v>0</v>
      </c>
      <c r="G49" s="27">
        <f t="shared" ref="G49:G51" si="140">D49-F49</f>
        <v>0</v>
      </c>
      <c r="H49" s="3"/>
      <c r="I49" s="27">
        <v>0</v>
      </c>
      <c r="J49" s="27">
        <v>0</v>
      </c>
      <c r="K49" s="27">
        <v>0</v>
      </c>
      <c r="L49" s="9"/>
      <c r="M49" s="27">
        <f>Functionalization!J49</f>
        <v>0</v>
      </c>
      <c r="N49" s="3"/>
      <c r="O49" s="27">
        <v>0</v>
      </c>
      <c r="P49" s="27">
        <f t="shared" ref="P49:P51" si="141">M49-O49</f>
        <v>0</v>
      </c>
      <c r="Q49" s="3"/>
      <c r="R49" s="27">
        <v>0</v>
      </c>
      <c r="S49" s="27">
        <v>0</v>
      </c>
      <c r="T49" s="1"/>
      <c r="U49" s="27">
        <f>Functionalization!K49</f>
        <v>0</v>
      </c>
      <c r="V49" s="3"/>
      <c r="W49" s="27">
        <v>0</v>
      </c>
      <c r="X49" s="27">
        <f t="shared" ref="X49:X51" si="142">U49-W49</f>
        <v>0</v>
      </c>
      <c r="Y49" s="3"/>
      <c r="Z49" s="27">
        <v>0</v>
      </c>
      <c r="AA49" s="27">
        <v>0</v>
      </c>
      <c r="AB49" s="27">
        <v>0</v>
      </c>
      <c r="AC49" s="27">
        <v>0</v>
      </c>
      <c r="AD49" s="9"/>
      <c r="AE49" s="27">
        <f>Functionalization!L49</f>
        <v>0</v>
      </c>
      <c r="AF49" s="3"/>
      <c r="AG49" s="27">
        <v>0</v>
      </c>
      <c r="AH49" s="27">
        <f t="shared" ref="AH49:AH51" si="143">AE49-AG49</f>
        <v>0</v>
      </c>
      <c r="AI49" s="3"/>
      <c r="AJ49" s="27">
        <v>0</v>
      </c>
      <c r="AK49" s="27">
        <v>0</v>
      </c>
      <c r="AL49" s="9"/>
      <c r="AM49" s="27">
        <f>Functionalization!M49</f>
        <v>0</v>
      </c>
      <c r="AN49" s="3"/>
      <c r="AO49" s="27">
        <v>0</v>
      </c>
      <c r="AP49" s="27">
        <f t="shared" ref="AP49:AP51" si="144">AM49-AO49</f>
        <v>0</v>
      </c>
      <c r="AQ49" s="3"/>
      <c r="AR49" s="27">
        <v>0</v>
      </c>
      <c r="AS49" s="9"/>
      <c r="AT49" s="27">
        <f>Functionalization!N49</f>
        <v>0</v>
      </c>
      <c r="AU49" s="3"/>
      <c r="AV49" s="27">
        <v>0</v>
      </c>
      <c r="AW49" s="27">
        <f t="shared" ref="AW49:AW51" si="145">AT49-AV49</f>
        <v>0</v>
      </c>
      <c r="AX49" s="3"/>
      <c r="AY49" s="27">
        <v>0</v>
      </c>
      <c r="AZ49" s="9"/>
      <c r="BA49" s="27">
        <f>Functionalization!O49</f>
        <v>0</v>
      </c>
      <c r="BB49" s="3"/>
      <c r="BC49" s="27">
        <v>0</v>
      </c>
      <c r="BD49" s="27">
        <f t="shared" ref="BD49:BD51" si="146">BA49-BC49</f>
        <v>0</v>
      </c>
      <c r="BE49" s="3"/>
      <c r="BF49" s="27">
        <v>0</v>
      </c>
      <c r="BG49" s="27">
        <v>0</v>
      </c>
      <c r="BH49" s="9"/>
      <c r="BI49" s="27">
        <f>Functionalization!P49</f>
        <v>0</v>
      </c>
      <c r="BJ49" s="3"/>
      <c r="BK49" s="27">
        <v>0</v>
      </c>
      <c r="BL49" s="27">
        <f t="shared" ref="BL49:BL51" si="147">BI49-BK49</f>
        <v>0</v>
      </c>
      <c r="BM49" s="3"/>
      <c r="BN49" s="27">
        <v>0</v>
      </c>
      <c r="BO49" s="9"/>
      <c r="BP49" s="27">
        <f>Functionalization!Q49</f>
        <v>0</v>
      </c>
      <c r="BQ49" s="3"/>
      <c r="BR49" s="27">
        <v>0</v>
      </c>
      <c r="BS49" s="27">
        <f t="shared" ref="BS49:BS51" si="148">BP49-BR49</f>
        <v>0</v>
      </c>
      <c r="BT49" s="3"/>
      <c r="BU49" s="27">
        <v>0</v>
      </c>
      <c r="BV49" s="9"/>
      <c r="BW49" s="27">
        <f>Functionalization!R49</f>
        <v>0</v>
      </c>
      <c r="BX49" s="3"/>
      <c r="BY49" s="27">
        <v>0</v>
      </c>
      <c r="BZ49" s="27">
        <f t="shared" ref="BZ49:BZ51" si="149">BW49-BY49</f>
        <v>0</v>
      </c>
      <c r="CA49" s="3"/>
      <c r="CB49" s="27">
        <v>0</v>
      </c>
      <c r="CC49" s="9"/>
      <c r="CD49" s="27">
        <f>Functionalization!S49</f>
        <v>0</v>
      </c>
      <c r="CE49" s="3"/>
      <c r="CF49" s="27">
        <v>0</v>
      </c>
      <c r="CG49" s="27">
        <f t="shared" ref="CG49:CG51" si="150">CD49-CF49</f>
        <v>0</v>
      </c>
      <c r="CH49" s="3"/>
      <c r="CI49" s="27">
        <v>0</v>
      </c>
      <c r="CJ49" s="27">
        <v>0</v>
      </c>
      <c r="CK49" s="9"/>
      <c r="CL49" s="27">
        <f>Functionalization!T49</f>
        <v>89989.182238265043</v>
      </c>
      <c r="CM49" s="3"/>
      <c r="CN49" s="27">
        <v>0</v>
      </c>
      <c r="CO49" s="27">
        <f t="shared" ref="CO49:CO51" si="151">CL49-CN49</f>
        <v>89989.182238265043</v>
      </c>
      <c r="CP49" s="3" t="s">
        <v>642</v>
      </c>
      <c r="CQ49" s="27">
        <v>0</v>
      </c>
      <c r="CR49" s="27">
        <v>89989.182238265043</v>
      </c>
    </row>
    <row r="50" spans="1:96" ht="12" customHeight="1">
      <c r="A50" s="1"/>
      <c r="B50" s="16" t="s">
        <v>97</v>
      </c>
      <c r="C50" s="5" t="s">
        <v>98</v>
      </c>
      <c r="D50" s="27">
        <f>Functionalization!I50</f>
        <v>0</v>
      </c>
      <c r="E50" s="3"/>
      <c r="F50" s="27">
        <v>0</v>
      </c>
      <c r="G50" s="27">
        <f t="shared" si="140"/>
        <v>0</v>
      </c>
      <c r="H50" s="3"/>
      <c r="I50" s="27">
        <v>0</v>
      </c>
      <c r="J50" s="27">
        <v>0</v>
      </c>
      <c r="K50" s="27">
        <v>0</v>
      </c>
      <c r="L50" s="9"/>
      <c r="M50" s="27">
        <f>Functionalization!J50</f>
        <v>0</v>
      </c>
      <c r="N50" s="3"/>
      <c r="O50" s="27">
        <v>0</v>
      </c>
      <c r="P50" s="27">
        <f t="shared" si="141"/>
        <v>0</v>
      </c>
      <c r="Q50" s="3"/>
      <c r="R50" s="27">
        <v>0</v>
      </c>
      <c r="S50" s="27">
        <v>0</v>
      </c>
      <c r="T50" s="1"/>
      <c r="U50" s="27">
        <f>Functionalization!K50</f>
        <v>0</v>
      </c>
      <c r="V50" s="3"/>
      <c r="W50" s="27">
        <v>0</v>
      </c>
      <c r="X50" s="27">
        <f t="shared" si="142"/>
        <v>0</v>
      </c>
      <c r="Y50" s="3"/>
      <c r="Z50" s="27">
        <v>0</v>
      </c>
      <c r="AA50" s="27">
        <v>0</v>
      </c>
      <c r="AB50" s="27">
        <v>0</v>
      </c>
      <c r="AC50" s="27">
        <v>0</v>
      </c>
      <c r="AD50" s="9"/>
      <c r="AE50" s="27">
        <f>Functionalization!L50</f>
        <v>0</v>
      </c>
      <c r="AF50" s="3"/>
      <c r="AG50" s="27">
        <v>0</v>
      </c>
      <c r="AH50" s="27">
        <f t="shared" si="143"/>
        <v>0</v>
      </c>
      <c r="AI50" s="3"/>
      <c r="AJ50" s="27">
        <v>0</v>
      </c>
      <c r="AK50" s="27">
        <v>0</v>
      </c>
      <c r="AL50" s="9"/>
      <c r="AM50" s="27">
        <f>Functionalization!M50</f>
        <v>0</v>
      </c>
      <c r="AN50" s="3"/>
      <c r="AO50" s="27">
        <v>0</v>
      </c>
      <c r="AP50" s="27">
        <f t="shared" si="144"/>
        <v>0</v>
      </c>
      <c r="AQ50" s="3"/>
      <c r="AR50" s="27">
        <v>0</v>
      </c>
      <c r="AS50" s="9"/>
      <c r="AT50" s="27">
        <f>Functionalization!N50</f>
        <v>0</v>
      </c>
      <c r="AU50" s="3"/>
      <c r="AV50" s="27">
        <v>0</v>
      </c>
      <c r="AW50" s="27">
        <f t="shared" si="145"/>
        <v>0</v>
      </c>
      <c r="AX50" s="3"/>
      <c r="AY50" s="27">
        <v>0</v>
      </c>
      <c r="AZ50" s="9"/>
      <c r="BA50" s="27">
        <f>Functionalization!O50</f>
        <v>0</v>
      </c>
      <c r="BB50" s="3"/>
      <c r="BC50" s="27">
        <v>0</v>
      </c>
      <c r="BD50" s="27">
        <f t="shared" si="146"/>
        <v>0</v>
      </c>
      <c r="BE50" s="3"/>
      <c r="BF50" s="27">
        <v>0</v>
      </c>
      <c r="BG50" s="27">
        <v>0</v>
      </c>
      <c r="BH50" s="9"/>
      <c r="BI50" s="27">
        <f>Functionalization!P50</f>
        <v>0</v>
      </c>
      <c r="BJ50" s="3"/>
      <c r="BK50" s="27">
        <v>0</v>
      </c>
      <c r="BL50" s="27">
        <f t="shared" si="147"/>
        <v>0</v>
      </c>
      <c r="BM50" s="3"/>
      <c r="BN50" s="27">
        <v>0</v>
      </c>
      <c r="BO50" s="9"/>
      <c r="BP50" s="27">
        <f>Functionalization!Q50</f>
        <v>0</v>
      </c>
      <c r="BQ50" s="3"/>
      <c r="BR50" s="27">
        <v>0</v>
      </c>
      <c r="BS50" s="27">
        <f t="shared" si="148"/>
        <v>0</v>
      </c>
      <c r="BT50" s="3"/>
      <c r="BU50" s="27">
        <v>0</v>
      </c>
      <c r="BV50" s="9"/>
      <c r="BW50" s="27">
        <f>Functionalization!R50</f>
        <v>0</v>
      </c>
      <c r="BX50" s="3"/>
      <c r="BY50" s="27">
        <v>0</v>
      </c>
      <c r="BZ50" s="27">
        <f t="shared" si="149"/>
        <v>0</v>
      </c>
      <c r="CA50" s="3"/>
      <c r="CB50" s="27">
        <v>0</v>
      </c>
      <c r="CC50" s="9"/>
      <c r="CD50" s="27">
        <f>Functionalization!S50</f>
        <v>0</v>
      </c>
      <c r="CE50" s="3"/>
      <c r="CF50" s="27">
        <v>0</v>
      </c>
      <c r="CG50" s="27">
        <f t="shared" si="150"/>
        <v>0</v>
      </c>
      <c r="CH50" s="3"/>
      <c r="CI50" s="27">
        <v>0</v>
      </c>
      <c r="CJ50" s="27">
        <v>0</v>
      </c>
      <c r="CK50" s="9"/>
      <c r="CL50" s="27">
        <f>Functionalization!T50</f>
        <v>111584.40085821487</v>
      </c>
      <c r="CM50" s="3"/>
      <c r="CN50" s="27">
        <v>0</v>
      </c>
      <c r="CO50" s="27">
        <f t="shared" si="151"/>
        <v>111584.40085821487</v>
      </c>
      <c r="CP50" s="3" t="s">
        <v>642</v>
      </c>
      <c r="CQ50" s="27">
        <v>0</v>
      </c>
      <c r="CR50" s="27">
        <v>111584.40085821487</v>
      </c>
    </row>
    <row r="51" spans="1:96" ht="12" customHeight="1">
      <c r="A51" s="1"/>
      <c r="B51" s="16" t="s">
        <v>16</v>
      </c>
      <c r="C51" s="5" t="s">
        <v>99</v>
      </c>
      <c r="D51" s="27">
        <f>Functionalization!I51</f>
        <v>0</v>
      </c>
      <c r="E51" s="3"/>
      <c r="F51" s="27">
        <v>0</v>
      </c>
      <c r="G51" s="27">
        <f t="shared" si="140"/>
        <v>0</v>
      </c>
      <c r="H51" s="3"/>
      <c r="I51" s="27">
        <v>0</v>
      </c>
      <c r="J51" s="27">
        <v>0</v>
      </c>
      <c r="K51" s="27">
        <v>0</v>
      </c>
      <c r="L51" s="9"/>
      <c r="M51" s="27">
        <f>Functionalization!J51</f>
        <v>0</v>
      </c>
      <c r="N51" s="3"/>
      <c r="O51" s="27">
        <v>0</v>
      </c>
      <c r="P51" s="27">
        <f t="shared" si="141"/>
        <v>0</v>
      </c>
      <c r="Q51" s="3"/>
      <c r="R51" s="27">
        <v>0</v>
      </c>
      <c r="S51" s="27">
        <v>0</v>
      </c>
      <c r="T51" s="1"/>
      <c r="U51" s="27">
        <f>Functionalization!K51</f>
        <v>0</v>
      </c>
      <c r="V51" s="3"/>
      <c r="W51" s="27">
        <v>0</v>
      </c>
      <c r="X51" s="27">
        <f t="shared" si="142"/>
        <v>0</v>
      </c>
      <c r="Y51" s="3"/>
      <c r="Z51" s="27">
        <v>0</v>
      </c>
      <c r="AA51" s="27">
        <v>0</v>
      </c>
      <c r="AB51" s="27">
        <v>0</v>
      </c>
      <c r="AC51" s="27">
        <v>0</v>
      </c>
      <c r="AD51" s="9"/>
      <c r="AE51" s="27">
        <f>Functionalization!L51</f>
        <v>0</v>
      </c>
      <c r="AF51" s="3"/>
      <c r="AG51" s="27">
        <v>0</v>
      </c>
      <c r="AH51" s="27">
        <f t="shared" si="143"/>
        <v>0</v>
      </c>
      <c r="AI51" s="3"/>
      <c r="AJ51" s="27">
        <v>0</v>
      </c>
      <c r="AK51" s="27">
        <v>0</v>
      </c>
      <c r="AL51" s="9"/>
      <c r="AM51" s="27">
        <f>Functionalization!M51</f>
        <v>0</v>
      </c>
      <c r="AN51" s="3"/>
      <c r="AO51" s="27">
        <v>0</v>
      </c>
      <c r="AP51" s="27">
        <f t="shared" si="144"/>
        <v>0</v>
      </c>
      <c r="AQ51" s="3"/>
      <c r="AR51" s="27">
        <v>0</v>
      </c>
      <c r="AS51" s="9"/>
      <c r="AT51" s="27">
        <f>Functionalization!N51</f>
        <v>0</v>
      </c>
      <c r="AU51" s="3"/>
      <c r="AV51" s="27">
        <v>0</v>
      </c>
      <c r="AW51" s="27">
        <f t="shared" si="145"/>
        <v>0</v>
      </c>
      <c r="AX51" s="3"/>
      <c r="AY51" s="27">
        <v>0</v>
      </c>
      <c r="AZ51" s="9"/>
      <c r="BA51" s="27">
        <f>Functionalization!O51</f>
        <v>0</v>
      </c>
      <c r="BB51" s="3"/>
      <c r="BC51" s="27">
        <v>0</v>
      </c>
      <c r="BD51" s="27">
        <f t="shared" si="146"/>
        <v>0</v>
      </c>
      <c r="BE51" s="3"/>
      <c r="BF51" s="27">
        <v>0</v>
      </c>
      <c r="BG51" s="27">
        <v>0</v>
      </c>
      <c r="BH51" s="9"/>
      <c r="BI51" s="27">
        <f>Functionalization!P51</f>
        <v>0</v>
      </c>
      <c r="BJ51" s="3"/>
      <c r="BK51" s="27">
        <v>0</v>
      </c>
      <c r="BL51" s="27">
        <f t="shared" si="147"/>
        <v>0</v>
      </c>
      <c r="BM51" s="3"/>
      <c r="BN51" s="27">
        <v>0</v>
      </c>
      <c r="BO51" s="9"/>
      <c r="BP51" s="27">
        <f>Functionalization!Q51</f>
        <v>0</v>
      </c>
      <c r="BQ51" s="3"/>
      <c r="BR51" s="27">
        <v>0</v>
      </c>
      <c r="BS51" s="27">
        <f t="shared" si="148"/>
        <v>0</v>
      </c>
      <c r="BT51" s="3"/>
      <c r="BU51" s="27">
        <v>0</v>
      </c>
      <c r="BV51" s="9"/>
      <c r="BW51" s="27">
        <f>Functionalization!R51</f>
        <v>0</v>
      </c>
      <c r="BX51" s="3"/>
      <c r="BY51" s="27">
        <v>0</v>
      </c>
      <c r="BZ51" s="27">
        <f t="shared" si="149"/>
        <v>0</v>
      </c>
      <c r="CA51" s="3"/>
      <c r="CB51" s="27">
        <v>0</v>
      </c>
      <c r="CC51" s="9"/>
      <c r="CD51" s="27">
        <f>Functionalization!S51</f>
        <v>0</v>
      </c>
      <c r="CE51" s="3"/>
      <c r="CF51" s="27">
        <v>0</v>
      </c>
      <c r="CG51" s="27">
        <f t="shared" si="150"/>
        <v>0</v>
      </c>
      <c r="CH51" s="3"/>
      <c r="CI51" s="27">
        <v>0</v>
      </c>
      <c r="CJ51" s="27">
        <v>0</v>
      </c>
      <c r="CK51" s="9"/>
      <c r="CL51" s="27">
        <f>Functionalization!T51</f>
        <v>0</v>
      </c>
      <c r="CM51" s="3"/>
      <c r="CN51" s="27">
        <v>0</v>
      </c>
      <c r="CO51" s="27">
        <f t="shared" si="151"/>
        <v>0</v>
      </c>
      <c r="CP51" s="3"/>
      <c r="CQ51" s="27">
        <v>0</v>
      </c>
      <c r="CR51" s="27">
        <v>0</v>
      </c>
    </row>
    <row r="52" spans="1:96" ht="12" customHeight="1">
      <c r="A52" s="1"/>
      <c r="B52" s="16" t="s">
        <v>42</v>
      </c>
      <c r="C52" s="1"/>
      <c r="D52" s="26">
        <f>SUM(D42:D51)</f>
        <v>0</v>
      </c>
      <c r="E52" s="3"/>
      <c r="F52" s="26">
        <f t="shared" ref="F52:G52" si="152">SUM(F42:F51)</f>
        <v>0</v>
      </c>
      <c r="G52" s="26">
        <f t="shared" si="152"/>
        <v>0</v>
      </c>
      <c r="H52" s="3"/>
      <c r="I52" s="26">
        <f t="shared" ref="I52:K52" si="153">SUM(I42:I51)</f>
        <v>0</v>
      </c>
      <c r="J52" s="26">
        <f t="shared" si="153"/>
        <v>0</v>
      </c>
      <c r="K52" s="26">
        <f t="shared" si="153"/>
        <v>0</v>
      </c>
      <c r="L52" s="9"/>
      <c r="M52" s="26">
        <f>SUM(M42:M51)</f>
        <v>0</v>
      </c>
      <c r="N52" s="3"/>
      <c r="O52" s="26">
        <f t="shared" ref="O52:P52" si="154">SUM(O42:O51)</f>
        <v>0</v>
      </c>
      <c r="P52" s="26">
        <f t="shared" si="154"/>
        <v>0</v>
      </c>
      <c r="Q52" s="3"/>
      <c r="R52" s="26">
        <f t="shared" ref="R52:S52" si="155">SUM(R42:R51)</f>
        <v>0</v>
      </c>
      <c r="S52" s="26">
        <f t="shared" si="155"/>
        <v>0</v>
      </c>
      <c r="T52" s="9"/>
      <c r="U52" s="26">
        <f>SUM(U42:U51)</f>
        <v>0</v>
      </c>
      <c r="V52" s="3"/>
      <c r="W52" s="26">
        <f t="shared" ref="W52:X52" si="156">SUM(W42:W51)</f>
        <v>0</v>
      </c>
      <c r="X52" s="26">
        <f t="shared" si="156"/>
        <v>0</v>
      </c>
      <c r="Y52" s="3"/>
      <c r="Z52" s="26">
        <f t="shared" ref="Z52:AC52" si="157">SUM(Z42:Z51)</f>
        <v>0</v>
      </c>
      <c r="AA52" s="26">
        <f t="shared" si="157"/>
        <v>0</v>
      </c>
      <c r="AB52" s="26">
        <f t="shared" si="157"/>
        <v>0</v>
      </c>
      <c r="AC52" s="26">
        <f t="shared" si="157"/>
        <v>0</v>
      </c>
      <c r="AD52" s="9"/>
      <c r="AE52" s="26">
        <f>SUM(AE42:AE51)</f>
        <v>0</v>
      </c>
      <c r="AF52" s="3"/>
      <c r="AG52" s="26">
        <f t="shared" ref="AG52:AH52" si="158">SUM(AG42:AG51)</f>
        <v>0</v>
      </c>
      <c r="AH52" s="26">
        <f t="shared" si="158"/>
        <v>0</v>
      </c>
      <c r="AI52" s="3"/>
      <c r="AJ52" s="26">
        <f t="shared" ref="AJ52:AK52" si="159">SUM(AJ42:AJ51)</f>
        <v>0</v>
      </c>
      <c r="AK52" s="26">
        <f t="shared" si="159"/>
        <v>0</v>
      </c>
      <c r="AL52" s="9"/>
      <c r="AM52" s="26">
        <f>SUM(AM42:AM51)</f>
        <v>0</v>
      </c>
      <c r="AN52" s="3"/>
      <c r="AO52" s="26">
        <f t="shared" ref="AO52:AP52" si="160">SUM(AO42:AO51)</f>
        <v>0</v>
      </c>
      <c r="AP52" s="26">
        <f t="shared" si="160"/>
        <v>0</v>
      </c>
      <c r="AQ52" s="3"/>
      <c r="AR52" s="26">
        <f>SUM(AR42:AR51)</f>
        <v>0</v>
      </c>
      <c r="AS52" s="9"/>
      <c r="AT52" s="26">
        <f>SUM(AT42:AT51)</f>
        <v>0</v>
      </c>
      <c r="AU52" s="3"/>
      <c r="AV52" s="26">
        <f t="shared" ref="AV52:AW52" si="161">SUM(AV42:AV51)</f>
        <v>0</v>
      </c>
      <c r="AW52" s="26">
        <f t="shared" si="161"/>
        <v>0</v>
      </c>
      <c r="AX52" s="3"/>
      <c r="AY52" s="26">
        <f>SUM(AY42:AY51)</f>
        <v>0</v>
      </c>
      <c r="AZ52" s="9"/>
      <c r="BA52" s="26">
        <f>SUM(BA42:BA51)</f>
        <v>0</v>
      </c>
      <c r="BB52" s="3"/>
      <c r="BC52" s="26">
        <f t="shared" ref="BC52:BD52" si="162">SUM(BC42:BC51)</f>
        <v>0</v>
      </c>
      <c r="BD52" s="26">
        <f t="shared" si="162"/>
        <v>0</v>
      </c>
      <c r="BE52" s="3"/>
      <c r="BF52" s="26">
        <f t="shared" ref="BF52:BG52" si="163">SUM(BF42:BF51)</f>
        <v>0</v>
      </c>
      <c r="BG52" s="26">
        <f t="shared" si="163"/>
        <v>0</v>
      </c>
      <c r="BH52" s="9"/>
      <c r="BI52" s="26">
        <f>SUM(BI42:BI51)</f>
        <v>0</v>
      </c>
      <c r="BJ52" s="3"/>
      <c r="BK52" s="26">
        <f t="shared" ref="BK52:BL52" si="164">SUM(BK42:BK51)</f>
        <v>0</v>
      </c>
      <c r="BL52" s="26">
        <f t="shared" si="164"/>
        <v>0</v>
      </c>
      <c r="BM52" s="3"/>
      <c r="BN52" s="26">
        <f>SUM(BN42:BN51)</f>
        <v>0</v>
      </c>
      <c r="BO52" s="9"/>
      <c r="BP52" s="26">
        <f>SUM(BP42:BP51)</f>
        <v>0</v>
      </c>
      <c r="BQ52" s="3"/>
      <c r="BR52" s="26">
        <f t="shared" ref="BR52:BS52" si="165">SUM(BR42:BR51)</f>
        <v>0</v>
      </c>
      <c r="BS52" s="26">
        <f t="shared" si="165"/>
        <v>0</v>
      </c>
      <c r="BT52" s="3"/>
      <c r="BU52" s="26">
        <f>SUM(BU42:BU51)</f>
        <v>0</v>
      </c>
      <c r="BV52" s="9"/>
      <c r="BW52" s="26">
        <f>SUM(BW42:BW51)</f>
        <v>0</v>
      </c>
      <c r="BX52" s="3"/>
      <c r="BY52" s="26">
        <f t="shared" ref="BY52:BZ52" si="166">SUM(BY42:BY51)</f>
        <v>0</v>
      </c>
      <c r="BZ52" s="26">
        <f t="shared" si="166"/>
        <v>0</v>
      </c>
      <c r="CA52" s="3"/>
      <c r="CB52" s="26">
        <f>SUM(CB42:CB51)</f>
        <v>0</v>
      </c>
      <c r="CC52" s="9"/>
      <c r="CD52" s="26">
        <f>SUM(CD42:CD51)</f>
        <v>0</v>
      </c>
      <c r="CE52" s="3"/>
      <c r="CF52" s="26">
        <f t="shared" ref="CF52:CG52" si="167">SUM(CF42:CF51)</f>
        <v>0</v>
      </c>
      <c r="CG52" s="26">
        <f t="shared" si="167"/>
        <v>0</v>
      </c>
      <c r="CH52" s="3"/>
      <c r="CI52" s="26">
        <f t="shared" ref="CI52:CJ52" si="168">SUM(CI42:CI51)</f>
        <v>0</v>
      </c>
      <c r="CJ52" s="26">
        <f t="shared" si="168"/>
        <v>0</v>
      </c>
      <c r="CK52" s="9"/>
      <c r="CL52" s="26">
        <f>SUM(CL42:CL51)</f>
        <v>3179642.8053399399</v>
      </c>
      <c r="CM52" s="3"/>
      <c r="CN52" s="26">
        <f t="shared" ref="CN52:CO52" si="169">SUM(CN42:CN51)</f>
        <v>0</v>
      </c>
      <c r="CO52" s="26">
        <f t="shared" si="169"/>
        <v>3179642.8053399399</v>
      </c>
      <c r="CP52" s="3"/>
      <c r="CQ52" s="26">
        <f t="shared" ref="CQ52:CR52" si="170">SUM(CQ42:CQ51)</f>
        <v>966847.11319211638</v>
      </c>
      <c r="CR52" s="26">
        <f t="shared" si="170"/>
        <v>2212795.692147824</v>
      </c>
    </row>
    <row r="53" spans="1:96" ht="12" customHeight="1">
      <c r="A53" s="1"/>
      <c r="B53" s="1"/>
      <c r="C53" s="1"/>
      <c r="D53" s="27"/>
      <c r="E53" s="3"/>
      <c r="F53" s="27"/>
      <c r="G53" s="27"/>
      <c r="H53" s="3"/>
      <c r="I53" s="27"/>
      <c r="J53" s="27"/>
      <c r="K53" s="27"/>
      <c r="L53" s="9"/>
      <c r="M53" s="27"/>
      <c r="N53" s="3"/>
      <c r="O53" s="27"/>
      <c r="P53" s="27"/>
      <c r="Q53" s="3"/>
      <c r="R53" s="27"/>
      <c r="S53" s="27"/>
      <c r="T53" s="9"/>
      <c r="U53" s="27"/>
      <c r="V53" s="3"/>
      <c r="W53" s="27"/>
      <c r="X53" s="27"/>
      <c r="Y53" s="3"/>
      <c r="Z53" s="27"/>
      <c r="AA53" s="27"/>
      <c r="AB53" s="27"/>
      <c r="AC53" s="27"/>
      <c r="AD53" s="9"/>
      <c r="AE53" s="27"/>
      <c r="AF53" s="3"/>
      <c r="AG53" s="27"/>
      <c r="AH53" s="27"/>
      <c r="AI53" s="3"/>
      <c r="AJ53" s="27"/>
      <c r="AK53" s="27"/>
      <c r="AL53" s="9"/>
      <c r="AM53" s="27"/>
      <c r="AN53" s="3"/>
      <c r="AO53" s="27"/>
      <c r="AP53" s="27"/>
      <c r="AQ53" s="3"/>
      <c r="AR53" s="27"/>
      <c r="AS53" s="9"/>
      <c r="AT53" s="27"/>
      <c r="AU53" s="3"/>
      <c r="AV53" s="27"/>
      <c r="AW53" s="27"/>
      <c r="AX53" s="3"/>
      <c r="AY53" s="27"/>
      <c r="AZ53" s="9"/>
      <c r="BA53" s="27"/>
      <c r="BB53" s="3"/>
      <c r="BC53" s="27"/>
      <c r="BD53" s="27"/>
      <c r="BE53" s="3"/>
      <c r="BF53" s="27"/>
      <c r="BG53" s="27"/>
      <c r="BH53" s="9"/>
      <c r="BI53" s="27"/>
      <c r="BJ53" s="3"/>
      <c r="BK53" s="27"/>
      <c r="BL53" s="27"/>
      <c r="BM53" s="3"/>
      <c r="BN53" s="27"/>
      <c r="BO53" s="9"/>
      <c r="BP53" s="27"/>
      <c r="BQ53" s="3"/>
      <c r="BR53" s="27"/>
      <c r="BS53" s="27"/>
      <c r="BT53" s="3"/>
      <c r="BU53" s="27"/>
      <c r="BV53" s="9"/>
      <c r="BW53" s="27"/>
      <c r="BX53" s="3"/>
      <c r="BY53" s="27"/>
      <c r="BZ53" s="27"/>
      <c r="CA53" s="3"/>
      <c r="CB53" s="27"/>
      <c r="CC53" s="9"/>
      <c r="CD53" s="27"/>
      <c r="CE53" s="3"/>
      <c r="CF53" s="27"/>
      <c r="CG53" s="27"/>
      <c r="CH53" s="3"/>
      <c r="CI53" s="27"/>
      <c r="CJ53" s="27"/>
      <c r="CK53" s="9"/>
      <c r="CL53" s="27"/>
      <c r="CM53" s="3"/>
      <c r="CN53" s="27"/>
      <c r="CO53" s="27"/>
      <c r="CP53" s="87"/>
      <c r="CQ53" s="27"/>
      <c r="CR53" s="27"/>
    </row>
    <row r="54" spans="1:96" ht="12" customHeight="1">
      <c r="A54" s="16" t="s">
        <v>100</v>
      </c>
      <c r="B54" s="1"/>
      <c r="C54" s="1"/>
      <c r="D54" s="27"/>
      <c r="E54" s="3"/>
      <c r="F54" s="27"/>
      <c r="G54" s="27"/>
      <c r="H54" s="3"/>
      <c r="I54" s="27"/>
      <c r="J54" s="27"/>
      <c r="K54" s="27"/>
      <c r="L54" s="9"/>
      <c r="M54" s="27"/>
      <c r="N54" s="3"/>
      <c r="O54" s="27"/>
      <c r="P54" s="27"/>
      <c r="Q54" s="3"/>
      <c r="R54" s="27"/>
      <c r="S54" s="27"/>
      <c r="T54" s="9"/>
      <c r="U54" s="27"/>
      <c r="V54" s="3"/>
      <c r="W54" s="27"/>
      <c r="X54" s="27"/>
      <c r="Y54" s="3"/>
      <c r="Z54" s="27"/>
      <c r="AA54" s="27"/>
      <c r="AB54" s="27"/>
      <c r="AC54" s="27"/>
      <c r="AD54" s="9"/>
      <c r="AE54" s="27"/>
      <c r="AF54" s="3"/>
      <c r="AG54" s="27"/>
      <c r="AH54" s="27"/>
      <c r="AI54" s="3"/>
      <c r="AJ54" s="27"/>
      <c r="AK54" s="27"/>
      <c r="AL54" s="9"/>
      <c r="AM54" s="27"/>
      <c r="AN54" s="3"/>
      <c r="AO54" s="27"/>
      <c r="AP54" s="27"/>
      <c r="AQ54" s="3"/>
      <c r="AR54" s="27"/>
      <c r="AS54" s="9"/>
      <c r="AT54" s="27"/>
      <c r="AU54" s="3"/>
      <c r="AV54" s="27"/>
      <c r="AW54" s="27"/>
      <c r="AX54" s="3"/>
      <c r="AY54" s="27"/>
      <c r="AZ54" s="9"/>
      <c r="BA54" s="27"/>
      <c r="BB54" s="3"/>
      <c r="BC54" s="27"/>
      <c r="BD54" s="27"/>
      <c r="BE54" s="3"/>
      <c r="BF54" s="27"/>
      <c r="BG54" s="27"/>
      <c r="BH54" s="9"/>
      <c r="BI54" s="27"/>
      <c r="BJ54" s="3"/>
      <c r="BK54" s="27"/>
      <c r="BL54" s="27"/>
      <c r="BM54" s="3"/>
      <c r="BN54" s="27"/>
      <c r="BO54" s="9"/>
      <c r="BP54" s="27"/>
      <c r="BQ54" s="3"/>
      <c r="BR54" s="27"/>
      <c r="BS54" s="27"/>
      <c r="BT54" s="3"/>
      <c r="BU54" s="27"/>
      <c r="BV54" s="9"/>
      <c r="BW54" s="27"/>
      <c r="BX54" s="3"/>
      <c r="BY54" s="27"/>
      <c r="BZ54" s="27"/>
      <c r="CA54" s="3"/>
      <c r="CB54" s="27"/>
      <c r="CC54" s="9"/>
      <c r="CD54" s="27"/>
      <c r="CE54" s="3"/>
      <c r="CF54" s="27"/>
      <c r="CG54" s="27"/>
      <c r="CH54" s="3"/>
      <c r="CI54" s="27"/>
      <c r="CJ54" s="27"/>
      <c r="CK54" s="9"/>
      <c r="CL54" s="27"/>
      <c r="CM54" s="3"/>
      <c r="CN54" s="27"/>
      <c r="CO54" s="27"/>
      <c r="CP54" s="3"/>
      <c r="CQ54" s="27"/>
      <c r="CR54" s="27"/>
    </row>
    <row r="55" spans="1:96" ht="12" customHeight="1">
      <c r="A55" s="1"/>
      <c r="B55" s="16" t="s">
        <v>37</v>
      </c>
      <c r="C55" s="5" t="s">
        <v>84</v>
      </c>
      <c r="D55" s="27">
        <f>Functionalization!I55</f>
        <v>0</v>
      </c>
      <c r="E55" s="3"/>
      <c r="F55" s="27">
        <v>0</v>
      </c>
      <c r="G55" s="27">
        <f>D55-F55</f>
        <v>0</v>
      </c>
      <c r="H55" s="3"/>
      <c r="I55" s="27">
        <v>0</v>
      </c>
      <c r="J55" s="27">
        <v>0</v>
      </c>
      <c r="K55" s="27">
        <v>0</v>
      </c>
      <c r="L55" s="9"/>
      <c r="M55" s="27">
        <f>Functionalization!J55</f>
        <v>0</v>
      </c>
      <c r="N55" s="3"/>
      <c r="O55" s="27">
        <v>0</v>
      </c>
      <c r="P55" s="27">
        <f>M55-O55</f>
        <v>0</v>
      </c>
      <c r="Q55" s="3"/>
      <c r="R55" s="27">
        <v>0</v>
      </c>
      <c r="S55" s="27">
        <v>0</v>
      </c>
      <c r="T55" s="1"/>
      <c r="U55" s="27">
        <f>Functionalization!K55</f>
        <v>0</v>
      </c>
      <c r="V55" s="3"/>
      <c r="W55" s="27">
        <v>0</v>
      </c>
      <c r="X55" s="27">
        <f>U55-W55</f>
        <v>0</v>
      </c>
      <c r="Y55" s="3"/>
      <c r="Z55" s="27">
        <v>0</v>
      </c>
      <c r="AA55" s="27">
        <v>0</v>
      </c>
      <c r="AB55" s="27">
        <v>0</v>
      </c>
      <c r="AC55" s="27">
        <v>0</v>
      </c>
      <c r="AD55" s="9"/>
      <c r="AE55" s="27">
        <f>Functionalization!L55</f>
        <v>0</v>
      </c>
      <c r="AF55" s="3"/>
      <c r="AG55" s="27">
        <v>0</v>
      </c>
      <c r="AH55" s="27">
        <f>AE55-AG55</f>
        <v>0</v>
      </c>
      <c r="AI55" s="3"/>
      <c r="AJ55" s="27">
        <v>0</v>
      </c>
      <c r="AK55" s="27">
        <v>0</v>
      </c>
      <c r="AL55" s="9"/>
      <c r="AM55" s="27">
        <f>Functionalization!M55</f>
        <v>0</v>
      </c>
      <c r="AN55" s="3"/>
      <c r="AO55" s="27">
        <v>0</v>
      </c>
      <c r="AP55" s="27">
        <f>AM55-AO55</f>
        <v>0</v>
      </c>
      <c r="AQ55" s="3"/>
      <c r="AR55" s="27">
        <v>0</v>
      </c>
      <c r="AS55" s="9"/>
      <c r="AT55" s="27">
        <f>Functionalization!N55</f>
        <v>0</v>
      </c>
      <c r="AU55" s="3"/>
      <c r="AV55" s="27">
        <v>0</v>
      </c>
      <c r="AW55" s="27">
        <f>AT55-AV55</f>
        <v>0</v>
      </c>
      <c r="AX55" s="3"/>
      <c r="AY55" s="27">
        <v>0</v>
      </c>
      <c r="AZ55" s="9"/>
      <c r="BA55" s="27">
        <f>Functionalization!O55</f>
        <v>0</v>
      </c>
      <c r="BB55" s="3"/>
      <c r="BC55" s="27">
        <v>0</v>
      </c>
      <c r="BD55" s="27">
        <f>BA55-BC55</f>
        <v>0</v>
      </c>
      <c r="BE55" s="3"/>
      <c r="BF55" s="27">
        <v>0</v>
      </c>
      <c r="BG55" s="27">
        <v>0</v>
      </c>
      <c r="BH55" s="9"/>
      <c r="BI55" s="27">
        <f>Functionalization!P55</f>
        <v>0</v>
      </c>
      <c r="BJ55" s="3"/>
      <c r="BK55" s="27">
        <v>0</v>
      </c>
      <c r="BL55" s="27">
        <f>BI55-BK55</f>
        <v>0</v>
      </c>
      <c r="BM55" s="3"/>
      <c r="BN55" s="27">
        <v>0</v>
      </c>
      <c r="BO55" s="9"/>
      <c r="BP55" s="27">
        <f>Functionalization!Q55</f>
        <v>0</v>
      </c>
      <c r="BQ55" s="3"/>
      <c r="BR55" s="27">
        <v>0</v>
      </c>
      <c r="BS55" s="27">
        <f>BP55-BR55</f>
        <v>0</v>
      </c>
      <c r="BT55" s="3"/>
      <c r="BU55" s="27">
        <v>0</v>
      </c>
      <c r="BV55" s="9"/>
      <c r="BW55" s="27">
        <f>Functionalization!R55</f>
        <v>0</v>
      </c>
      <c r="BX55" s="3"/>
      <c r="BY55" s="27">
        <v>0</v>
      </c>
      <c r="BZ55" s="27">
        <f>BW55-BY55</f>
        <v>0</v>
      </c>
      <c r="CA55" s="3"/>
      <c r="CB55" s="27">
        <v>0</v>
      </c>
      <c r="CC55" s="9"/>
      <c r="CD55" s="27">
        <f>Functionalization!S55</f>
        <v>0</v>
      </c>
      <c r="CE55" s="3"/>
      <c r="CF55" s="27">
        <v>0</v>
      </c>
      <c r="CG55" s="27">
        <f>CD55-CF55</f>
        <v>0</v>
      </c>
      <c r="CH55" s="3"/>
      <c r="CI55" s="27">
        <v>0</v>
      </c>
      <c r="CJ55" s="27">
        <v>0</v>
      </c>
      <c r="CK55" s="9"/>
      <c r="CL55" s="27">
        <f>Functionalization!T55</f>
        <v>5135.629397218363</v>
      </c>
      <c r="CM55" s="3"/>
      <c r="CN55" s="27">
        <v>0</v>
      </c>
      <c r="CO55" s="27">
        <f>CL55-CN55</f>
        <v>5135.629397218363</v>
      </c>
      <c r="CP55" s="3" t="s">
        <v>643</v>
      </c>
      <c r="CQ55" s="27">
        <v>4027.7427709148269</v>
      </c>
      <c r="CR55" s="27">
        <v>1107.8866263035366</v>
      </c>
    </row>
    <row r="56" spans="1:96" ht="12" customHeight="1">
      <c r="A56" s="1"/>
      <c r="B56" s="16" t="s">
        <v>48</v>
      </c>
      <c r="C56" s="5" t="s">
        <v>86</v>
      </c>
      <c r="D56" s="27">
        <f>Functionalization!I56</f>
        <v>0</v>
      </c>
      <c r="E56" s="3"/>
      <c r="F56" s="27">
        <v>0</v>
      </c>
      <c r="G56" s="27">
        <f t="shared" ref="G56:G58" si="171">D56-F56</f>
        <v>0</v>
      </c>
      <c r="H56" s="3"/>
      <c r="I56" s="27">
        <v>0</v>
      </c>
      <c r="J56" s="27">
        <v>0</v>
      </c>
      <c r="K56" s="27">
        <v>0</v>
      </c>
      <c r="L56" s="9"/>
      <c r="M56" s="27">
        <f>Functionalization!J56</f>
        <v>0</v>
      </c>
      <c r="N56" s="3"/>
      <c r="O56" s="27">
        <v>0</v>
      </c>
      <c r="P56" s="27">
        <f t="shared" ref="P56:P58" si="172">M56-O56</f>
        <v>0</v>
      </c>
      <c r="Q56" s="3"/>
      <c r="R56" s="27">
        <v>0</v>
      </c>
      <c r="S56" s="27">
        <v>0</v>
      </c>
      <c r="T56" s="1"/>
      <c r="U56" s="27">
        <f>Functionalization!K56</f>
        <v>0</v>
      </c>
      <c r="V56" s="3"/>
      <c r="W56" s="27">
        <v>0</v>
      </c>
      <c r="X56" s="27">
        <f t="shared" ref="X56:X58" si="173">U56-W56</f>
        <v>0</v>
      </c>
      <c r="Y56" s="3"/>
      <c r="Z56" s="27">
        <v>0</v>
      </c>
      <c r="AA56" s="27">
        <v>0</v>
      </c>
      <c r="AB56" s="27">
        <v>0</v>
      </c>
      <c r="AC56" s="27">
        <v>0</v>
      </c>
      <c r="AD56" s="9"/>
      <c r="AE56" s="27">
        <f>Functionalization!L56</f>
        <v>0</v>
      </c>
      <c r="AF56" s="3"/>
      <c r="AG56" s="27">
        <v>0</v>
      </c>
      <c r="AH56" s="27">
        <f t="shared" ref="AH56:AH58" si="174">AE56-AG56</f>
        <v>0</v>
      </c>
      <c r="AI56" s="3"/>
      <c r="AJ56" s="27">
        <v>0</v>
      </c>
      <c r="AK56" s="27">
        <v>0</v>
      </c>
      <c r="AL56" s="9"/>
      <c r="AM56" s="27">
        <f>Functionalization!M56</f>
        <v>0</v>
      </c>
      <c r="AN56" s="3"/>
      <c r="AO56" s="27">
        <v>0</v>
      </c>
      <c r="AP56" s="27">
        <f t="shared" ref="AP56:AP58" si="175">AM56-AO56</f>
        <v>0</v>
      </c>
      <c r="AQ56" s="3"/>
      <c r="AR56" s="27">
        <v>0</v>
      </c>
      <c r="AS56" s="9"/>
      <c r="AT56" s="27">
        <f>Functionalization!N56</f>
        <v>0</v>
      </c>
      <c r="AU56" s="3"/>
      <c r="AV56" s="27">
        <v>0</v>
      </c>
      <c r="AW56" s="27">
        <f t="shared" ref="AW56:AW58" si="176">AT56-AV56</f>
        <v>0</v>
      </c>
      <c r="AX56" s="3"/>
      <c r="AY56" s="27">
        <v>0</v>
      </c>
      <c r="AZ56" s="9"/>
      <c r="BA56" s="27">
        <f>Functionalization!O56</f>
        <v>0</v>
      </c>
      <c r="BB56" s="3"/>
      <c r="BC56" s="27">
        <v>0</v>
      </c>
      <c r="BD56" s="27">
        <f t="shared" ref="BD56:BD58" si="177">BA56-BC56</f>
        <v>0</v>
      </c>
      <c r="BE56" s="3"/>
      <c r="BF56" s="27">
        <v>0</v>
      </c>
      <c r="BG56" s="27">
        <v>0</v>
      </c>
      <c r="BH56" s="9"/>
      <c r="BI56" s="27">
        <f>Functionalization!P56</f>
        <v>0</v>
      </c>
      <c r="BJ56" s="3"/>
      <c r="BK56" s="27">
        <v>0</v>
      </c>
      <c r="BL56" s="27">
        <f t="shared" ref="BL56:BL58" si="178">BI56-BK56</f>
        <v>0</v>
      </c>
      <c r="BM56" s="3"/>
      <c r="BN56" s="27">
        <v>0</v>
      </c>
      <c r="BO56" s="9"/>
      <c r="BP56" s="27">
        <f>Functionalization!Q56</f>
        <v>0</v>
      </c>
      <c r="BQ56" s="3"/>
      <c r="BR56" s="27">
        <v>0</v>
      </c>
      <c r="BS56" s="27">
        <f t="shared" ref="BS56:BS58" si="179">BP56-BR56</f>
        <v>0</v>
      </c>
      <c r="BT56" s="3"/>
      <c r="BU56" s="27">
        <v>0</v>
      </c>
      <c r="BV56" s="9"/>
      <c r="BW56" s="27">
        <f>Functionalization!R56</f>
        <v>0</v>
      </c>
      <c r="BX56" s="3"/>
      <c r="BY56" s="27">
        <v>0</v>
      </c>
      <c r="BZ56" s="27">
        <f t="shared" ref="BZ56:BZ58" si="180">BW56-BY56</f>
        <v>0</v>
      </c>
      <c r="CA56" s="3"/>
      <c r="CB56" s="27">
        <v>0</v>
      </c>
      <c r="CC56" s="9"/>
      <c r="CD56" s="27">
        <f>Functionalization!S56</f>
        <v>0</v>
      </c>
      <c r="CE56" s="3"/>
      <c r="CF56" s="27">
        <v>0</v>
      </c>
      <c r="CG56" s="27">
        <f t="shared" ref="CG56:CG58" si="181">CD56-CF56</f>
        <v>0</v>
      </c>
      <c r="CH56" s="3"/>
      <c r="CI56" s="27">
        <v>0</v>
      </c>
      <c r="CJ56" s="27">
        <v>0</v>
      </c>
      <c r="CK56" s="9"/>
      <c r="CL56" s="27">
        <f>Functionalization!T56</f>
        <v>10468.679011098044</v>
      </c>
      <c r="CM56" s="3"/>
      <c r="CN56" s="27">
        <v>0</v>
      </c>
      <c r="CO56" s="27">
        <f t="shared" ref="CO56:CO58" si="182">CL56-CN56</f>
        <v>10468.679011098044</v>
      </c>
      <c r="CP56" s="3" t="s">
        <v>643</v>
      </c>
      <c r="CQ56" s="27">
        <v>8210.3171679046864</v>
      </c>
      <c r="CR56" s="27">
        <v>2258.3618431933578</v>
      </c>
    </row>
    <row r="57" spans="1:96" ht="12" customHeight="1">
      <c r="A57" s="1"/>
      <c r="B57" s="16" t="s">
        <v>101</v>
      </c>
      <c r="C57" s="5" t="s">
        <v>87</v>
      </c>
      <c r="D57" s="27">
        <f>Functionalization!I57</f>
        <v>0</v>
      </c>
      <c r="E57" s="3"/>
      <c r="F57" s="27">
        <v>0</v>
      </c>
      <c r="G57" s="27">
        <f t="shared" si="171"/>
        <v>0</v>
      </c>
      <c r="H57" s="3"/>
      <c r="I57" s="27">
        <v>0</v>
      </c>
      <c r="J57" s="27">
        <v>0</v>
      </c>
      <c r="K57" s="27">
        <v>0</v>
      </c>
      <c r="L57" s="9"/>
      <c r="M57" s="27">
        <f>Functionalization!J57</f>
        <v>0</v>
      </c>
      <c r="N57" s="3"/>
      <c r="O57" s="27">
        <v>0</v>
      </c>
      <c r="P57" s="27">
        <f t="shared" si="172"/>
        <v>0</v>
      </c>
      <c r="Q57" s="3"/>
      <c r="R57" s="27">
        <v>0</v>
      </c>
      <c r="S57" s="27">
        <v>0</v>
      </c>
      <c r="T57" s="1"/>
      <c r="U57" s="27">
        <f>Functionalization!K57</f>
        <v>0</v>
      </c>
      <c r="V57" s="3"/>
      <c r="W57" s="27">
        <v>0</v>
      </c>
      <c r="X57" s="27">
        <f t="shared" si="173"/>
        <v>0</v>
      </c>
      <c r="Y57" s="3"/>
      <c r="Z57" s="27">
        <v>0</v>
      </c>
      <c r="AA57" s="27">
        <v>0</v>
      </c>
      <c r="AB57" s="27">
        <v>0</v>
      </c>
      <c r="AC57" s="27">
        <v>0</v>
      </c>
      <c r="AD57" s="9"/>
      <c r="AE57" s="27">
        <f>Functionalization!L57</f>
        <v>0</v>
      </c>
      <c r="AF57" s="3"/>
      <c r="AG57" s="27">
        <v>0</v>
      </c>
      <c r="AH57" s="27">
        <f t="shared" si="174"/>
        <v>0</v>
      </c>
      <c r="AI57" s="3"/>
      <c r="AJ57" s="27">
        <v>0</v>
      </c>
      <c r="AK57" s="27">
        <v>0</v>
      </c>
      <c r="AL57" s="9"/>
      <c r="AM57" s="27">
        <f>Functionalization!M57</f>
        <v>0</v>
      </c>
      <c r="AN57" s="3"/>
      <c r="AO57" s="27">
        <v>0</v>
      </c>
      <c r="AP57" s="27">
        <f t="shared" si="175"/>
        <v>0</v>
      </c>
      <c r="AQ57" s="3"/>
      <c r="AR57" s="27">
        <v>0</v>
      </c>
      <c r="AS57" s="9"/>
      <c r="AT57" s="27">
        <f>Functionalization!N57</f>
        <v>0</v>
      </c>
      <c r="AU57" s="3"/>
      <c r="AV57" s="27">
        <v>0</v>
      </c>
      <c r="AW57" s="27">
        <f t="shared" si="176"/>
        <v>0</v>
      </c>
      <c r="AX57" s="3"/>
      <c r="AY57" s="27">
        <v>0</v>
      </c>
      <c r="AZ57" s="9"/>
      <c r="BA57" s="27">
        <f>Functionalization!O57</f>
        <v>0</v>
      </c>
      <c r="BB57" s="3"/>
      <c r="BC57" s="27">
        <v>0</v>
      </c>
      <c r="BD57" s="27">
        <f t="shared" si="177"/>
        <v>0</v>
      </c>
      <c r="BE57" s="3"/>
      <c r="BF57" s="27">
        <v>0</v>
      </c>
      <c r="BG57" s="27">
        <v>0</v>
      </c>
      <c r="BH57" s="9"/>
      <c r="BI57" s="27">
        <f>Functionalization!P57</f>
        <v>0</v>
      </c>
      <c r="BJ57" s="3"/>
      <c r="BK57" s="27">
        <v>0</v>
      </c>
      <c r="BL57" s="27">
        <f t="shared" si="178"/>
        <v>0</v>
      </c>
      <c r="BM57" s="3"/>
      <c r="BN57" s="27">
        <v>0</v>
      </c>
      <c r="BO57" s="9"/>
      <c r="BP57" s="27">
        <f>Functionalization!Q57</f>
        <v>0</v>
      </c>
      <c r="BQ57" s="3"/>
      <c r="BR57" s="27">
        <v>0</v>
      </c>
      <c r="BS57" s="27">
        <f t="shared" si="179"/>
        <v>0</v>
      </c>
      <c r="BT57" s="3"/>
      <c r="BU57" s="27">
        <v>0</v>
      </c>
      <c r="BV57" s="9"/>
      <c r="BW57" s="27">
        <f>Functionalization!R57</f>
        <v>0</v>
      </c>
      <c r="BX57" s="3"/>
      <c r="BY57" s="27">
        <v>0</v>
      </c>
      <c r="BZ57" s="27">
        <f t="shared" si="180"/>
        <v>0</v>
      </c>
      <c r="CA57" s="3"/>
      <c r="CB57" s="27">
        <v>0</v>
      </c>
      <c r="CC57" s="9"/>
      <c r="CD57" s="27">
        <f>Functionalization!S57</f>
        <v>0</v>
      </c>
      <c r="CE57" s="3"/>
      <c r="CF57" s="27">
        <v>0</v>
      </c>
      <c r="CG57" s="27">
        <f t="shared" si="181"/>
        <v>0</v>
      </c>
      <c r="CH57" s="3"/>
      <c r="CI57" s="27">
        <v>0</v>
      </c>
      <c r="CJ57" s="27">
        <v>0</v>
      </c>
      <c r="CK57" s="9"/>
      <c r="CL57" s="27">
        <f>Functionalization!T57</f>
        <v>590031.33738060575</v>
      </c>
      <c r="CM57" s="5"/>
      <c r="CN57" s="27">
        <v>0</v>
      </c>
      <c r="CO57" s="27">
        <f t="shared" si="182"/>
        <v>590031.33738060575</v>
      </c>
      <c r="CP57" s="3" t="s">
        <v>644</v>
      </c>
      <c r="CQ57" s="27">
        <v>364101.22594760108</v>
      </c>
      <c r="CR57" s="27">
        <v>225930.11143300464</v>
      </c>
    </row>
    <row r="58" spans="1:96" ht="12" customHeight="1">
      <c r="A58" s="1"/>
      <c r="B58" s="16" t="s">
        <v>102</v>
      </c>
      <c r="C58" s="5" t="s">
        <v>103</v>
      </c>
      <c r="D58" s="27">
        <f>Functionalization!I58</f>
        <v>0</v>
      </c>
      <c r="E58" s="3"/>
      <c r="F58" s="27">
        <v>0</v>
      </c>
      <c r="G58" s="27">
        <f t="shared" si="171"/>
        <v>0</v>
      </c>
      <c r="H58" s="3"/>
      <c r="I58" s="27">
        <v>0</v>
      </c>
      <c r="J58" s="27">
        <v>0</v>
      </c>
      <c r="K58" s="27">
        <v>0</v>
      </c>
      <c r="L58" s="9"/>
      <c r="M58" s="27">
        <f>Functionalization!J58</f>
        <v>0</v>
      </c>
      <c r="N58" s="3"/>
      <c r="O58" s="27">
        <v>0</v>
      </c>
      <c r="P58" s="27">
        <f t="shared" si="172"/>
        <v>0</v>
      </c>
      <c r="Q58" s="3"/>
      <c r="R58" s="27">
        <v>0</v>
      </c>
      <c r="S58" s="27">
        <v>0</v>
      </c>
      <c r="T58" s="1"/>
      <c r="U58" s="27">
        <f>Functionalization!K58</f>
        <v>0</v>
      </c>
      <c r="V58" s="3"/>
      <c r="W58" s="27">
        <v>0</v>
      </c>
      <c r="X58" s="27">
        <f t="shared" si="173"/>
        <v>0</v>
      </c>
      <c r="Y58" s="3"/>
      <c r="Z58" s="27">
        <v>0</v>
      </c>
      <c r="AA58" s="27">
        <v>0</v>
      </c>
      <c r="AB58" s="27">
        <v>0</v>
      </c>
      <c r="AC58" s="27">
        <v>0</v>
      </c>
      <c r="AD58" s="9"/>
      <c r="AE58" s="27">
        <f>Functionalization!L58</f>
        <v>0</v>
      </c>
      <c r="AF58" s="3"/>
      <c r="AG58" s="27">
        <v>0</v>
      </c>
      <c r="AH58" s="27">
        <f t="shared" si="174"/>
        <v>0</v>
      </c>
      <c r="AI58" s="3"/>
      <c r="AJ58" s="27">
        <v>0</v>
      </c>
      <c r="AK58" s="27">
        <v>0</v>
      </c>
      <c r="AL58" s="9"/>
      <c r="AM58" s="27">
        <f>Functionalization!M58</f>
        <v>0</v>
      </c>
      <c r="AN58" s="3"/>
      <c r="AO58" s="27">
        <v>0</v>
      </c>
      <c r="AP58" s="27">
        <f t="shared" si="175"/>
        <v>0</v>
      </c>
      <c r="AQ58" s="3"/>
      <c r="AR58" s="27">
        <v>0</v>
      </c>
      <c r="AS58" s="9"/>
      <c r="AT58" s="27">
        <f>Functionalization!N58</f>
        <v>0</v>
      </c>
      <c r="AU58" s="3"/>
      <c r="AV58" s="27">
        <v>0</v>
      </c>
      <c r="AW58" s="27">
        <f t="shared" si="176"/>
        <v>0</v>
      </c>
      <c r="AX58" s="3"/>
      <c r="AY58" s="27">
        <v>0</v>
      </c>
      <c r="AZ58" s="9"/>
      <c r="BA58" s="27">
        <f>Functionalization!O58</f>
        <v>0</v>
      </c>
      <c r="BB58" s="3"/>
      <c r="BC58" s="27">
        <v>0</v>
      </c>
      <c r="BD58" s="27">
        <f t="shared" si="177"/>
        <v>0</v>
      </c>
      <c r="BE58" s="3"/>
      <c r="BF58" s="27">
        <v>0</v>
      </c>
      <c r="BG58" s="27">
        <v>0</v>
      </c>
      <c r="BH58" s="9"/>
      <c r="BI58" s="27">
        <f>Functionalization!P58</f>
        <v>0</v>
      </c>
      <c r="BJ58" s="3"/>
      <c r="BK58" s="27">
        <v>0</v>
      </c>
      <c r="BL58" s="27">
        <f t="shared" si="178"/>
        <v>0</v>
      </c>
      <c r="BM58" s="3"/>
      <c r="BN58" s="27">
        <v>0</v>
      </c>
      <c r="BO58" s="9"/>
      <c r="BP58" s="27">
        <f>Functionalization!Q58</f>
        <v>0</v>
      </c>
      <c r="BQ58" s="3"/>
      <c r="BR58" s="27">
        <v>0</v>
      </c>
      <c r="BS58" s="27">
        <f t="shared" si="179"/>
        <v>0</v>
      </c>
      <c r="BT58" s="3"/>
      <c r="BU58" s="27">
        <v>0</v>
      </c>
      <c r="BV58" s="9"/>
      <c r="BW58" s="27">
        <f>Functionalization!R58</f>
        <v>0</v>
      </c>
      <c r="BX58" s="3"/>
      <c r="BY58" s="27">
        <v>0</v>
      </c>
      <c r="BZ58" s="27">
        <f t="shared" si="180"/>
        <v>0</v>
      </c>
      <c r="CA58" s="3"/>
      <c r="CB58" s="27">
        <v>0</v>
      </c>
      <c r="CC58" s="9"/>
      <c r="CD58" s="27">
        <f>Functionalization!S58</f>
        <v>0</v>
      </c>
      <c r="CE58" s="3"/>
      <c r="CF58" s="27">
        <v>0</v>
      </c>
      <c r="CG58" s="27">
        <f t="shared" si="181"/>
        <v>0</v>
      </c>
      <c r="CH58" s="3"/>
      <c r="CI58" s="27">
        <v>0</v>
      </c>
      <c r="CJ58" s="27">
        <v>0</v>
      </c>
      <c r="CK58" s="9"/>
      <c r="CL58" s="27">
        <f>Functionalization!T58</f>
        <v>273095.01982806664</v>
      </c>
      <c r="CM58" s="3"/>
      <c r="CN58" s="27">
        <v>0</v>
      </c>
      <c r="CO58" s="27">
        <f t="shared" si="182"/>
        <v>273095.01982806664</v>
      </c>
      <c r="CP58" s="3" t="s">
        <v>637</v>
      </c>
      <c r="CQ58" s="27">
        <v>273095.01982806664</v>
      </c>
      <c r="CR58" s="27">
        <v>0</v>
      </c>
    </row>
    <row r="59" spans="1:96" ht="12" customHeight="1">
      <c r="A59" s="1"/>
      <c r="B59" s="16" t="s">
        <v>104</v>
      </c>
      <c r="C59" s="5" t="s">
        <v>105</v>
      </c>
      <c r="D59" s="27">
        <f>Functionalization!I59</f>
        <v>0</v>
      </c>
      <c r="E59" s="3"/>
      <c r="F59" s="27">
        <v>0</v>
      </c>
      <c r="G59" s="27">
        <f>D59-F59</f>
        <v>0</v>
      </c>
      <c r="H59" s="3"/>
      <c r="I59" s="27">
        <v>0</v>
      </c>
      <c r="J59" s="27">
        <v>0</v>
      </c>
      <c r="K59" s="27">
        <v>0</v>
      </c>
      <c r="L59" s="9"/>
      <c r="M59" s="27">
        <f>Functionalization!J59</f>
        <v>0</v>
      </c>
      <c r="N59" s="3"/>
      <c r="O59" s="27">
        <v>0</v>
      </c>
      <c r="P59" s="27">
        <f>M59-O59</f>
        <v>0</v>
      </c>
      <c r="Q59" s="3"/>
      <c r="R59" s="27">
        <v>0</v>
      </c>
      <c r="S59" s="27">
        <v>0</v>
      </c>
      <c r="T59" s="1"/>
      <c r="U59" s="27">
        <f>Functionalization!K59</f>
        <v>0</v>
      </c>
      <c r="V59" s="3"/>
      <c r="W59" s="27">
        <v>0</v>
      </c>
      <c r="X59" s="27">
        <f>U59-W59</f>
        <v>0</v>
      </c>
      <c r="Y59" s="3"/>
      <c r="Z59" s="27">
        <v>0</v>
      </c>
      <c r="AA59" s="27">
        <v>0</v>
      </c>
      <c r="AB59" s="27">
        <v>0</v>
      </c>
      <c r="AC59" s="27">
        <v>0</v>
      </c>
      <c r="AD59" s="9"/>
      <c r="AE59" s="27">
        <f>Functionalization!L59</f>
        <v>0</v>
      </c>
      <c r="AF59" s="3"/>
      <c r="AG59" s="27">
        <v>0</v>
      </c>
      <c r="AH59" s="27">
        <f>AE59-AG59</f>
        <v>0</v>
      </c>
      <c r="AI59" s="3"/>
      <c r="AJ59" s="27">
        <v>0</v>
      </c>
      <c r="AK59" s="27">
        <v>0</v>
      </c>
      <c r="AL59" s="9"/>
      <c r="AM59" s="27">
        <f>Functionalization!M59</f>
        <v>0</v>
      </c>
      <c r="AN59" s="3"/>
      <c r="AO59" s="27">
        <v>0</v>
      </c>
      <c r="AP59" s="27">
        <f>AM59-AO59</f>
        <v>0</v>
      </c>
      <c r="AQ59" s="3"/>
      <c r="AR59" s="27">
        <v>0</v>
      </c>
      <c r="AS59" s="9"/>
      <c r="AT59" s="27">
        <f>Functionalization!N59</f>
        <v>0</v>
      </c>
      <c r="AU59" s="3"/>
      <c r="AV59" s="27">
        <v>0</v>
      </c>
      <c r="AW59" s="27">
        <f>AT59-AV59</f>
        <v>0</v>
      </c>
      <c r="AX59" s="3"/>
      <c r="AY59" s="27">
        <v>0</v>
      </c>
      <c r="AZ59" s="9"/>
      <c r="BA59" s="27">
        <f>Functionalization!O59</f>
        <v>0</v>
      </c>
      <c r="BB59" s="3"/>
      <c r="BC59" s="27">
        <v>0</v>
      </c>
      <c r="BD59" s="27">
        <f>BA59-BC59</f>
        <v>0</v>
      </c>
      <c r="BE59" s="3"/>
      <c r="BF59" s="27">
        <v>0</v>
      </c>
      <c r="BG59" s="27">
        <v>0</v>
      </c>
      <c r="BH59" s="9"/>
      <c r="BI59" s="27">
        <f>Functionalization!P59</f>
        <v>0</v>
      </c>
      <c r="BJ59" s="3"/>
      <c r="BK59" s="27">
        <v>0</v>
      </c>
      <c r="BL59" s="27">
        <f>BI59-BK59</f>
        <v>0</v>
      </c>
      <c r="BM59" s="3"/>
      <c r="BN59" s="27">
        <v>0</v>
      </c>
      <c r="BO59" s="9"/>
      <c r="BP59" s="27">
        <f>Functionalization!Q59</f>
        <v>0</v>
      </c>
      <c r="BQ59" s="3"/>
      <c r="BR59" s="27">
        <v>0</v>
      </c>
      <c r="BS59" s="27">
        <f>BP59-BR59</f>
        <v>0</v>
      </c>
      <c r="BT59" s="3"/>
      <c r="BU59" s="27">
        <v>0</v>
      </c>
      <c r="BV59" s="9"/>
      <c r="BW59" s="27">
        <f>Functionalization!R59</f>
        <v>0</v>
      </c>
      <c r="BX59" s="3"/>
      <c r="BY59" s="27">
        <v>0</v>
      </c>
      <c r="BZ59" s="27">
        <f>BW59-BY59</f>
        <v>0</v>
      </c>
      <c r="CA59" s="3"/>
      <c r="CB59" s="27">
        <v>0</v>
      </c>
      <c r="CC59" s="9"/>
      <c r="CD59" s="27">
        <f>Functionalization!S59</f>
        <v>0</v>
      </c>
      <c r="CE59" s="3"/>
      <c r="CF59" s="27">
        <v>0</v>
      </c>
      <c r="CG59" s="27">
        <f>CD59-CF59</f>
        <v>0</v>
      </c>
      <c r="CH59" s="3"/>
      <c r="CI59" s="27">
        <v>0</v>
      </c>
      <c r="CJ59" s="27">
        <v>0</v>
      </c>
      <c r="CK59" s="9"/>
      <c r="CL59" s="27">
        <f>Functionalization!T59</f>
        <v>32642.688718599995</v>
      </c>
      <c r="CM59" s="3"/>
      <c r="CN59" s="27">
        <v>0</v>
      </c>
      <c r="CO59" s="27">
        <f>CL59-CN59</f>
        <v>32642.688718599995</v>
      </c>
      <c r="CP59" s="3" t="s">
        <v>637</v>
      </c>
      <c r="CQ59" s="27">
        <v>32642.688718599995</v>
      </c>
      <c r="CR59" s="27">
        <v>0</v>
      </c>
    </row>
    <row r="60" spans="1:96" ht="12" customHeight="1">
      <c r="A60" s="1"/>
      <c r="B60" s="16" t="s">
        <v>106</v>
      </c>
      <c r="C60" s="5" t="s">
        <v>89</v>
      </c>
      <c r="D60" s="27">
        <f>Functionalization!I60</f>
        <v>0</v>
      </c>
      <c r="E60" s="3"/>
      <c r="F60" s="27">
        <v>0</v>
      </c>
      <c r="G60" s="27">
        <f t="shared" ref="G60:G62" si="183">D60-F60</f>
        <v>0</v>
      </c>
      <c r="H60" s="3"/>
      <c r="I60" s="27">
        <v>0</v>
      </c>
      <c r="J60" s="27">
        <v>0</v>
      </c>
      <c r="K60" s="27">
        <v>0</v>
      </c>
      <c r="L60" s="9"/>
      <c r="M60" s="27">
        <f>Functionalization!J60</f>
        <v>0</v>
      </c>
      <c r="N60" s="3"/>
      <c r="O60" s="27">
        <v>0</v>
      </c>
      <c r="P60" s="27">
        <f t="shared" ref="P60:P62" si="184">M60-O60</f>
        <v>0</v>
      </c>
      <c r="Q60" s="3"/>
      <c r="R60" s="27">
        <v>0</v>
      </c>
      <c r="S60" s="27">
        <v>0</v>
      </c>
      <c r="T60" s="1"/>
      <c r="U60" s="27">
        <f>Functionalization!K60</f>
        <v>0</v>
      </c>
      <c r="V60" s="3"/>
      <c r="W60" s="27">
        <v>0</v>
      </c>
      <c r="X60" s="27">
        <f t="shared" ref="X60:X62" si="185">U60-W60</f>
        <v>0</v>
      </c>
      <c r="Y60" s="3"/>
      <c r="Z60" s="27">
        <v>0</v>
      </c>
      <c r="AA60" s="27">
        <v>0</v>
      </c>
      <c r="AB60" s="27">
        <v>0</v>
      </c>
      <c r="AC60" s="27">
        <v>0</v>
      </c>
      <c r="AD60" s="9"/>
      <c r="AE60" s="27">
        <f>Functionalization!L60</f>
        <v>0</v>
      </c>
      <c r="AF60" s="3"/>
      <c r="AG60" s="27">
        <v>0</v>
      </c>
      <c r="AH60" s="27">
        <f t="shared" ref="AH60:AH62" si="186">AE60-AG60</f>
        <v>0</v>
      </c>
      <c r="AI60" s="3"/>
      <c r="AJ60" s="27">
        <v>0</v>
      </c>
      <c r="AK60" s="27">
        <v>0</v>
      </c>
      <c r="AL60" s="9"/>
      <c r="AM60" s="27">
        <f>Functionalization!M60</f>
        <v>0</v>
      </c>
      <c r="AN60" s="3"/>
      <c r="AO60" s="27">
        <v>0</v>
      </c>
      <c r="AP60" s="27">
        <f t="shared" ref="AP60:AP62" si="187">AM60-AO60</f>
        <v>0</v>
      </c>
      <c r="AQ60" s="3"/>
      <c r="AR60" s="27">
        <v>0</v>
      </c>
      <c r="AS60" s="9"/>
      <c r="AT60" s="27">
        <f>Functionalization!N60</f>
        <v>0</v>
      </c>
      <c r="AU60" s="3"/>
      <c r="AV60" s="27">
        <v>0</v>
      </c>
      <c r="AW60" s="27">
        <f t="shared" ref="AW60:AW62" si="188">AT60-AV60</f>
        <v>0</v>
      </c>
      <c r="AX60" s="3"/>
      <c r="AY60" s="27">
        <v>0</v>
      </c>
      <c r="AZ60" s="9"/>
      <c r="BA60" s="27">
        <f>Functionalization!O60</f>
        <v>0</v>
      </c>
      <c r="BB60" s="3"/>
      <c r="BC60" s="27">
        <v>0</v>
      </c>
      <c r="BD60" s="27">
        <f t="shared" ref="BD60:BD62" si="189">BA60-BC60</f>
        <v>0</v>
      </c>
      <c r="BE60" s="3"/>
      <c r="BF60" s="27">
        <v>0</v>
      </c>
      <c r="BG60" s="27">
        <v>0</v>
      </c>
      <c r="BH60" s="9"/>
      <c r="BI60" s="27">
        <f>Functionalization!P60</f>
        <v>0</v>
      </c>
      <c r="BJ60" s="3"/>
      <c r="BK60" s="27">
        <v>0</v>
      </c>
      <c r="BL60" s="27">
        <f t="shared" ref="BL60:BL62" si="190">BI60-BK60</f>
        <v>0</v>
      </c>
      <c r="BM60" s="3"/>
      <c r="BN60" s="27">
        <v>0</v>
      </c>
      <c r="BO60" s="9"/>
      <c r="BP60" s="27">
        <f>Functionalization!Q60</f>
        <v>0</v>
      </c>
      <c r="BQ60" s="3"/>
      <c r="BR60" s="27">
        <v>0</v>
      </c>
      <c r="BS60" s="27">
        <f t="shared" ref="BS60:BS62" si="191">BP60-BR60</f>
        <v>0</v>
      </c>
      <c r="BT60" s="3"/>
      <c r="BU60" s="27">
        <v>0</v>
      </c>
      <c r="BV60" s="9"/>
      <c r="BW60" s="27">
        <f>Functionalization!R60</f>
        <v>0</v>
      </c>
      <c r="BX60" s="3"/>
      <c r="BY60" s="27">
        <v>0</v>
      </c>
      <c r="BZ60" s="27">
        <f t="shared" ref="BZ60:BZ62" si="192">BW60-BY60</f>
        <v>0</v>
      </c>
      <c r="CA60" s="3"/>
      <c r="CB60" s="27">
        <v>0</v>
      </c>
      <c r="CC60" s="9"/>
      <c r="CD60" s="27">
        <f>Functionalization!S60</f>
        <v>0</v>
      </c>
      <c r="CE60" s="3"/>
      <c r="CF60" s="27">
        <v>0</v>
      </c>
      <c r="CG60" s="27">
        <f t="shared" ref="CG60:CG62" si="193">CD60-CF60</f>
        <v>0</v>
      </c>
      <c r="CH60" s="3"/>
      <c r="CI60" s="27">
        <v>0</v>
      </c>
      <c r="CJ60" s="27">
        <v>0</v>
      </c>
      <c r="CK60" s="9"/>
      <c r="CL60" s="27">
        <f>Functionalization!T60</f>
        <v>117007.63146805642</v>
      </c>
      <c r="CM60" s="3"/>
      <c r="CN60" s="27">
        <v>0</v>
      </c>
      <c r="CO60" s="27">
        <f t="shared" ref="CO60:CO62" si="194">CL60-CN60</f>
        <v>117007.63146805642</v>
      </c>
      <c r="CP60" s="3" t="s">
        <v>637</v>
      </c>
      <c r="CQ60" s="27">
        <v>117007.63146805642</v>
      </c>
      <c r="CR60" s="27">
        <v>0</v>
      </c>
    </row>
    <row r="61" spans="1:96" ht="12" customHeight="1">
      <c r="A61" s="1"/>
      <c r="B61" s="16" t="s">
        <v>107</v>
      </c>
      <c r="C61" s="5" t="s">
        <v>108</v>
      </c>
      <c r="D61" s="27">
        <f>Functionalization!I61</f>
        <v>0</v>
      </c>
      <c r="E61" s="3"/>
      <c r="F61" s="27">
        <v>0</v>
      </c>
      <c r="G61" s="27">
        <f t="shared" si="183"/>
        <v>0</v>
      </c>
      <c r="H61" s="3"/>
      <c r="I61" s="27">
        <v>0</v>
      </c>
      <c r="J61" s="27">
        <v>0</v>
      </c>
      <c r="K61" s="27">
        <v>0</v>
      </c>
      <c r="L61" s="9"/>
      <c r="M61" s="27">
        <f>Functionalization!J61</f>
        <v>0</v>
      </c>
      <c r="N61" s="3"/>
      <c r="O61" s="27">
        <v>0</v>
      </c>
      <c r="P61" s="27">
        <f t="shared" si="184"/>
        <v>0</v>
      </c>
      <c r="Q61" s="3"/>
      <c r="R61" s="27">
        <v>0</v>
      </c>
      <c r="S61" s="27">
        <v>0</v>
      </c>
      <c r="T61" s="1"/>
      <c r="U61" s="27">
        <f>Functionalization!K61</f>
        <v>0</v>
      </c>
      <c r="V61" s="3"/>
      <c r="W61" s="27">
        <v>0</v>
      </c>
      <c r="X61" s="27">
        <f t="shared" si="185"/>
        <v>0</v>
      </c>
      <c r="Y61" s="3"/>
      <c r="Z61" s="27">
        <v>0</v>
      </c>
      <c r="AA61" s="27">
        <v>0</v>
      </c>
      <c r="AB61" s="27">
        <v>0</v>
      </c>
      <c r="AC61" s="27">
        <v>0</v>
      </c>
      <c r="AD61" s="9"/>
      <c r="AE61" s="27">
        <f>Functionalization!L61</f>
        <v>0</v>
      </c>
      <c r="AF61" s="3"/>
      <c r="AG61" s="27">
        <v>0</v>
      </c>
      <c r="AH61" s="27">
        <f t="shared" si="186"/>
        <v>0</v>
      </c>
      <c r="AI61" s="3"/>
      <c r="AJ61" s="27">
        <v>0</v>
      </c>
      <c r="AK61" s="27">
        <v>0</v>
      </c>
      <c r="AL61" s="9"/>
      <c r="AM61" s="27">
        <f>Functionalization!M61</f>
        <v>0</v>
      </c>
      <c r="AN61" s="3"/>
      <c r="AO61" s="27">
        <v>0</v>
      </c>
      <c r="AP61" s="27">
        <f t="shared" si="187"/>
        <v>0</v>
      </c>
      <c r="AQ61" s="3"/>
      <c r="AR61" s="27">
        <v>0</v>
      </c>
      <c r="AS61" s="9"/>
      <c r="AT61" s="27">
        <f>Functionalization!N61</f>
        <v>0</v>
      </c>
      <c r="AU61" s="3"/>
      <c r="AV61" s="27">
        <v>0</v>
      </c>
      <c r="AW61" s="27">
        <f t="shared" si="188"/>
        <v>0</v>
      </c>
      <c r="AX61" s="3"/>
      <c r="AY61" s="27">
        <v>0</v>
      </c>
      <c r="AZ61" s="9"/>
      <c r="BA61" s="27">
        <f>Functionalization!O61</f>
        <v>0</v>
      </c>
      <c r="BB61" s="3"/>
      <c r="BC61" s="27">
        <v>0</v>
      </c>
      <c r="BD61" s="27">
        <f t="shared" si="189"/>
        <v>0</v>
      </c>
      <c r="BE61" s="3"/>
      <c r="BF61" s="27">
        <v>0</v>
      </c>
      <c r="BG61" s="27">
        <v>0</v>
      </c>
      <c r="BH61" s="9"/>
      <c r="BI61" s="27">
        <f>Functionalization!P61</f>
        <v>0</v>
      </c>
      <c r="BJ61" s="3"/>
      <c r="BK61" s="27">
        <v>0</v>
      </c>
      <c r="BL61" s="27">
        <f t="shared" si="190"/>
        <v>0</v>
      </c>
      <c r="BM61" s="3"/>
      <c r="BN61" s="27">
        <v>0</v>
      </c>
      <c r="BO61" s="9"/>
      <c r="BP61" s="27">
        <f>Functionalization!Q61</f>
        <v>0</v>
      </c>
      <c r="BQ61" s="3"/>
      <c r="BR61" s="27">
        <v>0</v>
      </c>
      <c r="BS61" s="27">
        <f t="shared" si="191"/>
        <v>0</v>
      </c>
      <c r="BT61" s="3"/>
      <c r="BU61" s="27">
        <v>0</v>
      </c>
      <c r="BV61" s="9"/>
      <c r="BW61" s="27">
        <f>Functionalization!R61</f>
        <v>0</v>
      </c>
      <c r="BX61" s="3"/>
      <c r="BY61" s="27">
        <v>0</v>
      </c>
      <c r="BZ61" s="27">
        <f t="shared" si="192"/>
        <v>0</v>
      </c>
      <c r="CA61" s="3"/>
      <c r="CB61" s="27">
        <v>0</v>
      </c>
      <c r="CC61" s="9"/>
      <c r="CD61" s="27">
        <f>Functionalization!S61</f>
        <v>0</v>
      </c>
      <c r="CE61" s="3"/>
      <c r="CF61" s="27">
        <v>0</v>
      </c>
      <c r="CG61" s="27">
        <f t="shared" si="193"/>
        <v>0</v>
      </c>
      <c r="CH61" s="3"/>
      <c r="CI61" s="27">
        <v>0</v>
      </c>
      <c r="CJ61" s="27">
        <v>0</v>
      </c>
      <c r="CK61" s="9"/>
      <c r="CL61" s="27">
        <f>Functionalization!T61</f>
        <v>34526.62462527382</v>
      </c>
      <c r="CM61" s="3"/>
      <c r="CN61" s="27">
        <v>0</v>
      </c>
      <c r="CO61" s="27">
        <f t="shared" si="194"/>
        <v>34526.62462527382</v>
      </c>
      <c r="CP61" s="3" t="s">
        <v>637</v>
      </c>
      <c r="CQ61" s="27">
        <v>34526.62462527382</v>
      </c>
      <c r="CR61" s="27">
        <v>0</v>
      </c>
    </row>
    <row r="62" spans="1:96" ht="12" customHeight="1">
      <c r="A62" s="1"/>
      <c r="B62" s="16" t="s">
        <v>39</v>
      </c>
      <c r="C62" s="5" t="s">
        <v>90</v>
      </c>
      <c r="D62" s="27">
        <f>Functionalization!I62</f>
        <v>0</v>
      </c>
      <c r="E62" s="3"/>
      <c r="F62" s="27">
        <v>0</v>
      </c>
      <c r="G62" s="27">
        <f t="shared" si="183"/>
        <v>0</v>
      </c>
      <c r="H62" s="3"/>
      <c r="I62" s="27">
        <v>0</v>
      </c>
      <c r="J62" s="27">
        <v>0</v>
      </c>
      <c r="K62" s="27">
        <v>0</v>
      </c>
      <c r="L62" s="9"/>
      <c r="M62" s="27">
        <f>Functionalization!J62</f>
        <v>0</v>
      </c>
      <c r="N62" s="3"/>
      <c r="O62" s="27">
        <v>0</v>
      </c>
      <c r="P62" s="27">
        <f t="shared" si="184"/>
        <v>0</v>
      </c>
      <c r="Q62" s="3"/>
      <c r="R62" s="27">
        <v>0</v>
      </c>
      <c r="S62" s="27">
        <v>0</v>
      </c>
      <c r="T62" s="1"/>
      <c r="U62" s="27">
        <f>Functionalization!K62</f>
        <v>0</v>
      </c>
      <c r="V62" s="3"/>
      <c r="W62" s="27">
        <v>0</v>
      </c>
      <c r="X62" s="27">
        <f t="shared" si="185"/>
        <v>0</v>
      </c>
      <c r="Y62" s="3"/>
      <c r="Z62" s="27">
        <v>0</v>
      </c>
      <c r="AA62" s="27">
        <v>0</v>
      </c>
      <c r="AB62" s="27">
        <v>0</v>
      </c>
      <c r="AC62" s="27">
        <v>0</v>
      </c>
      <c r="AD62" s="9"/>
      <c r="AE62" s="27">
        <f>Functionalization!L62</f>
        <v>0</v>
      </c>
      <c r="AF62" s="3"/>
      <c r="AG62" s="27">
        <v>0</v>
      </c>
      <c r="AH62" s="27">
        <f t="shared" si="186"/>
        <v>0</v>
      </c>
      <c r="AI62" s="3"/>
      <c r="AJ62" s="27">
        <v>0</v>
      </c>
      <c r="AK62" s="27">
        <v>0</v>
      </c>
      <c r="AL62" s="9"/>
      <c r="AM62" s="27">
        <f>Functionalization!M62</f>
        <v>0</v>
      </c>
      <c r="AN62" s="3"/>
      <c r="AO62" s="27">
        <v>0</v>
      </c>
      <c r="AP62" s="27">
        <f t="shared" si="187"/>
        <v>0</v>
      </c>
      <c r="AQ62" s="3"/>
      <c r="AR62" s="27">
        <v>0</v>
      </c>
      <c r="AS62" s="9"/>
      <c r="AT62" s="27">
        <f>Functionalization!N62</f>
        <v>0</v>
      </c>
      <c r="AU62" s="3"/>
      <c r="AV62" s="27">
        <v>0</v>
      </c>
      <c r="AW62" s="27">
        <f t="shared" si="188"/>
        <v>0</v>
      </c>
      <c r="AX62" s="3"/>
      <c r="AY62" s="27">
        <v>0</v>
      </c>
      <c r="AZ62" s="9"/>
      <c r="BA62" s="27">
        <f>Functionalization!O62</f>
        <v>0</v>
      </c>
      <c r="BB62" s="3"/>
      <c r="BC62" s="27">
        <v>0</v>
      </c>
      <c r="BD62" s="27">
        <f t="shared" si="189"/>
        <v>0</v>
      </c>
      <c r="BE62" s="3"/>
      <c r="BF62" s="27">
        <v>0</v>
      </c>
      <c r="BG62" s="27">
        <v>0</v>
      </c>
      <c r="BH62" s="9"/>
      <c r="BI62" s="27">
        <f>Functionalization!P62</f>
        <v>0</v>
      </c>
      <c r="BJ62" s="3"/>
      <c r="BK62" s="27">
        <v>0</v>
      </c>
      <c r="BL62" s="27">
        <f t="shared" si="190"/>
        <v>0</v>
      </c>
      <c r="BM62" s="3"/>
      <c r="BN62" s="27">
        <v>0</v>
      </c>
      <c r="BO62" s="9"/>
      <c r="BP62" s="27">
        <f>Functionalization!Q62</f>
        <v>0</v>
      </c>
      <c r="BQ62" s="3"/>
      <c r="BR62" s="27">
        <v>0</v>
      </c>
      <c r="BS62" s="27">
        <f t="shared" si="191"/>
        <v>0</v>
      </c>
      <c r="BT62" s="3"/>
      <c r="BU62" s="27">
        <v>0</v>
      </c>
      <c r="BV62" s="9"/>
      <c r="BW62" s="27">
        <f>Functionalization!R62</f>
        <v>0</v>
      </c>
      <c r="BX62" s="3"/>
      <c r="BY62" s="27">
        <v>0</v>
      </c>
      <c r="BZ62" s="27">
        <f t="shared" si="192"/>
        <v>0</v>
      </c>
      <c r="CA62" s="3"/>
      <c r="CB62" s="27">
        <v>0</v>
      </c>
      <c r="CC62" s="9"/>
      <c r="CD62" s="27">
        <f>Functionalization!S62</f>
        <v>0</v>
      </c>
      <c r="CE62" s="3"/>
      <c r="CF62" s="27">
        <v>0</v>
      </c>
      <c r="CG62" s="27">
        <f t="shared" si="193"/>
        <v>0</v>
      </c>
      <c r="CH62" s="3"/>
      <c r="CI62" s="27">
        <v>0</v>
      </c>
      <c r="CJ62" s="27">
        <v>0</v>
      </c>
      <c r="CK62" s="9"/>
      <c r="CL62" s="27">
        <f>Functionalization!T62</f>
        <v>78215.72822145214</v>
      </c>
      <c r="CM62" s="3"/>
      <c r="CN62" s="27">
        <v>0</v>
      </c>
      <c r="CO62" s="27">
        <f t="shared" si="194"/>
        <v>78215.72822145214</v>
      </c>
      <c r="CP62" s="3" t="s">
        <v>643</v>
      </c>
      <c r="CQ62" s="27">
        <v>61342.594947841353</v>
      </c>
      <c r="CR62" s="27">
        <v>16873.133273610798</v>
      </c>
    </row>
    <row r="63" spans="1:96" ht="12" customHeight="1">
      <c r="A63" s="1"/>
      <c r="B63" s="16" t="s">
        <v>91</v>
      </c>
      <c r="C63" s="5" t="s">
        <v>92</v>
      </c>
      <c r="D63" s="27">
        <f>Functionalization!I63</f>
        <v>0</v>
      </c>
      <c r="E63" s="3"/>
      <c r="F63" s="27">
        <v>0</v>
      </c>
      <c r="G63" s="27">
        <f>D63-F63</f>
        <v>0</v>
      </c>
      <c r="H63" s="3"/>
      <c r="I63" s="27">
        <v>0</v>
      </c>
      <c r="J63" s="27">
        <v>0</v>
      </c>
      <c r="K63" s="27">
        <v>0</v>
      </c>
      <c r="L63" s="9"/>
      <c r="M63" s="27">
        <f>Functionalization!J63</f>
        <v>0</v>
      </c>
      <c r="N63" s="3"/>
      <c r="O63" s="27">
        <v>0</v>
      </c>
      <c r="P63" s="27">
        <f>M63-O63</f>
        <v>0</v>
      </c>
      <c r="Q63" s="3"/>
      <c r="R63" s="27">
        <v>0</v>
      </c>
      <c r="S63" s="27">
        <v>0</v>
      </c>
      <c r="T63" s="1"/>
      <c r="U63" s="27">
        <f>Functionalization!K63</f>
        <v>0</v>
      </c>
      <c r="V63" s="3"/>
      <c r="W63" s="27">
        <v>0</v>
      </c>
      <c r="X63" s="27">
        <f>U63-W63</f>
        <v>0</v>
      </c>
      <c r="Y63" s="3"/>
      <c r="Z63" s="27">
        <v>0</v>
      </c>
      <c r="AA63" s="27">
        <v>0</v>
      </c>
      <c r="AB63" s="27">
        <v>0</v>
      </c>
      <c r="AC63" s="27">
        <v>0</v>
      </c>
      <c r="AD63" s="9"/>
      <c r="AE63" s="27">
        <f>Functionalization!L63</f>
        <v>0</v>
      </c>
      <c r="AF63" s="3"/>
      <c r="AG63" s="27">
        <v>0</v>
      </c>
      <c r="AH63" s="27">
        <f>AE63-AG63</f>
        <v>0</v>
      </c>
      <c r="AI63" s="3"/>
      <c r="AJ63" s="27">
        <v>0</v>
      </c>
      <c r="AK63" s="27">
        <v>0</v>
      </c>
      <c r="AL63" s="9"/>
      <c r="AM63" s="27">
        <f>Functionalization!M63</f>
        <v>0</v>
      </c>
      <c r="AN63" s="3"/>
      <c r="AO63" s="27">
        <v>0</v>
      </c>
      <c r="AP63" s="27">
        <f>AM63-AO63</f>
        <v>0</v>
      </c>
      <c r="AQ63" s="3"/>
      <c r="AR63" s="27">
        <v>0</v>
      </c>
      <c r="AS63" s="9"/>
      <c r="AT63" s="27">
        <f>Functionalization!N63</f>
        <v>0</v>
      </c>
      <c r="AU63" s="3"/>
      <c r="AV63" s="27">
        <v>0</v>
      </c>
      <c r="AW63" s="27">
        <f>AT63-AV63</f>
        <v>0</v>
      </c>
      <c r="AX63" s="3"/>
      <c r="AY63" s="27">
        <v>0</v>
      </c>
      <c r="AZ63" s="9"/>
      <c r="BA63" s="27">
        <f>Functionalization!O63</f>
        <v>0</v>
      </c>
      <c r="BB63" s="3"/>
      <c r="BC63" s="27">
        <v>0</v>
      </c>
      <c r="BD63" s="27">
        <f>BA63-BC63</f>
        <v>0</v>
      </c>
      <c r="BE63" s="3"/>
      <c r="BF63" s="27">
        <v>0</v>
      </c>
      <c r="BG63" s="27">
        <v>0</v>
      </c>
      <c r="BH63" s="9"/>
      <c r="BI63" s="27">
        <f>Functionalization!P63</f>
        <v>0</v>
      </c>
      <c r="BJ63" s="3"/>
      <c r="BK63" s="27">
        <v>0</v>
      </c>
      <c r="BL63" s="27">
        <f>BI63-BK63</f>
        <v>0</v>
      </c>
      <c r="BM63" s="3"/>
      <c r="BN63" s="27">
        <v>0</v>
      </c>
      <c r="BO63" s="9"/>
      <c r="BP63" s="27">
        <f>Functionalization!Q63</f>
        <v>0</v>
      </c>
      <c r="BQ63" s="3"/>
      <c r="BR63" s="27">
        <v>0</v>
      </c>
      <c r="BS63" s="27">
        <f>BP63-BR63</f>
        <v>0</v>
      </c>
      <c r="BT63" s="3"/>
      <c r="BU63" s="27">
        <v>0</v>
      </c>
      <c r="BV63" s="9"/>
      <c r="BW63" s="27">
        <f>Functionalization!R63</f>
        <v>0</v>
      </c>
      <c r="BX63" s="3"/>
      <c r="BY63" s="27">
        <v>0</v>
      </c>
      <c r="BZ63" s="27">
        <f>BW63-BY63</f>
        <v>0</v>
      </c>
      <c r="CA63" s="3"/>
      <c r="CB63" s="27">
        <v>0</v>
      </c>
      <c r="CC63" s="9"/>
      <c r="CD63" s="27">
        <f>Functionalization!S63</f>
        <v>0</v>
      </c>
      <c r="CE63" s="3"/>
      <c r="CF63" s="27">
        <v>0</v>
      </c>
      <c r="CG63" s="27">
        <f>CD63-CF63</f>
        <v>0</v>
      </c>
      <c r="CH63" s="3"/>
      <c r="CI63" s="27">
        <v>0</v>
      </c>
      <c r="CJ63" s="27">
        <v>0</v>
      </c>
      <c r="CK63" s="9"/>
      <c r="CL63" s="27">
        <f>Functionalization!T63</f>
        <v>625366.93599388632</v>
      </c>
      <c r="CM63" s="3"/>
      <c r="CN63" s="27">
        <v>0</v>
      </c>
      <c r="CO63" s="27">
        <f>CL63-CN63</f>
        <v>625366.93599388632</v>
      </c>
      <c r="CP63" s="3" t="s">
        <v>642</v>
      </c>
      <c r="CQ63" s="27">
        <v>0</v>
      </c>
      <c r="CR63" s="27">
        <v>625366.93599388632</v>
      </c>
    </row>
    <row r="64" spans="1:96" ht="12" customHeight="1">
      <c r="A64" s="1"/>
      <c r="B64" s="16" t="s">
        <v>93</v>
      </c>
      <c r="C64" s="5" t="s">
        <v>94</v>
      </c>
      <c r="D64" s="27">
        <f>Functionalization!I64</f>
        <v>0</v>
      </c>
      <c r="E64" s="3"/>
      <c r="F64" s="27">
        <v>0</v>
      </c>
      <c r="G64" s="27">
        <f>D64-F64</f>
        <v>0</v>
      </c>
      <c r="H64" s="3"/>
      <c r="I64" s="27">
        <v>0</v>
      </c>
      <c r="J64" s="27">
        <v>0</v>
      </c>
      <c r="K64" s="27">
        <v>0</v>
      </c>
      <c r="L64" s="9"/>
      <c r="M64" s="27">
        <f>Functionalization!J64</f>
        <v>0</v>
      </c>
      <c r="N64" s="3"/>
      <c r="O64" s="27">
        <v>0</v>
      </c>
      <c r="P64" s="27">
        <f>M64-O64</f>
        <v>0</v>
      </c>
      <c r="Q64" s="3"/>
      <c r="R64" s="27">
        <v>0</v>
      </c>
      <c r="S64" s="27">
        <v>0</v>
      </c>
      <c r="T64" s="1"/>
      <c r="U64" s="27">
        <f>Functionalization!K64</f>
        <v>0</v>
      </c>
      <c r="V64" s="3"/>
      <c r="W64" s="27">
        <v>0</v>
      </c>
      <c r="X64" s="27">
        <f>U64-W64</f>
        <v>0</v>
      </c>
      <c r="Y64" s="3"/>
      <c r="Z64" s="27">
        <v>0</v>
      </c>
      <c r="AA64" s="27">
        <v>0</v>
      </c>
      <c r="AB64" s="27">
        <v>0</v>
      </c>
      <c r="AC64" s="27">
        <v>0</v>
      </c>
      <c r="AD64" s="9"/>
      <c r="AE64" s="27">
        <f>Functionalization!L64</f>
        <v>0</v>
      </c>
      <c r="AF64" s="3"/>
      <c r="AG64" s="27">
        <v>0</v>
      </c>
      <c r="AH64" s="27">
        <f>AE64-AG64</f>
        <v>0</v>
      </c>
      <c r="AI64" s="3"/>
      <c r="AJ64" s="27">
        <v>0</v>
      </c>
      <c r="AK64" s="27">
        <v>0</v>
      </c>
      <c r="AL64" s="9"/>
      <c r="AM64" s="27">
        <f>Functionalization!M64</f>
        <v>0</v>
      </c>
      <c r="AN64" s="3"/>
      <c r="AO64" s="27">
        <v>0</v>
      </c>
      <c r="AP64" s="27">
        <f>AM64-AO64</f>
        <v>0</v>
      </c>
      <c r="AQ64" s="3"/>
      <c r="AR64" s="27">
        <v>0</v>
      </c>
      <c r="AS64" s="9"/>
      <c r="AT64" s="27">
        <f>Functionalization!N64</f>
        <v>0</v>
      </c>
      <c r="AU64" s="3"/>
      <c r="AV64" s="27">
        <v>0</v>
      </c>
      <c r="AW64" s="27">
        <f>AT64-AV64</f>
        <v>0</v>
      </c>
      <c r="AX64" s="3"/>
      <c r="AY64" s="27">
        <v>0</v>
      </c>
      <c r="AZ64" s="9"/>
      <c r="BA64" s="27">
        <f>Functionalization!O64</f>
        <v>0</v>
      </c>
      <c r="BB64" s="3"/>
      <c r="BC64" s="27">
        <v>0</v>
      </c>
      <c r="BD64" s="27">
        <f>BA64-BC64</f>
        <v>0</v>
      </c>
      <c r="BE64" s="3"/>
      <c r="BF64" s="27">
        <v>0</v>
      </c>
      <c r="BG64" s="27">
        <v>0</v>
      </c>
      <c r="BH64" s="9"/>
      <c r="BI64" s="27">
        <f>Functionalization!P64</f>
        <v>0</v>
      </c>
      <c r="BJ64" s="3"/>
      <c r="BK64" s="27">
        <v>0</v>
      </c>
      <c r="BL64" s="27">
        <f>BI64-BK64</f>
        <v>0</v>
      </c>
      <c r="BM64" s="3"/>
      <c r="BN64" s="27">
        <v>0</v>
      </c>
      <c r="BO64" s="9"/>
      <c r="BP64" s="27">
        <f>Functionalization!Q64</f>
        <v>0</v>
      </c>
      <c r="BQ64" s="3"/>
      <c r="BR64" s="27">
        <v>0</v>
      </c>
      <c r="BS64" s="27">
        <f>BP64-BR64</f>
        <v>0</v>
      </c>
      <c r="BT64" s="3"/>
      <c r="BU64" s="27">
        <v>0</v>
      </c>
      <c r="BV64" s="9"/>
      <c r="BW64" s="27">
        <f>Functionalization!R64</f>
        <v>0</v>
      </c>
      <c r="BX64" s="3"/>
      <c r="BY64" s="27">
        <v>0</v>
      </c>
      <c r="BZ64" s="27">
        <f>BW64-BY64</f>
        <v>0</v>
      </c>
      <c r="CA64" s="3"/>
      <c r="CB64" s="27">
        <v>0</v>
      </c>
      <c r="CC64" s="9"/>
      <c r="CD64" s="27">
        <f>Functionalization!S64</f>
        <v>0</v>
      </c>
      <c r="CE64" s="3"/>
      <c r="CF64" s="27">
        <v>0</v>
      </c>
      <c r="CG64" s="27">
        <f>CD64-CF64</f>
        <v>0</v>
      </c>
      <c r="CH64" s="3"/>
      <c r="CI64" s="27">
        <v>0</v>
      </c>
      <c r="CJ64" s="27">
        <v>0</v>
      </c>
      <c r="CK64" s="9"/>
      <c r="CL64" s="27">
        <f>Functionalization!T64</f>
        <v>93840.654992466909</v>
      </c>
      <c r="CM64" s="3"/>
      <c r="CN64" s="27">
        <v>0</v>
      </c>
      <c r="CO64" s="27">
        <f>CL64-CN64</f>
        <v>93840.654992466909</v>
      </c>
      <c r="CP64" s="3" t="s">
        <v>642</v>
      </c>
      <c r="CQ64" s="27">
        <v>0</v>
      </c>
      <c r="CR64" s="27">
        <v>93840.654992466909</v>
      </c>
    </row>
    <row r="65" spans="1:96" ht="12" customHeight="1">
      <c r="A65" s="1"/>
      <c r="B65" s="16" t="s">
        <v>95</v>
      </c>
      <c r="C65" s="5" t="s">
        <v>96</v>
      </c>
      <c r="D65" s="27">
        <f>Functionalization!I65</f>
        <v>0</v>
      </c>
      <c r="E65" s="3"/>
      <c r="F65" s="27">
        <v>0</v>
      </c>
      <c r="G65" s="27">
        <f t="shared" ref="G65:G67" si="195">D65-F65</f>
        <v>0</v>
      </c>
      <c r="H65" s="3"/>
      <c r="I65" s="27">
        <v>0</v>
      </c>
      <c r="J65" s="27">
        <v>0</v>
      </c>
      <c r="K65" s="27">
        <v>0</v>
      </c>
      <c r="L65" s="9"/>
      <c r="M65" s="27">
        <f>Functionalization!J65</f>
        <v>0</v>
      </c>
      <c r="N65" s="3"/>
      <c r="O65" s="27">
        <v>0</v>
      </c>
      <c r="P65" s="27">
        <f t="shared" ref="P65:P67" si="196">M65-O65</f>
        <v>0</v>
      </c>
      <c r="Q65" s="3"/>
      <c r="R65" s="27">
        <v>0</v>
      </c>
      <c r="S65" s="27">
        <v>0</v>
      </c>
      <c r="T65" s="1"/>
      <c r="U65" s="27">
        <f>Functionalization!K65</f>
        <v>0</v>
      </c>
      <c r="V65" s="3"/>
      <c r="W65" s="27">
        <v>0</v>
      </c>
      <c r="X65" s="27">
        <f t="shared" ref="X65:X67" si="197">U65-W65</f>
        <v>0</v>
      </c>
      <c r="Y65" s="3"/>
      <c r="Z65" s="27">
        <v>0</v>
      </c>
      <c r="AA65" s="27">
        <v>0</v>
      </c>
      <c r="AB65" s="27">
        <v>0</v>
      </c>
      <c r="AC65" s="27">
        <v>0</v>
      </c>
      <c r="AD65" s="9"/>
      <c r="AE65" s="27">
        <f>Functionalization!L65</f>
        <v>0</v>
      </c>
      <c r="AF65" s="3"/>
      <c r="AG65" s="27">
        <v>0</v>
      </c>
      <c r="AH65" s="27">
        <f t="shared" ref="AH65:AH67" si="198">AE65-AG65</f>
        <v>0</v>
      </c>
      <c r="AI65" s="3"/>
      <c r="AJ65" s="27">
        <v>0</v>
      </c>
      <c r="AK65" s="27">
        <v>0</v>
      </c>
      <c r="AL65" s="9"/>
      <c r="AM65" s="27">
        <f>Functionalization!M65</f>
        <v>0</v>
      </c>
      <c r="AN65" s="3"/>
      <c r="AO65" s="27">
        <v>0</v>
      </c>
      <c r="AP65" s="27">
        <f t="shared" ref="AP65:AP67" si="199">AM65-AO65</f>
        <v>0</v>
      </c>
      <c r="AQ65" s="3"/>
      <c r="AR65" s="27">
        <v>0</v>
      </c>
      <c r="AS65" s="9"/>
      <c r="AT65" s="27">
        <f>Functionalization!N65</f>
        <v>0</v>
      </c>
      <c r="AU65" s="3"/>
      <c r="AV65" s="27">
        <v>0</v>
      </c>
      <c r="AW65" s="27">
        <f t="shared" ref="AW65:AW67" si="200">AT65-AV65</f>
        <v>0</v>
      </c>
      <c r="AX65" s="3"/>
      <c r="AY65" s="27">
        <v>0</v>
      </c>
      <c r="AZ65" s="9"/>
      <c r="BA65" s="27">
        <f>Functionalization!O65</f>
        <v>0</v>
      </c>
      <c r="BB65" s="3"/>
      <c r="BC65" s="27">
        <v>0</v>
      </c>
      <c r="BD65" s="27">
        <f t="shared" ref="BD65:BD67" si="201">BA65-BC65</f>
        <v>0</v>
      </c>
      <c r="BE65" s="3"/>
      <c r="BF65" s="27">
        <v>0</v>
      </c>
      <c r="BG65" s="27">
        <v>0</v>
      </c>
      <c r="BH65" s="9"/>
      <c r="BI65" s="27">
        <f>Functionalization!P65</f>
        <v>0</v>
      </c>
      <c r="BJ65" s="3"/>
      <c r="BK65" s="27">
        <v>0</v>
      </c>
      <c r="BL65" s="27">
        <f t="shared" ref="BL65:BL67" si="202">BI65-BK65</f>
        <v>0</v>
      </c>
      <c r="BM65" s="3"/>
      <c r="BN65" s="27">
        <v>0</v>
      </c>
      <c r="BO65" s="9"/>
      <c r="BP65" s="27">
        <f>Functionalization!Q65</f>
        <v>0</v>
      </c>
      <c r="BQ65" s="3"/>
      <c r="BR65" s="27">
        <v>0</v>
      </c>
      <c r="BS65" s="27">
        <f t="shared" ref="BS65:BS67" si="203">BP65-BR65</f>
        <v>0</v>
      </c>
      <c r="BT65" s="3"/>
      <c r="BU65" s="27">
        <v>0</v>
      </c>
      <c r="BV65" s="9"/>
      <c r="BW65" s="27">
        <f>Functionalization!R65</f>
        <v>0</v>
      </c>
      <c r="BX65" s="3"/>
      <c r="BY65" s="27">
        <v>0</v>
      </c>
      <c r="BZ65" s="27">
        <f t="shared" ref="BZ65:BZ67" si="204">BW65-BY65</f>
        <v>0</v>
      </c>
      <c r="CA65" s="3"/>
      <c r="CB65" s="27">
        <v>0</v>
      </c>
      <c r="CC65" s="9"/>
      <c r="CD65" s="27">
        <f>Functionalization!S65</f>
        <v>0</v>
      </c>
      <c r="CE65" s="3"/>
      <c r="CF65" s="27">
        <v>0</v>
      </c>
      <c r="CG65" s="27">
        <f t="shared" ref="CG65:CG67" si="205">CD65-CF65</f>
        <v>0</v>
      </c>
      <c r="CH65" s="3"/>
      <c r="CI65" s="27">
        <v>0</v>
      </c>
      <c r="CJ65" s="27">
        <v>0</v>
      </c>
      <c r="CK65" s="9"/>
      <c r="CL65" s="27">
        <f>Functionalization!T65</f>
        <v>33423.318935169693</v>
      </c>
      <c r="CM65" s="3" t="s">
        <v>645</v>
      </c>
      <c r="CN65" s="27">
        <v>27194.822007835945</v>
      </c>
      <c r="CO65" s="27">
        <f t="shared" ref="CO65:CO67" si="206">CL65-CN65</f>
        <v>6228.4969273337483</v>
      </c>
      <c r="CP65" s="3" t="s">
        <v>637</v>
      </c>
      <c r="CQ65" s="27">
        <v>6228.4969273337483</v>
      </c>
      <c r="CR65" s="27">
        <v>27194.822007835945</v>
      </c>
    </row>
    <row r="66" spans="1:96" ht="12" customHeight="1">
      <c r="A66" s="1"/>
      <c r="B66" s="16" t="s">
        <v>97</v>
      </c>
      <c r="C66" s="5" t="s">
        <v>98</v>
      </c>
      <c r="D66" s="27">
        <f>Functionalization!I66</f>
        <v>0</v>
      </c>
      <c r="E66" s="3"/>
      <c r="F66" s="27">
        <v>0</v>
      </c>
      <c r="G66" s="27">
        <f t="shared" si="195"/>
        <v>0</v>
      </c>
      <c r="H66" s="3"/>
      <c r="I66" s="27">
        <v>0</v>
      </c>
      <c r="J66" s="27">
        <v>0</v>
      </c>
      <c r="K66" s="27">
        <v>0</v>
      </c>
      <c r="L66" s="9"/>
      <c r="M66" s="27">
        <f>Functionalization!J66</f>
        <v>0</v>
      </c>
      <c r="N66" s="3"/>
      <c r="O66" s="27">
        <v>0</v>
      </c>
      <c r="P66" s="27">
        <f t="shared" si="196"/>
        <v>0</v>
      </c>
      <c r="Q66" s="3"/>
      <c r="R66" s="27">
        <v>0</v>
      </c>
      <c r="S66" s="27">
        <v>0</v>
      </c>
      <c r="T66" s="1"/>
      <c r="U66" s="27">
        <f>Functionalization!K66</f>
        <v>0</v>
      </c>
      <c r="V66" s="3"/>
      <c r="W66" s="27">
        <v>0</v>
      </c>
      <c r="X66" s="27">
        <f t="shared" si="197"/>
        <v>0</v>
      </c>
      <c r="Y66" s="3"/>
      <c r="Z66" s="27">
        <v>0</v>
      </c>
      <c r="AA66" s="27">
        <v>0</v>
      </c>
      <c r="AB66" s="27">
        <v>0</v>
      </c>
      <c r="AC66" s="27">
        <v>0</v>
      </c>
      <c r="AD66" s="9"/>
      <c r="AE66" s="27">
        <f>Functionalization!L66</f>
        <v>0</v>
      </c>
      <c r="AF66" s="3"/>
      <c r="AG66" s="27">
        <v>0</v>
      </c>
      <c r="AH66" s="27">
        <f t="shared" si="198"/>
        <v>0</v>
      </c>
      <c r="AI66" s="3"/>
      <c r="AJ66" s="27">
        <v>0</v>
      </c>
      <c r="AK66" s="27">
        <v>0</v>
      </c>
      <c r="AL66" s="9"/>
      <c r="AM66" s="27">
        <f>Functionalization!M66</f>
        <v>0</v>
      </c>
      <c r="AN66" s="3"/>
      <c r="AO66" s="27">
        <v>0</v>
      </c>
      <c r="AP66" s="27">
        <f t="shared" si="199"/>
        <v>0</v>
      </c>
      <c r="AQ66" s="3"/>
      <c r="AR66" s="27">
        <v>0</v>
      </c>
      <c r="AS66" s="9"/>
      <c r="AT66" s="27">
        <f>Functionalization!N66</f>
        <v>0</v>
      </c>
      <c r="AU66" s="3"/>
      <c r="AV66" s="27">
        <v>0</v>
      </c>
      <c r="AW66" s="27">
        <f t="shared" si="200"/>
        <v>0</v>
      </c>
      <c r="AX66" s="3"/>
      <c r="AY66" s="27">
        <v>0</v>
      </c>
      <c r="AZ66" s="9"/>
      <c r="BA66" s="27">
        <f>Functionalization!O66</f>
        <v>0</v>
      </c>
      <c r="BB66" s="3"/>
      <c r="BC66" s="27">
        <v>0</v>
      </c>
      <c r="BD66" s="27">
        <f t="shared" si="201"/>
        <v>0</v>
      </c>
      <c r="BE66" s="3"/>
      <c r="BF66" s="27">
        <v>0</v>
      </c>
      <c r="BG66" s="27">
        <v>0</v>
      </c>
      <c r="BH66" s="9"/>
      <c r="BI66" s="27">
        <f>Functionalization!P66</f>
        <v>0</v>
      </c>
      <c r="BJ66" s="3"/>
      <c r="BK66" s="27">
        <v>0</v>
      </c>
      <c r="BL66" s="27">
        <f t="shared" si="202"/>
        <v>0</v>
      </c>
      <c r="BM66" s="3"/>
      <c r="BN66" s="27">
        <v>0</v>
      </c>
      <c r="BO66" s="9"/>
      <c r="BP66" s="27">
        <f>Functionalization!Q66</f>
        <v>0</v>
      </c>
      <c r="BQ66" s="3"/>
      <c r="BR66" s="27">
        <v>0</v>
      </c>
      <c r="BS66" s="27">
        <f t="shared" si="203"/>
        <v>0</v>
      </c>
      <c r="BT66" s="3"/>
      <c r="BU66" s="27">
        <v>0</v>
      </c>
      <c r="BV66" s="9"/>
      <c r="BW66" s="27">
        <f>Functionalization!R66</f>
        <v>0</v>
      </c>
      <c r="BX66" s="3"/>
      <c r="BY66" s="27">
        <v>0</v>
      </c>
      <c r="BZ66" s="27">
        <f t="shared" si="204"/>
        <v>0</v>
      </c>
      <c r="CA66" s="3"/>
      <c r="CB66" s="27">
        <v>0</v>
      </c>
      <c r="CC66" s="9"/>
      <c r="CD66" s="27">
        <f>Functionalization!S66</f>
        <v>0</v>
      </c>
      <c r="CE66" s="3"/>
      <c r="CF66" s="27">
        <v>0</v>
      </c>
      <c r="CG66" s="27">
        <f t="shared" si="205"/>
        <v>0</v>
      </c>
      <c r="CH66" s="3"/>
      <c r="CI66" s="27">
        <v>0</v>
      </c>
      <c r="CJ66" s="27">
        <v>0</v>
      </c>
      <c r="CK66" s="9"/>
      <c r="CL66" s="27">
        <f>Functionalization!T66</f>
        <v>48190.437600627272</v>
      </c>
      <c r="CM66" s="3"/>
      <c r="CN66" s="27">
        <v>0</v>
      </c>
      <c r="CO66" s="27">
        <f t="shared" si="206"/>
        <v>48190.437600627272</v>
      </c>
      <c r="CP66" s="3" t="s">
        <v>642</v>
      </c>
      <c r="CQ66" s="27">
        <v>0</v>
      </c>
      <c r="CR66" s="27">
        <v>48190.437600627272</v>
      </c>
    </row>
    <row r="67" spans="1:96" ht="12" customHeight="1">
      <c r="A67" s="1"/>
      <c r="B67" s="16" t="s">
        <v>16</v>
      </c>
      <c r="C67" s="5" t="s">
        <v>99</v>
      </c>
      <c r="D67" s="27">
        <f>Functionalization!I67</f>
        <v>0</v>
      </c>
      <c r="E67" s="3"/>
      <c r="F67" s="27">
        <v>0</v>
      </c>
      <c r="G67" s="27">
        <f t="shared" si="195"/>
        <v>0</v>
      </c>
      <c r="H67" s="3"/>
      <c r="I67" s="27">
        <v>0</v>
      </c>
      <c r="J67" s="27">
        <v>0</v>
      </c>
      <c r="K67" s="27">
        <v>0</v>
      </c>
      <c r="L67" s="9"/>
      <c r="M67" s="27">
        <f>Functionalization!J67</f>
        <v>0</v>
      </c>
      <c r="N67" s="3"/>
      <c r="O67" s="27">
        <v>0</v>
      </c>
      <c r="P67" s="27">
        <f t="shared" si="196"/>
        <v>0</v>
      </c>
      <c r="Q67" s="3"/>
      <c r="R67" s="27">
        <v>0</v>
      </c>
      <c r="S67" s="27">
        <v>0</v>
      </c>
      <c r="T67" s="1"/>
      <c r="U67" s="27">
        <f>Functionalization!K67</f>
        <v>0</v>
      </c>
      <c r="V67" s="3"/>
      <c r="W67" s="27">
        <v>0</v>
      </c>
      <c r="X67" s="27">
        <f t="shared" si="197"/>
        <v>0</v>
      </c>
      <c r="Y67" s="3"/>
      <c r="Z67" s="27">
        <v>0</v>
      </c>
      <c r="AA67" s="27">
        <v>0</v>
      </c>
      <c r="AB67" s="27">
        <v>0</v>
      </c>
      <c r="AC67" s="27">
        <v>0</v>
      </c>
      <c r="AD67" s="9"/>
      <c r="AE67" s="27">
        <f>Functionalization!L67</f>
        <v>0</v>
      </c>
      <c r="AF67" s="3"/>
      <c r="AG67" s="27">
        <v>0</v>
      </c>
      <c r="AH67" s="27">
        <f t="shared" si="198"/>
        <v>0</v>
      </c>
      <c r="AI67" s="3"/>
      <c r="AJ67" s="27">
        <v>0</v>
      </c>
      <c r="AK67" s="27">
        <v>0</v>
      </c>
      <c r="AL67" s="9"/>
      <c r="AM67" s="27">
        <f>Functionalization!M67</f>
        <v>0</v>
      </c>
      <c r="AN67" s="3"/>
      <c r="AO67" s="27">
        <v>0</v>
      </c>
      <c r="AP67" s="27">
        <f t="shared" si="199"/>
        <v>0</v>
      </c>
      <c r="AQ67" s="3"/>
      <c r="AR67" s="27">
        <v>0</v>
      </c>
      <c r="AS67" s="9"/>
      <c r="AT67" s="27">
        <f>Functionalization!N67</f>
        <v>0</v>
      </c>
      <c r="AU67" s="3"/>
      <c r="AV67" s="27">
        <v>0</v>
      </c>
      <c r="AW67" s="27">
        <f t="shared" si="200"/>
        <v>0</v>
      </c>
      <c r="AX67" s="3"/>
      <c r="AY67" s="27">
        <v>0</v>
      </c>
      <c r="AZ67" s="9"/>
      <c r="BA67" s="27">
        <f>Functionalization!O67</f>
        <v>0</v>
      </c>
      <c r="BB67" s="3"/>
      <c r="BC67" s="27">
        <v>0</v>
      </c>
      <c r="BD67" s="27">
        <f t="shared" si="201"/>
        <v>0</v>
      </c>
      <c r="BE67" s="3"/>
      <c r="BF67" s="27">
        <v>0</v>
      </c>
      <c r="BG67" s="27">
        <v>0</v>
      </c>
      <c r="BH67" s="9"/>
      <c r="BI67" s="27">
        <f>Functionalization!P67</f>
        <v>0</v>
      </c>
      <c r="BJ67" s="3"/>
      <c r="BK67" s="27">
        <v>0</v>
      </c>
      <c r="BL67" s="27">
        <f t="shared" si="202"/>
        <v>0</v>
      </c>
      <c r="BM67" s="3"/>
      <c r="BN67" s="27">
        <v>0</v>
      </c>
      <c r="BO67" s="9"/>
      <c r="BP67" s="27">
        <f>Functionalization!Q67</f>
        <v>0</v>
      </c>
      <c r="BQ67" s="3"/>
      <c r="BR67" s="27">
        <v>0</v>
      </c>
      <c r="BS67" s="27">
        <f t="shared" si="203"/>
        <v>0</v>
      </c>
      <c r="BT67" s="3"/>
      <c r="BU67" s="27">
        <v>0</v>
      </c>
      <c r="BV67" s="9"/>
      <c r="BW67" s="27">
        <f>Functionalization!R67</f>
        <v>0</v>
      </c>
      <c r="BX67" s="3"/>
      <c r="BY67" s="27">
        <v>0</v>
      </c>
      <c r="BZ67" s="27">
        <f t="shared" si="204"/>
        <v>0</v>
      </c>
      <c r="CA67" s="3"/>
      <c r="CB67" s="27">
        <v>0</v>
      </c>
      <c r="CC67" s="9"/>
      <c r="CD67" s="27">
        <f>Functionalization!S67</f>
        <v>0</v>
      </c>
      <c r="CE67" s="3"/>
      <c r="CF67" s="27">
        <v>0</v>
      </c>
      <c r="CG67" s="27">
        <f t="shared" si="205"/>
        <v>0</v>
      </c>
      <c r="CH67" s="3"/>
      <c r="CI67" s="27">
        <v>0</v>
      </c>
      <c r="CJ67" s="27">
        <v>0</v>
      </c>
      <c r="CK67" s="9"/>
      <c r="CL67" s="27">
        <f>Functionalization!T67</f>
        <v>0</v>
      </c>
      <c r="CM67" s="3"/>
      <c r="CN67" s="27">
        <v>0</v>
      </c>
      <c r="CO67" s="27">
        <f t="shared" si="206"/>
        <v>0</v>
      </c>
      <c r="CP67" s="3"/>
      <c r="CQ67" s="27">
        <v>0</v>
      </c>
      <c r="CR67" s="27">
        <v>0</v>
      </c>
    </row>
    <row r="68" spans="1:96" ht="12" customHeight="1">
      <c r="A68" s="1"/>
      <c r="B68" s="16" t="s">
        <v>42</v>
      </c>
      <c r="C68" s="1"/>
      <c r="D68" s="26">
        <f>SUM(D55:D67)</f>
        <v>0</v>
      </c>
      <c r="E68" s="3"/>
      <c r="F68" s="26">
        <f t="shared" ref="F68:G68" si="207">SUM(F55:F67)</f>
        <v>0</v>
      </c>
      <c r="G68" s="26">
        <f t="shared" si="207"/>
        <v>0</v>
      </c>
      <c r="H68" s="3"/>
      <c r="I68" s="26">
        <f t="shared" ref="I68:K68" si="208">SUM(I55:I67)</f>
        <v>0</v>
      </c>
      <c r="J68" s="26">
        <f t="shared" si="208"/>
        <v>0</v>
      </c>
      <c r="K68" s="26">
        <f t="shared" si="208"/>
        <v>0</v>
      </c>
      <c r="L68" s="9"/>
      <c r="M68" s="26">
        <f>SUM(M55:M67)</f>
        <v>0</v>
      </c>
      <c r="N68" s="3"/>
      <c r="O68" s="26">
        <f t="shared" ref="O68:P68" si="209">SUM(O55:O67)</f>
        <v>0</v>
      </c>
      <c r="P68" s="26">
        <f t="shared" si="209"/>
        <v>0</v>
      </c>
      <c r="Q68" s="3"/>
      <c r="R68" s="26">
        <f t="shared" ref="R68:S68" si="210">SUM(R55:R67)</f>
        <v>0</v>
      </c>
      <c r="S68" s="26">
        <f t="shared" si="210"/>
        <v>0</v>
      </c>
      <c r="T68" s="9"/>
      <c r="U68" s="26">
        <f>SUM(U55:U67)</f>
        <v>0</v>
      </c>
      <c r="V68" s="3"/>
      <c r="W68" s="26">
        <f t="shared" ref="W68:X68" si="211">SUM(W55:W67)</f>
        <v>0</v>
      </c>
      <c r="X68" s="26">
        <f t="shared" si="211"/>
        <v>0</v>
      </c>
      <c r="Y68" s="3"/>
      <c r="Z68" s="26">
        <f t="shared" ref="Z68:AC68" si="212">SUM(Z55:Z67)</f>
        <v>0</v>
      </c>
      <c r="AA68" s="26">
        <f t="shared" si="212"/>
        <v>0</v>
      </c>
      <c r="AB68" s="26">
        <f t="shared" si="212"/>
        <v>0</v>
      </c>
      <c r="AC68" s="26">
        <f t="shared" si="212"/>
        <v>0</v>
      </c>
      <c r="AD68" s="9"/>
      <c r="AE68" s="26">
        <f>SUM(AE55:AE67)</f>
        <v>0</v>
      </c>
      <c r="AF68" s="3"/>
      <c r="AG68" s="26">
        <f t="shared" ref="AG68:AH68" si="213">SUM(AG55:AG67)</f>
        <v>0</v>
      </c>
      <c r="AH68" s="26">
        <f t="shared" si="213"/>
        <v>0</v>
      </c>
      <c r="AI68" s="3"/>
      <c r="AJ68" s="26">
        <f t="shared" ref="AJ68:AK68" si="214">SUM(AJ55:AJ67)</f>
        <v>0</v>
      </c>
      <c r="AK68" s="26">
        <f t="shared" si="214"/>
        <v>0</v>
      </c>
      <c r="AL68" s="9"/>
      <c r="AM68" s="26">
        <f>SUM(AM55:AM67)</f>
        <v>0</v>
      </c>
      <c r="AN68" s="3"/>
      <c r="AO68" s="26">
        <f t="shared" ref="AO68:AP68" si="215">SUM(AO55:AO67)</f>
        <v>0</v>
      </c>
      <c r="AP68" s="26">
        <f t="shared" si="215"/>
        <v>0</v>
      </c>
      <c r="AQ68" s="3"/>
      <c r="AR68" s="26">
        <f>SUM(AR55:AR67)</f>
        <v>0</v>
      </c>
      <c r="AS68" s="9"/>
      <c r="AT68" s="26">
        <f>SUM(AT55:AT67)</f>
        <v>0</v>
      </c>
      <c r="AU68" s="3"/>
      <c r="AV68" s="26">
        <f t="shared" ref="AV68:AW68" si="216">SUM(AV55:AV67)</f>
        <v>0</v>
      </c>
      <c r="AW68" s="26">
        <f t="shared" si="216"/>
        <v>0</v>
      </c>
      <c r="AX68" s="3"/>
      <c r="AY68" s="26">
        <f>SUM(AY55:AY67)</f>
        <v>0</v>
      </c>
      <c r="AZ68" s="9"/>
      <c r="BA68" s="26">
        <f>SUM(BA55:BA67)</f>
        <v>0</v>
      </c>
      <c r="BB68" s="3"/>
      <c r="BC68" s="26">
        <f t="shared" ref="BC68:BD68" si="217">SUM(BC55:BC67)</f>
        <v>0</v>
      </c>
      <c r="BD68" s="26">
        <f t="shared" si="217"/>
        <v>0</v>
      </c>
      <c r="BE68" s="3"/>
      <c r="BF68" s="26">
        <f t="shared" ref="BF68:BG68" si="218">SUM(BF55:BF67)</f>
        <v>0</v>
      </c>
      <c r="BG68" s="26">
        <f t="shared" si="218"/>
        <v>0</v>
      </c>
      <c r="BH68" s="9"/>
      <c r="BI68" s="26">
        <f>SUM(BI55:BI67)</f>
        <v>0</v>
      </c>
      <c r="BJ68" s="3"/>
      <c r="BK68" s="26">
        <f t="shared" ref="BK68:BL68" si="219">SUM(BK55:BK67)</f>
        <v>0</v>
      </c>
      <c r="BL68" s="26">
        <f t="shared" si="219"/>
        <v>0</v>
      </c>
      <c r="BM68" s="3"/>
      <c r="BN68" s="26">
        <f>SUM(BN55:BN67)</f>
        <v>0</v>
      </c>
      <c r="BO68" s="9"/>
      <c r="BP68" s="26">
        <f>SUM(BP55:BP67)</f>
        <v>0</v>
      </c>
      <c r="BQ68" s="3"/>
      <c r="BR68" s="26">
        <f t="shared" ref="BR68:BS68" si="220">SUM(BR55:BR67)</f>
        <v>0</v>
      </c>
      <c r="BS68" s="26">
        <f t="shared" si="220"/>
        <v>0</v>
      </c>
      <c r="BT68" s="3"/>
      <c r="BU68" s="26">
        <f>SUM(BU55:BU67)</f>
        <v>0</v>
      </c>
      <c r="BV68" s="9"/>
      <c r="BW68" s="26">
        <f>SUM(BW55:BW67)</f>
        <v>0</v>
      </c>
      <c r="BX68" s="3"/>
      <c r="BY68" s="26">
        <f t="shared" ref="BY68:BZ68" si="221">SUM(BY55:BY67)</f>
        <v>0</v>
      </c>
      <c r="BZ68" s="26">
        <f t="shared" si="221"/>
        <v>0</v>
      </c>
      <c r="CA68" s="3"/>
      <c r="CB68" s="26">
        <f>SUM(CB55:CB67)</f>
        <v>0</v>
      </c>
      <c r="CC68" s="9"/>
      <c r="CD68" s="26">
        <f>SUM(CD55:CD67)</f>
        <v>0</v>
      </c>
      <c r="CE68" s="3"/>
      <c r="CF68" s="26">
        <f t="shared" ref="CF68:CG68" si="222">SUM(CF55:CF67)</f>
        <v>0</v>
      </c>
      <c r="CG68" s="26">
        <f t="shared" si="222"/>
        <v>0</v>
      </c>
      <c r="CH68" s="3"/>
      <c r="CI68" s="26">
        <f t="shared" ref="CI68:CJ68" si="223">SUM(CI55:CI67)</f>
        <v>0</v>
      </c>
      <c r="CJ68" s="26">
        <f t="shared" si="223"/>
        <v>0</v>
      </c>
      <c r="CK68" s="9"/>
      <c r="CL68" s="26">
        <f>SUM(CL55:CL67)</f>
        <v>1941944.6861725212</v>
      </c>
      <c r="CM68" s="3"/>
      <c r="CN68" s="26">
        <f t="shared" ref="CN68:CO68" si="224">SUM(CN55:CN67)</f>
        <v>27194.822007835945</v>
      </c>
      <c r="CO68" s="26">
        <f t="shared" si="224"/>
        <v>1914749.8641646854</v>
      </c>
      <c r="CP68" s="3"/>
      <c r="CQ68" s="26">
        <f t="shared" ref="CQ68:CR68" si="225">SUM(CQ55:CQ67)</f>
        <v>901182.34240159264</v>
      </c>
      <c r="CR68" s="26">
        <f t="shared" si="225"/>
        <v>1040762.3437709288</v>
      </c>
    </row>
    <row r="69" spans="1:96" ht="12" customHeight="1">
      <c r="A69" s="1"/>
      <c r="B69" s="1"/>
      <c r="C69" s="1"/>
      <c r="D69" s="27"/>
      <c r="E69" s="3"/>
      <c r="F69" s="27"/>
      <c r="G69" s="27"/>
      <c r="H69" s="3"/>
      <c r="I69" s="27"/>
      <c r="J69" s="27"/>
      <c r="K69" s="27"/>
      <c r="L69" s="9"/>
      <c r="M69" s="27"/>
      <c r="N69" s="3"/>
      <c r="O69" s="27"/>
      <c r="P69" s="27"/>
      <c r="Q69" s="3"/>
      <c r="R69" s="27"/>
      <c r="S69" s="27"/>
      <c r="T69" s="9"/>
      <c r="U69" s="27"/>
      <c r="V69" s="3"/>
      <c r="W69" s="27"/>
      <c r="X69" s="27"/>
      <c r="Y69" s="3"/>
      <c r="Z69" s="27"/>
      <c r="AA69" s="27"/>
      <c r="AB69" s="27"/>
      <c r="AC69" s="27"/>
      <c r="AD69" s="9"/>
      <c r="AE69" s="27"/>
      <c r="AF69" s="3"/>
      <c r="AG69" s="27"/>
      <c r="AH69" s="27"/>
      <c r="AI69" s="3"/>
      <c r="AJ69" s="27"/>
      <c r="AK69" s="27"/>
      <c r="AL69" s="9"/>
      <c r="AM69" s="27"/>
      <c r="AN69" s="3"/>
      <c r="AO69" s="27"/>
      <c r="AP69" s="27"/>
      <c r="AQ69" s="3"/>
      <c r="AR69" s="27"/>
      <c r="AS69" s="9"/>
      <c r="AT69" s="27"/>
      <c r="AU69" s="3"/>
      <c r="AV69" s="27"/>
      <c r="AW69" s="27"/>
      <c r="AX69" s="3"/>
      <c r="AY69" s="27"/>
      <c r="AZ69" s="9"/>
      <c r="BA69" s="27"/>
      <c r="BB69" s="3"/>
      <c r="BC69" s="27"/>
      <c r="BD69" s="27"/>
      <c r="BE69" s="3"/>
      <c r="BF69" s="27"/>
      <c r="BG69" s="27"/>
      <c r="BH69" s="9"/>
      <c r="BI69" s="27"/>
      <c r="BJ69" s="3"/>
      <c r="BK69" s="27"/>
      <c r="BL69" s="27"/>
      <c r="BM69" s="3"/>
      <c r="BN69" s="27"/>
      <c r="BO69" s="9"/>
      <c r="BP69" s="27"/>
      <c r="BQ69" s="3"/>
      <c r="BR69" s="27"/>
      <c r="BS69" s="27"/>
      <c r="BT69" s="3"/>
      <c r="BU69" s="27"/>
      <c r="BV69" s="9"/>
      <c r="BW69" s="27"/>
      <c r="BX69" s="3"/>
      <c r="BY69" s="27"/>
      <c r="BZ69" s="27"/>
      <c r="CA69" s="3"/>
      <c r="CB69" s="27"/>
      <c r="CC69" s="9"/>
      <c r="CD69" s="27"/>
      <c r="CE69" s="3"/>
      <c r="CF69" s="27"/>
      <c r="CG69" s="27"/>
      <c r="CH69" s="3"/>
      <c r="CI69" s="27"/>
      <c r="CJ69" s="27"/>
      <c r="CK69" s="9"/>
      <c r="CL69" s="27"/>
      <c r="CM69" s="3"/>
      <c r="CN69" s="27"/>
      <c r="CO69" s="27"/>
      <c r="CP69" s="3"/>
      <c r="CQ69" s="27"/>
      <c r="CR69" s="27"/>
    </row>
    <row r="70" spans="1:96" ht="12" customHeight="1">
      <c r="A70" s="16" t="s">
        <v>109</v>
      </c>
      <c r="B70" s="1"/>
      <c r="C70" s="5" t="s">
        <v>110</v>
      </c>
      <c r="D70" s="61">
        <f>Functionalization!I70</f>
        <v>0</v>
      </c>
      <c r="E70" s="3"/>
      <c r="F70" s="61">
        <v>0</v>
      </c>
      <c r="G70" s="61">
        <f>D70-F70</f>
        <v>0</v>
      </c>
      <c r="H70" s="3"/>
      <c r="I70" s="61">
        <v>0</v>
      </c>
      <c r="J70" s="61">
        <v>0</v>
      </c>
      <c r="K70" s="61">
        <v>0</v>
      </c>
      <c r="L70" s="9"/>
      <c r="M70" s="61">
        <f>Functionalization!J70</f>
        <v>0</v>
      </c>
      <c r="N70" s="3"/>
      <c r="O70" s="61">
        <v>0</v>
      </c>
      <c r="P70" s="61">
        <f>M70-O70</f>
        <v>0</v>
      </c>
      <c r="Q70" s="3"/>
      <c r="R70" s="61">
        <v>0</v>
      </c>
      <c r="S70" s="61">
        <v>0</v>
      </c>
      <c r="T70" s="1"/>
      <c r="U70" s="61">
        <f>Functionalization!K70</f>
        <v>0</v>
      </c>
      <c r="V70" s="3"/>
      <c r="W70" s="61">
        <v>0</v>
      </c>
      <c r="X70" s="61">
        <f>U70-W70</f>
        <v>0</v>
      </c>
      <c r="Y70" s="3"/>
      <c r="Z70" s="61">
        <v>0</v>
      </c>
      <c r="AA70" s="61">
        <v>0</v>
      </c>
      <c r="AB70" s="61">
        <v>0</v>
      </c>
      <c r="AC70" s="61">
        <v>0</v>
      </c>
      <c r="AD70" s="9"/>
      <c r="AE70" s="61">
        <f>Functionalization!L70</f>
        <v>0</v>
      </c>
      <c r="AF70" s="3"/>
      <c r="AG70" s="61">
        <v>0</v>
      </c>
      <c r="AH70" s="61">
        <f>AE70-AG70</f>
        <v>0</v>
      </c>
      <c r="AI70" s="3"/>
      <c r="AJ70" s="61">
        <v>0</v>
      </c>
      <c r="AK70" s="61">
        <v>0</v>
      </c>
      <c r="AL70" s="9"/>
      <c r="AM70" s="61">
        <f>Functionalization!M70</f>
        <v>0</v>
      </c>
      <c r="AN70" s="3"/>
      <c r="AO70" s="61">
        <v>0</v>
      </c>
      <c r="AP70" s="61">
        <f>AM70-AO70</f>
        <v>0</v>
      </c>
      <c r="AQ70" s="3"/>
      <c r="AR70" s="61">
        <v>0</v>
      </c>
      <c r="AS70" s="9"/>
      <c r="AT70" s="61">
        <f>Functionalization!N70</f>
        <v>0</v>
      </c>
      <c r="AU70" s="3"/>
      <c r="AV70" s="61">
        <v>0</v>
      </c>
      <c r="AW70" s="61">
        <f>AT70-AV70</f>
        <v>0</v>
      </c>
      <c r="AX70" s="3"/>
      <c r="AY70" s="61">
        <v>0</v>
      </c>
      <c r="AZ70" s="9"/>
      <c r="BA70" s="61">
        <f>Functionalization!O70</f>
        <v>0</v>
      </c>
      <c r="BB70" s="3"/>
      <c r="BC70" s="61">
        <v>0</v>
      </c>
      <c r="BD70" s="61">
        <f>BA70-BC70</f>
        <v>0</v>
      </c>
      <c r="BE70" s="3"/>
      <c r="BF70" s="61">
        <v>0</v>
      </c>
      <c r="BG70" s="61">
        <v>0</v>
      </c>
      <c r="BH70" s="9"/>
      <c r="BI70" s="61">
        <f>Functionalization!P70</f>
        <v>0</v>
      </c>
      <c r="BJ70" s="3"/>
      <c r="BK70" s="61">
        <v>0</v>
      </c>
      <c r="BL70" s="61">
        <f>BI70-BK70</f>
        <v>0</v>
      </c>
      <c r="BM70" s="3"/>
      <c r="BN70" s="61">
        <v>0</v>
      </c>
      <c r="BO70" s="9"/>
      <c r="BP70" s="61">
        <f>Functionalization!Q70</f>
        <v>0</v>
      </c>
      <c r="BQ70" s="3"/>
      <c r="BR70" s="61">
        <v>0</v>
      </c>
      <c r="BS70" s="61">
        <f>BP70-BR70</f>
        <v>0</v>
      </c>
      <c r="BT70" s="3"/>
      <c r="BU70" s="61">
        <v>0</v>
      </c>
      <c r="BV70" s="9"/>
      <c r="BW70" s="61">
        <f>Functionalization!R70</f>
        <v>0</v>
      </c>
      <c r="BX70" s="3"/>
      <c r="BY70" s="61">
        <v>0</v>
      </c>
      <c r="BZ70" s="61">
        <f>BW70-BY70</f>
        <v>0</v>
      </c>
      <c r="CA70" s="3"/>
      <c r="CB70" s="61">
        <v>0</v>
      </c>
      <c r="CC70" s="9"/>
      <c r="CD70" s="61">
        <f>Functionalization!S70</f>
        <v>0</v>
      </c>
      <c r="CE70" s="3"/>
      <c r="CF70" s="61">
        <v>0</v>
      </c>
      <c r="CG70" s="61">
        <f>CD70-CF70</f>
        <v>0</v>
      </c>
      <c r="CH70" s="3"/>
      <c r="CI70" s="61">
        <v>0</v>
      </c>
      <c r="CJ70" s="61">
        <v>0</v>
      </c>
      <c r="CK70" s="9"/>
      <c r="CL70" s="61">
        <f>Functionalization!T70</f>
        <v>1691</v>
      </c>
      <c r="CM70" s="3"/>
      <c r="CN70" s="61">
        <v>0</v>
      </c>
      <c r="CO70" s="61">
        <f>CL70-CN70</f>
        <v>1691</v>
      </c>
      <c r="CP70" s="3" t="s">
        <v>646</v>
      </c>
      <c r="CQ70" s="61">
        <v>784.72850017403152</v>
      </c>
      <c r="CR70" s="61">
        <v>906.27149982596848</v>
      </c>
    </row>
    <row r="71" spans="1:96" ht="12" customHeight="1">
      <c r="A71" s="1"/>
      <c r="B71" s="1"/>
      <c r="C71" s="1"/>
      <c r="D71" s="27"/>
      <c r="E71" s="3"/>
      <c r="F71" s="27"/>
      <c r="G71" s="27"/>
      <c r="H71" s="3"/>
      <c r="I71" s="27"/>
      <c r="J71" s="27"/>
      <c r="K71" s="27"/>
      <c r="L71" s="9"/>
      <c r="M71" s="27"/>
      <c r="N71" s="3"/>
      <c r="O71" s="27"/>
      <c r="P71" s="27"/>
      <c r="Q71" s="3"/>
      <c r="R71" s="27"/>
      <c r="S71" s="27"/>
      <c r="T71" s="9"/>
      <c r="U71" s="27"/>
      <c r="V71" s="3"/>
      <c r="W71" s="27"/>
      <c r="X71" s="27"/>
      <c r="Y71" s="3"/>
      <c r="Z71" s="27"/>
      <c r="AA71" s="27"/>
      <c r="AB71" s="27"/>
      <c r="AC71" s="27"/>
      <c r="AD71" s="9"/>
      <c r="AE71" s="27"/>
      <c r="AF71" s="3"/>
      <c r="AG71" s="27"/>
      <c r="AH71" s="27"/>
      <c r="AI71" s="3"/>
      <c r="AJ71" s="27"/>
      <c r="AK71" s="27"/>
      <c r="AL71" s="9"/>
      <c r="AM71" s="27"/>
      <c r="AN71" s="3"/>
      <c r="AO71" s="27"/>
      <c r="AP71" s="27"/>
      <c r="AQ71" s="3"/>
      <c r="AR71" s="27"/>
      <c r="AS71" s="9"/>
      <c r="AT71" s="27"/>
      <c r="AU71" s="3"/>
      <c r="AV71" s="27"/>
      <c r="AW71" s="27"/>
      <c r="AX71" s="3"/>
      <c r="AY71" s="27"/>
      <c r="AZ71" s="9"/>
      <c r="BA71" s="27"/>
      <c r="BB71" s="3"/>
      <c r="BC71" s="27"/>
      <c r="BD71" s="27"/>
      <c r="BE71" s="3"/>
      <c r="BF71" s="27"/>
      <c r="BG71" s="27"/>
      <c r="BH71" s="9"/>
      <c r="BI71" s="27"/>
      <c r="BJ71" s="3"/>
      <c r="BK71" s="27"/>
      <c r="BL71" s="27"/>
      <c r="BM71" s="3"/>
      <c r="BN71" s="27"/>
      <c r="BO71" s="9"/>
      <c r="BP71" s="27"/>
      <c r="BQ71" s="3"/>
      <c r="BR71" s="27"/>
      <c r="BS71" s="27"/>
      <c r="BT71" s="3"/>
      <c r="BU71" s="27"/>
      <c r="BV71" s="9"/>
      <c r="BW71" s="27"/>
      <c r="BX71" s="3"/>
      <c r="BY71" s="27"/>
      <c r="BZ71" s="27"/>
      <c r="CA71" s="3"/>
      <c r="CB71" s="27"/>
      <c r="CC71" s="9"/>
      <c r="CD71" s="27"/>
      <c r="CE71" s="3"/>
      <c r="CF71" s="27"/>
      <c r="CG71" s="27"/>
      <c r="CH71" s="3"/>
      <c r="CI71" s="27"/>
      <c r="CJ71" s="27"/>
      <c r="CK71" s="9"/>
      <c r="CL71" s="27"/>
      <c r="CM71" s="3"/>
      <c r="CN71" s="27"/>
      <c r="CO71" s="27"/>
      <c r="CP71" s="3"/>
      <c r="CQ71" s="27"/>
      <c r="CR71" s="27"/>
    </row>
    <row r="72" spans="1:96" ht="12" customHeight="1">
      <c r="A72" s="16" t="s">
        <v>111</v>
      </c>
      <c r="B72" s="1"/>
      <c r="C72" s="1"/>
      <c r="D72" s="27"/>
      <c r="E72" s="3"/>
      <c r="F72" s="27"/>
      <c r="G72" s="27"/>
      <c r="H72" s="3"/>
      <c r="I72" s="27"/>
      <c r="J72" s="27"/>
      <c r="K72" s="27"/>
      <c r="L72" s="9"/>
      <c r="M72" s="27"/>
      <c r="N72" s="3"/>
      <c r="O72" s="27"/>
      <c r="P72" s="27"/>
      <c r="Q72" s="3"/>
      <c r="R72" s="27"/>
      <c r="S72" s="27"/>
      <c r="T72" s="9"/>
      <c r="U72" s="27"/>
      <c r="V72" s="3"/>
      <c r="W72" s="27"/>
      <c r="X72" s="27"/>
      <c r="Y72" s="3"/>
      <c r="Z72" s="27"/>
      <c r="AA72" s="27"/>
      <c r="AB72" s="27"/>
      <c r="AC72" s="27"/>
      <c r="AD72" s="9"/>
      <c r="AE72" s="27"/>
      <c r="AF72" s="3"/>
      <c r="AG72" s="27"/>
      <c r="AH72" s="27"/>
      <c r="AI72" s="3"/>
      <c r="AJ72" s="27"/>
      <c r="AK72" s="27"/>
      <c r="AL72" s="9"/>
      <c r="AM72" s="27"/>
      <c r="AN72" s="3"/>
      <c r="AO72" s="27"/>
      <c r="AP72" s="27"/>
      <c r="AQ72" s="3"/>
      <c r="AR72" s="27"/>
      <c r="AS72" s="9"/>
      <c r="AT72" s="27"/>
      <c r="AU72" s="3"/>
      <c r="AV72" s="27"/>
      <c r="AW72" s="27"/>
      <c r="AX72" s="3"/>
      <c r="AY72" s="27"/>
      <c r="AZ72" s="9"/>
      <c r="BA72" s="27"/>
      <c r="BB72" s="3"/>
      <c r="BC72" s="27"/>
      <c r="BD72" s="27"/>
      <c r="BE72" s="3"/>
      <c r="BF72" s="27"/>
      <c r="BG72" s="27"/>
      <c r="BH72" s="9"/>
      <c r="BI72" s="27"/>
      <c r="BJ72" s="3"/>
      <c r="BK72" s="27"/>
      <c r="BL72" s="27"/>
      <c r="BM72" s="3"/>
      <c r="BN72" s="27"/>
      <c r="BO72" s="9"/>
      <c r="BP72" s="27"/>
      <c r="BQ72" s="3"/>
      <c r="BR72" s="27"/>
      <c r="BS72" s="27"/>
      <c r="BT72" s="3"/>
      <c r="BU72" s="27"/>
      <c r="BV72" s="9"/>
      <c r="BW72" s="27"/>
      <c r="BX72" s="3"/>
      <c r="BY72" s="27"/>
      <c r="BZ72" s="27"/>
      <c r="CA72" s="3"/>
      <c r="CB72" s="27"/>
      <c r="CC72" s="9"/>
      <c r="CD72" s="27"/>
      <c r="CE72" s="3"/>
      <c r="CF72" s="27"/>
      <c r="CG72" s="27"/>
      <c r="CH72" s="3"/>
      <c r="CI72" s="27"/>
      <c r="CJ72" s="27"/>
      <c r="CK72" s="9"/>
      <c r="CL72" s="27"/>
      <c r="CM72" s="3"/>
      <c r="CN72" s="27"/>
      <c r="CO72" s="27"/>
      <c r="CP72" s="3"/>
      <c r="CQ72" s="27"/>
      <c r="CR72" s="27"/>
    </row>
    <row r="73" spans="1:96" ht="12" customHeight="1">
      <c r="A73" s="1"/>
      <c r="B73" s="16" t="s">
        <v>37</v>
      </c>
      <c r="C73" s="5" t="s">
        <v>112</v>
      </c>
      <c r="D73" s="27">
        <f>Functionalization!I73</f>
        <v>10.846170594481478</v>
      </c>
      <c r="E73" s="3"/>
      <c r="F73" s="27">
        <v>0</v>
      </c>
      <c r="G73" s="27">
        <f>D73-F73</f>
        <v>10.846170594481478</v>
      </c>
      <c r="H73" s="3" t="s">
        <v>393</v>
      </c>
      <c r="I73" s="27">
        <v>4.7751373114895177</v>
      </c>
      <c r="J73" s="27">
        <v>6.0710332829919604</v>
      </c>
      <c r="K73" s="27">
        <v>0</v>
      </c>
      <c r="L73" s="9"/>
      <c r="M73" s="27">
        <f>Functionalization!J73</f>
        <v>0.3960108572101888</v>
      </c>
      <c r="N73" s="3"/>
      <c r="O73" s="27">
        <v>0</v>
      </c>
      <c r="P73" s="27">
        <f>M73-O73</f>
        <v>0.3960108572101888</v>
      </c>
      <c r="Q73" s="20"/>
      <c r="R73" s="27">
        <v>0.3960108572101888</v>
      </c>
      <c r="S73" s="27">
        <v>0</v>
      </c>
      <c r="T73" s="1"/>
      <c r="U73" s="27">
        <f>Functionalization!K73</f>
        <v>21.94657815862497</v>
      </c>
      <c r="V73" s="3"/>
      <c r="W73" s="27">
        <v>0</v>
      </c>
      <c r="X73" s="27">
        <f>U73-W73</f>
        <v>21.94657815862497</v>
      </c>
      <c r="Y73" s="3" t="s">
        <v>647</v>
      </c>
      <c r="Z73" s="27">
        <v>12.376711332822982</v>
      </c>
      <c r="AA73" s="27">
        <v>0.77757075976759316</v>
      </c>
      <c r="AB73" s="27">
        <v>4.2491189238323317</v>
      </c>
      <c r="AC73" s="27">
        <v>4.5431771422020644</v>
      </c>
      <c r="AD73" s="9"/>
      <c r="AE73" s="27">
        <f>Functionalization!L73</f>
        <v>2.1873603707739262</v>
      </c>
      <c r="AF73" s="3"/>
      <c r="AG73" s="27">
        <v>0</v>
      </c>
      <c r="AH73" s="27">
        <f>AE73-AG73</f>
        <v>2.1873603707739262</v>
      </c>
      <c r="AI73" s="3" t="s">
        <v>637</v>
      </c>
      <c r="AJ73" s="27">
        <v>2.1873603707739262</v>
      </c>
      <c r="AK73" s="27">
        <v>0</v>
      </c>
      <c r="AL73" s="9"/>
      <c r="AM73" s="27">
        <f>Functionalization!M73</f>
        <v>28.437588938539935</v>
      </c>
      <c r="AN73" s="3"/>
      <c r="AO73" s="27">
        <v>0</v>
      </c>
      <c r="AP73" s="27">
        <f>AM73-AO73</f>
        <v>28.437588938539935</v>
      </c>
      <c r="AQ73" s="3" t="s">
        <v>637</v>
      </c>
      <c r="AR73" s="27">
        <v>28.437588938539935</v>
      </c>
      <c r="AS73" s="9"/>
      <c r="AT73" s="27">
        <f>Functionalization!N73</f>
        <v>0.48237213841351023</v>
      </c>
      <c r="AU73" s="3"/>
      <c r="AV73" s="27">
        <v>0</v>
      </c>
      <c r="AW73" s="27">
        <f>AT73-AV73</f>
        <v>0.48237213841351023</v>
      </c>
      <c r="AX73" s="3" t="s">
        <v>637</v>
      </c>
      <c r="AY73" s="27">
        <v>0.48237213841351023</v>
      </c>
      <c r="AZ73" s="9"/>
      <c r="BA73" s="27">
        <f>Functionalization!O73</f>
        <v>95.089287198974901</v>
      </c>
      <c r="BB73" s="3"/>
      <c r="BC73" s="27">
        <v>0</v>
      </c>
      <c r="BD73" s="27">
        <f>BA73-BC73</f>
        <v>95.089287198974901</v>
      </c>
      <c r="BE73" s="3" t="s">
        <v>637</v>
      </c>
      <c r="BF73" s="27">
        <v>95.089287198974901</v>
      </c>
      <c r="BG73" s="27">
        <v>0</v>
      </c>
      <c r="BH73" s="9"/>
      <c r="BI73" s="27">
        <f>Functionalization!P73</f>
        <v>0</v>
      </c>
      <c r="BJ73" s="3"/>
      <c r="BK73" s="27">
        <v>0</v>
      </c>
      <c r="BL73" s="27">
        <f>BI73-BK73</f>
        <v>0</v>
      </c>
      <c r="BM73" s="3"/>
      <c r="BN73" s="27">
        <v>0</v>
      </c>
      <c r="BO73" s="9"/>
      <c r="BP73" s="27">
        <f>Functionalization!Q73</f>
        <v>27.135781727485995</v>
      </c>
      <c r="BQ73" s="3"/>
      <c r="BR73" s="27">
        <v>0</v>
      </c>
      <c r="BS73" s="27">
        <f>BP73-BR73</f>
        <v>27.135781727485995</v>
      </c>
      <c r="BT73" s="3" t="s">
        <v>637</v>
      </c>
      <c r="BU73" s="27">
        <v>27.135781727485995</v>
      </c>
      <c r="BV73" s="9"/>
      <c r="BW73" s="27">
        <f>Functionalization!R73</f>
        <v>0.41818425674847193</v>
      </c>
      <c r="BX73" s="3"/>
      <c r="BY73" s="27">
        <v>0</v>
      </c>
      <c r="BZ73" s="27">
        <f>BW73-BY73</f>
        <v>0.41818425674847193</v>
      </c>
      <c r="CA73" s="3"/>
      <c r="CB73" s="27">
        <v>0.41818425674847193</v>
      </c>
      <c r="CC73" s="9"/>
      <c r="CD73" s="27">
        <f>Functionalization!S73</f>
        <v>18.136175216733303</v>
      </c>
      <c r="CE73" s="3"/>
      <c r="CF73" s="27">
        <v>0</v>
      </c>
      <c r="CG73" s="27">
        <f>CD73-CF73</f>
        <v>18.136175216733303</v>
      </c>
      <c r="CH73" s="3" t="s">
        <v>648</v>
      </c>
      <c r="CI73" s="27">
        <v>15.494399097314528</v>
      </c>
      <c r="CJ73" s="27">
        <v>2.641776119418775</v>
      </c>
      <c r="CK73" s="9"/>
      <c r="CL73" s="27">
        <f>Functionalization!T73</f>
        <v>344.9244905420133</v>
      </c>
      <c r="CM73" s="3"/>
      <c r="CN73" s="27">
        <v>0</v>
      </c>
      <c r="CO73" s="27">
        <f>CL73-CN73</f>
        <v>344.9244905420133</v>
      </c>
      <c r="CP73" s="3" t="s">
        <v>526</v>
      </c>
      <c r="CQ73" s="27">
        <v>104.00243506814751</v>
      </c>
      <c r="CR73" s="27">
        <v>240.92205547386584</v>
      </c>
    </row>
    <row r="74" spans="1:96" ht="12" customHeight="1">
      <c r="A74" s="1"/>
      <c r="B74" s="16" t="s">
        <v>39</v>
      </c>
      <c r="C74" s="5" t="s">
        <v>114</v>
      </c>
      <c r="D74" s="27">
        <f>Functionalization!I74</f>
        <v>1296.7424944009149</v>
      </c>
      <c r="E74" s="3"/>
      <c r="F74" s="27">
        <v>0</v>
      </c>
      <c r="G74" s="27">
        <f t="shared" ref="G74:G75" si="226">D74-F74</f>
        <v>1296.7424944009149</v>
      </c>
      <c r="H74" s="3" t="s">
        <v>393</v>
      </c>
      <c r="I74" s="27">
        <v>570.90411905915835</v>
      </c>
      <c r="J74" s="27">
        <v>725.83837534175666</v>
      </c>
      <c r="K74" s="27">
        <v>0</v>
      </c>
      <c r="L74" s="9"/>
      <c r="M74" s="27">
        <f>Functionalization!J74</f>
        <v>47.346121132362178</v>
      </c>
      <c r="N74" s="3"/>
      <c r="O74" s="27">
        <v>0</v>
      </c>
      <c r="P74" s="27">
        <f t="shared" ref="P74:P75" si="227">M74-O74</f>
        <v>47.346121132362178</v>
      </c>
      <c r="Q74" s="3" t="s">
        <v>649</v>
      </c>
      <c r="R74" s="27">
        <v>23.773261668224801</v>
      </c>
      <c r="S74" s="27">
        <v>23.572859464137377</v>
      </c>
      <c r="T74" s="1"/>
      <c r="U74" s="27">
        <f>Functionalization!K74</f>
        <v>2623.8809593738019</v>
      </c>
      <c r="V74" s="3"/>
      <c r="W74" s="27">
        <v>0</v>
      </c>
      <c r="X74" s="27">
        <f t="shared" ref="X74:X75" si="228">U74-W74</f>
        <v>2623.8809593738019</v>
      </c>
      <c r="Y74" s="3" t="s">
        <v>647</v>
      </c>
      <c r="Z74" s="27">
        <v>1479.7303238408281</v>
      </c>
      <c r="AA74" s="27">
        <v>92.96452031717719</v>
      </c>
      <c r="AB74" s="27">
        <v>508.01460518240032</v>
      </c>
      <c r="AC74" s="27">
        <v>543.17151003339632</v>
      </c>
      <c r="AD74" s="9"/>
      <c r="AE74" s="27">
        <f>Functionalization!L74</f>
        <v>261.51563066823519</v>
      </c>
      <c r="AF74" s="3"/>
      <c r="AG74" s="27">
        <v>0</v>
      </c>
      <c r="AH74" s="27">
        <f t="shared" ref="AH74:AH75" si="229">AE74-AG74</f>
        <v>261.51563066823519</v>
      </c>
      <c r="AI74" s="3" t="s">
        <v>637</v>
      </c>
      <c r="AJ74" s="27">
        <v>261.51563066823519</v>
      </c>
      <c r="AK74" s="27">
        <v>0</v>
      </c>
      <c r="AL74" s="9"/>
      <c r="AM74" s="27">
        <f>Functionalization!M74</f>
        <v>3399.9308505872791</v>
      </c>
      <c r="AN74" s="3"/>
      <c r="AO74" s="27">
        <v>0</v>
      </c>
      <c r="AP74" s="27">
        <f t="shared" ref="AP74:AP75" si="230">AM74-AO74</f>
        <v>3399.9308505872791</v>
      </c>
      <c r="AQ74" s="3" t="s">
        <v>637</v>
      </c>
      <c r="AR74" s="27">
        <v>3399.9308505872791</v>
      </c>
      <c r="AS74" s="9"/>
      <c r="AT74" s="27">
        <f>Functionalization!N74</f>
        <v>57.671271583548467</v>
      </c>
      <c r="AU74" s="3"/>
      <c r="AV74" s="27">
        <v>0</v>
      </c>
      <c r="AW74" s="27">
        <f t="shared" ref="AW74:AW75" si="231">AT74-AV74</f>
        <v>57.671271583548467</v>
      </c>
      <c r="AX74" s="3" t="s">
        <v>637</v>
      </c>
      <c r="AY74" s="27">
        <v>57.671271583548467</v>
      </c>
      <c r="AZ74" s="9"/>
      <c r="BA74" s="27">
        <f>Functionalization!O74</f>
        <v>11368.650197696674</v>
      </c>
      <c r="BB74" s="3"/>
      <c r="BC74" s="27">
        <v>0</v>
      </c>
      <c r="BD74" s="27">
        <f t="shared" ref="BD74:BD75" si="232">BA74-BC74</f>
        <v>11368.650197696674</v>
      </c>
      <c r="BE74" s="3" t="s">
        <v>637</v>
      </c>
      <c r="BF74" s="27">
        <v>11368.650197696674</v>
      </c>
      <c r="BG74" s="27">
        <v>0</v>
      </c>
      <c r="BH74" s="9"/>
      <c r="BI74" s="27">
        <f>Functionalization!P74</f>
        <v>0</v>
      </c>
      <c r="BJ74" s="3"/>
      <c r="BK74" s="27">
        <v>0</v>
      </c>
      <c r="BL74" s="27">
        <f t="shared" ref="BL74:BL75" si="233">BI74-BK74</f>
        <v>0</v>
      </c>
      <c r="BM74" s="3"/>
      <c r="BN74" s="27">
        <v>0</v>
      </c>
      <c r="BO74" s="9"/>
      <c r="BP74" s="27">
        <f>Functionalization!Q74</f>
        <v>3244.2898604898069</v>
      </c>
      <c r="BQ74" s="3"/>
      <c r="BR74" s="27">
        <v>0</v>
      </c>
      <c r="BS74" s="27">
        <f t="shared" ref="BS74:BS75" si="234">BP74-BR74</f>
        <v>3244.2898604898069</v>
      </c>
      <c r="BT74" s="3" t="s">
        <v>637</v>
      </c>
      <c r="BU74" s="27">
        <v>3244.2898604898069</v>
      </c>
      <c r="BV74" s="9"/>
      <c r="BW74" s="27">
        <f>Functionalization!R74</f>
        <v>49.997120319231961</v>
      </c>
      <c r="BX74" s="3"/>
      <c r="BY74" s="27">
        <v>0</v>
      </c>
      <c r="BZ74" s="27">
        <f t="shared" ref="BZ74:BZ75" si="235">BW74-BY74</f>
        <v>49.997120319231961</v>
      </c>
      <c r="CA74" s="3" t="s">
        <v>637</v>
      </c>
      <c r="CB74" s="27">
        <v>49.997120319231961</v>
      </c>
      <c r="CC74" s="9"/>
      <c r="CD74" s="27">
        <f>Functionalization!S74</f>
        <v>2168.3181989968616</v>
      </c>
      <c r="CE74" s="3"/>
      <c r="CF74" s="27">
        <v>0</v>
      </c>
      <c r="CG74" s="27">
        <f t="shared" ref="CG74:CG75" si="236">CD74-CF74</f>
        <v>2168.3181989968616</v>
      </c>
      <c r="CH74" s="3" t="s">
        <v>648</v>
      </c>
      <c r="CI74" s="27">
        <v>1852.4736965614245</v>
      </c>
      <c r="CJ74" s="27">
        <v>315.84450243543716</v>
      </c>
      <c r="CK74" s="9"/>
      <c r="CL74" s="27">
        <f>Functionalization!T74</f>
        <v>41238.35600308462</v>
      </c>
      <c r="CM74" s="3"/>
      <c r="CN74" s="27">
        <v>0</v>
      </c>
      <c r="CO74" s="27">
        <f t="shared" ref="CO74:CO75" si="237">CL74-CN74</f>
        <v>41238.35600308462</v>
      </c>
      <c r="CP74" s="3" t="s">
        <v>526</v>
      </c>
      <c r="CQ74" s="27">
        <v>12434.28506856214</v>
      </c>
      <c r="CR74" s="27">
        <v>28804.070934522486</v>
      </c>
    </row>
    <row r="75" spans="1:96" ht="12" customHeight="1">
      <c r="A75" s="1"/>
      <c r="B75" s="16" t="s">
        <v>115</v>
      </c>
      <c r="C75" s="5" t="s">
        <v>116</v>
      </c>
      <c r="D75" s="27">
        <f>Functionalization!I75</f>
        <v>3033.1200807265263</v>
      </c>
      <c r="E75" s="3"/>
      <c r="F75" s="27">
        <v>0</v>
      </c>
      <c r="G75" s="27">
        <f t="shared" si="226"/>
        <v>3033.1200807265263</v>
      </c>
      <c r="H75" s="3" t="s">
        <v>393</v>
      </c>
      <c r="I75" s="27">
        <v>1335.3620747099958</v>
      </c>
      <c r="J75" s="27">
        <v>1697.7580060165308</v>
      </c>
      <c r="K75" s="27">
        <v>0</v>
      </c>
      <c r="L75" s="9"/>
      <c r="M75" s="27">
        <f>Functionalization!J75</f>
        <v>110.74401538558614</v>
      </c>
      <c r="N75" s="3"/>
      <c r="O75" s="27">
        <v>0</v>
      </c>
      <c r="P75" s="27">
        <f t="shared" si="227"/>
        <v>110.74401538558614</v>
      </c>
      <c r="Q75" s="3" t="s">
        <v>649</v>
      </c>
      <c r="R75" s="27">
        <v>55.606381113909435</v>
      </c>
      <c r="S75" s="27">
        <v>55.137634271676703</v>
      </c>
      <c r="T75" s="1"/>
      <c r="U75" s="27">
        <f>Functionalization!K75</f>
        <v>6137.3372598462192</v>
      </c>
      <c r="V75" s="3"/>
      <c r="W75" s="27">
        <v>0</v>
      </c>
      <c r="X75" s="27">
        <f t="shared" si="228"/>
        <v>6137.3372598462192</v>
      </c>
      <c r="Y75" s="3" t="s">
        <v>647</v>
      </c>
      <c r="Z75" s="27">
        <v>3461.134171727052</v>
      </c>
      <c r="AA75" s="27">
        <v>217.44683665927712</v>
      </c>
      <c r="AB75" s="27">
        <v>1188.2615915914489</v>
      </c>
      <c r="AC75" s="27">
        <v>1270.4946598684412</v>
      </c>
      <c r="AD75" s="9"/>
      <c r="AE75" s="27">
        <f>Functionalization!L75</f>
        <v>611.6930032204599</v>
      </c>
      <c r="AF75" s="3"/>
      <c r="AG75" s="27">
        <v>0</v>
      </c>
      <c r="AH75" s="27">
        <f t="shared" si="229"/>
        <v>611.6930032204599</v>
      </c>
      <c r="AI75" s="3" t="s">
        <v>637</v>
      </c>
      <c r="AJ75" s="27">
        <v>611.6930032204599</v>
      </c>
      <c r="AK75" s="27">
        <v>0</v>
      </c>
      <c r="AL75" s="9"/>
      <c r="AM75" s="27">
        <f>Functionalization!M75</f>
        <v>7952.5415265751308</v>
      </c>
      <c r="AN75" s="3"/>
      <c r="AO75" s="27">
        <v>0</v>
      </c>
      <c r="AP75" s="27">
        <f t="shared" si="230"/>
        <v>7952.5415265751308</v>
      </c>
      <c r="AQ75" s="3" t="s">
        <v>637</v>
      </c>
      <c r="AR75" s="27">
        <v>7952.5415265751308</v>
      </c>
      <c r="AS75" s="9"/>
      <c r="AT75" s="27">
        <f>Functionalization!N75</f>
        <v>134.89485589959591</v>
      </c>
      <c r="AU75" s="3"/>
      <c r="AV75" s="27">
        <v>0</v>
      </c>
      <c r="AW75" s="27">
        <f t="shared" si="231"/>
        <v>134.89485589959591</v>
      </c>
      <c r="AX75" s="3" t="s">
        <v>637</v>
      </c>
      <c r="AY75" s="27">
        <v>134.89485589959591</v>
      </c>
      <c r="AZ75" s="9"/>
      <c r="BA75" s="27">
        <f>Functionalization!O75</f>
        <v>26591.61811560746</v>
      </c>
      <c r="BB75" s="3"/>
      <c r="BC75" s="27">
        <v>0</v>
      </c>
      <c r="BD75" s="27">
        <f t="shared" si="232"/>
        <v>26591.61811560746</v>
      </c>
      <c r="BE75" s="3" t="s">
        <v>637</v>
      </c>
      <c r="BF75" s="27">
        <v>26591.61811560746</v>
      </c>
      <c r="BG75" s="27">
        <v>0</v>
      </c>
      <c r="BH75" s="9"/>
      <c r="BI75" s="27">
        <f>Functionalization!P75</f>
        <v>0</v>
      </c>
      <c r="BJ75" s="3"/>
      <c r="BK75" s="27">
        <v>0</v>
      </c>
      <c r="BL75" s="27">
        <f t="shared" si="233"/>
        <v>0</v>
      </c>
      <c r="BM75" s="3"/>
      <c r="BN75" s="27">
        <v>0</v>
      </c>
      <c r="BO75" s="9"/>
      <c r="BP75" s="27">
        <f>Functionalization!Q75</f>
        <v>7588.4925234097818</v>
      </c>
      <c r="BQ75" s="3"/>
      <c r="BR75" s="27">
        <v>0</v>
      </c>
      <c r="BS75" s="27">
        <f t="shared" si="234"/>
        <v>7588.4925234097818</v>
      </c>
      <c r="BT75" s="3" t="s">
        <v>637</v>
      </c>
      <c r="BU75" s="27">
        <v>7588.4925234097818</v>
      </c>
      <c r="BV75" s="9"/>
      <c r="BW75" s="27">
        <f>Functionalization!R75</f>
        <v>116.94478300321498</v>
      </c>
      <c r="BX75" s="3"/>
      <c r="BY75" s="27">
        <v>0</v>
      </c>
      <c r="BZ75" s="27">
        <f t="shared" si="235"/>
        <v>116.94478300321498</v>
      </c>
      <c r="CA75" s="3" t="s">
        <v>637</v>
      </c>
      <c r="CB75" s="27">
        <v>116.94478300321498</v>
      </c>
      <c r="CC75" s="9"/>
      <c r="CD75" s="27">
        <f>Functionalization!S75</f>
        <v>5071.7621263893061</v>
      </c>
      <c r="CE75" s="3"/>
      <c r="CF75" s="27">
        <v>0</v>
      </c>
      <c r="CG75" s="27">
        <f t="shared" si="236"/>
        <v>5071.7621263893061</v>
      </c>
      <c r="CH75" s="3" t="s">
        <v>648</v>
      </c>
      <c r="CI75" s="27">
        <v>4332.9922419593304</v>
      </c>
      <c r="CJ75" s="27">
        <v>738.76988442997595</v>
      </c>
      <c r="CK75" s="9"/>
      <c r="CL75" s="27">
        <f>Functionalization!T75</f>
        <v>96457.767235345877</v>
      </c>
      <c r="CM75" s="3"/>
      <c r="CN75" s="27">
        <v>0</v>
      </c>
      <c r="CO75" s="27">
        <f t="shared" si="237"/>
        <v>96457.767235345877</v>
      </c>
      <c r="CP75" s="3" t="s">
        <v>526</v>
      </c>
      <c r="CQ75" s="27">
        <v>29084.170445388027</v>
      </c>
      <c r="CR75" s="27">
        <v>67373.596789957854</v>
      </c>
    </row>
    <row r="76" spans="1:96" ht="12" customHeight="1">
      <c r="A76" s="1"/>
      <c r="B76" s="16" t="s">
        <v>117</v>
      </c>
      <c r="C76" s="5" t="s">
        <v>118</v>
      </c>
      <c r="D76" s="27">
        <f>Functionalization!I76</f>
        <v>1346.2937571384241</v>
      </c>
      <c r="E76" s="3"/>
      <c r="F76" s="27">
        <v>0</v>
      </c>
      <c r="G76" s="27">
        <f>D76-F76</f>
        <v>1346.2937571384241</v>
      </c>
      <c r="H76" s="3" t="s">
        <v>393</v>
      </c>
      <c r="I76" s="27">
        <v>592.71956825093935</v>
      </c>
      <c r="J76" s="27">
        <v>753.57418888748475</v>
      </c>
      <c r="K76" s="27">
        <v>0</v>
      </c>
      <c r="L76" s="9"/>
      <c r="M76" s="27">
        <f>Functionalization!J76</f>
        <v>49.155316171440063</v>
      </c>
      <c r="N76" s="3"/>
      <c r="O76" s="27">
        <v>0</v>
      </c>
      <c r="P76" s="27">
        <f>M76-O76</f>
        <v>49.155316171440063</v>
      </c>
      <c r="Q76" s="3" t="s">
        <v>649</v>
      </c>
      <c r="R76" s="27">
        <v>24.68168808298033</v>
      </c>
      <c r="S76" s="27">
        <v>24.473628088459733</v>
      </c>
      <c r="T76" s="1"/>
      <c r="U76" s="27">
        <f>Functionalization!K76</f>
        <v>2724.1449789237636</v>
      </c>
      <c r="V76" s="3"/>
      <c r="W76" s="27">
        <v>0</v>
      </c>
      <c r="X76" s="27">
        <f>U76-W76</f>
        <v>2724.1449789237636</v>
      </c>
      <c r="Y76" s="3" t="s">
        <v>647</v>
      </c>
      <c r="Z76" s="27">
        <v>1536.2739370669615</v>
      </c>
      <c r="AA76" s="27">
        <v>96.516890499686824</v>
      </c>
      <c r="AB76" s="27">
        <v>527.4269135509287</v>
      </c>
      <c r="AC76" s="27">
        <v>563.92723780618667</v>
      </c>
      <c r="AD76" s="9"/>
      <c r="AE76" s="27">
        <f>Functionalization!L76</f>
        <v>271.50869388715427</v>
      </c>
      <c r="AF76" s="3"/>
      <c r="AG76" s="27">
        <v>0</v>
      </c>
      <c r="AH76" s="27">
        <f>AE76-AG76</f>
        <v>271.50869388715427</v>
      </c>
      <c r="AI76" s="3" t="s">
        <v>637</v>
      </c>
      <c r="AJ76" s="27">
        <v>271.50869388715427</v>
      </c>
      <c r="AK76" s="27">
        <v>0</v>
      </c>
      <c r="AL76" s="9"/>
      <c r="AM76" s="27">
        <f>Functionalization!M76</f>
        <v>3529.84937149196</v>
      </c>
      <c r="AN76" s="3"/>
      <c r="AO76" s="27">
        <v>0</v>
      </c>
      <c r="AP76" s="27">
        <f>AM76-AO76</f>
        <v>3529.84937149196</v>
      </c>
      <c r="AQ76" s="3" t="s">
        <v>637</v>
      </c>
      <c r="AR76" s="27">
        <v>3529.84937149196</v>
      </c>
      <c r="AS76" s="9"/>
      <c r="AT76" s="27">
        <f>Functionalization!N76</f>
        <v>59.875012374786202</v>
      </c>
      <c r="AU76" s="3"/>
      <c r="AV76" s="27">
        <v>0</v>
      </c>
      <c r="AW76" s="27">
        <f>AT76-AV76</f>
        <v>59.875012374786202</v>
      </c>
      <c r="AX76" s="3" t="s">
        <v>637</v>
      </c>
      <c r="AY76" s="27">
        <v>59.875012374786202</v>
      </c>
      <c r="AZ76" s="9"/>
      <c r="BA76" s="27">
        <f>Functionalization!O76</f>
        <v>11803.07027365567</v>
      </c>
      <c r="BB76" s="3"/>
      <c r="BC76" s="27">
        <v>0</v>
      </c>
      <c r="BD76" s="27">
        <f>BA76-BC76</f>
        <v>11803.07027365567</v>
      </c>
      <c r="BE76" s="3" t="s">
        <v>637</v>
      </c>
      <c r="BF76" s="27">
        <v>11803.07027365567</v>
      </c>
      <c r="BG76" s="27">
        <v>0</v>
      </c>
      <c r="BH76" s="9"/>
      <c r="BI76" s="27">
        <f>Functionalization!P76</f>
        <v>0</v>
      </c>
      <c r="BJ76" s="3"/>
      <c r="BK76" s="27">
        <v>0</v>
      </c>
      <c r="BL76" s="27">
        <f>BI76-BK76</f>
        <v>0</v>
      </c>
      <c r="BM76" s="3"/>
      <c r="BN76" s="27">
        <v>0</v>
      </c>
      <c r="BO76" s="9"/>
      <c r="BP76" s="27">
        <f>Functionalization!Q76</f>
        <v>3368.2610112525008</v>
      </c>
      <c r="BQ76" s="3"/>
      <c r="BR76" s="27">
        <v>0</v>
      </c>
      <c r="BS76" s="27">
        <f>BP76-BR76</f>
        <v>3368.2610112525008</v>
      </c>
      <c r="BT76" s="3" t="s">
        <v>637</v>
      </c>
      <c r="BU76" s="27">
        <v>3368.2610112525008</v>
      </c>
      <c r="BV76" s="9"/>
      <c r="BW76" s="27">
        <f>Functionalization!R76</f>
        <v>51.907615622466146</v>
      </c>
      <c r="BX76" s="3"/>
      <c r="BY76" s="27">
        <v>0</v>
      </c>
      <c r="BZ76" s="27">
        <f>BW76-BY76</f>
        <v>51.907615622466146</v>
      </c>
      <c r="CA76" s="3" t="s">
        <v>637</v>
      </c>
      <c r="CB76" s="27">
        <v>51.907615622466146</v>
      </c>
      <c r="CC76" s="9"/>
      <c r="CD76" s="27">
        <f>Functionalization!S76</f>
        <v>2251.1742056758549</v>
      </c>
      <c r="CE76" s="3"/>
      <c r="CF76" s="27">
        <v>0</v>
      </c>
      <c r="CG76" s="27">
        <f>CD76-CF76</f>
        <v>2251.1742056758549</v>
      </c>
      <c r="CH76" s="3" t="s">
        <v>648</v>
      </c>
      <c r="CI76" s="27">
        <v>1923.2606193691386</v>
      </c>
      <c r="CJ76" s="27">
        <v>327.91358630671618</v>
      </c>
      <c r="CK76" s="9"/>
      <c r="CL76" s="27">
        <f>Functionalization!T76</f>
        <v>42814.160468500733</v>
      </c>
      <c r="CM76" s="3"/>
      <c r="CN76" s="27">
        <v>0</v>
      </c>
      <c r="CO76" s="27">
        <f>CL76-CN76</f>
        <v>42814.160468500733</v>
      </c>
      <c r="CP76" s="3" t="s">
        <v>526</v>
      </c>
      <c r="CQ76" s="27">
        <v>12909.425298057018</v>
      </c>
      <c r="CR76" s="27">
        <v>29904.735170443721</v>
      </c>
    </row>
    <row r="77" spans="1:96" ht="12" customHeight="1">
      <c r="A77" s="1"/>
      <c r="B77" s="16" t="s">
        <v>119</v>
      </c>
      <c r="C77" s="5" t="s">
        <v>120</v>
      </c>
      <c r="D77" s="27">
        <f>Functionalization!I77</f>
        <v>1018.6226428720709</v>
      </c>
      <c r="E77" s="3"/>
      <c r="F77" s="27">
        <v>0</v>
      </c>
      <c r="G77" s="27">
        <f t="shared" ref="G77:G79" si="238">D77-F77</f>
        <v>1018.6226428720709</v>
      </c>
      <c r="H77" s="3" t="s">
        <v>393</v>
      </c>
      <c r="I77" s="27">
        <v>448.45901564385485</v>
      </c>
      <c r="J77" s="27">
        <v>570.163627228216</v>
      </c>
      <c r="K77" s="27">
        <v>0</v>
      </c>
      <c r="L77" s="9"/>
      <c r="M77" s="27">
        <f>Functionalization!J77</f>
        <v>37.191525106816876</v>
      </c>
      <c r="N77" s="3"/>
      <c r="O77" s="27">
        <v>0</v>
      </c>
      <c r="P77" s="27">
        <f t="shared" ref="P77:P79" si="239">M77-O77</f>
        <v>37.191525106816876</v>
      </c>
      <c r="Q77" s="3" t="s">
        <v>649</v>
      </c>
      <c r="R77" s="27">
        <v>18.67447294643031</v>
      </c>
      <c r="S77" s="27">
        <v>18.517052160386566</v>
      </c>
      <c r="T77" s="1"/>
      <c r="U77" s="27">
        <f>Functionalization!K77</f>
        <v>2061.1220569692478</v>
      </c>
      <c r="V77" s="3"/>
      <c r="W77" s="27">
        <v>0</v>
      </c>
      <c r="X77" s="27">
        <f t="shared" ref="X77:X79" si="240">U77-W77</f>
        <v>2061.1220569692478</v>
      </c>
      <c r="Y77" s="3" t="s">
        <v>647</v>
      </c>
      <c r="Z77" s="27">
        <v>1162.3640157678681</v>
      </c>
      <c r="AA77" s="27">
        <v>73.025882769860246</v>
      </c>
      <c r="AB77" s="27">
        <v>399.05777899842622</v>
      </c>
      <c r="AC77" s="27">
        <v>426.67437943309324</v>
      </c>
      <c r="AD77" s="9"/>
      <c r="AE77" s="27">
        <f>Functionalization!L77</f>
        <v>205.42686309258517</v>
      </c>
      <c r="AF77" s="3"/>
      <c r="AG77" s="27">
        <v>0</v>
      </c>
      <c r="AH77" s="27">
        <f t="shared" ref="AH77:AH79" si="241">AE77-AG77</f>
        <v>205.42686309258517</v>
      </c>
      <c r="AI77" s="3" t="s">
        <v>637</v>
      </c>
      <c r="AJ77" s="27">
        <v>205.42686309258517</v>
      </c>
      <c r="AK77" s="27">
        <v>0</v>
      </c>
      <c r="AL77" s="9"/>
      <c r="AM77" s="27">
        <f>Functionalization!M77</f>
        <v>2670.7280462860867</v>
      </c>
      <c r="AN77" s="3"/>
      <c r="AO77" s="27">
        <v>0</v>
      </c>
      <c r="AP77" s="27">
        <f t="shared" ref="AP77:AP79" si="242">AM77-AO77</f>
        <v>2670.7280462860867</v>
      </c>
      <c r="AQ77" s="3" t="s">
        <v>637</v>
      </c>
      <c r="AR77" s="27">
        <v>2670.7280462860867</v>
      </c>
      <c r="AS77" s="9"/>
      <c r="AT77" s="27">
        <f>Functionalization!N77</f>
        <v>45.302180912461701</v>
      </c>
      <c r="AU77" s="3"/>
      <c r="AV77" s="27">
        <v>0</v>
      </c>
      <c r="AW77" s="27">
        <f t="shared" ref="AW77:AW79" si="243">AT77-AV77</f>
        <v>45.302180912461701</v>
      </c>
      <c r="AX77" s="3" t="s">
        <v>637</v>
      </c>
      <c r="AY77" s="27">
        <v>45.302180912461701</v>
      </c>
      <c r="AZ77" s="9"/>
      <c r="BA77" s="27">
        <f>Functionalization!O77</f>
        <v>8930.350135256358</v>
      </c>
      <c r="BB77" s="3"/>
      <c r="BC77" s="27">
        <v>0</v>
      </c>
      <c r="BD77" s="27">
        <f t="shared" ref="BD77:BD79" si="244">BA77-BC77</f>
        <v>8930.350135256358</v>
      </c>
      <c r="BE77" s="3" t="s">
        <v>637</v>
      </c>
      <c r="BF77" s="27">
        <v>8930.350135256358</v>
      </c>
      <c r="BG77" s="27">
        <v>0</v>
      </c>
      <c r="BH77" s="9"/>
      <c r="BI77" s="27">
        <f>Functionalization!P77</f>
        <v>0</v>
      </c>
      <c r="BJ77" s="3"/>
      <c r="BK77" s="27">
        <v>0</v>
      </c>
      <c r="BL77" s="27">
        <f t="shared" ref="BL77:BL79" si="245">BI77-BK77</f>
        <v>0</v>
      </c>
      <c r="BM77" s="3"/>
      <c r="BN77" s="27">
        <v>0</v>
      </c>
      <c r="BO77" s="9"/>
      <c r="BP77" s="27">
        <f>Functionalization!Q77</f>
        <v>2548.4682781695519</v>
      </c>
      <c r="BQ77" s="3"/>
      <c r="BR77" s="27">
        <v>0</v>
      </c>
      <c r="BS77" s="27">
        <f t="shared" ref="BS77:BS79" si="246">BP77-BR77</f>
        <v>2548.4682781695519</v>
      </c>
      <c r="BT77" s="3" t="s">
        <v>637</v>
      </c>
      <c r="BU77" s="27">
        <v>2548.4682781695519</v>
      </c>
      <c r="BV77" s="9"/>
      <c r="BW77" s="27">
        <f>Functionalization!R77</f>
        <v>39.273949188421881</v>
      </c>
      <c r="BX77" s="3"/>
      <c r="BY77" s="27">
        <v>0</v>
      </c>
      <c r="BZ77" s="27">
        <f t="shared" ref="BZ77:BZ79" si="247">BW77-BY77</f>
        <v>39.273949188421881</v>
      </c>
      <c r="CA77" s="3" t="s">
        <v>637</v>
      </c>
      <c r="CB77" s="27">
        <v>39.273949188421881</v>
      </c>
      <c r="CC77" s="9"/>
      <c r="CD77" s="27">
        <f>Functionalization!S77</f>
        <v>1703.2664727087499</v>
      </c>
      <c r="CE77" s="3"/>
      <c r="CF77" s="27">
        <v>0</v>
      </c>
      <c r="CG77" s="27">
        <f t="shared" ref="CG77:CG79" si="248">CD77-CF77</f>
        <v>1703.2664727087499</v>
      </c>
      <c r="CH77" s="3" t="s">
        <v>648</v>
      </c>
      <c r="CI77" s="27">
        <v>1455.1629647289067</v>
      </c>
      <c r="CJ77" s="27">
        <v>248.10350797984324</v>
      </c>
      <c r="CK77" s="9"/>
      <c r="CL77" s="27">
        <f>Functionalization!T77</f>
        <v>32393.727637473614</v>
      </c>
      <c r="CM77" s="3"/>
      <c r="CN77" s="27">
        <v>0</v>
      </c>
      <c r="CO77" s="27">
        <f t="shared" ref="CO77:CO79" si="249">CL77-CN77</f>
        <v>32393.727637473614</v>
      </c>
      <c r="CP77" s="3" t="s">
        <v>526</v>
      </c>
      <c r="CQ77" s="27">
        <v>9767.4321412710542</v>
      </c>
      <c r="CR77" s="27">
        <v>22626.295496202561</v>
      </c>
    </row>
    <row r="78" spans="1:96" ht="12" customHeight="1">
      <c r="A78" s="1"/>
      <c r="B78" s="16" t="s">
        <v>121</v>
      </c>
      <c r="C78" s="5" t="s">
        <v>122</v>
      </c>
      <c r="D78" s="27">
        <f>Functionalization!I78</f>
        <v>267.67460123186186</v>
      </c>
      <c r="E78" s="3"/>
      <c r="F78" s="27">
        <v>0</v>
      </c>
      <c r="G78" s="27">
        <f t="shared" si="238"/>
        <v>267.67460123186186</v>
      </c>
      <c r="H78" s="3" t="s">
        <v>393</v>
      </c>
      <c r="I78" s="27">
        <v>117.84647535699651</v>
      </c>
      <c r="J78" s="27">
        <v>149.82812587486538</v>
      </c>
      <c r="K78" s="27">
        <v>0</v>
      </c>
      <c r="L78" s="9"/>
      <c r="M78" s="27">
        <f>Functionalization!J78</f>
        <v>9.7732234030284229</v>
      </c>
      <c r="N78" s="3"/>
      <c r="O78" s="27">
        <v>0</v>
      </c>
      <c r="P78" s="27">
        <f t="shared" si="239"/>
        <v>9.7732234030284229</v>
      </c>
      <c r="Q78" s="3" t="s">
        <v>637</v>
      </c>
      <c r="R78" s="27">
        <v>9.7732234030284229</v>
      </c>
      <c r="S78" s="27">
        <v>0</v>
      </c>
      <c r="T78" s="1"/>
      <c r="U78" s="27">
        <f>Functionalization!K78</f>
        <v>541.62356251364793</v>
      </c>
      <c r="V78" s="3"/>
      <c r="W78" s="27">
        <v>0</v>
      </c>
      <c r="X78" s="27">
        <f t="shared" si="240"/>
        <v>541.62356251364793</v>
      </c>
      <c r="Y78" s="3" t="s">
        <v>638</v>
      </c>
      <c r="Z78" s="27">
        <v>270.81178125682402</v>
      </c>
      <c r="AA78" s="27">
        <v>0</v>
      </c>
      <c r="AB78" s="27">
        <v>245.3554738186825</v>
      </c>
      <c r="AC78" s="27">
        <v>25.456307438141451</v>
      </c>
      <c r="AD78" s="9"/>
      <c r="AE78" s="27">
        <f>Functionalization!L78</f>
        <v>53.98226128724091</v>
      </c>
      <c r="AF78" s="3"/>
      <c r="AG78" s="27">
        <v>0</v>
      </c>
      <c r="AH78" s="27">
        <f t="shared" si="241"/>
        <v>53.98226128724091</v>
      </c>
      <c r="AI78" s="3" t="s">
        <v>637</v>
      </c>
      <c r="AJ78" s="27">
        <v>53.98226128724091</v>
      </c>
      <c r="AK78" s="27">
        <v>0</v>
      </c>
      <c r="AL78" s="9"/>
      <c r="AM78" s="27">
        <f>Functionalization!M78</f>
        <v>701.81638881766003</v>
      </c>
      <c r="AN78" s="3"/>
      <c r="AO78" s="27">
        <v>0</v>
      </c>
      <c r="AP78" s="27">
        <f t="shared" si="242"/>
        <v>701.81638881766003</v>
      </c>
      <c r="AQ78" s="3" t="s">
        <v>637</v>
      </c>
      <c r="AR78" s="27">
        <v>701.81638881766003</v>
      </c>
      <c r="AS78" s="9"/>
      <c r="AT78" s="27">
        <f>Functionalization!N78</f>
        <v>11.904549045254031</v>
      </c>
      <c r="AU78" s="3"/>
      <c r="AV78" s="27">
        <v>0</v>
      </c>
      <c r="AW78" s="27">
        <f t="shared" si="243"/>
        <v>11.904549045254031</v>
      </c>
      <c r="AX78" s="3" t="s">
        <v>637</v>
      </c>
      <c r="AY78" s="27">
        <v>11.904549045254031</v>
      </c>
      <c r="AZ78" s="9"/>
      <c r="BA78" s="27">
        <f>Functionalization!O78</f>
        <v>2346.7256771120724</v>
      </c>
      <c r="BB78" s="3"/>
      <c r="BC78" s="27">
        <v>0</v>
      </c>
      <c r="BD78" s="27">
        <f t="shared" si="244"/>
        <v>2346.7256771120724</v>
      </c>
      <c r="BE78" s="3" t="s">
        <v>637</v>
      </c>
      <c r="BF78" s="27">
        <v>2346.7256771120724</v>
      </c>
      <c r="BG78" s="27">
        <v>0</v>
      </c>
      <c r="BH78" s="9"/>
      <c r="BI78" s="27">
        <f>Functionalization!P78</f>
        <v>0</v>
      </c>
      <c r="BJ78" s="3"/>
      <c r="BK78" s="27">
        <v>0</v>
      </c>
      <c r="BL78" s="27">
        <f t="shared" si="245"/>
        <v>0</v>
      </c>
      <c r="BM78" s="3"/>
      <c r="BN78" s="27">
        <v>0</v>
      </c>
      <c r="BO78" s="9"/>
      <c r="BP78" s="27">
        <f>Functionalization!Q78</f>
        <v>669.68885375224977</v>
      </c>
      <c r="BQ78" s="3"/>
      <c r="BR78" s="27">
        <v>0</v>
      </c>
      <c r="BS78" s="27">
        <f t="shared" si="246"/>
        <v>669.68885375224977</v>
      </c>
      <c r="BT78" s="3" t="s">
        <v>637</v>
      </c>
      <c r="BU78" s="27">
        <v>669.68885375224977</v>
      </c>
      <c r="BV78" s="9"/>
      <c r="BW78" s="27">
        <f>Functionalization!R78</f>
        <v>10.3204447312993</v>
      </c>
      <c r="BX78" s="3"/>
      <c r="BY78" s="27">
        <v>0</v>
      </c>
      <c r="BZ78" s="27">
        <f t="shared" si="247"/>
        <v>10.3204447312993</v>
      </c>
      <c r="CA78" s="3" t="s">
        <v>637</v>
      </c>
      <c r="CB78" s="27">
        <v>10.3204447312993</v>
      </c>
      <c r="CC78" s="9"/>
      <c r="CD78" s="27">
        <f>Functionalization!S78</f>
        <v>447.58594074486308</v>
      </c>
      <c r="CE78" s="3"/>
      <c r="CF78" s="27">
        <v>0</v>
      </c>
      <c r="CG78" s="27">
        <f t="shared" si="248"/>
        <v>447.58594074486308</v>
      </c>
      <c r="CH78" s="3" t="s">
        <v>637</v>
      </c>
      <c r="CI78" s="27">
        <v>447.58594074486308</v>
      </c>
      <c r="CJ78" s="27">
        <v>0</v>
      </c>
      <c r="CK78" s="9"/>
      <c r="CL78" s="27">
        <f>Functionalization!T78</f>
        <v>8512.4537417761712</v>
      </c>
      <c r="CM78" s="3"/>
      <c r="CN78" s="27">
        <v>0</v>
      </c>
      <c r="CO78" s="27">
        <f t="shared" si="249"/>
        <v>8512.4537417761712</v>
      </c>
      <c r="CP78" s="3" t="s">
        <v>526</v>
      </c>
      <c r="CQ78" s="27">
        <v>2566.6948617029275</v>
      </c>
      <c r="CR78" s="27">
        <v>5945.7588800732447</v>
      </c>
    </row>
    <row r="79" spans="1:96" ht="12" customHeight="1">
      <c r="A79" s="1"/>
      <c r="B79" s="16" t="s">
        <v>16</v>
      </c>
      <c r="C79" s="5" t="s">
        <v>123</v>
      </c>
      <c r="D79" s="27">
        <f>Functionalization!I79</f>
        <v>0</v>
      </c>
      <c r="E79" s="3"/>
      <c r="F79" s="27">
        <v>0</v>
      </c>
      <c r="G79" s="27">
        <f t="shared" si="238"/>
        <v>0</v>
      </c>
      <c r="H79" s="178"/>
      <c r="I79" s="27">
        <v>0</v>
      </c>
      <c r="J79" s="27">
        <v>0</v>
      </c>
      <c r="K79" s="27">
        <v>0</v>
      </c>
      <c r="L79" s="9"/>
      <c r="M79" s="27">
        <f>Functionalization!J79</f>
        <v>0</v>
      </c>
      <c r="N79" s="3"/>
      <c r="O79" s="27">
        <v>0</v>
      </c>
      <c r="P79" s="27">
        <f t="shared" si="239"/>
        <v>0</v>
      </c>
      <c r="Q79" s="3"/>
      <c r="R79" s="27">
        <v>0</v>
      </c>
      <c r="S79" s="27">
        <v>0</v>
      </c>
      <c r="T79" s="1"/>
      <c r="U79" s="27">
        <f>Functionalization!K79</f>
        <v>0</v>
      </c>
      <c r="V79" s="3"/>
      <c r="W79" s="27">
        <v>0</v>
      </c>
      <c r="X79" s="27">
        <f t="shared" si="240"/>
        <v>0</v>
      </c>
      <c r="Y79" s="3"/>
      <c r="Z79" s="27">
        <v>0</v>
      </c>
      <c r="AA79" s="27">
        <v>0</v>
      </c>
      <c r="AB79" s="27">
        <v>0</v>
      </c>
      <c r="AC79" s="27">
        <v>0</v>
      </c>
      <c r="AD79" s="9"/>
      <c r="AE79" s="27">
        <f>Functionalization!L79</f>
        <v>0</v>
      </c>
      <c r="AF79" s="3"/>
      <c r="AG79" s="27">
        <v>0</v>
      </c>
      <c r="AH79" s="27">
        <f t="shared" si="241"/>
        <v>0</v>
      </c>
      <c r="AI79" s="3"/>
      <c r="AJ79" s="27">
        <v>0</v>
      </c>
      <c r="AK79" s="27">
        <v>0</v>
      </c>
      <c r="AL79" s="9"/>
      <c r="AM79" s="27">
        <f>Functionalization!M79</f>
        <v>0</v>
      </c>
      <c r="AN79" s="3"/>
      <c r="AO79" s="27">
        <v>0</v>
      </c>
      <c r="AP79" s="27">
        <f t="shared" si="242"/>
        <v>0</v>
      </c>
      <c r="AQ79" s="3"/>
      <c r="AR79" s="24">
        <v>0</v>
      </c>
      <c r="AS79" s="9"/>
      <c r="AT79" s="27">
        <f>Functionalization!N79</f>
        <v>0</v>
      </c>
      <c r="AU79" s="3"/>
      <c r="AV79" s="27">
        <v>0</v>
      </c>
      <c r="AW79" s="27">
        <f t="shared" si="243"/>
        <v>0</v>
      </c>
      <c r="AX79" s="3"/>
      <c r="AY79" s="27">
        <v>0</v>
      </c>
      <c r="AZ79" s="9"/>
      <c r="BA79" s="27">
        <f>Functionalization!O79</f>
        <v>0</v>
      </c>
      <c r="BB79" s="3"/>
      <c r="BC79" s="27">
        <v>0</v>
      </c>
      <c r="BD79" s="27">
        <f t="shared" si="244"/>
        <v>0</v>
      </c>
      <c r="BE79" s="3"/>
      <c r="BF79" s="27">
        <v>0</v>
      </c>
      <c r="BG79" s="27">
        <v>0</v>
      </c>
      <c r="BH79" s="9"/>
      <c r="BI79" s="27">
        <f>Functionalization!P79</f>
        <v>0</v>
      </c>
      <c r="BJ79" s="3"/>
      <c r="BK79" s="27">
        <v>0</v>
      </c>
      <c r="BL79" s="27">
        <f t="shared" si="245"/>
        <v>0</v>
      </c>
      <c r="BM79" s="3"/>
      <c r="BN79" s="27">
        <v>0</v>
      </c>
      <c r="BO79" s="9"/>
      <c r="BP79" s="27">
        <f>Functionalization!Q79</f>
        <v>0</v>
      </c>
      <c r="BQ79" s="3"/>
      <c r="BR79" s="27">
        <v>0</v>
      </c>
      <c r="BS79" s="27">
        <f t="shared" si="246"/>
        <v>0</v>
      </c>
      <c r="BT79" s="3"/>
      <c r="BU79" s="27">
        <v>0</v>
      </c>
      <c r="BV79" s="9"/>
      <c r="BW79" s="27">
        <f>Functionalization!R79</f>
        <v>0</v>
      </c>
      <c r="BX79" s="3"/>
      <c r="BY79" s="27">
        <v>0</v>
      </c>
      <c r="BZ79" s="27">
        <f t="shared" si="247"/>
        <v>0</v>
      </c>
      <c r="CA79" s="3"/>
      <c r="CB79" s="27">
        <v>0</v>
      </c>
      <c r="CC79" s="9"/>
      <c r="CD79" s="27">
        <f>Functionalization!S79</f>
        <v>0</v>
      </c>
      <c r="CE79" s="3"/>
      <c r="CF79" s="27">
        <v>0</v>
      </c>
      <c r="CG79" s="27">
        <f t="shared" si="248"/>
        <v>0</v>
      </c>
      <c r="CH79" s="3"/>
      <c r="CI79" s="27">
        <v>0</v>
      </c>
      <c r="CJ79" s="27">
        <v>0</v>
      </c>
      <c r="CK79" s="9"/>
      <c r="CL79" s="27">
        <f>Functionalization!T79</f>
        <v>0</v>
      </c>
      <c r="CM79" s="3"/>
      <c r="CN79" s="27">
        <v>0</v>
      </c>
      <c r="CO79" s="27">
        <f t="shared" si="249"/>
        <v>0</v>
      </c>
      <c r="CP79" s="3"/>
      <c r="CQ79" s="27">
        <v>0</v>
      </c>
      <c r="CR79" s="27">
        <v>0</v>
      </c>
    </row>
    <row r="80" spans="1:96" ht="12" customHeight="1">
      <c r="A80" s="1"/>
      <c r="B80" s="16" t="s">
        <v>42</v>
      </c>
      <c r="C80" s="1"/>
      <c r="D80" s="26">
        <f>SUM(D73:D79)</f>
        <v>6973.2997469642796</v>
      </c>
      <c r="E80" s="3"/>
      <c r="F80" s="26">
        <f>SUM(F73:F79)</f>
        <v>0</v>
      </c>
      <c r="G80" s="26">
        <f>SUM(G73:G79)</f>
        <v>6973.2997469642796</v>
      </c>
      <c r="H80" s="3"/>
      <c r="I80" s="26">
        <f>SUM(I73:I79)</f>
        <v>3070.0663903324344</v>
      </c>
      <c r="J80" s="26">
        <f>SUM(J73:J79)</f>
        <v>3903.2333566318453</v>
      </c>
      <c r="K80" s="26">
        <f>SUM(K73:K79)</f>
        <v>0</v>
      </c>
      <c r="L80" s="9"/>
      <c r="M80" s="26">
        <f>SUM(M73:M79)</f>
        <v>254.60621205644387</v>
      </c>
      <c r="N80" s="3"/>
      <c r="O80" s="26">
        <f>SUM(O73:O79)</f>
        <v>0</v>
      </c>
      <c r="P80" s="26">
        <f>SUM(P73:P79)</f>
        <v>254.60621205644387</v>
      </c>
      <c r="Q80" s="3"/>
      <c r="R80" s="26">
        <f>SUM(R73:R79)</f>
        <v>132.90503807178348</v>
      </c>
      <c r="S80" s="26">
        <f>SUM(S73:S79)</f>
        <v>121.70117398466039</v>
      </c>
      <c r="T80" s="9"/>
      <c r="U80" s="26">
        <f>SUM(U73:U79)</f>
        <v>14110.055395785306</v>
      </c>
      <c r="V80" s="3"/>
      <c r="W80" s="26">
        <f>SUM(W73:W79)</f>
        <v>0</v>
      </c>
      <c r="X80" s="26">
        <f>SUM(X73:X79)</f>
        <v>14110.055395785306</v>
      </c>
      <c r="Y80" s="3"/>
      <c r="Z80" s="26">
        <f>SUM(Z73:Z79)</f>
        <v>7922.6909409923574</v>
      </c>
      <c r="AA80" s="26">
        <f>SUM(AA73:AA79)</f>
        <v>480.73170100576897</v>
      </c>
      <c r="AB80" s="26">
        <f>SUM(AB73:AB79)</f>
        <v>2872.3654820657189</v>
      </c>
      <c r="AC80" s="26">
        <f>SUM(AC73:AC79)</f>
        <v>2834.2672717214609</v>
      </c>
      <c r="AD80" s="9"/>
      <c r="AE80" s="26">
        <f>SUM(AE73:AE79)</f>
        <v>1406.3138125264493</v>
      </c>
      <c r="AF80" s="3"/>
      <c r="AG80" s="26">
        <f>SUM(AG73:AG79)</f>
        <v>0</v>
      </c>
      <c r="AH80" s="26">
        <f>SUM(AH73:AH79)</f>
        <v>1406.3138125264493</v>
      </c>
      <c r="AI80" s="3"/>
      <c r="AJ80" s="26">
        <f>SUM(AJ73:AJ79)</f>
        <v>1406.3138125264493</v>
      </c>
      <c r="AK80" s="26">
        <f>SUM(AK73:AK79)</f>
        <v>0</v>
      </c>
      <c r="AL80" s="9"/>
      <c r="AM80" s="26">
        <f>SUM(AM73:AM79)</f>
        <v>18283.303772696658</v>
      </c>
      <c r="AN80" s="3"/>
      <c r="AO80" s="26">
        <f>SUM(AO73:AO79)</f>
        <v>0</v>
      </c>
      <c r="AP80" s="26">
        <f>SUM(AP73:AP79)</f>
        <v>18283.303772696658</v>
      </c>
      <c r="AQ80" s="3"/>
      <c r="AR80" s="26">
        <f>SUM(AR73:AR79)</f>
        <v>18283.303772696658</v>
      </c>
      <c r="AS80" s="9"/>
      <c r="AT80" s="26">
        <f>SUM(AT73:AT79)</f>
        <v>310.13024195405984</v>
      </c>
      <c r="AU80" s="3"/>
      <c r="AV80" s="26">
        <f>SUM(AV73:AV79)</f>
        <v>0</v>
      </c>
      <c r="AW80" s="26">
        <f>SUM(AW73:AW79)</f>
        <v>310.13024195405984</v>
      </c>
      <c r="AX80" s="3"/>
      <c r="AY80" s="26">
        <f>SUM(AY73:AY79)</f>
        <v>310.13024195405984</v>
      </c>
      <c r="AZ80" s="9"/>
      <c r="BA80" s="26">
        <f>SUM(BA73:BA79)</f>
        <v>61135.503686527212</v>
      </c>
      <c r="BB80" s="3"/>
      <c r="BC80" s="26">
        <f>SUM(BC73:BC79)</f>
        <v>0</v>
      </c>
      <c r="BD80" s="26">
        <f>SUM(BD73:BD79)</f>
        <v>61135.503686527212</v>
      </c>
      <c r="BE80" s="3"/>
      <c r="BF80" s="26">
        <f>SUM(BF73:BF79)</f>
        <v>61135.503686527212</v>
      </c>
      <c r="BG80" s="26">
        <f>SUM(BG73:BG79)</f>
        <v>0</v>
      </c>
      <c r="BH80" s="9"/>
      <c r="BI80" s="26">
        <f>SUM(BI73:BI79)</f>
        <v>0</v>
      </c>
      <c r="BJ80" s="3"/>
      <c r="BK80" s="26">
        <f>SUM(BK73:BK79)</f>
        <v>0</v>
      </c>
      <c r="BL80" s="26">
        <f>SUM(BL73:BL79)</f>
        <v>0</v>
      </c>
      <c r="BM80" s="3"/>
      <c r="BN80" s="26">
        <f>SUM(BN73:BN79)</f>
        <v>0</v>
      </c>
      <c r="BO80" s="9"/>
      <c r="BP80" s="26">
        <f>SUM(BP73:BP79)</f>
        <v>17446.336308801376</v>
      </c>
      <c r="BQ80" s="3"/>
      <c r="BR80" s="26">
        <f>SUM(BR73:BR79)</f>
        <v>0</v>
      </c>
      <c r="BS80" s="26">
        <f>SUM(BS73:BS79)</f>
        <v>17446.336308801376</v>
      </c>
      <c r="BT80" s="3"/>
      <c r="BU80" s="26">
        <f>SUM(BU73:BU79)</f>
        <v>17446.336308801376</v>
      </c>
      <c r="BV80" s="9"/>
      <c r="BW80" s="26">
        <f>SUM(BW73:BW79)</f>
        <v>268.8620971213827</v>
      </c>
      <c r="BX80" s="3"/>
      <c r="BY80" s="26">
        <f>SUM(BY73:BY79)</f>
        <v>0</v>
      </c>
      <c r="BZ80" s="26">
        <f>SUM(BZ73:BZ79)</f>
        <v>268.8620971213827</v>
      </c>
      <c r="CA80" s="3"/>
      <c r="CB80" s="26">
        <f>SUM(CB73:CB79)</f>
        <v>268.8620971213827</v>
      </c>
      <c r="CC80" s="9"/>
      <c r="CD80" s="26">
        <f>SUM(CD73:CD79)</f>
        <v>11660.243119732368</v>
      </c>
      <c r="CE80" s="3"/>
      <c r="CF80" s="26">
        <f>SUM(CF73:CF79)</f>
        <v>0</v>
      </c>
      <c r="CG80" s="26">
        <f>SUM(CG73:CG79)</f>
        <v>11660.243119732368</v>
      </c>
      <c r="CH80" s="3"/>
      <c r="CI80" s="26">
        <f>SUM(CI73:CI79)</f>
        <v>10026.969862460977</v>
      </c>
      <c r="CJ80" s="26">
        <f>SUM(CJ73:CJ79)</f>
        <v>1633.2732572713915</v>
      </c>
      <c r="CK80" s="9"/>
      <c r="CL80" s="26">
        <f>SUM(CL73:CL79)</f>
        <v>221761.38957672304</v>
      </c>
      <c r="CM80" s="3"/>
      <c r="CN80" s="26">
        <f>SUM(CN73:CN79)</f>
        <v>0</v>
      </c>
      <c r="CO80" s="26">
        <f>SUM(CO73:CO79)</f>
        <v>221761.38957672304</v>
      </c>
      <c r="CP80" s="3"/>
      <c r="CQ80" s="26">
        <f>SUM(CQ73:CQ79)</f>
        <v>66866.010250049309</v>
      </c>
      <c r="CR80" s="26">
        <f>SUM(CR73:CR79)</f>
        <v>154895.37932667372</v>
      </c>
    </row>
    <row r="81" spans="1:96" ht="12" customHeight="1">
      <c r="A81" s="1"/>
      <c r="B81" s="1"/>
      <c r="C81" s="1"/>
      <c r="D81" s="27"/>
      <c r="E81" s="3"/>
      <c r="F81" s="27"/>
      <c r="G81" s="27"/>
      <c r="H81" s="3"/>
      <c r="I81" s="27"/>
      <c r="J81" s="27"/>
      <c r="K81" s="27"/>
      <c r="L81" s="9"/>
      <c r="M81" s="27"/>
      <c r="N81" s="3"/>
      <c r="O81" s="27"/>
      <c r="P81" s="27"/>
      <c r="Q81" s="3"/>
      <c r="R81" s="27"/>
      <c r="S81" s="27"/>
      <c r="T81" s="9"/>
      <c r="U81" s="27"/>
      <c r="V81" s="3"/>
      <c r="W81" s="27"/>
      <c r="X81" s="27"/>
      <c r="Y81" s="3"/>
      <c r="Z81" s="27"/>
      <c r="AA81" s="27"/>
      <c r="AB81" s="27"/>
      <c r="AC81" s="27"/>
      <c r="AD81" s="9"/>
      <c r="AE81" s="27"/>
      <c r="AF81" s="3"/>
      <c r="AG81" s="27"/>
      <c r="AH81" s="27"/>
      <c r="AI81" s="3"/>
      <c r="AJ81" s="27"/>
      <c r="AK81" s="27"/>
      <c r="AL81" s="9"/>
      <c r="AM81" s="27"/>
      <c r="AN81" s="3"/>
      <c r="AO81" s="27"/>
      <c r="AP81" s="27"/>
      <c r="AQ81" s="3"/>
      <c r="AR81" s="27"/>
      <c r="AS81" s="9"/>
      <c r="AT81" s="27"/>
      <c r="AU81" s="3"/>
      <c r="AV81" s="27"/>
      <c r="AW81" s="27"/>
      <c r="AX81" s="3"/>
      <c r="AY81" s="27"/>
      <c r="AZ81" s="9"/>
      <c r="BA81" s="27"/>
      <c r="BB81" s="3"/>
      <c r="BC81" s="27"/>
      <c r="BD81" s="27"/>
      <c r="BE81" s="3"/>
      <c r="BF81" s="27"/>
      <c r="BG81" s="27"/>
      <c r="BH81" s="9"/>
      <c r="BI81" s="27"/>
      <c r="BJ81" s="3"/>
      <c r="BK81" s="27"/>
      <c r="BL81" s="27"/>
      <c r="BM81" s="3"/>
      <c r="BN81" s="27"/>
      <c r="BO81" s="9"/>
      <c r="BP81" s="27"/>
      <c r="BQ81" s="3"/>
      <c r="BR81" s="27"/>
      <c r="BS81" s="27"/>
      <c r="BT81" s="3"/>
      <c r="BU81" s="27"/>
      <c r="BV81" s="9"/>
      <c r="BW81" s="27"/>
      <c r="BX81" s="3"/>
      <c r="BY81" s="27"/>
      <c r="BZ81" s="27"/>
      <c r="CA81" s="3"/>
      <c r="CB81" s="27"/>
      <c r="CC81" s="9"/>
      <c r="CD81" s="27"/>
      <c r="CE81" s="3"/>
      <c r="CF81" s="27"/>
      <c r="CG81" s="27"/>
      <c r="CH81" s="3"/>
      <c r="CI81" s="27"/>
      <c r="CJ81" s="27"/>
      <c r="CK81" s="9"/>
      <c r="CL81" s="27"/>
      <c r="CM81" s="3"/>
      <c r="CN81" s="27"/>
      <c r="CO81" s="27"/>
      <c r="CP81" s="3"/>
      <c r="CQ81" s="27"/>
      <c r="CR81" s="27"/>
    </row>
    <row r="82" spans="1:96" ht="12" customHeight="1" thickBot="1">
      <c r="A82" s="16" t="s">
        <v>124</v>
      </c>
      <c r="B82" s="1"/>
      <c r="C82" s="1"/>
      <c r="D82" s="32">
        <f>D80+D70+D68+D52+D39+D29+D18</f>
        <v>6973.2997469642796</v>
      </c>
      <c r="E82" s="3"/>
      <c r="F82" s="32">
        <f>F80+F70+F68+F52+F39+F29+F18</f>
        <v>0</v>
      </c>
      <c r="G82" s="32">
        <f>G80+G70+G68+G52+G39+G29+G18</f>
        <v>6973.2997469642796</v>
      </c>
      <c r="H82" s="3"/>
      <c r="I82" s="32">
        <f>I80+I70+I68+I52+I39+I29+I18</f>
        <v>3070.0663903324344</v>
      </c>
      <c r="J82" s="32">
        <f>J80+J70+J68+J52+J39+J29+J18</f>
        <v>3903.2333566318453</v>
      </c>
      <c r="K82" s="32">
        <f>K80+K70+K68+K52+K39+K29+K18</f>
        <v>0</v>
      </c>
      <c r="L82" s="9"/>
      <c r="M82" s="32">
        <f>M80+M70+M68+M52+M39+M29+M18</f>
        <v>5852.6132120564434</v>
      </c>
      <c r="N82" s="3"/>
      <c r="O82" s="32">
        <f>O80+O70+O68+O52+O39+O29+O18</f>
        <v>0</v>
      </c>
      <c r="P82" s="32">
        <f>P80+P70+P68+P52+P39+P29+P18</f>
        <v>5852.6132120564434</v>
      </c>
      <c r="Q82" s="3"/>
      <c r="R82" s="32">
        <f>R80+R70+R68+R52+R39+R29+R18</f>
        <v>5730.9120380717832</v>
      </c>
      <c r="S82" s="32">
        <f>S80+S70+S68+S52+S39+S29+S18</f>
        <v>121.70117398466039</v>
      </c>
      <c r="T82" s="9"/>
      <c r="U82" s="32">
        <f>U80+U70+U68+U52+U39+U29+U18</f>
        <v>405908.4013905655</v>
      </c>
      <c r="V82" s="3"/>
      <c r="W82" s="32">
        <f>W80+W70+W68+W52+W39+W29+W18</f>
        <v>0</v>
      </c>
      <c r="X82" s="32">
        <f>X80+X70+X68+X52+X39+X29+X18</f>
        <v>405908.4013905655</v>
      </c>
      <c r="Y82" s="3"/>
      <c r="Z82" s="32">
        <f>Z80+Z70+Z68+Z52+Z39+Z29+Z18</f>
        <v>265675.81198687787</v>
      </c>
      <c r="AA82" s="32">
        <f>AA80+AA70+AA68+AA52+AA39+AA29+AA18</f>
        <v>480.73170100576897</v>
      </c>
      <c r="AB82" s="32">
        <f>AB80+AB70+AB68+AB52+AB39+AB29+AB18</f>
        <v>96053.126363375457</v>
      </c>
      <c r="AC82" s="32">
        <f>AC80+AC70+AC68+AC52+AC39+AC29+AC18</f>
        <v>43698.731339306469</v>
      </c>
      <c r="AD82" s="9"/>
      <c r="AE82" s="32">
        <f>AE80+AE70+AE68+AE52+AE39+AE29+AE18</f>
        <v>63093.463820739991</v>
      </c>
      <c r="AF82" s="3"/>
      <c r="AG82" s="32">
        <f>AG80+AG70+AG68+AG52+AG39+AG29+AG18</f>
        <v>0</v>
      </c>
      <c r="AH82" s="32">
        <f>AH80+AH70+AH68+AH52+AH39+AH29+AH18</f>
        <v>63093.463820739991</v>
      </c>
      <c r="AI82" s="3"/>
      <c r="AJ82" s="32">
        <f>AJ80+AJ70+AJ68+AJ52+AJ39+AJ29+AJ18</f>
        <v>63093.463820739991</v>
      </c>
      <c r="AK82" s="32">
        <f>AK80+AK70+AK68+AK52+AK39+AK29+AK18</f>
        <v>0</v>
      </c>
      <c r="AL82" s="9"/>
      <c r="AM82" s="32">
        <f>AM80+AM70+AM68+AM52+AM39+AM29+AM18</f>
        <v>495618.24009722093</v>
      </c>
      <c r="AN82" s="3"/>
      <c r="AO82" s="32">
        <f>AO80+AO70+AO68+AO52+AO39+AO29+AO18</f>
        <v>0</v>
      </c>
      <c r="AP82" s="32">
        <f>AP80+AP70+AP68+AP52+AP39+AP29+AP18</f>
        <v>495618.24009722093</v>
      </c>
      <c r="AQ82" s="3"/>
      <c r="AR82" s="32">
        <f>AR80+AR70+AR68+AR52+AR39+AR29+AR18</f>
        <v>495618.24009722093</v>
      </c>
      <c r="AS82" s="9"/>
      <c r="AT82" s="32">
        <f>AT80+AT70+AT68+AT52+AT39+AT29+AT18</f>
        <v>16879.606622261435</v>
      </c>
      <c r="AU82" s="3"/>
      <c r="AV82" s="32">
        <f>AV80+AV70+AV68+AV52+AV39+AV29+AV18</f>
        <v>0</v>
      </c>
      <c r="AW82" s="32">
        <f>AW80+AW70+AW68+AW52+AW39+AW29+AW18</f>
        <v>16879.606622261435</v>
      </c>
      <c r="AX82" s="3"/>
      <c r="AY82" s="32">
        <f>AY80+AY70+AY68+AY52+AY39+AY29+AY18</f>
        <v>16879.606622261435</v>
      </c>
      <c r="AZ82" s="9"/>
      <c r="BA82" s="32">
        <f>BA80+BA70+BA68+BA52+BA39+BA29+BA18</f>
        <v>2479930.4471400515</v>
      </c>
      <c r="BB82" s="3"/>
      <c r="BC82" s="32">
        <f>BC80+BC70+BC68+BC52+BC39+BC29+BC18</f>
        <v>0</v>
      </c>
      <c r="BD82" s="32">
        <f>BD80+BD70+BD68+BD52+BD39+BD29+BD18</f>
        <v>2479930.4471400515</v>
      </c>
      <c r="BE82" s="3"/>
      <c r="BF82" s="32">
        <f>BF80+BF70+BF68+BF52+BF39+BF29+BF18</f>
        <v>2479930.4471400515</v>
      </c>
      <c r="BG82" s="32">
        <f>BG80+BG70+BG68+BG52+BG39+BG29+BG18</f>
        <v>0</v>
      </c>
      <c r="BH82" s="9"/>
      <c r="BI82" s="32">
        <f>BI80+BI70+BI68+BI52+BI39+BI29+BI18</f>
        <v>0</v>
      </c>
      <c r="BJ82" s="3"/>
      <c r="BK82" s="32">
        <f>BK80+BK70+BK68+BK52+BK39+BK29+BK18</f>
        <v>0</v>
      </c>
      <c r="BL82" s="32">
        <f>BL80+BL70+BL68+BL52+BL39+BL29+BL18</f>
        <v>0</v>
      </c>
      <c r="BM82" s="3"/>
      <c r="BN82" s="32">
        <f>BN80+BN70+BN68+BN52+BN39+BN29+BN18</f>
        <v>0</v>
      </c>
      <c r="BO82" s="9"/>
      <c r="BP82" s="32">
        <f>BP80+BP70+BP68+BP52+BP39+BP29+BP18</f>
        <v>642589.1023489373</v>
      </c>
      <c r="BQ82" s="3"/>
      <c r="BR82" s="32">
        <f>BR80+BR70+BR68+BR52+BR39+BR29+BR18</f>
        <v>0</v>
      </c>
      <c r="BS82" s="32">
        <f>BS80+BS70+BS68+BS52+BS39+BS29+BS18</f>
        <v>642589.1023489373</v>
      </c>
      <c r="BT82" s="3"/>
      <c r="BU82" s="32">
        <f>BU80+BU70+BU68+BU52+BU39+BU29+BU18</f>
        <v>642589.1023489373</v>
      </c>
      <c r="BV82" s="9"/>
      <c r="BW82" s="32">
        <f>BW80+BW70+BW68+BW52+BW39+BW29+BW18</f>
        <v>11883.966878493135</v>
      </c>
      <c r="BX82" s="3"/>
      <c r="BY82" s="32">
        <f>BY80+BY70+BY68+BY52+BY39+BY29+BY18</f>
        <v>0</v>
      </c>
      <c r="BZ82" s="32">
        <f>BZ80+BZ70+BZ68+BZ52+BZ39+BZ29+BZ18</f>
        <v>11883.966878493135</v>
      </c>
      <c r="CA82" s="3"/>
      <c r="CB82" s="32">
        <f>CB80+CB70+CB68+CB52+CB39+CB29+CB18</f>
        <v>11883.966878493135</v>
      </c>
      <c r="CC82" s="9"/>
      <c r="CD82" s="32">
        <f>CD80+CD70+CD68+CD52+CD39+CD29+CD18</f>
        <v>379474.23044485931</v>
      </c>
      <c r="CE82" s="3"/>
      <c r="CF82" s="32">
        <f>CF80+CF70+CF68+CF52+CF39+CF29+CF18</f>
        <v>0</v>
      </c>
      <c r="CG82" s="32">
        <f>CG80+CG70+CG68+CG52+CG39+CG29+CG18</f>
        <v>379474.23044485931</v>
      </c>
      <c r="CH82" s="3"/>
      <c r="CI82" s="32">
        <f>CI80+CI70+CI68+CI52+CI39+CI29+CI18</f>
        <v>377840.95718758792</v>
      </c>
      <c r="CJ82" s="32">
        <f>CJ80+CJ70+CJ68+CJ52+CJ39+CJ29+CJ18</f>
        <v>1633.2732572713915</v>
      </c>
      <c r="CK82" s="9"/>
      <c r="CL82" s="32">
        <f>CL80+CL70+CL68+CL52+CL39+CL29+CL18</f>
        <v>5345959.1052117301</v>
      </c>
      <c r="CM82" s="3"/>
      <c r="CN82" s="32">
        <f>CN80+CN70+CN68+CN52+CN39+CN29+CN18</f>
        <v>27194.822007835945</v>
      </c>
      <c r="CO82" s="32">
        <f>CO80+CO70+CO68+CO52+CO39+CO29+CO18</f>
        <v>5318764.2832038933</v>
      </c>
      <c r="CP82" s="3"/>
      <c r="CQ82" s="32">
        <f>CQ80+CQ70+CQ68+CQ52+CQ39+CQ29+CQ18</f>
        <v>1936599.4184664781</v>
      </c>
      <c r="CR82" s="32">
        <f>CR80+CR70+CR68+CR52+CR39+CR29+CR18</f>
        <v>3409359.6867452525</v>
      </c>
    </row>
    <row r="83" spans="1:96" ht="12" customHeight="1" thickTop="1">
      <c r="A83" s="1"/>
      <c r="B83" s="1"/>
      <c r="C83" s="1"/>
      <c r="D83" s="27"/>
      <c r="E83" s="3"/>
      <c r="F83" s="27"/>
      <c r="G83" s="27"/>
      <c r="H83" s="3"/>
      <c r="I83" s="27"/>
      <c r="J83" s="27"/>
      <c r="K83" s="27"/>
      <c r="L83" s="9"/>
      <c r="M83" s="27"/>
      <c r="N83" s="3"/>
      <c r="O83" s="27"/>
      <c r="P83" s="27"/>
      <c r="Q83" s="3"/>
      <c r="R83" s="27"/>
      <c r="S83" s="27"/>
      <c r="T83" s="9"/>
      <c r="U83" s="27"/>
      <c r="V83" s="3"/>
      <c r="W83" s="27"/>
      <c r="X83" s="27"/>
      <c r="Y83" s="3"/>
      <c r="Z83" s="27"/>
      <c r="AA83" s="27"/>
      <c r="AB83" s="27"/>
      <c r="AC83" s="27"/>
      <c r="AD83" s="9"/>
      <c r="AE83" s="27"/>
      <c r="AF83" s="3"/>
      <c r="AG83" s="27"/>
      <c r="AH83" s="27"/>
      <c r="AI83" s="3"/>
      <c r="AJ83" s="27"/>
      <c r="AK83" s="27"/>
      <c r="AL83" s="9"/>
      <c r="AM83" s="27"/>
      <c r="AN83" s="3"/>
      <c r="AO83" s="27"/>
      <c r="AP83" s="27"/>
      <c r="AQ83" s="3"/>
      <c r="AR83" s="27"/>
      <c r="AS83" s="9"/>
      <c r="AT83" s="27"/>
      <c r="AU83" s="3"/>
      <c r="AV83" s="27"/>
      <c r="AW83" s="27"/>
      <c r="AX83" s="3"/>
      <c r="AY83" s="27"/>
      <c r="AZ83" s="9"/>
      <c r="BA83" s="27"/>
      <c r="BB83" s="3"/>
      <c r="BC83" s="27"/>
      <c r="BD83" s="27"/>
      <c r="BE83" s="3"/>
      <c r="BF83" s="27"/>
      <c r="BG83" s="27"/>
      <c r="BH83" s="9"/>
      <c r="BI83" s="27"/>
      <c r="BJ83" s="3"/>
      <c r="BK83" s="27"/>
      <c r="BL83" s="27"/>
      <c r="BM83" s="3"/>
      <c r="BN83" s="27"/>
      <c r="BO83" s="9"/>
      <c r="BP83" s="27"/>
      <c r="BQ83" s="3"/>
      <c r="BR83" s="27"/>
      <c r="BS83" s="27"/>
      <c r="BT83" s="3"/>
      <c r="BU83" s="27"/>
      <c r="BV83" s="9"/>
      <c r="BW83" s="27"/>
      <c r="BX83" s="3"/>
      <c r="BY83" s="27"/>
      <c r="BZ83" s="27"/>
      <c r="CA83" s="3"/>
      <c r="CB83" s="27"/>
      <c r="CC83" s="9"/>
      <c r="CD83" s="27"/>
      <c r="CE83" s="3"/>
      <c r="CF83" s="27"/>
      <c r="CG83" s="27"/>
      <c r="CH83" s="3"/>
      <c r="CI83" s="27"/>
      <c r="CJ83" s="27"/>
      <c r="CK83" s="9"/>
      <c r="CL83" s="27"/>
      <c r="CM83" s="3"/>
      <c r="CN83" s="27"/>
      <c r="CO83" s="27"/>
      <c r="CP83" s="3"/>
      <c r="CQ83" s="27"/>
      <c r="CR83" s="27"/>
    </row>
    <row r="84" spans="1:96" ht="12" customHeight="1">
      <c r="A84" s="16" t="s">
        <v>125</v>
      </c>
      <c r="B84" s="1"/>
      <c r="C84" s="1"/>
      <c r="D84" s="33"/>
      <c r="E84" s="5"/>
      <c r="F84" s="33"/>
      <c r="G84" s="33"/>
      <c r="H84" s="5"/>
      <c r="I84" s="33"/>
      <c r="J84" s="33"/>
      <c r="K84" s="33"/>
      <c r="L84" s="1"/>
      <c r="M84" s="33"/>
      <c r="N84" s="5"/>
      <c r="O84" s="33"/>
      <c r="P84" s="33"/>
      <c r="Q84" s="5"/>
      <c r="R84" s="33"/>
      <c r="S84" s="33"/>
      <c r="T84" s="1"/>
      <c r="U84" s="33"/>
      <c r="V84" s="5"/>
      <c r="W84" s="33"/>
      <c r="X84" s="33"/>
      <c r="Y84" s="5"/>
      <c r="Z84" s="33"/>
      <c r="AA84" s="33"/>
      <c r="AB84" s="33"/>
      <c r="AC84" s="33"/>
      <c r="AD84" s="1"/>
      <c r="AE84" s="33"/>
      <c r="AF84" s="5"/>
      <c r="AG84" s="33"/>
      <c r="AH84" s="33"/>
      <c r="AI84" s="5"/>
      <c r="AJ84" s="33"/>
      <c r="AK84" s="33"/>
      <c r="AL84" s="1"/>
      <c r="AM84" s="33"/>
      <c r="AN84" s="5"/>
      <c r="AO84" s="33"/>
      <c r="AP84" s="33"/>
      <c r="AQ84" s="5"/>
      <c r="AR84" s="33"/>
      <c r="AS84" s="1"/>
      <c r="AT84" s="33"/>
      <c r="AU84" s="5"/>
      <c r="AV84" s="33"/>
      <c r="AW84" s="33"/>
      <c r="AX84" s="5"/>
      <c r="AY84" s="33"/>
      <c r="AZ84" s="1"/>
      <c r="BA84" s="33"/>
      <c r="BB84" s="5"/>
      <c r="BC84" s="33"/>
      <c r="BD84" s="33"/>
      <c r="BE84" s="5"/>
      <c r="BF84" s="33"/>
      <c r="BG84" s="33"/>
      <c r="BH84" s="1"/>
      <c r="BI84" s="33"/>
      <c r="BJ84" s="5"/>
      <c r="BK84" s="33"/>
      <c r="BL84" s="33"/>
      <c r="BM84" s="5"/>
      <c r="BN84" s="33"/>
      <c r="BO84" s="1"/>
      <c r="BP84" s="33"/>
      <c r="BQ84" s="5"/>
      <c r="BR84" s="33"/>
      <c r="BS84" s="33"/>
      <c r="BT84" s="5"/>
      <c r="BU84" s="33"/>
      <c r="BV84" s="1"/>
      <c r="BW84" s="33"/>
      <c r="BX84" s="5"/>
      <c r="BY84" s="33"/>
      <c r="BZ84" s="33"/>
      <c r="CA84" s="5"/>
      <c r="CB84" s="33"/>
      <c r="CC84" s="1"/>
      <c r="CD84" s="33"/>
      <c r="CE84" s="5"/>
      <c r="CF84" s="33"/>
      <c r="CG84" s="33"/>
      <c r="CH84" s="5"/>
      <c r="CI84" s="33"/>
      <c r="CJ84" s="33"/>
      <c r="CK84" s="1"/>
      <c r="CL84" s="33"/>
      <c r="CM84" s="5"/>
      <c r="CN84" s="33"/>
      <c r="CO84" s="33"/>
      <c r="CP84" s="5"/>
      <c r="CQ84" s="33"/>
      <c r="CR84" s="33"/>
    </row>
    <row r="85" spans="1:96" ht="12" customHeight="1">
      <c r="A85" s="1"/>
      <c r="B85" s="1"/>
      <c r="C85" s="1"/>
      <c r="D85" s="33"/>
      <c r="E85" s="5"/>
      <c r="F85" s="33"/>
      <c r="G85" s="33"/>
      <c r="H85" s="5"/>
      <c r="I85" s="33"/>
      <c r="J85" s="33"/>
      <c r="K85" s="33"/>
      <c r="L85" s="1"/>
      <c r="M85" s="33"/>
      <c r="N85" s="5"/>
      <c r="O85" s="33"/>
      <c r="P85" s="33"/>
      <c r="Q85" s="5"/>
      <c r="R85" s="33"/>
      <c r="S85" s="33"/>
      <c r="T85" s="1"/>
      <c r="U85" s="33"/>
      <c r="V85" s="5"/>
      <c r="W85" s="33"/>
      <c r="X85" s="33"/>
      <c r="Y85" s="5"/>
      <c r="Z85" s="33"/>
      <c r="AA85" s="33"/>
      <c r="AB85" s="33"/>
      <c r="AC85" s="33"/>
      <c r="AD85" s="1"/>
      <c r="AE85" s="33"/>
      <c r="AF85" s="5"/>
      <c r="AG85" s="33"/>
      <c r="AH85" s="33"/>
      <c r="AI85" s="5"/>
      <c r="AJ85" s="33"/>
      <c r="AK85" s="33"/>
      <c r="AL85" s="1"/>
      <c r="AM85" s="33"/>
      <c r="AN85" s="5"/>
      <c r="AO85" s="33"/>
      <c r="AP85" s="33"/>
      <c r="AQ85" s="5"/>
      <c r="AR85" s="33"/>
      <c r="AS85" s="1"/>
      <c r="AT85" s="33"/>
      <c r="AU85" s="5"/>
      <c r="AV85" s="33"/>
      <c r="AW85" s="33"/>
      <c r="AX85" s="5"/>
      <c r="AY85" s="33"/>
      <c r="AZ85" s="1"/>
      <c r="BA85" s="33"/>
      <c r="BB85" s="5"/>
      <c r="BC85" s="33"/>
      <c r="BD85" s="33"/>
      <c r="BE85" s="5"/>
      <c r="BF85" s="33"/>
      <c r="BG85" s="33"/>
      <c r="BH85" s="1"/>
      <c r="BI85" s="33"/>
      <c r="BJ85" s="5"/>
      <c r="BK85" s="33"/>
      <c r="BL85" s="33"/>
      <c r="BM85" s="5"/>
      <c r="BN85" s="33"/>
      <c r="BO85" s="1"/>
      <c r="BP85" s="33"/>
      <c r="BQ85" s="5"/>
      <c r="BR85" s="33"/>
      <c r="BS85" s="33"/>
      <c r="BT85" s="5"/>
      <c r="BU85" s="33"/>
      <c r="BV85" s="1"/>
      <c r="BW85" s="33"/>
      <c r="BX85" s="5"/>
      <c r="BY85" s="33"/>
      <c r="BZ85" s="33"/>
      <c r="CA85" s="5"/>
      <c r="CB85" s="33"/>
      <c r="CC85" s="1"/>
      <c r="CD85" s="33"/>
      <c r="CE85" s="5"/>
      <c r="CF85" s="33"/>
      <c r="CG85" s="33"/>
      <c r="CH85" s="5"/>
      <c r="CI85" s="33"/>
      <c r="CJ85" s="33"/>
      <c r="CK85" s="1"/>
      <c r="CL85" s="33"/>
      <c r="CM85" s="5"/>
      <c r="CN85" s="33"/>
      <c r="CO85" s="33"/>
      <c r="CP85" s="5"/>
      <c r="CQ85" s="33"/>
      <c r="CR85" s="33"/>
    </row>
    <row r="86" spans="1:96" ht="12" customHeight="1">
      <c r="A86" s="16" t="s">
        <v>32</v>
      </c>
      <c r="B86" s="1"/>
      <c r="C86" s="1"/>
      <c r="D86" s="27"/>
      <c r="E86" s="3"/>
      <c r="F86" s="27"/>
      <c r="G86" s="27"/>
      <c r="H86" s="3"/>
      <c r="I86" s="27"/>
      <c r="J86" s="27"/>
      <c r="K86" s="27"/>
      <c r="L86" s="9"/>
      <c r="M86" s="27"/>
      <c r="N86" s="3"/>
      <c r="O86" s="27"/>
      <c r="P86" s="27"/>
      <c r="Q86" s="3"/>
      <c r="R86" s="27"/>
      <c r="S86" s="27"/>
      <c r="T86" s="9"/>
      <c r="U86" s="27"/>
      <c r="V86" s="3"/>
      <c r="W86" s="27"/>
      <c r="X86" s="27"/>
      <c r="Y86" s="3"/>
      <c r="Z86" s="27"/>
      <c r="AA86" s="27"/>
      <c r="AB86" s="27"/>
      <c r="AC86" s="27"/>
      <c r="AD86" s="9"/>
      <c r="AE86" s="27"/>
      <c r="AF86" s="3"/>
      <c r="AG86" s="27"/>
      <c r="AH86" s="27"/>
      <c r="AI86" s="3"/>
      <c r="AJ86" s="27"/>
      <c r="AK86" s="27"/>
      <c r="AL86" s="9"/>
      <c r="AM86" s="27"/>
      <c r="AN86" s="3"/>
      <c r="AO86" s="27"/>
      <c r="AP86" s="27"/>
      <c r="AQ86" s="3"/>
      <c r="AR86" s="27"/>
      <c r="AS86" s="9"/>
      <c r="AT86" s="27"/>
      <c r="AU86" s="3"/>
      <c r="AV86" s="27"/>
      <c r="AW86" s="27"/>
      <c r="AX86" s="3"/>
      <c r="AY86" s="27"/>
      <c r="AZ86" s="9"/>
      <c r="BA86" s="27"/>
      <c r="BB86" s="3"/>
      <c r="BC86" s="27"/>
      <c r="BD86" s="27"/>
      <c r="BE86" s="3"/>
      <c r="BF86" s="27"/>
      <c r="BG86" s="27"/>
      <c r="BH86" s="9"/>
      <c r="BI86" s="27"/>
      <c r="BJ86" s="3"/>
      <c r="BK86" s="27"/>
      <c r="BL86" s="27"/>
      <c r="BM86" s="3"/>
      <c r="BN86" s="27"/>
      <c r="BO86" s="9"/>
      <c r="BP86" s="27"/>
      <c r="BQ86" s="3"/>
      <c r="BR86" s="27"/>
      <c r="BS86" s="27"/>
      <c r="BT86" s="3"/>
      <c r="BU86" s="27"/>
      <c r="BV86" s="9"/>
      <c r="BW86" s="27"/>
      <c r="BX86" s="3"/>
      <c r="BY86" s="27"/>
      <c r="BZ86" s="27"/>
      <c r="CA86" s="3"/>
      <c r="CB86" s="27"/>
      <c r="CC86" s="9"/>
      <c r="CD86" s="27"/>
      <c r="CE86" s="3"/>
      <c r="CF86" s="27"/>
      <c r="CG86" s="27"/>
      <c r="CH86" s="3"/>
      <c r="CI86" s="27"/>
      <c r="CJ86" s="27"/>
      <c r="CK86" s="9"/>
      <c r="CL86" s="27"/>
      <c r="CM86" s="3"/>
      <c r="CN86" s="27"/>
      <c r="CO86" s="27"/>
      <c r="CP86" s="3"/>
      <c r="CQ86" s="27"/>
      <c r="CR86" s="27"/>
    </row>
    <row r="87" spans="1:96" ht="12" customHeight="1">
      <c r="A87" s="1"/>
      <c r="B87" s="16" t="s">
        <v>34</v>
      </c>
      <c r="C87" s="5" t="s">
        <v>35</v>
      </c>
      <c r="D87" s="27">
        <f>Functionalization!I87</f>
        <v>0</v>
      </c>
      <c r="E87" s="3"/>
      <c r="F87" s="27">
        <v>0</v>
      </c>
      <c r="G87" s="27">
        <f>D87-F87</f>
        <v>0</v>
      </c>
      <c r="H87" s="3"/>
      <c r="I87" s="27">
        <v>0</v>
      </c>
      <c r="J87" s="27">
        <v>0</v>
      </c>
      <c r="K87" s="27">
        <v>0</v>
      </c>
      <c r="L87" s="9"/>
      <c r="M87" s="27">
        <f>Functionalization!J87</f>
        <v>0</v>
      </c>
      <c r="N87" s="3"/>
      <c r="O87" s="27">
        <v>0</v>
      </c>
      <c r="P87" s="27">
        <f>M87-O87</f>
        <v>0</v>
      </c>
      <c r="Q87" s="3"/>
      <c r="R87" s="27">
        <v>0</v>
      </c>
      <c r="S87" s="27">
        <v>0</v>
      </c>
      <c r="T87" s="1"/>
      <c r="U87" s="27">
        <f>Functionalization!K87</f>
        <v>12586.638642083333</v>
      </c>
      <c r="V87" s="3"/>
      <c r="W87" s="27">
        <v>0</v>
      </c>
      <c r="X87" s="27">
        <f>U87-W87</f>
        <v>12586.638642083333</v>
      </c>
      <c r="Y87" s="3" t="s">
        <v>636</v>
      </c>
      <c r="Z87" s="27">
        <v>0</v>
      </c>
      <c r="AA87" s="27">
        <v>0</v>
      </c>
      <c r="AB87" s="27">
        <v>0</v>
      </c>
      <c r="AC87" s="27">
        <v>12586.638642083333</v>
      </c>
      <c r="AD87" s="9"/>
      <c r="AE87" s="27">
        <f>Functionalization!L87</f>
        <v>0</v>
      </c>
      <c r="AF87" s="3"/>
      <c r="AG87" s="27">
        <v>0</v>
      </c>
      <c r="AH87" s="27">
        <f>AE87-AG87</f>
        <v>0</v>
      </c>
      <c r="AI87" s="3"/>
      <c r="AJ87" s="27">
        <v>0</v>
      </c>
      <c r="AK87" s="27">
        <v>0</v>
      </c>
      <c r="AL87" s="9"/>
      <c r="AM87" s="27">
        <f>Functionalization!M87</f>
        <v>0</v>
      </c>
      <c r="AN87" s="3"/>
      <c r="AO87" s="27">
        <v>0</v>
      </c>
      <c r="AP87" s="27">
        <f>AM87-AO87</f>
        <v>0</v>
      </c>
      <c r="AQ87" s="3"/>
      <c r="AR87" s="27">
        <v>0</v>
      </c>
      <c r="AS87" s="9"/>
      <c r="AT87" s="27">
        <f>Functionalization!N87</f>
        <v>0</v>
      </c>
      <c r="AU87" s="3"/>
      <c r="AV87" s="27">
        <v>0</v>
      </c>
      <c r="AW87" s="27">
        <f>AT87-AV87</f>
        <v>0</v>
      </c>
      <c r="AX87" s="3"/>
      <c r="AY87" s="27">
        <v>0</v>
      </c>
      <c r="AZ87" s="9"/>
      <c r="BA87" s="27">
        <f>Functionalization!O87</f>
        <v>0</v>
      </c>
      <c r="BB87" s="3"/>
      <c r="BC87" s="27">
        <v>0</v>
      </c>
      <c r="BD87" s="27">
        <f>BA87-BC87</f>
        <v>0</v>
      </c>
      <c r="BE87" s="3"/>
      <c r="BF87" s="27">
        <v>0</v>
      </c>
      <c r="BG87" s="27">
        <v>0</v>
      </c>
      <c r="BH87" s="9"/>
      <c r="BI87" s="27">
        <f>Functionalization!P87</f>
        <v>0</v>
      </c>
      <c r="BJ87" s="3"/>
      <c r="BK87" s="27">
        <v>0</v>
      </c>
      <c r="BL87" s="27">
        <f>BI87-BK87</f>
        <v>0</v>
      </c>
      <c r="BM87" s="3"/>
      <c r="BN87" s="27">
        <v>0</v>
      </c>
      <c r="BO87" s="9"/>
      <c r="BP87" s="27">
        <f>Functionalization!Q87</f>
        <v>0</v>
      </c>
      <c r="BQ87" s="3"/>
      <c r="BR87" s="27">
        <v>0</v>
      </c>
      <c r="BS87" s="27">
        <f>BP87-BR87</f>
        <v>0</v>
      </c>
      <c r="BT87" s="3"/>
      <c r="BU87" s="27">
        <v>0</v>
      </c>
      <c r="BV87" s="9"/>
      <c r="BW87" s="27">
        <f>Functionalization!R87</f>
        <v>0</v>
      </c>
      <c r="BX87" s="3"/>
      <c r="BY87" s="27">
        <v>0</v>
      </c>
      <c r="BZ87" s="27">
        <f>BW87-BY87</f>
        <v>0</v>
      </c>
      <c r="CA87" s="3"/>
      <c r="CB87" s="27">
        <v>0</v>
      </c>
      <c r="CC87" s="9"/>
      <c r="CD87" s="27">
        <f>Functionalization!S87</f>
        <v>0</v>
      </c>
      <c r="CE87" s="3"/>
      <c r="CF87" s="27">
        <v>0</v>
      </c>
      <c r="CG87" s="27">
        <f>CD87-CF87</f>
        <v>0</v>
      </c>
      <c r="CH87" s="3"/>
      <c r="CI87" s="27">
        <v>0</v>
      </c>
      <c r="CJ87" s="27">
        <v>0</v>
      </c>
      <c r="CK87" s="9"/>
      <c r="CL87" s="27">
        <f>Functionalization!T87</f>
        <v>0</v>
      </c>
      <c r="CM87" s="3"/>
      <c r="CN87" s="27">
        <v>0</v>
      </c>
      <c r="CO87" s="27">
        <f>CL87-CN87</f>
        <v>0</v>
      </c>
      <c r="CP87" s="3"/>
      <c r="CQ87" s="27">
        <v>0</v>
      </c>
      <c r="CR87" s="27">
        <v>0</v>
      </c>
    </row>
    <row r="88" spans="1:96" ht="12" customHeight="1">
      <c r="A88" s="1"/>
      <c r="B88" s="16" t="s">
        <v>37</v>
      </c>
      <c r="C88" s="5" t="s">
        <v>38</v>
      </c>
      <c r="D88" s="27">
        <f>Functionalization!I88</f>
        <v>0</v>
      </c>
      <c r="E88" s="3"/>
      <c r="F88" s="27">
        <v>0</v>
      </c>
      <c r="G88" s="27">
        <f t="shared" ref="G88:G90" si="250">D88-F88</f>
        <v>0</v>
      </c>
      <c r="H88" s="3"/>
      <c r="I88" s="27">
        <v>0</v>
      </c>
      <c r="J88" s="27">
        <v>0</v>
      </c>
      <c r="K88" s="27">
        <v>0</v>
      </c>
      <c r="L88" s="9"/>
      <c r="M88" s="27">
        <f>Functionalization!J88</f>
        <v>0</v>
      </c>
      <c r="N88" s="3"/>
      <c r="O88" s="27">
        <v>0</v>
      </c>
      <c r="P88" s="27">
        <f t="shared" ref="P88:P90" si="251">M88-O88</f>
        <v>0</v>
      </c>
      <c r="Q88" s="3"/>
      <c r="R88" s="27">
        <v>0</v>
      </c>
      <c r="S88" s="27">
        <v>0</v>
      </c>
      <c r="T88" s="1"/>
      <c r="U88" s="27">
        <f>Functionalization!K88</f>
        <v>0</v>
      </c>
      <c r="V88" s="3"/>
      <c r="W88" s="27">
        <v>0</v>
      </c>
      <c r="X88" s="27">
        <f t="shared" ref="X88:X90" si="252">U88-W88</f>
        <v>0</v>
      </c>
      <c r="Y88" s="178"/>
      <c r="Z88" s="27">
        <v>0</v>
      </c>
      <c r="AA88" s="27">
        <v>0</v>
      </c>
      <c r="AB88" s="27">
        <v>0</v>
      </c>
      <c r="AC88" s="27">
        <v>0</v>
      </c>
      <c r="AD88" s="9"/>
      <c r="AE88" s="27">
        <f>Functionalization!L88</f>
        <v>0</v>
      </c>
      <c r="AF88" s="3"/>
      <c r="AG88" s="27">
        <v>0</v>
      </c>
      <c r="AH88" s="27">
        <f t="shared" ref="AH88:AH90" si="253">AE88-AG88</f>
        <v>0</v>
      </c>
      <c r="AI88" s="3"/>
      <c r="AJ88" s="27">
        <v>0</v>
      </c>
      <c r="AK88" s="27">
        <v>0</v>
      </c>
      <c r="AL88" s="9"/>
      <c r="AM88" s="27">
        <f>Functionalization!M88</f>
        <v>0</v>
      </c>
      <c r="AN88" s="3"/>
      <c r="AO88" s="27">
        <v>0</v>
      </c>
      <c r="AP88" s="27">
        <f t="shared" ref="AP88:AP90" si="254">AM88-AO88</f>
        <v>0</v>
      </c>
      <c r="AQ88" s="3"/>
      <c r="AR88" s="27">
        <v>0</v>
      </c>
      <c r="AS88" s="9"/>
      <c r="AT88" s="27">
        <f>Functionalization!N88</f>
        <v>0</v>
      </c>
      <c r="AU88" s="3"/>
      <c r="AV88" s="27">
        <v>0</v>
      </c>
      <c r="AW88" s="27">
        <f t="shared" ref="AW88:AW90" si="255">AT88-AV88</f>
        <v>0</v>
      </c>
      <c r="AX88" s="3"/>
      <c r="AY88" s="27">
        <v>0</v>
      </c>
      <c r="AZ88" s="9"/>
      <c r="BA88" s="27">
        <f>Functionalization!O88</f>
        <v>0</v>
      </c>
      <c r="BB88" s="3"/>
      <c r="BC88" s="27">
        <v>0</v>
      </c>
      <c r="BD88" s="27">
        <f t="shared" ref="BD88:BD90" si="256">BA88-BC88</f>
        <v>0</v>
      </c>
      <c r="BE88" s="3"/>
      <c r="BF88" s="27">
        <v>0</v>
      </c>
      <c r="BG88" s="27">
        <v>0</v>
      </c>
      <c r="BH88" s="9"/>
      <c r="BI88" s="27">
        <f>Functionalization!P88</f>
        <v>0</v>
      </c>
      <c r="BJ88" s="3"/>
      <c r="BK88" s="27">
        <v>0</v>
      </c>
      <c r="BL88" s="27">
        <f t="shared" ref="BL88:BL90" si="257">BI88-BK88</f>
        <v>0</v>
      </c>
      <c r="BM88" s="3"/>
      <c r="BN88" s="27">
        <v>0</v>
      </c>
      <c r="BO88" s="9"/>
      <c r="BP88" s="27">
        <f>Functionalization!Q88</f>
        <v>0</v>
      </c>
      <c r="BQ88" s="3"/>
      <c r="BR88" s="27">
        <v>0</v>
      </c>
      <c r="BS88" s="27">
        <f t="shared" ref="BS88:BS90" si="258">BP88-BR88</f>
        <v>0</v>
      </c>
      <c r="BT88" s="3"/>
      <c r="BU88" s="27">
        <v>0</v>
      </c>
      <c r="BV88" s="9"/>
      <c r="BW88" s="27">
        <f>Functionalization!R88</f>
        <v>0</v>
      </c>
      <c r="BX88" s="3"/>
      <c r="BY88" s="27">
        <v>0</v>
      </c>
      <c r="BZ88" s="27">
        <f t="shared" ref="BZ88:BZ90" si="259">BW88-BY88</f>
        <v>0</v>
      </c>
      <c r="CA88" s="3"/>
      <c r="CB88" s="27">
        <v>0</v>
      </c>
      <c r="CC88" s="9"/>
      <c r="CD88" s="27">
        <f>Functionalization!S88</f>
        <v>0</v>
      </c>
      <c r="CE88" s="3"/>
      <c r="CF88" s="27">
        <v>0</v>
      </c>
      <c r="CG88" s="27">
        <f t="shared" ref="CG88:CG90" si="260">CD88-CF88</f>
        <v>0</v>
      </c>
      <c r="CH88" s="3"/>
      <c r="CI88" s="27">
        <v>0</v>
      </c>
      <c r="CJ88" s="27">
        <v>0</v>
      </c>
      <c r="CK88" s="9"/>
      <c r="CL88" s="27">
        <f>Functionalization!T88</f>
        <v>0</v>
      </c>
      <c r="CM88" s="3"/>
      <c r="CN88" s="27">
        <v>0</v>
      </c>
      <c r="CO88" s="27">
        <f t="shared" ref="CO88:CO90" si="261">CL88-CN88</f>
        <v>0</v>
      </c>
      <c r="CP88" s="3"/>
      <c r="CQ88" s="27">
        <v>0</v>
      </c>
      <c r="CR88" s="27">
        <v>0</v>
      </c>
    </row>
    <row r="89" spans="1:96" ht="12" customHeight="1">
      <c r="A89" s="1"/>
      <c r="B89" s="16" t="s">
        <v>39</v>
      </c>
      <c r="C89" s="5" t="s">
        <v>40</v>
      </c>
      <c r="D89" s="27">
        <f>Functionalization!I89</f>
        <v>0</v>
      </c>
      <c r="E89" s="3"/>
      <c r="F89" s="27">
        <v>0</v>
      </c>
      <c r="G89" s="27">
        <f t="shared" si="250"/>
        <v>0</v>
      </c>
      <c r="H89" s="3"/>
      <c r="I89" s="27">
        <v>0</v>
      </c>
      <c r="J89" s="27">
        <v>0</v>
      </c>
      <c r="K89" s="27">
        <v>0</v>
      </c>
      <c r="L89" s="9"/>
      <c r="M89" s="27">
        <f>Functionalization!J89</f>
        <v>0</v>
      </c>
      <c r="N89" s="3"/>
      <c r="O89" s="27">
        <v>0</v>
      </c>
      <c r="P89" s="27">
        <f t="shared" si="251"/>
        <v>0</v>
      </c>
      <c r="Q89" s="3"/>
      <c r="R89" s="27">
        <v>0</v>
      </c>
      <c r="S89" s="27">
        <v>0</v>
      </c>
      <c r="T89" s="1"/>
      <c r="U89" s="27">
        <f>Functionalization!K89</f>
        <v>2659.1477499999996</v>
      </c>
      <c r="V89" s="3"/>
      <c r="W89" s="27">
        <v>0</v>
      </c>
      <c r="X89" s="27">
        <f t="shared" si="252"/>
        <v>2659.1477499999996</v>
      </c>
      <c r="Y89" s="3" t="s">
        <v>636</v>
      </c>
      <c r="Z89" s="27">
        <v>0</v>
      </c>
      <c r="AA89" s="27">
        <v>0</v>
      </c>
      <c r="AB89" s="27">
        <v>0</v>
      </c>
      <c r="AC89" s="27">
        <v>2659.1477499999996</v>
      </c>
      <c r="AD89" s="9"/>
      <c r="AE89" s="27">
        <f>Functionalization!L89</f>
        <v>0</v>
      </c>
      <c r="AF89" s="3"/>
      <c r="AG89" s="27">
        <v>0</v>
      </c>
      <c r="AH89" s="27">
        <f t="shared" si="253"/>
        <v>0</v>
      </c>
      <c r="AI89" s="3"/>
      <c r="AJ89" s="27">
        <v>0</v>
      </c>
      <c r="AK89" s="27">
        <v>0</v>
      </c>
      <c r="AL89" s="9"/>
      <c r="AM89" s="27">
        <f>Functionalization!M89</f>
        <v>0</v>
      </c>
      <c r="AN89" s="3"/>
      <c r="AO89" s="27">
        <v>0</v>
      </c>
      <c r="AP89" s="27">
        <f t="shared" si="254"/>
        <v>0</v>
      </c>
      <c r="AQ89" s="3"/>
      <c r="AR89" s="27">
        <v>0</v>
      </c>
      <c r="AS89" s="9"/>
      <c r="AT89" s="27">
        <f>Functionalization!N89</f>
        <v>0</v>
      </c>
      <c r="AU89" s="3"/>
      <c r="AV89" s="27">
        <v>0</v>
      </c>
      <c r="AW89" s="27">
        <f t="shared" si="255"/>
        <v>0</v>
      </c>
      <c r="AX89" s="3"/>
      <c r="AY89" s="27">
        <v>0</v>
      </c>
      <c r="AZ89" s="9"/>
      <c r="BA89" s="27">
        <f>Functionalization!O89</f>
        <v>0</v>
      </c>
      <c r="BB89" s="3"/>
      <c r="BC89" s="27">
        <v>0</v>
      </c>
      <c r="BD89" s="27">
        <f t="shared" si="256"/>
        <v>0</v>
      </c>
      <c r="BE89" s="3"/>
      <c r="BF89" s="27">
        <v>0</v>
      </c>
      <c r="BG89" s="27">
        <v>0</v>
      </c>
      <c r="BH89" s="9"/>
      <c r="BI89" s="27">
        <f>Functionalization!P89</f>
        <v>0</v>
      </c>
      <c r="BJ89" s="3"/>
      <c r="BK89" s="27">
        <v>0</v>
      </c>
      <c r="BL89" s="27">
        <f t="shared" si="257"/>
        <v>0</v>
      </c>
      <c r="BM89" s="3"/>
      <c r="BN89" s="27">
        <v>0</v>
      </c>
      <c r="BO89" s="9"/>
      <c r="BP89" s="27">
        <f>Functionalization!Q89</f>
        <v>0</v>
      </c>
      <c r="BQ89" s="3"/>
      <c r="BR89" s="27">
        <v>0</v>
      </c>
      <c r="BS89" s="27">
        <f t="shared" si="258"/>
        <v>0</v>
      </c>
      <c r="BT89" s="3"/>
      <c r="BU89" s="27">
        <v>0</v>
      </c>
      <c r="BV89" s="9"/>
      <c r="BW89" s="27">
        <f>Functionalization!R89</f>
        <v>0</v>
      </c>
      <c r="BX89" s="3"/>
      <c r="BY89" s="27">
        <v>0</v>
      </c>
      <c r="BZ89" s="27">
        <f t="shared" si="259"/>
        <v>0</v>
      </c>
      <c r="CA89" s="3"/>
      <c r="CB89" s="27">
        <v>0</v>
      </c>
      <c r="CC89" s="9"/>
      <c r="CD89" s="27">
        <f>Functionalization!S89</f>
        <v>0</v>
      </c>
      <c r="CE89" s="3"/>
      <c r="CF89" s="27">
        <v>0</v>
      </c>
      <c r="CG89" s="27">
        <f t="shared" si="260"/>
        <v>0</v>
      </c>
      <c r="CH89" s="3"/>
      <c r="CI89" s="27">
        <v>0</v>
      </c>
      <c r="CJ89" s="27">
        <v>0</v>
      </c>
      <c r="CK89" s="9"/>
      <c r="CL89" s="27">
        <f>Functionalization!T89</f>
        <v>0</v>
      </c>
      <c r="CM89" s="3"/>
      <c r="CN89" s="27">
        <v>0</v>
      </c>
      <c r="CO89" s="27">
        <f t="shared" si="261"/>
        <v>0</v>
      </c>
      <c r="CP89" s="3"/>
      <c r="CQ89" s="27">
        <v>0</v>
      </c>
      <c r="CR89" s="27">
        <v>0</v>
      </c>
    </row>
    <row r="90" spans="1:96" ht="12" customHeight="1">
      <c r="A90" s="1"/>
      <c r="B90" s="16" t="s">
        <v>16</v>
      </c>
      <c r="C90" s="5" t="s">
        <v>41</v>
      </c>
      <c r="D90" s="27">
        <f>Functionalization!I90</f>
        <v>0</v>
      </c>
      <c r="E90" s="3"/>
      <c r="F90" s="27">
        <v>0</v>
      </c>
      <c r="G90" s="27">
        <f t="shared" si="250"/>
        <v>0</v>
      </c>
      <c r="H90" s="3"/>
      <c r="I90" s="27">
        <v>0</v>
      </c>
      <c r="J90" s="27">
        <v>0</v>
      </c>
      <c r="K90" s="27">
        <v>0</v>
      </c>
      <c r="L90" s="9"/>
      <c r="M90" s="27">
        <f>Functionalization!J90</f>
        <v>0</v>
      </c>
      <c r="N90" s="3"/>
      <c r="O90" s="27">
        <v>0</v>
      </c>
      <c r="P90" s="27">
        <f t="shared" si="251"/>
        <v>0</v>
      </c>
      <c r="Q90" s="3"/>
      <c r="R90" s="27">
        <v>0</v>
      </c>
      <c r="S90" s="27">
        <v>0</v>
      </c>
      <c r="T90" s="1"/>
      <c r="U90" s="27">
        <f>Functionalization!K90</f>
        <v>0</v>
      </c>
      <c r="V90" s="3"/>
      <c r="W90" s="27">
        <v>0</v>
      </c>
      <c r="X90" s="27">
        <f t="shared" si="252"/>
        <v>0</v>
      </c>
      <c r="Y90" s="178"/>
      <c r="Z90" s="27">
        <v>0</v>
      </c>
      <c r="AA90" s="27">
        <v>0</v>
      </c>
      <c r="AB90" s="27">
        <v>0</v>
      </c>
      <c r="AC90" s="27">
        <v>0</v>
      </c>
      <c r="AD90" s="9"/>
      <c r="AE90" s="27">
        <f>Functionalization!L90</f>
        <v>0</v>
      </c>
      <c r="AF90" s="3"/>
      <c r="AG90" s="27">
        <v>0</v>
      </c>
      <c r="AH90" s="27">
        <f t="shared" si="253"/>
        <v>0</v>
      </c>
      <c r="AI90" s="3"/>
      <c r="AJ90" s="27">
        <v>0</v>
      </c>
      <c r="AK90" s="27">
        <v>0</v>
      </c>
      <c r="AL90" s="9"/>
      <c r="AM90" s="27">
        <f>Functionalization!M90</f>
        <v>0</v>
      </c>
      <c r="AN90" s="3"/>
      <c r="AO90" s="27">
        <v>0</v>
      </c>
      <c r="AP90" s="27">
        <f t="shared" si="254"/>
        <v>0</v>
      </c>
      <c r="AQ90" s="3"/>
      <c r="AR90" s="27">
        <v>0</v>
      </c>
      <c r="AS90" s="9"/>
      <c r="AT90" s="27">
        <f>Functionalization!N90</f>
        <v>0</v>
      </c>
      <c r="AU90" s="3"/>
      <c r="AV90" s="27">
        <v>0</v>
      </c>
      <c r="AW90" s="27">
        <f t="shared" si="255"/>
        <v>0</v>
      </c>
      <c r="AX90" s="3"/>
      <c r="AY90" s="27">
        <v>0</v>
      </c>
      <c r="AZ90" s="9"/>
      <c r="BA90" s="27">
        <f>Functionalization!O90</f>
        <v>0</v>
      </c>
      <c r="BB90" s="3"/>
      <c r="BC90" s="27">
        <v>0</v>
      </c>
      <c r="BD90" s="27">
        <f t="shared" si="256"/>
        <v>0</v>
      </c>
      <c r="BE90" s="3"/>
      <c r="BF90" s="27">
        <v>0</v>
      </c>
      <c r="BG90" s="27">
        <v>0</v>
      </c>
      <c r="BH90" s="9"/>
      <c r="BI90" s="27">
        <f>Functionalization!P90</f>
        <v>0</v>
      </c>
      <c r="BJ90" s="3"/>
      <c r="BK90" s="27">
        <v>0</v>
      </c>
      <c r="BL90" s="27">
        <f t="shared" si="257"/>
        <v>0</v>
      </c>
      <c r="BM90" s="3"/>
      <c r="BN90" s="27">
        <v>0</v>
      </c>
      <c r="BO90" s="9"/>
      <c r="BP90" s="27">
        <f>Functionalization!Q90</f>
        <v>0</v>
      </c>
      <c r="BQ90" s="3"/>
      <c r="BR90" s="27">
        <v>0</v>
      </c>
      <c r="BS90" s="27">
        <f t="shared" si="258"/>
        <v>0</v>
      </c>
      <c r="BT90" s="3"/>
      <c r="BU90" s="27">
        <v>0</v>
      </c>
      <c r="BV90" s="9"/>
      <c r="BW90" s="27">
        <f>Functionalization!R90</f>
        <v>0</v>
      </c>
      <c r="BX90" s="3"/>
      <c r="BY90" s="27">
        <v>0</v>
      </c>
      <c r="BZ90" s="27">
        <f t="shared" si="259"/>
        <v>0</v>
      </c>
      <c r="CA90" s="3"/>
      <c r="CB90" s="27">
        <v>0</v>
      </c>
      <c r="CC90" s="9"/>
      <c r="CD90" s="27">
        <f>Functionalization!S90</f>
        <v>0</v>
      </c>
      <c r="CE90" s="3"/>
      <c r="CF90" s="27">
        <v>0</v>
      </c>
      <c r="CG90" s="27">
        <f t="shared" si="260"/>
        <v>0</v>
      </c>
      <c r="CH90" s="3"/>
      <c r="CI90" s="27">
        <v>0</v>
      </c>
      <c r="CJ90" s="27">
        <v>0</v>
      </c>
      <c r="CK90" s="9"/>
      <c r="CL90" s="27">
        <f>Functionalization!T90</f>
        <v>0</v>
      </c>
      <c r="CM90" s="3"/>
      <c r="CN90" s="27">
        <v>0</v>
      </c>
      <c r="CO90" s="27">
        <f t="shared" si="261"/>
        <v>0</v>
      </c>
      <c r="CP90" s="3"/>
      <c r="CQ90" s="27">
        <v>0</v>
      </c>
      <c r="CR90" s="27">
        <v>0</v>
      </c>
    </row>
    <row r="91" spans="1:96">
      <c r="A91" s="1"/>
      <c r="B91" s="16" t="s">
        <v>42</v>
      </c>
      <c r="C91" s="1"/>
      <c r="D91" s="26">
        <f>SUM(D87:D90)</f>
        <v>0</v>
      </c>
      <c r="E91" s="3"/>
      <c r="F91" s="26">
        <f>SUM(F87:F90)</f>
        <v>0</v>
      </c>
      <c r="G91" s="26">
        <f>SUM(G87:G90)</f>
        <v>0</v>
      </c>
      <c r="H91" s="3"/>
      <c r="I91" s="26">
        <f>SUM(I87:I90)</f>
        <v>0</v>
      </c>
      <c r="J91" s="26">
        <f>SUM(J87:J90)</f>
        <v>0</v>
      </c>
      <c r="K91" s="26">
        <f>SUM(K87:K90)</f>
        <v>0</v>
      </c>
      <c r="L91" s="9"/>
      <c r="M91" s="26">
        <f>SUM(M87:M90)</f>
        <v>0</v>
      </c>
      <c r="N91" s="3"/>
      <c r="O91" s="26">
        <f>SUM(O87:O90)</f>
        <v>0</v>
      </c>
      <c r="P91" s="26">
        <f>SUM(P87:P90)</f>
        <v>0</v>
      </c>
      <c r="Q91" s="3"/>
      <c r="R91" s="26">
        <f>SUM(R87:R90)</f>
        <v>0</v>
      </c>
      <c r="S91" s="26">
        <f>SUM(S87:S90)</f>
        <v>0</v>
      </c>
      <c r="T91" s="9"/>
      <c r="U91" s="26">
        <f>SUM(U87:U90)</f>
        <v>15245.786392083333</v>
      </c>
      <c r="V91" s="3"/>
      <c r="W91" s="26">
        <f>SUM(W87:W90)</f>
        <v>0</v>
      </c>
      <c r="X91" s="26">
        <f>SUM(X87:X90)</f>
        <v>15245.786392083333</v>
      </c>
      <c r="Y91" s="3"/>
      <c r="Z91" s="26">
        <f>SUM(Z87:Z90)</f>
        <v>0</v>
      </c>
      <c r="AA91" s="26">
        <f>SUM(AA87:AA90)</f>
        <v>0</v>
      </c>
      <c r="AB91" s="26">
        <f>SUM(AB87:AB90)</f>
        <v>0</v>
      </c>
      <c r="AC91" s="26">
        <f>SUM(AC87:AC90)</f>
        <v>15245.786392083333</v>
      </c>
      <c r="AD91" s="9"/>
      <c r="AE91" s="26">
        <f>SUM(AE87:AE90)</f>
        <v>0</v>
      </c>
      <c r="AF91" s="3"/>
      <c r="AG91" s="26">
        <f>SUM(AG87:AG90)</f>
        <v>0</v>
      </c>
      <c r="AH91" s="26">
        <f>SUM(AH87:AH90)</f>
        <v>0</v>
      </c>
      <c r="AI91" s="3"/>
      <c r="AJ91" s="26">
        <f>SUM(AJ87:AJ90)</f>
        <v>0</v>
      </c>
      <c r="AK91" s="26">
        <f>SUM(AK87:AK90)</f>
        <v>0</v>
      </c>
      <c r="AL91" s="9"/>
      <c r="AM91" s="26">
        <f>SUM(AM87:AM90)</f>
        <v>0</v>
      </c>
      <c r="AN91" s="3"/>
      <c r="AO91" s="26">
        <f>SUM(AO87:AO90)</f>
        <v>0</v>
      </c>
      <c r="AP91" s="26">
        <f>SUM(AP87:AP90)</f>
        <v>0</v>
      </c>
      <c r="AQ91" s="3"/>
      <c r="AR91" s="26">
        <f>SUM(AR87:AR90)</f>
        <v>0</v>
      </c>
      <c r="AS91" s="9"/>
      <c r="AT91" s="26">
        <f>SUM(AT87:AT90)</f>
        <v>0</v>
      </c>
      <c r="AU91" s="3"/>
      <c r="AV91" s="26">
        <f>SUM(AV87:AV90)</f>
        <v>0</v>
      </c>
      <c r="AW91" s="26">
        <f>SUM(AW87:AW90)</f>
        <v>0</v>
      </c>
      <c r="AX91" s="3"/>
      <c r="AY91" s="26">
        <f>SUM(AY87:AY90)</f>
        <v>0</v>
      </c>
      <c r="AZ91" s="9"/>
      <c r="BA91" s="26">
        <f>SUM(BA87:BA90)</f>
        <v>0</v>
      </c>
      <c r="BB91" s="3"/>
      <c r="BC91" s="26">
        <f>SUM(BC87:BC90)</f>
        <v>0</v>
      </c>
      <c r="BD91" s="26">
        <f>SUM(BD87:BD90)</f>
        <v>0</v>
      </c>
      <c r="BE91" s="3"/>
      <c r="BF91" s="26">
        <f>SUM(BF87:BF90)</f>
        <v>0</v>
      </c>
      <c r="BG91" s="26">
        <f>SUM(BG87:BG90)</f>
        <v>0</v>
      </c>
      <c r="BH91" s="9"/>
      <c r="BI91" s="26">
        <f>SUM(BI87:BI90)</f>
        <v>0</v>
      </c>
      <c r="BJ91" s="3"/>
      <c r="BK91" s="26">
        <f>SUM(BK87:BK90)</f>
        <v>0</v>
      </c>
      <c r="BL91" s="26">
        <f>SUM(BL87:BL90)</f>
        <v>0</v>
      </c>
      <c r="BM91" s="3"/>
      <c r="BN91" s="26">
        <f>SUM(BN87:BN90)</f>
        <v>0</v>
      </c>
      <c r="BO91" s="9"/>
      <c r="BP91" s="26">
        <f>SUM(BP87:BP90)</f>
        <v>0</v>
      </c>
      <c r="BQ91" s="3"/>
      <c r="BR91" s="26">
        <f>SUM(BR87:BR90)</f>
        <v>0</v>
      </c>
      <c r="BS91" s="26">
        <f>SUM(BS87:BS90)</f>
        <v>0</v>
      </c>
      <c r="BT91" s="3"/>
      <c r="BU91" s="26">
        <f>SUM(BU87:BU90)</f>
        <v>0</v>
      </c>
      <c r="BV91" s="9"/>
      <c r="BW91" s="26">
        <f>SUM(BW87:BW90)</f>
        <v>0</v>
      </c>
      <c r="BX91" s="3"/>
      <c r="BY91" s="26">
        <f>SUM(BY87:BY90)</f>
        <v>0</v>
      </c>
      <c r="BZ91" s="26">
        <f>SUM(BZ87:BZ90)</f>
        <v>0</v>
      </c>
      <c r="CA91" s="3"/>
      <c r="CB91" s="26">
        <f>SUM(CB87:CB90)</f>
        <v>0</v>
      </c>
      <c r="CC91" s="9"/>
      <c r="CD91" s="26">
        <f>SUM(CD87:CD90)</f>
        <v>0</v>
      </c>
      <c r="CE91" s="3"/>
      <c r="CF91" s="26">
        <f>SUM(CF87:CF90)</f>
        <v>0</v>
      </c>
      <c r="CG91" s="26">
        <f>SUM(CG87:CG90)</f>
        <v>0</v>
      </c>
      <c r="CH91" s="3"/>
      <c r="CI91" s="26">
        <f>SUM(CI87:CI90)</f>
        <v>0</v>
      </c>
      <c r="CJ91" s="26">
        <f>SUM(CJ87:CJ90)</f>
        <v>0</v>
      </c>
      <c r="CK91" s="9"/>
      <c r="CL91" s="26">
        <f>SUM(CL87:CL90)</f>
        <v>0</v>
      </c>
      <c r="CM91" s="3"/>
      <c r="CN91" s="26">
        <f>SUM(CN87:CN90)</f>
        <v>0</v>
      </c>
      <c r="CO91" s="26">
        <f>SUM(CO87:CO90)</f>
        <v>0</v>
      </c>
      <c r="CP91" s="3"/>
      <c r="CQ91" s="26">
        <f>SUM(CQ87:CQ90)</f>
        <v>0</v>
      </c>
      <c r="CR91" s="26">
        <f>SUM(CR87:CR90)</f>
        <v>0</v>
      </c>
    </row>
    <row r="92" spans="1:96" ht="12" customHeight="1">
      <c r="A92" s="1"/>
      <c r="B92" s="1"/>
      <c r="C92" s="1"/>
      <c r="D92" s="27"/>
      <c r="E92" s="3"/>
      <c r="F92" s="27"/>
      <c r="G92" s="27"/>
      <c r="H92" s="3"/>
      <c r="I92" s="27"/>
      <c r="J92" s="27"/>
      <c r="K92" s="27"/>
      <c r="L92" s="9"/>
      <c r="M92" s="27"/>
      <c r="N92" s="3"/>
      <c r="O92" s="27"/>
      <c r="P92" s="27"/>
      <c r="Q92" s="3"/>
      <c r="R92" s="27"/>
      <c r="S92" s="27"/>
      <c r="T92" s="9"/>
      <c r="U92" s="27"/>
      <c r="V92" s="3"/>
      <c r="W92" s="27"/>
      <c r="X92" s="27"/>
      <c r="Y92" s="3"/>
      <c r="Z92" s="27"/>
      <c r="AA92" s="27"/>
      <c r="AB92" s="27"/>
      <c r="AC92" s="27"/>
      <c r="AD92" s="9"/>
      <c r="AE92" s="27"/>
      <c r="AF92" s="3"/>
      <c r="AG92" s="27"/>
      <c r="AH92" s="27"/>
      <c r="AI92" s="3"/>
      <c r="AJ92" s="27"/>
      <c r="AK92" s="27"/>
      <c r="AL92" s="9"/>
      <c r="AM92" s="27"/>
      <c r="AN92" s="3"/>
      <c r="AO92" s="27"/>
      <c r="AP92" s="27"/>
      <c r="AQ92" s="3"/>
      <c r="AR92" s="27"/>
      <c r="AS92" s="9"/>
      <c r="AT92" s="27"/>
      <c r="AU92" s="3"/>
      <c r="AV92" s="27"/>
      <c r="AW92" s="27"/>
      <c r="AX92" s="3"/>
      <c r="AY92" s="27"/>
      <c r="AZ92" s="9"/>
      <c r="BA92" s="27"/>
      <c r="BB92" s="3"/>
      <c r="BC92" s="27"/>
      <c r="BD92" s="27"/>
      <c r="BE92" s="3"/>
      <c r="BF92" s="27"/>
      <c r="BG92" s="27"/>
      <c r="BH92" s="9"/>
      <c r="BI92" s="27"/>
      <c r="BJ92" s="3"/>
      <c r="BK92" s="27"/>
      <c r="BL92" s="27"/>
      <c r="BM92" s="3"/>
      <c r="BN92" s="27"/>
      <c r="BO92" s="9"/>
      <c r="BP92" s="27"/>
      <c r="BQ92" s="3"/>
      <c r="BR92" s="27"/>
      <c r="BS92" s="27"/>
      <c r="BT92" s="3"/>
      <c r="BU92" s="27"/>
      <c r="BV92" s="9"/>
      <c r="BW92" s="27"/>
      <c r="BX92" s="3"/>
      <c r="BY92" s="27"/>
      <c r="BZ92" s="27"/>
      <c r="CA92" s="3"/>
      <c r="CB92" s="27"/>
      <c r="CC92" s="9"/>
      <c r="CD92" s="27"/>
      <c r="CE92" s="3"/>
      <c r="CF92" s="27"/>
      <c r="CG92" s="27"/>
      <c r="CH92" s="3"/>
      <c r="CI92" s="27"/>
      <c r="CJ92" s="27"/>
      <c r="CK92" s="9"/>
      <c r="CL92" s="27"/>
      <c r="CM92" s="3"/>
      <c r="CN92" s="27"/>
      <c r="CO92" s="27"/>
      <c r="CP92" s="3"/>
      <c r="CQ92" s="27"/>
      <c r="CR92" s="27"/>
    </row>
    <row r="93" spans="1:96" ht="12" customHeight="1">
      <c r="A93" s="16" t="s">
        <v>43</v>
      </c>
      <c r="B93" s="1"/>
      <c r="C93" s="1"/>
      <c r="D93" s="27"/>
      <c r="E93" s="3"/>
      <c r="F93" s="27"/>
      <c r="G93" s="27"/>
      <c r="H93" s="3"/>
      <c r="I93" s="27"/>
      <c r="J93" s="27"/>
      <c r="K93" s="27"/>
      <c r="L93" s="9"/>
      <c r="M93" s="27"/>
      <c r="N93" s="3"/>
      <c r="O93" s="27"/>
      <c r="P93" s="27"/>
      <c r="Q93" s="3"/>
      <c r="R93" s="27"/>
      <c r="S93" s="27"/>
      <c r="T93" s="9"/>
      <c r="U93" s="27"/>
      <c r="V93" s="3"/>
      <c r="W93" s="27"/>
      <c r="X93" s="27"/>
      <c r="Y93" s="3"/>
      <c r="Z93" s="27"/>
      <c r="AA93" s="27"/>
      <c r="AB93" s="27"/>
      <c r="AC93" s="27"/>
      <c r="AD93" s="9"/>
      <c r="AE93" s="27"/>
      <c r="AF93" s="3"/>
      <c r="AG93" s="27"/>
      <c r="AH93" s="27"/>
      <c r="AI93" s="3"/>
      <c r="AJ93" s="27"/>
      <c r="AK93" s="27"/>
      <c r="AL93" s="9"/>
      <c r="AM93" s="27"/>
      <c r="AN93" s="3"/>
      <c r="AO93" s="27"/>
      <c r="AP93" s="27"/>
      <c r="AQ93" s="3"/>
      <c r="AR93" s="27"/>
      <c r="AS93" s="9"/>
      <c r="AT93" s="27"/>
      <c r="AU93" s="3"/>
      <c r="AV93" s="27"/>
      <c r="AW93" s="27"/>
      <c r="AX93" s="3"/>
      <c r="AY93" s="27"/>
      <c r="AZ93" s="9"/>
      <c r="BA93" s="27"/>
      <c r="BB93" s="3"/>
      <c r="BC93" s="27"/>
      <c r="BD93" s="27"/>
      <c r="BE93" s="3"/>
      <c r="BF93" s="27"/>
      <c r="BG93" s="27"/>
      <c r="BH93" s="9"/>
      <c r="BI93" s="27"/>
      <c r="BJ93" s="3"/>
      <c r="BK93" s="27"/>
      <c r="BL93" s="27"/>
      <c r="BM93" s="3"/>
      <c r="BN93" s="27"/>
      <c r="BO93" s="9"/>
      <c r="BP93" s="27"/>
      <c r="BQ93" s="3"/>
      <c r="BR93" s="27"/>
      <c r="BS93" s="27"/>
      <c r="BT93" s="3"/>
      <c r="BU93" s="27"/>
      <c r="BV93" s="9"/>
      <c r="BW93" s="27"/>
      <c r="BX93" s="3"/>
      <c r="BY93" s="27"/>
      <c r="BZ93" s="27"/>
      <c r="CA93" s="3"/>
      <c r="CB93" s="27"/>
      <c r="CC93" s="9"/>
      <c r="CD93" s="27"/>
      <c r="CE93" s="3"/>
      <c r="CF93" s="27"/>
      <c r="CG93" s="27"/>
      <c r="CH93" s="3"/>
      <c r="CI93" s="27"/>
      <c r="CJ93" s="27"/>
      <c r="CK93" s="9"/>
      <c r="CL93" s="27"/>
      <c r="CM93" s="3"/>
      <c r="CN93" s="27"/>
      <c r="CO93" s="27"/>
      <c r="CP93" s="3"/>
      <c r="CQ93" s="27"/>
      <c r="CR93" s="27"/>
    </row>
    <row r="94" spans="1:96" ht="12" customHeight="1">
      <c r="A94" s="1"/>
      <c r="B94" s="16" t="s">
        <v>37</v>
      </c>
      <c r="C94" s="5" t="s">
        <v>45</v>
      </c>
      <c r="D94" s="27">
        <f>Functionalization!I94</f>
        <v>0</v>
      </c>
      <c r="E94" s="3"/>
      <c r="F94" s="27">
        <v>0</v>
      </c>
      <c r="G94" s="27">
        <f>D94-F94</f>
        <v>0</v>
      </c>
      <c r="H94" s="3"/>
      <c r="I94" s="27">
        <v>0</v>
      </c>
      <c r="J94" s="27">
        <v>0</v>
      </c>
      <c r="K94" s="27">
        <v>0</v>
      </c>
      <c r="L94" s="9"/>
      <c r="M94" s="27">
        <f>Functionalization!J94</f>
        <v>0</v>
      </c>
      <c r="N94" s="3"/>
      <c r="O94" s="27">
        <v>0</v>
      </c>
      <c r="P94" s="27">
        <f>M94-O94</f>
        <v>0</v>
      </c>
      <c r="Q94" s="3"/>
      <c r="R94" s="27">
        <v>0</v>
      </c>
      <c r="S94" s="27">
        <v>0</v>
      </c>
      <c r="T94" s="1"/>
      <c r="U94" s="27">
        <f>Functionalization!K94</f>
        <v>0</v>
      </c>
      <c r="V94" s="3"/>
      <c r="W94" s="27">
        <v>0</v>
      </c>
      <c r="X94" s="27">
        <f>U94-W94</f>
        <v>0</v>
      </c>
      <c r="Y94" s="178"/>
      <c r="Z94" s="27">
        <v>0</v>
      </c>
      <c r="AA94" s="27">
        <v>0</v>
      </c>
      <c r="AB94" s="27">
        <v>0</v>
      </c>
      <c r="AC94" s="27">
        <v>0</v>
      </c>
      <c r="AD94" s="9"/>
      <c r="AE94" s="27">
        <f>Functionalization!L94</f>
        <v>0</v>
      </c>
      <c r="AF94" s="3"/>
      <c r="AG94" s="27">
        <v>0</v>
      </c>
      <c r="AH94" s="27">
        <f>AE94-AG94</f>
        <v>0</v>
      </c>
      <c r="AI94" s="3"/>
      <c r="AJ94" s="27">
        <v>0</v>
      </c>
      <c r="AK94" s="27">
        <v>0</v>
      </c>
      <c r="AL94" s="9"/>
      <c r="AM94" s="27">
        <f>Functionalization!M94</f>
        <v>0</v>
      </c>
      <c r="AN94" s="3"/>
      <c r="AO94" s="27">
        <v>0</v>
      </c>
      <c r="AP94" s="27">
        <f>AM94-AO94</f>
        <v>0</v>
      </c>
      <c r="AQ94" s="3"/>
      <c r="AR94" s="27">
        <v>0</v>
      </c>
      <c r="AS94" s="9"/>
      <c r="AT94" s="27">
        <f>Functionalization!N94</f>
        <v>0</v>
      </c>
      <c r="AU94" s="3"/>
      <c r="AV94" s="27">
        <v>0</v>
      </c>
      <c r="AW94" s="27">
        <f>AT94-AV94</f>
        <v>0</v>
      </c>
      <c r="AX94" s="3"/>
      <c r="AY94" s="27">
        <v>0</v>
      </c>
      <c r="AZ94" s="9"/>
      <c r="BA94" s="27">
        <f>Functionalization!O94</f>
        <v>0</v>
      </c>
      <c r="BB94" s="3"/>
      <c r="BC94" s="27">
        <v>0</v>
      </c>
      <c r="BD94" s="27">
        <f>BA94-BC94</f>
        <v>0</v>
      </c>
      <c r="BE94" s="3"/>
      <c r="BF94" s="27">
        <v>0</v>
      </c>
      <c r="BG94" s="27">
        <v>0</v>
      </c>
      <c r="BH94" s="9"/>
      <c r="BI94" s="27">
        <f>Functionalization!P94</f>
        <v>0</v>
      </c>
      <c r="BJ94" s="3"/>
      <c r="BK94" s="27">
        <v>0</v>
      </c>
      <c r="BL94" s="27">
        <f>BI94-BK94</f>
        <v>0</v>
      </c>
      <c r="BM94" s="3"/>
      <c r="BN94" s="27">
        <v>0</v>
      </c>
      <c r="BO94" s="9"/>
      <c r="BP94" s="27">
        <f>Functionalization!Q94</f>
        <v>0</v>
      </c>
      <c r="BQ94" s="3"/>
      <c r="BR94" s="27">
        <v>0</v>
      </c>
      <c r="BS94" s="27">
        <f>BP94-BR94</f>
        <v>0</v>
      </c>
      <c r="BT94" s="3"/>
      <c r="BU94" s="27">
        <v>0</v>
      </c>
      <c r="BV94" s="9"/>
      <c r="BW94" s="27">
        <f>Functionalization!R94</f>
        <v>0</v>
      </c>
      <c r="BX94" s="3"/>
      <c r="BY94" s="27">
        <v>0</v>
      </c>
      <c r="BZ94" s="27">
        <f>BW94-BY94</f>
        <v>0</v>
      </c>
      <c r="CA94" s="3"/>
      <c r="CB94" s="27">
        <v>0</v>
      </c>
      <c r="CC94" s="9"/>
      <c r="CD94" s="27">
        <f>Functionalization!S94</f>
        <v>0</v>
      </c>
      <c r="CE94" s="3"/>
      <c r="CF94" s="27">
        <v>0</v>
      </c>
      <c r="CG94" s="27">
        <f>CD94-CF94</f>
        <v>0</v>
      </c>
      <c r="CH94" s="3"/>
      <c r="CI94" s="27">
        <v>0</v>
      </c>
      <c r="CJ94" s="27">
        <v>0</v>
      </c>
      <c r="CK94" s="9"/>
      <c r="CL94" s="27">
        <f>Functionalization!T94</f>
        <v>0</v>
      </c>
      <c r="CM94" s="3"/>
      <c r="CN94" s="27">
        <v>0</v>
      </c>
      <c r="CO94" s="27">
        <f>CL94-CN94</f>
        <v>0</v>
      </c>
      <c r="CP94" s="3"/>
      <c r="CQ94" s="27">
        <v>0</v>
      </c>
      <c r="CR94" s="27">
        <v>0</v>
      </c>
    </row>
    <row r="95" spans="1:96" ht="12" customHeight="1">
      <c r="A95" s="1"/>
      <c r="B95" s="16" t="s">
        <v>48</v>
      </c>
      <c r="C95" s="5" t="s">
        <v>49</v>
      </c>
      <c r="D95" s="27">
        <f>Functionalization!I95</f>
        <v>0</v>
      </c>
      <c r="E95" s="3"/>
      <c r="F95" s="27">
        <v>0</v>
      </c>
      <c r="G95" s="27">
        <f t="shared" ref="G95:G97" si="262">D95-F95</f>
        <v>0</v>
      </c>
      <c r="H95" s="3"/>
      <c r="I95" s="27">
        <v>0</v>
      </c>
      <c r="J95" s="27">
        <v>0</v>
      </c>
      <c r="K95" s="27">
        <v>0</v>
      </c>
      <c r="L95" s="9"/>
      <c r="M95" s="27">
        <f>Functionalization!J95</f>
        <v>0</v>
      </c>
      <c r="N95" s="3"/>
      <c r="O95" s="27">
        <v>0</v>
      </c>
      <c r="P95" s="27">
        <f t="shared" ref="P95:P97" si="263">M95-O95</f>
        <v>0</v>
      </c>
      <c r="Q95" s="3"/>
      <c r="R95" s="27">
        <v>0</v>
      </c>
      <c r="S95" s="27">
        <v>0</v>
      </c>
      <c r="T95" s="1"/>
      <c r="U95" s="27">
        <f>Functionalization!K95</f>
        <v>17955.791666666668</v>
      </c>
      <c r="V95" s="3"/>
      <c r="W95" s="27">
        <v>0</v>
      </c>
      <c r="X95" s="27">
        <f t="shared" ref="X95:X97" si="264">U95-W95</f>
        <v>17955.791666666668</v>
      </c>
      <c r="Y95" s="3" t="s">
        <v>638</v>
      </c>
      <c r="Z95" s="27">
        <v>8977.8958333333358</v>
      </c>
      <c r="AA95" s="27">
        <v>0</v>
      </c>
      <c r="AB95" s="27">
        <v>8133.9736249999996</v>
      </c>
      <c r="AC95" s="27">
        <v>843.9222083333334</v>
      </c>
      <c r="AD95" s="9"/>
      <c r="AE95" s="27">
        <f>Functionalization!L95</f>
        <v>0</v>
      </c>
      <c r="AF95" s="3"/>
      <c r="AG95" s="27">
        <v>0</v>
      </c>
      <c r="AH95" s="27">
        <f t="shared" ref="AH95:AH97" si="265">AE95-AG95</f>
        <v>0</v>
      </c>
      <c r="AI95" s="3"/>
      <c r="AJ95" s="27">
        <v>0</v>
      </c>
      <c r="AK95" s="27">
        <v>0</v>
      </c>
      <c r="AL95" s="9"/>
      <c r="AM95" s="27">
        <f>Functionalization!M95</f>
        <v>0</v>
      </c>
      <c r="AN95" s="3"/>
      <c r="AO95" s="27">
        <v>0</v>
      </c>
      <c r="AP95" s="27">
        <f t="shared" ref="AP95:AP97" si="266">AM95-AO95</f>
        <v>0</v>
      </c>
      <c r="AQ95" s="3"/>
      <c r="AR95" s="27">
        <v>0</v>
      </c>
      <c r="AS95" s="9"/>
      <c r="AT95" s="27">
        <f>Functionalization!N95</f>
        <v>0</v>
      </c>
      <c r="AU95" s="3"/>
      <c r="AV95" s="27">
        <v>0</v>
      </c>
      <c r="AW95" s="27">
        <f t="shared" ref="AW95:AW97" si="267">AT95-AV95</f>
        <v>0</v>
      </c>
      <c r="AX95" s="3"/>
      <c r="AY95" s="27">
        <v>0</v>
      </c>
      <c r="AZ95" s="9"/>
      <c r="BA95" s="27">
        <f>Functionalization!O95</f>
        <v>0</v>
      </c>
      <c r="BB95" s="3"/>
      <c r="BC95" s="27">
        <v>0</v>
      </c>
      <c r="BD95" s="27">
        <f t="shared" ref="BD95:BD97" si="268">BA95-BC95</f>
        <v>0</v>
      </c>
      <c r="BE95" s="3"/>
      <c r="BF95" s="27">
        <v>0</v>
      </c>
      <c r="BG95" s="27">
        <v>0</v>
      </c>
      <c r="BH95" s="9"/>
      <c r="BI95" s="27">
        <f>Functionalization!P95</f>
        <v>0</v>
      </c>
      <c r="BJ95" s="3"/>
      <c r="BK95" s="27">
        <v>0</v>
      </c>
      <c r="BL95" s="27">
        <f t="shared" ref="BL95:BL97" si="269">BI95-BK95</f>
        <v>0</v>
      </c>
      <c r="BM95" s="3"/>
      <c r="BN95" s="27">
        <v>0</v>
      </c>
      <c r="BO95" s="9"/>
      <c r="BP95" s="27">
        <f>Functionalization!Q95</f>
        <v>0</v>
      </c>
      <c r="BQ95" s="3"/>
      <c r="BR95" s="27">
        <v>0</v>
      </c>
      <c r="BS95" s="27">
        <f t="shared" ref="BS95:BS97" si="270">BP95-BR95</f>
        <v>0</v>
      </c>
      <c r="BT95" s="3"/>
      <c r="BU95" s="27">
        <v>0</v>
      </c>
      <c r="BV95" s="9"/>
      <c r="BW95" s="27">
        <f>Functionalization!R95</f>
        <v>0</v>
      </c>
      <c r="BX95" s="3"/>
      <c r="BY95" s="27">
        <v>0</v>
      </c>
      <c r="BZ95" s="27">
        <f t="shared" ref="BZ95:BZ97" si="271">BW95-BY95</f>
        <v>0</v>
      </c>
      <c r="CA95" s="3"/>
      <c r="CB95" s="27">
        <v>0</v>
      </c>
      <c r="CC95" s="9"/>
      <c r="CD95" s="27">
        <f>Functionalization!S95</f>
        <v>0</v>
      </c>
      <c r="CE95" s="3"/>
      <c r="CF95" s="27">
        <v>0</v>
      </c>
      <c r="CG95" s="27">
        <f t="shared" ref="CG95:CG97" si="272">CD95-CF95</f>
        <v>0</v>
      </c>
      <c r="CH95" s="3"/>
      <c r="CI95" s="27">
        <v>0</v>
      </c>
      <c r="CJ95" s="27">
        <v>0</v>
      </c>
      <c r="CK95" s="9"/>
      <c r="CL95" s="27">
        <f>Functionalization!T95</f>
        <v>0</v>
      </c>
      <c r="CM95" s="3"/>
      <c r="CN95" s="27">
        <v>0</v>
      </c>
      <c r="CO95" s="27">
        <f t="shared" ref="CO95:CO97" si="273">CL95-CN95</f>
        <v>0</v>
      </c>
      <c r="CP95" s="3"/>
      <c r="CQ95" s="27">
        <v>0</v>
      </c>
      <c r="CR95" s="27">
        <v>0</v>
      </c>
    </row>
    <row r="96" spans="1:96" ht="12" customHeight="1">
      <c r="A96" s="1"/>
      <c r="B96" s="16" t="s">
        <v>39</v>
      </c>
      <c r="C96" s="5" t="s">
        <v>51</v>
      </c>
      <c r="D96" s="27">
        <f>Functionalization!I96</f>
        <v>0</v>
      </c>
      <c r="E96" s="3"/>
      <c r="F96" s="27">
        <v>0</v>
      </c>
      <c r="G96" s="27">
        <f t="shared" si="262"/>
        <v>0</v>
      </c>
      <c r="H96" s="3"/>
      <c r="I96" s="27">
        <v>0</v>
      </c>
      <c r="J96" s="27">
        <v>0</v>
      </c>
      <c r="K96" s="27">
        <v>0</v>
      </c>
      <c r="L96" s="9"/>
      <c r="M96" s="27">
        <f>Functionalization!J96</f>
        <v>452.28300000000002</v>
      </c>
      <c r="N96" s="3"/>
      <c r="O96" s="27">
        <v>0</v>
      </c>
      <c r="P96" s="27">
        <f t="shared" si="263"/>
        <v>452.28300000000002</v>
      </c>
      <c r="Q96" s="3" t="s">
        <v>637</v>
      </c>
      <c r="R96" s="27">
        <v>452.28300000000002</v>
      </c>
      <c r="S96" s="27">
        <v>0</v>
      </c>
      <c r="T96" s="1"/>
      <c r="U96" s="27">
        <f>Functionalization!K96</f>
        <v>19019.566048085711</v>
      </c>
      <c r="V96" s="3"/>
      <c r="W96" s="27">
        <v>0</v>
      </c>
      <c r="X96" s="27">
        <f t="shared" si="264"/>
        <v>19019.566048085711</v>
      </c>
      <c r="Y96" s="3" t="s">
        <v>637</v>
      </c>
      <c r="Z96" s="27">
        <v>19019.566048085711</v>
      </c>
      <c r="AA96" s="27">
        <v>0</v>
      </c>
      <c r="AB96" s="27">
        <v>0</v>
      </c>
      <c r="AC96" s="27">
        <v>0</v>
      </c>
      <c r="AD96" s="9"/>
      <c r="AE96" s="27">
        <f>Functionalization!L96</f>
        <v>2332.3904546211061</v>
      </c>
      <c r="AF96" s="3"/>
      <c r="AG96" s="27">
        <v>0</v>
      </c>
      <c r="AH96" s="27">
        <f t="shared" si="265"/>
        <v>2332.3904546211061</v>
      </c>
      <c r="AI96" s="3" t="s">
        <v>637</v>
      </c>
      <c r="AJ96" s="27">
        <v>2332.3904546211061</v>
      </c>
      <c r="AK96" s="27">
        <v>0</v>
      </c>
      <c r="AL96" s="9"/>
      <c r="AM96" s="27">
        <f>Functionalization!M96</f>
        <v>0</v>
      </c>
      <c r="AN96" s="3"/>
      <c r="AO96" s="27">
        <v>0</v>
      </c>
      <c r="AP96" s="27">
        <f t="shared" si="266"/>
        <v>0</v>
      </c>
      <c r="AQ96" s="3"/>
      <c r="AR96" s="27">
        <v>0</v>
      </c>
      <c r="AS96" s="9"/>
      <c r="AT96" s="27">
        <f>Functionalization!N96</f>
        <v>0</v>
      </c>
      <c r="AU96" s="3"/>
      <c r="AV96" s="27">
        <v>0</v>
      </c>
      <c r="AW96" s="27">
        <f t="shared" si="267"/>
        <v>0</v>
      </c>
      <c r="AX96" s="3"/>
      <c r="AY96" s="27">
        <v>0</v>
      </c>
      <c r="AZ96" s="9"/>
      <c r="BA96" s="27">
        <f>Functionalization!O96</f>
        <v>16835.994201192883</v>
      </c>
      <c r="BB96" s="3"/>
      <c r="BC96" s="27">
        <v>0</v>
      </c>
      <c r="BD96" s="27">
        <f t="shared" si="268"/>
        <v>16835.994201192883</v>
      </c>
      <c r="BE96" s="3" t="s">
        <v>637</v>
      </c>
      <c r="BF96" s="27">
        <v>16835.994201192883</v>
      </c>
      <c r="BG96" s="27">
        <v>0</v>
      </c>
      <c r="BH96" s="9"/>
      <c r="BI96" s="27">
        <f>Functionalization!P96</f>
        <v>0</v>
      </c>
      <c r="BJ96" s="3"/>
      <c r="BK96" s="27">
        <v>0</v>
      </c>
      <c r="BL96" s="27">
        <f t="shared" si="269"/>
        <v>0</v>
      </c>
      <c r="BM96" s="3"/>
      <c r="BN96" s="27">
        <v>0</v>
      </c>
      <c r="BO96" s="9"/>
      <c r="BP96" s="27">
        <f>Functionalization!Q96</f>
        <v>0</v>
      </c>
      <c r="BQ96" s="3"/>
      <c r="BR96" s="27">
        <v>0</v>
      </c>
      <c r="BS96" s="27">
        <f t="shared" si="270"/>
        <v>0</v>
      </c>
      <c r="BT96" s="3"/>
      <c r="BU96" s="27">
        <v>0</v>
      </c>
      <c r="BV96" s="9"/>
      <c r="BW96" s="27">
        <f>Functionalization!R96</f>
        <v>0</v>
      </c>
      <c r="BX96" s="3"/>
      <c r="BY96" s="27">
        <v>0</v>
      </c>
      <c r="BZ96" s="27">
        <f t="shared" si="271"/>
        <v>0</v>
      </c>
      <c r="CA96" s="3"/>
      <c r="CB96" s="27">
        <v>0</v>
      </c>
      <c r="CC96" s="9"/>
      <c r="CD96" s="27">
        <f>Functionalization!S96</f>
        <v>1001.2411295586197</v>
      </c>
      <c r="CE96" s="3"/>
      <c r="CF96" s="27">
        <v>0</v>
      </c>
      <c r="CG96" s="27">
        <f t="shared" si="272"/>
        <v>1001.2411295586197</v>
      </c>
      <c r="CH96" s="3" t="s">
        <v>637</v>
      </c>
      <c r="CI96" s="27">
        <v>1001.2411295586197</v>
      </c>
      <c r="CJ96" s="27">
        <v>0</v>
      </c>
      <c r="CK96" s="9"/>
      <c r="CL96" s="27">
        <f>Functionalization!T96</f>
        <v>0</v>
      </c>
      <c r="CM96" s="3"/>
      <c r="CN96" s="27">
        <v>0</v>
      </c>
      <c r="CO96" s="27">
        <f t="shared" si="273"/>
        <v>0</v>
      </c>
      <c r="CP96" s="3"/>
      <c r="CQ96" s="27">
        <v>0</v>
      </c>
      <c r="CR96" s="27">
        <v>0</v>
      </c>
    </row>
    <row r="97" spans="1:96" ht="12" customHeight="1">
      <c r="A97" s="1"/>
      <c r="B97" s="16" t="s">
        <v>53</v>
      </c>
      <c r="C97" s="5" t="s">
        <v>54</v>
      </c>
      <c r="D97" s="27">
        <f>Functionalization!I97</f>
        <v>0</v>
      </c>
      <c r="E97" s="3"/>
      <c r="F97" s="27">
        <v>0</v>
      </c>
      <c r="G97" s="27">
        <f t="shared" si="262"/>
        <v>0</v>
      </c>
      <c r="H97" s="3"/>
      <c r="I97" s="27">
        <v>0</v>
      </c>
      <c r="J97" s="27">
        <v>0</v>
      </c>
      <c r="K97" s="27">
        <v>0</v>
      </c>
      <c r="L97" s="9"/>
      <c r="M97" s="27">
        <f>Functionalization!J97</f>
        <v>0</v>
      </c>
      <c r="N97" s="3"/>
      <c r="O97" s="27">
        <v>0</v>
      </c>
      <c r="P97" s="27">
        <f t="shared" si="263"/>
        <v>0</v>
      </c>
      <c r="Q97" s="3"/>
      <c r="R97" s="27">
        <v>0</v>
      </c>
      <c r="S97" s="27">
        <v>0</v>
      </c>
      <c r="T97" s="1"/>
      <c r="U97" s="27">
        <f>Functionalization!K97</f>
        <v>60617.174402749988</v>
      </c>
      <c r="V97" s="3"/>
      <c r="W97" s="27">
        <v>0</v>
      </c>
      <c r="X97" s="27">
        <f t="shared" si="264"/>
        <v>60617.174402749988</v>
      </c>
      <c r="Y97" s="3" t="s">
        <v>638</v>
      </c>
      <c r="Z97" s="27">
        <v>30308.587201375001</v>
      </c>
      <c r="AA97" s="27">
        <v>0</v>
      </c>
      <c r="AB97" s="27">
        <v>27459.580004445743</v>
      </c>
      <c r="AC97" s="27">
        <v>2849.0071969292494</v>
      </c>
      <c r="AD97" s="9"/>
      <c r="AE97" s="27">
        <f>Functionalization!L97</f>
        <v>0</v>
      </c>
      <c r="AF97" s="3"/>
      <c r="AG97" s="27">
        <v>0</v>
      </c>
      <c r="AH97" s="27">
        <f t="shared" si="265"/>
        <v>0</v>
      </c>
      <c r="AI97" s="3"/>
      <c r="AJ97" s="27">
        <v>0</v>
      </c>
      <c r="AK97" s="27">
        <v>0</v>
      </c>
      <c r="AL97" s="9"/>
      <c r="AM97" s="27">
        <f>Functionalization!M97</f>
        <v>0</v>
      </c>
      <c r="AN97" s="3"/>
      <c r="AO97" s="27">
        <v>0</v>
      </c>
      <c r="AP97" s="27">
        <f t="shared" si="266"/>
        <v>0</v>
      </c>
      <c r="AQ97" s="3"/>
      <c r="AR97" s="27">
        <v>0</v>
      </c>
      <c r="AS97" s="9"/>
      <c r="AT97" s="27">
        <f>Functionalization!N97</f>
        <v>0</v>
      </c>
      <c r="AU97" s="3"/>
      <c r="AV97" s="27">
        <v>0</v>
      </c>
      <c r="AW97" s="27">
        <f t="shared" si="267"/>
        <v>0</v>
      </c>
      <c r="AX97" s="3"/>
      <c r="AY97" s="27">
        <v>0</v>
      </c>
      <c r="AZ97" s="9"/>
      <c r="BA97" s="27">
        <f>Functionalization!O97</f>
        <v>0</v>
      </c>
      <c r="BB97" s="3"/>
      <c r="BC97" s="27">
        <v>0</v>
      </c>
      <c r="BD97" s="27">
        <f t="shared" si="268"/>
        <v>0</v>
      </c>
      <c r="BE97" s="3"/>
      <c r="BF97" s="27">
        <v>0</v>
      </c>
      <c r="BG97" s="27">
        <v>0</v>
      </c>
      <c r="BH97" s="9"/>
      <c r="BI97" s="27">
        <f>Functionalization!P97</f>
        <v>0</v>
      </c>
      <c r="BJ97" s="3"/>
      <c r="BK97" s="27">
        <v>0</v>
      </c>
      <c r="BL97" s="27">
        <f t="shared" si="269"/>
        <v>0</v>
      </c>
      <c r="BM97" s="3"/>
      <c r="BN97" s="27">
        <v>0</v>
      </c>
      <c r="BO97" s="9"/>
      <c r="BP97" s="27">
        <f>Functionalization!Q97</f>
        <v>0</v>
      </c>
      <c r="BQ97" s="3"/>
      <c r="BR97" s="27">
        <v>0</v>
      </c>
      <c r="BS97" s="27">
        <f t="shared" si="270"/>
        <v>0</v>
      </c>
      <c r="BT97" s="3"/>
      <c r="BU97" s="27">
        <v>0</v>
      </c>
      <c r="BV97" s="9"/>
      <c r="BW97" s="27">
        <f>Functionalization!R97</f>
        <v>0</v>
      </c>
      <c r="BX97" s="3"/>
      <c r="BY97" s="27">
        <v>0</v>
      </c>
      <c r="BZ97" s="27">
        <f t="shared" si="271"/>
        <v>0</v>
      </c>
      <c r="CA97" s="3"/>
      <c r="CB97" s="27">
        <v>0</v>
      </c>
      <c r="CC97" s="9"/>
      <c r="CD97" s="27">
        <f>Functionalization!S97</f>
        <v>0</v>
      </c>
      <c r="CE97" s="3"/>
      <c r="CF97" s="27">
        <v>0</v>
      </c>
      <c r="CG97" s="27">
        <f t="shared" si="272"/>
        <v>0</v>
      </c>
      <c r="CH97" s="3"/>
      <c r="CI97" s="27">
        <v>0</v>
      </c>
      <c r="CJ97" s="27">
        <v>0</v>
      </c>
      <c r="CK97" s="9"/>
      <c r="CL97" s="27">
        <f>Functionalization!T97</f>
        <v>0</v>
      </c>
      <c r="CM97" s="3"/>
      <c r="CN97" s="27">
        <v>0</v>
      </c>
      <c r="CO97" s="27">
        <f t="shared" si="273"/>
        <v>0</v>
      </c>
      <c r="CP97" s="3"/>
      <c r="CQ97" s="27">
        <v>0</v>
      </c>
      <c r="CR97" s="27">
        <v>0</v>
      </c>
    </row>
    <row r="98" spans="1:96" ht="12" customHeight="1">
      <c r="A98" s="1"/>
      <c r="B98" s="16" t="s">
        <v>55</v>
      </c>
      <c r="C98" s="5" t="s">
        <v>56</v>
      </c>
      <c r="D98" s="27">
        <f>Functionalization!I98</f>
        <v>0</v>
      </c>
      <c r="E98" s="3"/>
      <c r="F98" s="27">
        <v>0</v>
      </c>
      <c r="G98" s="27">
        <f>D98-F98</f>
        <v>0</v>
      </c>
      <c r="H98" s="3"/>
      <c r="I98" s="27">
        <v>0</v>
      </c>
      <c r="J98" s="27">
        <v>0</v>
      </c>
      <c r="K98" s="27">
        <v>0</v>
      </c>
      <c r="L98" s="9"/>
      <c r="M98" s="27">
        <f>Functionalization!J98</f>
        <v>0</v>
      </c>
      <c r="N98" s="3"/>
      <c r="O98" s="27">
        <v>0</v>
      </c>
      <c r="P98" s="27">
        <f>M98-O98</f>
        <v>0</v>
      </c>
      <c r="Q98" s="3"/>
      <c r="R98" s="27">
        <v>0</v>
      </c>
      <c r="S98" s="27">
        <v>0</v>
      </c>
      <c r="T98" s="1"/>
      <c r="U98" s="27">
        <f>Functionalization!K98</f>
        <v>17632.362162401041</v>
      </c>
      <c r="V98" s="3"/>
      <c r="W98" s="27">
        <v>0</v>
      </c>
      <c r="X98" s="27">
        <f>U98-W98</f>
        <v>17632.362162401041</v>
      </c>
      <c r="Y98" s="3" t="s">
        <v>637</v>
      </c>
      <c r="Z98" s="27">
        <v>17632.362162401041</v>
      </c>
      <c r="AA98" s="27">
        <v>0</v>
      </c>
      <c r="AB98" s="27">
        <v>0</v>
      </c>
      <c r="AC98" s="27">
        <v>0</v>
      </c>
      <c r="AD98" s="9"/>
      <c r="AE98" s="27">
        <f>Functionalization!L98</f>
        <v>26989.789051580083</v>
      </c>
      <c r="AF98" s="5"/>
      <c r="AG98" s="27">
        <v>0</v>
      </c>
      <c r="AH98" s="27">
        <f>AE98-AG98</f>
        <v>26989.789051580083</v>
      </c>
      <c r="AI98" s="3" t="s">
        <v>637</v>
      </c>
      <c r="AJ98" s="27">
        <v>26989.789051580083</v>
      </c>
      <c r="AK98" s="27">
        <v>0</v>
      </c>
      <c r="AL98" s="9"/>
      <c r="AM98" s="27">
        <f>Functionalization!M98</f>
        <v>0</v>
      </c>
      <c r="AN98" s="3"/>
      <c r="AO98" s="27">
        <v>0</v>
      </c>
      <c r="AP98" s="27">
        <f>AM98-AO98</f>
        <v>0</v>
      </c>
      <c r="AQ98" s="3"/>
      <c r="AR98" s="27">
        <v>0</v>
      </c>
      <c r="AS98" s="9"/>
      <c r="AT98" s="27">
        <f>Functionalization!N98</f>
        <v>0</v>
      </c>
      <c r="AU98" s="3"/>
      <c r="AV98" s="27">
        <v>0</v>
      </c>
      <c r="AW98" s="27">
        <f>AT98-AV98</f>
        <v>0</v>
      </c>
      <c r="AX98" s="3"/>
      <c r="AY98" s="27">
        <v>0</v>
      </c>
      <c r="AZ98" s="9"/>
      <c r="BA98" s="27">
        <f>Functionalization!O98</f>
        <v>0</v>
      </c>
      <c r="BB98" s="3"/>
      <c r="BC98" s="27">
        <v>0</v>
      </c>
      <c r="BD98" s="27">
        <f>BA98-BC98</f>
        <v>0</v>
      </c>
      <c r="BE98" s="3" t="s">
        <v>637</v>
      </c>
      <c r="BF98" s="27">
        <v>0</v>
      </c>
      <c r="BG98" s="27">
        <v>0</v>
      </c>
      <c r="BH98" s="9"/>
      <c r="BI98" s="27">
        <f>Functionalization!P98</f>
        <v>0</v>
      </c>
      <c r="BJ98" s="3"/>
      <c r="BK98" s="27">
        <v>0</v>
      </c>
      <c r="BL98" s="27">
        <f>BI98-BK98</f>
        <v>0</v>
      </c>
      <c r="BM98" s="3"/>
      <c r="BN98" s="27">
        <v>0</v>
      </c>
      <c r="BO98" s="9"/>
      <c r="BP98" s="27">
        <f>Functionalization!Q98</f>
        <v>0</v>
      </c>
      <c r="BQ98" s="3"/>
      <c r="BR98" s="27">
        <v>0</v>
      </c>
      <c r="BS98" s="27">
        <f>BP98-BR98</f>
        <v>0</v>
      </c>
      <c r="BT98" s="3"/>
      <c r="BU98" s="27">
        <v>0</v>
      </c>
      <c r="BV98" s="9"/>
      <c r="BW98" s="27">
        <f>Functionalization!R98</f>
        <v>0</v>
      </c>
      <c r="BX98" s="3"/>
      <c r="BY98" s="27">
        <v>0</v>
      </c>
      <c r="BZ98" s="27">
        <f>BW98-BY98</f>
        <v>0</v>
      </c>
      <c r="CA98" s="3"/>
      <c r="CB98" s="27">
        <v>0</v>
      </c>
      <c r="CC98" s="9"/>
      <c r="CD98" s="27">
        <f>Functionalization!S98</f>
        <v>442.08557768553925</v>
      </c>
      <c r="CE98" s="3"/>
      <c r="CF98" s="27">
        <v>0</v>
      </c>
      <c r="CG98" s="27">
        <f>CD98-CF98</f>
        <v>442.08557768553925</v>
      </c>
      <c r="CH98" s="3" t="s">
        <v>637</v>
      </c>
      <c r="CI98" s="27">
        <v>442.08557768553925</v>
      </c>
      <c r="CJ98" s="27">
        <v>0</v>
      </c>
      <c r="CK98" s="9"/>
      <c r="CL98" s="27">
        <f>Functionalization!T98</f>
        <v>0</v>
      </c>
      <c r="CM98" s="3"/>
      <c r="CN98" s="27">
        <v>0</v>
      </c>
      <c r="CO98" s="27">
        <f>CL98-CN98</f>
        <v>0</v>
      </c>
      <c r="CP98" s="3"/>
      <c r="CQ98" s="27">
        <v>0</v>
      </c>
      <c r="CR98" s="27">
        <v>0</v>
      </c>
    </row>
    <row r="99" spans="1:96" ht="12" customHeight="1">
      <c r="A99" s="1"/>
      <c r="B99" s="16" t="s">
        <v>59</v>
      </c>
      <c r="C99" s="5" t="s">
        <v>60</v>
      </c>
      <c r="D99" s="27">
        <f>Functionalization!I99</f>
        <v>0</v>
      </c>
      <c r="E99" s="3"/>
      <c r="F99" s="27">
        <v>0</v>
      </c>
      <c r="G99" s="27">
        <f t="shared" ref="G99:G101" si="274">D99-F99</f>
        <v>0</v>
      </c>
      <c r="H99" s="3"/>
      <c r="I99" s="27">
        <v>0</v>
      </c>
      <c r="J99" s="27">
        <v>0</v>
      </c>
      <c r="K99" s="27">
        <v>0</v>
      </c>
      <c r="L99" s="9"/>
      <c r="M99" s="27">
        <f>Functionalization!J99</f>
        <v>0</v>
      </c>
      <c r="N99" s="3"/>
      <c r="O99" s="27">
        <v>0</v>
      </c>
      <c r="P99" s="27">
        <f t="shared" ref="P99:P101" si="275">M99-O99</f>
        <v>0</v>
      </c>
      <c r="Q99" s="3"/>
      <c r="R99" s="27">
        <v>0</v>
      </c>
      <c r="S99" s="27">
        <v>0</v>
      </c>
      <c r="T99" s="1"/>
      <c r="U99" s="27">
        <f>Functionalization!K99</f>
        <v>0</v>
      </c>
      <c r="V99" s="3"/>
      <c r="W99" s="27">
        <v>0</v>
      </c>
      <c r="X99" s="27">
        <f t="shared" ref="X99:X101" si="276">U99-W99</f>
        <v>0</v>
      </c>
      <c r="Y99" s="178"/>
      <c r="Z99" s="27">
        <v>0</v>
      </c>
      <c r="AA99" s="27">
        <v>0</v>
      </c>
      <c r="AB99" s="27">
        <v>0</v>
      </c>
      <c r="AC99" s="27">
        <v>0</v>
      </c>
      <c r="AD99" s="9"/>
      <c r="AE99" s="27">
        <f>Functionalization!L99</f>
        <v>0</v>
      </c>
      <c r="AF99" s="3"/>
      <c r="AG99" s="27">
        <v>0</v>
      </c>
      <c r="AH99" s="27">
        <f t="shared" ref="AH99:AH101" si="277">AE99-AG99</f>
        <v>0</v>
      </c>
      <c r="AI99" s="3"/>
      <c r="AJ99" s="27">
        <v>0</v>
      </c>
      <c r="AK99" s="27">
        <v>0</v>
      </c>
      <c r="AL99" s="9"/>
      <c r="AM99" s="27">
        <f>Functionalization!M99</f>
        <v>0</v>
      </c>
      <c r="AN99" s="3"/>
      <c r="AO99" s="27">
        <v>0</v>
      </c>
      <c r="AP99" s="27">
        <f t="shared" ref="AP99:AP101" si="278">AM99-AO99</f>
        <v>0</v>
      </c>
      <c r="AQ99" s="3"/>
      <c r="AR99" s="27">
        <v>0</v>
      </c>
      <c r="AS99" s="9"/>
      <c r="AT99" s="27">
        <f>Functionalization!N99</f>
        <v>0</v>
      </c>
      <c r="AU99" s="3"/>
      <c r="AV99" s="27">
        <v>0</v>
      </c>
      <c r="AW99" s="27">
        <f t="shared" ref="AW99:AW101" si="279">AT99-AV99</f>
        <v>0</v>
      </c>
      <c r="AX99" s="3"/>
      <c r="AY99" s="27">
        <v>0</v>
      </c>
      <c r="AZ99" s="9"/>
      <c r="BA99" s="27">
        <f>Functionalization!O99</f>
        <v>0</v>
      </c>
      <c r="BB99" s="3"/>
      <c r="BC99" s="27">
        <v>0</v>
      </c>
      <c r="BD99" s="27">
        <f t="shared" ref="BD99:BD101" si="280">BA99-BC99</f>
        <v>0</v>
      </c>
      <c r="BE99" s="3"/>
      <c r="BF99" s="27">
        <v>0</v>
      </c>
      <c r="BG99" s="27">
        <v>0</v>
      </c>
      <c r="BH99" s="9"/>
      <c r="BI99" s="27">
        <f>Functionalization!P99</f>
        <v>0</v>
      </c>
      <c r="BJ99" s="3"/>
      <c r="BK99" s="27">
        <v>0</v>
      </c>
      <c r="BL99" s="27">
        <f t="shared" ref="BL99:BL101" si="281">BI99-BK99</f>
        <v>0</v>
      </c>
      <c r="BM99" s="3"/>
      <c r="BN99" s="27">
        <v>0</v>
      </c>
      <c r="BO99" s="9"/>
      <c r="BP99" s="27">
        <f>Functionalization!Q99</f>
        <v>0</v>
      </c>
      <c r="BQ99" s="3"/>
      <c r="BR99" s="27">
        <v>0</v>
      </c>
      <c r="BS99" s="27">
        <f t="shared" ref="BS99:BS101" si="282">BP99-BR99</f>
        <v>0</v>
      </c>
      <c r="BT99" s="3"/>
      <c r="BU99" s="27">
        <v>0</v>
      </c>
      <c r="BV99" s="9"/>
      <c r="BW99" s="27">
        <f>Functionalization!R99</f>
        <v>0</v>
      </c>
      <c r="BX99" s="3"/>
      <c r="BY99" s="27">
        <v>0</v>
      </c>
      <c r="BZ99" s="27">
        <f t="shared" ref="BZ99:BZ101" si="283">BW99-BY99</f>
        <v>0</v>
      </c>
      <c r="CA99" s="3"/>
      <c r="CB99" s="27">
        <v>0</v>
      </c>
      <c r="CC99" s="9"/>
      <c r="CD99" s="27">
        <f>Functionalization!S99</f>
        <v>0</v>
      </c>
      <c r="CE99" s="3"/>
      <c r="CF99" s="27">
        <v>0</v>
      </c>
      <c r="CG99" s="27">
        <f t="shared" ref="CG99:CG101" si="284">CD99-CF99</f>
        <v>0</v>
      </c>
      <c r="CH99" s="3"/>
      <c r="CI99" s="27">
        <v>0</v>
      </c>
      <c r="CJ99" s="27">
        <v>0</v>
      </c>
      <c r="CK99" s="9"/>
      <c r="CL99" s="27">
        <f>Functionalization!T99</f>
        <v>0</v>
      </c>
      <c r="CM99" s="3"/>
      <c r="CN99" s="27">
        <v>0</v>
      </c>
      <c r="CO99" s="27">
        <f t="shared" ref="CO99:CO101" si="285">CL99-CN99</f>
        <v>0</v>
      </c>
      <c r="CP99" s="3"/>
      <c r="CQ99" s="27">
        <v>0</v>
      </c>
      <c r="CR99" s="27">
        <v>0</v>
      </c>
    </row>
    <row r="100" spans="1:96" ht="12" customHeight="1">
      <c r="A100" s="1"/>
      <c r="B100" s="16" t="s">
        <v>61</v>
      </c>
      <c r="C100" s="5" t="s">
        <v>62</v>
      </c>
      <c r="D100" s="27">
        <f>Functionalization!I100</f>
        <v>0</v>
      </c>
      <c r="E100" s="3"/>
      <c r="F100" s="27">
        <v>0</v>
      </c>
      <c r="G100" s="27">
        <f t="shared" si="274"/>
        <v>0</v>
      </c>
      <c r="H100" s="3"/>
      <c r="I100" s="27">
        <v>0</v>
      </c>
      <c r="J100" s="27">
        <v>0</v>
      </c>
      <c r="K100" s="27">
        <v>0</v>
      </c>
      <c r="L100" s="9"/>
      <c r="M100" s="27">
        <f>Functionalization!J100</f>
        <v>3219.479875</v>
      </c>
      <c r="N100" s="3"/>
      <c r="O100" s="27">
        <v>0</v>
      </c>
      <c r="P100" s="27">
        <f t="shared" si="275"/>
        <v>3219.479875</v>
      </c>
      <c r="Q100" s="3" t="s">
        <v>637</v>
      </c>
      <c r="R100" s="27">
        <v>3219.479875</v>
      </c>
      <c r="S100" s="27">
        <v>0</v>
      </c>
      <c r="T100" s="1"/>
      <c r="U100" s="27">
        <f>Functionalization!K100</f>
        <v>64483.069063911942</v>
      </c>
      <c r="V100" s="3"/>
      <c r="W100" s="27">
        <v>0</v>
      </c>
      <c r="X100" s="27">
        <f t="shared" si="276"/>
        <v>64483.069063911942</v>
      </c>
      <c r="Y100" s="3" t="s">
        <v>637</v>
      </c>
      <c r="Z100" s="27">
        <v>64483.069063911942</v>
      </c>
      <c r="AA100" s="27">
        <v>0</v>
      </c>
      <c r="AB100" s="27">
        <v>0</v>
      </c>
      <c r="AC100" s="27">
        <v>0</v>
      </c>
      <c r="AD100" s="9"/>
      <c r="AE100" s="27">
        <f>Functionalization!L100</f>
        <v>0</v>
      </c>
      <c r="AF100" s="3"/>
      <c r="AG100" s="27">
        <v>0</v>
      </c>
      <c r="AH100" s="27">
        <f t="shared" si="277"/>
        <v>0</v>
      </c>
      <c r="AI100" s="3" t="s">
        <v>637</v>
      </c>
      <c r="AJ100" s="27">
        <v>0</v>
      </c>
      <c r="AK100" s="27">
        <v>0</v>
      </c>
      <c r="AL100" s="9"/>
      <c r="AM100" s="27">
        <f>Functionalization!M100</f>
        <v>0</v>
      </c>
      <c r="AN100" s="3"/>
      <c r="AO100" s="27">
        <v>0</v>
      </c>
      <c r="AP100" s="27">
        <f t="shared" si="278"/>
        <v>0</v>
      </c>
      <c r="AQ100" s="3"/>
      <c r="AR100" s="27">
        <v>0</v>
      </c>
      <c r="AS100" s="9"/>
      <c r="AT100" s="27">
        <f>Functionalization!N100</f>
        <v>0</v>
      </c>
      <c r="AU100" s="3"/>
      <c r="AV100" s="27">
        <v>0</v>
      </c>
      <c r="AW100" s="27">
        <f t="shared" si="279"/>
        <v>0</v>
      </c>
      <c r="AX100" s="3"/>
      <c r="AY100" s="27">
        <v>0</v>
      </c>
      <c r="AZ100" s="9"/>
      <c r="BA100" s="27">
        <f>Functionalization!O100</f>
        <v>64457.802193009171</v>
      </c>
      <c r="BB100" s="3"/>
      <c r="BC100" s="27">
        <v>0</v>
      </c>
      <c r="BD100" s="27">
        <f t="shared" si="280"/>
        <v>64457.802193009171</v>
      </c>
      <c r="BE100" s="3" t="s">
        <v>637</v>
      </c>
      <c r="BF100" s="27">
        <v>64457.802193009171</v>
      </c>
      <c r="BG100" s="27">
        <v>0</v>
      </c>
      <c r="BH100" s="9"/>
      <c r="BI100" s="27">
        <f>Functionalization!P100</f>
        <v>0</v>
      </c>
      <c r="BJ100" s="3"/>
      <c r="BK100" s="27">
        <v>0</v>
      </c>
      <c r="BL100" s="27">
        <f t="shared" si="281"/>
        <v>0</v>
      </c>
      <c r="BM100" s="3"/>
      <c r="BN100" s="27">
        <v>0</v>
      </c>
      <c r="BO100" s="9"/>
      <c r="BP100" s="27">
        <f>Functionalization!Q100</f>
        <v>0</v>
      </c>
      <c r="BQ100" s="3"/>
      <c r="BR100" s="27">
        <v>0</v>
      </c>
      <c r="BS100" s="27">
        <f t="shared" si="282"/>
        <v>0</v>
      </c>
      <c r="BT100" s="3"/>
      <c r="BU100" s="27">
        <v>0</v>
      </c>
      <c r="BV100" s="9"/>
      <c r="BW100" s="27">
        <f>Functionalization!R100</f>
        <v>0</v>
      </c>
      <c r="BX100" s="3"/>
      <c r="BY100" s="27">
        <v>0</v>
      </c>
      <c r="BZ100" s="27">
        <f t="shared" si="283"/>
        <v>0</v>
      </c>
      <c r="CA100" s="3"/>
      <c r="CB100" s="27">
        <v>0</v>
      </c>
      <c r="CC100" s="9"/>
      <c r="CD100" s="27">
        <f>Functionalization!S100</f>
        <v>3078.2316638705552</v>
      </c>
      <c r="CE100" s="3"/>
      <c r="CF100" s="27">
        <v>0</v>
      </c>
      <c r="CG100" s="27">
        <f t="shared" si="284"/>
        <v>3078.2316638705552</v>
      </c>
      <c r="CH100" s="3" t="s">
        <v>637</v>
      </c>
      <c r="CI100" s="27">
        <v>3078.2316638705552</v>
      </c>
      <c r="CJ100" s="27">
        <v>0</v>
      </c>
      <c r="CK100" s="9"/>
      <c r="CL100" s="27">
        <f>Functionalization!T100</f>
        <v>0</v>
      </c>
      <c r="CM100" s="3"/>
      <c r="CN100" s="27">
        <v>0</v>
      </c>
      <c r="CO100" s="27">
        <f t="shared" si="285"/>
        <v>0</v>
      </c>
      <c r="CP100" s="3"/>
      <c r="CQ100" s="27">
        <v>0</v>
      </c>
      <c r="CR100" s="27">
        <v>0</v>
      </c>
    </row>
    <row r="101" spans="1:96" ht="12" customHeight="1">
      <c r="A101" s="1"/>
      <c r="B101" s="16" t="s">
        <v>16</v>
      </c>
      <c r="C101" s="5" t="s">
        <v>64</v>
      </c>
      <c r="D101" s="27">
        <f>Functionalization!I101</f>
        <v>0</v>
      </c>
      <c r="E101" s="3"/>
      <c r="F101" s="27">
        <v>0</v>
      </c>
      <c r="G101" s="27">
        <f t="shared" si="274"/>
        <v>0</v>
      </c>
      <c r="H101" s="3"/>
      <c r="I101" s="27">
        <v>0</v>
      </c>
      <c r="J101" s="27">
        <v>0</v>
      </c>
      <c r="K101" s="27">
        <v>0</v>
      </c>
      <c r="L101" s="9"/>
      <c r="M101" s="27">
        <f>Functionalization!J101</f>
        <v>0</v>
      </c>
      <c r="N101" s="3"/>
      <c r="O101" s="27">
        <v>0</v>
      </c>
      <c r="P101" s="27">
        <f t="shared" si="275"/>
        <v>0</v>
      </c>
      <c r="Q101" s="3"/>
      <c r="R101" s="27">
        <v>0</v>
      </c>
      <c r="S101" s="27">
        <v>0</v>
      </c>
      <c r="T101" s="1"/>
      <c r="U101" s="27">
        <f>Functionalization!K101</f>
        <v>0</v>
      </c>
      <c r="V101" s="3"/>
      <c r="W101" s="27">
        <v>0</v>
      </c>
      <c r="X101" s="27">
        <f t="shared" si="276"/>
        <v>0</v>
      </c>
      <c r="Y101" s="178"/>
      <c r="Z101" s="27">
        <v>0</v>
      </c>
      <c r="AA101" s="27">
        <v>0</v>
      </c>
      <c r="AB101" s="27">
        <v>0</v>
      </c>
      <c r="AC101" s="27">
        <v>0</v>
      </c>
      <c r="AD101" s="9"/>
      <c r="AE101" s="27">
        <f>Functionalization!L101</f>
        <v>0</v>
      </c>
      <c r="AF101" s="3"/>
      <c r="AG101" s="27">
        <v>0</v>
      </c>
      <c r="AH101" s="27">
        <f t="shared" si="277"/>
        <v>0</v>
      </c>
      <c r="AI101" s="3"/>
      <c r="AJ101" s="27">
        <v>0</v>
      </c>
      <c r="AK101" s="27">
        <v>0</v>
      </c>
      <c r="AL101" s="9"/>
      <c r="AM101" s="27">
        <f>Functionalization!M101</f>
        <v>0</v>
      </c>
      <c r="AN101" s="3"/>
      <c r="AO101" s="27">
        <v>0</v>
      </c>
      <c r="AP101" s="27">
        <f t="shared" si="278"/>
        <v>0</v>
      </c>
      <c r="AQ101" s="3"/>
      <c r="AR101" s="27">
        <v>0</v>
      </c>
      <c r="AS101" s="9"/>
      <c r="AT101" s="27">
        <f>Functionalization!N101</f>
        <v>0</v>
      </c>
      <c r="AU101" s="3"/>
      <c r="AV101" s="27">
        <v>0</v>
      </c>
      <c r="AW101" s="27">
        <f t="shared" si="279"/>
        <v>0</v>
      </c>
      <c r="AX101" s="3"/>
      <c r="AY101" s="27">
        <v>0</v>
      </c>
      <c r="AZ101" s="9"/>
      <c r="BA101" s="27">
        <f>Functionalization!O101</f>
        <v>0</v>
      </c>
      <c r="BB101" s="3"/>
      <c r="BC101" s="27">
        <v>0</v>
      </c>
      <c r="BD101" s="27">
        <f t="shared" si="280"/>
        <v>0</v>
      </c>
      <c r="BE101" s="3"/>
      <c r="BF101" s="27">
        <v>0</v>
      </c>
      <c r="BG101" s="27">
        <v>0</v>
      </c>
      <c r="BH101" s="9"/>
      <c r="BI101" s="27">
        <f>Functionalization!P101</f>
        <v>0</v>
      </c>
      <c r="BJ101" s="3"/>
      <c r="BK101" s="27">
        <v>0</v>
      </c>
      <c r="BL101" s="27">
        <f t="shared" si="281"/>
        <v>0</v>
      </c>
      <c r="BM101" s="3"/>
      <c r="BN101" s="27">
        <v>0</v>
      </c>
      <c r="BO101" s="9"/>
      <c r="BP101" s="27">
        <f>Functionalization!Q101</f>
        <v>0</v>
      </c>
      <c r="BQ101" s="3"/>
      <c r="BR101" s="27">
        <v>0</v>
      </c>
      <c r="BS101" s="27">
        <f t="shared" si="282"/>
        <v>0</v>
      </c>
      <c r="BT101" s="3"/>
      <c r="BU101" s="27">
        <v>0</v>
      </c>
      <c r="BV101" s="9"/>
      <c r="BW101" s="27">
        <f>Functionalization!R101</f>
        <v>0</v>
      </c>
      <c r="BX101" s="3"/>
      <c r="BY101" s="27">
        <v>0</v>
      </c>
      <c r="BZ101" s="27">
        <f t="shared" si="283"/>
        <v>0</v>
      </c>
      <c r="CA101" s="3"/>
      <c r="CB101" s="27">
        <v>0</v>
      </c>
      <c r="CC101" s="9"/>
      <c r="CD101" s="27">
        <f>Functionalization!S101</f>
        <v>0</v>
      </c>
      <c r="CE101" s="3"/>
      <c r="CF101" s="27">
        <v>0</v>
      </c>
      <c r="CG101" s="27">
        <f t="shared" si="284"/>
        <v>0</v>
      </c>
      <c r="CH101" s="3"/>
      <c r="CI101" s="27">
        <v>0</v>
      </c>
      <c r="CJ101" s="27">
        <v>0</v>
      </c>
      <c r="CK101" s="9"/>
      <c r="CL101" s="27">
        <f>Functionalization!T101</f>
        <v>0</v>
      </c>
      <c r="CM101" s="3"/>
      <c r="CN101" s="27">
        <v>0</v>
      </c>
      <c r="CO101" s="27">
        <f t="shared" si="285"/>
        <v>0</v>
      </c>
      <c r="CP101" s="3"/>
      <c r="CQ101" s="27">
        <v>0</v>
      </c>
      <c r="CR101" s="27">
        <v>0</v>
      </c>
    </row>
    <row r="102" spans="1:96" ht="12" customHeight="1">
      <c r="A102" s="1"/>
      <c r="B102" s="16" t="s">
        <v>42</v>
      </c>
      <c r="C102" s="1"/>
      <c r="D102" s="26">
        <f>SUM(D94:D101)</f>
        <v>0</v>
      </c>
      <c r="E102" s="3"/>
      <c r="F102" s="26">
        <f>SUM(F94:F101)</f>
        <v>0</v>
      </c>
      <c r="G102" s="26">
        <f>SUM(G94:G101)</f>
        <v>0</v>
      </c>
      <c r="H102" s="3"/>
      <c r="I102" s="26">
        <f>SUM(I94:I101)</f>
        <v>0</v>
      </c>
      <c r="J102" s="26">
        <f>SUM(J94:J101)</f>
        <v>0</v>
      </c>
      <c r="K102" s="26">
        <f>SUM(K94:K101)</f>
        <v>0</v>
      </c>
      <c r="L102" s="9"/>
      <c r="M102" s="26">
        <f>SUM(M94:M101)</f>
        <v>3671.7628749999999</v>
      </c>
      <c r="N102" s="3"/>
      <c r="O102" s="26">
        <f>SUM(O94:O101)</f>
        <v>0</v>
      </c>
      <c r="P102" s="26">
        <f>SUM(P94:P101)</f>
        <v>3671.7628749999999</v>
      </c>
      <c r="Q102" s="3"/>
      <c r="R102" s="26">
        <f>SUM(R94:R101)</f>
        <v>3671.7628749999999</v>
      </c>
      <c r="S102" s="26">
        <f>SUM(S94:S101)</f>
        <v>0</v>
      </c>
      <c r="T102" s="9"/>
      <c r="U102" s="26">
        <f>SUM(U94:U101)</f>
        <v>179707.96334381535</v>
      </c>
      <c r="V102" s="3"/>
      <c r="W102" s="26">
        <f>SUM(W94:W101)</f>
        <v>0</v>
      </c>
      <c r="X102" s="26">
        <f>SUM(X94:X101)</f>
        <v>179707.96334381535</v>
      </c>
      <c r="Y102" s="3"/>
      <c r="Z102" s="26">
        <f>SUM(Z94:Z101)</f>
        <v>140421.48030910705</v>
      </c>
      <c r="AA102" s="26">
        <f>SUM(AA94:AA101)</f>
        <v>0</v>
      </c>
      <c r="AB102" s="26">
        <f>SUM(AB94:AB101)</f>
        <v>35593.553629445742</v>
      </c>
      <c r="AC102" s="26">
        <f>SUM(AC94:AC101)</f>
        <v>3692.9294052625828</v>
      </c>
      <c r="AD102" s="9"/>
      <c r="AE102" s="26">
        <f>SUM(AE94:AE101)</f>
        <v>29322.179506201188</v>
      </c>
      <c r="AF102" s="3"/>
      <c r="AG102" s="26">
        <f>SUM(AG94:AG101)</f>
        <v>0</v>
      </c>
      <c r="AH102" s="26">
        <f>SUM(AH94:AH101)</f>
        <v>29322.179506201188</v>
      </c>
      <c r="AI102" s="3"/>
      <c r="AJ102" s="26">
        <f>SUM(AJ94:AJ101)</f>
        <v>29322.179506201188</v>
      </c>
      <c r="AK102" s="26">
        <f>SUM(AK94:AK101)</f>
        <v>0</v>
      </c>
      <c r="AL102" s="9"/>
      <c r="AM102" s="26">
        <f>SUM(AM94:AM101)</f>
        <v>0</v>
      </c>
      <c r="AN102" s="3"/>
      <c r="AO102" s="26">
        <f>SUM(AO94:AO101)</f>
        <v>0</v>
      </c>
      <c r="AP102" s="26">
        <f>SUM(AP94:AP101)</f>
        <v>0</v>
      </c>
      <c r="AQ102" s="3"/>
      <c r="AR102" s="26">
        <f>SUM(AR94:AR101)</f>
        <v>0</v>
      </c>
      <c r="AS102" s="9"/>
      <c r="AT102" s="26">
        <f>SUM(AT94:AT101)</f>
        <v>0</v>
      </c>
      <c r="AU102" s="3"/>
      <c r="AV102" s="26">
        <f>SUM(AV94:AV101)</f>
        <v>0</v>
      </c>
      <c r="AW102" s="26">
        <f>SUM(AW94:AW101)</f>
        <v>0</v>
      </c>
      <c r="AX102" s="3"/>
      <c r="AY102" s="26">
        <f>SUM(AY94:AY101)</f>
        <v>0</v>
      </c>
      <c r="AZ102" s="9"/>
      <c r="BA102" s="26">
        <f>SUM(BA94:BA101)</f>
        <v>81293.796394202058</v>
      </c>
      <c r="BB102" s="3"/>
      <c r="BC102" s="26">
        <f>SUM(BC94:BC101)</f>
        <v>0</v>
      </c>
      <c r="BD102" s="26">
        <f>SUM(BD94:BD101)</f>
        <v>81293.796394202058</v>
      </c>
      <c r="BE102" s="3"/>
      <c r="BF102" s="26">
        <f>SUM(BF94:BF101)</f>
        <v>81293.796394202058</v>
      </c>
      <c r="BG102" s="26">
        <f>SUM(BG94:BG101)</f>
        <v>0</v>
      </c>
      <c r="BH102" s="9"/>
      <c r="BI102" s="26">
        <f>SUM(BI94:BI101)</f>
        <v>0</v>
      </c>
      <c r="BJ102" s="3"/>
      <c r="BK102" s="26">
        <f>SUM(BK94:BK101)</f>
        <v>0</v>
      </c>
      <c r="BL102" s="26">
        <f>SUM(BL94:BL101)</f>
        <v>0</v>
      </c>
      <c r="BM102" s="3"/>
      <c r="BN102" s="26">
        <f>SUM(BN94:BN101)</f>
        <v>0</v>
      </c>
      <c r="BO102" s="9"/>
      <c r="BP102" s="26">
        <f>SUM(BP94:BP101)</f>
        <v>0</v>
      </c>
      <c r="BQ102" s="3"/>
      <c r="BR102" s="26">
        <f>SUM(BR94:BR101)</f>
        <v>0</v>
      </c>
      <c r="BS102" s="26">
        <f>SUM(BS94:BS101)</f>
        <v>0</v>
      </c>
      <c r="BT102" s="3"/>
      <c r="BU102" s="26">
        <f>SUM(BU94:BU101)</f>
        <v>0</v>
      </c>
      <c r="BV102" s="9"/>
      <c r="BW102" s="26">
        <f>SUM(BW94:BW101)</f>
        <v>0</v>
      </c>
      <c r="BX102" s="3"/>
      <c r="BY102" s="26">
        <f>SUM(BY94:BY101)</f>
        <v>0</v>
      </c>
      <c r="BZ102" s="26">
        <f>SUM(BZ94:BZ101)</f>
        <v>0</v>
      </c>
      <c r="CA102" s="3"/>
      <c r="CB102" s="26">
        <f>SUM(CB94:CB101)</f>
        <v>0</v>
      </c>
      <c r="CC102" s="9"/>
      <c r="CD102" s="26">
        <f>SUM(CD94:CD101)</f>
        <v>4521.5583711147137</v>
      </c>
      <c r="CE102" s="3"/>
      <c r="CF102" s="26">
        <f>SUM(CF94:CF101)</f>
        <v>0</v>
      </c>
      <c r="CG102" s="26">
        <f>SUM(CG94:CG101)</f>
        <v>4521.5583711147137</v>
      </c>
      <c r="CH102" s="3"/>
      <c r="CI102" s="26">
        <f>SUM(CI94:CI101)</f>
        <v>4521.5583711147137</v>
      </c>
      <c r="CJ102" s="26">
        <f>SUM(CJ94:CJ101)</f>
        <v>0</v>
      </c>
      <c r="CK102" s="9"/>
      <c r="CL102" s="26">
        <f>SUM(CL94:CL101)</f>
        <v>0</v>
      </c>
      <c r="CM102" s="3"/>
      <c r="CN102" s="26">
        <f>SUM(CN94:CN101)</f>
        <v>0</v>
      </c>
      <c r="CO102" s="26">
        <f>SUM(CO94:CO101)</f>
        <v>0</v>
      </c>
      <c r="CP102" s="3"/>
      <c r="CQ102" s="26">
        <f>SUM(CQ94:CQ101)</f>
        <v>0</v>
      </c>
      <c r="CR102" s="26">
        <f>SUM(CR94:CR101)</f>
        <v>0</v>
      </c>
    </row>
    <row r="103" spans="1:96" ht="12" customHeight="1">
      <c r="A103" s="1"/>
      <c r="B103" s="1"/>
      <c r="C103" s="1"/>
      <c r="D103" s="27"/>
      <c r="E103" s="3"/>
      <c r="F103" s="27"/>
      <c r="G103" s="27"/>
      <c r="H103" s="3"/>
      <c r="I103" s="27"/>
      <c r="J103" s="27"/>
      <c r="K103" s="27"/>
      <c r="L103" s="9"/>
      <c r="M103" s="27"/>
      <c r="N103" s="3"/>
      <c r="O103" s="27"/>
      <c r="P103" s="27"/>
      <c r="Q103" s="3"/>
      <c r="R103" s="27"/>
      <c r="S103" s="27"/>
      <c r="T103" s="9"/>
      <c r="U103" s="27"/>
      <c r="V103" s="3"/>
      <c r="W103" s="27"/>
      <c r="X103" s="27"/>
      <c r="Y103" s="3"/>
      <c r="Z103" s="27"/>
      <c r="AA103" s="27"/>
      <c r="AB103" s="27"/>
      <c r="AC103" s="27"/>
      <c r="AD103" s="9"/>
      <c r="AE103" s="27"/>
      <c r="AF103" s="3"/>
      <c r="AG103" s="27"/>
      <c r="AH103" s="27"/>
      <c r="AI103" s="3"/>
      <c r="AJ103" s="27"/>
      <c r="AK103" s="27"/>
      <c r="AL103" s="9"/>
      <c r="AM103" s="27"/>
      <c r="AN103" s="3"/>
      <c r="AO103" s="27"/>
      <c r="AP103" s="27"/>
      <c r="AQ103" s="3"/>
      <c r="AR103" s="27"/>
      <c r="AS103" s="9"/>
      <c r="AT103" s="27"/>
      <c r="AU103" s="3"/>
      <c r="AV103" s="27"/>
      <c r="AW103" s="27"/>
      <c r="AX103" s="3"/>
      <c r="AY103" s="27"/>
      <c r="AZ103" s="9"/>
      <c r="BA103" s="27"/>
      <c r="BB103" s="3"/>
      <c r="BC103" s="27"/>
      <c r="BD103" s="27"/>
      <c r="BE103" s="3"/>
      <c r="BF103" s="27"/>
      <c r="BG103" s="27"/>
      <c r="BH103" s="9"/>
      <c r="BI103" s="27"/>
      <c r="BJ103" s="3"/>
      <c r="BK103" s="27"/>
      <c r="BL103" s="27"/>
      <c r="BM103" s="3"/>
      <c r="BN103" s="27"/>
      <c r="BO103" s="9"/>
      <c r="BP103" s="27"/>
      <c r="BQ103" s="3"/>
      <c r="BR103" s="27"/>
      <c r="BS103" s="27"/>
      <c r="BT103" s="3"/>
      <c r="BU103" s="27"/>
      <c r="BV103" s="9"/>
      <c r="BW103" s="27"/>
      <c r="BX103" s="3"/>
      <c r="BY103" s="27"/>
      <c r="BZ103" s="27"/>
      <c r="CA103" s="3"/>
      <c r="CB103" s="27"/>
      <c r="CC103" s="9"/>
      <c r="CD103" s="27"/>
      <c r="CE103" s="3"/>
      <c r="CF103" s="27"/>
      <c r="CG103" s="27"/>
      <c r="CH103" s="3"/>
      <c r="CI103" s="27"/>
      <c r="CJ103" s="27"/>
      <c r="CK103" s="9"/>
      <c r="CL103" s="27"/>
      <c r="CM103" s="3"/>
      <c r="CN103" s="27"/>
      <c r="CO103" s="27"/>
      <c r="CP103" s="3"/>
      <c r="CQ103" s="27"/>
      <c r="CR103" s="27"/>
    </row>
    <row r="104" spans="1:96" ht="12" customHeight="1">
      <c r="A104" s="16" t="s">
        <v>65</v>
      </c>
      <c r="B104" s="1"/>
      <c r="C104" s="1"/>
      <c r="D104" s="27"/>
      <c r="E104" s="3"/>
      <c r="F104" s="27"/>
      <c r="G104" s="27"/>
      <c r="H104" s="3"/>
      <c r="I104" s="27"/>
      <c r="J104" s="27"/>
      <c r="K104" s="27"/>
      <c r="L104" s="9"/>
      <c r="M104" s="27"/>
      <c r="N104" s="3"/>
      <c r="O104" s="27"/>
      <c r="P104" s="27"/>
      <c r="Q104" s="3"/>
      <c r="R104" s="27"/>
      <c r="S104" s="27"/>
      <c r="T104" s="9"/>
      <c r="U104" s="27"/>
      <c r="V104" s="3"/>
      <c r="W104" s="27"/>
      <c r="X104" s="27"/>
      <c r="Y104" s="3"/>
      <c r="Z104" s="27"/>
      <c r="AA104" s="27"/>
      <c r="AB104" s="27"/>
      <c r="AC104" s="27"/>
      <c r="AD104" s="9"/>
      <c r="AE104" s="27"/>
      <c r="AF104" s="3"/>
      <c r="AG104" s="27"/>
      <c r="AH104" s="27"/>
      <c r="AI104" s="3"/>
      <c r="AJ104" s="27"/>
      <c r="AK104" s="27"/>
      <c r="AL104" s="9"/>
      <c r="AM104" s="27"/>
      <c r="AN104" s="3"/>
      <c r="AO104" s="27"/>
      <c r="AP104" s="27"/>
      <c r="AQ104" s="3"/>
      <c r="AR104" s="27"/>
      <c r="AS104" s="9"/>
      <c r="AT104" s="27"/>
      <c r="AU104" s="3"/>
      <c r="AV104" s="27"/>
      <c r="AW104" s="27"/>
      <c r="AX104" s="3"/>
      <c r="AY104" s="27"/>
      <c r="AZ104" s="9"/>
      <c r="BA104" s="27"/>
      <c r="BB104" s="3"/>
      <c r="BC104" s="27"/>
      <c r="BD104" s="27"/>
      <c r="BE104" s="3"/>
      <c r="BF104" s="27"/>
      <c r="BG104" s="27"/>
      <c r="BH104" s="9"/>
      <c r="BI104" s="27"/>
      <c r="BJ104" s="3"/>
      <c r="BK104" s="27"/>
      <c r="BL104" s="27"/>
      <c r="BM104" s="3"/>
      <c r="BN104" s="27"/>
      <c r="BO104" s="9"/>
      <c r="BP104" s="27"/>
      <c r="BQ104" s="3"/>
      <c r="BR104" s="27"/>
      <c r="BS104" s="27"/>
      <c r="BT104" s="3"/>
      <c r="BU104" s="27"/>
      <c r="BV104" s="9"/>
      <c r="BW104" s="27"/>
      <c r="BX104" s="3"/>
      <c r="BY104" s="27"/>
      <c r="BZ104" s="27"/>
      <c r="CA104" s="3"/>
      <c r="CB104" s="27"/>
      <c r="CC104" s="9"/>
      <c r="CD104" s="27"/>
      <c r="CE104" s="3"/>
      <c r="CF104" s="27"/>
      <c r="CG104" s="27"/>
      <c r="CH104" s="3"/>
      <c r="CI104" s="27"/>
      <c r="CJ104" s="27"/>
      <c r="CK104" s="9"/>
      <c r="CL104" s="27"/>
      <c r="CM104" s="3"/>
      <c r="CN104" s="27"/>
      <c r="CO104" s="27"/>
      <c r="CP104" s="3"/>
      <c r="CQ104" s="27"/>
      <c r="CR104" s="27"/>
    </row>
    <row r="105" spans="1:96" ht="12" customHeight="1">
      <c r="A105" s="1"/>
      <c r="B105" s="16" t="s">
        <v>37</v>
      </c>
      <c r="C105" s="5" t="s">
        <v>66</v>
      </c>
      <c r="D105" s="27">
        <f>Functionalization!I105</f>
        <v>0</v>
      </c>
      <c r="E105" s="3"/>
      <c r="F105" s="27">
        <v>0</v>
      </c>
      <c r="G105" s="27">
        <f>D105-F105</f>
        <v>0</v>
      </c>
      <c r="H105" s="3"/>
      <c r="I105" s="27">
        <v>0</v>
      </c>
      <c r="J105" s="27">
        <v>0</v>
      </c>
      <c r="K105" s="27">
        <v>0</v>
      </c>
      <c r="L105" s="9"/>
      <c r="M105" s="27">
        <f>Functionalization!J105</f>
        <v>0</v>
      </c>
      <c r="N105" s="3"/>
      <c r="O105" s="27">
        <v>0</v>
      </c>
      <c r="P105" s="27">
        <f>M105-O105</f>
        <v>0</v>
      </c>
      <c r="Q105" s="3"/>
      <c r="R105" s="27">
        <v>0</v>
      </c>
      <c r="S105" s="27">
        <v>0</v>
      </c>
      <c r="T105" s="1"/>
      <c r="U105" s="27">
        <f>Functionalization!K105</f>
        <v>0</v>
      </c>
      <c r="V105" s="3"/>
      <c r="W105" s="27">
        <v>0</v>
      </c>
      <c r="X105" s="27">
        <f>U105-W105</f>
        <v>0</v>
      </c>
      <c r="Y105" s="3"/>
      <c r="Z105" s="27">
        <v>0</v>
      </c>
      <c r="AA105" s="27">
        <v>0</v>
      </c>
      <c r="AB105" s="27">
        <v>0</v>
      </c>
      <c r="AC105" s="27">
        <v>0</v>
      </c>
      <c r="AD105" s="9"/>
      <c r="AE105" s="27">
        <f>Functionalization!L105</f>
        <v>0</v>
      </c>
      <c r="AF105" s="3"/>
      <c r="AG105" s="27">
        <v>0</v>
      </c>
      <c r="AH105" s="27">
        <f>AE105-AG105</f>
        <v>0</v>
      </c>
      <c r="AI105" s="3"/>
      <c r="AJ105" s="27">
        <v>0</v>
      </c>
      <c r="AK105" s="27">
        <v>0</v>
      </c>
      <c r="AL105" s="9"/>
      <c r="AM105" s="27">
        <f>Functionalization!M105</f>
        <v>0</v>
      </c>
      <c r="AN105" s="3"/>
      <c r="AO105" s="27">
        <v>0</v>
      </c>
      <c r="AP105" s="27">
        <f>AM105-AO105</f>
        <v>0</v>
      </c>
      <c r="AQ105" s="3"/>
      <c r="AR105" s="27">
        <v>0</v>
      </c>
      <c r="AS105" s="9"/>
      <c r="AT105" s="27">
        <f>Functionalization!N105</f>
        <v>0</v>
      </c>
      <c r="AU105" s="3"/>
      <c r="AV105" s="27">
        <v>0</v>
      </c>
      <c r="AW105" s="27">
        <f>AT105-AV105</f>
        <v>0</v>
      </c>
      <c r="AX105" s="3"/>
      <c r="AY105" s="27">
        <v>0</v>
      </c>
      <c r="AZ105" s="9"/>
      <c r="BA105" s="27">
        <f>Functionalization!O105</f>
        <v>0</v>
      </c>
      <c r="BB105" s="3"/>
      <c r="BC105" s="27">
        <v>0</v>
      </c>
      <c r="BD105" s="27">
        <f>BA105-BC105</f>
        <v>0</v>
      </c>
      <c r="BE105" s="3"/>
      <c r="BF105" s="27">
        <v>0</v>
      </c>
      <c r="BG105" s="27">
        <v>0</v>
      </c>
      <c r="BH105" s="9"/>
      <c r="BI105" s="27">
        <f>Functionalization!P105</f>
        <v>0</v>
      </c>
      <c r="BJ105" s="3"/>
      <c r="BK105" s="27">
        <v>0</v>
      </c>
      <c r="BL105" s="27">
        <f>BI105-BK105</f>
        <v>0</v>
      </c>
      <c r="BM105" s="3"/>
      <c r="BN105" s="27">
        <v>0</v>
      </c>
      <c r="BO105" s="9"/>
      <c r="BP105" s="27">
        <f>Functionalization!Q105</f>
        <v>0</v>
      </c>
      <c r="BQ105" s="3"/>
      <c r="BR105" s="27">
        <v>0</v>
      </c>
      <c r="BS105" s="27">
        <f>BP105-BR105</f>
        <v>0</v>
      </c>
      <c r="BT105" s="3"/>
      <c r="BU105" s="27">
        <v>0</v>
      </c>
      <c r="BV105" s="9"/>
      <c r="BW105" s="27">
        <f>Functionalization!R105</f>
        <v>0</v>
      </c>
      <c r="BX105" s="3"/>
      <c r="BY105" s="27">
        <v>0</v>
      </c>
      <c r="BZ105" s="27">
        <f>BW105-BY105</f>
        <v>0</v>
      </c>
      <c r="CA105" s="178" t="s">
        <v>637</v>
      </c>
      <c r="CB105" s="27">
        <v>0</v>
      </c>
      <c r="CC105" s="9"/>
      <c r="CD105" s="27">
        <f>Functionalization!S105</f>
        <v>0</v>
      </c>
      <c r="CE105" s="3"/>
      <c r="CF105" s="27">
        <v>0</v>
      </c>
      <c r="CG105" s="27">
        <f>CD105-CF105</f>
        <v>0</v>
      </c>
      <c r="CH105" s="178"/>
      <c r="CI105" s="27">
        <v>0</v>
      </c>
      <c r="CJ105" s="27">
        <v>0</v>
      </c>
      <c r="CK105" s="9"/>
      <c r="CL105" s="27">
        <f>Functionalization!T105</f>
        <v>0</v>
      </c>
      <c r="CM105" s="3"/>
      <c r="CN105" s="27">
        <v>0</v>
      </c>
      <c r="CO105" s="27">
        <f>CL105-CN105</f>
        <v>0</v>
      </c>
      <c r="CP105" s="3"/>
      <c r="CQ105" s="27">
        <v>0</v>
      </c>
      <c r="CR105" s="27">
        <v>0</v>
      </c>
    </row>
    <row r="106" spans="1:96" ht="12" customHeight="1">
      <c r="A106" s="1"/>
      <c r="B106" s="16" t="s">
        <v>48</v>
      </c>
      <c r="C106" s="5" t="s">
        <v>69</v>
      </c>
      <c r="D106" s="27">
        <f>Functionalization!I106</f>
        <v>0</v>
      </c>
      <c r="E106" s="3"/>
      <c r="F106" s="27">
        <v>0</v>
      </c>
      <c r="G106" s="27">
        <f t="shared" ref="G106:G107" si="286">D106-F106</f>
        <v>0</v>
      </c>
      <c r="H106" s="3"/>
      <c r="I106" s="27">
        <v>0</v>
      </c>
      <c r="J106" s="27">
        <v>0</v>
      </c>
      <c r="K106" s="27">
        <v>0</v>
      </c>
      <c r="L106" s="9"/>
      <c r="M106" s="27">
        <f>Functionalization!J106</f>
        <v>0</v>
      </c>
      <c r="N106" s="3"/>
      <c r="O106" s="27">
        <v>0</v>
      </c>
      <c r="P106" s="27">
        <f t="shared" ref="P106:P107" si="287">M106-O106</f>
        <v>0</v>
      </c>
      <c r="Q106" s="3"/>
      <c r="R106" s="27">
        <v>0</v>
      </c>
      <c r="S106" s="27">
        <v>0</v>
      </c>
      <c r="T106" s="1"/>
      <c r="U106" s="27">
        <f>Functionalization!K106</f>
        <v>0</v>
      </c>
      <c r="V106" s="3"/>
      <c r="W106" s="27">
        <v>0</v>
      </c>
      <c r="X106" s="27">
        <f t="shared" ref="X106:X107" si="288">U106-W106</f>
        <v>0</v>
      </c>
      <c r="Y106" s="3"/>
      <c r="Z106" s="27">
        <v>0</v>
      </c>
      <c r="AA106" s="27">
        <v>0</v>
      </c>
      <c r="AB106" s="27">
        <v>0</v>
      </c>
      <c r="AC106" s="27">
        <v>0</v>
      </c>
      <c r="AD106" s="9"/>
      <c r="AE106" s="27">
        <f>Functionalization!L106</f>
        <v>0</v>
      </c>
      <c r="AF106" s="3"/>
      <c r="AG106" s="27">
        <v>0</v>
      </c>
      <c r="AH106" s="27">
        <f t="shared" ref="AH106:AH107" si="289">AE106-AG106</f>
        <v>0</v>
      </c>
      <c r="AI106" s="3"/>
      <c r="AJ106" s="27">
        <v>0</v>
      </c>
      <c r="AK106" s="27">
        <v>0</v>
      </c>
      <c r="AL106" s="9"/>
      <c r="AM106" s="27">
        <f>Functionalization!M106</f>
        <v>0</v>
      </c>
      <c r="AN106" s="3"/>
      <c r="AO106" s="27">
        <v>0</v>
      </c>
      <c r="AP106" s="27">
        <f t="shared" ref="AP106:AP107" si="290">AM106-AO106</f>
        <v>0</v>
      </c>
      <c r="AQ106" s="3"/>
      <c r="AR106" s="27">
        <v>0</v>
      </c>
      <c r="AS106" s="9"/>
      <c r="AT106" s="27">
        <f>Functionalization!N106</f>
        <v>0</v>
      </c>
      <c r="AU106" s="3"/>
      <c r="AV106" s="27">
        <v>0</v>
      </c>
      <c r="AW106" s="27">
        <f t="shared" ref="AW106:AW107" si="291">AT106-AV106</f>
        <v>0</v>
      </c>
      <c r="AX106" s="3"/>
      <c r="AY106" s="27">
        <v>0</v>
      </c>
      <c r="AZ106" s="9"/>
      <c r="BA106" s="27">
        <f>Functionalization!O106</f>
        <v>10719.998828275602</v>
      </c>
      <c r="BB106" s="3"/>
      <c r="BC106" s="27">
        <v>0</v>
      </c>
      <c r="BD106" s="27">
        <f t="shared" ref="BD106:BD107" si="292">BA106-BC106</f>
        <v>10719.998828275602</v>
      </c>
      <c r="BE106" s="3" t="s">
        <v>637</v>
      </c>
      <c r="BF106" s="27">
        <v>10719.998828275602</v>
      </c>
      <c r="BG106" s="27">
        <v>0</v>
      </c>
      <c r="BH106" s="9"/>
      <c r="BI106" s="27">
        <f>Functionalization!P106</f>
        <v>0</v>
      </c>
      <c r="BJ106" s="3"/>
      <c r="BK106" s="27">
        <v>0</v>
      </c>
      <c r="BL106" s="27">
        <f t="shared" ref="BL106:BL107" si="293">BI106-BK106</f>
        <v>0</v>
      </c>
      <c r="BM106" s="3"/>
      <c r="BN106" s="27">
        <v>0</v>
      </c>
      <c r="BO106" s="9"/>
      <c r="BP106" s="27">
        <f>Functionalization!Q106</f>
        <v>4724.9469210770658</v>
      </c>
      <c r="BQ106" s="3"/>
      <c r="BR106" s="27">
        <v>0</v>
      </c>
      <c r="BS106" s="27">
        <f t="shared" ref="BS106:BS107" si="294">BP106-BR106</f>
        <v>4724.9469210770658</v>
      </c>
      <c r="BT106" s="3" t="s">
        <v>637</v>
      </c>
      <c r="BU106" s="27">
        <v>4724.9469210770658</v>
      </c>
      <c r="BV106" s="9"/>
      <c r="BW106" s="27">
        <f>Functionalization!R106</f>
        <v>191.83014593333334</v>
      </c>
      <c r="BX106" s="3"/>
      <c r="BY106" s="27">
        <v>0</v>
      </c>
      <c r="BZ106" s="27">
        <f t="shared" ref="BZ106:BZ107" si="295">BW106-BY106</f>
        <v>191.83014593333334</v>
      </c>
      <c r="CA106" s="3" t="s">
        <v>637</v>
      </c>
      <c r="CB106" s="27">
        <v>191.83014593333334</v>
      </c>
      <c r="CC106" s="9"/>
      <c r="CD106" s="27">
        <f>Functionalization!S106</f>
        <v>686.93243804733322</v>
      </c>
      <c r="CE106" s="3"/>
      <c r="CF106" s="27">
        <v>0</v>
      </c>
      <c r="CG106" s="27">
        <f t="shared" ref="CG106:CG107" si="296">CD106-CF106</f>
        <v>686.93243804733322</v>
      </c>
      <c r="CH106" s="3" t="s">
        <v>637</v>
      </c>
      <c r="CI106" s="27">
        <v>686.93243804733322</v>
      </c>
      <c r="CJ106" s="27">
        <v>0</v>
      </c>
      <c r="CK106" s="9"/>
      <c r="CL106" s="27">
        <f>Functionalization!T106</f>
        <v>0</v>
      </c>
      <c r="CM106" s="3"/>
      <c r="CN106" s="27">
        <v>0</v>
      </c>
      <c r="CO106" s="27">
        <f t="shared" ref="CO106:CO107" si="297">CL106-CN106</f>
        <v>0</v>
      </c>
      <c r="CP106" s="3"/>
      <c r="CQ106" s="27">
        <v>0</v>
      </c>
      <c r="CR106" s="27">
        <v>0</v>
      </c>
    </row>
    <row r="107" spans="1:96" ht="12" customHeight="1">
      <c r="A107" s="1"/>
      <c r="B107" s="16" t="s">
        <v>71</v>
      </c>
      <c r="C107" s="5" t="s">
        <v>72</v>
      </c>
      <c r="D107" s="27">
        <f>Functionalization!I107</f>
        <v>0</v>
      </c>
      <c r="E107" s="3"/>
      <c r="F107" s="27">
        <v>0</v>
      </c>
      <c r="G107" s="27">
        <f t="shared" si="286"/>
        <v>0</v>
      </c>
      <c r="H107" s="3"/>
      <c r="I107" s="27">
        <v>0</v>
      </c>
      <c r="J107" s="27">
        <v>0</v>
      </c>
      <c r="K107" s="27">
        <v>0</v>
      </c>
      <c r="L107" s="9"/>
      <c r="M107" s="27">
        <f>Functionalization!J107</f>
        <v>0</v>
      </c>
      <c r="N107" s="3"/>
      <c r="O107" s="27">
        <v>0</v>
      </c>
      <c r="P107" s="27">
        <f t="shared" si="287"/>
        <v>0</v>
      </c>
      <c r="Q107" s="3"/>
      <c r="R107" s="27">
        <v>0</v>
      </c>
      <c r="S107" s="27">
        <v>0</v>
      </c>
      <c r="T107" s="1"/>
      <c r="U107" s="27">
        <f>Functionalization!K107</f>
        <v>0</v>
      </c>
      <c r="V107" s="3"/>
      <c r="W107" s="27">
        <v>0</v>
      </c>
      <c r="X107" s="27">
        <f t="shared" si="288"/>
        <v>0</v>
      </c>
      <c r="Y107" s="3"/>
      <c r="Z107" s="27">
        <v>0</v>
      </c>
      <c r="AA107" s="27">
        <v>0</v>
      </c>
      <c r="AB107" s="27">
        <v>0</v>
      </c>
      <c r="AC107" s="27">
        <v>0</v>
      </c>
      <c r="AD107" s="9"/>
      <c r="AE107" s="27">
        <f>Functionalization!L107</f>
        <v>0</v>
      </c>
      <c r="AF107" s="3"/>
      <c r="AG107" s="27">
        <v>0</v>
      </c>
      <c r="AH107" s="27">
        <f t="shared" si="289"/>
        <v>0</v>
      </c>
      <c r="AI107" s="3"/>
      <c r="AJ107" s="27">
        <v>0</v>
      </c>
      <c r="AK107" s="27">
        <v>0</v>
      </c>
      <c r="AL107" s="9"/>
      <c r="AM107" s="27">
        <f>Functionalization!M107</f>
        <v>0</v>
      </c>
      <c r="AN107" s="3"/>
      <c r="AO107" s="27">
        <v>0</v>
      </c>
      <c r="AP107" s="27">
        <f t="shared" si="290"/>
        <v>0</v>
      </c>
      <c r="AQ107" s="3"/>
      <c r="AR107" s="27">
        <v>0</v>
      </c>
      <c r="AS107" s="9"/>
      <c r="AT107" s="27">
        <f>Functionalization!N107</f>
        <v>0</v>
      </c>
      <c r="AU107" s="3"/>
      <c r="AV107" s="27">
        <v>0</v>
      </c>
      <c r="AW107" s="27">
        <f t="shared" si="291"/>
        <v>0</v>
      </c>
      <c r="AX107" s="3"/>
      <c r="AY107" s="27">
        <v>0</v>
      </c>
      <c r="AZ107" s="9"/>
      <c r="BA107" s="27">
        <f>Functionalization!O107</f>
        <v>474595.83765903802</v>
      </c>
      <c r="BB107" s="3"/>
      <c r="BC107" s="27">
        <v>0</v>
      </c>
      <c r="BD107" s="27">
        <f t="shared" si="292"/>
        <v>474595.83765903802</v>
      </c>
      <c r="BE107" s="3" t="s">
        <v>637</v>
      </c>
      <c r="BF107" s="27">
        <v>474595.83765903802</v>
      </c>
      <c r="BG107" s="27">
        <v>0</v>
      </c>
      <c r="BH107" s="9"/>
      <c r="BI107" s="27">
        <f>Functionalization!P107</f>
        <v>0</v>
      </c>
      <c r="BJ107" s="3"/>
      <c r="BK107" s="27">
        <v>0</v>
      </c>
      <c r="BL107" s="27">
        <f t="shared" si="293"/>
        <v>0</v>
      </c>
      <c r="BM107" s="3"/>
      <c r="BN107" s="27">
        <v>0</v>
      </c>
      <c r="BO107" s="9"/>
      <c r="BP107" s="27">
        <f>Functionalization!Q107</f>
        <v>118769.06986535003</v>
      </c>
      <c r="BQ107" s="3"/>
      <c r="BR107" s="27">
        <v>0</v>
      </c>
      <c r="BS107" s="27">
        <f t="shared" si="294"/>
        <v>118769.06986535003</v>
      </c>
      <c r="BT107" s="3" t="s">
        <v>637</v>
      </c>
      <c r="BU107" s="27">
        <v>118769.06986535003</v>
      </c>
      <c r="BV107" s="9"/>
      <c r="BW107" s="27">
        <f>Functionalization!R107</f>
        <v>5188.4417995999993</v>
      </c>
      <c r="BX107" s="3"/>
      <c r="BY107" s="27">
        <v>0</v>
      </c>
      <c r="BZ107" s="27">
        <f t="shared" si="295"/>
        <v>5188.4417995999993</v>
      </c>
      <c r="CA107" s="3" t="s">
        <v>637</v>
      </c>
      <c r="CB107" s="27">
        <v>5188.4417995999993</v>
      </c>
      <c r="CC107" s="9"/>
      <c r="CD107" s="27">
        <f>Functionalization!S107</f>
        <v>29053.325203131779</v>
      </c>
      <c r="CE107" s="3"/>
      <c r="CF107" s="27">
        <v>0</v>
      </c>
      <c r="CG107" s="27">
        <f t="shared" si="296"/>
        <v>29053.325203131779</v>
      </c>
      <c r="CH107" s="3" t="s">
        <v>637</v>
      </c>
      <c r="CI107" s="27">
        <v>29053.325203131779</v>
      </c>
      <c r="CJ107" s="27">
        <v>0</v>
      </c>
      <c r="CK107" s="9"/>
      <c r="CL107" s="27">
        <f>Functionalization!T107</f>
        <v>0</v>
      </c>
      <c r="CM107" s="3"/>
      <c r="CN107" s="27">
        <v>0</v>
      </c>
      <c r="CO107" s="27">
        <f t="shared" si="297"/>
        <v>0</v>
      </c>
      <c r="CP107" s="3"/>
      <c r="CQ107" s="27">
        <v>0</v>
      </c>
      <c r="CR107" s="27">
        <v>0</v>
      </c>
    </row>
    <row r="108" spans="1:96" ht="12" customHeight="1">
      <c r="A108" s="1"/>
      <c r="B108" s="16" t="s">
        <v>74</v>
      </c>
      <c r="C108" s="5" t="s">
        <v>75</v>
      </c>
      <c r="D108" s="27">
        <f>Functionalization!I108</f>
        <v>0</v>
      </c>
      <c r="E108" s="3"/>
      <c r="F108" s="27">
        <v>0</v>
      </c>
      <c r="G108" s="27">
        <f>D108-F108</f>
        <v>0</v>
      </c>
      <c r="H108" s="3"/>
      <c r="I108" s="27">
        <v>0</v>
      </c>
      <c r="J108" s="27">
        <v>0</v>
      </c>
      <c r="K108" s="27">
        <v>0</v>
      </c>
      <c r="L108" s="9"/>
      <c r="M108" s="27">
        <f>Functionalization!J108</f>
        <v>0</v>
      </c>
      <c r="N108" s="3"/>
      <c r="O108" s="27">
        <v>0</v>
      </c>
      <c r="P108" s="27">
        <f>M108-O108</f>
        <v>0</v>
      </c>
      <c r="Q108" s="3"/>
      <c r="R108" s="27">
        <v>0</v>
      </c>
      <c r="S108" s="27">
        <v>0</v>
      </c>
      <c r="T108" s="1"/>
      <c r="U108" s="27">
        <f>Functionalization!K108</f>
        <v>0</v>
      </c>
      <c r="V108" s="3"/>
      <c r="W108" s="27">
        <v>0</v>
      </c>
      <c r="X108" s="27">
        <f>U108-W108</f>
        <v>0</v>
      </c>
      <c r="Y108" s="3"/>
      <c r="Z108" s="27">
        <v>0</v>
      </c>
      <c r="AA108" s="27">
        <v>0</v>
      </c>
      <c r="AB108" s="27">
        <v>0</v>
      </c>
      <c r="AC108" s="27">
        <v>0</v>
      </c>
      <c r="AD108" s="9"/>
      <c r="AE108" s="27">
        <f>Functionalization!L108</f>
        <v>0</v>
      </c>
      <c r="AF108" s="3"/>
      <c r="AG108" s="27">
        <v>0</v>
      </c>
      <c r="AH108" s="27">
        <f>AE108-AG108</f>
        <v>0</v>
      </c>
      <c r="AI108" s="3"/>
      <c r="AJ108" s="27">
        <v>0</v>
      </c>
      <c r="AK108" s="27">
        <v>0</v>
      </c>
      <c r="AL108" s="9"/>
      <c r="AM108" s="27">
        <f>Functionalization!M108</f>
        <v>76703.378012613059</v>
      </c>
      <c r="AN108" s="3"/>
      <c r="AO108" s="27">
        <v>0</v>
      </c>
      <c r="AP108" s="27">
        <f>AM108-AO108</f>
        <v>76703.378012613059</v>
      </c>
      <c r="AQ108" s="3" t="s">
        <v>637</v>
      </c>
      <c r="AR108" s="27">
        <v>76703.378012613059</v>
      </c>
      <c r="AS108" s="9"/>
      <c r="AT108" s="27">
        <f>Functionalization!N108</f>
        <v>0</v>
      </c>
      <c r="AU108" s="3"/>
      <c r="AV108" s="27">
        <v>0</v>
      </c>
      <c r="AW108" s="27">
        <f>AT108-AV108</f>
        <v>0</v>
      </c>
      <c r="AX108" s="3"/>
      <c r="AY108" s="27">
        <v>0</v>
      </c>
      <c r="AZ108" s="9"/>
      <c r="BA108" s="27">
        <f>Functionalization!O108</f>
        <v>174130.07163866999</v>
      </c>
      <c r="BB108" s="3"/>
      <c r="BC108" s="27">
        <v>0</v>
      </c>
      <c r="BD108" s="27">
        <f>BA108-BC108</f>
        <v>174130.07163866999</v>
      </c>
      <c r="BE108" s="3" t="s">
        <v>637</v>
      </c>
      <c r="BF108" s="27">
        <v>174130.07163866999</v>
      </c>
      <c r="BG108" s="27">
        <v>0</v>
      </c>
      <c r="BH108" s="9"/>
      <c r="BI108" s="27">
        <f>Functionalization!P108</f>
        <v>0</v>
      </c>
      <c r="BJ108" s="3"/>
      <c r="BK108" s="27">
        <v>0</v>
      </c>
      <c r="BL108" s="27">
        <f>BI108-BK108</f>
        <v>0</v>
      </c>
      <c r="BM108" s="3"/>
      <c r="BN108" s="27">
        <v>0</v>
      </c>
      <c r="BO108" s="9"/>
      <c r="BP108" s="27">
        <f>Functionalization!Q108</f>
        <v>436.73665618366795</v>
      </c>
      <c r="BQ108" s="3"/>
      <c r="BR108" s="27">
        <v>0</v>
      </c>
      <c r="BS108" s="27">
        <f>BP108-BR108</f>
        <v>436.73665618366795</v>
      </c>
      <c r="BT108" s="179" t="s">
        <v>637</v>
      </c>
      <c r="BU108" s="27">
        <v>436.73665618366795</v>
      </c>
      <c r="BV108" s="9"/>
      <c r="BW108" s="27">
        <f>Functionalization!R108</f>
        <v>0</v>
      </c>
      <c r="BX108" s="3"/>
      <c r="BY108" s="27">
        <v>0</v>
      </c>
      <c r="BZ108" s="27">
        <f>BW108-BY108</f>
        <v>0</v>
      </c>
      <c r="CA108" s="3" t="s">
        <v>637</v>
      </c>
      <c r="CB108" s="27">
        <v>0</v>
      </c>
      <c r="CC108" s="9"/>
      <c r="CD108" s="27">
        <f>Functionalization!S108</f>
        <v>4843.4562341999126</v>
      </c>
      <c r="CE108" s="3"/>
      <c r="CF108" s="27">
        <v>0</v>
      </c>
      <c r="CG108" s="27">
        <f>CD108-CF108</f>
        <v>4843.4562341999126</v>
      </c>
      <c r="CH108" s="3" t="s">
        <v>637</v>
      </c>
      <c r="CI108" s="27">
        <v>4843.4562341999126</v>
      </c>
      <c r="CJ108" s="27">
        <v>0</v>
      </c>
      <c r="CK108" s="9"/>
      <c r="CL108" s="27">
        <f>Functionalization!T108</f>
        <v>0</v>
      </c>
      <c r="CM108" s="3"/>
      <c r="CN108" s="27">
        <v>0</v>
      </c>
      <c r="CO108" s="27">
        <f>CL108-CN108</f>
        <v>0</v>
      </c>
      <c r="CP108" s="3"/>
      <c r="CQ108" s="27">
        <v>0</v>
      </c>
      <c r="CR108" s="27">
        <v>0</v>
      </c>
    </row>
    <row r="109" spans="1:96" ht="12" customHeight="1">
      <c r="A109" s="1"/>
      <c r="B109" s="16" t="s">
        <v>55</v>
      </c>
      <c r="C109" s="5" t="s">
        <v>77</v>
      </c>
      <c r="D109" s="27">
        <f>Functionalization!I109</f>
        <v>0</v>
      </c>
      <c r="E109" s="3"/>
      <c r="F109" s="27">
        <v>0</v>
      </c>
      <c r="G109" s="27">
        <f t="shared" ref="G109:G111" si="298">D109-F109</f>
        <v>0</v>
      </c>
      <c r="H109" s="3"/>
      <c r="I109" s="27">
        <v>0</v>
      </c>
      <c r="J109" s="27">
        <v>0</v>
      </c>
      <c r="K109" s="27">
        <v>0</v>
      </c>
      <c r="L109" s="9"/>
      <c r="M109" s="27">
        <f>Functionalization!J109</f>
        <v>0</v>
      </c>
      <c r="N109" s="3"/>
      <c r="O109" s="27">
        <v>0</v>
      </c>
      <c r="P109" s="27">
        <f t="shared" ref="P109:P111" si="299">M109-O109</f>
        <v>0</v>
      </c>
      <c r="Q109" s="3"/>
      <c r="R109" s="27">
        <v>0</v>
      </c>
      <c r="S109" s="27">
        <v>0</v>
      </c>
      <c r="T109" s="1"/>
      <c r="U109" s="27">
        <f>Functionalization!K109</f>
        <v>0</v>
      </c>
      <c r="V109" s="3"/>
      <c r="W109" s="27">
        <v>0</v>
      </c>
      <c r="X109" s="27">
        <f t="shared" ref="X109:X111" si="300">U109-W109</f>
        <v>0</v>
      </c>
      <c r="Y109" s="3"/>
      <c r="Z109" s="27">
        <v>0</v>
      </c>
      <c r="AA109" s="27">
        <v>0</v>
      </c>
      <c r="AB109" s="27">
        <v>0</v>
      </c>
      <c r="AC109" s="27">
        <v>0</v>
      </c>
      <c r="AD109" s="9"/>
      <c r="AE109" s="27">
        <f>Functionalization!L109</f>
        <v>0</v>
      </c>
      <c r="AF109" s="3"/>
      <c r="AG109" s="27">
        <v>0</v>
      </c>
      <c r="AH109" s="27">
        <f t="shared" ref="AH109:AH111" si="301">AE109-AG109</f>
        <v>0</v>
      </c>
      <c r="AI109" s="3"/>
      <c r="AJ109" s="27">
        <v>0</v>
      </c>
      <c r="AK109" s="27">
        <v>0</v>
      </c>
      <c r="AL109" s="9"/>
      <c r="AM109" s="27">
        <f>Functionalization!M109</f>
        <v>13589.39971808092</v>
      </c>
      <c r="AN109" s="3"/>
      <c r="AO109" s="27">
        <v>0</v>
      </c>
      <c r="AP109" s="27">
        <f t="shared" ref="AP109:AP111" si="302">AM109-AO109</f>
        <v>13589.39971808092</v>
      </c>
      <c r="AQ109" s="3" t="s">
        <v>637</v>
      </c>
      <c r="AR109" s="27">
        <v>13589.39971808092</v>
      </c>
      <c r="AS109" s="9"/>
      <c r="AT109" s="27">
        <f>Functionalization!N109</f>
        <v>6910.2145942471316</v>
      </c>
      <c r="AU109" s="3"/>
      <c r="AV109" s="27">
        <v>0</v>
      </c>
      <c r="AW109" s="27">
        <f t="shared" ref="AW109:AW111" si="303">AT109-AV109</f>
        <v>6910.2145942471316</v>
      </c>
      <c r="AX109" s="3" t="s">
        <v>637</v>
      </c>
      <c r="AY109" s="27">
        <v>6910.2145942471316</v>
      </c>
      <c r="AZ109" s="9"/>
      <c r="BA109" s="27">
        <f>Functionalization!O109</f>
        <v>6253.7781174966694</v>
      </c>
      <c r="BB109" s="3"/>
      <c r="BC109" s="27">
        <v>0</v>
      </c>
      <c r="BD109" s="27">
        <f t="shared" ref="BD109:BD111" si="304">BA109-BC109</f>
        <v>6253.7781174966694</v>
      </c>
      <c r="BE109" s="3" t="s">
        <v>637</v>
      </c>
      <c r="BF109" s="27">
        <v>6253.7781174966694</v>
      </c>
      <c r="BG109" s="27">
        <v>0</v>
      </c>
      <c r="BH109" s="9"/>
      <c r="BI109" s="27">
        <f>Functionalization!P109</f>
        <v>0</v>
      </c>
      <c r="BJ109" s="3"/>
      <c r="BK109" s="27">
        <v>0</v>
      </c>
      <c r="BL109" s="27">
        <f t="shared" ref="BL109:BL111" si="305">BI109-BK109</f>
        <v>0</v>
      </c>
      <c r="BM109" s="3"/>
      <c r="BN109" s="27">
        <v>0</v>
      </c>
      <c r="BO109" s="9"/>
      <c r="BP109" s="27">
        <f>Functionalization!Q109</f>
        <v>58786.019563323578</v>
      </c>
      <c r="BQ109" s="3"/>
      <c r="BR109" s="27">
        <v>0</v>
      </c>
      <c r="BS109" s="27">
        <f t="shared" ref="BS109:BS111" si="306">BP109-BR109</f>
        <v>58786.019563323578</v>
      </c>
      <c r="BT109" s="3" t="s">
        <v>637</v>
      </c>
      <c r="BU109" s="27">
        <v>58786.019563323578</v>
      </c>
      <c r="BV109" s="9"/>
      <c r="BW109" s="27">
        <f>Functionalization!R109</f>
        <v>3192.3199975833331</v>
      </c>
      <c r="BX109" s="3"/>
      <c r="BY109" s="27">
        <v>0</v>
      </c>
      <c r="BZ109" s="27">
        <f t="shared" ref="BZ109:BZ111" si="307">BW109-BY109</f>
        <v>3192.3199975833331</v>
      </c>
      <c r="CA109" s="3" t="s">
        <v>637</v>
      </c>
      <c r="CB109" s="27">
        <v>3192.3199975833331</v>
      </c>
      <c r="CC109" s="9"/>
      <c r="CD109" s="27">
        <f>Functionalization!S109</f>
        <v>4227.6230926016815</v>
      </c>
      <c r="CE109" s="3"/>
      <c r="CF109" s="27">
        <v>0</v>
      </c>
      <c r="CG109" s="27">
        <f t="shared" ref="CG109:CG111" si="308">CD109-CF109</f>
        <v>4227.6230926016815</v>
      </c>
      <c r="CH109" s="3" t="s">
        <v>637</v>
      </c>
      <c r="CI109" s="27">
        <v>4227.6230926016815</v>
      </c>
      <c r="CJ109" s="27">
        <v>0</v>
      </c>
      <c r="CK109" s="9"/>
      <c r="CL109" s="27">
        <f>Functionalization!T109</f>
        <v>0</v>
      </c>
      <c r="CM109" s="3"/>
      <c r="CN109" s="27">
        <v>0</v>
      </c>
      <c r="CO109" s="27">
        <f t="shared" ref="CO109:CO111" si="309">CL109-CN109</f>
        <v>0</v>
      </c>
      <c r="CP109" s="3"/>
      <c r="CQ109" s="27">
        <v>0</v>
      </c>
      <c r="CR109" s="27">
        <v>0</v>
      </c>
    </row>
    <row r="110" spans="1:96" ht="12" customHeight="1">
      <c r="A110" s="1"/>
      <c r="B110" s="16" t="s">
        <v>39</v>
      </c>
      <c r="C110" s="5" t="s">
        <v>79</v>
      </c>
      <c r="D110" s="27">
        <f>Functionalization!I110</f>
        <v>0</v>
      </c>
      <c r="E110" s="3"/>
      <c r="F110" s="27">
        <v>0</v>
      </c>
      <c r="G110" s="27">
        <f t="shared" si="298"/>
        <v>0</v>
      </c>
      <c r="H110" s="3"/>
      <c r="I110" s="27">
        <v>0</v>
      </c>
      <c r="J110" s="27">
        <v>0</v>
      </c>
      <c r="K110" s="27">
        <v>0</v>
      </c>
      <c r="L110" s="9"/>
      <c r="M110" s="27">
        <f>Functionalization!J110</f>
        <v>0</v>
      </c>
      <c r="N110" s="3"/>
      <c r="O110" s="27">
        <v>0</v>
      </c>
      <c r="P110" s="27">
        <f t="shared" si="299"/>
        <v>0</v>
      </c>
      <c r="Q110" s="3"/>
      <c r="R110" s="27">
        <v>0</v>
      </c>
      <c r="S110" s="27">
        <v>0</v>
      </c>
      <c r="T110" s="1"/>
      <c r="U110" s="27">
        <f>Functionalization!K110</f>
        <v>0</v>
      </c>
      <c r="V110" s="3"/>
      <c r="W110" s="27">
        <v>0</v>
      </c>
      <c r="X110" s="27">
        <f t="shared" si="300"/>
        <v>0</v>
      </c>
      <c r="Y110" s="3"/>
      <c r="Z110" s="27">
        <v>0</v>
      </c>
      <c r="AA110" s="27">
        <v>0</v>
      </c>
      <c r="AB110" s="27">
        <v>0</v>
      </c>
      <c r="AC110" s="27">
        <v>0</v>
      </c>
      <c r="AD110" s="9"/>
      <c r="AE110" s="27">
        <f>Functionalization!L110</f>
        <v>0</v>
      </c>
      <c r="AF110" s="3"/>
      <c r="AG110" s="27">
        <v>0</v>
      </c>
      <c r="AH110" s="27">
        <f t="shared" si="301"/>
        <v>0</v>
      </c>
      <c r="AI110" s="3"/>
      <c r="AJ110" s="27">
        <v>0</v>
      </c>
      <c r="AK110" s="27">
        <v>0</v>
      </c>
      <c r="AL110" s="9"/>
      <c r="AM110" s="27">
        <f>Functionalization!M110</f>
        <v>18632.505992313541</v>
      </c>
      <c r="AN110" s="3"/>
      <c r="AO110" s="27">
        <v>0</v>
      </c>
      <c r="AP110" s="27">
        <f t="shared" si="302"/>
        <v>18632.505992313541</v>
      </c>
      <c r="AQ110" s="3" t="s">
        <v>637</v>
      </c>
      <c r="AR110" s="27">
        <v>18632.505992313541</v>
      </c>
      <c r="AS110" s="9"/>
      <c r="AT110" s="27">
        <f>Functionalization!N110</f>
        <v>946.97205001250018</v>
      </c>
      <c r="AU110" s="3"/>
      <c r="AV110" s="27">
        <v>0</v>
      </c>
      <c r="AW110" s="27">
        <f t="shared" si="303"/>
        <v>946.97205001250018</v>
      </c>
      <c r="AX110" s="3" t="s">
        <v>637</v>
      </c>
      <c r="AY110" s="27">
        <v>946.97205001250018</v>
      </c>
      <c r="AZ110" s="9"/>
      <c r="BA110" s="27">
        <f>Functionalization!O110</f>
        <v>16789.466642383341</v>
      </c>
      <c r="BB110" s="3"/>
      <c r="BC110" s="27">
        <v>0</v>
      </c>
      <c r="BD110" s="27">
        <f t="shared" si="304"/>
        <v>16789.466642383341</v>
      </c>
      <c r="BE110" s="3" t="s">
        <v>637</v>
      </c>
      <c r="BF110" s="27">
        <v>16789.466642383341</v>
      </c>
      <c r="BG110" s="27">
        <v>0</v>
      </c>
      <c r="BH110" s="9"/>
      <c r="BI110" s="27">
        <f>Functionalization!P110</f>
        <v>0</v>
      </c>
      <c r="BJ110" s="3"/>
      <c r="BK110" s="27">
        <v>0</v>
      </c>
      <c r="BL110" s="27">
        <f t="shared" si="305"/>
        <v>0</v>
      </c>
      <c r="BM110" s="3"/>
      <c r="BN110" s="27">
        <v>0</v>
      </c>
      <c r="BO110" s="9"/>
      <c r="BP110" s="27">
        <f>Functionalization!Q110</f>
        <v>3282.710581993575</v>
      </c>
      <c r="BQ110" s="3"/>
      <c r="BR110" s="27">
        <v>0</v>
      </c>
      <c r="BS110" s="27">
        <f t="shared" si="306"/>
        <v>3282.710581993575</v>
      </c>
      <c r="BT110" s="3" t="s">
        <v>637</v>
      </c>
      <c r="BU110" s="27">
        <v>3282.710581993575</v>
      </c>
      <c r="BV110" s="9"/>
      <c r="BW110" s="27">
        <f>Functionalization!R110</f>
        <v>21.057298291666665</v>
      </c>
      <c r="BX110" s="3"/>
      <c r="BY110" s="27">
        <v>0</v>
      </c>
      <c r="BZ110" s="27">
        <f t="shared" si="307"/>
        <v>21.057298291666665</v>
      </c>
      <c r="CA110" s="3" t="s">
        <v>637</v>
      </c>
      <c r="CB110" s="27">
        <v>21.057298291666665</v>
      </c>
      <c r="CC110" s="9"/>
      <c r="CD110" s="27">
        <f>Functionalization!S110</f>
        <v>651.08210167204231</v>
      </c>
      <c r="CE110" s="3"/>
      <c r="CF110" s="27">
        <v>0</v>
      </c>
      <c r="CG110" s="27">
        <f t="shared" si="308"/>
        <v>651.08210167204231</v>
      </c>
      <c r="CH110" s="3" t="s">
        <v>637</v>
      </c>
      <c r="CI110" s="27">
        <v>651.08210167204231</v>
      </c>
      <c r="CJ110" s="27">
        <v>0</v>
      </c>
      <c r="CK110" s="9"/>
      <c r="CL110" s="27">
        <f>Functionalization!T110</f>
        <v>0</v>
      </c>
      <c r="CM110" s="3"/>
      <c r="CN110" s="27">
        <v>0</v>
      </c>
      <c r="CO110" s="27">
        <f t="shared" si="309"/>
        <v>0</v>
      </c>
      <c r="CP110" s="3"/>
      <c r="CQ110" s="27">
        <v>0</v>
      </c>
      <c r="CR110" s="27">
        <v>0</v>
      </c>
    </row>
    <row r="111" spans="1:96" ht="12" customHeight="1">
      <c r="A111" s="1"/>
      <c r="B111" s="16" t="s">
        <v>16</v>
      </c>
      <c r="C111" s="5" t="s">
        <v>81</v>
      </c>
      <c r="D111" s="27">
        <f>Functionalization!I111</f>
        <v>0</v>
      </c>
      <c r="E111" s="3"/>
      <c r="F111" s="27">
        <v>0</v>
      </c>
      <c r="G111" s="27">
        <f t="shared" si="298"/>
        <v>0</v>
      </c>
      <c r="H111" s="3"/>
      <c r="I111" s="27">
        <v>0</v>
      </c>
      <c r="J111" s="27">
        <v>0</v>
      </c>
      <c r="K111" s="27">
        <v>0</v>
      </c>
      <c r="L111" s="9"/>
      <c r="M111" s="27">
        <f>Functionalization!J111</f>
        <v>0</v>
      </c>
      <c r="N111" s="3"/>
      <c r="O111" s="27">
        <v>0</v>
      </c>
      <c r="P111" s="27">
        <f t="shared" si="299"/>
        <v>0</v>
      </c>
      <c r="Q111" s="3"/>
      <c r="R111" s="27">
        <v>0</v>
      </c>
      <c r="S111" s="27">
        <v>0</v>
      </c>
      <c r="T111" s="1"/>
      <c r="U111" s="27">
        <f>Functionalization!K111</f>
        <v>0</v>
      </c>
      <c r="V111" s="3"/>
      <c r="W111" s="27">
        <v>0</v>
      </c>
      <c r="X111" s="27">
        <f t="shared" si="300"/>
        <v>0</v>
      </c>
      <c r="Y111" s="3"/>
      <c r="Z111" s="27">
        <v>0</v>
      </c>
      <c r="AA111" s="27">
        <v>0</v>
      </c>
      <c r="AB111" s="27">
        <v>0</v>
      </c>
      <c r="AC111" s="27">
        <v>0</v>
      </c>
      <c r="AD111" s="9"/>
      <c r="AE111" s="27">
        <f>Functionalization!L111</f>
        <v>0</v>
      </c>
      <c r="AF111" s="3"/>
      <c r="AG111" s="27">
        <v>0</v>
      </c>
      <c r="AH111" s="27">
        <f t="shared" si="301"/>
        <v>0</v>
      </c>
      <c r="AI111" s="3"/>
      <c r="AJ111" s="27">
        <v>0</v>
      </c>
      <c r="AK111" s="27">
        <v>0</v>
      </c>
      <c r="AL111" s="9"/>
      <c r="AM111" s="27">
        <f>Functionalization!M111</f>
        <v>0</v>
      </c>
      <c r="AN111" s="3"/>
      <c r="AO111" s="27">
        <v>0</v>
      </c>
      <c r="AP111" s="27">
        <f t="shared" si="302"/>
        <v>0</v>
      </c>
      <c r="AQ111" s="3"/>
      <c r="AR111" s="27">
        <v>0</v>
      </c>
      <c r="AS111" s="9"/>
      <c r="AT111" s="27">
        <f>Functionalization!N111</f>
        <v>0</v>
      </c>
      <c r="AU111" s="3"/>
      <c r="AV111" s="27">
        <v>0</v>
      </c>
      <c r="AW111" s="27">
        <f t="shared" si="303"/>
        <v>0</v>
      </c>
      <c r="AX111" s="3"/>
      <c r="AY111" s="27">
        <v>0</v>
      </c>
      <c r="AZ111" s="9"/>
      <c r="BA111" s="27">
        <f>Functionalization!O111</f>
        <v>0</v>
      </c>
      <c r="BB111" s="3"/>
      <c r="BC111" s="27">
        <v>0</v>
      </c>
      <c r="BD111" s="27">
        <f t="shared" si="304"/>
        <v>0</v>
      </c>
      <c r="BE111" s="3"/>
      <c r="BF111" s="27">
        <v>0</v>
      </c>
      <c r="BG111" s="27">
        <v>0</v>
      </c>
      <c r="BH111" s="9"/>
      <c r="BI111" s="27">
        <f>Functionalization!P111</f>
        <v>0</v>
      </c>
      <c r="BJ111" s="3"/>
      <c r="BK111" s="27">
        <v>0</v>
      </c>
      <c r="BL111" s="27">
        <f t="shared" si="305"/>
        <v>0</v>
      </c>
      <c r="BM111" s="3"/>
      <c r="BN111" s="27">
        <v>0</v>
      </c>
      <c r="BO111" s="9"/>
      <c r="BP111" s="27">
        <f>Functionalization!Q111</f>
        <v>0</v>
      </c>
      <c r="BQ111" s="3"/>
      <c r="BR111" s="27">
        <v>0</v>
      </c>
      <c r="BS111" s="27">
        <f t="shared" si="306"/>
        <v>0</v>
      </c>
      <c r="BT111" s="3"/>
      <c r="BU111" s="27">
        <v>0</v>
      </c>
      <c r="BV111" s="9"/>
      <c r="BW111" s="27">
        <f>Functionalization!R111</f>
        <v>0</v>
      </c>
      <c r="BX111" s="3"/>
      <c r="BY111" s="27">
        <v>0</v>
      </c>
      <c r="BZ111" s="27">
        <f t="shared" si="307"/>
        <v>0</v>
      </c>
      <c r="CA111" s="3"/>
      <c r="CB111" s="27">
        <v>0</v>
      </c>
      <c r="CC111" s="9"/>
      <c r="CD111" s="27">
        <f>Functionalization!S111</f>
        <v>0</v>
      </c>
      <c r="CE111" s="3"/>
      <c r="CF111" s="27">
        <v>0</v>
      </c>
      <c r="CG111" s="27">
        <f t="shared" si="308"/>
        <v>0</v>
      </c>
      <c r="CH111" s="178"/>
      <c r="CI111" s="27">
        <v>0</v>
      </c>
      <c r="CJ111" s="27">
        <v>0</v>
      </c>
      <c r="CK111" s="9"/>
      <c r="CL111" s="27">
        <f>Functionalization!T111</f>
        <v>0</v>
      </c>
      <c r="CM111" s="3"/>
      <c r="CN111" s="27">
        <v>0</v>
      </c>
      <c r="CO111" s="27">
        <f t="shared" si="309"/>
        <v>0</v>
      </c>
      <c r="CP111" s="3"/>
      <c r="CQ111" s="27">
        <v>0</v>
      </c>
      <c r="CR111" s="27">
        <v>0</v>
      </c>
    </row>
    <row r="112" spans="1:96" ht="12" customHeight="1">
      <c r="A112" s="1"/>
      <c r="B112" s="16" t="s">
        <v>42</v>
      </c>
      <c r="C112" s="1"/>
      <c r="D112" s="26">
        <f>SUM(D105:D111)</f>
        <v>0</v>
      </c>
      <c r="E112" s="3"/>
      <c r="F112" s="26">
        <f>SUM(F105:F111)</f>
        <v>0</v>
      </c>
      <c r="G112" s="26">
        <f>SUM(G105:G111)</f>
        <v>0</v>
      </c>
      <c r="H112" s="3"/>
      <c r="I112" s="26">
        <f>SUM(I105:I111)</f>
        <v>0</v>
      </c>
      <c r="J112" s="26">
        <f>SUM(J105:J111)</f>
        <v>0</v>
      </c>
      <c r="K112" s="26">
        <f>SUM(K105:K111)</f>
        <v>0</v>
      </c>
      <c r="L112" s="9"/>
      <c r="M112" s="26">
        <f>SUM(M105:M111)</f>
        <v>0</v>
      </c>
      <c r="N112" s="3"/>
      <c r="O112" s="26">
        <f>SUM(O105:O111)</f>
        <v>0</v>
      </c>
      <c r="P112" s="26">
        <f>SUM(P105:P111)</f>
        <v>0</v>
      </c>
      <c r="Q112" s="3"/>
      <c r="R112" s="26">
        <f>SUM(R105:R111)</f>
        <v>0</v>
      </c>
      <c r="S112" s="26">
        <f>SUM(S105:S111)</f>
        <v>0</v>
      </c>
      <c r="T112" s="9"/>
      <c r="U112" s="26">
        <f>SUM(U105:U111)</f>
        <v>0</v>
      </c>
      <c r="V112" s="3"/>
      <c r="W112" s="26">
        <f>SUM(W105:W111)</f>
        <v>0</v>
      </c>
      <c r="X112" s="26">
        <f>SUM(X105:X111)</f>
        <v>0</v>
      </c>
      <c r="Y112" s="3"/>
      <c r="Z112" s="26">
        <f>SUM(Z105:Z111)</f>
        <v>0</v>
      </c>
      <c r="AA112" s="26">
        <f>SUM(AA105:AA111)</f>
        <v>0</v>
      </c>
      <c r="AB112" s="26">
        <f>SUM(AB105:AB111)</f>
        <v>0</v>
      </c>
      <c r="AC112" s="26">
        <f>SUM(AC105:AC111)</f>
        <v>0</v>
      </c>
      <c r="AD112" s="9"/>
      <c r="AE112" s="26">
        <f>SUM(AE105:AE111)</f>
        <v>0</v>
      </c>
      <c r="AF112" s="3"/>
      <c r="AG112" s="26">
        <f>SUM(AG105:AG111)</f>
        <v>0</v>
      </c>
      <c r="AH112" s="26">
        <f>SUM(AH105:AH111)</f>
        <v>0</v>
      </c>
      <c r="AI112" s="3"/>
      <c r="AJ112" s="26">
        <f>SUM(AJ105:AJ111)</f>
        <v>0</v>
      </c>
      <c r="AK112" s="26">
        <f>SUM(AK105:AK111)</f>
        <v>0</v>
      </c>
      <c r="AL112" s="9"/>
      <c r="AM112" s="26">
        <f>SUM(AM105:AM111)</f>
        <v>108925.28372300752</v>
      </c>
      <c r="AN112" s="3"/>
      <c r="AO112" s="26">
        <f>SUM(AO105:AO111)</f>
        <v>0</v>
      </c>
      <c r="AP112" s="26">
        <f>SUM(AP105:AP111)</f>
        <v>108925.28372300752</v>
      </c>
      <c r="AQ112" s="3"/>
      <c r="AR112" s="26">
        <f>SUM(AR105:AR111)</f>
        <v>108925.28372300752</v>
      </c>
      <c r="AS112" s="9"/>
      <c r="AT112" s="26">
        <f>SUM(AT105:AT111)</f>
        <v>7857.186644259632</v>
      </c>
      <c r="AU112" s="3"/>
      <c r="AV112" s="26">
        <f>SUM(AV105:AV111)</f>
        <v>0</v>
      </c>
      <c r="AW112" s="26">
        <f>SUM(AW105:AW111)</f>
        <v>7857.186644259632</v>
      </c>
      <c r="AX112" s="3"/>
      <c r="AY112" s="26">
        <f>SUM(AY105:AY111)</f>
        <v>7857.186644259632</v>
      </c>
      <c r="AZ112" s="9"/>
      <c r="BA112" s="26">
        <f>SUM(BA105:BA111)</f>
        <v>682489.15288586356</v>
      </c>
      <c r="BB112" s="3"/>
      <c r="BC112" s="26">
        <f>SUM(BC105:BC111)</f>
        <v>0</v>
      </c>
      <c r="BD112" s="26">
        <f>SUM(BD105:BD111)</f>
        <v>682489.15288586356</v>
      </c>
      <c r="BE112" s="3"/>
      <c r="BF112" s="26">
        <f>SUM(BF105:BF111)</f>
        <v>682489.15288586356</v>
      </c>
      <c r="BG112" s="26">
        <f>SUM(BG105:BG111)</f>
        <v>0</v>
      </c>
      <c r="BH112" s="9"/>
      <c r="BI112" s="26">
        <f>SUM(BI105:BI111)</f>
        <v>0</v>
      </c>
      <c r="BJ112" s="3"/>
      <c r="BK112" s="26">
        <f>SUM(BK105:BK111)</f>
        <v>0</v>
      </c>
      <c r="BL112" s="26">
        <f>SUM(BL105:BL111)</f>
        <v>0</v>
      </c>
      <c r="BM112" s="3"/>
      <c r="BN112" s="26">
        <f>SUM(BN105:BN111)</f>
        <v>0</v>
      </c>
      <c r="BO112" s="9"/>
      <c r="BP112" s="26">
        <f>SUM(BP105:BP111)</f>
        <v>185999.48358792791</v>
      </c>
      <c r="BQ112" s="3"/>
      <c r="BR112" s="26">
        <f>SUM(BR105:BR111)</f>
        <v>0</v>
      </c>
      <c r="BS112" s="26">
        <f>SUM(BS105:BS111)</f>
        <v>185999.48358792791</v>
      </c>
      <c r="BT112" s="3"/>
      <c r="BU112" s="26">
        <f>SUM(BU105:BU111)</f>
        <v>185999.48358792791</v>
      </c>
      <c r="BV112" s="9"/>
      <c r="BW112" s="26">
        <f>SUM(BW105:BW111)</f>
        <v>8593.6492414083332</v>
      </c>
      <c r="BX112" s="3"/>
      <c r="BY112" s="26">
        <f>SUM(BY105:BY111)</f>
        <v>0</v>
      </c>
      <c r="BZ112" s="26">
        <f>SUM(BZ105:BZ111)</f>
        <v>8593.6492414083332</v>
      </c>
      <c r="CA112" s="3"/>
      <c r="CB112" s="26">
        <f>SUM(CB105:CB111)</f>
        <v>8593.6492414083332</v>
      </c>
      <c r="CC112" s="9"/>
      <c r="CD112" s="26">
        <f>SUM(CD105:CD111)</f>
        <v>39462.419069652751</v>
      </c>
      <c r="CE112" s="3"/>
      <c r="CF112" s="26">
        <f>SUM(CF105:CF111)</f>
        <v>0</v>
      </c>
      <c r="CG112" s="26">
        <f>SUM(CG105:CG111)</f>
        <v>39462.419069652751</v>
      </c>
      <c r="CH112" s="3"/>
      <c r="CI112" s="26">
        <f>SUM(CI105:CI111)</f>
        <v>39462.419069652751</v>
      </c>
      <c r="CJ112" s="26">
        <f>SUM(CJ105:CJ111)</f>
        <v>0</v>
      </c>
      <c r="CK112" s="9"/>
      <c r="CL112" s="26">
        <f>SUM(CL105:CL111)</f>
        <v>0</v>
      </c>
      <c r="CM112" s="3"/>
      <c r="CN112" s="26">
        <f>SUM(CN105:CN111)</f>
        <v>0</v>
      </c>
      <c r="CO112" s="26">
        <f>SUM(CO105:CO111)</f>
        <v>0</v>
      </c>
      <c r="CP112" s="3"/>
      <c r="CQ112" s="26">
        <f>SUM(CQ105:CQ111)</f>
        <v>0</v>
      </c>
      <c r="CR112" s="26">
        <f>SUM(CR105:CR111)</f>
        <v>0</v>
      </c>
    </row>
    <row r="113" spans="1:96" ht="12" customHeight="1">
      <c r="A113" s="1"/>
      <c r="B113" s="1"/>
      <c r="C113" s="1"/>
      <c r="D113" s="27"/>
      <c r="E113" s="3"/>
      <c r="F113" s="27"/>
      <c r="G113" s="27"/>
      <c r="H113" s="3"/>
      <c r="I113" s="27"/>
      <c r="J113" s="27"/>
      <c r="K113" s="27"/>
      <c r="L113" s="9"/>
      <c r="M113" s="27"/>
      <c r="N113" s="3"/>
      <c r="O113" s="27"/>
      <c r="P113" s="27"/>
      <c r="Q113" s="3"/>
      <c r="R113" s="27"/>
      <c r="S113" s="27"/>
      <c r="T113" s="9"/>
      <c r="U113" s="27"/>
      <c r="V113" s="3"/>
      <c r="W113" s="27"/>
      <c r="X113" s="27"/>
      <c r="Y113" s="3"/>
      <c r="Z113" s="27"/>
      <c r="AA113" s="27"/>
      <c r="AB113" s="27"/>
      <c r="AC113" s="27"/>
      <c r="AD113" s="9"/>
      <c r="AE113" s="27"/>
      <c r="AF113" s="3"/>
      <c r="AG113" s="27"/>
      <c r="AH113" s="27"/>
      <c r="AI113" s="3"/>
      <c r="AJ113" s="27"/>
      <c r="AK113" s="27"/>
      <c r="AL113" s="9"/>
      <c r="AM113" s="27"/>
      <c r="AN113" s="3"/>
      <c r="AO113" s="27"/>
      <c r="AP113" s="27"/>
      <c r="AQ113" s="3"/>
      <c r="AR113" s="27"/>
      <c r="AS113" s="9"/>
      <c r="AT113" s="27"/>
      <c r="AU113" s="3"/>
      <c r="AV113" s="27"/>
      <c r="AW113" s="27"/>
      <c r="AX113" s="3"/>
      <c r="AY113" s="27"/>
      <c r="AZ113" s="9"/>
      <c r="BA113" s="27"/>
      <c r="BB113" s="3"/>
      <c r="BC113" s="27"/>
      <c r="BD113" s="27"/>
      <c r="BE113" s="3"/>
      <c r="BF113" s="27"/>
      <c r="BG113" s="27"/>
      <c r="BH113" s="9"/>
      <c r="BI113" s="27"/>
      <c r="BJ113" s="3"/>
      <c r="BK113" s="27"/>
      <c r="BL113" s="27"/>
      <c r="BM113" s="3"/>
      <c r="BN113" s="27"/>
      <c r="BO113" s="9"/>
      <c r="BP113" s="27"/>
      <c r="BQ113" s="3"/>
      <c r="BR113" s="27"/>
      <c r="BS113" s="27"/>
      <c r="BT113" s="3"/>
      <c r="BU113" s="27"/>
      <c r="BV113" s="9"/>
      <c r="BW113" s="27"/>
      <c r="BX113" s="3"/>
      <c r="BY113" s="27"/>
      <c r="BZ113" s="27"/>
      <c r="CA113" s="3"/>
      <c r="CB113" s="27"/>
      <c r="CC113" s="9"/>
      <c r="CD113" s="27"/>
      <c r="CE113" s="3"/>
      <c r="CF113" s="27"/>
      <c r="CG113" s="27"/>
      <c r="CH113" s="3"/>
      <c r="CI113" s="27"/>
      <c r="CJ113" s="27"/>
      <c r="CK113" s="9"/>
      <c r="CL113" s="27"/>
      <c r="CM113" s="3"/>
      <c r="CN113" s="27"/>
      <c r="CO113" s="27"/>
      <c r="CP113" s="3"/>
      <c r="CQ113" s="27"/>
      <c r="CR113" s="27"/>
    </row>
    <row r="114" spans="1:96" ht="12" customHeight="1">
      <c r="A114" s="16" t="s">
        <v>83</v>
      </c>
      <c r="B114" s="1"/>
      <c r="C114" s="1"/>
      <c r="D114" s="27"/>
      <c r="E114" s="3"/>
      <c r="F114" s="27"/>
      <c r="G114" s="27"/>
      <c r="H114" s="3"/>
      <c r="I114" s="27"/>
      <c r="J114" s="27"/>
      <c r="K114" s="27"/>
      <c r="L114" s="9"/>
      <c r="M114" s="27"/>
      <c r="N114" s="3"/>
      <c r="O114" s="27"/>
      <c r="P114" s="27"/>
      <c r="Q114" s="3"/>
      <c r="R114" s="27"/>
      <c r="S114" s="27"/>
      <c r="T114" s="9"/>
      <c r="U114" s="27"/>
      <c r="V114" s="3"/>
      <c r="W114" s="27"/>
      <c r="X114" s="27"/>
      <c r="Y114" s="3"/>
      <c r="Z114" s="27"/>
      <c r="AA114" s="27"/>
      <c r="AB114" s="27"/>
      <c r="AC114" s="27"/>
      <c r="AD114" s="9"/>
      <c r="AE114" s="27"/>
      <c r="AF114" s="3"/>
      <c r="AG114" s="27"/>
      <c r="AH114" s="27"/>
      <c r="AI114" s="3"/>
      <c r="AJ114" s="27"/>
      <c r="AK114" s="27"/>
      <c r="AL114" s="9"/>
      <c r="AM114" s="27"/>
      <c r="AN114" s="3"/>
      <c r="AO114" s="27"/>
      <c r="AP114" s="27"/>
      <c r="AQ114" s="3"/>
      <c r="AR114" s="27"/>
      <c r="AS114" s="9"/>
      <c r="AT114" s="27"/>
      <c r="AU114" s="3"/>
      <c r="AV114" s="27"/>
      <c r="AW114" s="27"/>
      <c r="AX114" s="3"/>
      <c r="AY114" s="27"/>
      <c r="AZ114" s="9"/>
      <c r="BA114" s="27"/>
      <c r="BB114" s="3"/>
      <c r="BC114" s="27"/>
      <c r="BD114" s="27"/>
      <c r="BE114" s="3"/>
      <c r="BF114" s="27"/>
      <c r="BG114" s="27"/>
      <c r="BH114" s="9"/>
      <c r="BI114" s="27"/>
      <c r="BJ114" s="3"/>
      <c r="BK114" s="27"/>
      <c r="BL114" s="27"/>
      <c r="BM114" s="3"/>
      <c r="BN114" s="27"/>
      <c r="BO114" s="9"/>
      <c r="BP114" s="27"/>
      <c r="BQ114" s="3"/>
      <c r="BR114" s="27"/>
      <c r="BS114" s="27"/>
      <c r="BT114" s="3"/>
      <c r="BU114" s="27"/>
      <c r="BV114" s="9"/>
      <c r="BW114" s="27"/>
      <c r="BX114" s="3"/>
      <c r="BY114" s="27"/>
      <c r="BZ114" s="27"/>
      <c r="CA114" s="3"/>
      <c r="CB114" s="27"/>
      <c r="CC114" s="9"/>
      <c r="CD114" s="27"/>
      <c r="CE114" s="3"/>
      <c r="CF114" s="27"/>
      <c r="CG114" s="27"/>
      <c r="CH114" s="3"/>
      <c r="CI114" s="27"/>
      <c r="CJ114" s="27"/>
      <c r="CK114" s="9"/>
      <c r="CL114" s="27"/>
      <c r="CM114" s="3"/>
      <c r="CN114" s="27"/>
      <c r="CO114" s="27"/>
      <c r="CP114" s="3"/>
      <c r="CQ114" s="27"/>
      <c r="CR114" s="27"/>
    </row>
    <row r="115" spans="1:96" ht="12" customHeight="1">
      <c r="A115" s="1"/>
      <c r="B115" s="16" t="s">
        <v>37</v>
      </c>
      <c r="C115" s="5" t="s">
        <v>84</v>
      </c>
      <c r="D115" s="27">
        <f>Functionalization!I115</f>
        <v>0</v>
      </c>
      <c r="E115" s="3"/>
      <c r="F115" s="27">
        <v>0</v>
      </c>
      <c r="G115" s="27">
        <f>D115-F115</f>
        <v>0</v>
      </c>
      <c r="H115" s="3"/>
      <c r="I115" s="27">
        <v>0</v>
      </c>
      <c r="J115" s="27">
        <v>0</v>
      </c>
      <c r="K115" s="27">
        <v>0</v>
      </c>
      <c r="L115" s="9"/>
      <c r="M115" s="27">
        <f>Functionalization!J115</f>
        <v>0</v>
      </c>
      <c r="N115" s="3"/>
      <c r="O115" s="27">
        <v>0</v>
      </c>
      <c r="P115" s="27">
        <f>M115-O115</f>
        <v>0</v>
      </c>
      <c r="Q115" s="3"/>
      <c r="R115" s="27">
        <v>0</v>
      </c>
      <c r="S115" s="27">
        <v>0</v>
      </c>
      <c r="T115" s="1"/>
      <c r="U115" s="27">
        <f>Functionalization!K115</f>
        <v>0</v>
      </c>
      <c r="V115" s="3"/>
      <c r="W115" s="27">
        <v>0</v>
      </c>
      <c r="X115" s="27">
        <f>U115-W115</f>
        <v>0</v>
      </c>
      <c r="Y115" s="3"/>
      <c r="Z115" s="27">
        <v>0</v>
      </c>
      <c r="AA115" s="27">
        <v>0</v>
      </c>
      <c r="AB115" s="27">
        <v>0</v>
      </c>
      <c r="AC115" s="27">
        <v>0</v>
      </c>
      <c r="AD115" s="9"/>
      <c r="AE115" s="27">
        <f>Functionalization!L115</f>
        <v>0</v>
      </c>
      <c r="AF115" s="3"/>
      <c r="AG115" s="27">
        <v>0</v>
      </c>
      <c r="AH115" s="27">
        <f>AE115-AG115</f>
        <v>0</v>
      </c>
      <c r="AI115" s="3"/>
      <c r="AJ115" s="27">
        <v>0</v>
      </c>
      <c r="AK115" s="27">
        <v>0</v>
      </c>
      <c r="AL115" s="9"/>
      <c r="AM115" s="27">
        <f>Functionalization!M115</f>
        <v>0</v>
      </c>
      <c r="AN115" s="3"/>
      <c r="AO115" s="27">
        <v>0</v>
      </c>
      <c r="AP115" s="27">
        <f>AM115-AO115</f>
        <v>0</v>
      </c>
      <c r="AQ115" s="3"/>
      <c r="AR115" s="27">
        <v>0</v>
      </c>
      <c r="AS115" s="9"/>
      <c r="AT115" s="27">
        <f>Functionalization!N115</f>
        <v>0</v>
      </c>
      <c r="AU115" s="3"/>
      <c r="AV115" s="27">
        <v>0</v>
      </c>
      <c r="AW115" s="27">
        <f>AT115-AV115</f>
        <v>0</v>
      </c>
      <c r="AX115" s="3"/>
      <c r="AY115" s="27">
        <v>0</v>
      </c>
      <c r="AZ115" s="9"/>
      <c r="BA115" s="27">
        <f>Functionalization!O115</f>
        <v>0</v>
      </c>
      <c r="BB115" s="3"/>
      <c r="BC115" s="27">
        <v>0</v>
      </c>
      <c r="BD115" s="27">
        <f>BA115-BC115</f>
        <v>0</v>
      </c>
      <c r="BE115" s="3"/>
      <c r="BF115" s="27">
        <v>0</v>
      </c>
      <c r="BG115" s="27">
        <v>0</v>
      </c>
      <c r="BH115" s="9"/>
      <c r="BI115" s="27">
        <f>Functionalization!P115</f>
        <v>0</v>
      </c>
      <c r="BJ115" s="3"/>
      <c r="BK115" s="27">
        <v>0</v>
      </c>
      <c r="BL115" s="27">
        <f>BI115-BK115</f>
        <v>0</v>
      </c>
      <c r="BM115" s="3"/>
      <c r="BN115" s="27">
        <v>0</v>
      </c>
      <c r="BO115" s="9"/>
      <c r="BP115" s="27">
        <f>Functionalization!Q115</f>
        <v>0</v>
      </c>
      <c r="BQ115" s="3"/>
      <c r="BR115" s="27">
        <v>0</v>
      </c>
      <c r="BS115" s="27">
        <f>BP115-BR115</f>
        <v>0</v>
      </c>
      <c r="BT115" s="3"/>
      <c r="BU115" s="27">
        <v>0</v>
      </c>
      <c r="BV115" s="9"/>
      <c r="BW115" s="27">
        <f>Functionalization!R115</f>
        <v>0</v>
      </c>
      <c r="BX115" s="3"/>
      <c r="BY115" s="27">
        <v>0</v>
      </c>
      <c r="BZ115" s="27">
        <f>BW115-BY115</f>
        <v>0</v>
      </c>
      <c r="CA115" s="3"/>
      <c r="CB115" s="27">
        <v>0</v>
      </c>
      <c r="CC115" s="9"/>
      <c r="CD115" s="27">
        <f>Functionalization!S115</f>
        <v>0</v>
      </c>
      <c r="CE115" s="3"/>
      <c r="CF115" s="27">
        <v>0</v>
      </c>
      <c r="CG115" s="27">
        <f>CD115-CF115</f>
        <v>0</v>
      </c>
      <c r="CH115" s="3"/>
      <c r="CI115" s="27">
        <v>0</v>
      </c>
      <c r="CJ115" s="27">
        <v>0</v>
      </c>
      <c r="CK115" s="9"/>
      <c r="CL115" s="27">
        <f>Functionalization!T115</f>
        <v>0</v>
      </c>
      <c r="CM115" s="3"/>
      <c r="CN115" s="27">
        <v>0</v>
      </c>
      <c r="CO115" s="27">
        <f>CL115-CN115</f>
        <v>0</v>
      </c>
      <c r="CP115" s="3"/>
      <c r="CQ115" s="27">
        <v>0</v>
      </c>
      <c r="CR115" s="27">
        <v>0</v>
      </c>
    </row>
    <row r="116" spans="1:96" ht="12" customHeight="1">
      <c r="A116" s="1"/>
      <c r="B116" s="16" t="s">
        <v>48</v>
      </c>
      <c r="C116" s="5" t="s">
        <v>86</v>
      </c>
      <c r="D116" s="27">
        <f>Functionalization!I116</f>
        <v>0</v>
      </c>
      <c r="E116" s="3"/>
      <c r="F116" s="27">
        <v>0</v>
      </c>
      <c r="G116" s="27">
        <f t="shared" ref="G116:G118" si="310">D116-F116</f>
        <v>0</v>
      </c>
      <c r="H116" s="3"/>
      <c r="I116" s="27">
        <v>0</v>
      </c>
      <c r="J116" s="27">
        <v>0</v>
      </c>
      <c r="K116" s="27">
        <v>0</v>
      </c>
      <c r="L116" s="9"/>
      <c r="M116" s="27">
        <f>Functionalization!J116</f>
        <v>0</v>
      </c>
      <c r="N116" s="3"/>
      <c r="O116" s="27">
        <v>0</v>
      </c>
      <c r="P116" s="27">
        <f t="shared" ref="P116:P118" si="311">M116-O116</f>
        <v>0</v>
      </c>
      <c r="Q116" s="3"/>
      <c r="R116" s="27">
        <v>0</v>
      </c>
      <c r="S116" s="27">
        <v>0</v>
      </c>
      <c r="T116" s="1"/>
      <c r="U116" s="27">
        <f>Functionalization!K116</f>
        <v>0</v>
      </c>
      <c r="V116" s="3"/>
      <c r="W116" s="27">
        <v>0</v>
      </c>
      <c r="X116" s="27">
        <f t="shared" ref="X116:X118" si="312">U116-W116</f>
        <v>0</v>
      </c>
      <c r="Y116" s="3"/>
      <c r="Z116" s="27">
        <v>0</v>
      </c>
      <c r="AA116" s="27">
        <v>0</v>
      </c>
      <c r="AB116" s="27">
        <v>0</v>
      </c>
      <c r="AC116" s="27">
        <v>0</v>
      </c>
      <c r="AD116" s="9"/>
      <c r="AE116" s="27">
        <f>Functionalization!L116</f>
        <v>0</v>
      </c>
      <c r="AF116" s="3"/>
      <c r="AG116" s="27">
        <v>0</v>
      </c>
      <c r="AH116" s="27">
        <f t="shared" ref="AH116:AH118" si="313">AE116-AG116</f>
        <v>0</v>
      </c>
      <c r="AI116" s="3"/>
      <c r="AJ116" s="27">
        <v>0</v>
      </c>
      <c r="AK116" s="27">
        <v>0</v>
      </c>
      <c r="AL116" s="9"/>
      <c r="AM116" s="27">
        <f>Functionalization!M116</f>
        <v>0</v>
      </c>
      <c r="AN116" s="3"/>
      <c r="AO116" s="27">
        <v>0</v>
      </c>
      <c r="AP116" s="27">
        <f t="shared" ref="AP116:AP118" si="314">AM116-AO116</f>
        <v>0</v>
      </c>
      <c r="AQ116" s="3"/>
      <c r="AR116" s="27">
        <v>0</v>
      </c>
      <c r="AS116" s="9"/>
      <c r="AT116" s="27">
        <f>Functionalization!N116</f>
        <v>0</v>
      </c>
      <c r="AU116" s="3"/>
      <c r="AV116" s="27">
        <v>0</v>
      </c>
      <c r="AW116" s="27">
        <f t="shared" ref="AW116:AW118" si="315">AT116-AV116</f>
        <v>0</v>
      </c>
      <c r="AX116" s="3"/>
      <c r="AY116" s="27">
        <v>0</v>
      </c>
      <c r="AZ116" s="9"/>
      <c r="BA116" s="27">
        <f>Functionalization!O116</f>
        <v>0</v>
      </c>
      <c r="BB116" s="3"/>
      <c r="BC116" s="27">
        <v>0</v>
      </c>
      <c r="BD116" s="27">
        <f t="shared" ref="BD116:BD118" si="316">BA116-BC116</f>
        <v>0</v>
      </c>
      <c r="BE116" s="3"/>
      <c r="BF116" s="27">
        <v>0</v>
      </c>
      <c r="BG116" s="27">
        <v>0</v>
      </c>
      <c r="BH116" s="9"/>
      <c r="BI116" s="27">
        <f>Functionalization!P116</f>
        <v>0</v>
      </c>
      <c r="BJ116" s="3"/>
      <c r="BK116" s="27">
        <v>0</v>
      </c>
      <c r="BL116" s="27">
        <f t="shared" ref="BL116:BL118" si="317">BI116-BK116</f>
        <v>0</v>
      </c>
      <c r="BM116" s="3"/>
      <c r="BN116" s="27">
        <v>0</v>
      </c>
      <c r="BO116" s="9"/>
      <c r="BP116" s="27">
        <f>Functionalization!Q116</f>
        <v>0</v>
      </c>
      <c r="BQ116" s="3"/>
      <c r="BR116" s="27">
        <v>0</v>
      </c>
      <c r="BS116" s="27">
        <f t="shared" ref="BS116:BS118" si="318">BP116-BR116</f>
        <v>0</v>
      </c>
      <c r="BT116" s="3"/>
      <c r="BU116" s="27">
        <v>0</v>
      </c>
      <c r="BV116" s="9"/>
      <c r="BW116" s="27">
        <f>Functionalization!R116</f>
        <v>0</v>
      </c>
      <c r="BX116" s="3"/>
      <c r="BY116" s="27">
        <v>0</v>
      </c>
      <c r="BZ116" s="27">
        <f t="shared" ref="BZ116:BZ118" si="319">BW116-BY116</f>
        <v>0</v>
      </c>
      <c r="CA116" s="3"/>
      <c r="CB116" s="27">
        <v>0</v>
      </c>
      <c r="CC116" s="9"/>
      <c r="CD116" s="27">
        <f>Functionalization!S116</f>
        <v>0</v>
      </c>
      <c r="CE116" s="3"/>
      <c r="CF116" s="27">
        <v>0</v>
      </c>
      <c r="CG116" s="27">
        <f t="shared" ref="CG116:CG118" si="320">CD116-CF116</f>
        <v>0</v>
      </c>
      <c r="CH116" s="3"/>
      <c r="CI116" s="27">
        <v>0</v>
      </c>
      <c r="CJ116" s="27">
        <v>0</v>
      </c>
      <c r="CK116" s="9"/>
      <c r="CL116" s="27">
        <f>Functionalization!T116</f>
        <v>2036.5620833333332</v>
      </c>
      <c r="CM116" s="3"/>
      <c r="CN116" s="27">
        <v>0</v>
      </c>
      <c r="CO116" s="27">
        <f t="shared" ref="CO116:CO118" si="321">CL116-CN116</f>
        <v>2036.5620833333332</v>
      </c>
      <c r="CP116" s="5" t="s">
        <v>640</v>
      </c>
      <c r="CQ116" s="27">
        <v>1268.8462565541693</v>
      </c>
      <c r="CR116" s="27">
        <v>767.71582677916399</v>
      </c>
    </row>
    <row r="117" spans="1:96" ht="12" customHeight="1">
      <c r="A117" s="1"/>
      <c r="B117" s="16" t="s">
        <v>71</v>
      </c>
      <c r="C117" s="5" t="s">
        <v>87</v>
      </c>
      <c r="D117" s="27">
        <f>Functionalization!I117</f>
        <v>0</v>
      </c>
      <c r="E117" s="3"/>
      <c r="F117" s="27">
        <v>0</v>
      </c>
      <c r="G117" s="27">
        <f t="shared" si="310"/>
        <v>0</v>
      </c>
      <c r="H117" s="3"/>
      <c r="I117" s="27">
        <v>0</v>
      </c>
      <c r="J117" s="27">
        <v>0</v>
      </c>
      <c r="K117" s="27">
        <v>0</v>
      </c>
      <c r="L117" s="9"/>
      <c r="M117" s="27">
        <f>Functionalization!J117</f>
        <v>0</v>
      </c>
      <c r="N117" s="3"/>
      <c r="O117" s="27">
        <v>0</v>
      </c>
      <c r="P117" s="27">
        <f t="shared" si="311"/>
        <v>0</v>
      </c>
      <c r="Q117" s="3"/>
      <c r="R117" s="27">
        <v>0</v>
      </c>
      <c r="S117" s="27">
        <v>0</v>
      </c>
      <c r="T117" s="1"/>
      <c r="U117" s="27">
        <f>Functionalization!K117</f>
        <v>0</v>
      </c>
      <c r="V117" s="3"/>
      <c r="W117" s="27">
        <v>0</v>
      </c>
      <c r="X117" s="27">
        <f t="shared" si="312"/>
        <v>0</v>
      </c>
      <c r="Y117" s="3"/>
      <c r="Z117" s="27">
        <v>0</v>
      </c>
      <c r="AA117" s="27">
        <v>0</v>
      </c>
      <c r="AB117" s="27">
        <v>0</v>
      </c>
      <c r="AC117" s="27">
        <v>0</v>
      </c>
      <c r="AD117" s="9"/>
      <c r="AE117" s="27">
        <f>Functionalization!L117</f>
        <v>0</v>
      </c>
      <c r="AF117" s="3"/>
      <c r="AG117" s="27">
        <v>0</v>
      </c>
      <c r="AH117" s="27">
        <f t="shared" si="313"/>
        <v>0</v>
      </c>
      <c r="AI117" s="3"/>
      <c r="AJ117" s="27">
        <v>0</v>
      </c>
      <c r="AK117" s="27">
        <v>0</v>
      </c>
      <c r="AL117" s="9"/>
      <c r="AM117" s="27">
        <f>Functionalization!M117</f>
        <v>0</v>
      </c>
      <c r="AN117" s="3"/>
      <c r="AO117" s="27">
        <v>0</v>
      </c>
      <c r="AP117" s="27">
        <f t="shared" si="314"/>
        <v>0</v>
      </c>
      <c r="AQ117" s="3"/>
      <c r="AR117" s="27">
        <v>0</v>
      </c>
      <c r="AS117" s="9"/>
      <c r="AT117" s="27">
        <f>Functionalization!N117</f>
        <v>0</v>
      </c>
      <c r="AU117" s="3"/>
      <c r="AV117" s="27">
        <v>0</v>
      </c>
      <c r="AW117" s="27">
        <f t="shared" si="315"/>
        <v>0</v>
      </c>
      <c r="AX117" s="3"/>
      <c r="AY117" s="27">
        <v>0</v>
      </c>
      <c r="AZ117" s="9"/>
      <c r="BA117" s="27">
        <f>Functionalization!O117</f>
        <v>0</v>
      </c>
      <c r="BB117" s="3"/>
      <c r="BC117" s="27">
        <v>0</v>
      </c>
      <c r="BD117" s="27">
        <f t="shared" si="316"/>
        <v>0</v>
      </c>
      <c r="BE117" s="3"/>
      <c r="BF117" s="27">
        <v>0</v>
      </c>
      <c r="BG117" s="27">
        <v>0</v>
      </c>
      <c r="BH117" s="9"/>
      <c r="BI117" s="27">
        <f>Functionalization!P117</f>
        <v>0</v>
      </c>
      <c r="BJ117" s="3"/>
      <c r="BK117" s="27">
        <v>0</v>
      </c>
      <c r="BL117" s="27">
        <f t="shared" si="317"/>
        <v>0</v>
      </c>
      <c r="BM117" s="3"/>
      <c r="BN117" s="27">
        <v>0</v>
      </c>
      <c r="BO117" s="9"/>
      <c r="BP117" s="27">
        <f>Functionalization!Q117</f>
        <v>0</v>
      </c>
      <c r="BQ117" s="3"/>
      <c r="BR117" s="27">
        <v>0</v>
      </c>
      <c r="BS117" s="27">
        <f t="shared" si="318"/>
        <v>0</v>
      </c>
      <c r="BT117" s="3"/>
      <c r="BU117" s="27">
        <v>0</v>
      </c>
      <c r="BV117" s="9"/>
      <c r="BW117" s="27">
        <f>Functionalization!R117</f>
        <v>0</v>
      </c>
      <c r="BX117" s="3"/>
      <c r="BY117" s="27">
        <v>0</v>
      </c>
      <c r="BZ117" s="27">
        <f t="shared" si="319"/>
        <v>0</v>
      </c>
      <c r="CA117" s="3"/>
      <c r="CB117" s="27">
        <v>0</v>
      </c>
      <c r="CC117" s="9"/>
      <c r="CD117" s="27">
        <f>Functionalization!S117</f>
        <v>0</v>
      </c>
      <c r="CE117" s="3"/>
      <c r="CF117" s="27">
        <v>0</v>
      </c>
      <c r="CG117" s="27">
        <f t="shared" si="320"/>
        <v>0</v>
      </c>
      <c r="CH117" s="3"/>
      <c r="CI117" s="27">
        <v>0</v>
      </c>
      <c r="CJ117" s="27">
        <v>0</v>
      </c>
      <c r="CK117" s="9"/>
      <c r="CL117" s="27">
        <f>Functionalization!T117</f>
        <v>633257.08935180202</v>
      </c>
      <c r="CM117" s="5"/>
      <c r="CN117" s="27">
        <v>0</v>
      </c>
      <c r="CO117" s="27">
        <f t="shared" si="321"/>
        <v>633257.08935180202</v>
      </c>
      <c r="CP117" s="3" t="s">
        <v>641</v>
      </c>
      <c r="CQ117" s="27">
        <v>383386.66263631056</v>
      </c>
      <c r="CR117" s="27">
        <v>249870.42671549146</v>
      </c>
    </row>
    <row r="118" spans="1:96" ht="12" customHeight="1">
      <c r="A118" s="1"/>
      <c r="B118" s="16" t="s">
        <v>385</v>
      </c>
      <c r="C118" s="5" t="s">
        <v>89</v>
      </c>
      <c r="D118" s="27">
        <f>Functionalization!I118</f>
        <v>0</v>
      </c>
      <c r="E118" s="3"/>
      <c r="F118" s="27">
        <v>0</v>
      </c>
      <c r="G118" s="27">
        <f t="shared" si="310"/>
        <v>0</v>
      </c>
      <c r="H118" s="3"/>
      <c r="I118" s="27">
        <v>0</v>
      </c>
      <c r="J118" s="27">
        <v>0</v>
      </c>
      <c r="K118" s="27">
        <v>0</v>
      </c>
      <c r="L118" s="9"/>
      <c r="M118" s="27">
        <f>Functionalization!J118</f>
        <v>0</v>
      </c>
      <c r="N118" s="3"/>
      <c r="O118" s="27">
        <v>0</v>
      </c>
      <c r="P118" s="27">
        <f t="shared" si="311"/>
        <v>0</v>
      </c>
      <c r="Q118" s="3"/>
      <c r="R118" s="27">
        <v>0</v>
      </c>
      <c r="S118" s="27">
        <v>0</v>
      </c>
      <c r="T118" s="1"/>
      <c r="U118" s="27">
        <f>Functionalization!K118</f>
        <v>0</v>
      </c>
      <c r="V118" s="3"/>
      <c r="W118" s="27">
        <v>0</v>
      </c>
      <c r="X118" s="27">
        <f t="shared" si="312"/>
        <v>0</v>
      </c>
      <c r="Y118" s="3"/>
      <c r="Z118" s="27">
        <v>0</v>
      </c>
      <c r="AA118" s="27">
        <v>0</v>
      </c>
      <c r="AB118" s="27">
        <v>0</v>
      </c>
      <c r="AC118" s="27">
        <v>0</v>
      </c>
      <c r="AD118" s="9"/>
      <c r="AE118" s="27">
        <f>Functionalization!L118</f>
        <v>0</v>
      </c>
      <c r="AF118" s="3"/>
      <c r="AG118" s="27">
        <v>0</v>
      </c>
      <c r="AH118" s="27">
        <f t="shared" si="313"/>
        <v>0</v>
      </c>
      <c r="AI118" s="3"/>
      <c r="AJ118" s="27">
        <v>0</v>
      </c>
      <c r="AK118" s="27">
        <v>0</v>
      </c>
      <c r="AL118" s="9"/>
      <c r="AM118" s="27">
        <f>Functionalization!M118</f>
        <v>0</v>
      </c>
      <c r="AN118" s="3"/>
      <c r="AO118" s="27">
        <v>0</v>
      </c>
      <c r="AP118" s="27">
        <f t="shared" si="314"/>
        <v>0</v>
      </c>
      <c r="AQ118" s="3"/>
      <c r="AR118" s="27">
        <v>0</v>
      </c>
      <c r="AS118" s="9"/>
      <c r="AT118" s="27">
        <f>Functionalization!N118</f>
        <v>0</v>
      </c>
      <c r="AU118" s="3"/>
      <c r="AV118" s="27">
        <v>0</v>
      </c>
      <c r="AW118" s="27">
        <f t="shared" si="315"/>
        <v>0</v>
      </c>
      <c r="AX118" s="3"/>
      <c r="AY118" s="27">
        <v>0</v>
      </c>
      <c r="AZ118" s="9"/>
      <c r="BA118" s="27">
        <f>Functionalization!O118</f>
        <v>0</v>
      </c>
      <c r="BB118" s="3"/>
      <c r="BC118" s="27">
        <v>0</v>
      </c>
      <c r="BD118" s="27">
        <f t="shared" si="316"/>
        <v>0</v>
      </c>
      <c r="BE118" s="3"/>
      <c r="BF118" s="27">
        <v>0</v>
      </c>
      <c r="BG118" s="27">
        <v>0</v>
      </c>
      <c r="BH118" s="9"/>
      <c r="BI118" s="27">
        <f>Functionalization!P118</f>
        <v>0</v>
      </c>
      <c r="BJ118" s="3"/>
      <c r="BK118" s="27">
        <v>0</v>
      </c>
      <c r="BL118" s="27">
        <f t="shared" si="317"/>
        <v>0</v>
      </c>
      <c r="BM118" s="3"/>
      <c r="BN118" s="27">
        <v>0</v>
      </c>
      <c r="BO118" s="9"/>
      <c r="BP118" s="27">
        <f>Functionalization!Q118</f>
        <v>0</v>
      </c>
      <c r="BQ118" s="3"/>
      <c r="BR118" s="27">
        <v>0</v>
      </c>
      <c r="BS118" s="27">
        <f t="shared" si="318"/>
        <v>0</v>
      </c>
      <c r="BT118" s="3"/>
      <c r="BU118" s="27">
        <v>0</v>
      </c>
      <c r="BV118" s="9"/>
      <c r="BW118" s="27">
        <f>Functionalization!R118</f>
        <v>0</v>
      </c>
      <c r="BX118" s="3"/>
      <c r="BY118" s="27">
        <v>0</v>
      </c>
      <c r="BZ118" s="27">
        <f t="shared" si="319"/>
        <v>0</v>
      </c>
      <c r="CA118" s="3"/>
      <c r="CB118" s="27">
        <v>0</v>
      </c>
      <c r="CC118" s="9"/>
      <c r="CD118" s="27">
        <f>Functionalization!S118</f>
        <v>0</v>
      </c>
      <c r="CE118" s="3"/>
      <c r="CF118" s="27">
        <v>0</v>
      </c>
      <c r="CG118" s="27">
        <f t="shared" si="320"/>
        <v>0</v>
      </c>
      <c r="CH118" s="3"/>
      <c r="CI118" s="27">
        <v>0</v>
      </c>
      <c r="CJ118" s="27">
        <v>0</v>
      </c>
      <c r="CK118" s="9"/>
      <c r="CL118" s="27">
        <f>Functionalization!T118</f>
        <v>19309.603224083334</v>
      </c>
      <c r="CM118" s="3"/>
      <c r="CN118" s="27">
        <v>0</v>
      </c>
      <c r="CO118" s="27">
        <f t="shared" si="321"/>
        <v>19309.603224083334</v>
      </c>
      <c r="CP118" s="3" t="s">
        <v>637</v>
      </c>
      <c r="CQ118" s="27">
        <v>19309.603224083334</v>
      </c>
      <c r="CR118" s="27">
        <v>0</v>
      </c>
    </row>
    <row r="119" spans="1:96" ht="12" customHeight="1">
      <c r="A119" s="1"/>
      <c r="B119" s="16" t="s">
        <v>39</v>
      </c>
      <c r="C119" s="5" t="s">
        <v>90</v>
      </c>
      <c r="D119" s="27">
        <f>Functionalization!I119</f>
        <v>0</v>
      </c>
      <c r="E119" s="3"/>
      <c r="F119" s="27">
        <v>0</v>
      </c>
      <c r="G119" s="27">
        <f>D119-F119</f>
        <v>0</v>
      </c>
      <c r="H119" s="3"/>
      <c r="I119" s="27">
        <v>0</v>
      </c>
      <c r="J119" s="27">
        <v>0</v>
      </c>
      <c r="K119" s="27">
        <v>0</v>
      </c>
      <c r="L119" s="9"/>
      <c r="M119" s="27">
        <f>Functionalization!J119</f>
        <v>0</v>
      </c>
      <c r="N119" s="3"/>
      <c r="O119" s="27">
        <v>0</v>
      </c>
      <c r="P119" s="27">
        <f>M119-O119</f>
        <v>0</v>
      </c>
      <c r="Q119" s="3"/>
      <c r="R119" s="27">
        <v>0</v>
      </c>
      <c r="S119" s="27">
        <v>0</v>
      </c>
      <c r="T119" s="1"/>
      <c r="U119" s="27">
        <f>Functionalization!K119</f>
        <v>0</v>
      </c>
      <c r="V119" s="3"/>
      <c r="W119" s="27">
        <v>0</v>
      </c>
      <c r="X119" s="27">
        <f>U119-W119</f>
        <v>0</v>
      </c>
      <c r="Y119" s="3"/>
      <c r="Z119" s="27">
        <v>0</v>
      </c>
      <c r="AA119" s="27">
        <v>0</v>
      </c>
      <c r="AB119" s="27">
        <v>0</v>
      </c>
      <c r="AC119" s="27">
        <v>0</v>
      </c>
      <c r="AD119" s="9"/>
      <c r="AE119" s="27">
        <f>Functionalization!L119</f>
        <v>0</v>
      </c>
      <c r="AF119" s="3"/>
      <c r="AG119" s="27">
        <v>0</v>
      </c>
      <c r="AH119" s="27">
        <f>AE119-AG119</f>
        <v>0</v>
      </c>
      <c r="AI119" s="3"/>
      <c r="AJ119" s="27">
        <v>0</v>
      </c>
      <c r="AK119" s="27">
        <v>0</v>
      </c>
      <c r="AL119" s="9"/>
      <c r="AM119" s="27">
        <f>Functionalization!M119</f>
        <v>0</v>
      </c>
      <c r="AN119" s="3"/>
      <c r="AO119" s="27">
        <v>0</v>
      </c>
      <c r="AP119" s="27">
        <f>AM119-AO119</f>
        <v>0</v>
      </c>
      <c r="AQ119" s="3"/>
      <c r="AR119" s="27">
        <v>0</v>
      </c>
      <c r="AS119" s="9"/>
      <c r="AT119" s="27">
        <f>Functionalization!N119</f>
        <v>0</v>
      </c>
      <c r="AU119" s="3"/>
      <c r="AV119" s="27">
        <v>0</v>
      </c>
      <c r="AW119" s="27">
        <f>AT119-AV119</f>
        <v>0</v>
      </c>
      <c r="AX119" s="3"/>
      <c r="AY119" s="27">
        <v>0</v>
      </c>
      <c r="AZ119" s="9"/>
      <c r="BA119" s="27">
        <f>Functionalization!O119</f>
        <v>0</v>
      </c>
      <c r="BB119" s="3"/>
      <c r="BC119" s="27">
        <v>0</v>
      </c>
      <c r="BD119" s="27">
        <f>BA119-BC119</f>
        <v>0</v>
      </c>
      <c r="BE119" s="3"/>
      <c r="BF119" s="27">
        <v>0</v>
      </c>
      <c r="BG119" s="27">
        <v>0</v>
      </c>
      <c r="BH119" s="9"/>
      <c r="BI119" s="27">
        <f>Functionalization!P119</f>
        <v>0</v>
      </c>
      <c r="BJ119" s="3"/>
      <c r="BK119" s="27">
        <v>0</v>
      </c>
      <c r="BL119" s="27">
        <f>BI119-BK119</f>
        <v>0</v>
      </c>
      <c r="BM119" s="3"/>
      <c r="BN119" s="27">
        <v>0</v>
      </c>
      <c r="BO119" s="9"/>
      <c r="BP119" s="27">
        <f>Functionalization!Q119</f>
        <v>0</v>
      </c>
      <c r="BQ119" s="3"/>
      <c r="BR119" s="27">
        <v>0</v>
      </c>
      <c r="BS119" s="27">
        <f>BP119-BR119</f>
        <v>0</v>
      </c>
      <c r="BT119" s="3"/>
      <c r="BU119" s="27">
        <v>0</v>
      </c>
      <c r="BV119" s="9"/>
      <c r="BW119" s="27">
        <f>Functionalization!R119</f>
        <v>0</v>
      </c>
      <c r="BX119" s="3"/>
      <c r="BY119" s="27">
        <v>0</v>
      </c>
      <c r="BZ119" s="27">
        <f>BW119-BY119</f>
        <v>0</v>
      </c>
      <c r="CA119" s="3"/>
      <c r="CB119" s="27">
        <v>0</v>
      </c>
      <c r="CC119" s="9"/>
      <c r="CD119" s="27">
        <f>Functionalization!S119</f>
        <v>0</v>
      </c>
      <c r="CE119" s="3"/>
      <c r="CF119" s="27">
        <v>0</v>
      </c>
      <c r="CG119" s="27">
        <f>CD119-CF119</f>
        <v>0</v>
      </c>
      <c r="CH119" s="3"/>
      <c r="CI119" s="27">
        <v>0</v>
      </c>
      <c r="CJ119" s="27">
        <v>0</v>
      </c>
      <c r="CK119" s="9"/>
      <c r="CL119" s="27">
        <f>Functionalization!T119</f>
        <v>40553.082509</v>
      </c>
      <c r="CM119" s="3"/>
      <c r="CN119" s="27">
        <v>0</v>
      </c>
      <c r="CO119" s="27">
        <f>CL119-CN119</f>
        <v>40553.082509</v>
      </c>
      <c r="CP119" s="5" t="s">
        <v>640</v>
      </c>
      <c r="CQ119" s="27">
        <v>25265.926020314226</v>
      </c>
      <c r="CR119" s="27">
        <v>15287.156488685778</v>
      </c>
    </row>
    <row r="120" spans="1:96" ht="12" customHeight="1">
      <c r="A120" s="1"/>
      <c r="B120" s="16" t="s">
        <v>91</v>
      </c>
      <c r="C120" s="5" t="s">
        <v>92</v>
      </c>
      <c r="D120" s="27">
        <f>Functionalization!I120</f>
        <v>0</v>
      </c>
      <c r="E120" s="3"/>
      <c r="F120" s="27">
        <v>0</v>
      </c>
      <c r="G120" s="27">
        <f t="shared" ref="G120" si="322">D120-F120</f>
        <v>0</v>
      </c>
      <c r="H120" s="3"/>
      <c r="I120" s="27">
        <v>0</v>
      </c>
      <c r="J120" s="27">
        <v>0</v>
      </c>
      <c r="K120" s="27">
        <v>0</v>
      </c>
      <c r="L120" s="9"/>
      <c r="M120" s="27">
        <f>Functionalization!J120</f>
        <v>0</v>
      </c>
      <c r="N120" s="3"/>
      <c r="O120" s="27">
        <v>0</v>
      </c>
      <c r="P120" s="27">
        <f t="shared" ref="P120" si="323">M120-O120</f>
        <v>0</v>
      </c>
      <c r="Q120" s="3"/>
      <c r="R120" s="27">
        <v>0</v>
      </c>
      <c r="S120" s="27">
        <v>0</v>
      </c>
      <c r="T120" s="1"/>
      <c r="U120" s="27">
        <f>Functionalization!K120</f>
        <v>0</v>
      </c>
      <c r="V120" s="3"/>
      <c r="W120" s="27">
        <v>0</v>
      </c>
      <c r="X120" s="27">
        <f t="shared" ref="X120" si="324">U120-W120</f>
        <v>0</v>
      </c>
      <c r="Y120" s="3"/>
      <c r="Z120" s="27">
        <v>0</v>
      </c>
      <c r="AA120" s="27">
        <v>0</v>
      </c>
      <c r="AB120" s="27">
        <v>0</v>
      </c>
      <c r="AC120" s="27">
        <v>0</v>
      </c>
      <c r="AD120" s="9"/>
      <c r="AE120" s="27">
        <f>Functionalization!L120</f>
        <v>0</v>
      </c>
      <c r="AF120" s="3"/>
      <c r="AG120" s="27">
        <v>0</v>
      </c>
      <c r="AH120" s="27">
        <f t="shared" ref="AH120" si="325">AE120-AG120</f>
        <v>0</v>
      </c>
      <c r="AI120" s="3"/>
      <c r="AJ120" s="27">
        <v>0</v>
      </c>
      <c r="AK120" s="27">
        <v>0</v>
      </c>
      <c r="AL120" s="9"/>
      <c r="AM120" s="27">
        <f>Functionalization!M120</f>
        <v>0</v>
      </c>
      <c r="AN120" s="3"/>
      <c r="AO120" s="27">
        <v>0</v>
      </c>
      <c r="AP120" s="27">
        <f t="shared" ref="AP120" si="326">AM120-AO120</f>
        <v>0</v>
      </c>
      <c r="AQ120" s="3"/>
      <c r="AR120" s="27">
        <v>0</v>
      </c>
      <c r="AS120" s="9"/>
      <c r="AT120" s="27">
        <f>Functionalization!N120</f>
        <v>0</v>
      </c>
      <c r="AU120" s="3"/>
      <c r="AV120" s="27">
        <v>0</v>
      </c>
      <c r="AW120" s="27">
        <f t="shared" ref="AW120" si="327">AT120-AV120</f>
        <v>0</v>
      </c>
      <c r="AX120" s="3"/>
      <c r="AY120" s="27">
        <v>0</v>
      </c>
      <c r="AZ120" s="9"/>
      <c r="BA120" s="27">
        <f>Functionalization!O120</f>
        <v>0</v>
      </c>
      <c r="BB120" s="3"/>
      <c r="BC120" s="27">
        <v>0</v>
      </c>
      <c r="BD120" s="27">
        <f t="shared" ref="BD120" si="328">BA120-BC120</f>
        <v>0</v>
      </c>
      <c r="BE120" s="3"/>
      <c r="BF120" s="27">
        <v>0</v>
      </c>
      <c r="BG120" s="27">
        <v>0</v>
      </c>
      <c r="BH120" s="9"/>
      <c r="BI120" s="27">
        <f>Functionalization!P120</f>
        <v>0</v>
      </c>
      <c r="BJ120" s="3"/>
      <c r="BK120" s="27">
        <v>0</v>
      </c>
      <c r="BL120" s="27">
        <f t="shared" ref="BL120" si="329">BI120-BK120</f>
        <v>0</v>
      </c>
      <c r="BM120" s="3"/>
      <c r="BN120" s="27">
        <v>0</v>
      </c>
      <c r="BO120" s="9"/>
      <c r="BP120" s="27">
        <f>Functionalization!Q120</f>
        <v>0</v>
      </c>
      <c r="BQ120" s="3"/>
      <c r="BR120" s="27">
        <v>0</v>
      </c>
      <c r="BS120" s="27">
        <f t="shared" ref="BS120" si="330">BP120-BR120</f>
        <v>0</v>
      </c>
      <c r="BT120" s="3"/>
      <c r="BU120" s="27">
        <v>0</v>
      </c>
      <c r="BV120" s="9"/>
      <c r="BW120" s="27">
        <f>Functionalization!R120</f>
        <v>0</v>
      </c>
      <c r="BX120" s="3"/>
      <c r="BY120" s="27">
        <v>0</v>
      </c>
      <c r="BZ120" s="27">
        <f t="shared" ref="BZ120" si="331">BW120-BY120</f>
        <v>0</v>
      </c>
      <c r="CA120" s="3"/>
      <c r="CB120" s="27">
        <v>0</v>
      </c>
      <c r="CC120" s="9"/>
      <c r="CD120" s="27">
        <f>Functionalization!S120</f>
        <v>0</v>
      </c>
      <c r="CE120" s="3"/>
      <c r="CF120" s="27">
        <v>0</v>
      </c>
      <c r="CG120" s="27">
        <f t="shared" ref="CG120" si="332">CD120-CF120</f>
        <v>0</v>
      </c>
      <c r="CH120" s="3"/>
      <c r="CI120" s="27">
        <v>0</v>
      </c>
      <c r="CJ120" s="27">
        <v>0</v>
      </c>
      <c r="CK120" s="9"/>
      <c r="CL120" s="27">
        <f>Functionalization!T120</f>
        <v>516529.70743747143</v>
      </c>
      <c r="CM120" s="3"/>
      <c r="CN120" s="27">
        <v>0</v>
      </c>
      <c r="CO120" s="27">
        <f t="shared" ref="CO120" si="333">CL120-CN120</f>
        <v>516529.70743747143</v>
      </c>
      <c r="CP120" s="3" t="s">
        <v>642</v>
      </c>
      <c r="CQ120" s="27">
        <v>0</v>
      </c>
      <c r="CR120" s="27">
        <v>516529.70743747143</v>
      </c>
    </row>
    <row r="121" spans="1:96" ht="12" customHeight="1">
      <c r="A121" s="1"/>
      <c r="B121" s="16" t="s">
        <v>93</v>
      </c>
      <c r="C121" s="5" t="s">
        <v>94</v>
      </c>
      <c r="D121" s="27">
        <f>Functionalization!I121</f>
        <v>0</v>
      </c>
      <c r="E121" s="3"/>
      <c r="F121" s="27">
        <v>0</v>
      </c>
      <c r="G121" s="27">
        <f>D121-F121</f>
        <v>0</v>
      </c>
      <c r="H121" s="3"/>
      <c r="I121" s="27">
        <v>0</v>
      </c>
      <c r="J121" s="27">
        <v>0</v>
      </c>
      <c r="K121" s="27">
        <v>0</v>
      </c>
      <c r="L121" s="9"/>
      <c r="M121" s="27">
        <f>Functionalization!J121</f>
        <v>0</v>
      </c>
      <c r="N121" s="3"/>
      <c r="O121" s="27">
        <v>0</v>
      </c>
      <c r="P121" s="27">
        <f>M121-O121</f>
        <v>0</v>
      </c>
      <c r="Q121" s="3"/>
      <c r="R121" s="27">
        <v>0</v>
      </c>
      <c r="S121" s="27">
        <v>0</v>
      </c>
      <c r="T121" s="1"/>
      <c r="U121" s="27">
        <f>Functionalization!K121</f>
        <v>0</v>
      </c>
      <c r="V121" s="3"/>
      <c r="W121" s="27">
        <v>0</v>
      </c>
      <c r="X121" s="27">
        <f>U121-W121</f>
        <v>0</v>
      </c>
      <c r="Y121" s="3"/>
      <c r="Z121" s="27">
        <v>0</v>
      </c>
      <c r="AA121" s="27">
        <v>0</v>
      </c>
      <c r="AB121" s="27">
        <v>0</v>
      </c>
      <c r="AC121" s="27">
        <v>0</v>
      </c>
      <c r="AD121" s="9"/>
      <c r="AE121" s="27">
        <f>Functionalization!L121</f>
        <v>0</v>
      </c>
      <c r="AF121" s="3"/>
      <c r="AG121" s="27">
        <v>0</v>
      </c>
      <c r="AH121" s="27">
        <f>AE121-AG121</f>
        <v>0</v>
      </c>
      <c r="AI121" s="3"/>
      <c r="AJ121" s="27">
        <v>0</v>
      </c>
      <c r="AK121" s="27">
        <v>0</v>
      </c>
      <c r="AL121" s="9"/>
      <c r="AM121" s="27">
        <f>Functionalization!M121</f>
        <v>0</v>
      </c>
      <c r="AN121" s="3"/>
      <c r="AO121" s="27">
        <v>0</v>
      </c>
      <c r="AP121" s="27">
        <f>AM121-AO121</f>
        <v>0</v>
      </c>
      <c r="AQ121" s="3"/>
      <c r="AR121" s="27">
        <v>0</v>
      </c>
      <c r="AS121" s="9"/>
      <c r="AT121" s="27">
        <f>Functionalization!N121</f>
        <v>0</v>
      </c>
      <c r="AU121" s="3"/>
      <c r="AV121" s="27">
        <v>0</v>
      </c>
      <c r="AW121" s="27">
        <f>AT121-AV121</f>
        <v>0</v>
      </c>
      <c r="AX121" s="3"/>
      <c r="AY121" s="27">
        <v>0</v>
      </c>
      <c r="AZ121" s="9"/>
      <c r="BA121" s="27">
        <f>Functionalization!O121</f>
        <v>0</v>
      </c>
      <c r="BB121" s="3"/>
      <c r="BC121" s="27">
        <v>0</v>
      </c>
      <c r="BD121" s="27">
        <f>BA121-BC121</f>
        <v>0</v>
      </c>
      <c r="BE121" s="3"/>
      <c r="BF121" s="27">
        <v>0</v>
      </c>
      <c r="BG121" s="27">
        <v>0</v>
      </c>
      <c r="BH121" s="9"/>
      <c r="BI121" s="27">
        <f>Functionalization!P121</f>
        <v>0</v>
      </c>
      <c r="BJ121" s="3"/>
      <c r="BK121" s="27">
        <v>0</v>
      </c>
      <c r="BL121" s="27">
        <f>BI121-BK121</f>
        <v>0</v>
      </c>
      <c r="BM121" s="3"/>
      <c r="BN121" s="27">
        <v>0</v>
      </c>
      <c r="BO121" s="9"/>
      <c r="BP121" s="27">
        <f>Functionalization!Q121</f>
        <v>0</v>
      </c>
      <c r="BQ121" s="3"/>
      <c r="BR121" s="27">
        <v>0</v>
      </c>
      <c r="BS121" s="27">
        <f>BP121-BR121</f>
        <v>0</v>
      </c>
      <c r="BT121" s="3"/>
      <c r="BU121" s="27">
        <v>0</v>
      </c>
      <c r="BV121" s="9"/>
      <c r="BW121" s="27">
        <f>Functionalization!R121</f>
        <v>0</v>
      </c>
      <c r="BX121" s="3"/>
      <c r="BY121" s="27">
        <v>0</v>
      </c>
      <c r="BZ121" s="27">
        <f>BW121-BY121</f>
        <v>0</v>
      </c>
      <c r="CA121" s="3"/>
      <c r="CB121" s="27">
        <v>0</v>
      </c>
      <c r="CC121" s="9"/>
      <c r="CD121" s="27">
        <f>Functionalization!S121</f>
        <v>0</v>
      </c>
      <c r="CE121" s="3"/>
      <c r="CF121" s="27">
        <v>0</v>
      </c>
      <c r="CG121" s="27">
        <f>CD121-CF121</f>
        <v>0</v>
      </c>
      <c r="CH121" s="3"/>
      <c r="CI121" s="27">
        <v>0</v>
      </c>
      <c r="CJ121" s="27">
        <v>0</v>
      </c>
      <c r="CK121" s="9"/>
      <c r="CL121" s="27">
        <f>Functionalization!T121</f>
        <v>97268.983584249989</v>
      </c>
      <c r="CM121" s="3"/>
      <c r="CN121" s="27">
        <v>0</v>
      </c>
      <c r="CO121" s="27">
        <f>CL121-CN121</f>
        <v>97268.983584249989</v>
      </c>
      <c r="CP121" s="3" t="s">
        <v>642</v>
      </c>
      <c r="CQ121" s="27">
        <v>0</v>
      </c>
      <c r="CR121" s="27">
        <v>97268.983584249989</v>
      </c>
    </row>
    <row r="122" spans="1:96" ht="12" customHeight="1">
      <c r="A122" s="1"/>
      <c r="B122" s="16" t="s">
        <v>95</v>
      </c>
      <c r="C122" s="5" t="s">
        <v>96</v>
      </c>
      <c r="D122" s="27">
        <f>Functionalization!I122</f>
        <v>0</v>
      </c>
      <c r="E122" s="3"/>
      <c r="F122" s="27">
        <v>0</v>
      </c>
      <c r="G122" s="27">
        <f t="shared" ref="G122:G124" si="334">D122-F122</f>
        <v>0</v>
      </c>
      <c r="H122" s="3"/>
      <c r="I122" s="27">
        <v>0</v>
      </c>
      <c r="J122" s="27">
        <v>0</v>
      </c>
      <c r="K122" s="27">
        <v>0</v>
      </c>
      <c r="L122" s="9"/>
      <c r="M122" s="27">
        <f>Functionalization!J122</f>
        <v>0</v>
      </c>
      <c r="N122" s="3"/>
      <c r="O122" s="27">
        <v>0</v>
      </c>
      <c r="P122" s="27">
        <f t="shared" ref="P122:P124" si="335">M122-O122</f>
        <v>0</v>
      </c>
      <c r="Q122" s="3"/>
      <c r="R122" s="27">
        <v>0</v>
      </c>
      <c r="S122" s="27">
        <v>0</v>
      </c>
      <c r="T122" s="1"/>
      <c r="U122" s="27">
        <f>Functionalization!K122</f>
        <v>0</v>
      </c>
      <c r="V122" s="3"/>
      <c r="W122" s="27">
        <v>0</v>
      </c>
      <c r="X122" s="27">
        <f t="shared" ref="X122:X124" si="336">U122-W122</f>
        <v>0</v>
      </c>
      <c r="Y122" s="3"/>
      <c r="Z122" s="27">
        <v>0</v>
      </c>
      <c r="AA122" s="27">
        <v>0</v>
      </c>
      <c r="AB122" s="27">
        <v>0</v>
      </c>
      <c r="AC122" s="27">
        <v>0</v>
      </c>
      <c r="AD122" s="9"/>
      <c r="AE122" s="27">
        <f>Functionalization!L122</f>
        <v>0</v>
      </c>
      <c r="AF122" s="3"/>
      <c r="AG122" s="27">
        <v>0</v>
      </c>
      <c r="AH122" s="27">
        <f t="shared" ref="AH122:AH124" si="337">AE122-AG122</f>
        <v>0</v>
      </c>
      <c r="AI122" s="3"/>
      <c r="AJ122" s="27">
        <v>0</v>
      </c>
      <c r="AK122" s="27">
        <v>0</v>
      </c>
      <c r="AL122" s="9"/>
      <c r="AM122" s="27">
        <f>Functionalization!M122</f>
        <v>0</v>
      </c>
      <c r="AN122" s="3"/>
      <c r="AO122" s="27">
        <v>0</v>
      </c>
      <c r="AP122" s="27">
        <f t="shared" ref="AP122:AP124" si="338">AM122-AO122</f>
        <v>0</v>
      </c>
      <c r="AQ122" s="3"/>
      <c r="AR122" s="27">
        <v>0</v>
      </c>
      <c r="AS122" s="9"/>
      <c r="AT122" s="27">
        <f>Functionalization!N122</f>
        <v>0</v>
      </c>
      <c r="AU122" s="3"/>
      <c r="AV122" s="27">
        <v>0</v>
      </c>
      <c r="AW122" s="27">
        <f t="shared" ref="AW122:AW124" si="339">AT122-AV122</f>
        <v>0</v>
      </c>
      <c r="AX122" s="3"/>
      <c r="AY122" s="27">
        <v>0</v>
      </c>
      <c r="AZ122" s="9"/>
      <c r="BA122" s="27">
        <f>Functionalization!O122</f>
        <v>0</v>
      </c>
      <c r="BB122" s="3"/>
      <c r="BC122" s="27">
        <v>0</v>
      </c>
      <c r="BD122" s="27">
        <f t="shared" ref="BD122:BD124" si="340">BA122-BC122</f>
        <v>0</v>
      </c>
      <c r="BE122" s="3"/>
      <c r="BF122" s="27">
        <v>0</v>
      </c>
      <c r="BG122" s="27">
        <v>0</v>
      </c>
      <c r="BH122" s="9"/>
      <c r="BI122" s="27">
        <f>Functionalization!P122</f>
        <v>0</v>
      </c>
      <c r="BJ122" s="3"/>
      <c r="BK122" s="27">
        <v>0</v>
      </c>
      <c r="BL122" s="27">
        <f t="shared" ref="BL122:BL124" si="341">BI122-BK122</f>
        <v>0</v>
      </c>
      <c r="BM122" s="3"/>
      <c r="BN122" s="27">
        <v>0</v>
      </c>
      <c r="BO122" s="9"/>
      <c r="BP122" s="27">
        <f>Functionalization!Q122</f>
        <v>0</v>
      </c>
      <c r="BQ122" s="3"/>
      <c r="BR122" s="27">
        <v>0</v>
      </c>
      <c r="BS122" s="27">
        <f t="shared" ref="BS122:BS124" si="342">BP122-BR122</f>
        <v>0</v>
      </c>
      <c r="BT122" s="3"/>
      <c r="BU122" s="27">
        <v>0</v>
      </c>
      <c r="BV122" s="9"/>
      <c r="BW122" s="27">
        <f>Functionalization!R122</f>
        <v>0</v>
      </c>
      <c r="BX122" s="3"/>
      <c r="BY122" s="27">
        <v>0</v>
      </c>
      <c r="BZ122" s="27">
        <f t="shared" ref="BZ122:BZ124" si="343">BW122-BY122</f>
        <v>0</v>
      </c>
      <c r="CA122" s="3"/>
      <c r="CB122" s="27">
        <v>0</v>
      </c>
      <c r="CC122" s="9"/>
      <c r="CD122" s="27">
        <f>Functionalization!S122</f>
        <v>0</v>
      </c>
      <c r="CE122" s="3"/>
      <c r="CF122" s="27">
        <v>0</v>
      </c>
      <c r="CG122" s="27">
        <f t="shared" ref="CG122:CG124" si="344">CD122-CF122</f>
        <v>0</v>
      </c>
      <c r="CH122" s="3"/>
      <c r="CI122" s="27">
        <v>0</v>
      </c>
      <c r="CJ122" s="27">
        <v>0</v>
      </c>
      <c r="CK122" s="9"/>
      <c r="CL122" s="27">
        <f>Functionalization!T122</f>
        <v>34347.355586374986</v>
      </c>
      <c r="CM122" s="3"/>
      <c r="CN122" s="27">
        <v>0</v>
      </c>
      <c r="CO122" s="27">
        <f t="shared" ref="CO122:CO124" si="345">CL122-CN122</f>
        <v>34347.355586374986</v>
      </c>
      <c r="CP122" s="3" t="s">
        <v>642</v>
      </c>
      <c r="CQ122" s="27">
        <v>0</v>
      </c>
      <c r="CR122" s="27">
        <v>34347.355586374986</v>
      </c>
    </row>
    <row r="123" spans="1:96" ht="12" customHeight="1">
      <c r="A123" s="1"/>
      <c r="B123" s="16" t="s">
        <v>97</v>
      </c>
      <c r="C123" s="5" t="s">
        <v>98</v>
      </c>
      <c r="D123" s="27">
        <f>Functionalization!I123</f>
        <v>0</v>
      </c>
      <c r="E123" s="3"/>
      <c r="F123" s="27">
        <v>0</v>
      </c>
      <c r="G123" s="27">
        <f t="shared" si="334"/>
        <v>0</v>
      </c>
      <c r="H123" s="3"/>
      <c r="I123" s="27">
        <v>0</v>
      </c>
      <c r="J123" s="27">
        <v>0</v>
      </c>
      <c r="K123" s="27">
        <v>0</v>
      </c>
      <c r="L123" s="9"/>
      <c r="M123" s="27">
        <f>Functionalization!J123</f>
        <v>0</v>
      </c>
      <c r="N123" s="3"/>
      <c r="O123" s="27">
        <v>0</v>
      </c>
      <c r="P123" s="27">
        <f t="shared" si="335"/>
        <v>0</v>
      </c>
      <c r="Q123" s="3"/>
      <c r="R123" s="27">
        <v>0</v>
      </c>
      <c r="S123" s="27">
        <v>0</v>
      </c>
      <c r="T123" s="1"/>
      <c r="U123" s="27">
        <f>Functionalization!K123</f>
        <v>0</v>
      </c>
      <c r="V123" s="3"/>
      <c r="W123" s="27">
        <v>0</v>
      </c>
      <c r="X123" s="27">
        <f t="shared" si="336"/>
        <v>0</v>
      </c>
      <c r="Y123" s="3"/>
      <c r="Z123" s="27">
        <v>0</v>
      </c>
      <c r="AA123" s="27">
        <v>0</v>
      </c>
      <c r="AB123" s="27">
        <v>0</v>
      </c>
      <c r="AC123" s="27">
        <v>0</v>
      </c>
      <c r="AD123" s="9"/>
      <c r="AE123" s="27">
        <f>Functionalization!L123</f>
        <v>0</v>
      </c>
      <c r="AF123" s="3"/>
      <c r="AG123" s="27">
        <v>0</v>
      </c>
      <c r="AH123" s="27">
        <f t="shared" si="337"/>
        <v>0</v>
      </c>
      <c r="AI123" s="3"/>
      <c r="AJ123" s="27">
        <v>0</v>
      </c>
      <c r="AK123" s="27">
        <v>0</v>
      </c>
      <c r="AL123" s="9"/>
      <c r="AM123" s="27">
        <f>Functionalization!M123</f>
        <v>0</v>
      </c>
      <c r="AN123" s="3"/>
      <c r="AO123" s="27">
        <v>0</v>
      </c>
      <c r="AP123" s="27">
        <f t="shared" si="338"/>
        <v>0</v>
      </c>
      <c r="AQ123" s="3"/>
      <c r="AR123" s="27">
        <v>0</v>
      </c>
      <c r="AS123" s="9"/>
      <c r="AT123" s="27">
        <f>Functionalization!N123</f>
        <v>0</v>
      </c>
      <c r="AU123" s="3"/>
      <c r="AV123" s="27">
        <v>0</v>
      </c>
      <c r="AW123" s="27">
        <f t="shared" si="339"/>
        <v>0</v>
      </c>
      <c r="AX123" s="3"/>
      <c r="AY123" s="27">
        <v>0</v>
      </c>
      <c r="AZ123" s="9"/>
      <c r="BA123" s="27">
        <f>Functionalization!O123</f>
        <v>0</v>
      </c>
      <c r="BB123" s="3"/>
      <c r="BC123" s="27">
        <v>0</v>
      </c>
      <c r="BD123" s="27">
        <f t="shared" si="340"/>
        <v>0</v>
      </c>
      <c r="BE123" s="3"/>
      <c r="BF123" s="27">
        <v>0</v>
      </c>
      <c r="BG123" s="27">
        <v>0</v>
      </c>
      <c r="BH123" s="9"/>
      <c r="BI123" s="27">
        <f>Functionalization!P123</f>
        <v>0</v>
      </c>
      <c r="BJ123" s="3"/>
      <c r="BK123" s="27">
        <v>0</v>
      </c>
      <c r="BL123" s="27">
        <f t="shared" si="341"/>
        <v>0</v>
      </c>
      <c r="BM123" s="3"/>
      <c r="BN123" s="27">
        <v>0</v>
      </c>
      <c r="BO123" s="9"/>
      <c r="BP123" s="27">
        <f>Functionalization!Q123</f>
        <v>0</v>
      </c>
      <c r="BQ123" s="3"/>
      <c r="BR123" s="27">
        <v>0</v>
      </c>
      <c r="BS123" s="27">
        <f t="shared" si="342"/>
        <v>0</v>
      </c>
      <c r="BT123" s="3"/>
      <c r="BU123" s="27">
        <v>0</v>
      </c>
      <c r="BV123" s="9"/>
      <c r="BW123" s="27">
        <f>Functionalization!R123</f>
        <v>0</v>
      </c>
      <c r="BX123" s="3"/>
      <c r="BY123" s="27">
        <v>0</v>
      </c>
      <c r="BZ123" s="27">
        <f t="shared" si="343"/>
        <v>0</v>
      </c>
      <c r="CA123" s="3"/>
      <c r="CB123" s="27">
        <v>0</v>
      </c>
      <c r="CC123" s="9"/>
      <c r="CD123" s="27">
        <f>Functionalization!S123</f>
        <v>0</v>
      </c>
      <c r="CE123" s="3"/>
      <c r="CF123" s="27">
        <v>0</v>
      </c>
      <c r="CG123" s="27">
        <f t="shared" si="344"/>
        <v>0</v>
      </c>
      <c r="CH123" s="3"/>
      <c r="CI123" s="27">
        <v>0</v>
      </c>
      <c r="CJ123" s="27">
        <v>0</v>
      </c>
      <c r="CK123" s="9"/>
      <c r="CL123" s="27">
        <f>Functionalization!T123</f>
        <v>31985.809819416667</v>
      </c>
      <c r="CM123" s="3"/>
      <c r="CN123" s="27">
        <v>0</v>
      </c>
      <c r="CO123" s="27">
        <f t="shared" si="345"/>
        <v>31985.809819416667</v>
      </c>
      <c r="CP123" s="3" t="s">
        <v>642</v>
      </c>
      <c r="CQ123" s="27">
        <v>0</v>
      </c>
      <c r="CR123" s="27">
        <v>31985.809819416667</v>
      </c>
    </row>
    <row r="124" spans="1:96" ht="12" customHeight="1">
      <c r="A124" s="1"/>
      <c r="B124" s="16" t="s">
        <v>16</v>
      </c>
      <c r="C124" s="5" t="s">
        <v>99</v>
      </c>
      <c r="D124" s="27">
        <f>Functionalization!I124</f>
        <v>0</v>
      </c>
      <c r="E124" s="3"/>
      <c r="F124" s="27">
        <v>0</v>
      </c>
      <c r="G124" s="27">
        <f t="shared" si="334"/>
        <v>0</v>
      </c>
      <c r="H124" s="3"/>
      <c r="I124" s="27">
        <v>0</v>
      </c>
      <c r="J124" s="27">
        <v>0</v>
      </c>
      <c r="K124" s="27">
        <v>0</v>
      </c>
      <c r="L124" s="9"/>
      <c r="M124" s="27">
        <f>Functionalization!J124</f>
        <v>0</v>
      </c>
      <c r="N124" s="3"/>
      <c r="O124" s="27">
        <v>0</v>
      </c>
      <c r="P124" s="27">
        <f t="shared" si="335"/>
        <v>0</v>
      </c>
      <c r="Q124" s="3"/>
      <c r="R124" s="27">
        <v>0</v>
      </c>
      <c r="S124" s="27">
        <v>0</v>
      </c>
      <c r="T124" s="1"/>
      <c r="U124" s="27">
        <f>Functionalization!K124</f>
        <v>0</v>
      </c>
      <c r="V124" s="3"/>
      <c r="W124" s="27">
        <v>0</v>
      </c>
      <c r="X124" s="27">
        <f t="shared" si="336"/>
        <v>0</v>
      </c>
      <c r="Y124" s="3"/>
      <c r="Z124" s="27">
        <v>0</v>
      </c>
      <c r="AA124" s="27">
        <v>0</v>
      </c>
      <c r="AB124" s="27">
        <v>0</v>
      </c>
      <c r="AC124" s="27">
        <v>0</v>
      </c>
      <c r="AD124" s="9"/>
      <c r="AE124" s="27">
        <f>Functionalization!L124</f>
        <v>0</v>
      </c>
      <c r="AF124" s="3"/>
      <c r="AG124" s="27">
        <v>0</v>
      </c>
      <c r="AH124" s="27">
        <f t="shared" si="337"/>
        <v>0</v>
      </c>
      <c r="AI124" s="3"/>
      <c r="AJ124" s="27">
        <v>0</v>
      </c>
      <c r="AK124" s="27">
        <v>0</v>
      </c>
      <c r="AL124" s="9"/>
      <c r="AM124" s="27">
        <f>Functionalization!M124</f>
        <v>0</v>
      </c>
      <c r="AN124" s="3"/>
      <c r="AO124" s="27">
        <v>0</v>
      </c>
      <c r="AP124" s="27">
        <f t="shared" si="338"/>
        <v>0</v>
      </c>
      <c r="AQ124" s="3"/>
      <c r="AR124" s="27">
        <v>0</v>
      </c>
      <c r="AS124" s="9"/>
      <c r="AT124" s="27">
        <f>Functionalization!N124</f>
        <v>0</v>
      </c>
      <c r="AU124" s="3"/>
      <c r="AV124" s="27">
        <v>0</v>
      </c>
      <c r="AW124" s="27">
        <f t="shared" si="339"/>
        <v>0</v>
      </c>
      <c r="AX124" s="3"/>
      <c r="AY124" s="27">
        <v>0</v>
      </c>
      <c r="AZ124" s="9"/>
      <c r="BA124" s="27">
        <f>Functionalization!O124</f>
        <v>0</v>
      </c>
      <c r="BB124" s="3"/>
      <c r="BC124" s="27">
        <v>0</v>
      </c>
      <c r="BD124" s="27">
        <f t="shared" si="340"/>
        <v>0</v>
      </c>
      <c r="BE124" s="3"/>
      <c r="BF124" s="27">
        <v>0</v>
      </c>
      <c r="BG124" s="27">
        <v>0</v>
      </c>
      <c r="BH124" s="9"/>
      <c r="BI124" s="27">
        <f>Functionalization!P124</f>
        <v>0</v>
      </c>
      <c r="BJ124" s="3"/>
      <c r="BK124" s="27">
        <v>0</v>
      </c>
      <c r="BL124" s="27">
        <f t="shared" si="341"/>
        <v>0</v>
      </c>
      <c r="BM124" s="3"/>
      <c r="BN124" s="27">
        <v>0</v>
      </c>
      <c r="BO124" s="9"/>
      <c r="BP124" s="27">
        <f>Functionalization!Q124</f>
        <v>0</v>
      </c>
      <c r="BQ124" s="3"/>
      <c r="BR124" s="27">
        <v>0</v>
      </c>
      <c r="BS124" s="27">
        <f t="shared" si="342"/>
        <v>0</v>
      </c>
      <c r="BT124" s="3"/>
      <c r="BU124" s="27">
        <v>0</v>
      </c>
      <c r="BV124" s="9"/>
      <c r="BW124" s="27">
        <f>Functionalization!R124</f>
        <v>0</v>
      </c>
      <c r="BX124" s="3"/>
      <c r="BY124" s="27">
        <v>0</v>
      </c>
      <c r="BZ124" s="27">
        <f t="shared" si="343"/>
        <v>0</v>
      </c>
      <c r="CA124" s="3"/>
      <c r="CB124" s="27">
        <v>0</v>
      </c>
      <c r="CC124" s="9"/>
      <c r="CD124" s="27">
        <f>Functionalization!S124</f>
        <v>0</v>
      </c>
      <c r="CE124" s="3"/>
      <c r="CF124" s="27">
        <v>0</v>
      </c>
      <c r="CG124" s="27">
        <f t="shared" si="344"/>
        <v>0</v>
      </c>
      <c r="CH124" s="3"/>
      <c r="CI124" s="27">
        <v>0</v>
      </c>
      <c r="CJ124" s="27">
        <v>0</v>
      </c>
      <c r="CK124" s="9"/>
      <c r="CL124" s="27">
        <f>Functionalization!T124</f>
        <v>0</v>
      </c>
      <c r="CM124" s="3"/>
      <c r="CN124" s="27">
        <v>0</v>
      </c>
      <c r="CO124" s="27">
        <f t="shared" si="345"/>
        <v>0</v>
      </c>
      <c r="CP124" s="3"/>
      <c r="CQ124" s="27">
        <v>0</v>
      </c>
      <c r="CR124" s="27">
        <v>0</v>
      </c>
    </row>
    <row r="125" spans="1:96" ht="12" customHeight="1">
      <c r="A125" s="1"/>
      <c r="B125" s="16" t="s">
        <v>42</v>
      </c>
      <c r="C125" s="1"/>
      <c r="D125" s="26">
        <f>SUM(D115:D124)</f>
        <v>0</v>
      </c>
      <c r="E125" s="3"/>
      <c r="F125" s="26">
        <f>SUM(F115:F124)</f>
        <v>0</v>
      </c>
      <c r="G125" s="26">
        <f>SUM(G115:G124)</f>
        <v>0</v>
      </c>
      <c r="H125" s="3"/>
      <c r="I125" s="26">
        <f>SUM(I115:I124)</f>
        <v>0</v>
      </c>
      <c r="J125" s="26">
        <f>SUM(J115:J124)</f>
        <v>0</v>
      </c>
      <c r="K125" s="26">
        <f>SUM(K115:K124)</f>
        <v>0</v>
      </c>
      <c r="L125" s="9"/>
      <c r="M125" s="26">
        <f>SUM(M115:M124)</f>
        <v>0</v>
      </c>
      <c r="N125" s="3"/>
      <c r="O125" s="26">
        <f>SUM(O115:O124)</f>
        <v>0</v>
      </c>
      <c r="P125" s="26">
        <f>SUM(P115:P124)</f>
        <v>0</v>
      </c>
      <c r="Q125" s="3"/>
      <c r="R125" s="26">
        <f>SUM(R115:R124)</f>
        <v>0</v>
      </c>
      <c r="S125" s="26">
        <f>SUM(S115:S124)</f>
        <v>0</v>
      </c>
      <c r="T125" s="9"/>
      <c r="U125" s="26">
        <f>SUM(U115:U124)</f>
        <v>0</v>
      </c>
      <c r="V125" s="3"/>
      <c r="W125" s="26">
        <f>SUM(W115:W124)</f>
        <v>0</v>
      </c>
      <c r="X125" s="26">
        <f>SUM(X115:X124)</f>
        <v>0</v>
      </c>
      <c r="Y125" s="3"/>
      <c r="Z125" s="26">
        <f>SUM(Z115:Z124)</f>
        <v>0</v>
      </c>
      <c r="AA125" s="26">
        <f>SUM(AA115:AA124)</f>
        <v>0</v>
      </c>
      <c r="AB125" s="26">
        <f>SUM(AB115:AB124)</f>
        <v>0</v>
      </c>
      <c r="AC125" s="26">
        <f>SUM(AC115:AC124)</f>
        <v>0</v>
      </c>
      <c r="AD125" s="9"/>
      <c r="AE125" s="26">
        <f>SUM(AE115:AE124)</f>
        <v>0</v>
      </c>
      <c r="AF125" s="3"/>
      <c r="AG125" s="26">
        <f>SUM(AG115:AG124)</f>
        <v>0</v>
      </c>
      <c r="AH125" s="26">
        <f>SUM(AH115:AH124)</f>
        <v>0</v>
      </c>
      <c r="AI125" s="3"/>
      <c r="AJ125" s="26">
        <f>SUM(AJ115:AJ124)</f>
        <v>0</v>
      </c>
      <c r="AK125" s="26">
        <f>SUM(AK115:AK124)</f>
        <v>0</v>
      </c>
      <c r="AL125" s="9"/>
      <c r="AM125" s="26">
        <f>SUM(AM115:AM124)</f>
        <v>0</v>
      </c>
      <c r="AN125" s="3"/>
      <c r="AO125" s="26">
        <f>SUM(AO115:AO124)</f>
        <v>0</v>
      </c>
      <c r="AP125" s="26">
        <f>SUM(AP115:AP124)</f>
        <v>0</v>
      </c>
      <c r="AQ125" s="3"/>
      <c r="AR125" s="26">
        <f>SUM(AR115:AR124)</f>
        <v>0</v>
      </c>
      <c r="AS125" s="9"/>
      <c r="AT125" s="26">
        <f>SUM(AT115:AT124)</f>
        <v>0</v>
      </c>
      <c r="AU125" s="3"/>
      <c r="AV125" s="26">
        <f>SUM(AV115:AV124)</f>
        <v>0</v>
      </c>
      <c r="AW125" s="26">
        <f>SUM(AW115:AW124)</f>
        <v>0</v>
      </c>
      <c r="AX125" s="3"/>
      <c r="AY125" s="26">
        <f>SUM(AY115:AY124)</f>
        <v>0</v>
      </c>
      <c r="AZ125" s="9"/>
      <c r="BA125" s="26">
        <f>SUM(BA115:BA124)</f>
        <v>0</v>
      </c>
      <c r="BB125" s="3"/>
      <c r="BC125" s="26">
        <f>SUM(BC115:BC124)</f>
        <v>0</v>
      </c>
      <c r="BD125" s="26">
        <f>SUM(BD115:BD124)</f>
        <v>0</v>
      </c>
      <c r="BE125" s="3"/>
      <c r="BF125" s="26">
        <f>SUM(BF115:BF124)</f>
        <v>0</v>
      </c>
      <c r="BG125" s="26">
        <f>SUM(BG115:BG124)</f>
        <v>0</v>
      </c>
      <c r="BH125" s="9"/>
      <c r="BI125" s="26">
        <f>SUM(BI115:BI124)</f>
        <v>0</v>
      </c>
      <c r="BJ125" s="3"/>
      <c r="BK125" s="26">
        <f>SUM(BK115:BK124)</f>
        <v>0</v>
      </c>
      <c r="BL125" s="26">
        <f>SUM(BL115:BL124)</f>
        <v>0</v>
      </c>
      <c r="BM125" s="3"/>
      <c r="BN125" s="26">
        <f>SUM(BN115:BN124)</f>
        <v>0</v>
      </c>
      <c r="BO125" s="9"/>
      <c r="BP125" s="26">
        <f>SUM(BP115:BP124)</f>
        <v>0</v>
      </c>
      <c r="BQ125" s="3"/>
      <c r="BR125" s="26">
        <f>SUM(BR115:BR124)</f>
        <v>0</v>
      </c>
      <c r="BS125" s="26">
        <f>SUM(BS115:BS124)</f>
        <v>0</v>
      </c>
      <c r="BT125" s="3"/>
      <c r="BU125" s="26">
        <f>SUM(BU115:BU124)</f>
        <v>0</v>
      </c>
      <c r="BV125" s="9"/>
      <c r="BW125" s="26">
        <f>SUM(BW115:BW124)</f>
        <v>0</v>
      </c>
      <c r="BX125" s="3"/>
      <c r="BY125" s="26">
        <f>SUM(BY115:BY124)</f>
        <v>0</v>
      </c>
      <c r="BZ125" s="26">
        <f>SUM(BZ115:BZ124)</f>
        <v>0</v>
      </c>
      <c r="CA125" s="3"/>
      <c r="CB125" s="26">
        <f>SUM(CB115:CB124)</f>
        <v>0</v>
      </c>
      <c r="CC125" s="9"/>
      <c r="CD125" s="26">
        <f>SUM(CD115:CD124)</f>
        <v>0</v>
      </c>
      <c r="CE125" s="3"/>
      <c r="CF125" s="26">
        <f>SUM(CF115:CF124)</f>
        <v>0</v>
      </c>
      <c r="CG125" s="26">
        <f>SUM(CG115:CG124)</f>
        <v>0</v>
      </c>
      <c r="CH125" s="3"/>
      <c r="CI125" s="26">
        <f>SUM(CI115:CI124)</f>
        <v>0</v>
      </c>
      <c r="CJ125" s="26">
        <f>SUM(CJ115:CJ124)</f>
        <v>0</v>
      </c>
      <c r="CK125" s="9"/>
      <c r="CL125" s="26">
        <f>SUM(CL115:CL124)</f>
        <v>1375288.1935957316</v>
      </c>
      <c r="CM125" s="3"/>
      <c r="CN125" s="26">
        <f>SUM(CN115:CN124)</f>
        <v>0</v>
      </c>
      <c r="CO125" s="26">
        <f>SUM(CO115:CO124)</f>
        <v>1375288.1935957316</v>
      </c>
      <c r="CP125" s="3"/>
      <c r="CQ125" s="26">
        <f>SUM(CQ115:CQ124)</f>
        <v>429231.03813726228</v>
      </c>
      <c r="CR125" s="26">
        <f>SUM(CR115:CR124)</f>
        <v>946057.15545846941</v>
      </c>
    </row>
    <row r="126" spans="1:96" ht="12" customHeight="1">
      <c r="A126" s="1"/>
      <c r="B126" s="1"/>
      <c r="C126" s="1"/>
      <c r="D126" s="27"/>
      <c r="E126" s="3"/>
      <c r="F126" s="27"/>
      <c r="G126" s="27"/>
      <c r="H126" s="3"/>
      <c r="I126" s="27"/>
      <c r="J126" s="27"/>
      <c r="K126" s="27"/>
      <c r="L126" s="9"/>
      <c r="M126" s="27"/>
      <c r="N126" s="3"/>
      <c r="O126" s="27"/>
      <c r="P126" s="27"/>
      <c r="Q126" s="3"/>
      <c r="R126" s="27"/>
      <c r="S126" s="27"/>
      <c r="T126" s="9"/>
      <c r="U126" s="27"/>
      <c r="V126" s="3"/>
      <c r="W126" s="27"/>
      <c r="X126" s="27"/>
      <c r="Y126" s="3"/>
      <c r="Z126" s="27"/>
      <c r="AA126" s="27"/>
      <c r="AB126" s="27"/>
      <c r="AC126" s="27"/>
      <c r="AD126" s="9"/>
      <c r="AE126" s="27"/>
      <c r="AF126" s="3"/>
      <c r="AG126" s="27"/>
      <c r="AH126" s="27"/>
      <c r="AI126" s="3"/>
      <c r="AJ126" s="27"/>
      <c r="AK126" s="27"/>
      <c r="AL126" s="9"/>
      <c r="AM126" s="27"/>
      <c r="AN126" s="3"/>
      <c r="AO126" s="27"/>
      <c r="AP126" s="27"/>
      <c r="AQ126" s="3"/>
      <c r="AR126" s="27"/>
      <c r="AS126" s="9"/>
      <c r="AT126" s="27"/>
      <c r="AU126" s="3"/>
      <c r="AV126" s="27"/>
      <c r="AW126" s="27"/>
      <c r="AX126" s="3"/>
      <c r="AY126" s="27"/>
      <c r="AZ126" s="9"/>
      <c r="BA126" s="27"/>
      <c r="BB126" s="3"/>
      <c r="BC126" s="27"/>
      <c r="BD126" s="27"/>
      <c r="BE126" s="3"/>
      <c r="BF126" s="27"/>
      <c r="BG126" s="27"/>
      <c r="BH126" s="9"/>
      <c r="BI126" s="27"/>
      <c r="BJ126" s="3"/>
      <c r="BK126" s="27"/>
      <c r="BL126" s="27"/>
      <c r="BM126" s="3"/>
      <c r="BN126" s="27"/>
      <c r="BO126" s="9"/>
      <c r="BP126" s="27"/>
      <c r="BQ126" s="3"/>
      <c r="BR126" s="27"/>
      <c r="BS126" s="27"/>
      <c r="BT126" s="3"/>
      <c r="BU126" s="27"/>
      <c r="BV126" s="9"/>
      <c r="BW126" s="27"/>
      <c r="BX126" s="3"/>
      <c r="BY126" s="27"/>
      <c r="BZ126" s="27"/>
      <c r="CA126" s="3"/>
      <c r="CB126" s="27"/>
      <c r="CC126" s="9"/>
      <c r="CD126" s="27"/>
      <c r="CE126" s="3"/>
      <c r="CF126" s="27"/>
      <c r="CG126" s="27"/>
      <c r="CH126" s="3"/>
      <c r="CI126" s="27"/>
      <c r="CJ126" s="27"/>
      <c r="CK126" s="9"/>
      <c r="CL126" s="27"/>
      <c r="CM126" s="3"/>
      <c r="CN126" s="27"/>
      <c r="CO126" s="27"/>
      <c r="CP126" s="3"/>
      <c r="CQ126" s="27"/>
      <c r="CR126" s="27"/>
    </row>
    <row r="127" spans="1:96" ht="12" customHeight="1">
      <c r="A127" s="16" t="s">
        <v>100</v>
      </c>
      <c r="B127" s="1"/>
      <c r="C127" s="1"/>
      <c r="D127" s="27"/>
      <c r="E127" s="3"/>
      <c r="F127" s="27"/>
      <c r="G127" s="27"/>
      <c r="H127" s="3"/>
      <c r="I127" s="27"/>
      <c r="J127" s="27"/>
      <c r="K127" s="27"/>
      <c r="L127" s="9"/>
      <c r="M127" s="27"/>
      <c r="N127" s="3"/>
      <c r="O127" s="27"/>
      <c r="P127" s="27"/>
      <c r="Q127" s="3"/>
      <c r="R127" s="27"/>
      <c r="S127" s="27"/>
      <c r="T127" s="9"/>
      <c r="U127" s="27"/>
      <c r="V127" s="3"/>
      <c r="W127" s="27"/>
      <c r="X127" s="27"/>
      <c r="Y127" s="3"/>
      <c r="Z127" s="27"/>
      <c r="AA127" s="27"/>
      <c r="AB127" s="27"/>
      <c r="AC127" s="27"/>
      <c r="AD127" s="9"/>
      <c r="AE127" s="27"/>
      <c r="AF127" s="3"/>
      <c r="AG127" s="27"/>
      <c r="AH127" s="27"/>
      <c r="AI127" s="3"/>
      <c r="AJ127" s="27"/>
      <c r="AK127" s="27"/>
      <c r="AL127" s="9"/>
      <c r="AM127" s="27"/>
      <c r="AN127" s="3"/>
      <c r="AO127" s="27"/>
      <c r="AP127" s="27"/>
      <c r="AQ127" s="3"/>
      <c r="AR127" s="27"/>
      <c r="AS127" s="9"/>
      <c r="AT127" s="27"/>
      <c r="AU127" s="3"/>
      <c r="AV127" s="27"/>
      <c r="AW127" s="27"/>
      <c r="AX127" s="3"/>
      <c r="AY127" s="27"/>
      <c r="AZ127" s="9"/>
      <c r="BA127" s="27"/>
      <c r="BB127" s="3"/>
      <c r="BC127" s="27"/>
      <c r="BD127" s="27"/>
      <c r="BE127" s="3"/>
      <c r="BF127" s="27"/>
      <c r="BG127" s="27"/>
      <c r="BH127" s="9"/>
      <c r="BI127" s="27"/>
      <c r="BJ127" s="3"/>
      <c r="BK127" s="27"/>
      <c r="BL127" s="27"/>
      <c r="BM127" s="3"/>
      <c r="BN127" s="27"/>
      <c r="BO127" s="9"/>
      <c r="BP127" s="27"/>
      <c r="BQ127" s="3"/>
      <c r="BR127" s="27"/>
      <c r="BS127" s="27"/>
      <c r="BT127" s="3"/>
      <c r="BU127" s="27"/>
      <c r="BV127" s="9"/>
      <c r="BW127" s="27"/>
      <c r="BX127" s="3"/>
      <c r="BY127" s="27"/>
      <c r="BZ127" s="27"/>
      <c r="CA127" s="3"/>
      <c r="CB127" s="27"/>
      <c r="CC127" s="9"/>
      <c r="CD127" s="27"/>
      <c r="CE127" s="3"/>
      <c r="CF127" s="27"/>
      <c r="CG127" s="27"/>
      <c r="CH127" s="3"/>
      <c r="CI127" s="27"/>
      <c r="CJ127" s="27"/>
      <c r="CK127" s="9"/>
      <c r="CL127" s="27"/>
      <c r="CM127" s="3"/>
      <c r="CN127" s="27"/>
      <c r="CO127" s="27"/>
      <c r="CP127" s="3"/>
      <c r="CQ127" s="27"/>
      <c r="CR127" s="27"/>
    </row>
    <row r="128" spans="1:96" ht="12" customHeight="1">
      <c r="A128" s="1"/>
      <c r="B128" s="16" t="s">
        <v>37</v>
      </c>
      <c r="C128" s="5" t="s">
        <v>84</v>
      </c>
      <c r="D128" s="27">
        <f>Functionalization!I128</f>
        <v>0</v>
      </c>
      <c r="E128" s="3"/>
      <c r="F128" s="27">
        <v>0</v>
      </c>
      <c r="G128" s="27">
        <f>D128-F128</f>
        <v>0</v>
      </c>
      <c r="H128" s="3"/>
      <c r="I128" s="27">
        <v>0</v>
      </c>
      <c r="J128" s="27">
        <v>0</v>
      </c>
      <c r="K128" s="27">
        <v>0</v>
      </c>
      <c r="L128" s="9"/>
      <c r="M128" s="27">
        <f>Functionalization!J128</f>
        <v>0</v>
      </c>
      <c r="N128" s="3"/>
      <c r="O128" s="27">
        <v>0</v>
      </c>
      <c r="P128" s="27">
        <f>M128-O128</f>
        <v>0</v>
      </c>
      <c r="Q128" s="3"/>
      <c r="R128" s="27">
        <v>0</v>
      </c>
      <c r="S128" s="27">
        <v>0</v>
      </c>
      <c r="T128" s="1"/>
      <c r="U128" s="27">
        <f>Functionalization!K128</f>
        <v>0</v>
      </c>
      <c r="V128" s="3"/>
      <c r="W128" s="27">
        <v>0</v>
      </c>
      <c r="X128" s="27">
        <f>U128-W128</f>
        <v>0</v>
      </c>
      <c r="Y128" s="3"/>
      <c r="Z128" s="27">
        <v>0</v>
      </c>
      <c r="AA128" s="27">
        <v>0</v>
      </c>
      <c r="AB128" s="27">
        <v>0</v>
      </c>
      <c r="AC128" s="27">
        <v>0</v>
      </c>
      <c r="AD128" s="9"/>
      <c r="AE128" s="27">
        <f>Functionalization!L128</f>
        <v>0</v>
      </c>
      <c r="AF128" s="3"/>
      <c r="AG128" s="27">
        <v>0</v>
      </c>
      <c r="AH128" s="27">
        <f>AE128-AG128</f>
        <v>0</v>
      </c>
      <c r="AI128" s="3"/>
      <c r="AJ128" s="27">
        <v>0</v>
      </c>
      <c r="AK128" s="27">
        <v>0</v>
      </c>
      <c r="AL128" s="9"/>
      <c r="AM128" s="27">
        <f>Functionalization!M128</f>
        <v>0</v>
      </c>
      <c r="AN128" s="3"/>
      <c r="AO128" s="27">
        <v>0</v>
      </c>
      <c r="AP128" s="27">
        <f>AM128-AO128</f>
        <v>0</v>
      </c>
      <c r="AQ128" s="3"/>
      <c r="AR128" s="27">
        <v>0</v>
      </c>
      <c r="AS128" s="9"/>
      <c r="AT128" s="27">
        <f>Functionalization!N128</f>
        <v>0</v>
      </c>
      <c r="AU128" s="3"/>
      <c r="AV128" s="27">
        <v>0</v>
      </c>
      <c r="AW128" s="27">
        <f>AT128-AV128</f>
        <v>0</v>
      </c>
      <c r="AX128" s="3"/>
      <c r="AY128" s="27">
        <v>0</v>
      </c>
      <c r="AZ128" s="9"/>
      <c r="BA128" s="27">
        <f>Functionalization!O128</f>
        <v>0</v>
      </c>
      <c r="BB128" s="3"/>
      <c r="BC128" s="27">
        <v>0</v>
      </c>
      <c r="BD128" s="27">
        <f>BA128-BC128</f>
        <v>0</v>
      </c>
      <c r="BE128" s="3"/>
      <c r="BF128" s="27">
        <v>0</v>
      </c>
      <c r="BG128" s="27">
        <v>0</v>
      </c>
      <c r="BH128" s="9"/>
      <c r="BI128" s="27">
        <f>Functionalization!P128</f>
        <v>0</v>
      </c>
      <c r="BJ128" s="3"/>
      <c r="BK128" s="27">
        <v>0</v>
      </c>
      <c r="BL128" s="27">
        <f>BI128-BK128</f>
        <v>0</v>
      </c>
      <c r="BM128" s="3"/>
      <c r="BN128" s="27">
        <v>0</v>
      </c>
      <c r="BO128" s="9"/>
      <c r="BP128" s="27">
        <f>Functionalization!Q128</f>
        <v>0</v>
      </c>
      <c r="BQ128" s="3"/>
      <c r="BR128" s="27">
        <v>0</v>
      </c>
      <c r="BS128" s="27">
        <f>BP128-BR128</f>
        <v>0</v>
      </c>
      <c r="BT128" s="3"/>
      <c r="BU128" s="27">
        <v>0</v>
      </c>
      <c r="BV128" s="9"/>
      <c r="BW128" s="27">
        <f>Functionalization!R128</f>
        <v>0</v>
      </c>
      <c r="BX128" s="3"/>
      <c r="BY128" s="27">
        <v>0</v>
      </c>
      <c r="BZ128" s="27">
        <f>BW128-BY128</f>
        <v>0</v>
      </c>
      <c r="CA128" s="3"/>
      <c r="CB128" s="27">
        <v>0</v>
      </c>
      <c r="CC128" s="9"/>
      <c r="CD128" s="27">
        <f>Functionalization!S128</f>
        <v>0</v>
      </c>
      <c r="CE128" s="3"/>
      <c r="CF128" s="27">
        <v>0</v>
      </c>
      <c r="CG128" s="27">
        <f>CD128-CF128</f>
        <v>0</v>
      </c>
      <c r="CH128" s="3"/>
      <c r="CI128" s="27">
        <v>0</v>
      </c>
      <c r="CJ128" s="27">
        <v>0</v>
      </c>
      <c r="CK128" s="9"/>
      <c r="CL128" s="27">
        <f>Functionalization!T128</f>
        <v>0</v>
      </c>
      <c r="CM128" s="3"/>
      <c r="CN128" s="27">
        <v>0</v>
      </c>
      <c r="CO128" s="27">
        <f>CL128-CN128</f>
        <v>0</v>
      </c>
      <c r="CP128" s="178"/>
      <c r="CQ128" s="27">
        <v>0</v>
      </c>
      <c r="CR128" s="27">
        <v>0</v>
      </c>
    </row>
    <row r="129" spans="1:96" ht="12" customHeight="1">
      <c r="A129" s="1"/>
      <c r="B129" s="16" t="s">
        <v>48</v>
      </c>
      <c r="C129" s="5" t="s">
        <v>86</v>
      </c>
      <c r="D129" s="27">
        <f>Functionalization!I129</f>
        <v>0</v>
      </c>
      <c r="E129" s="3"/>
      <c r="F129" s="27">
        <v>0</v>
      </c>
      <c r="G129" s="27">
        <f t="shared" ref="G129:G131" si="346">D129-F129</f>
        <v>0</v>
      </c>
      <c r="H129" s="3"/>
      <c r="I129" s="27">
        <v>0</v>
      </c>
      <c r="J129" s="27">
        <v>0</v>
      </c>
      <c r="K129" s="27">
        <v>0</v>
      </c>
      <c r="L129" s="9"/>
      <c r="M129" s="27">
        <f>Functionalization!J129</f>
        <v>0</v>
      </c>
      <c r="N129" s="3"/>
      <c r="O129" s="27">
        <v>0</v>
      </c>
      <c r="P129" s="27">
        <f t="shared" ref="P129:P131" si="347">M129-O129</f>
        <v>0</v>
      </c>
      <c r="Q129" s="3"/>
      <c r="R129" s="27">
        <v>0</v>
      </c>
      <c r="S129" s="27">
        <v>0</v>
      </c>
      <c r="T129" s="1"/>
      <c r="U129" s="27">
        <f>Functionalization!K129</f>
        <v>0</v>
      </c>
      <c r="V129" s="3"/>
      <c r="W129" s="27">
        <v>0</v>
      </c>
      <c r="X129" s="27">
        <f t="shared" ref="X129:X131" si="348">U129-W129</f>
        <v>0</v>
      </c>
      <c r="Y129" s="3"/>
      <c r="Z129" s="27">
        <v>0</v>
      </c>
      <c r="AA129" s="27">
        <v>0</v>
      </c>
      <c r="AB129" s="27">
        <v>0</v>
      </c>
      <c r="AC129" s="27">
        <v>0</v>
      </c>
      <c r="AD129" s="9"/>
      <c r="AE129" s="27">
        <f>Functionalization!L129</f>
        <v>0</v>
      </c>
      <c r="AF129" s="3"/>
      <c r="AG129" s="27">
        <v>0</v>
      </c>
      <c r="AH129" s="27">
        <f t="shared" ref="AH129:AH131" si="349">AE129-AG129</f>
        <v>0</v>
      </c>
      <c r="AI129" s="3"/>
      <c r="AJ129" s="27">
        <v>0</v>
      </c>
      <c r="AK129" s="27">
        <v>0</v>
      </c>
      <c r="AL129" s="9"/>
      <c r="AM129" s="27">
        <f>Functionalization!M129</f>
        <v>0</v>
      </c>
      <c r="AN129" s="3"/>
      <c r="AO129" s="27">
        <v>0</v>
      </c>
      <c r="AP129" s="27">
        <f t="shared" ref="AP129:AP131" si="350">AM129-AO129</f>
        <v>0</v>
      </c>
      <c r="AQ129" s="3"/>
      <c r="AR129" s="27">
        <v>0</v>
      </c>
      <c r="AS129" s="9"/>
      <c r="AT129" s="27">
        <f>Functionalization!N129</f>
        <v>0</v>
      </c>
      <c r="AU129" s="3"/>
      <c r="AV129" s="27">
        <v>0</v>
      </c>
      <c r="AW129" s="27">
        <f t="shared" ref="AW129:AW131" si="351">AT129-AV129</f>
        <v>0</v>
      </c>
      <c r="AX129" s="3"/>
      <c r="AY129" s="27">
        <v>0</v>
      </c>
      <c r="AZ129" s="9"/>
      <c r="BA129" s="27">
        <f>Functionalization!O129</f>
        <v>0</v>
      </c>
      <c r="BB129" s="3"/>
      <c r="BC129" s="27">
        <v>0</v>
      </c>
      <c r="BD129" s="27">
        <f t="shared" ref="BD129:BD131" si="352">BA129-BC129</f>
        <v>0</v>
      </c>
      <c r="BE129" s="3"/>
      <c r="BF129" s="27">
        <v>0</v>
      </c>
      <c r="BG129" s="27">
        <v>0</v>
      </c>
      <c r="BH129" s="9"/>
      <c r="BI129" s="27">
        <f>Functionalization!P129</f>
        <v>0</v>
      </c>
      <c r="BJ129" s="3"/>
      <c r="BK129" s="27">
        <v>0</v>
      </c>
      <c r="BL129" s="27">
        <f t="shared" ref="BL129:BL131" si="353">BI129-BK129</f>
        <v>0</v>
      </c>
      <c r="BM129" s="3"/>
      <c r="BN129" s="27">
        <v>0</v>
      </c>
      <c r="BO129" s="9"/>
      <c r="BP129" s="27">
        <f>Functionalization!Q129</f>
        <v>0</v>
      </c>
      <c r="BQ129" s="3"/>
      <c r="BR129" s="27">
        <v>0</v>
      </c>
      <c r="BS129" s="27">
        <f t="shared" ref="BS129:BS131" si="354">BP129-BR129</f>
        <v>0</v>
      </c>
      <c r="BT129" s="3"/>
      <c r="BU129" s="27">
        <v>0</v>
      </c>
      <c r="BV129" s="9"/>
      <c r="BW129" s="27">
        <f>Functionalization!R129</f>
        <v>0</v>
      </c>
      <c r="BX129" s="3"/>
      <c r="BY129" s="27">
        <v>0</v>
      </c>
      <c r="BZ129" s="27">
        <f t="shared" ref="BZ129:BZ131" si="355">BW129-BY129</f>
        <v>0</v>
      </c>
      <c r="CA129" s="3"/>
      <c r="CB129" s="27">
        <v>0</v>
      </c>
      <c r="CC129" s="9"/>
      <c r="CD129" s="27">
        <f>Functionalization!S129</f>
        <v>0</v>
      </c>
      <c r="CE129" s="3"/>
      <c r="CF129" s="27">
        <v>0</v>
      </c>
      <c r="CG129" s="27">
        <f t="shared" ref="CG129:CG131" si="356">CD129-CF129</f>
        <v>0</v>
      </c>
      <c r="CH129" s="3"/>
      <c r="CI129" s="27">
        <v>0</v>
      </c>
      <c r="CJ129" s="27">
        <v>0</v>
      </c>
      <c r="CK129" s="9"/>
      <c r="CL129" s="27">
        <f>Functionalization!T129</f>
        <v>3990.2712499999998</v>
      </c>
      <c r="CM129" s="3"/>
      <c r="CN129" s="27">
        <v>0</v>
      </c>
      <c r="CO129" s="27">
        <f t="shared" ref="CO129:CO131" si="357">CL129-CN129</f>
        <v>3990.2712499999998</v>
      </c>
      <c r="CP129" s="3" t="s">
        <v>643</v>
      </c>
      <c r="CQ129" s="27">
        <v>3129.4676734037334</v>
      </c>
      <c r="CR129" s="27">
        <v>860.80357659626657</v>
      </c>
    </row>
    <row r="130" spans="1:96" ht="12" customHeight="1">
      <c r="A130" s="1"/>
      <c r="B130" s="16" t="s">
        <v>134</v>
      </c>
      <c r="C130" s="5" t="s">
        <v>87</v>
      </c>
      <c r="D130" s="27">
        <f>Functionalization!I130</f>
        <v>0</v>
      </c>
      <c r="E130" s="3"/>
      <c r="F130" s="27">
        <v>0</v>
      </c>
      <c r="G130" s="27">
        <f t="shared" si="346"/>
        <v>0</v>
      </c>
      <c r="H130" s="3"/>
      <c r="I130" s="27">
        <v>0</v>
      </c>
      <c r="J130" s="27">
        <v>0</v>
      </c>
      <c r="K130" s="27">
        <v>0</v>
      </c>
      <c r="L130" s="9"/>
      <c r="M130" s="27">
        <f>Functionalization!J130</f>
        <v>0</v>
      </c>
      <c r="N130" s="3"/>
      <c r="O130" s="27">
        <v>0</v>
      </c>
      <c r="P130" s="27">
        <f t="shared" si="347"/>
        <v>0</v>
      </c>
      <c r="Q130" s="3"/>
      <c r="R130" s="27">
        <v>0</v>
      </c>
      <c r="S130" s="27">
        <v>0</v>
      </c>
      <c r="T130" s="1"/>
      <c r="U130" s="27">
        <f>Functionalization!K130</f>
        <v>0</v>
      </c>
      <c r="V130" s="3"/>
      <c r="W130" s="27">
        <v>0</v>
      </c>
      <c r="X130" s="27">
        <f t="shared" si="348"/>
        <v>0</v>
      </c>
      <c r="Y130" s="3"/>
      <c r="Z130" s="27">
        <v>0</v>
      </c>
      <c r="AA130" s="27">
        <v>0</v>
      </c>
      <c r="AB130" s="27">
        <v>0</v>
      </c>
      <c r="AC130" s="27">
        <v>0</v>
      </c>
      <c r="AD130" s="9"/>
      <c r="AE130" s="27">
        <f>Functionalization!L130</f>
        <v>0</v>
      </c>
      <c r="AF130" s="3"/>
      <c r="AG130" s="27">
        <v>0</v>
      </c>
      <c r="AH130" s="27">
        <f t="shared" si="349"/>
        <v>0</v>
      </c>
      <c r="AI130" s="3"/>
      <c r="AJ130" s="27">
        <v>0</v>
      </c>
      <c r="AK130" s="27">
        <v>0</v>
      </c>
      <c r="AL130" s="9"/>
      <c r="AM130" s="27">
        <f>Functionalization!M130</f>
        <v>0</v>
      </c>
      <c r="AN130" s="3"/>
      <c r="AO130" s="27">
        <v>0</v>
      </c>
      <c r="AP130" s="27">
        <f t="shared" si="350"/>
        <v>0</v>
      </c>
      <c r="AQ130" s="3"/>
      <c r="AR130" s="27">
        <v>0</v>
      </c>
      <c r="AS130" s="9"/>
      <c r="AT130" s="27">
        <f>Functionalization!N130</f>
        <v>0</v>
      </c>
      <c r="AU130" s="3"/>
      <c r="AV130" s="27">
        <v>0</v>
      </c>
      <c r="AW130" s="27">
        <f t="shared" si="351"/>
        <v>0</v>
      </c>
      <c r="AX130" s="3"/>
      <c r="AY130" s="27">
        <v>0</v>
      </c>
      <c r="AZ130" s="9"/>
      <c r="BA130" s="27">
        <f>Functionalization!O130</f>
        <v>0</v>
      </c>
      <c r="BB130" s="3"/>
      <c r="BC130" s="27">
        <v>0</v>
      </c>
      <c r="BD130" s="27">
        <f t="shared" si="352"/>
        <v>0</v>
      </c>
      <c r="BE130" s="3"/>
      <c r="BF130" s="27">
        <v>0</v>
      </c>
      <c r="BG130" s="27">
        <v>0</v>
      </c>
      <c r="BH130" s="9"/>
      <c r="BI130" s="27">
        <f>Functionalization!P130</f>
        <v>0</v>
      </c>
      <c r="BJ130" s="3"/>
      <c r="BK130" s="27">
        <v>0</v>
      </c>
      <c r="BL130" s="27">
        <f t="shared" si="353"/>
        <v>0</v>
      </c>
      <c r="BM130" s="3"/>
      <c r="BN130" s="27">
        <v>0</v>
      </c>
      <c r="BO130" s="9"/>
      <c r="BP130" s="27">
        <f>Functionalization!Q130</f>
        <v>0</v>
      </c>
      <c r="BQ130" s="3"/>
      <c r="BR130" s="27">
        <v>0</v>
      </c>
      <c r="BS130" s="27">
        <f t="shared" si="354"/>
        <v>0</v>
      </c>
      <c r="BT130" s="3"/>
      <c r="BU130" s="27">
        <v>0</v>
      </c>
      <c r="BV130" s="9"/>
      <c r="BW130" s="27">
        <f>Functionalization!R130</f>
        <v>0</v>
      </c>
      <c r="BX130" s="3"/>
      <c r="BY130" s="27">
        <v>0</v>
      </c>
      <c r="BZ130" s="27">
        <f t="shared" si="355"/>
        <v>0</v>
      </c>
      <c r="CA130" s="3"/>
      <c r="CB130" s="27">
        <v>0</v>
      </c>
      <c r="CC130" s="9"/>
      <c r="CD130" s="27">
        <f>Functionalization!S130</f>
        <v>0</v>
      </c>
      <c r="CE130" s="3"/>
      <c r="CF130" s="27">
        <v>0</v>
      </c>
      <c r="CG130" s="27">
        <f t="shared" si="356"/>
        <v>0</v>
      </c>
      <c r="CH130" s="3"/>
      <c r="CI130" s="27">
        <v>0</v>
      </c>
      <c r="CJ130" s="27">
        <v>0</v>
      </c>
      <c r="CK130" s="9"/>
      <c r="CL130" s="27">
        <f>Functionalization!T130</f>
        <v>296149.65289100423</v>
      </c>
      <c r="CM130" s="5"/>
      <c r="CN130" s="27">
        <v>0</v>
      </c>
      <c r="CO130" s="27">
        <f t="shared" si="357"/>
        <v>296149.65289100423</v>
      </c>
      <c r="CP130" s="3" t="s">
        <v>644</v>
      </c>
      <c r="CQ130" s="27">
        <v>182750.38095479208</v>
      </c>
      <c r="CR130" s="27">
        <v>113399.27193621211</v>
      </c>
    </row>
    <row r="131" spans="1:96" ht="12" customHeight="1">
      <c r="A131" s="1"/>
      <c r="B131" s="16" t="s">
        <v>102</v>
      </c>
      <c r="C131" s="5" t="s">
        <v>103</v>
      </c>
      <c r="D131" s="27">
        <f>Functionalization!I131</f>
        <v>0</v>
      </c>
      <c r="E131" s="3"/>
      <c r="F131" s="27">
        <v>0</v>
      </c>
      <c r="G131" s="27">
        <f t="shared" si="346"/>
        <v>0</v>
      </c>
      <c r="H131" s="3"/>
      <c r="I131" s="27">
        <v>0</v>
      </c>
      <c r="J131" s="27">
        <v>0</v>
      </c>
      <c r="K131" s="27">
        <v>0</v>
      </c>
      <c r="L131" s="9"/>
      <c r="M131" s="27">
        <f>Functionalization!J131</f>
        <v>0</v>
      </c>
      <c r="N131" s="3"/>
      <c r="O131" s="27">
        <v>0</v>
      </c>
      <c r="P131" s="27">
        <f t="shared" si="347"/>
        <v>0</v>
      </c>
      <c r="Q131" s="3"/>
      <c r="R131" s="27">
        <v>0</v>
      </c>
      <c r="S131" s="27">
        <v>0</v>
      </c>
      <c r="T131" s="1"/>
      <c r="U131" s="27">
        <f>Functionalization!K131</f>
        <v>0</v>
      </c>
      <c r="V131" s="3"/>
      <c r="W131" s="27">
        <v>0</v>
      </c>
      <c r="X131" s="27">
        <f t="shared" si="348"/>
        <v>0</v>
      </c>
      <c r="Y131" s="3"/>
      <c r="Z131" s="27">
        <v>0</v>
      </c>
      <c r="AA131" s="27">
        <v>0</v>
      </c>
      <c r="AB131" s="27">
        <v>0</v>
      </c>
      <c r="AC131" s="27">
        <v>0</v>
      </c>
      <c r="AD131" s="9"/>
      <c r="AE131" s="27">
        <f>Functionalization!L131</f>
        <v>0</v>
      </c>
      <c r="AF131" s="3"/>
      <c r="AG131" s="27">
        <v>0</v>
      </c>
      <c r="AH131" s="27">
        <f t="shared" si="349"/>
        <v>0</v>
      </c>
      <c r="AI131" s="3"/>
      <c r="AJ131" s="27">
        <v>0</v>
      </c>
      <c r="AK131" s="27">
        <v>0</v>
      </c>
      <c r="AL131" s="9"/>
      <c r="AM131" s="27">
        <f>Functionalization!M131</f>
        <v>0</v>
      </c>
      <c r="AN131" s="3"/>
      <c r="AO131" s="27">
        <v>0</v>
      </c>
      <c r="AP131" s="27">
        <f t="shared" si="350"/>
        <v>0</v>
      </c>
      <c r="AQ131" s="3"/>
      <c r="AR131" s="27">
        <v>0</v>
      </c>
      <c r="AS131" s="9"/>
      <c r="AT131" s="27">
        <f>Functionalization!N131</f>
        <v>0</v>
      </c>
      <c r="AU131" s="3"/>
      <c r="AV131" s="27">
        <v>0</v>
      </c>
      <c r="AW131" s="27">
        <f t="shared" si="351"/>
        <v>0</v>
      </c>
      <c r="AX131" s="3"/>
      <c r="AY131" s="27">
        <v>0</v>
      </c>
      <c r="AZ131" s="9"/>
      <c r="BA131" s="27">
        <f>Functionalization!O131</f>
        <v>0</v>
      </c>
      <c r="BB131" s="3"/>
      <c r="BC131" s="27">
        <v>0</v>
      </c>
      <c r="BD131" s="27">
        <f t="shared" si="352"/>
        <v>0</v>
      </c>
      <c r="BE131" s="3"/>
      <c r="BF131" s="27">
        <v>0</v>
      </c>
      <c r="BG131" s="27">
        <v>0</v>
      </c>
      <c r="BH131" s="9"/>
      <c r="BI131" s="27">
        <f>Functionalization!P131</f>
        <v>0</v>
      </c>
      <c r="BJ131" s="3"/>
      <c r="BK131" s="27">
        <v>0</v>
      </c>
      <c r="BL131" s="27">
        <f t="shared" si="353"/>
        <v>0</v>
      </c>
      <c r="BM131" s="3"/>
      <c r="BN131" s="27">
        <v>0</v>
      </c>
      <c r="BO131" s="9"/>
      <c r="BP131" s="27">
        <f>Functionalization!Q131</f>
        <v>0</v>
      </c>
      <c r="BQ131" s="3"/>
      <c r="BR131" s="27">
        <v>0</v>
      </c>
      <c r="BS131" s="27">
        <f t="shared" si="354"/>
        <v>0</v>
      </c>
      <c r="BT131" s="3"/>
      <c r="BU131" s="27">
        <v>0</v>
      </c>
      <c r="BV131" s="9"/>
      <c r="BW131" s="27">
        <f>Functionalization!R131</f>
        <v>0</v>
      </c>
      <c r="BX131" s="3"/>
      <c r="BY131" s="27">
        <v>0</v>
      </c>
      <c r="BZ131" s="27">
        <f t="shared" si="355"/>
        <v>0</v>
      </c>
      <c r="CA131" s="3"/>
      <c r="CB131" s="27">
        <v>0</v>
      </c>
      <c r="CC131" s="9"/>
      <c r="CD131" s="27">
        <f>Functionalization!S131</f>
        <v>0</v>
      </c>
      <c r="CE131" s="3"/>
      <c r="CF131" s="27">
        <v>0</v>
      </c>
      <c r="CG131" s="27">
        <f t="shared" si="356"/>
        <v>0</v>
      </c>
      <c r="CH131" s="3"/>
      <c r="CI131" s="27">
        <v>0</v>
      </c>
      <c r="CJ131" s="27">
        <v>0</v>
      </c>
      <c r="CK131" s="9"/>
      <c r="CL131" s="27">
        <f>Functionalization!T131</f>
        <v>137072.37260886928</v>
      </c>
      <c r="CM131" s="3"/>
      <c r="CN131" s="27">
        <v>0</v>
      </c>
      <c r="CO131" s="27">
        <f t="shared" si="357"/>
        <v>137072.37260886928</v>
      </c>
      <c r="CP131" s="3" t="s">
        <v>637</v>
      </c>
      <c r="CQ131" s="27">
        <v>137072.37260886928</v>
      </c>
      <c r="CR131" s="27">
        <v>0</v>
      </c>
    </row>
    <row r="132" spans="1:96" ht="12" customHeight="1">
      <c r="A132" s="1"/>
      <c r="B132" s="16" t="s">
        <v>104</v>
      </c>
      <c r="C132" s="5" t="s">
        <v>105</v>
      </c>
      <c r="D132" s="27">
        <f>Functionalization!I132</f>
        <v>0</v>
      </c>
      <c r="E132" s="3"/>
      <c r="F132" s="27">
        <v>0</v>
      </c>
      <c r="G132" s="27">
        <f>D132-F132</f>
        <v>0</v>
      </c>
      <c r="H132" s="3"/>
      <c r="I132" s="27">
        <v>0</v>
      </c>
      <c r="J132" s="27">
        <v>0</v>
      </c>
      <c r="K132" s="27">
        <v>0</v>
      </c>
      <c r="L132" s="9"/>
      <c r="M132" s="27">
        <f>Functionalization!J132</f>
        <v>0</v>
      </c>
      <c r="N132" s="3"/>
      <c r="O132" s="27">
        <v>0</v>
      </c>
      <c r="P132" s="27">
        <f>M132-O132</f>
        <v>0</v>
      </c>
      <c r="Q132" s="3"/>
      <c r="R132" s="27">
        <v>0</v>
      </c>
      <c r="S132" s="27">
        <v>0</v>
      </c>
      <c r="T132" s="1"/>
      <c r="U132" s="27">
        <f>Functionalization!K132</f>
        <v>0</v>
      </c>
      <c r="V132" s="3"/>
      <c r="W132" s="27">
        <v>0</v>
      </c>
      <c r="X132" s="27">
        <f>U132-W132</f>
        <v>0</v>
      </c>
      <c r="Y132" s="3"/>
      <c r="Z132" s="27">
        <v>0</v>
      </c>
      <c r="AA132" s="27">
        <v>0</v>
      </c>
      <c r="AB132" s="27">
        <v>0</v>
      </c>
      <c r="AC132" s="27">
        <v>0</v>
      </c>
      <c r="AD132" s="9"/>
      <c r="AE132" s="27">
        <f>Functionalization!L132</f>
        <v>0</v>
      </c>
      <c r="AF132" s="3"/>
      <c r="AG132" s="27">
        <v>0</v>
      </c>
      <c r="AH132" s="27">
        <f>AE132-AG132</f>
        <v>0</v>
      </c>
      <c r="AI132" s="3"/>
      <c r="AJ132" s="27">
        <v>0</v>
      </c>
      <c r="AK132" s="27">
        <v>0</v>
      </c>
      <c r="AL132" s="9"/>
      <c r="AM132" s="27">
        <f>Functionalization!M132</f>
        <v>0</v>
      </c>
      <c r="AN132" s="3"/>
      <c r="AO132" s="27">
        <v>0</v>
      </c>
      <c r="AP132" s="27">
        <f>AM132-AO132</f>
        <v>0</v>
      </c>
      <c r="AQ132" s="3"/>
      <c r="AR132" s="27">
        <v>0</v>
      </c>
      <c r="AS132" s="9"/>
      <c r="AT132" s="27">
        <f>Functionalization!N132</f>
        <v>0</v>
      </c>
      <c r="AU132" s="3"/>
      <c r="AV132" s="27">
        <v>0</v>
      </c>
      <c r="AW132" s="27">
        <f>AT132-AV132</f>
        <v>0</v>
      </c>
      <c r="AX132" s="3"/>
      <c r="AY132" s="27">
        <v>0</v>
      </c>
      <c r="AZ132" s="9"/>
      <c r="BA132" s="27">
        <f>Functionalization!O132</f>
        <v>0</v>
      </c>
      <c r="BB132" s="3"/>
      <c r="BC132" s="27">
        <v>0</v>
      </c>
      <c r="BD132" s="27">
        <f>BA132-BC132</f>
        <v>0</v>
      </c>
      <c r="BE132" s="3"/>
      <c r="BF132" s="27">
        <v>0</v>
      </c>
      <c r="BG132" s="27">
        <v>0</v>
      </c>
      <c r="BH132" s="9"/>
      <c r="BI132" s="27">
        <f>Functionalization!P132</f>
        <v>0</v>
      </c>
      <c r="BJ132" s="3"/>
      <c r="BK132" s="27">
        <v>0</v>
      </c>
      <c r="BL132" s="27">
        <f>BI132-BK132</f>
        <v>0</v>
      </c>
      <c r="BM132" s="3"/>
      <c r="BN132" s="27">
        <v>0</v>
      </c>
      <c r="BO132" s="9"/>
      <c r="BP132" s="27">
        <f>Functionalization!Q132</f>
        <v>0</v>
      </c>
      <c r="BQ132" s="3"/>
      <c r="BR132" s="27">
        <v>0</v>
      </c>
      <c r="BS132" s="27">
        <f>BP132-BR132</f>
        <v>0</v>
      </c>
      <c r="BT132" s="3"/>
      <c r="BU132" s="27">
        <v>0</v>
      </c>
      <c r="BV132" s="9"/>
      <c r="BW132" s="27">
        <f>Functionalization!R132</f>
        <v>0</v>
      </c>
      <c r="BX132" s="3"/>
      <c r="BY132" s="27">
        <v>0</v>
      </c>
      <c r="BZ132" s="27">
        <f>BW132-BY132</f>
        <v>0</v>
      </c>
      <c r="CA132" s="3"/>
      <c r="CB132" s="27">
        <v>0</v>
      </c>
      <c r="CC132" s="9"/>
      <c r="CD132" s="27">
        <f>Functionalization!S132</f>
        <v>0</v>
      </c>
      <c r="CE132" s="3"/>
      <c r="CF132" s="27">
        <v>0</v>
      </c>
      <c r="CG132" s="27">
        <f>CD132-CF132</f>
        <v>0</v>
      </c>
      <c r="CH132" s="3"/>
      <c r="CI132" s="27">
        <v>0</v>
      </c>
      <c r="CJ132" s="27">
        <v>0</v>
      </c>
      <c r="CK132" s="9"/>
      <c r="CL132" s="27">
        <f>Functionalization!T132</f>
        <v>16384.080507247043</v>
      </c>
      <c r="CM132" s="3"/>
      <c r="CN132" s="27">
        <v>0</v>
      </c>
      <c r="CO132" s="27">
        <f>CL132-CN132</f>
        <v>16384.080507247043</v>
      </c>
      <c r="CP132" s="3" t="s">
        <v>637</v>
      </c>
      <c r="CQ132" s="27">
        <v>16384.080507247043</v>
      </c>
      <c r="CR132" s="27">
        <v>0</v>
      </c>
    </row>
    <row r="133" spans="1:96" ht="12" customHeight="1">
      <c r="A133" s="1"/>
      <c r="B133" s="16" t="s">
        <v>106</v>
      </c>
      <c r="C133" s="5" t="s">
        <v>89</v>
      </c>
      <c r="D133" s="27">
        <f>Functionalization!I133</f>
        <v>0</v>
      </c>
      <c r="E133" s="3"/>
      <c r="F133" s="27">
        <v>0</v>
      </c>
      <c r="G133" s="27">
        <f t="shared" ref="G133:G135" si="358">D133-F133</f>
        <v>0</v>
      </c>
      <c r="H133" s="3"/>
      <c r="I133" s="27">
        <v>0</v>
      </c>
      <c r="J133" s="27">
        <v>0</v>
      </c>
      <c r="K133" s="27">
        <v>0</v>
      </c>
      <c r="L133" s="9"/>
      <c r="M133" s="27">
        <f>Functionalization!J133</f>
        <v>0</v>
      </c>
      <c r="N133" s="3"/>
      <c r="O133" s="27">
        <v>0</v>
      </c>
      <c r="P133" s="27">
        <f t="shared" ref="P133:P135" si="359">M133-O133</f>
        <v>0</v>
      </c>
      <c r="Q133" s="3"/>
      <c r="R133" s="27">
        <v>0</v>
      </c>
      <c r="S133" s="27">
        <v>0</v>
      </c>
      <c r="T133" s="1"/>
      <c r="U133" s="27">
        <f>Functionalization!K133</f>
        <v>0</v>
      </c>
      <c r="V133" s="3"/>
      <c r="W133" s="27">
        <v>0</v>
      </c>
      <c r="X133" s="27">
        <f t="shared" ref="X133:X135" si="360">U133-W133</f>
        <v>0</v>
      </c>
      <c r="Y133" s="3"/>
      <c r="Z133" s="27">
        <v>0</v>
      </c>
      <c r="AA133" s="27">
        <v>0</v>
      </c>
      <c r="AB133" s="27">
        <v>0</v>
      </c>
      <c r="AC133" s="27">
        <v>0</v>
      </c>
      <c r="AD133" s="9"/>
      <c r="AE133" s="27">
        <f>Functionalization!L133</f>
        <v>0</v>
      </c>
      <c r="AF133" s="3"/>
      <c r="AG133" s="27">
        <v>0</v>
      </c>
      <c r="AH133" s="27">
        <f t="shared" ref="AH133:AH135" si="361">AE133-AG133</f>
        <v>0</v>
      </c>
      <c r="AI133" s="3"/>
      <c r="AJ133" s="27">
        <v>0</v>
      </c>
      <c r="AK133" s="27">
        <v>0</v>
      </c>
      <c r="AL133" s="9"/>
      <c r="AM133" s="27">
        <f>Functionalization!M133</f>
        <v>0</v>
      </c>
      <c r="AN133" s="3"/>
      <c r="AO133" s="27">
        <v>0</v>
      </c>
      <c r="AP133" s="27">
        <f t="shared" ref="AP133:AP135" si="362">AM133-AO133</f>
        <v>0</v>
      </c>
      <c r="AQ133" s="3"/>
      <c r="AR133" s="27">
        <v>0</v>
      </c>
      <c r="AS133" s="9"/>
      <c r="AT133" s="27">
        <f>Functionalization!N133</f>
        <v>0</v>
      </c>
      <c r="AU133" s="3"/>
      <c r="AV133" s="27">
        <v>0</v>
      </c>
      <c r="AW133" s="27">
        <f t="shared" ref="AW133:AW135" si="363">AT133-AV133</f>
        <v>0</v>
      </c>
      <c r="AX133" s="3"/>
      <c r="AY133" s="27">
        <v>0</v>
      </c>
      <c r="AZ133" s="9"/>
      <c r="BA133" s="27">
        <f>Functionalization!O133</f>
        <v>0</v>
      </c>
      <c r="BB133" s="3"/>
      <c r="BC133" s="27">
        <v>0</v>
      </c>
      <c r="BD133" s="27">
        <f t="shared" ref="BD133:BD135" si="364">BA133-BC133</f>
        <v>0</v>
      </c>
      <c r="BE133" s="3"/>
      <c r="BF133" s="27">
        <v>0</v>
      </c>
      <c r="BG133" s="27">
        <v>0</v>
      </c>
      <c r="BH133" s="9"/>
      <c r="BI133" s="27">
        <f>Functionalization!P133</f>
        <v>0</v>
      </c>
      <c r="BJ133" s="3"/>
      <c r="BK133" s="27">
        <v>0</v>
      </c>
      <c r="BL133" s="27">
        <f t="shared" ref="BL133:BL135" si="365">BI133-BK133</f>
        <v>0</v>
      </c>
      <c r="BM133" s="3"/>
      <c r="BN133" s="27">
        <v>0</v>
      </c>
      <c r="BO133" s="9"/>
      <c r="BP133" s="27">
        <f>Functionalization!Q133</f>
        <v>0</v>
      </c>
      <c r="BQ133" s="3"/>
      <c r="BR133" s="27">
        <v>0</v>
      </c>
      <c r="BS133" s="27">
        <f t="shared" ref="BS133:BS135" si="366">BP133-BR133</f>
        <v>0</v>
      </c>
      <c r="BT133" s="3"/>
      <c r="BU133" s="27">
        <v>0</v>
      </c>
      <c r="BV133" s="9"/>
      <c r="BW133" s="27">
        <f>Functionalization!R133</f>
        <v>0</v>
      </c>
      <c r="BX133" s="3"/>
      <c r="BY133" s="27">
        <v>0</v>
      </c>
      <c r="BZ133" s="27">
        <f t="shared" ref="BZ133:BZ135" si="367">BW133-BY133</f>
        <v>0</v>
      </c>
      <c r="CA133" s="3"/>
      <c r="CB133" s="27">
        <v>0</v>
      </c>
      <c r="CC133" s="9"/>
      <c r="CD133" s="27">
        <f>Functionalization!S133</f>
        <v>0</v>
      </c>
      <c r="CE133" s="3"/>
      <c r="CF133" s="27">
        <v>0</v>
      </c>
      <c r="CG133" s="27">
        <f t="shared" ref="CG133:CG135" si="368">CD133-CF133</f>
        <v>0</v>
      </c>
      <c r="CH133" s="3"/>
      <c r="CI133" s="27">
        <v>0</v>
      </c>
      <c r="CJ133" s="27">
        <v>0</v>
      </c>
      <c r="CK133" s="9"/>
      <c r="CL133" s="27">
        <f>Functionalization!T133</f>
        <v>50423.430019587504</v>
      </c>
      <c r="CM133" s="3"/>
      <c r="CN133" s="27">
        <v>0</v>
      </c>
      <c r="CO133" s="27">
        <f t="shared" ref="CO133:CO135" si="369">CL133-CN133</f>
        <v>50423.430019587504</v>
      </c>
      <c r="CP133" s="3" t="s">
        <v>637</v>
      </c>
      <c r="CQ133" s="27">
        <v>50423.430019587504</v>
      </c>
      <c r="CR133" s="27">
        <v>0</v>
      </c>
    </row>
    <row r="134" spans="1:96" ht="12" customHeight="1">
      <c r="A134" s="1"/>
      <c r="B134" s="16" t="s">
        <v>107</v>
      </c>
      <c r="C134" s="5" t="s">
        <v>108</v>
      </c>
      <c r="D134" s="27">
        <f>Functionalization!I134</f>
        <v>0</v>
      </c>
      <c r="E134" s="3"/>
      <c r="F134" s="27">
        <v>0</v>
      </c>
      <c r="G134" s="27">
        <f t="shared" si="358"/>
        <v>0</v>
      </c>
      <c r="H134" s="3"/>
      <c r="I134" s="27">
        <v>0</v>
      </c>
      <c r="J134" s="27">
        <v>0</v>
      </c>
      <c r="K134" s="27">
        <v>0</v>
      </c>
      <c r="L134" s="9"/>
      <c r="M134" s="27">
        <f>Functionalization!J134</f>
        <v>0</v>
      </c>
      <c r="N134" s="3"/>
      <c r="O134" s="27">
        <v>0</v>
      </c>
      <c r="P134" s="27">
        <f t="shared" si="359"/>
        <v>0</v>
      </c>
      <c r="Q134" s="3"/>
      <c r="R134" s="27">
        <v>0</v>
      </c>
      <c r="S134" s="27">
        <v>0</v>
      </c>
      <c r="T134" s="1"/>
      <c r="U134" s="27">
        <f>Functionalization!K134</f>
        <v>0</v>
      </c>
      <c r="V134" s="3"/>
      <c r="W134" s="27">
        <v>0</v>
      </c>
      <c r="X134" s="27">
        <f t="shared" si="360"/>
        <v>0</v>
      </c>
      <c r="Y134" s="3"/>
      <c r="Z134" s="27">
        <v>0</v>
      </c>
      <c r="AA134" s="27">
        <v>0</v>
      </c>
      <c r="AB134" s="27">
        <v>0</v>
      </c>
      <c r="AC134" s="27">
        <v>0</v>
      </c>
      <c r="AD134" s="9"/>
      <c r="AE134" s="27">
        <f>Functionalization!L134</f>
        <v>0</v>
      </c>
      <c r="AF134" s="3"/>
      <c r="AG134" s="27">
        <v>0</v>
      </c>
      <c r="AH134" s="27">
        <f t="shared" si="361"/>
        <v>0</v>
      </c>
      <c r="AI134" s="3"/>
      <c r="AJ134" s="27">
        <v>0</v>
      </c>
      <c r="AK134" s="27">
        <v>0</v>
      </c>
      <c r="AL134" s="9"/>
      <c r="AM134" s="27">
        <f>Functionalization!M134</f>
        <v>0</v>
      </c>
      <c r="AN134" s="3"/>
      <c r="AO134" s="27">
        <v>0</v>
      </c>
      <c r="AP134" s="27">
        <f t="shared" si="362"/>
        <v>0</v>
      </c>
      <c r="AQ134" s="3"/>
      <c r="AR134" s="27">
        <v>0</v>
      </c>
      <c r="AS134" s="9"/>
      <c r="AT134" s="27">
        <f>Functionalization!N134</f>
        <v>0</v>
      </c>
      <c r="AU134" s="3"/>
      <c r="AV134" s="27">
        <v>0</v>
      </c>
      <c r="AW134" s="27">
        <f t="shared" si="363"/>
        <v>0</v>
      </c>
      <c r="AX134" s="3"/>
      <c r="AY134" s="27">
        <v>0</v>
      </c>
      <c r="AZ134" s="9"/>
      <c r="BA134" s="27">
        <f>Functionalization!O134</f>
        <v>0</v>
      </c>
      <c r="BB134" s="3"/>
      <c r="BC134" s="27">
        <v>0</v>
      </c>
      <c r="BD134" s="27">
        <f t="shared" si="364"/>
        <v>0</v>
      </c>
      <c r="BE134" s="3"/>
      <c r="BF134" s="27">
        <v>0</v>
      </c>
      <c r="BG134" s="27">
        <v>0</v>
      </c>
      <c r="BH134" s="9"/>
      <c r="BI134" s="27">
        <f>Functionalization!P134</f>
        <v>0</v>
      </c>
      <c r="BJ134" s="3"/>
      <c r="BK134" s="27">
        <v>0</v>
      </c>
      <c r="BL134" s="27">
        <f t="shared" si="365"/>
        <v>0</v>
      </c>
      <c r="BM134" s="3"/>
      <c r="BN134" s="27">
        <v>0</v>
      </c>
      <c r="BO134" s="9"/>
      <c r="BP134" s="27">
        <f>Functionalization!Q134</f>
        <v>0</v>
      </c>
      <c r="BQ134" s="3"/>
      <c r="BR134" s="27">
        <v>0</v>
      </c>
      <c r="BS134" s="27">
        <f t="shared" si="366"/>
        <v>0</v>
      </c>
      <c r="BT134" s="3"/>
      <c r="BU134" s="27">
        <v>0</v>
      </c>
      <c r="BV134" s="9"/>
      <c r="BW134" s="27">
        <f>Functionalization!R134</f>
        <v>0</v>
      </c>
      <c r="BX134" s="3"/>
      <c r="BY134" s="27">
        <v>0</v>
      </c>
      <c r="BZ134" s="27">
        <f t="shared" si="367"/>
        <v>0</v>
      </c>
      <c r="CA134" s="3"/>
      <c r="CB134" s="27">
        <v>0</v>
      </c>
      <c r="CC134" s="9"/>
      <c r="CD134" s="27">
        <f>Functionalization!S134</f>
        <v>0</v>
      </c>
      <c r="CE134" s="3"/>
      <c r="CF134" s="27">
        <v>0</v>
      </c>
      <c r="CG134" s="27">
        <f t="shared" si="368"/>
        <v>0</v>
      </c>
      <c r="CH134" s="3"/>
      <c r="CI134" s="27">
        <v>0</v>
      </c>
      <c r="CJ134" s="27">
        <v>0</v>
      </c>
      <c r="CK134" s="9"/>
      <c r="CL134" s="27">
        <f>Functionalization!T134</f>
        <v>14878.951216787495</v>
      </c>
      <c r="CM134" s="3"/>
      <c r="CN134" s="27">
        <v>0</v>
      </c>
      <c r="CO134" s="27">
        <f t="shared" si="369"/>
        <v>14878.951216787495</v>
      </c>
      <c r="CP134" s="3" t="s">
        <v>637</v>
      </c>
      <c r="CQ134" s="27">
        <v>14878.951216787495</v>
      </c>
      <c r="CR134" s="27">
        <v>0</v>
      </c>
    </row>
    <row r="135" spans="1:96" ht="12" customHeight="1">
      <c r="A135" s="1"/>
      <c r="B135" s="16" t="s">
        <v>39</v>
      </c>
      <c r="C135" s="5" t="s">
        <v>90</v>
      </c>
      <c r="D135" s="27">
        <f>Functionalization!I135</f>
        <v>0</v>
      </c>
      <c r="E135" s="3"/>
      <c r="F135" s="27">
        <v>0</v>
      </c>
      <c r="G135" s="27">
        <f t="shared" si="358"/>
        <v>0</v>
      </c>
      <c r="H135" s="3"/>
      <c r="I135" s="27">
        <v>0</v>
      </c>
      <c r="J135" s="27">
        <v>0</v>
      </c>
      <c r="K135" s="27">
        <v>0</v>
      </c>
      <c r="L135" s="9"/>
      <c r="M135" s="27">
        <f>Functionalization!J135</f>
        <v>0</v>
      </c>
      <c r="N135" s="3"/>
      <c r="O135" s="27">
        <v>0</v>
      </c>
      <c r="P135" s="27">
        <f t="shared" si="359"/>
        <v>0</v>
      </c>
      <c r="Q135" s="3"/>
      <c r="R135" s="27">
        <v>0</v>
      </c>
      <c r="S135" s="27">
        <v>0</v>
      </c>
      <c r="T135" s="1"/>
      <c r="U135" s="27">
        <f>Functionalization!K135</f>
        <v>0</v>
      </c>
      <c r="V135" s="3"/>
      <c r="W135" s="27">
        <v>0</v>
      </c>
      <c r="X135" s="27">
        <f t="shared" si="360"/>
        <v>0</v>
      </c>
      <c r="Y135" s="3"/>
      <c r="Z135" s="27">
        <v>0</v>
      </c>
      <c r="AA135" s="27">
        <v>0</v>
      </c>
      <c r="AB135" s="27">
        <v>0</v>
      </c>
      <c r="AC135" s="27">
        <v>0</v>
      </c>
      <c r="AD135" s="9"/>
      <c r="AE135" s="27">
        <f>Functionalization!L135</f>
        <v>0</v>
      </c>
      <c r="AF135" s="3"/>
      <c r="AG135" s="27">
        <v>0</v>
      </c>
      <c r="AH135" s="27">
        <f t="shared" si="361"/>
        <v>0</v>
      </c>
      <c r="AI135" s="3"/>
      <c r="AJ135" s="27">
        <v>0</v>
      </c>
      <c r="AK135" s="27">
        <v>0</v>
      </c>
      <c r="AL135" s="9"/>
      <c r="AM135" s="27">
        <f>Functionalization!M135</f>
        <v>0</v>
      </c>
      <c r="AN135" s="3"/>
      <c r="AO135" s="27">
        <v>0</v>
      </c>
      <c r="AP135" s="27">
        <f t="shared" si="362"/>
        <v>0</v>
      </c>
      <c r="AQ135" s="3"/>
      <c r="AR135" s="27">
        <v>0</v>
      </c>
      <c r="AS135" s="9"/>
      <c r="AT135" s="27">
        <f>Functionalization!N135</f>
        <v>0</v>
      </c>
      <c r="AU135" s="3"/>
      <c r="AV135" s="27">
        <v>0</v>
      </c>
      <c r="AW135" s="27">
        <f t="shared" si="363"/>
        <v>0</v>
      </c>
      <c r="AX135" s="3"/>
      <c r="AY135" s="27">
        <v>0</v>
      </c>
      <c r="AZ135" s="9"/>
      <c r="BA135" s="27">
        <f>Functionalization!O135</f>
        <v>0</v>
      </c>
      <c r="BB135" s="3"/>
      <c r="BC135" s="27">
        <v>0</v>
      </c>
      <c r="BD135" s="27">
        <f t="shared" si="364"/>
        <v>0</v>
      </c>
      <c r="BE135" s="3"/>
      <c r="BF135" s="27">
        <v>0</v>
      </c>
      <c r="BG135" s="27">
        <v>0</v>
      </c>
      <c r="BH135" s="9"/>
      <c r="BI135" s="27">
        <f>Functionalization!P135</f>
        <v>0</v>
      </c>
      <c r="BJ135" s="3"/>
      <c r="BK135" s="27">
        <v>0</v>
      </c>
      <c r="BL135" s="27">
        <f t="shared" si="365"/>
        <v>0</v>
      </c>
      <c r="BM135" s="3"/>
      <c r="BN135" s="27">
        <v>0</v>
      </c>
      <c r="BO135" s="9"/>
      <c r="BP135" s="27">
        <f>Functionalization!Q135</f>
        <v>0</v>
      </c>
      <c r="BQ135" s="3"/>
      <c r="BR135" s="27">
        <v>0</v>
      </c>
      <c r="BS135" s="27">
        <f t="shared" si="366"/>
        <v>0</v>
      </c>
      <c r="BT135" s="3"/>
      <c r="BU135" s="27">
        <v>0</v>
      </c>
      <c r="BV135" s="9"/>
      <c r="BW135" s="27">
        <f>Functionalization!R135</f>
        <v>0</v>
      </c>
      <c r="BX135" s="3"/>
      <c r="BY135" s="27">
        <v>0</v>
      </c>
      <c r="BZ135" s="27">
        <f t="shared" si="367"/>
        <v>0</v>
      </c>
      <c r="CA135" s="3"/>
      <c r="CB135" s="27">
        <v>0</v>
      </c>
      <c r="CC135" s="9"/>
      <c r="CD135" s="27">
        <f>Functionalization!S135</f>
        <v>0</v>
      </c>
      <c r="CE135" s="3"/>
      <c r="CF135" s="27">
        <v>0</v>
      </c>
      <c r="CG135" s="27">
        <f t="shared" si="368"/>
        <v>0</v>
      </c>
      <c r="CH135" s="3"/>
      <c r="CI135" s="27">
        <v>0</v>
      </c>
      <c r="CJ135" s="27">
        <v>0</v>
      </c>
      <c r="CK135" s="9"/>
      <c r="CL135" s="27">
        <f>Functionalization!T135</f>
        <v>23837.808584916667</v>
      </c>
      <c r="CM135" s="3"/>
      <c r="CN135" s="27">
        <v>0</v>
      </c>
      <c r="CO135" s="27">
        <f t="shared" si="369"/>
        <v>23837.808584916667</v>
      </c>
      <c r="CP135" s="3" t="s">
        <v>643</v>
      </c>
      <c r="CQ135" s="27">
        <v>18695.383520927986</v>
      </c>
      <c r="CR135" s="27">
        <v>5142.4250639886841</v>
      </c>
    </row>
    <row r="136" spans="1:96" ht="12" customHeight="1">
      <c r="A136" s="1"/>
      <c r="B136" s="16" t="s">
        <v>91</v>
      </c>
      <c r="C136" s="5" t="s">
        <v>92</v>
      </c>
      <c r="D136" s="27">
        <f>Functionalization!I136</f>
        <v>0</v>
      </c>
      <c r="E136" s="3"/>
      <c r="F136" s="27">
        <v>0</v>
      </c>
      <c r="G136" s="27">
        <f>D136-F136</f>
        <v>0</v>
      </c>
      <c r="H136" s="3"/>
      <c r="I136" s="27">
        <v>0</v>
      </c>
      <c r="J136" s="27">
        <v>0</v>
      </c>
      <c r="K136" s="27">
        <v>0</v>
      </c>
      <c r="L136" s="9"/>
      <c r="M136" s="27">
        <f>Functionalization!J136</f>
        <v>0</v>
      </c>
      <c r="N136" s="3"/>
      <c r="O136" s="27">
        <v>0</v>
      </c>
      <c r="P136" s="27">
        <f>M136-O136</f>
        <v>0</v>
      </c>
      <c r="Q136" s="3"/>
      <c r="R136" s="27">
        <v>0</v>
      </c>
      <c r="S136" s="27">
        <v>0</v>
      </c>
      <c r="T136" s="1"/>
      <c r="U136" s="27">
        <f>Functionalization!K136</f>
        <v>0</v>
      </c>
      <c r="V136" s="3"/>
      <c r="W136" s="27">
        <v>0</v>
      </c>
      <c r="X136" s="27">
        <f>U136-W136</f>
        <v>0</v>
      </c>
      <c r="Y136" s="3"/>
      <c r="Z136" s="27">
        <v>0</v>
      </c>
      <c r="AA136" s="27">
        <v>0</v>
      </c>
      <c r="AB136" s="27">
        <v>0</v>
      </c>
      <c r="AC136" s="27">
        <v>0</v>
      </c>
      <c r="AD136" s="9"/>
      <c r="AE136" s="27">
        <f>Functionalization!L136</f>
        <v>0</v>
      </c>
      <c r="AF136" s="3"/>
      <c r="AG136" s="27">
        <v>0</v>
      </c>
      <c r="AH136" s="27">
        <f>AE136-AG136</f>
        <v>0</v>
      </c>
      <c r="AI136" s="3"/>
      <c r="AJ136" s="27">
        <v>0</v>
      </c>
      <c r="AK136" s="27">
        <v>0</v>
      </c>
      <c r="AL136" s="9"/>
      <c r="AM136" s="27">
        <f>Functionalization!M136</f>
        <v>0</v>
      </c>
      <c r="AN136" s="3"/>
      <c r="AO136" s="27">
        <v>0</v>
      </c>
      <c r="AP136" s="27">
        <f>AM136-AO136</f>
        <v>0</v>
      </c>
      <c r="AQ136" s="3"/>
      <c r="AR136" s="27">
        <v>0</v>
      </c>
      <c r="AS136" s="9"/>
      <c r="AT136" s="27">
        <f>Functionalization!N136</f>
        <v>0</v>
      </c>
      <c r="AU136" s="3"/>
      <c r="AV136" s="27">
        <v>0</v>
      </c>
      <c r="AW136" s="27">
        <f>AT136-AV136</f>
        <v>0</v>
      </c>
      <c r="AX136" s="3"/>
      <c r="AY136" s="27">
        <v>0</v>
      </c>
      <c r="AZ136" s="9"/>
      <c r="BA136" s="27">
        <f>Functionalization!O136</f>
        <v>0</v>
      </c>
      <c r="BB136" s="3"/>
      <c r="BC136" s="27">
        <v>0</v>
      </c>
      <c r="BD136" s="27">
        <f>BA136-BC136</f>
        <v>0</v>
      </c>
      <c r="BE136" s="3"/>
      <c r="BF136" s="27">
        <v>0</v>
      </c>
      <c r="BG136" s="27">
        <v>0</v>
      </c>
      <c r="BH136" s="9"/>
      <c r="BI136" s="27">
        <f>Functionalization!P136</f>
        <v>0</v>
      </c>
      <c r="BJ136" s="3"/>
      <c r="BK136" s="27">
        <v>0</v>
      </c>
      <c r="BL136" s="27">
        <f>BI136-BK136</f>
        <v>0</v>
      </c>
      <c r="BM136" s="3"/>
      <c r="BN136" s="27">
        <v>0</v>
      </c>
      <c r="BO136" s="9"/>
      <c r="BP136" s="27">
        <f>Functionalization!Q136</f>
        <v>0</v>
      </c>
      <c r="BQ136" s="3"/>
      <c r="BR136" s="27">
        <v>0</v>
      </c>
      <c r="BS136" s="27">
        <f>BP136-BR136</f>
        <v>0</v>
      </c>
      <c r="BT136" s="3"/>
      <c r="BU136" s="27">
        <v>0</v>
      </c>
      <c r="BV136" s="9"/>
      <c r="BW136" s="27">
        <f>Functionalization!R136</f>
        <v>0</v>
      </c>
      <c r="BX136" s="3"/>
      <c r="BY136" s="27">
        <v>0</v>
      </c>
      <c r="BZ136" s="27">
        <f>BW136-BY136</f>
        <v>0</v>
      </c>
      <c r="CA136" s="3"/>
      <c r="CB136" s="27">
        <v>0</v>
      </c>
      <c r="CC136" s="9"/>
      <c r="CD136" s="27">
        <f>Functionalization!S136</f>
        <v>0</v>
      </c>
      <c r="CE136" s="3"/>
      <c r="CF136" s="27">
        <v>0</v>
      </c>
      <c r="CG136" s="27">
        <f>CD136-CF136</f>
        <v>0</v>
      </c>
      <c r="CH136" s="3"/>
      <c r="CI136" s="27">
        <v>0</v>
      </c>
      <c r="CJ136" s="27">
        <v>0</v>
      </c>
      <c r="CK136" s="9"/>
      <c r="CL136" s="27">
        <f>Functionalization!T136</f>
        <v>278944.64724403707</v>
      </c>
      <c r="CM136" s="3"/>
      <c r="CN136" s="27">
        <v>0</v>
      </c>
      <c r="CO136" s="27">
        <f>CL136-CN136</f>
        <v>278944.64724403707</v>
      </c>
      <c r="CP136" s="3" t="s">
        <v>642</v>
      </c>
      <c r="CQ136" s="27">
        <v>0</v>
      </c>
      <c r="CR136" s="27">
        <v>278944.64724403707</v>
      </c>
    </row>
    <row r="137" spans="1:96" ht="12" customHeight="1">
      <c r="A137" s="1"/>
      <c r="B137" s="16" t="s">
        <v>93</v>
      </c>
      <c r="C137" s="5" t="s">
        <v>94</v>
      </c>
      <c r="D137" s="27">
        <f>Functionalization!I137</f>
        <v>0</v>
      </c>
      <c r="E137" s="3"/>
      <c r="F137" s="27">
        <v>0</v>
      </c>
      <c r="G137" s="27">
        <f>D137-F137</f>
        <v>0</v>
      </c>
      <c r="H137" s="3"/>
      <c r="I137" s="27">
        <v>0</v>
      </c>
      <c r="J137" s="27">
        <v>0</v>
      </c>
      <c r="K137" s="27">
        <v>0</v>
      </c>
      <c r="L137" s="9"/>
      <c r="M137" s="27">
        <f>Functionalization!J137</f>
        <v>0</v>
      </c>
      <c r="N137" s="3"/>
      <c r="O137" s="27">
        <v>0</v>
      </c>
      <c r="P137" s="27">
        <f>M137-O137</f>
        <v>0</v>
      </c>
      <c r="Q137" s="3"/>
      <c r="R137" s="27">
        <v>0</v>
      </c>
      <c r="S137" s="27">
        <v>0</v>
      </c>
      <c r="T137" s="1"/>
      <c r="U137" s="27">
        <f>Functionalization!K137</f>
        <v>0</v>
      </c>
      <c r="V137" s="3"/>
      <c r="W137" s="27">
        <v>0</v>
      </c>
      <c r="X137" s="27">
        <f>U137-W137</f>
        <v>0</v>
      </c>
      <c r="Y137" s="3"/>
      <c r="Z137" s="27">
        <v>0</v>
      </c>
      <c r="AA137" s="27">
        <v>0</v>
      </c>
      <c r="AB137" s="27">
        <v>0</v>
      </c>
      <c r="AC137" s="27">
        <v>0</v>
      </c>
      <c r="AD137" s="9"/>
      <c r="AE137" s="27">
        <f>Functionalization!L137</f>
        <v>0</v>
      </c>
      <c r="AF137" s="3"/>
      <c r="AG137" s="27">
        <v>0</v>
      </c>
      <c r="AH137" s="27">
        <f>AE137-AG137</f>
        <v>0</v>
      </c>
      <c r="AI137" s="3"/>
      <c r="AJ137" s="27">
        <v>0</v>
      </c>
      <c r="AK137" s="27">
        <v>0</v>
      </c>
      <c r="AL137" s="9"/>
      <c r="AM137" s="27">
        <f>Functionalization!M137</f>
        <v>0</v>
      </c>
      <c r="AN137" s="3"/>
      <c r="AO137" s="27">
        <v>0</v>
      </c>
      <c r="AP137" s="27">
        <f>AM137-AO137</f>
        <v>0</v>
      </c>
      <c r="AQ137" s="3"/>
      <c r="AR137" s="27">
        <v>0</v>
      </c>
      <c r="AS137" s="9"/>
      <c r="AT137" s="27">
        <f>Functionalization!N137</f>
        <v>0</v>
      </c>
      <c r="AU137" s="3"/>
      <c r="AV137" s="27">
        <v>0</v>
      </c>
      <c r="AW137" s="27">
        <f>AT137-AV137</f>
        <v>0</v>
      </c>
      <c r="AX137" s="3"/>
      <c r="AY137" s="27">
        <v>0</v>
      </c>
      <c r="AZ137" s="9"/>
      <c r="BA137" s="27">
        <f>Functionalization!O137</f>
        <v>0</v>
      </c>
      <c r="BB137" s="3"/>
      <c r="BC137" s="27">
        <v>0</v>
      </c>
      <c r="BD137" s="27">
        <f>BA137-BC137</f>
        <v>0</v>
      </c>
      <c r="BE137" s="3"/>
      <c r="BF137" s="27">
        <v>0</v>
      </c>
      <c r="BG137" s="27">
        <v>0</v>
      </c>
      <c r="BH137" s="9"/>
      <c r="BI137" s="27">
        <f>Functionalization!P137</f>
        <v>0</v>
      </c>
      <c r="BJ137" s="3"/>
      <c r="BK137" s="27">
        <v>0</v>
      </c>
      <c r="BL137" s="27">
        <f>BI137-BK137</f>
        <v>0</v>
      </c>
      <c r="BM137" s="3"/>
      <c r="BN137" s="27">
        <v>0</v>
      </c>
      <c r="BO137" s="9"/>
      <c r="BP137" s="27">
        <f>Functionalization!Q137</f>
        <v>0</v>
      </c>
      <c r="BQ137" s="3"/>
      <c r="BR137" s="27">
        <v>0</v>
      </c>
      <c r="BS137" s="27">
        <f>BP137-BR137</f>
        <v>0</v>
      </c>
      <c r="BT137" s="3"/>
      <c r="BU137" s="27">
        <v>0</v>
      </c>
      <c r="BV137" s="9"/>
      <c r="BW137" s="27">
        <f>Functionalization!R137</f>
        <v>0</v>
      </c>
      <c r="BX137" s="3"/>
      <c r="BY137" s="27">
        <v>0</v>
      </c>
      <c r="BZ137" s="27">
        <f>BW137-BY137</f>
        <v>0</v>
      </c>
      <c r="CA137" s="3"/>
      <c r="CB137" s="27">
        <v>0</v>
      </c>
      <c r="CC137" s="9"/>
      <c r="CD137" s="27">
        <f>Functionalization!S137</f>
        <v>0</v>
      </c>
      <c r="CE137" s="3"/>
      <c r="CF137" s="27">
        <v>0</v>
      </c>
      <c r="CG137" s="27">
        <f>CD137-CF137</f>
        <v>0</v>
      </c>
      <c r="CH137" s="3"/>
      <c r="CI137" s="27">
        <v>0</v>
      </c>
      <c r="CJ137" s="27">
        <v>0</v>
      </c>
      <c r="CK137" s="9"/>
      <c r="CL137" s="27">
        <f>Functionalization!T137</f>
        <v>24272.364605375002</v>
      </c>
      <c r="CM137" s="3"/>
      <c r="CN137" s="27">
        <v>0</v>
      </c>
      <c r="CO137" s="27">
        <f>CL137-CN137</f>
        <v>24272.364605375002</v>
      </c>
      <c r="CP137" s="3" t="s">
        <v>642</v>
      </c>
      <c r="CQ137" s="27">
        <v>0</v>
      </c>
      <c r="CR137" s="27">
        <v>24272.364605375002</v>
      </c>
    </row>
    <row r="138" spans="1:96" ht="12" customHeight="1">
      <c r="A138" s="1"/>
      <c r="B138" s="16" t="s">
        <v>95</v>
      </c>
      <c r="C138" s="5" t="s">
        <v>96</v>
      </c>
      <c r="D138" s="27">
        <f>Functionalization!I138</f>
        <v>0</v>
      </c>
      <c r="E138" s="3"/>
      <c r="F138" s="27">
        <v>0</v>
      </c>
      <c r="G138" s="27">
        <f t="shared" ref="G138:G140" si="370">D138-F138</f>
        <v>0</v>
      </c>
      <c r="H138" s="3"/>
      <c r="I138" s="27">
        <v>0</v>
      </c>
      <c r="J138" s="27">
        <v>0</v>
      </c>
      <c r="K138" s="27">
        <v>0</v>
      </c>
      <c r="L138" s="9"/>
      <c r="M138" s="27">
        <f>Functionalization!J138</f>
        <v>0</v>
      </c>
      <c r="N138" s="3"/>
      <c r="O138" s="27">
        <v>0</v>
      </c>
      <c r="P138" s="27">
        <f t="shared" ref="P138:P140" si="371">M138-O138</f>
        <v>0</v>
      </c>
      <c r="Q138" s="3"/>
      <c r="R138" s="27">
        <v>0</v>
      </c>
      <c r="S138" s="27">
        <v>0</v>
      </c>
      <c r="T138" s="1"/>
      <c r="U138" s="27">
        <f>Functionalization!K138</f>
        <v>0</v>
      </c>
      <c r="V138" s="3"/>
      <c r="W138" s="27">
        <v>0</v>
      </c>
      <c r="X138" s="27">
        <f t="shared" ref="X138:X140" si="372">U138-W138</f>
        <v>0</v>
      </c>
      <c r="Y138" s="3"/>
      <c r="Z138" s="27">
        <v>0</v>
      </c>
      <c r="AA138" s="27">
        <v>0</v>
      </c>
      <c r="AB138" s="27">
        <v>0</v>
      </c>
      <c r="AC138" s="27">
        <v>0</v>
      </c>
      <c r="AD138" s="9"/>
      <c r="AE138" s="27">
        <f>Functionalization!L138</f>
        <v>0</v>
      </c>
      <c r="AF138" s="3"/>
      <c r="AG138" s="27">
        <v>0</v>
      </c>
      <c r="AH138" s="27">
        <f t="shared" ref="AH138:AH140" si="373">AE138-AG138</f>
        <v>0</v>
      </c>
      <c r="AI138" s="3"/>
      <c r="AJ138" s="27">
        <v>0</v>
      </c>
      <c r="AK138" s="27">
        <v>0</v>
      </c>
      <c r="AL138" s="9"/>
      <c r="AM138" s="27">
        <f>Functionalization!M138</f>
        <v>0</v>
      </c>
      <c r="AN138" s="3"/>
      <c r="AO138" s="27">
        <v>0</v>
      </c>
      <c r="AP138" s="27">
        <f t="shared" ref="AP138:AP140" si="374">AM138-AO138</f>
        <v>0</v>
      </c>
      <c r="AQ138" s="3"/>
      <c r="AR138" s="27">
        <v>0</v>
      </c>
      <c r="AS138" s="9"/>
      <c r="AT138" s="27">
        <f>Functionalization!N138</f>
        <v>0</v>
      </c>
      <c r="AU138" s="3"/>
      <c r="AV138" s="27">
        <v>0</v>
      </c>
      <c r="AW138" s="27">
        <f t="shared" ref="AW138:AW140" si="375">AT138-AV138</f>
        <v>0</v>
      </c>
      <c r="AX138" s="3"/>
      <c r="AY138" s="27">
        <v>0</v>
      </c>
      <c r="AZ138" s="9"/>
      <c r="BA138" s="27">
        <f>Functionalization!O138</f>
        <v>0</v>
      </c>
      <c r="BB138" s="3"/>
      <c r="BC138" s="27">
        <v>0</v>
      </c>
      <c r="BD138" s="27">
        <f t="shared" ref="BD138:BD140" si="376">BA138-BC138</f>
        <v>0</v>
      </c>
      <c r="BE138" s="3"/>
      <c r="BF138" s="27">
        <v>0</v>
      </c>
      <c r="BG138" s="27">
        <v>0</v>
      </c>
      <c r="BH138" s="9"/>
      <c r="BI138" s="27">
        <f>Functionalization!P138</f>
        <v>0</v>
      </c>
      <c r="BJ138" s="3"/>
      <c r="BK138" s="27">
        <v>0</v>
      </c>
      <c r="BL138" s="27">
        <f t="shared" ref="BL138:BL140" si="377">BI138-BK138</f>
        <v>0</v>
      </c>
      <c r="BM138" s="3"/>
      <c r="BN138" s="27">
        <v>0</v>
      </c>
      <c r="BO138" s="9"/>
      <c r="BP138" s="27">
        <f>Functionalization!Q138</f>
        <v>0</v>
      </c>
      <c r="BQ138" s="3"/>
      <c r="BR138" s="27">
        <v>0</v>
      </c>
      <c r="BS138" s="27">
        <f t="shared" ref="BS138:BS140" si="378">BP138-BR138</f>
        <v>0</v>
      </c>
      <c r="BT138" s="3"/>
      <c r="BU138" s="27">
        <v>0</v>
      </c>
      <c r="BV138" s="9"/>
      <c r="BW138" s="27">
        <f>Functionalization!R138</f>
        <v>0</v>
      </c>
      <c r="BX138" s="3"/>
      <c r="BY138" s="27">
        <v>0</v>
      </c>
      <c r="BZ138" s="27">
        <f t="shared" ref="BZ138:BZ140" si="379">BW138-BY138</f>
        <v>0</v>
      </c>
      <c r="CA138" s="3"/>
      <c r="CB138" s="27">
        <v>0</v>
      </c>
      <c r="CC138" s="9"/>
      <c r="CD138" s="27">
        <f>Functionalization!S138</f>
        <v>0</v>
      </c>
      <c r="CE138" s="3"/>
      <c r="CF138" s="27">
        <v>0</v>
      </c>
      <c r="CG138" s="27">
        <f t="shared" ref="CG138:CG140" si="380">CD138-CF138</f>
        <v>0</v>
      </c>
      <c r="CH138" s="3"/>
      <c r="CI138" s="27">
        <v>0</v>
      </c>
      <c r="CJ138" s="27">
        <v>0</v>
      </c>
      <c r="CK138" s="9"/>
      <c r="CL138" s="27">
        <f>Functionalization!T138</f>
        <v>12330.64527275</v>
      </c>
      <c r="CM138" s="3"/>
      <c r="CN138" s="27">
        <v>0</v>
      </c>
      <c r="CO138" s="27">
        <f t="shared" ref="CO138:CO140" si="381">CL138-CN138</f>
        <v>12330.64527275</v>
      </c>
      <c r="CP138" s="3" t="s">
        <v>650</v>
      </c>
      <c r="CQ138" s="27">
        <v>2297.8384146211019</v>
      </c>
      <c r="CR138" s="27">
        <v>10032.806858128897</v>
      </c>
    </row>
    <row r="139" spans="1:96" ht="12" customHeight="1">
      <c r="A139" s="1"/>
      <c r="B139" s="16" t="s">
        <v>97</v>
      </c>
      <c r="C139" s="5" t="s">
        <v>98</v>
      </c>
      <c r="D139" s="27">
        <f>Functionalization!I139</f>
        <v>0</v>
      </c>
      <c r="E139" s="3"/>
      <c r="F139" s="27">
        <v>0</v>
      </c>
      <c r="G139" s="27">
        <f t="shared" si="370"/>
        <v>0</v>
      </c>
      <c r="H139" s="3"/>
      <c r="I139" s="27">
        <v>0</v>
      </c>
      <c r="J139" s="27">
        <v>0</v>
      </c>
      <c r="K139" s="27">
        <v>0</v>
      </c>
      <c r="L139" s="9"/>
      <c r="M139" s="27">
        <f>Functionalization!J139</f>
        <v>0</v>
      </c>
      <c r="N139" s="3"/>
      <c r="O139" s="27">
        <v>0</v>
      </c>
      <c r="P139" s="27">
        <f t="shared" si="371"/>
        <v>0</v>
      </c>
      <c r="Q139" s="3"/>
      <c r="R139" s="27">
        <v>0</v>
      </c>
      <c r="S139" s="27">
        <v>0</v>
      </c>
      <c r="T139" s="1"/>
      <c r="U139" s="27">
        <f>Functionalization!K139</f>
        <v>0</v>
      </c>
      <c r="V139" s="3"/>
      <c r="W139" s="27">
        <v>0</v>
      </c>
      <c r="X139" s="27">
        <f t="shared" si="372"/>
        <v>0</v>
      </c>
      <c r="Y139" s="3"/>
      <c r="Z139" s="27">
        <v>0</v>
      </c>
      <c r="AA139" s="27">
        <v>0</v>
      </c>
      <c r="AB139" s="27">
        <v>0</v>
      </c>
      <c r="AC139" s="27">
        <v>0</v>
      </c>
      <c r="AD139" s="9"/>
      <c r="AE139" s="27">
        <f>Functionalization!L139</f>
        <v>0</v>
      </c>
      <c r="AF139" s="3"/>
      <c r="AG139" s="27">
        <v>0</v>
      </c>
      <c r="AH139" s="27">
        <f t="shared" si="373"/>
        <v>0</v>
      </c>
      <c r="AI139" s="3"/>
      <c r="AJ139" s="27">
        <v>0</v>
      </c>
      <c r="AK139" s="27">
        <v>0</v>
      </c>
      <c r="AL139" s="9"/>
      <c r="AM139" s="27">
        <f>Functionalization!M139</f>
        <v>0</v>
      </c>
      <c r="AN139" s="3"/>
      <c r="AO139" s="27">
        <v>0</v>
      </c>
      <c r="AP139" s="27">
        <f t="shared" si="374"/>
        <v>0</v>
      </c>
      <c r="AQ139" s="3"/>
      <c r="AR139" s="27">
        <v>0</v>
      </c>
      <c r="AS139" s="9"/>
      <c r="AT139" s="27">
        <f>Functionalization!N139</f>
        <v>0</v>
      </c>
      <c r="AU139" s="3"/>
      <c r="AV139" s="27">
        <v>0</v>
      </c>
      <c r="AW139" s="27">
        <f t="shared" si="375"/>
        <v>0</v>
      </c>
      <c r="AX139" s="3"/>
      <c r="AY139" s="27">
        <v>0</v>
      </c>
      <c r="AZ139" s="9"/>
      <c r="BA139" s="27">
        <f>Functionalization!O139</f>
        <v>0</v>
      </c>
      <c r="BB139" s="3"/>
      <c r="BC139" s="27">
        <v>0</v>
      </c>
      <c r="BD139" s="27">
        <f t="shared" si="376"/>
        <v>0</v>
      </c>
      <c r="BE139" s="3"/>
      <c r="BF139" s="27">
        <v>0</v>
      </c>
      <c r="BG139" s="27">
        <v>0</v>
      </c>
      <c r="BH139" s="9"/>
      <c r="BI139" s="27">
        <f>Functionalization!P139</f>
        <v>0</v>
      </c>
      <c r="BJ139" s="3"/>
      <c r="BK139" s="27">
        <v>0</v>
      </c>
      <c r="BL139" s="27">
        <f t="shared" si="377"/>
        <v>0</v>
      </c>
      <c r="BM139" s="3"/>
      <c r="BN139" s="27">
        <v>0</v>
      </c>
      <c r="BO139" s="9"/>
      <c r="BP139" s="27">
        <f>Functionalization!Q139</f>
        <v>0</v>
      </c>
      <c r="BQ139" s="3"/>
      <c r="BR139" s="27">
        <v>0</v>
      </c>
      <c r="BS139" s="27">
        <f t="shared" si="378"/>
        <v>0</v>
      </c>
      <c r="BT139" s="3"/>
      <c r="BU139" s="27">
        <v>0</v>
      </c>
      <c r="BV139" s="9"/>
      <c r="BW139" s="27">
        <f>Functionalization!R139</f>
        <v>0</v>
      </c>
      <c r="BX139" s="3"/>
      <c r="BY139" s="27">
        <v>0</v>
      </c>
      <c r="BZ139" s="27">
        <f t="shared" si="379"/>
        <v>0</v>
      </c>
      <c r="CA139" s="3"/>
      <c r="CB139" s="27">
        <v>0</v>
      </c>
      <c r="CC139" s="9"/>
      <c r="CD139" s="27">
        <f>Functionalization!S139</f>
        <v>0</v>
      </c>
      <c r="CE139" s="3"/>
      <c r="CF139" s="27">
        <v>0</v>
      </c>
      <c r="CG139" s="27">
        <f t="shared" si="380"/>
        <v>0</v>
      </c>
      <c r="CH139" s="3"/>
      <c r="CI139" s="27">
        <v>0</v>
      </c>
      <c r="CJ139" s="27">
        <v>0</v>
      </c>
      <c r="CK139" s="9"/>
      <c r="CL139" s="27">
        <f>Functionalization!T139</f>
        <v>13741.743380041667</v>
      </c>
      <c r="CM139" s="3"/>
      <c r="CN139" s="27">
        <v>0</v>
      </c>
      <c r="CO139" s="27">
        <f t="shared" si="381"/>
        <v>13741.743380041667</v>
      </c>
      <c r="CP139" s="3" t="s">
        <v>642</v>
      </c>
      <c r="CQ139" s="27">
        <v>0</v>
      </c>
      <c r="CR139" s="27">
        <v>13741.743380041667</v>
      </c>
    </row>
    <row r="140" spans="1:96" ht="12" customHeight="1">
      <c r="A140" s="1"/>
      <c r="B140" s="16" t="s">
        <v>16</v>
      </c>
      <c r="C140" s="5" t="s">
        <v>99</v>
      </c>
      <c r="D140" s="27">
        <f>Functionalization!I140</f>
        <v>0</v>
      </c>
      <c r="E140" s="3"/>
      <c r="F140" s="27">
        <v>0</v>
      </c>
      <c r="G140" s="27">
        <f t="shared" si="370"/>
        <v>0</v>
      </c>
      <c r="H140" s="3"/>
      <c r="I140" s="27">
        <v>0</v>
      </c>
      <c r="J140" s="27">
        <v>0</v>
      </c>
      <c r="K140" s="27">
        <v>0</v>
      </c>
      <c r="L140" s="9"/>
      <c r="M140" s="27">
        <f>Functionalization!J140</f>
        <v>0</v>
      </c>
      <c r="N140" s="3"/>
      <c r="O140" s="27">
        <v>0</v>
      </c>
      <c r="P140" s="27">
        <f t="shared" si="371"/>
        <v>0</v>
      </c>
      <c r="Q140" s="3"/>
      <c r="R140" s="27">
        <v>0</v>
      </c>
      <c r="S140" s="27">
        <v>0</v>
      </c>
      <c r="T140" s="1"/>
      <c r="U140" s="27">
        <f>Functionalization!K140</f>
        <v>0</v>
      </c>
      <c r="V140" s="3"/>
      <c r="W140" s="27">
        <v>0</v>
      </c>
      <c r="X140" s="27">
        <f t="shared" si="372"/>
        <v>0</v>
      </c>
      <c r="Y140" s="3"/>
      <c r="Z140" s="27">
        <v>0</v>
      </c>
      <c r="AA140" s="27">
        <v>0</v>
      </c>
      <c r="AB140" s="27">
        <v>0</v>
      </c>
      <c r="AC140" s="27">
        <v>0</v>
      </c>
      <c r="AD140" s="9"/>
      <c r="AE140" s="27">
        <f>Functionalization!L140</f>
        <v>0</v>
      </c>
      <c r="AF140" s="3"/>
      <c r="AG140" s="27">
        <v>0</v>
      </c>
      <c r="AH140" s="27">
        <f t="shared" si="373"/>
        <v>0</v>
      </c>
      <c r="AI140" s="3"/>
      <c r="AJ140" s="27">
        <v>0</v>
      </c>
      <c r="AK140" s="27">
        <v>0</v>
      </c>
      <c r="AL140" s="9"/>
      <c r="AM140" s="27">
        <f>Functionalization!M140</f>
        <v>0</v>
      </c>
      <c r="AN140" s="3"/>
      <c r="AO140" s="27">
        <v>0</v>
      </c>
      <c r="AP140" s="27">
        <f t="shared" si="374"/>
        <v>0</v>
      </c>
      <c r="AQ140" s="3"/>
      <c r="AR140" s="27">
        <v>0</v>
      </c>
      <c r="AS140" s="9"/>
      <c r="AT140" s="27">
        <f>Functionalization!N140</f>
        <v>0</v>
      </c>
      <c r="AU140" s="3"/>
      <c r="AV140" s="27">
        <v>0</v>
      </c>
      <c r="AW140" s="27">
        <f t="shared" si="375"/>
        <v>0</v>
      </c>
      <c r="AX140" s="3"/>
      <c r="AY140" s="27">
        <v>0</v>
      </c>
      <c r="AZ140" s="9"/>
      <c r="BA140" s="27">
        <f>Functionalization!O140</f>
        <v>0</v>
      </c>
      <c r="BB140" s="3"/>
      <c r="BC140" s="27">
        <v>0</v>
      </c>
      <c r="BD140" s="27">
        <f t="shared" si="376"/>
        <v>0</v>
      </c>
      <c r="BE140" s="3"/>
      <c r="BF140" s="27">
        <v>0</v>
      </c>
      <c r="BG140" s="27">
        <v>0</v>
      </c>
      <c r="BH140" s="9"/>
      <c r="BI140" s="27">
        <f>Functionalization!P140</f>
        <v>0</v>
      </c>
      <c r="BJ140" s="3"/>
      <c r="BK140" s="27">
        <v>0</v>
      </c>
      <c r="BL140" s="27">
        <f t="shared" si="377"/>
        <v>0</v>
      </c>
      <c r="BM140" s="3"/>
      <c r="BN140" s="27">
        <v>0</v>
      </c>
      <c r="BO140" s="9"/>
      <c r="BP140" s="27">
        <f>Functionalization!Q140</f>
        <v>0</v>
      </c>
      <c r="BQ140" s="3"/>
      <c r="BR140" s="27">
        <v>0</v>
      </c>
      <c r="BS140" s="27">
        <f t="shared" si="378"/>
        <v>0</v>
      </c>
      <c r="BT140" s="3"/>
      <c r="BU140" s="27">
        <v>0</v>
      </c>
      <c r="BV140" s="9"/>
      <c r="BW140" s="27">
        <f>Functionalization!R140</f>
        <v>0</v>
      </c>
      <c r="BX140" s="3"/>
      <c r="BY140" s="27">
        <v>0</v>
      </c>
      <c r="BZ140" s="27">
        <f t="shared" si="379"/>
        <v>0</v>
      </c>
      <c r="CA140" s="3"/>
      <c r="CB140" s="27">
        <v>0</v>
      </c>
      <c r="CC140" s="9"/>
      <c r="CD140" s="27">
        <f>Functionalization!S140</f>
        <v>0</v>
      </c>
      <c r="CE140" s="3"/>
      <c r="CF140" s="27">
        <v>0</v>
      </c>
      <c r="CG140" s="27">
        <f t="shared" si="380"/>
        <v>0</v>
      </c>
      <c r="CH140" s="3"/>
      <c r="CI140" s="27">
        <v>0</v>
      </c>
      <c r="CJ140" s="27">
        <v>0</v>
      </c>
      <c r="CK140" s="9"/>
      <c r="CL140" s="27">
        <f>Functionalization!T140</f>
        <v>0</v>
      </c>
      <c r="CM140" s="3"/>
      <c r="CN140" s="27">
        <v>0</v>
      </c>
      <c r="CO140" s="27">
        <f t="shared" si="381"/>
        <v>0</v>
      </c>
      <c r="CP140" s="3"/>
      <c r="CQ140" s="27">
        <v>0</v>
      </c>
      <c r="CR140" s="27">
        <v>0</v>
      </c>
    </row>
    <row r="141" spans="1:96" ht="12" customHeight="1">
      <c r="A141" s="1"/>
      <c r="B141" s="16" t="s">
        <v>42</v>
      </c>
      <c r="C141" s="1"/>
      <c r="D141" s="26">
        <f>SUM(D128:D140)</f>
        <v>0</v>
      </c>
      <c r="E141" s="3"/>
      <c r="F141" s="26">
        <f>SUM(F128:F140)</f>
        <v>0</v>
      </c>
      <c r="G141" s="26">
        <f>SUM(G128:G140)</f>
        <v>0</v>
      </c>
      <c r="H141" s="3"/>
      <c r="I141" s="26">
        <f>SUM(I128:I140)</f>
        <v>0</v>
      </c>
      <c r="J141" s="26">
        <f>SUM(J128:J140)</f>
        <v>0</v>
      </c>
      <c r="K141" s="26">
        <f>SUM(K128:K140)</f>
        <v>0</v>
      </c>
      <c r="L141" s="9"/>
      <c r="M141" s="26">
        <f>SUM(M128:M140)</f>
        <v>0</v>
      </c>
      <c r="N141" s="3"/>
      <c r="O141" s="26">
        <f>SUM(O128:O140)</f>
        <v>0</v>
      </c>
      <c r="P141" s="26">
        <f>SUM(P128:P140)</f>
        <v>0</v>
      </c>
      <c r="Q141" s="3"/>
      <c r="R141" s="26">
        <f>SUM(R128:R140)</f>
        <v>0</v>
      </c>
      <c r="S141" s="26">
        <f>SUM(S128:S140)</f>
        <v>0</v>
      </c>
      <c r="T141" s="9"/>
      <c r="U141" s="26">
        <f>SUM(U128:U140)</f>
        <v>0</v>
      </c>
      <c r="V141" s="3"/>
      <c r="W141" s="26">
        <f>SUM(W128:W140)</f>
        <v>0</v>
      </c>
      <c r="X141" s="26">
        <f>SUM(X128:X140)</f>
        <v>0</v>
      </c>
      <c r="Y141" s="3"/>
      <c r="Z141" s="26">
        <f>SUM(Z128:Z140)</f>
        <v>0</v>
      </c>
      <c r="AA141" s="26">
        <f>SUM(AA128:AA140)</f>
        <v>0</v>
      </c>
      <c r="AB141" s="26">
        <f>SUM(AB128:AB140)</f>
        <v>0</v>
      </c>
      <c r="AC141" s="26">
        <f>SUM(AC128:AC140)</f>
        <v>0</v>
      </c>
      <c r="AD141" s="9"/>
      <c r="AE141" s="26">
        <f>SUM(AE128:AE140)</f>
        <v>0</v>
      </c>
      <c r="AF141" s="3"/>
      <c r="AG141" s="26">
        <f>SUM(AG128:AG140)</f>
        <v>0</v>
      </c>
      <c r="AH141" s="26">
        <f>SUM(AH128:AH140)</f>
        <v>0</v>
      </c>
      <c r="AI141" s="3"/>
      <c r="AJ141" s="26">
        <f>SUM(AJ128:AJ140)</f>
        <v>0</v>
      </c>
      <c r="AK141" s="26">
        <f>SUM(AK128:AK140)</f>
        <v>0</v>
      </c>
      <c r="AL141" s="9"/>
      <c r="AM141" s="26">
        <f>SUM(AM128:AM140)</f>
        <v>0</v>
      </c>
      <c r="AN141" s="3"/>
      <c r="AO141" s="26">
        <f>SUM(AO128:AO140)</f>
        <v>0</v>
      </c>
      <c r="AP141" s="26">
        <f>SUM(AP128:AP140)</f>
        <v>0</v>
      </c>
      <c r="AQ141" s="3"/>
      <c r="AR141" s="26">
        <f>SUM(AR128:AR140)</f>
        <v>0</v>
      </c>
      <c r="AS141" s="9"/>
      <c r="AT141" s="26">
        <f>SUM(AT128:AT140)</f>
        <v>0</v>
      </c>
      <c r="AU141" s="3"/>
      <c r="AV141" s="26">
        <f>SUM(AV128:AV140)</f>
        <v>0</v>
      </c>
      <c r="AW141" s="26">
        <f>SUM(AW128:AW140)</f>
        <v>0</v>
      </c>
      <c r="AX141" s="3"/>
      <c r="AY141" s="26">
        <f>SUM(AY128:AY140)</f>
        <v>0</v>
      </c>
      <c r="AZ141" s="9"/>
      <c r="BA141" s="26">
        <f>SUM(BA128:BA140)</f>
        <v>0</v>
      </c>
      <c r="BB141" s="3"/>
      <c r="BC141" s="26">
        <f>SUM(BC128:BC140)</f>
        <v>0</v>
      </c>
      <c r="BD141" s="26">
        <f>SUM(BD128:BD140)</f>
        <v>0</v>
      </c>
      <c r="BE141" s="3"/>
      <c r="BF141" s="26">
        <f>SUM(BF128:BF140)</f>
        <v>0</v>
      </c>
      <c r="BG141" s="26">
        <f>SUM(BG128:BG140)</f>
        <v>0</v>
      </c>
      <c r="BH141" s="9"/>
      <c r="BI141" s="26">
        <f>SUM(BI128:BI140)</f>
        <v>0</v>
      </c>
      <c r="BJ141" s="3"/>
      <c r="BK141" s="26">
        <f>SUM(BK128:BK140)</f>
        <v>0</v>
      </c>
      <c r="BL141" s="26">
        <f>SUM(BL128:BL140)</f>
        <v>0</v>
      </c>
      <c r="BM141" s="3"/>
      <c r="BN141" s="26">
        <f>SUM(BN128:BN140)</f>
        <v>0</v>
      </c>
      <c r="BO141" s="9"/>
      <c r="BP141" s="26">
        <f>SUM(BP128:BP140)</f>
        <v>0</v>
      </c>
      <c r="BQ141" s="3"/>
      <c r="BR141" s="26">
        <f>SUM(BR128:BR140)</f>
        <v>0</v>
      </c>
      <c r="BS141" s="26">
        <f>SUM(BS128:BS140)</f>
        <v>0</v>
      </c>
      <c r="BT141" s="3"/>
      <c r="BU141" s="26">
        <f>SUM(BU128:BU140)</f>
        <v>0</v>
      </c>
      <c r="BV141" s="9"/>
      <c r="BW141" s="26">
        <f>SUM(BW128:BW140)</f>
        <v>0</v>
      </c>
      <c r="BX141" s="3"/>
      <c r="BY141" s="26">
        <f>SUM(BY128:BY140)</f>
        <v>0</v>
      </c>
      <c r="BZ141" s="26">
        <f>SUM(BZ128:BZ140)</f>
        <v>0</v>
      </c>
      <c r="CA141" s="3"/>
      <c r="CB141" s="26">
        <f>SUM(CB128:CB140)</f>
        <v>0</v>
      </c>
      <c r="CC141" s="9"/>
      <c r="CD141" s="26">
        <f>SUM(CD128:CD140)</f>
        <v>0</v>
      </c>
      <c r="CE141" s="3"/>
      <c r="CF141" s="26">
        <f>SUM(CF128:CF140)</f>
        <v>0</v>
      </c>
      <c r="CG141" s="26">
        <f>SUM(CG128:CG140)</f>
        <v>0</v>
      </c>
      <c r="CH141" s="3"/>
      <c r="CI141" s="26">
        <f>SUM(CI128:CI140)</f>
        <v>0</v>
      </c>
      <c r="CJ141" s="26">
        <f>SUM(CJ128:CJ140)</f>
        <v>0</v>
      </c>
      <c r="CK141" s="9"/>
      <c r="CL141" s="26">
        <f>SUM(CL128:CL140)</f>
        <v>872025.96758061612</v>
      </c>
      <c r="CM141" s="3"/>
      <c r="CN141" s="26">
        <f>SUM(CN128:CN140)</f>
        <v>0</v>
      </c>
      <c r="CO141" s="26">
        <f>SUM(CO128:CO140)</f>
        <v>872025.96758061612</v>
      </c>
      <c r="CP141" s="3"/>
      <c r="CQ141" s="26">
        <f>SUM(CQ128:CQ140)</f>
        <v>425631.90491623624</v>
      </c>
      <c r="CR141" s="26">
        <f>SUM(CR128:CR140)</f>
        <v>446394.06266437971</v>
      </c>
    </row>
    <row r="142" spans="1:96" ht="12" customHeight="1">
      <c r="A142" s="1"/>
      <c r="B142" s="1"/>
      <c r="C142" s="1"/>
      <c r="D142" s="27"/>
      <c r="E142" s="3"/>
      <c r="F142" s="27"/>
      <c r="G142" s="27"/>
      <c r="H142" s="3"/>
      <c r="I142" s="27"/>
      <c r="J142" s="27"/>
      <c r="K142" s="27"/>
      <c r="L142" s="9"/>
      <c r="M142" s="27"/>
      <c r="N142" s="3"/>
      <c r="O142" s="27"/>
      <c r="P142" s="27"/>
      <c r="Q142" s="3"/>
      <c r="R142" s="27"/>
      <c r="S142" s="27"/>
      <c r="T142" s="9"/>
      <c r="U142" s="27"/>
      <c r="V142" s="3"/>
      <c r="W142" s="27"/>
      <c r="X142" s="27"/>
      <c r="Y142" s="3"/>
      <c r="Z142" s="27"/>
      <c r="AA142" s="27"/>
      <c r="AB142" s="27"/>
      <c r="AC142" s="27"/>
      <c r="AD142" s="9"/>
      <c r="AE142" s="27"/>
      <c r="AF142" s="3"/>
      <c r="AG142" s="27"/>
      <c r="AH142" s="27"/>
      <c r="AI142" s="3"/>
      <c r="AJ142" s="27"/>
      <c r="AK142" s="27"/>
      <c r="AL142" s="9"/>
      <c r="AM142" s="27"/>
      <c r="AN142" s="3"/>
      <c r="AO142" s="27"/>
      <c r="AP142" s="27"/>
      <c r="AQ142" s="3"/>
      <c r="AR142" s="27"/>
      <c r="AS142" s="9"/>
      <c r="AT142" s="27"/>
      <c r="AU142" s="3"/>
      <c r="AV142" s="27"/>
      <c r="AW142" s="27"/>
      <c r="AX142" s="3"/>
      <c r="AY142" s="27"/>
      <c r="AZ142" s="9"/>
      <c r="BA142" s="27"/>
      <c r="BB142" s="3"/>
      <c r="BC142" s="27"/>
      <c r="BD142" s="27"/>
      <c r="BE142" s="3"/>
      <c r="BF142" s="27"/>
      <c r="BG142" s="27"/>
      <c r="BH142" s="9"/>
      <c r="BI142" s="27"/>
      <c r="BJ142" s="3"/>
      <c r="BK142" s="27"/>
      <c r="BL142" s="27"/>
      <c r="BM142" s="3"/>
      <c r="BN142" s="27"/>
      <c r="BO142" s="9"/>
      <c r="BP142" s="27"/>
      <c r="BQ142" s="3"/>
      <c r="BR142" s="27"/>
      <c r="BS142" s="27"/>
      <c r="BT142" s="3"/>
      <c r="BU142" s="27"/>
      <c r="BV142" s="9"/>
      <c r="BW142" s="27"/>
      <c r="BX142" s="3"/>
      <c r="BY142" s="27"/>
      <c r="BZ142" s="27"/>
      <c r="CA142" s="3"/>
      <c r="CB142" s="27"/>
      <c r="CC142" s="9"/>
      <c r="CD142" s="27"/>
      <c r="CE142" s="3"/>
      <c r="CF142" s="27"/>
      <c r="CG142" s="27"/>
      <c r="CH142" s="3"/>
      <c r="CI142" s="27"/>
      <c r="CJ142" s="27"/>
      <c r="CK142" s="9"/>
      <c r="CL142" s="27"/>
      <c r="CM142" s="3"/>
      <c r="CN142" s="27"/>
      <c r="CO142" s="27"/>
      <c r="CP142" s="3"/>
      <c r="CQ142" s="27"/>
      <c r="CR142" s="27"/>
    </row>
    <row r="143" spans="1:96" ht="12" customHeight="1">
      <c r="A143" s="16" t="s">
        <v>109</v>
      </c>
      <c r="B143" s="1"/>
      <c r="C143" s="5" t="s">
        <v>110</v>
      </c>
      <c r="D143" s="61">
        <f>Functionalization!I143</f>
        <v>0</v>
      </c>
      <c r="E143" s="3"/>
      <c r="F143" s="61">
        <v>0</v>
      </c>
      <c r="G143" s="61">
        <f>D143-F143</f>
        <v>0</v>
      </c>
      <c r="H143" s="3"/>
      <c r="I143" s="61">
        <v>0</v>
      </c>
      <c r="J143" s="61">
        <v>0</v>
      </c>
      <c r="K143" s="61">
        <v>0</v>
      </c>
      <c r="L143" s="9"/>
      <c r="M143" s="61">
        <f>Functionalization!J143</f>
        <v>0</v>
      </c>
      <c r="N143" s="3"/>
      <c r="O143" s="61">
        <v>0</v>
      </c>
      <c r="P143" s="61">
        <f>M143-O143</f>
        <v>0</v>
      </c>
      <c r="Q143" s="3"/>
      <c r="R143" s="61">
        <v>0</v>
      </c>
      <c r="S143" s="61">
        <v>0</v>
      </c>
      <c r="T143" s="1"/>
      <c r="U143" s="61">
        <f>Functionalization!K143</f>
        <v>0</v>
      </c>
      <c r="V143" s="3"/>
      <c r="W143" s="61">
        <v>0</v>
      </c>
      <c r="X143" s="61">
        <f>U143-W143</f>
        <v>0</v>
      </c>
      <c r="Y143" s="3"/>
      <c r="Z143" s="61">
        <v>0</v>
      </c>
      <c r="AA143" s="61">
        <v>0</v>
      </c>
      <c r="AB143" s="61">
        <v>0</v>
      </c>
      <c r="AC143" s="61">
        <v>0</v>
      </c>
      <c r="AD143" s="9"/>
      <c r="AE143" s="61">
        <f>Functionalization!L143</f>
        <v>0</v>
      </c>
      <c r="AF143" s="3"/>
      <c r="AG143" s="61">
        <v>0</v>
      </c>
      <c r="AH143" s="61">
        <f>AE143-AG143</f>
        <v>0</v>
      </c>
      <c r="AI143" s="3"/>
      <c r="AJ143" s="61">
        <v>0</v>
      </c>
      <c r="AK143" s="61">
        <v>0</v>
      </c>
      <c r="AL143" s="9"/>
      <c r="AM143" s="61">
        <f>Functionalization!M143</f>
        <v>0</v>
      </c>
      <c r="AN143" s="3"/>
      <c r="AO143" s="61">
        <v>0</v>
      </c>
      <c r="AP143" s="61">
        <f>AM143-AO143</f>
        <v>0</v>
      </c>
      <c r="AQ143" s="3"/>
      <c r="AR143" s="61">
        <v>0</v>
      </c>
      <c r="AS143" s="9"/>
      <c r="AT143" s="61">
        <f>Functionalization!N143</f>
        <v>0</v>
      </c>
      <c r="AU143" s="3"/>
      <c r="AV143" s="61">
        <v>0</v>
      </c>
      <c r="AW143" s="61">
        <f>AT143-AV143</f>
        <v>0</v>
      </c>
      <c r="AX143" s="3"/>
      <c r="AY143" s="61">
        <v>0</v>
      </c>
      <c r="AZ143" s="9"/>
      <c r="BA143" s="61">
        <f>Functionalization!O143</f>
        <v>0</v>
      </c>
      <c r="BB143" s="3"/>
      <c r="BC143" s="61">
        <v>0</v>
      </c>
      <c r="BD143" s="61">
        <f>BA143-BC143</f>
        <v>0</v>
      </c>
      <c r="BE143" s="3"/>
      <c r="BF143" s="61">
        <v>0</v>
      </c>
      <c r="BG143" s="61">
        <v>0</v>
      </c>
      <c r="BH143" s="9"/>
      <c r="BI143" s="61">
        <f>Functionalization!P143</f>
        <v>0</v>
      </c>
      <c r="BJ143" s="3"/>
      <c r="BK143" s="61">
        <v>0</v>
      </c>
      <c r="BL143" s="61">
        <f>BI143-BK143</f>
        <v>0</v>
      </c>
      <c r="BM143" s="3"/>
      <c r="BN143" s="61">
        <v>0</v>
      </c>
      <c r="BO143" s="9"/>
      <c r="BP143" s="61">
        <f>Functionalization!Q143</f>
        <v>0</v>
      </c>
      <c r="BQ143" s="3"/>
      <c r="BR143" s="61">
        <v>0</v>
      </c>
      <c r="BS143" s="61">
        <f>BP143-BR143</f>
        <v>0</v>
      </c>
      <c r="BT143" s="3"/>
      <c r="BU143" s="61">
        <v>0</v>
      </c>
      <c r="BV143" s="9"/>
      <c r="BW143" s="61">
        <f>Functionalization!R143</f>
        <v>0</v>
      </c>
      <c r="BX143" s="3"/>
      <c r="BY143" s="61">
        <v>0</v>
      </c>
      <c r="BZ143" s="61">
        <f>BW143-BY143</f>
        <v>0</v>
      </c>
      <c r="CA143" s="3"/>
      <c r="CB143" s="61">
        <v>0</v>
      </c>
      <c r="CC143" s="9"/>
      <c r="CD143" s="61">
        <f>Functionalization!S143</f>
        <v>0</v>
      </c>
      <c r="CE143" s="3"/>
      <c r="CF143" s="61">
        <v>0</v>
      </c>
      <c r="CG143" s="61">
        <f>CD143-CF143</f>
        <v>0</v>
      </c>
      <c r="CH143" s="3"/>
      <c r="CI143" s="61">
        <v>0</v>
      </c>
      <c r="CJ143" s="61">
        <v>0</v>
      </c>
      <c r="CK143" s="9"/>
      <c r="CL143" s="61">
        <f>Functionalization!T143</f>
        <v>1330.2083333333333</v>
      </c>
      <c r="CM143" s="3"/>
      <c r="CN143" s="61">
        <v>0</v>
      </c>
      <c r="CO143" s="61">
        <f>CL143-CN143</f>
        <v>1330.2083333333333</v>
      </c>
      <c r="CP143" s="3" t="s">
        <v>646</v>
      </c>
      <c r="CQ143" s="61">
        <v>617.29887068933454</v>
      </c>
      <c r="CR143" s="61">
        <v>712.90946264399872</v>
      </c>
    </row>
    <row r="144" spans="1:96" ht="12" customHeight="1">
      <c r="A144" s="1"/>
      <c r="B144" s="1"/>
      <c r="C144" s="1"/>
      <c r="D144" s="27"/>
      <c r="E144" s="3"/>
      <c r="F144" s="27"/>
      <c r="G144" s="27"/>
      <c r="H144" s="3"/>
      <c r="I144" s="27"/>
      <c r="J144" s="27"/>
      <c r="K144" s="27"/>
      <c r="L144" s="9"/>
      <c r="M144" s="27"/>
      <c r="N144" s="3"/>
      <c r="O144" s="27"/>
      <c r="P144" s="27"/>
      <c r="Q144" s="3"/>
      <c r="R144" s="27"/>
      <c r="S144" s="27"/>
      <c r="T144" s="9"/>
      <c r="U144" s="27"/>
      <c r="V144" s="3"/>
      <c r="W144" s="27"/>
      <c r="X144" s="27"/>
      <c r="Y144" s="3"/>
      <c r="Z144" s="27"/>
      <c r="AA144" s="27"/>
      <c r="AB144" s="27"/>
      <c r="AC144" s="27"/>
      <c r="AD144" s="9"/>
      <c r="AE144" s="27"/>
      <c r="AF144" s="3"/>
      <c r="AG144" s="27"/>
      <c r="AH144" s="27"/>
      <c r="AI144" s="3"/>
      <c r="AJ144" s="27"/>
      <c r="AK144" s="27"/>
      <c r="AL144" s="9"/>
      <c r="AM144" s="27"/>
      <c r="AN144" s="3"/>
      <c r="AO144" s="27"/>
      <c r="AP144" s="27"/>
      <c r="AQ144" s="3"/>
      <c r="AR144" s="27"/>
      <c r="AS144" s="9"/>
      <c r="AT144" s="27"/>
      <c r="AU144" s="3"/>
      <c r="AV144" s="27"/>
      <c r="AW144" s="27"/>
      <c r="AX144" s="3"/>
      <c r="AY144" s="27"/>
      <c r="AZ144" s="9"/>
      <c r="BA144" s="27"/>
      <c r="BB144" s="3"/>
      <c r="BC144" s="27"/>
      <c r="BD144" s="27"/>
      <c r="BE144" s="3"/>
      <c r="BF144" s="27"/>
      <c r="BG144" s="27"/>
      <c r="BH144" s="9"/>
      <c r="BI144" s="27"/>
      <c r="BJ144" s="3"/>
      <c r="BK144" s="27"/>
      <c r="BL144" s="27"/>
      <c r="BM144" s="3"/>
      <c r="BN144" s="27"/>
      <c r="BO144" s="9"/>
      <c r="BP144" s="27"/>
      <c r="BQ144" s="3"/>
      <c r="BR144" s="27"/>
      <c r="BS144" s="27"/>
      <c r="BT144" s="3"/>
      <c r="BU144" s="27"/>
      <c r="BV144" s="9"/>
      <c r="BW144" s="27"/>
      <c r="BX144" s="3"/>
      <c r="BY144" s="27"/>
      <c r="BZ144" s="27"/>
      <c r="CA144" s="3"/>
      <c r="CB144" s="27"/>
      <c r="CC144" s="9"/>
      <c r="CD144" s="27"/>
      <c r="CE144" s="3"/>
      <c r="CF144" s="27"/>
      <c r="CG144" s="27"/>
      <c r="CH144" s="3"/>
      <c r="CI144" s="27"/>
      <c r="CJ144" s="27"/>
      <c r="CK144" s="9"/>
      <c r="CL144" s="27"/>
      <c r="CM144" s="3"/>
      <c r="CN144" s="27"/>
      <c r="CO144" s="27"/>
      <c r="CP144" s="3"/>
      <c r="CQ144" s="27"/>
      <c r="CR144" s="27"/>
    </row>
    <row r="145" spans="1:96" ht="12" customHeight="1">
      <c r="A145" s="16" t="s">
        <v>111</v>
      </c>
      <c r="B145" s="1"/>
      <c r="C145" s="1"/>
      <c r="D145" s="27"/>
      <c r="E145" s="3"/>
      <c r="F145" s="27"/>
      <c r="G145" s="27"/>
      <c r="H145" s="3"/>
      <c r="I145" s="27"/>
      <c r="J145" s="27"/>
      <c r="K145" s="27"/>
      <c r="L145" s="9"/>
      <c r="M145" s="27"/>
      <c r="N145" s="3"/>
      <c r="O145" s="27"/>
      <c r="P145" s="27"/>
      <c r="Q145" s="3"/>
      <c r="R145" s="27"/>
      <c r="S145" s="27"/>
      <c r="T145" s="9"/>
      <c r="U145" s="27"/>
      <c r="V145" s="3"/>
      <c r="W145" s="27"/>
      <c r="X145" s="27"/>
      <c r="Y145" s="3"/>
      <c r="Z145" s="27"/>
      <c r="AA145" s="27"/>
      <c r="AB145" s="27"/>
      <c r="AC145" s="27"/>
      <c r="AD145" s="9"/>
      <c r="AE145" s="27"/>
      <c r="AF145" s="3"/>
      <c r="AG145" s="27"/>
      <c r="AH145" s="27"/>
      <c r="AI145" s="3"/>
      <c r="AJ145" s="27"/>
      <c r="AK145" s="27"/>
      <c r="AL145" s="9"/>
      <c r="AM145" s="27"/>
      <c r="AN145" s="3"/>
      <c r="AO145" s="27"/>
      <c r="AP145" s="27"/>
      <c r="AQ145" s="3"/>
      <c r="AR145" s="27"/>
      <c r="AS145" s="9"/>
      <c r="AT145" s="27"/>
      <c r="AU145" s="3"/>
      <c r="AV145" s="27"/>
      <c r="AW145" s="27"/>
      <c r="AX145" s="3"/>
      <c r="AY145" s="27"/>
      <c r="AZ145" s="9"/>
      <c r="BA145" s="27"/>
      <c r="BB145" s="3"/>
      <c r="BC145" s="27"/>
      <c r="BD145" s="27"/>
      <c r="BE145" s="3"/>
      <c r="BF145" s="27"/>
      <c r="BG145" s="27"/>
      <c r="BH145" s="9"/>
      <c r="BI145" s="27"/>
      <c r="BJ145" s="3"/>
      <c r="BK145" s="27"/>
      <c r="BL145" s="27"/>
      <c r="BM145" s="3"/>
      <c r="BN145" s="27"/>
      <c r="BO145" s="9"/>
      <c r="BP145" s="27"/>
      <c r="BQ145" s="3"/>
      <c r="BR145" s="27"/>
      <c r="BS145" s="27"/>
      <c r="BT145" s="3"/>
      <c r="BU145" s="27"/>
      <c r="BV145" s="9"/>
      <c r="BW145" s="27"/>
      <c r="BX145" s="3"/>
      <c r="BY145" s="27"/>
      <c r="BZ145" s="27"/>
      <c r="CA145" s="3"/>
      <c r="CB145" s="27"/>
      <c r="CC145" s="9"/>
      <c r="CD145" s="27"/>
      <c r="CE145" s="3"/>
      <c r="CF145" s="27"/>
      <c r="CG145" s="27"/>
      <c r="CH145" s="3"/>
      <c r="CI145" s="27"/>
      <c r="CJ145" s="27"/>
      <c r="CK145" s="9"/>
      <c r="CL145" s="27"/>
      <c r="CM145" s="3"/>
      <c r="CN145" s="27"/>
      <c r="CO145" s="27"/>
      <c r="CP145" s="3"/>
      <c r="CQ145" s="27"/>
      <c r="CR145" s="27"/>
    </row>
    <row r="146" spans="1:96" ht="12" customHeight="1">
      <c r="A146" s="1"/>
      <c r="B146" s="16" t="s">
        <v>37</v>
      </c>
      <c r="C146" s="5" t="s">
        <v>112</v>
      </c>
      <c r="D146" s="27">
        <f>Functionalization!I146</f>
        <v>0</v>
      </c>
      <c r="E146" s="3"/>
      <c r="F146" s="27">
        <v>0</v>
      </c>
      <c r="G146" s="27">
        <f>D146-F146</f>
        <v>0</v>
      </c>
      <c r="H146" s="178"/>
      <c r="I146" s="27">
        <v>0</v>
      </c>
      <c r="J146" s="27">
        <v>0</v>
      </c>
      <c r="K146" s="27">
        <v>0</v>
      </c>
      <c r="L146" s="9"/>
      <c r="M146" s="27">
        <f>Functionalization!J146</f>
        <v>0</v>
      </c>
      <c r="N146" s="3"/>
      <c r="O146" s="27">
        <v>0</v>
      </c>
      <c r="P146" s="27">
        <f>M146-O146</f>
        <v>0</v>
      </c>
      <c r="Q146" s="3"/>
      <c r="R146" s="27">
        <v>0</v>
      </c>
      <c r="S146" s="27">
        <v>0</v>
      </c>
      <c r="T146" s="1"/>
      <c r="U146" s="27">
        <f>Functionalization!K146</f>
        <v>0</v>
      </c>
      <c r="V146" s="3"/>
      <c r="W146" s="27">
        <v>0</v>
      </c>
      <c r="X146" s="27">
        <f>U146-W146</f>
        <v>0</v>
      </c>
      <c r="Y146" s="178"/>
      <c r="Z146" s="27">
        <v>0</v>
      </c>
      <c r="AA146" s="27">
        <v>0</v>
      </c>
      <c r="AB146" s="27">
        <v>0</v>
      </c>
      <c r="AC146" s="27">
        <v>0</v>
      </c>
      <c r="AD146" s="9"/>
      <c r="AE146" s="27">
        <f>Functionalization!L146</f>
        <v>0</v>
      </c>
      <c r="AF146" s="3"/>
      <c r="AG146" s="27">
        <v>0</v>
      </c>
      <c r="AH146" s="27">
        <f>AE146-AG146</f>
        <v>0</v>
      </c>
      <c r="AI146" s="3"/>
      <c r="AJ146" s="27">
        <v>0</v>
      </c>
      <c r="AK146" s="27">
        <v>0</v>
      </c>
      <c r="AL146" s="9"/>
      <c r="AM146" s="27">
        <f>Functionalization!M146</f>
        <v>0</v>
      </c>
      <c r="AN146" s="3"/>
      <c r="AO146" s="27">
        <v>0</v>
      </c>
      <c r="AP146" s="27">
        <f>AM146-AO146</f>
        <v>0</v>
      </c>
      <c r="AQ146" s="3"/>
      <c r="AR146" s="27">
        <v>0</v>
      </c>
      <c r="AS146" s="9"/>
      <c r="AT146" s="27">
        <f>Functionalization!N146</f>
        <v>0</v>
      </c>
      <c r="AU146" s="3"/>
      <c r="AV146" s="27">
        <v>0</v>
      </c>
      <c r="AW146" s="27">
        <f>AT146-AV146</f>
        <v>0</v>
      </c>
      <c r="AX146" s="3"/>
      <c r="AY146" s="27">
        <v>0</v>
      </c>
      <c r="AZ146" s="9"/>
      <c r="BA146" s="27">
        <f>Functionalization!O146</f>
        <v>0</v>
      </c>
      <c r="BB146" s="3"/>
      <c r="BC146" s="27">
        <v>0</v>
      </c>
      <c r="BD146" s="27">
        <f>BA146-BC146</f>
        <v>0</v>
      </c>
      <c r="BE146" s="3"/>
      <c r="BF146" s="27">
        <v>0</v>
      </c>
      <c r="BG146" s="27">
        <v>0</v>
      </c>
      <c r="BH146" s="9"/>
      <c r="BI146" s="27">
        <f>Functionalization!P146</f>
        <v>0</v>
      </c>
      <c r="BJ146" s="3"/>
      <c r="BK146" s="27">
        <v>0</v>
      </c>
      <c r="BL146" s="27">
        <f>BI146-BK146</f>
        <v>0</v>
      </c>
      <c r="BM146" s="3"/>
      <c r="BN146" s="27">
        <v>0</v>
      </c>
      <c r="BO146" s="9"/>
      <c r="BP146" s="27">
        <f>Functionalization!Q146</f>
        <v>0</v>
      </c>
      <c r="BQ146" s="3"/>
      <c r="BR146" s="27">
        <v>0</v>
      </c>
      <c r="BS146" s="27">
        <f>BP146-BR146</f>
        <v>0</v>
      </c>
      <c r="BT146" s="3"/>
      <c r="BU146" s="27">
        <v>0</v>
      </c>
      <c r="BV146" s="9"/>
      <c r="BW146" s="27">
        <f>Functionalization!R146</f>
        <v>0</v>
      </c>
      <c r="BX146" s="3"/>
      <c r="BY146" s="27">
        <v>0</v>
      </c>
      <c r="BZ146" s="27">
        <f>BW146-BY146</f>
        <v>0</v>
      </c>
      <c r="CA146" s="3"/>
      <c r="CB146" s="27">
        <v>0</v>
      </c>
      <c r="CC146" s="9"/>
      <c r="CD146" s="27">
        <f>Functionalization!S146</f>
        <v>0</v>
      </c>
      <c r="CE146" s="3"/>
      <c r="CF146" s="27">
        <v>0</v>
      </c>
      <c r="CG146" s="27">
        <f>CD146-CF146</f>
        <v>0</v>
      </c>
      <c r="CH146" s="178" t="s">
        <v>651</v>
      </c>
      <c r="CI146" s="27">
        <v>0</v>
      </c>
      <c r="CJ146" s="27">
        <v>0</v>
      </c>
      <c r="CK146" s="9"/>
      <c r="CL146" s="27">
        <f>Functionalization!T146</f>
        <v>0</v>
      </c>
      <c r="CM146" s="3"/>
      <c r="CN146" s="27">
        <v>0</v>
      </c>
      <c r="CO146" s="27">
        <f>CL146-CN146</f>
        <v>0</v>
      </c>
      <c r="CP146" s="3"/>
      <c r="CQ146" s="27">
        <v>0</v>
      </c>
      <c r="CR146" s="27">
        <v>0</v>
      </c>
    </row>
    <row r="147" spans="1:96" ht="12" customHeight="1">
      <c r="A147" s="1"/>
      <c r="B147" s="16" t="s">
        <v>39</v>
      </c>
      <c r="C147" s="5" t="s">
        <v>114</v>
      </c>
      <c r="D147" s="27">
        <f>Functionalization!I147</f>
        <v>297.28088075766044</v>
      </c>
      <c r="E147" s="3"/>
      <c r="F147" s="27">
        <v>0</v>
      </c>
      <c r="G147" s="27">
        <f t="shared" ref="G147:G148" si="382">D147-F147</f>
        <v>297.28088075766044</v>
      </c>
      <c r="H147" s="3" t="s">
        <v>393</v>
      </c>
      <c r="I147" s="27">
        <v>130.88094211063211</v>
      </c>
      <c r="J147" s="27">
        <v>166.39993864702834</v>
      </c>
      <c r="K147" s="27">
        <v>0</v>
      </c>
      <c r="L147" s="9"/>
      <c r="M147" s="27">
        <f>Functionalization!J147</f>
        <v>10.854195533393154</v>
      </c>
      <c r="N147" s="3"/>
      <c r="O147" s="27">
        <v>0</v>
      </c>
      <c r="P147" s="27">
        <f t="shared" ref="P147:P148" si="383">M147-O147</f>
        <v>10.854195533393154</v>
      </c>
      <c r="Q147" s="3" t="s">
        <v>649</v>
      </c>
      <c r="R147" s="27">
        <v>5.4500690751846239</v>
      </c>
      <c r="S147" s="27">
        <v>5.4041264582085304</v>
      </c>
      <c r="T147" s="1"/>
      <c r="U147" s="27">
        <f>Functionalization!K147</f>
        <v>601.53010021181319</v>
      </c>
      <c r="V147" s="3"/>
      <c r="W147" s="27">
        <v>0</v>
      </c>
      <c r="X147" s="27">
        <f t="shared" ref="X147:X148" si="384">U147-W147</f>
        <v>601.53010021181319</v>
      </c>
      <c r="Y147" s="3" t="s">
        <v>647</v>
      </c>
      <c r="Z147" s="27">
        <v>339.23121657121902</v>
      </c>
      <c r="AA147" s="27">
        <v>21.312307261027751</v>
      </c>
      <c r="AB147" s="27">
        <v>116.46339185957702</v>
      </c>
      <c r="AC147" s="27">
        <v>124.52318451998941</v>
      </c>
      <c r="AD147" s="9"/>
      <c r="AE147" s="27">
        <f>Functionalization!L147</f>
        <v>59.952995565912218</v>
      </c>
      <c r="AF147" s="3"/>
      <c r="AG147" s="27">
        <v>0</v>
      </c>
      <c r="AH147" s="27">
        <f t="shared" ref="AH147:AH148" si="385">AE147-AG147</f>
        <v>59.952995565912218</v>
      </c>
      <c r="AI147" s="3" t="s">
        <v>637</v>
      </c>
      <c r="AJ147" s="27">
        <v>59.952995565912218</v>
      </c>
      <c r="AK147" s="27">
        <v>0</v>
      </c>
      <c r="AL147" s="9"/>
      <c r="AM147" s="27">
        <f>Functionalization!M147</f>
        <v>779.44113202265305</v>
      </c>
      <c r="AN147" s="3"/>
      <c r="AO147" s="27">
        <v>0</v>
      </c>
      <c r="AP147" s="27">
        <f t="shared" ref="AP147:AP148" si="386">AM147-AO147</f>
        <v>779.44113202265305</v>
      </c>
      <c r="AQ147" s="3" t="s">
        <v>637</v>
      </c>
      <c r="AR147" s="27">
        <v>779.44113202265305</v>
      </c>
      <c r="AS147" s="9"/>
      <c r="AT147" s="27">
        <f>Functionalization!N147</f>
        <v>13.221257485428657</v>
      </c>
      <c r="AU147" s="3"/>
      <c r="AV147" s="27">
        <v>0</v>
      </c>
      <c r="AW147" s="27">
        <f t="shared" ref="AW147:AW148" si="387">AT147-AV147</f>
        <v>13.221257485428657</v>
      </c>
      <c r="AX147" s="3" t="s">
        <v>637</v>
      </c>
      <c r="AY147" s="27">
        <v>13.221257485428657</v>
      </c>
      <c r="AZ147" s="9"/>
      <c r="BA147" s="27">
        <f>Functionalization!O147</f>
        <v>2606.2864125991377</v>
      </c>
      <c r="BB147" s="3"/>
      <c r="BC147" s="27">
        <v>0</v>
      </c>
      <c r="BD147" s="27">
        <f t="shared" ref="BD147:BD148" si="388">BA147-BC147</f>
        <v>2606.2864125991377</v>
      </c>
      <c r="BE147" s="3" t="s">
        <v>637</v>
      </c>
      <c r="BF147" s="27">
        <v>2606.2864125991377</v>
      </c>
      <c r="BG147" s="27">
        <v>0</v>
      </c>
      <c r="BH147" s="9"/>
      <c r="BI147" s="27">
        <f>Functionalization!P147</f>
        <v>0</v>
      </c>
      <c r="BJ147" s="3"/>
      <c r="BK147" s="27">
        <v>0</v>
      </c>
      <c r="BL147" s="27">
        <f t="shared" ref="BL147:BL148" si="389">BI147-BK147</f>
        <v>0</v>
      </c>
      <c r="BM147" s="3"/>
      <c r="BN147" s="27">
        <v>0</v>
      </c>
      <c r="BO147" s="9"/>
      <c r="BP147" s="27">
        <f>Functionalization!Q147</f>
        <v>743.76011530734388</v>
      </c>
      <c r="BQ147" s="3"/>
      <c r="BR147" s="27">
        <v>0</v>
      </c>
      <c r="BS147" s="27">
        <f t="shared" ref="BS147:BS148" si="390">BP147-BR147</f>
        <v>743.76011530734388</v>
      </c>
      <c r="BT147" s="3" t="s">
        <v>637</v>
      </c>
      <c r="BU147" s="27">
        <v>743.76011530734388</v>
      </c>
      <c r="BV147" s="9"/>
      <c r="BW147" s="27">
        <f>Functionalization!R147</f>
        <v>11.461942542967776</v>
      </c>
      <c r="BX147" s="3"/>
      <c r="BY147" s="27">
        <v>0</v>
      </c>
      <c r="BZ147" s="27">
        <f t="shared" ref="BZ147:BZ148" si="391">BW147-BY147</f>
        <v>11.461942542967776</v>
      </c>
      <c r="CA147" s="3" t="s">
        <v>637</v>
      </c>
      <c r="CB147" s="27">
        <v>11.461942542967776</v>
      </c>
      <c r="CC147" s="9"/>
      <c r="CD147" s="27">
        <f>Functionalization!S147</f>
        <v>497.09140152644659</v>
      </c>
      <c r="CE147" s="3"/>
      <c r="CF147" s="27">
        <v>0</v>
      </c>
      <c r="CG147" s="27">
        <f t="shared" ref="CG147:CG148" si="392">CD147-CF147</f>
        <v>497.09140152644659</v>
      </c>
      <c r="CH147" s="3" t="s">
        <v>648</v>
      </c>
      <c r="CI147" s="27">
        <v>424.68340049934187</v>
      </c>
      <c r="CJ147" s="27">
        <v>72.408001027104731</v>
      </c>
      <c r="CK147" s="9"/>
      <c r="CL147" s="27">
        <f>Functionalization!T147</f>
        <v>9453.9778302389077</v>
      </c>
      <c r="CM147" s="3"/>
      <c r="CN147" s="27">
        <v>0</v>
      </c>
      <c r="CO147" s="27">
        <f t="shared" ref="CO147:CO148" si="393">CL147-CN147</f>
        <v>9453.9778302389077</v>
      </c>
      <c r="CP147" s="3" t="s">
        <v>526</v>
      </c>
      <c r="CQ147" s="27">
        <v>2850.5853958936718</v>
      </c>
      <c r="CR147" s="27">
        <v>6603.3924343452372</v>
      </c>
    </row>
    <row r="148" spans="1:96" ht="12" customHeight="1">
      <c r="A148" s="1"/>
      <c r="B148" s="16" t="s">
        <v>115</v>
      </c>
      <c r="C148" s="5" t="s">
        <v>116</v>
      </c>
      <c r="D148" s="27">
        <f>Functionalization!I148</f>
        <v>1468.3415916278402</v>
      </c>
      <c r="E148" s="3"/>
      <c r="F148" s="27">
        <v>0</v>
      </c>
      <c r="G148" s="27">
        <f t="shared" si="382"/>
        <v>1468.3415916278402</v>
      </c>
      <c r="H148" s="3" t="s">
        <v>393</v>
      </c>
      <c r="I148" s="27">
        <v>646.45237313171765</v>
      </c>
      <c r="J148" s="27">
        <v>821.88921849612268</v>
      </c>
      <c r="K148" s="27">
        <v>0</v>
      </c>
      <c r="L148" s="9"/>
      <c r="M148" s="27">
        <f>Functionalization!J148</f>
        <v>53.611475802692063</v>
      </c>
      <c r="N148" s="3"/>
      <c r="O148" s="27">
        <v>0</v>
      </c>
      <c r="P148" s="27">
        <f t="shared" si="383"/>
        <v>53.611475802692063</v>
      </c>
      <c r="Q148" s="3" t="s">
        <v>649</v>
      </c>
      <c r="R148" s="27">
        <v>26.919198705085407</v>
      </c>
      <c r="S148" s="27">
        <v>26.692277097606656</v>
      </c>
      <c r="T148" s="1"/>
      <c r="U148" s="27">
        <f>Functionalization!K148</f>
        <v>2971.1014798731148</v>
      </c>
      <c r="V148" s="3"/>
      <c r="W148" s="27">
        <v>0</v>
      </c>
      <c r="X148" s="27">
        <f t="shared" si="384"/>
        <v>2971.1014798731148</v>
      </c>
      <c r="Y148" s="3" t="s">
        <v>647</v>
      </c>
      <c r="Z148" s="27">
        <v>1675.5443646444351</v>
      </c>
      <c r="AA148" s="27">
        <v>105.26659866306478</v>
      </c>
      <c r="AB148" s="27">
        <v>575.2406334831594</v>
      </c>
      <c r="AC148" s="27">
        <v>615.04988308245561</v>
      </c>
      <c r="AD148" s="9"/>
      <c r="AE148" s="27">
        <f>Functionalization!L148</f>
        <v>296.12222860665742</v>
      </c>
      <c r="AF148" s="3"/>
      <c r="AG148" s="27">
        <v>0</v>
      </c>
      <c r="AH148" s="27">
        <f t="shared" si="385"/>
        <v>296.12222860665742</v>
      </c>
      <c r="AI148" s="3" t="s">
        <v>637</v>
      </c>
      <c r="AJ148" s="27">
        <v>296.12222860665742</v>
      </c>
      <c r="AK148" s="27">
        <v>0</v>
      </c>
      <c r="AL148" s="9"/>
      <c r="AM148" s="27">
        <f>Functionalization!M148</f>
        <v>3849.8467491668862</v>
      </c>
      <c r="AN148" s="3"/>
      <c r="AO148" s="27">
        <v>0</v>
      </c>
      <c r="AP148" s="27">
        <f t="shared" si="386"/>
        <v>3849.8467491668862</v>
      </c>
      <c r="AQ148" s="3" t="s">
        <v>637</v>
      </c>
      <c r="AR148" s="27">
        <v>3849.8467491668862</v>
      </c>
      <c r="AS148" s="9"/>
      <c r="AT148" s="27">
        <f>Functionalization!N148</f>
        <v>65.302962672871317</v>
      </c>
      <c r="AU148" s="3"/>
      <c r="AV148" s="27">
        <v>0</v>
      </c>
      <c r="AW148" s="27">
        <f t="shared" si="387"/>
        <v>65.302962672871317</v>
      </c>
      <c r="AX148" s="3" t="s">
        <v>637</v>
      </c>
      <c r="AY148" s="27">
        <v>65.302962672871317</v>
      </c>
      <c r="AZ148" s="9"/>
      <c r="BA148" s="27">
        <f>Functionalization!O148</f>
        <v>12873.073873975387</v>
      </c>
      <c r="BB148" s="3"/>
      <c r="BC148" s="27">
        <v>0</v>
      </c>
      <c r="BD148" s="27">
        <f t="shared" si="388"/>
        <v>12873.073873975387</v>
      </c>
      <c r="BE148" s="3" t="s">
        <v>637</v>
      </c>
      <c r="BF148" s="27">
        <v>12873.073873975387</v>
      </c>
      <c r="BG148" s="27">
        <v>0</v>
      </c>
      <c r="BH148" s="9"/>
      <c r="BI148" s="27">
        <f>Functionalization!P148</f>
        <v>0</v>
      </c>
      <c r="BJ148" s="3"/>
      <c r="BK148" s="27">
        <v>0</v>
      </c>
      <c r="BL148" s="27">
        <f t="shared" si="389"/>
        <v>0</v>
      </c>
      <c r="BM148" s="3"/>
      <c r="BN148" s="27">
        <v>0</v>
      </c>
      <c r="BO148" s="9"/>
      <c r="BP148" s="27">
        <f>Functionalization!Q148</f>
        <v>3673.6096472680733</v>
      </c>
      <c r="BQ148" s="3"/>
      <c r="BR148" s="27">
        <v>0</v>
      </c>
      <c r="BS148" s="27">
        <f t="shared" si="390"/>
        <v>3673.6096472680733</v>
      </c>
      <c r="BT148" s="3" t="s">
        <v>637</v>
      </c>
      <c r="BU148" s="27">
        <v>3673.6096472680733</v>
      </c>
      <c r="BV148" s="9"/>
      <c r="BW148" s="27">
        <f>Functionalization!R148</f>
        <v>56.613284089425839</v>
      </c>
      <c r="BX148" s="3"/>
      <c r="BY148" s="27">
        <v>0</v>
      </c>
      <c r="BZ148" s="27">
        <f t="shared" si="391"/>
        <v>56.613284089425839</v>
      </c>
      <c r="CA148" s="3" t="s">
        <v>637</v>
      </c>
      <c r="CB148" s="27">
        <v>56.613284089425839</v>
      </c>
      <c r="CC148" s="9"/>
      <c r="CD148" s="27">
        <f>Functionalization!S148</f>
        <v>2455.2536908583147</v>
      </c>
      <c r="CE148" s="3"/>
      <c r="CF148" s="27">
        <v>0</v>
      </c>
      <c r="CG148" s="27">
        <f t="shared" si="392"/>
        <v>2455.2536908583147</v>
      </c>
      <c r="CH148" s="3" t="s">
        <v>648</v>
      </c>
      <c r="CI148" s="27">
        <v>2097.6132021603562</v>
      </c>
      <c r="CJ148" s="27">
        <v>357.64048869795857</v>
      </c>
      <c r="CK148" s="9"/>
      <c r="CL148" s="27">
        <f>Functionalization!T148</f>
        <v>46695.464636299534</v>
      </c>
      <c r="CM148" s="3"/>
      <c r="CN148" s="27">
        <v>0</v>
      </c>
      <c r="CO148" s="27">
        <f t="shared" si="393"/>
        <v>46695.464636299534</v>
      </c>
      <c r="CP148" s="3" t="s">
        <v>526</v>
      </c>
      <c r="CQ148" s="27">
        <v>14079.725162983706</v>
      </c>
      <c r="CR148" s="27">
        <v>32615.739473315833</v>
      </c>
    </row>
    <row r="149" spans="1:96" ht="12" customHeight="1">
      <c r="A149" s="1"/>
      <c r="B149" s="16" t="s">
        <v>117</v>
      </c>
      <c r="C149" s="5" t="s">
        <v>118</v>
      </c>
      <c r="D149" s="27">
        <f>Functionalization!I149</f>
        <v>803.16131062888928</v>
      </c>
      <c r="E149" s="3"/>
      <c r="F149" s="27">
        <v>0</v>
      </c>
      <c r="G149" s="27">
        <f>D149-F149</f>
        <v>803.16131062888928</v>
      </c>
      <c r="H149" s="3" t="s">
        <v>393</v>
      </c>
      <c r="I149" s="27">
        <v>353.59996490191486</v>
      </c>
      <c r="J149" s="27">
        <v>449.56134572697442</v>
      </c>
      <c r="K149" s="27">
        <v>0</v>
      </c>
      <c r="L149" s="9"/>
      <c r="M149" s="27">
        <f>Functionalization!J149</f>
        <v>29.324690804885009</v>
      </c>
      <c r="N149" s="3"/>
      <c r="O149" s="27">
        <v>0</v>
      </c>
      <c r="P149" s="27">
        <f>M149-O149</f>
        <v>29.324690804885009</v>
      </c>
      <c r="Q149" s="3" t="s">
        <v>649</v>
      </c>
      <c r="R149" s="27">
        <v>14.72440679766274</v>
      </c>
      <c r="S149" s="27">
        <v>14.600284007222269</v>
      </c>
      <c r="T149" s="1"/>
      <c r="U149" s="27">
        <f>Functionalization!K149</f>
        <v>1625.1489246046901</v>
      </c>
      <c r="V149" s="3"/>
      <c r="W149" s="27">
        <v>0</v>
      </c>
      <c r="X149" s="27">
        <f>U149-W149</f>
        <v>1625.1489246046901</v>
      </c>
      <c r="Y149" s="3" t="s">
        <v>647</v>
      </c>
      <c r="Z149" s="27">
        <v>916.4981878860774</v>
      </c>
      <c r="AA149" s="27">
        <v>57.579285249246759</v>
      </c>
      <c r="AB149" s="27">
        <v>314.64818796226422</v>
      </c>
      <c r="AC149" s="27">
        <v>336.42326350710181</v>
      </c>
      <c r="AD149" s="9"/>
      <c r="AE149" s="27">
        <f>Functionalization!L149</f>
        <v>161.97451505163858</v>
      </c>
      <c r="AF149" s="3"/>
      <c r="AG149" s="27">
        <v>0</v>
      </c>
      <c r="AH149" s="27">
        <f>AE149-AG149</f>
        <v>161.97451505163858</v>
      </c>
      <c r="AI149" s="3" t="s">
        <v>637</v>
      </c>
      <c r="AJ149" s="27">
        <v>161.97451505163858</v>
      </c>
      <c r="AK149" s="27">
        <v>0</v>
      </c>
      <c r="AL149" s="9"/>
      <c r="AM149" s="27">
        <f>Functionalization!M149</f>
        <v>2105.8096960621565</v>
      </c>
      <c r="AN149" s="3"/>
      <c r="AO149" s="27">
        <v>0</v>
      </c>
      <c r="AP149" s="27">
        <f>AM149-AO149</f>
        <v>2105.8096960621565</v>
      </c>
      <c r="AQ149" s="3" t="s">
        <v>637</v>
      </c>
      <c r="AR149" s="27">
        <v>2105.8096960621565</v>
      </c>
      <c r="AS149" s="9"/>
      <c r="AT149" s="27">
        <f>Functionalization!N149</f>
        <v>35.719762613375742</v>
      </c>
      <c r="AU149" s="3"/>
      <c r="AV149" s="27">
        <v>0</v>
      </c>
      <c r="AW149" s="27">
        <f>AT149-AV149</f>
        <v>35.719762613375742</v>
      </c>
      <c r="AX149" s="3" t="s">
        <v>637</v>
      </c>
      <c r="AY149" s="27">
        <v>35.719762613375742</v>
      </c>
      <c r="AZ149" s="9"/>
      <c r="BA149" s="27">
        <f>Functionalization!O149</f>
        <v>7041.3825661522942</v>
      </c>
      <c r="BB149" s="3"/>
      <c r="BC149" s="27">
        <v>0</v>
      </c>
      <c r="BD149" s="27">
        <f>BA149-BC149</f>
        <v>7041.3825661522942</v>
      </c>
      <c r="BE149" s="3" t="s">
        <v>637</v>
      </c>
      <c r="BF149" s="27">
        <v>7041.3825661522942</v>
      </c>
      <c r="BG149" s="27">
        <v>0</v>
      </c>
      <c r="BH149" s="9"/>
      <c r="BI149" s="27">
        <f>Functionalization!P149</f>
        <v>0</v>
      </c>
      <c r="BJ149" s="3"/>
      <c r="BK149" s="27">
        <v>0</v>
      </c>
      <c r="BL149" s="27">
        <f>BI149-BK149</f>
        <v>0</v>
      </c>
      <c r="BM149" s="3"/>
      <c r="BN149" s="27">
        <v>0</v>
      </c>
      <c r="BO149" s="9"/>
      <c r="BP149" s="27">
        <f>Functionalization!Q149</f>
        <v>2009.4105866522232</v>
      </c>
      <c r="BQ149" s="3"/>
      <c r="BR149" s="27">
        <v>0</v>
      </c>
      <c r="BS149" s="27">
        <f>BP149-BR149</f>
        <v>2009.4105866522232</v>
      </c>
      <c r="BT149" s="3" t="s">
        <v>637</v>
      </c>
      <c r="BU149" s="27">
        <v>2009.4105866522232</v>
      </c>
      <c r="BV149" s="9"/>
      <c r="BW149" s="27">
        <f>Functionalization!R149</f>
        <v>30.966635902385743</v>
      </c>
      <c r="BX149" s="3"/>
      <c r="BY149" s="27">
        <v>0</v>
      </c>
      <c r="BZ149" s="27">
        <f>BW149-BY149</f>
        <v>30.966635902385743</v>
      </c>
      <c r="CA149" s="3" t="s">
        <v>637</v>
      </c>
      <c r="CB149" s="27">
        <v>30.966635902385743</v>
      </c>
      <c r="CC149" s="9"/>
      <c r="CD149" s="27">
        <f>Functionalization!S149</f>
        <v>1342.9877512970347</v>
      </c>
      <c r="CE149" s="3"/>
      <c r="CF149" s="27">
        <v>0</v>
      </c>
      <c r="CG149" s="27">
        <f>CD149-CF149</f>
        <v>1342.9877512970347</v>
      </c>
      <c r="CH149" s="3" t="s">
        <v>648</v>
      </c>
      <c r="CI149" s="27">
        <v>1147.3636504240462</v>
      </c>
      <c r="CJ149" s="27">
        <v>195.62410087298838</v>
      </c>
      <c r="CK149" s="9"/>
      <c r="CL149" s="27">
        <f>Functionalization!T149</f>
        <v>25541.734152022094</v>
      </c>
      <c r="CM149" s="3"/>
      <c r="CN149" s="27">
        <v>0</v>
      </c>
      <c r="CO149" s="27">
        <f>CL149-CN149</f>
        <v>25541.734152022094</v>
      </c>
      <c r="CP149" s="3" t="s">
        <v>526</v>
      </c>
      <c r="CQ149" s="27">
        <v>7701.4031201417456</v>
      </c>
      <c r="CR149" s="27">
        <v>17840.331031880352</v>
      </c>
    </row>
    <row r="150" spans="1:96" ht="12" customHeight="1">
      <c r="A150" s="1"/>
      <c r="B150" s="16" t="s">
        <v>119</v>
      </c>
      <c r="C150" s="5" t="s">
        <v>120</v>
      </c>
      <c r="D150" s="27">
        <f>Functionalization!I150</f>
        <v>434.5101394016603</v>
      </c>
      <c r="E150" s="3"/>
      <c r="F150" s="27">
        <v>0</v>
      </c>
      <c r="G150" s="27">
        <f t="shared" ref="G150:G152" si="394">D150-F150</f>
        <v>434.5101394016603</v>
      </c>
      <c r="H150" s="3" t="s">
        <v>393</v>
      </c>
      <c r="I150" s="27">
        <v>191.29752393283022</v>
      </c>
      <c r="J150" s="27">
        <v>243.21261546883011</v>
      </c>
      <c r="K150" s="27">
        <v>0</v>
      </c>
      <c r="L150" s="9"/>
      <c r="M150" s="27">
        <f>Functionalization!J150</f>
        <v>15.864652991768317</v>
      </c>
      <c r="N150" s="3"/>
      <c r="O150" s="27">
        <v>0</v>
      </c>
      <c r="P150" s="27">
        <f t="shared" ref="P150:P152" si="395">M150-O150</f>
        <v>15.864652991768317</v>
      </c>
      <c r="Q150" s="3" t="s">
        <v>649</v>
      </c>
      <c r="R150" s="27">
        <v>7.9659017006801793</v>
      </c>
      <c r="S150" s="27">
        <v>7.8987512910881374</v>
      </c>
      <c r="T150" s="1"/>
      <c r="U150" s="27">
        <f>Functionalization!K150</f>
        <v>879.20530587500468</v>
      </c>
      <c r="V150" s="3"/>
      <c r="W150" s="27">
        <v>0</v>
      </c>
      <c r="X150" s="27">
        <f t="shared" ref="X150:X152" si="396">U150-W150</f>
        <v>879.20530587500468</v>
      </c>
      <c r="Y150" s="3" t="s">
        <v>647</v>
      </c>
      <c r="Z150" s="27">
        <v>495.82537170263998</v>
      </c>
      <c r="AA150" s="27">
        <v>31.150384025231531</v>
      </c>
      <c r="AB150" s="27">
        <v>170.22461889618512</v>
      </c>
      <c r="AC150" s="27">
        <v>182.00493125094803</v>
      </c>
      <c r="AD150" s="9"/>
      <c r="AE150" s="27">
        <f>Functionalization!L150</f>
        <v>87.628186496552445</v>
      </c>
      <c r="AF150" s="3"/>
      <c r="AG150" s="27">
        <v>0</v>
      </c>
      <c r="AH150" s="27">
        <f t="shared" ref="AH150:AH152" si="397">AE150-AG150</f>
        <v>87.628186496552445</v>
      </c>
      <c r="AI150" s="3" t="s">
        <v>637</v>
      </c>
      <c r="AJ150" s="27">
        <v>87.628186496552445</v>
      </c>
      <c r="AK150" s="27">
        <v>0</v>
      </c>
      <c r="AL150" s="9"/>
      <c r="AM150" s="27">
        <f>Functionalization!M150</f>
        <v>1139.2427056438737</v>
      </c>
      <c r="AN150" s="3"/>
      <c r="AO150" s="27">
        <v>0</v>
      </c>
      <c r="AP150" s="27">
        <f t="shared" ref="AP150:AP152" si="398">AM150-AO150</f>
        <v>1139.2427056438737</v>
      </c>
      <c r="AQ150" s="3" t="s">
        <v>637</v>
      </c>
      <c r="AR150" s="27">
        <v>1139.2427056438737</v>
      </c>
      <c r="AS150" s="9"/>
      <c r="AT150" s="27">
        <f>Functionalization!N150</f>
        <v>19.32438580785124</v>
      </c>
      <c r="AU150" s="3"/>
      <c r="AV150" s="27">
        <v>0</v>
      </c>
      <c r="AW150" s="27">
        <f t="shared" ref="AW150:AW152" si="399">AT150-AV150</f>
        <v>19.32438580785124</v>
      </c>
      <c r="AX150" s="3" t="s">
        <v>637</v>
      </c>
      <c r="AY150" s="27">
        <v>19.32438580785124</v>
      </c>
      <c r="AZ150" s="9"/>
      <c r="BA150" s="27">
        <f>Functionalization!O150</f>
        <v>3809.3868316485159</v>
      </c>
      <c r="BB150" s="3"/>
      <c r="BC150" s="27">
        <v>0</v>
      </c>
      <c r="BD150" s="27">
        <f t="shared" ref="BD150:BD152" si="400">BA150-BC150</f>
        <v>3809.3868316485159</v>
      </c>
      <c r="BE150" s="3" t="s">
        <v>637</v>
      </c>
      <c r="BF150" s="27">
        <v>3809.3868316485159</v>
      </c>
      <c r="BG150" s="27">
        <v>0</v>
      </c>
      <c r="BH150" s="9"/>
      <c r="BI150" s="27">
        <f>Functionalization!P150</f>
        <v>0</v>
      </c>
      <c r="BJ150" s="3"/>
      <c r="BK150" s="27">
        <v>0</v>
      </c>
      <c r="BL150" s="27">
        <f t="shared" ref="BL150:BL152" si="401">BI150-BK150</f>
        <v>0</v>
      </c>
      <c r="BM150" s="3"/>
      <c r="BN150" s="27">
        <v>0</v>
      </c>
      <c r="BO150" s="9"/>
      <c r="BP150" s="27">
        <f>Functionalization!Q150</f>
        <v>1087.0908030141165</v>
      </c>
      <c r="BQ150" s="3"/>
      <c r="BR150" s="27">
        <v>0</v>
      </c>
      <c r="BS150" s="27">
        <f t="shared" ref="BS150:BS152" si="402">BP150-BR150</f>
        <v>1087.0908030141165</v>
      </c>
      <c r="BT150" s="3" t="s">
        <v>637</v>
      </c>
      <c r="BU150" s="27">
        <v>1087.0908030141165</v>
      </c>
      <c r="BV150" s="9"/>
      <c r="BW150" s="27">
        <f>Functionalization!R150</f>
        <v>16.752945024468797</v>
      </c>
      <c r="BX150" s="3"/>
      <c r="BY150" s="27">
        <v>0</v>
      </c>
      <c r="BZ150" s="27">
        <f t="shared" ref="BZ150:BZ152" si="403">BW150-BY150</f>
        <v>16.752945024468797</v>
      </c>
      <c r="CA150" s="3" t="s">
        <v>637</v>
      </c>
      <c r="CB150" s="27">
        <v>16.752945024468797</v>
      </c>
      <c r="CC150" s="9"/>
      <c r="CD150" s="27">
        <f>Functionalization!S150</f>
        <v>726.5561566628171</v>
      </c>
      <c r="CE150" s="3"/>
      <c r="CF150" s="27">
        <v>0</v>
      </c>
      <c r="CG150" s="27">
        <f t="shared" ref="CG150:CG152" si="404">CD150-CF150</f>
        <v>726.5561566628171</v>
      </c>
      <c r="CH150" s="3" t="s">
        <v>648</v>
      </c>
      <c r="CI150" s="27">
        <v>620.7235496687257</v>
      </c>
      <c r="CJ150" s="27">
        <v>105.83260699409144</v>
      </c>
      <c r="CK150" s="9"/>
      <c r="CL150" s="27">
        <f>Functionalization!T150</f>
        <v>13818.074053225037</v>
      </c>
      <c r="CM150" s="3"/>
      <c r="CN150" s="27">
        <v>0</v>
      </c>
      <c r="CO150" s="27">
        <f t="shared" ref="CO150:CO152" si="405">CL150-CN150</f>
        <v>13818.074053225037</v>
      </c>
      <c r="CP150" s="3" t="s">
        <v>526</v>
      </c>
      <c r="CQ150" s="27">
        <v>4166.4578448144257</v>
      </c>
      <c r="CR150" s="27">
        <v>9651.6162084106127</v>
      </c>
    </row>
    <row r="151" spans="1:96" ht="12" customHeight="1">
      <c r="A151" s="1"/>
      <c r="B151" s="16" t="s">
        <v>121</v>
      </c>
      <c r="C151" s="5" t="s">
        <v>122</v>
      </c>
      <c r="D151" s="27">
        <f>Functionalization!I151</f>
        <v>157.46396787251635</v>
      </c>
      <c r="E151" s="3"/>
      <c r="F151" s="27">
        <v>0</v>
      </c>
      <c r="G151" s="27">
        <f t="shared" si="394"/>
        <v>157.46396787251635</v>
      </c>
      <c r="H151" s="3" t="s">
        <v>393</v>
      </c>
      <c r="I151" s="27">
        <v>69.325119096486617</v>
      </c>
      <c r="J151" s="27">
        <v>88.138848776029732</v>
      </c>
      <c r="K151" s="27">
        <v>0</v>
      </c>
      <c r="L151" s="9"/>
      <c r="M151" s="27">
        <f>Functionalization!J151</f>
        <v>5.7492587225799525</v>
      </c>
      <c r="N151" s="3"/>
      <c r="O151" s="27">
        <v>0</v>
      </c>
      <c r="P151" s="27">
        <f t="shared" si="395"/>
        <v>5.7492587225799525</v>
      </c>
      <c r="Q151" s="3" t="s">
        <v>637</v>
      </c>
      <c r="R151" s="27">
        <v>5.7492587225799525</v>
      </c>
      <c r="S151" s="27">
        <v>0</v>
      </c>
      <c r="T151" s="1"/>
      <c r="U151" s="27">
        <f>Functionalization!K151</f>
        <v>318.6189307993825</v>
      </c>
      <c r="V151" s="3"/>
      <c r="W151" s="27">
        <v>0</v>
      </c>
      <c r="X151" s="27">
        <f t="shared" si="396"/>
        <v>318.6189307993825</v>
      </c>
      <c r="Y151" s="3" t="s">
        <v>638</v>
      </c>
      <c r="Z151" s="27">
        <v>159.30946539969128</v>
      </c>
      <c r="AA151" s="27">
        <v>0</v>
      </c>
      <c r="AB151" s="27">
        <v>144.33437565212026</v>
      </c>
      <c r="AC151" s="27">
        <v>14.975089747570978</v>
      </c>
      <c r="AD151" s="9"/>
      <c r="AE151" s="27">
        <f>Functionalization!L151</f>
        <v>31.755949267883256</v>
      </c>
      <c r="AF151" s="3"/>
      <c r="AG151" s="27">
        <v>0</v>
      </c>
      <c r="AH151" s="27">
        <f t="shared" si="397"/>
        <v>31.755949267883256</v>
      </c>
      <c r="AI151" s="3" t="s">
        <v>637</v>
      </c>
      <c r="AJ151" s="27">
        <v>31.755949267883256</v>
      </c>
      <c r="AK151" s="27">
        <v>0</v>
      </c>
      <c r="AL151" s="9"/>
      <c r="AM151" s="27">
        <f>Functionalization!M151</f>
        <v>412.85498434520554</v>
      </c>
      <c r="AN151" s="3"/>
      <c r="AO151" s="27">
        <v>0</v>
      </c>
      <c r="AP151" s="27">
        <f t="shared" si="398"/>
        <v>412.85498434520554</v>
      </c>
      <c r="AQ151" s="3" t="s">
        <v>637</v>
      </c>
      <c r="AR151" s="27">
        <v>412.85498434520554</v>
      </c>
      <c r="AS151" s="9"/>
      <c r="AT151" s="27">
        <f>Functionalization!N151</f>
        <v>7.0030459362669859</v>
      </c>
      <c r="AU151" s="3"/>
      <c r="AV151" s="27">
        <v>0</v>
      </c>
      <c r="AW151" s="27">
        <f t="shared" si="399"/>
        <v>7.0030459362669859</v>
      </c>
      <c r="AX151" s="3" t="s">
        <v>637</v>
      </c>
      <c r="AY151" s="27">
        <v>7.0030459362669859</v>
      </c>
      <c r="AZ151" s="9"/>
      <c r="BA151" s="27">
        <f>Functionalization!O151</f>
        <v>1380.4998118080664</v>
      </c>
      <c r="BB151" s="3"/>
      <c r="BC151" s="27">
        <v>0</v>
      </c>
      <c r="BD151" s="27">
        <f t="shared" si="400"/>
        <v>1380.4998118080664</v>
      </c>
      <c r="BE151" s="3" t="s">
        <v>637</v>
      </c>
      <c r="BF151" s="27">
        <v>1380.4998118080664</v>
      </c>
      <c r="BG151" s="27">
        <v>0</v>
      </c>
      <c r="BH151" s="9"/>
      <c r="BI151" s="27">
        <f>Functionalization!P151</f>
        <v>0</v>
      </c>
      <c r="BJ151" s="3"/>
      <c r="BK151" s="27">
        <v>0</v>
      </c>
      <c r="BL151" s="27">
        <f t="shared" si="401"/>
        <v>0</v>
      </c>
      <c r="BM151" s="3"/>
      <c r="BN151" s="27">
        <v>0</v>
      </c>
      <c r="BO151" s="9"/>
      <c r="BP151" s="27">
        <f>Functionalization!Q151</f>
        <v>393.95543569142484</v>
      </c>
      <c r="BQ151" s="3"/>
      <c r="BR151" s="27">
        <v>0</v>
      </c>
      <c r="BS151" s="27">
        <f t="shared" si="402"/>
        <v>393.95543569142484</v>
      </c>
      <c r="BT151" s="3" t="s">
        <v>637</v>
      </c>
      <c r="BU151" s="27">
        <v>393.95543569142484</v>
      </c>
      <c r="BV151" s="9"/>
      <c r="BW151" s="27">
        <f>Functionalization!R151</f>
        <v>6.0711706307604461</v>
      </c>
      <c r="BX151" s="3"/>
      <c r="BY151" s="27">
        <v>0</v>
      </c>
      <c r="BZ151" s="27">
        <f t="shared" si="403"/>
        <v>6.0711706307604461</v>
      </c>
      <c r="CA151" s="3" t="s">
        <v>637</v>
      </c>
      <c r="CB151" s="27">
        <v>6.0711706307604461</v>
      </c>
      <c r="CC151" s="9"/>
      <c r="CD151" s="27">
        <f>Functionalization!S151</f>
        <v>263.29975974294985</v>
      </c>
      <c r="CE151" s="3"/>
      <c r="CF151" s="27">
        <v>0</v>
      </c>
      <c r="CG151" s="27">
        <f t="shared" si="404"/>
        <v>263.29975974294985</v>
      </c>
      <c r="CH151" s="3" t="s">
        <v>637</v>
      </c>
      <c r="CI151" s="27">
        <v>263.29975974294985</v>
      </c>
      <c r="CJ151" s="27">
        <v>0</v>
      </c>
      <c r="CK151" s="9"/>
      <c r="CL151" s="27">
        <f>Functionalization!T151</f>
        <v>5007.5903217662972</v>
      </c>
      <c r="CM151" s="3"/>
      <c r="CN151" s="27">
        <v>0</v>
      </c>
      <c r="CO151" s="27">
        <f t="shared" si="405"/>
        <v>5007.5903217662972</v>
      </c>
      <c r="CP151" s="3" t="s">
        <v>526</v>
      </c>
      <c r="CQ151" s="27">
        <v>1509.9002870715185</v>
      </c>
      <c r="CR151" s="27">
        <v>3497.6900346947791</v>
      </c>
    </row>
    <row r="152" spans="1:96" ht="12" customHeight="1">
      <c r="A152" s="1"/>
      <c r="B152" s="16" t="s">
        <v>16</v>
      </c>
      <c r="C152" s="5" t="s">
        <v>123</v>
      </c>
      <c r="D152" s="27">
        <f>Functionalization!I152</f>
        <v>0</v>
      </c>
      <c r="E152" s="3"/>
      <c r="F152" s="27">
        <v>0</v>
      </c>
      <c r="G152" s="27">
        <f t="shared" si="394"/>
        <v>0</v>
      </c>
      <c r="H152" s="178"/>
      <c r="I152" s="27">
        <v>0</v>
      </c>
      <c r="J152" s="27">
        <v>0</v>
      </c>
      <c r="K152" s="27">
        <v>0</v>
      </c>
      <c r="L152" s="9"/>
      <c r="M152" s="27">
        <f>Functionalization!J152</f>
        <v>0</v>
      </c>
      <c r="N152" s="3"/>
      <c r="O152" s="27">
        <v>0</v>
      </c>
      <c r="P152" s="27">
        <f t="shared" si="395"/>
        <v>0</v>
      </c>
      <c r="Q152" s="3"/>
      <c r="R152" s="27">
        <v>0</v>
      </c>
      <c r="S152" s="27">
        <v>0</v>
      </c>
      <c r="T152" s="1"/>
      <c r="U152" s="27">
        <f>Functionalization!K152</f>
        <v>0</v>
      </c>
      <c r="V152" s="3"/>
      <c r="W152" s="27">
        <v>0</v>
      </c>
      <c r="X152" s="27">
        <f t="shared" si="396"/>
        <v>0</v>
      </c>
      <c r="Y152" s="178"/>
      <c r="Z152" s="27">
        <v>0</v>
      </c>
      <c r="AA152" s="27">
        <v>0</v>
      </c>
      <c r="AB152" s="27">
        <v>0</v>
      </c>
      <c r="AC152" s="27">
        <v>0</v>
      </c>
      <c r="AD152" s="9"/>
      <c r="AE152" s="27">
        <f>Functionalization!L152</f>
        <v>0</v>
      </c>
      <c r="AF152" s="3"/>
      <c r="AG152" s="27">
        <v>0</v>
      </c>
      <c r="AH152" s="27">
        <f t="shared" si="397"/>
        <v>0</v>
      </c>
      <c r="AI152" s="3"/>
      <c r="AJ152" s="27">
        <v>0</v>
      </c>
      <c r="AK152" s="27">
        <v>0</v>
      </c>
      <c r="AL152" s="9"/>
      <c r="AM152" s="27">
        <f>Functionalization!M152</f>
        <v>0</v>
      </c>
      <c r="AN152" s="3"/>
      <c r="AO152" s="27">
        <v>0</v>
      </c>
      <c r="AP152" s="27">
        <f t="shared" si="398"/>
        <v>0</v>
      </c>
      <c r="AQ152" s="3" t="s">
        <v>637</v>
      </c>
      <c r="AR152" s="27">
        <v>0</v>
      </c>
      <c r="AS152" s="9"/>
      <c r="AT152" s="27">
        <f>Functionalization!N152</f>
        <v>0</v>
      </c>
      <c r="AU152" s="3"/>
      <c r="AV152" s="27">
        <v>0</v>
      </c>
      <c r="AW152" s="27">
        <f t="shared" si="399"/>
        <v>0</v>
      </c>
      <c r="AX152" s="3"/>
      <c r="AY152" s="27">
        <v>0</v>
      </c>
      <c r="AZ152" s="9"/>
      <c r="BA152" s="27">
        <f>Functionalization!O152</f>
        <v>0</v>
      </c>
      <c r="BB152" s="3"/>
      <c r="BC152" s="27">
        <v>0</v>
      </c>
      <c r="BD152" s="27">
        <f t="shared" si="400"/>
        <v>0</v>
      </c>
      <c r="BE152" s="3"/>
      <c r="BF152" s="27">
        <v>0</v>
      </c>
      <c r="BG152" s="27">
        <v>0</v>
      </c>
      <c r="BH152" s="9"/>
      <c r="BI152" s="27">
        <f>Functionalization!P152</f>
        <v>0</v>
      </c>
      <c r="BJ152" s="3"/>
      <c r="BK152" s="27">
        <v>0</v>
      </c>
      <c r="BL152" s="27">
        <f t="shared" si="401"/>
        <v>0</v>
      </c>
      <c r="BM152" s="3"/>
      <c r="BN152" s="27">
        <v>0</v>
      </c>
      <c r="BO152" s="9"/>
      <c r="BP152" s="27">
        <f>Functionalization!Q152</f>
        <v>0</v>
      </c>
      <c r="BQ152" s="3"/>
      <c r="BR152" s="27">
        <v>0</v>
      </c>
      <c r="BS152" s="27">
        <f t="shared" si="402"/>
        <v>0</v>
      </c>
      <c r="BT152" s="3"/>
      <c r="BU152" s="27">
        <v>0</v>
      </c>
      <c r="BV152" s="9"/>
      <c r="BW152" s="27">
        <f>Functionalization!R152</f>
        <v>0</v>
      </c>
      <c r="BX152" s="3"/>
      <c r="BY152" s="27">
        <v>0</v>
      </c>
      <c r="BZ152" s="27">
        <f t="shared" si="403"/>
        <v>0</v>
      </c>
      <c r="CA152" s="3"/>
      <c r="CB152" s="27">
        <v>0</v>
      </c>
      <c r="CC152" s="9"/>
      <c r="CD152" s="27">
        <f>Functionalization!S152</f>
        <v>0</v>
      </c>
      <c r="CE152" s="3"/>
      <c r="CF152" s="27">
        <v>0</v>
      </c>
      <c r="CG152" s="27">
        <f t="shared" si="404"/>
        <v>0</v>
      </c>
      <c r="CH152" s="3"/>
      <c r="CI152" s="27">
        <v>0</v>
      </c>
      <c r="CJ152" s="27">
        <v>0</v>
      </c>
      <c r="CK152" s="9"/>
      <c r="CL152" s="27">
        <f>Functionalization!T152</f>
        <v>0</v>
      </c>
      <c r="CM152" s="3"/>
      <c r="CN152" s="27">
        <v>0</v>
      </c>
      <c r="CO152" s="27">
        <f t="shared" si="405"/>
        <v>0</v>
      </c>
      <c r="CP152" s="178"/>
      <c r="CQ152" s="27">
        <v>0</v>
      </c>
      <c r="CR152" s="27">
        <v>0</v>
      </c>
    </row>
    <row r="153" spans="1:96" ht="12" customHeight="1">
      <c r="A153" s="1"/>
      <c r="B153" s="16" t="s">
        <v>42</v>
      </c>
      <c r="C153" s="1"/>
      <c r="D153" s="26">
        <f>SUM(D146:D152)</f>
        <v>3160.7578902885662</v>
      </c>
      <c r="E153" s="3"/>
      <c r="F153" s="26">
        <f>SUM(F146:F152)</f>
        <v>0</v>
      </c>
      <c r="G153" s="26">
        <f>SUM(G146:G152)</f>
        <v>3160.7578902885662</v>
      </c>
      <c r="H153" s="3"/>
      <c r="I153" s="26">
        <f>SUM(I146:I152)</f>
        <v>1391.5559231735815</v>
      </c>
      <c r="J153" s="26">
        <f>SUM(J146:J152)</f>
        <v>1769.2019671149853</v>
      </c>
      <c r="K153" s="26">
        <f>SUM(K146:K152)</f>
        <v>0</v>
      </c>
      <c r="L153" s="9"/>
      <c r="M153" s="26">
        <f>SUM(M146:M152)</f>
        <v>115.40427385531851</v>
      </c>
      <c r="N153" s="3"/>
      <c r="O153" s="26">
        <f>SUM(O146:O152)</f>
        <v>0</v>
      </c>
      <c r="P153" s="26">
        <f>SUM(P146:P152)</f>
        <v>115.40427385531851</v>
      </c>
      <c r="Q153" s="3"/>
      <c r="R153" s="26">
        <f>SUM(R146:R152)</f>
        <v>60.808835001192897</v>
      </c>
      <c r="S153" s="26">
        <f>SUM(S146:S152)</f>
        <v>54.595438854125597</v>
      </c>
      <c r="T153" s="9"/>
      <c r="U153" s="26">
        <f>SUM(U146:U152)</f>
        <v>6395.6047413640053</v>
      </c>
      <c r="V153" s="3"/>
      <c r="W153" s="26">
        <f>SUM(W146:W152)</f>
        <v>0</v>
      </c>
      <c r="X153" s="26">
        <f>SUM(X146:X152)</f>
        <v>6395.6047413640053</v>
      </c>
      <c r="Y153" s="3"/>
      <c r="Z153" s="26">
        <f>SUM(Z146:Z152)</f>
        <v>3586.4086062040628</v>
      </c>
      <c r="AA153" s="26">
        <f>SUM(AA146:AA152)</f>
        <v>215.30857519857085</v>
      </c>
      <c r="AB153" s="26">
        <f>SUM(AB146:AB152)</f>
        <v>1320.911207853306</v>
      </c>
      <c r="AC153" s="26">
        <f>SUM(AC146:AC152)</f>
        <v>1272.9763521080658</v>
      </c>
      <c r="AD153" s="9"/>
      <c r="AE153" s="26">
        <f>SUM(AE146:AE152)</f>
        <v>637.43387498864388</v>
      </c>
      <c r="AF153" s="3"/>
      <c r="AG153" s="26">
        <f>SUM(AG146:AG152)</f>
        <v>0</v>
      </c>
      <c r="AH153" s="26">
        <f>SUM(AH146:AH152)</f>
        <v>637.43387498864388</v>
      </c>
      <c r="AI153" s="3"/>
      <c r="AJ153" s="26">
        <f>SUM(AJ146:AJ152)</f>
        <v>637.43387498864388</v>
      </c>
      <c r="AK153" s="26">
        <f>SUM(AK146:AK152)</f>
        <v>0</v>
      </c>
      <c r="AL153" s="9"/>
      <c r="AM153" s="26">
        <f>SUM(AM146:AM152)</f>
        <v>8287.1952672407751</v>
      </c>
      <c r="AN153" s="3"/>
      <c r="AO153" s="26">
        <f>SUM(AO146:AO152)</f>
        <v>0</v>
      </c>
      <c r="AP153" s="26">
        <f>SUM(AP146:AP152)</f>
        <v>8287.1952672407751</v>
      </c>
      <c r="AQ153" s="3"/>
      <c r="AR153" s="26">
        <f>SUM(AR146:AR152)</f>
        <v>8287.1952672407751</v>
      </c>
      <c r="AS153" s="9"/>
      <c r="AT153" s="26">
        <f>SUM(AT146:AT152)</f>
        <v>140.57141451579395</v>
      </c>
      <c r="AU153" s="3"/>
      <c r="AV153" s="26">
        <f>SUM(AV146:AV152)</f>
        <v>0</v>
      </c>
      <c r="AW153" s="26">
        <f>SUM(AW146:AW152)</f>
        <v>140.57141451579395</v>
      </c>
      <c r="AX153" s="3"/>
      <c r="AY153" s="26">
        <f>SUM(AY146:AY152)</f>
        <v>140.57141451579395</v>
      </c>
      <c r="AZ153" s="9"/>
      <c r="BA153" s="26">
        <f>SUM(BA146:BA152)</f>
        <v>27710.629496183403</v>
      </c>
      <c r="BB153" s="3"/>
      <c r="BC153" s="26">
        <f>SUM(BC146:BC152)</f>
        <v>0</v>
      </c>
      <c r="BD153" s="26">
        <f>SUM(BD146:BD152)</f>
        <v>27710.629496183403</v>
      </c>
      <c r="BE153" s="3"/>
      <c r="BF153" s="26">
        <f>SUM(BF146:BF152)</f>
        <v>27710.629496183403</v>
      </c>
      <c r="BG153" s="26">
        <f>SUM(BG146:BG152)</f>
        <v>0</v>
      </c>
      <c r="BH153" s="9"/>
      <c r="BI153" s="26">
        <f>SUM(BI146:BI152)</f>
        <v>0</v>
      </c>
      <c r="BJ153" s="3"/>
      <c r="BK153" s="26">
        <f>SUM(BK146:BK152)</f>
        <v>0</v>
      </c>
      <c r="BL153" s="26">
        <f>SUM(BL146:BL152)</f>
        <v>0</v>
      </c>
      <c r="BM153" s="3"/>
      <c r="BN153" s="26">
        <f>SUM(BN146:BN152)</f>
        <v>0</v>
      </c>
      <c r="BO153" s="9"/>
      <c r="BP153" s="26">
        <f>SUM(BP146:BP152)</f>
        <v>7907.8265879331821</v>
      </c>
      <c r="BQ153" s="3"/>
      <c r="BR153" s="26">
        <f>SUM(BR146:BR152)</f>
        <v>0</v>
      </c>
      <c r="BS153" s="26">
        <f>SUM(BS146:BS152)</f>
        <v>7907.8265879331821</v>
      </c>
      <c r="BT153" s="3"/>
      <c r="BU153" s="26">
        <f>SUM(BU146:BU152)</f>
        <v>7907.8265879331821</v>
      </c>
      <c r="BV153" s="9"/>
      <c r="BW153" s="26">
        <f>SUM(BW146:BW152)</f>
        <v>121.86597819000862</v>
      </c>
      <c r="BX153" s="3"/>
      <c r="BY153" s="26">
        <f>SUM(BY146:BY152)</f>
        <v>0</v>
      </c>
      <c r="BZ153" s="26">
        <f>SUM(BZ146:BZ152)</f>
        <v>121.86597819000862</v>
      </c>
      <c r="CA153" s="3"/>
      <c r="CB153" s="26">
        <f>SUM(CB146:CB152)</f>
        <v>121.86597819000862</v>
      </c>
      <c r="CC153" s="9"/>
      <c r="CD153" s="26">
        <f>SUM(CD146:CD152)</f>
        <v>5285.1887600875616</v>
      </c>
      <c r="CE153" s="3"/>
      <c r="CF153" s="26">
        <f>SUM(CF146:CF152)</f>
        <v>0</v>
      </c>
      <c r="CG153" s="26">
        <f>SUM(CG146:CG152)</f>
        <v>5285.1887600875616</v>
      </c>
      <c r="CH153" s="3"/>
      <c r="CI153" s="26">
        <f>SUM(CI146:CI152)</f>
        <v>4553.6835624954201</v>
      </c>
      <c r="CJ153" s="26">
        <f>SUM(CJ146:CJ152)</f>
        <v>731.50519759214308</v>
      </c>
      <c r="CK153" s="9"/>
      <c r="CL153" s="26">
        <f>SUM(CL146:CL152)</f>
        <v>100516.84099355187</v>
      </c>
      <c r="CM153" s="3"/>
      <c r="CN153" s="26">
        <f>SUM(CN146:CN152)</f>
        <v>0</v>
      </c>
      <c r="CO153" s="26">
        <f>SUM(CO146:CO152)</f>
        <v>100516.84099355187</v>
      </c>
      <c r="CP153" s="3"/>
      <c r="CQ153" s="26">
        <f>SUM(CQ146:CQ152)</f>
        <v>30308.071810905072</v>
      </c>
      <c r="CR153" s="26">
        <f>SUM(CR146:CR152)</f>
        <v>70208.769182646822</v>
      </c>
    </row>
    <row r="154" spans="1:96" ht="12" customHeight="1">
      <c r="A154" s="1"/>
      <c r="B154" s="1"/>
      <c r="C154" s="1"/>
      <c r="D154" s="27"/>
      <c r="E154" s="3"/>
      <c r="F154" s="27"/>
      <c r="G154" s="27"/>
      <c r="H154" s="3"/>
      <c r="I154" s="27"/>
      <c r="J154" s="27"/>
      <c r="K154" s="27"/>
      <c r="L154" s="9"/>
      <c r="M154" s="27"/>
      <c r="N154" s="3"/>
      <c r="O154" s="27"/>
      <c r="P154" s="27"/>
      <c r="Q154" s="3"/>
      <c r="R154" s="27"/>
      <c r="S154" s="27"/>
      <c r="T154" s="9"/>
      <c r="U154" s="27"/>
      <c r="V154" s="3"/>
      <c r="W154" s="27"/>
      <c r="X154" s="27"/>
      <c r="Y154" s="3"/>
      <c r="Z154" s="27"/>
      <c r="AA154" s="27"/>
      <c r="AB154" s="27"/>
      <c r="AC154" s="27"/>
      <c r="AD154" s="9"/>
      <c r="AE154" s="27"/>
      <c r="AF154" s="3"/>
      <c r="AG154" s="27"/>
      <c r="AH154" s="27"/>
      <c r="AI154" s="3"/>
      <c r="AJ154" s="27"/>
      <c r="AK154" s="27"/>
      <c r="AL154" s="9"/>
      <c r="AM154" s="27"/>
      <c r="AN154" s="3"/>
      <c r="AO154" s="27"/>
      <c r="AP154" s="27"/>
      <c r="AQ154" s="3"/>
      <c r="AR154" s="27"/>
      <c r="AS154" s="9"/>
      <c r="AT154" s="27"/>
      <c r="AU154" s="3"/>
      <c r="AV154" s="27"/>
      <c r="AW154" s="27"/>
      <c r="AX154" s="3"/>
      <c r="AY154" s="27"/>
      <c r="AZ154" s="9"/>
      <c r="BA154" s="27"/>
      <c r="BB154" s="3"/>
      <c r="BC154" s="27"/>
      <c r="BD154" s="27"/>
      <c r="BE154" s="3"/>
      <c r="BF154" s="27"/>
      <c r="BG154" s="27"/>
      <c r="BH154" s="9"/>
      <c r="BI154" s="27"/>
      <c r="BJ154" s="3"/>
      <c r="BK154" s="27"/>
      <c r="BL154" s="27"/>
      <c r="BM154" s="3"/>
      <c r="BN154" s="27"/>
      <c r="BO154" s="9"/>
      <c r="BP154" s="27"/>
      <c r="BQ154" s="3"/>
      <c r="BR154" s="27"/>
      <c r="BS154" s="27"/>
      <c r="BT154" s="3"/>
      <c r="BU154" s="27"/>
      <c r="BV154" s="9"/>
      <c r="BW154" s="27"/>
      <c r="BX154" s="3"/>
      <c r="BY154" s="27"/>
      <c r="BZ154" s="27"/>
      <c r="CA154" s="3"/>
      <c r="CB154" s="27"/>
      <c r="CC154" s="9"/>
      <c r="CD154" s="27"/>
      <c r="CE154" s="3"/>
      <c r="CF154" s="27"/>
      <c r="CG154" s="27"/>
      <c r="CH154" s="3"/>
      <c r="CI154" s="27"/>
      <c r="CJ154" s="27"/>
      <c r="CK154" s="9"/>
      <c r="CL154" s="27"/>
      <c r="CM154" s="3"/>
      <c r="CN154" s="27"/>
      <c r="CO154" s="27"/>
      <c r="CP154" s="3"/>
      <c r="CQ154" s="27"/>
      <c r="CR154" s="27"/>
    </row>
    <row r="155" spans="1:96" ht="12" customHeight="1" thickBot="1">
      <c r="A155" s="16" t="s">
        <v>135</v>
      </c>
      <c r="B155" s="1"/>
      <c r="C155" s="1"/>
      <c r="D155" s="32">
        <f>D153+D143+D141+D125+D112+D102+D91</f>
        <v>3160.7578902885662</v>
      </c>
      <c r="E155" s="3"/>
      <c r="F155" s="32">
        <f>F153+F143+F141+F125+F112+F102+F91</f>
        <v>0</v>
      </c>
      <c r="G155" s="32">
        <f>G153+G143+G141+G125+G112+G102+G91</f>
        <v>3160.7578902885662</v>
      </c>
      <c r="H155" s="3"/>
      <c r="I155" s="32">
        <f>I153+I143+I141+I125+I112+I102+I91</f>
        <v>1391.5559231735815</v>
      </c>
      <c r="J155" s="32">
        <f>J153+J143+J141+J125+J112+J102+J91</f>
        <v>1769.2019671149853</v>
      </c>
      <c r="K155" s="32">
        <f>K153+K143+K141+K125+K112+K102+K91</f>
        <v>0</v>
      </c>
      <c r="L155" s="9"/>
      <c r="M155" s="32">
        <f>M153+M143+M141+M125+M112+M102+M91</f>
        <v>3787.1671488553184</v>
      </c>
      <c r="N155" s="3"/>
      <c r="O155" s="32">
        <f>O153+O143+O141+O125+O112+O102+O91</f>
        <v>0</v>
      </c>
      <c r="P155" s="32">
        <f>P153+P143+P141+P125+P112+P102+P91</f>
        <v>3787.1671488553184</v>
      </c>
      <c r="Q155" s="3"/>
      <c r="R155" s="32">
        <f>R153+R143+R141+R125+R112+R102+R91</f>
        <v>3732.571710001193</v>
      </c>
      <c r="S155" s="32">
        <f>S153+S143+S141+S125+S112+S102+S91</f>
        <v>54.595438854125597</v>
      </c>
      <c r="T155" s="9"/>
      <c r="U155" s="32">
        <f>U153+U143+U141+U125+U112+U102+U91</f>
        <v>201349.35447726271</v>
      </c>
      <c r="V155" s="3"/>
      <c r="W155" s="32">
        <f>W153+W143+W141+W125+W112+W102+W91</f>
        <v>0</v>
      </c>
      <c r="X155" s="32">
        <f>X153+X143+X141+X125+X112+X102+X91</f>
        <v>201349.35447726271</v>
      </c>
      <c r="Y155" s="3"/>
      <c r="Z155" s="32">
        <f>Z153+Z143+Z141+Z125+Z112+Z102+Z91</f>
        <v>144007.88891531111</v>
      </c>
      <c r="AA155" s="32">
        <f>AA153+AA143+AA141+AA125+AA112+AA102+AA91</f>
        <v>215.30857519857085</v>
      </c>
      <c r="AB155" s="32">
        <f>AB153+AB143+AB141+AB125+AB112+AB102+AB91</f>
        <v>36914.464837299049</v>
      </c>
      <c r="AC155" s="32">
        <f>AC153+AC143+AC141+AC125+AC112+AC102+AC91</f>
        <v>20211.692149453982</v>
      </c>
      <c r="AD155" s="9"/>
      <c r="AE155" s="32">
        <f>AE153+AE143+AE141+AE125+AE112+AE102+AE91</f>
        <v>29959.613381189833</v>
      </c>
      <c r="AF155" s="3"/>
      <c r="AG155" s="32">
        <f>AG153+AG143+AG141+AG125+AG112+AG102+AG91</f>
        <v>0</v>
      </c>
      <c r="AH155" s="32">
        <f>AH153+AH143+AH141+AH125+AH112+AH102+AH91</f>
        <v>29959.613381189833</v>
      </c>
      <c r="AI155" s="3"/>
      <c r="AJ155" s="32">
        <f>AJ153+AJ143+AJ141+AJ125+AJ112+AJ102+AJ91</f>
        <v>29959.613381189833</v>
      </c>
      <c r="AK155" s="32">
        <f>AK153+AK143+AK141+AK125+AK112+AK102+AK91</f>
        <v>0</v>
      </c>
      <c r="AL155" s="9"/>
      <c r="AM155" s="32">
        <f>AM153+AM143+AM141+AM125+AM112+AM102+AM91</f>
        <v>117212.4789902483</v>
      </c>
      <c r="AN155" s="3"/>
      <c r="AO155" s="32">
        <f>AO153+AO143+AO141+AO125+AO112+AO102+AO91</f>
        <v>0</v>
      </c>
      <c r="AP155" s="32">
        <f>AP153+AP143+AP141+AP125+AP112+AP102+AP91</f>
        <v>117212.4789902483</v>
      </c>
      <c r="AQ155" s="3"/>
      <c r="AR155" s="32">
        <f>AR153+AR143+AR141+AR125+AR112+AR102+AR91</f>
        <v>117212.4789902483</v>
      </c>
      <c r="AS155" s="9"/>
      <c r="AT155" s="32">
        <f>AT153+AT143+AT141+AT125+AT112+AT102+AT91</f>
        <v>7997.7580587754255</v>
      </c>
      <c r="AU155" s="3"/>
      <c r="AV155" s="32">
        <f>AV153+AV143+AV141+AV125+AV112+AV102+AV91</f>
        <v>0</v>
      </c>
      <c r="AW155" s="32">
        <f>AW153+AW143+AW141+AW125+AW112+AW102+AW91</f>
        <v>7997.7580587754255</v>
      </c>
      <c r="AX155" s="3"/>
      <c r="AY155" s="32">
        <f>AY153+AY143+AY141+AY125+AY112+AY102+AY91</f>
        <v>7997.7580587754255</v>
      </c>
      <c r="AZ155" s="9"/>
      <c r="BA155" s="32">
        <f>BA153+BA143+BA141+BA125+BA112+BA102+BA91</f>
        <v>791493.57877624896</v>
      </c>
      <c r="BB155" s="3"/>
      <c r="BC155" s="32">
        <f>BC153+BC143+BC141+BC125+BC112+BC102+BC91</f>
        <v>0</v>
      </c>
      <c r="BD155" s="32">
        <f>BD153+BD143+BD141+BD125+BD112+BD102+BD91</f>
        <v>791493.57877624896</v>
      </c>
      <c r="BE155" s="3"/>
      <c r="BF155" s="32">
        <f>BF153+BF143+BF141+BF125+BF112+BF102+BF91</f>
        <v>791493.57877624896</v>
      </c>
      <c r="BG155" s="32">
        <f>BG153+BG143+BG141+BG125+BG112+BG102+BG91</f>
        <v>0</v>
      </c>
      <c r="BH155" s="9"/>
      <c r="BI155" s="32">
        <f>BI153+BI143+BI141+BI125+BI112+BI102+BI91</f>
        <v>0</v>
      </c>
      <c r="BJ155" s="3"/>
      <c r="BK155" s="32">
        <f>BK153+BK143+BK141+BK125+BK112+BK102+BK91</f>
        <v>0</v>
      </c>
      <c r="BL155" s="32">
        <f>BL153+BL143+BL141+BL125+BL112+BL102+BL91</f>
        <v>0</v>
      </c>
      <c r="BM155" s="3"/>
      <c r="BN155" s="32">
        <f>BN153+BN143+BN141+BN125+BN112+BN102+BN91</f>
        <v>0</v>
      </c>
      <c r="BO155" s="9"/>
      <c r="BP155" s="32">
        <f>BP153+BP143+BP141+BP125+BP112+BP102+BP91</f>
        <v>193907.31017586109</v>
      </c>
      <c r="BQ155" s="3"/>
      <c r="BR155" s="32">
        <f>BR153+BR143+BR141+BR125+BR112+BR102+BR91</f>
        <v>0</v>
      </c>
      <c r="BS155" s="32">
        <f>BS153+BS143+BS141+BS125+BS112+BS102+BS91</f>
        <v>193907.31017586109</v>
      </c>
      <c r="BT155" s="3"/>
      <c r="BU155" s="32">
        <f>BU153+BU143+BU141+BU125+BU112+BU102+BU91</f>
        <v>193907.31017586109</v>
      </c>
      <c r="BV155" s="9"/>
      <c r="BW155" s="32">
        <f>BW153+BW143+BW141+BW125+BW112+BW102+BW91</f>
        <v>8715.515219598341</v>
      </c>
      <c r="BX155" s="3"/>
      <c r="BY155" s="32">
        <f>BY153+BY143+BY141+BY125+BY112+BY102+BY91</f>
        <v>0</v>
      </c>
      <c r="BZ155" s="32">
        <f>BZ153+BZ143+BZ141+BZ125+BZ112+BZ102+BZ91</f>
        <v>8715.515219598341</v>
      </c>
      <c r="CA155" s="3"/>
      <c r="CB155" s="32">
        <f>CB153+CB143+CB141+CB125+CB112+CB102+CB91</f>
        <v>8715.515219598341</v>
      </c>
      <c r="CC155" s="9"/>
      <c r="CD155" s="32">
        <f>CD153+CD143+CD141+CD125+CD112+CD102+CD91</f>
        <v>49269.166200855027</v>
      </c>
      <c r="CE155" s="3"/>
      <c r="CF155" s="32">
        <f>CF153+CF143+CF141+CF125+CF112+CF102+CF91</f>
        <v>0</v>
      </c>
      <c r="CG155" s="32">
        <f>CG153+CG143+CG141+CG125+CG112+CG102+CG91</f>
        <v>49269.166200855027</v>
      </c>
      <c r="CH155" s="3"/>
      <c r="CI155" s="32">
        <f>CI153+CI143+CI141+CI125+CI112+CI102+CI91</f>
        <v>48537.661003262881</v>
      </c>
      <c r="CJ155" s="32">
        <f>CJ153+CJ143+CJ141+CJ125+CJ112+CJ102+CJ91</f>
        <v>731.50519759214308</v>
      </c>
      <c r="CK155" s="9"/>
      <c r="CL155" s="32">
        <f>CL153+CL143+CL141+CL125+CL112+CL102+CL91</f>
        <v>2349161.2105032327</v>
      </c>
      <c r="CM155" s="3"/>
      <c r="CN155" s="32">
        <f>CN153+CN143+CN141+CN125+CN112+CN102+CN91</f>
        <v>0</v>
      </c>
      <c r="CO155" s="32">
        <f>CO153+CO143+CO141+CO125+CO112+CO102+CO91</f>
        <v>2349161.2105032327</v>
      </c>
      <c r="CP155" s="3"/>
      <c r="CQ155" s="32">
        <f>CQ153+CQ143+CQ141+CQ125+CQ112+CQ102+CQ91</f>
        <v>885788.31373509299</v>
      </c>
      <c r="CR155" s="32">
        <f>CR153+CR143+CR141+CR125+CR112+CR102+CR91</f>
        <v>1463372.8967681399</v>
      </c>
    </row>
    <row r="156" spans="1:96" ht="12" customHeight="1" thickTop="1">
      <c r="A156" s="1"/>
      <c r="B156" s="16"/>
      <c r="C156" s="1"/>
      <c r="D156" s="25"/>
      <c r="E156" s="3"/>
      <c r="F156" s="25"/>
      <c r="G156" s="25"/>
      <c r="H156" s="3"/>
      <c r="I156" s="25"/>
      <c r="J156" s="25"/>
      <c r="K156" s="25"/>
      <c r="L156" s="9"/>
      <c r="M156" s="25"/>
      <c r="N156" s="3"/>
      <c r="O156" s="25"/>
      <c r="P156" s="25"/>
      <c r="Q156" s="3"/>
      <c r="R156" s="25"/>
      <c r="S156" s="25"/>
      <c r="T156" s="9"/>
      <c r="U156" s="25"/>
      <c r="V156" s="3"/>
      <c r="W156" s="25"/>
      <c r="X156" s="25"/>
      <c r="Y156" s="3"/>
      <c r="Z156" s="25"/>
      <c r="AA156" s="25"/>
      <c r="AB156" s="25"/>
      <c r="AC156" s="25"/>
      <c r="AD156" s="9"/>
      <c r="AE156" s="25"/>
      <c r="AF156" s="3"/>
      <c r="AG156" s="25"/>
      <c r="AH156" s="25"/>
      <c r="AI156" s="3"/>
      <c r="AJ156" s="25"/>
      <c r="AK156" s="25"/>
      <c r="AL156" s="9"/>
      <c r="AM156" s="25"/>
      <c r="AN156" s="3"/>
      <c r="AO156" s="25"/>
      <c r="AP156" s="25"/>
      <c r="AQ156" s="3"/>
      <c r="AR156" s="25"/>
      <c r="AS156" s="9"/>
      <c r="AT156" s="25"/>
      <c r="AU156" s="3"/>
      <c r="AV156" s="25"/>
      <c r="AW156" s="25"/>
      <c r="AX156" s="3"/>
      <c r="AY156" s="25"/>
      <c r="AZ156" s="9"/>
      <c r="BA156" s="25"/>
      <c r="BB156" s="3"/>
      <c r="BC156" s="25"/>
      <c r="BD156" s="25"/>
      <c r="BE156" s="3"/>
      <c r="BF156" s="25"/>
      <c r="BG156" s="25"/>
      <c r="BH156" s="9"/>
      <c r="BI156" s="25"/>
      <c r="BJ156" s="3"/>
      <c r="BK156" s="25"/>
      <c r="BL156" s="25"/>
      <c r="BM156" s="3"/>
      <c r="BN156" s="25"/>
      <c r="BO156" s="9"/>
      <c r="BP156" s="25"/>
      <c r="BQ156" s="3"/>
      <c r="BR156" s="25"/>
      <c r="BS156" s="25"/>
      <c r="BT156" s="3"/>
      <c r="BU156" s="25"/>
      <c r="BV156" s="9"/>
      <c r="BW156" s="25"/>
      <c r="BX156" s="3"/>
      <c r="BY156" s="25"/>
      <c r="BZ156" s="25"/>
      <c r="CA156" s="3"/>
      <c r="CB156" s="25"/>
      <c r="CC156" s="9"/>
      <c r="CD156" s="25"/>
      <c r="CE156" s="3"/>
      <c r="CF156" s="25"/>
      <c r="CG156" s="25"/>
      <c r="CH156" s="3"/>
      <c r="CI156" s="25"/>
      <c r="CJ156" s="25"/>
      <c r="CK156" s="9"/>
      <c r="CL156" s="25"/>
      <c r="CM156" s="3"/>
      <c r="CN156" s="25"/>
      <c r="CO156" s="25"/>
      <c r="CP156" s="3"/>
      <c r="CQ156" s="25"/>
      <c r="CR156" s="25"/>
    </row>
    <row r="157" spans="1:96" ht="12" customHeight="1">
      <c r="A157" s="16" t="s">
        <v>136</v>
      </c>
      <c r="B157" s="1"/>
      <c r="C157" s="1"/>
      <c r="D157" s="27"/>
      <c r="E157" s="3"/>
      <c r="F157" s="27"/>
      <c r="G157" s="27"/>
      <c r="H157" s="3"/>
      <c r="I157" s="27"/>
      <c r="J157" s="27"/>
      <c r="K157" s="27"/>
      <c r="L157" s="9"/>
      <c r="M157" s="27"/>
      <c r="N157" s="3"/>
      <c r="O157" s="27"/>
      <c r="P157" s="27"/>
      <c r="Q157" s="3"/>
      <c r="R157" s="27"/>
      <c r="S157" s="27"/>
      <c r="T157" s="9"/>
      <c r="U157" s="27"/>
      <c r="V157" s="3"/>
      <c r="W157" s="27"/>
      <c r="X157" s="27"/>
      <c r="Y157" s="3"/>
      <c r="Z157" s="27"/>
      <c r="AA157" s="27"/>
      <c r="AB157" s="27"/>
      <c r="AC157" s="27"/>
      <c r="AD157" s="9"/>
      <c r="AE157" s="27"/>
      <c r="AF157" s="3"/>
      <c r="AG157" s="27"/>
      <c r="AH157" s="27"/>
      <c r="AI157" s="3"/>
      <c r="AJ157" s="27"/>
      <c r="AK157" s="27"/>
      <c r="AL157" s="9"/>
      <c r="AM157" s="27"/>
      <c r="AN157" s="3"/>
      <c r="AO157" s="27"/>
      <c r="AP157" s="27"/>
      <c r="AQ157" s="3"/>
      <c r="AR157" s="27"/>
      <c r="AS157" s="9"/>
      <c r="AT157" s="27"/>
      <c r="AU157" s="3"/>
      <c r="AV157" s="27"/>
      <c r="AW157" s="27"/>
      <c r="AX157" s="3"/>
      <c r="AY157" s="27"/>
      <c r="AZ157" s="9"/>
      <c r="BA157" s="27"/>
      <c r="BB157" s="3"/>
      <c r="BC157" s="27"/>
      <c r="BD157" s="27"/>
      <c r="BE157" s="3"/>
      <c r="BF157" s="27"/>
      <c r="BG157" s="27"/>
      <c r="BH157" s="9"/>
      <c r="BI157" s="27"/>
      <c r="BJ157" s="3"/>
      <c r="BK157" s="27"/>
      <c r="BL157" s="27"/>
      <c r="BM157" s="3"/>
      <c r="BN157" s="27"/>
      <c r="BO157" s="9"/>
      <c r="BP157" s="27"/>
      <c r="BQ157" s="3"/>
      <c r="BR157" s="27"/>
      <c r="BS157" s="27"/>
      <c r="BT157" s="3"/>
      <c r="BU157" s="27"/>
      <c r="BV157" s="9"/>
      <c r="BW157" s="27"/>
      <c r="BX157" s="3"/>
      <c r="BY157" s="27"/>
      <c r="BZ157" s="27"/>
      <c r="CA157" s="3"/>
      <c r="CB157" s="27"/>
      <c r="CC157" s="9"/>
      <c r="CD157" s="27"/>
      <c r="CE157" s="3"/>
      <c r="CF157" s="27"/>
      <c r="CG157" s="27"/>
      <c r="CH157" s="3"/>
      <c r="CI157" s="27"/>
      <c r="CJ157" s="27"/>
      <c r="CK157" s="9"/>
      <c r="CL157" s="27"/>
      <c r="CM157" s="3"/>
      <c r="CN157" s="27"/>
      <c r="CO157" s="27"/>
      <c r="CP157" s="3"/>
      <c r="CQ157" s="27"/>
      <c r="CR157" s="27"/>
    </row>
    <row r="158" spans="1:96" ht="12" customHeight="1">
      <c r="A158" s="1"/>
      <c r="B158" s="16" t="s">
        <v>137</v>
      </c>
      <c r="C158" s="1"/>
      <c r="D158" s="27">
        <f>Functionalization!I158</f>
        <v>902.80763185039768</v>
      </c>
      <c r="E158" s="3"/>
      <c r="F158" s="27">
        <v>0</v>
      </c>
      <c r="G158" s="27">
        <f>D158-F158</f>
        <v>902.80763185039768</v>
      </c>
      <c r="H158" s="3" t="s">
        <v>642</v>
      </c>
      <c r="I158" s="27">
        <v>0</v>
      </c>
      <c r="J158" s="27">
        <v>902.80763185039768</v>
      </c>
      <c r="K158" s="27">
        <v>0</v>
      </c>
      <c r="L158" s="9"/>
      <c r="M158" s="27">
        <f>Functionalization!J158</f>
        <v>25.45033450027762</v>
      </c>
      <c r="N158" s="3"/>
      <c r="O158" s="27">
        <v>0</v>
      </c>
      <c r="P158" s="27">
        <f>M158-O158</f>
        <v>25.45033450027762</v>
      </c>
      <c r="Q158" s="3" t="s">
        <v>652</v>
      </c>
      <c r="R158" s="27">
        <v>0.10772377982896311</v>
      </c>
      <c r="S158" s="27">
        <v>25.342610720448658</v>
      </c>
      <c r="T158" s="1"/>
      <c r="U158" s="27">
        <f>Functionalization!K158</f>
        <v>1196.9040881486585</v>
      </c>
      <c r="V158" s="3"/>
      <c r="W158" s="27">
        <v>0</v>
      </c>
      <c r="X158" s="27">
        <f>U158-W158</f>
        <v>1196.9040881486585</v>
      </c>
      <c r="Y158" s="3" t="s">
        <v>653</v>
      </c>
      <c r="Z158" s="27">
        <v>480.79363915306385</v>
      </c>
      <c r="AA158" s="27">
        <v>84.813004967240033</v>
      </c>
      <c r="AB158" s="27">
        <v>273.51348060576413</v>
      </c>
      <c r="AC158" s="27">
        <v>357.78396342259043</v>
      </c>
      <c r="AD158" s="9"/>
      <c r="AE158" s="27">
        <f>Functionalization!L158</f>
        <v>55.842738421467111</v>
      </c>
      <c r="AF158" s="3"/>
      <c r="AG158" s="27">
        <v>0</v>
      </c>
      <c r="AH158" s="27">
        <f>AE158-AG158</f>
        <v>55.842738421467111</v>
      </c>
      <c r="AI158" s="3" t="s">
        <v>637</v>
      </c>
      <c r="AJ158" s="27">
        <v>55.842738421467111</v>
      </c>
      <c r="AK158" s="27">
        <v>0</v>
      </c>
      <c r="AL158" s="9"/>
      <c r="AM158" s="27">
        <f>Functionalization!M158</f>
        <v>930.22722171983776</v>
      </c>
      <c r="AN158" s="3"/>
      <c r="AO158" s="27">
        <v>0</v>
      </c>
      <c r="AP158" s="27">
        <f>AM158-AO158</f>
        <v>930.22722171983776</v>
      </c>
      <c r="AQ158" s="3" t="s">
        <v>637</v>
      </c>
      <c r="AR158" s="27">
        <v>930.22722171983776</v>
      </c>
      <c r="AS158" s="9"/>
      <c r="AT158" s="27">
        <f>Functionalization!N158</f>
        <v>6.1723721345247871</v>
      </c>
      <c r="AU158" s="3"/>
      <c r="AV158" s="27">
        <v>0</v>
      </c>
      <c r="AW158" s="27">
        <f>AT158-AV158</f>
        <v>6.1723721345247871</v>
      </c>
      <c r="AX158" s="3" t="s">
        <v>637</v>
      </c>
      <c r="AY158" s="27">
        <v>6.1723721345247871</v>
      </c>
      <c r="AZ158" s="9"/>
      <c r="BA158" s="27">
        <f>Functionalization!O158</f>
        <v>1460.2293858769165</v>
      </c>
      <c r="BB158" s="3"/>
      <c r="BC158" s="27">
        <v>0</v>
      </c>
      <c r="BD158" s="27">
        <f>BA158-BC158</f>
        <v>1460.2293858769165</v>
      </c>
      <c r="BE158" s="3" t="s">
        <v>637</v>
      </c>
      <c r="BF158" s="27">
        <v>1460.2293858769165</v>
      </c>
      <c r="BG158" s="27">
        <v>0</v>
      </c>
      <c r="BH158" s="9"/>
      <c r="BI158" s="27">
        <f>Functionalization!P158</f>
        <v>0</v>
      </c>
      <c r="BJ158" s="3"/>
      <c r="BK158" s="27">
        <v>0</v>
      </c>
      <c r="BL158" s="27">
        <f>BI158-BK158</f>
        <v>0</v>
      </c>
      <c r="BM158" s="3"/>
      <c r="BN158" s="27">
        <v>0</v>
      </c>
      <c r="BO158" s="9"/>
      <c r="BP158" s="27">
        <f>Functionalization!Q158</f>
        <v>545.99779811811584</v>
      </c>
      <c r="BQ158" s="3"/>
      <c r="BR158" s="27">
        <v>0</v>
      </c>
      <c r="BS158" s="27">
        <f>BP158-BR158</f>
        <v>545.99779811811584</v>
      </c>
      <c r="BT158" s="3" t="s">
        <v>637</v>
      </c>
      <c r="BU158" s="27">
        <v>545.99779811811584</v>
      </c>
      <c r="BV158" s="9"/>
      <c r="BW158" s="27">
        <f>Functionalization!R158</f>
        <v>23.024525664401867</v>
      </c>
      <c r="BX158" s="3"/>
      <c r="BY158" s="27">
        <v>0</v>
      </c>
      <c r="BZ158" s="27">
        <f>BW158-BY158</f>
        <v>23.024525664401867</v>
      </c>
      <c r="CA158" s="3" t="s">
        <v>637</v>
      </c>
      <c r="CB158" s="27">
        <v>23.024525664401867</v>
      </c>
      <c r="CC158" s="9"/>
      <c r="CD158" s="27">
        <f>Functionalization!S158</f>
        <v>246.63013778667911</v>
      </c>
      <c r="CE158" s="3"/>
      <c r="CF158" s="27">
        <v>0</v>
      </c>
      <c r="CG158" s="27">
        <f>CD158-CF158</f>
        <v>246.63013778667911</v>
      </c>
      <c r="CH158" s="3" t="s">
        <v>654</v>
      </c>
      <c r="CI158" s="27">
        <v>174.78019141731809</v>
      </c>
      <c r="CJ158" s="27">
        <v>71.849946369361007</v>
      </c>
      <c r="CK158" s="9"/>
      <c r="CL158" s="27">
        <f>Functionalization!T158</f>
        <v>17497.01376577872</v>
      </c>
      <c r="CM158" s="3"/>
      <c r="CN158" s="27">
        <v>0</v>
      </c>
      <c r="CO158" s="27">
        <f>CL158-CN158</f>
        <v>17497.01376577872</v>
      </c>
      <c r="CP158" s="3" t="s">
        <v>529</v>
      </c>
      <c r="CQ158" s="27">
        <v>4380.2514699722269</v>
      </c>
      <c r="CR158" s="27">
        <v>13116.762295806493</v>
      </c>
    </row>
    <row r="159" spans="1:96" ht="12" customHeight="1">
      <c r="A159" s="1"/>
      <c r="B159" s="16" t="s">
        <v>139</v>
      </c>
      <c r="C159" s="1"/>
      <c r="D159" s="27">
        <f>Functionalization!I159</f>
        <v>1217.2690273972603</v>
      </c>
      <c r="E159" s="3"/>
      <c r="F159" s="27">
        <v>0</v>
      </c>
      <c r="G159" s="27">
        <f t="shared" ref="G159:G161" si="406">D159-F159</f>
        <v>1217.2690273972603</v>
      </c>
      <c r="H159" s="3" t="s">
        <v>655</v>
      </c>
      <c r="I159" s="27">
        <v>1119.5913933999798</v>
      </c>
      <c r="J159" s="27">
        <v>2.8435890110542252</v>
      </c>
      <c r="K159" s="27">
        <v>94.834044986226388</v>
      </c>
      <c r="L159" s="9"/>
      <c r="M159" s="27">
        <f>Functionalization!J159</f>
        <v>0</v>
      </c>
      <c r="N159" s="3"/>
      <c r="O159" s="27">
        <v>0</v>
      </c>
      <c r="P159" s="27">
        <f t="shared" ref="P159:P161" si="407">M159-O159</f>
        <v>0</v>
      </c>
      <c r="Q159" s="3"/>
      <c r="R159" s="27">
        <v>0</v>
      </c>
      <c r="S159" s="27">
        <v>0</v>
      </c>
      <c r="T159" s="1"/>
      <c r="U159" s="27">
        <f>Functionalization!K159</f>
        <v>0</v>
      </c>
      <c r="V159" s="3"/>
      <c r="W159" s="27">
        <v>0</v>
      </c>
      <c r="X159" s="27">
        <f t="shared" ref="X159:X161" si="408">U159-W159</f>
        <v>0</v>
      </c>
      <c r="Y159" s="3"/>
      <c r="Z159" s="27">
        <v>0</v>
      </c>
      <c r="AA159" s="27">
        <v>0</v>
      </c>
      <c r="AB159" s="27">
        <v>0</v>
      </c>
      <c r="AC159" s="27">
        <v>0</v>
      </c>
      <c r="AD159" s="9"/>
      <c r="AE159" s="27">
        <f>Functionalization!L159</f>
        <v>0</v>
      </c>
      <c r="AF159" s="3"/>
      <c r="AG159" s="27">
        <v>0</v>
      </c>
      <c r="AH159" s="27">
        <f t="shared" ref="AH159:AH161" si="409">AE159-AG159</f>
        <v>0</v>
      </c>
      <c r="AI159" s="3"/>
      <c r="AJ159" s="27">
        <v>0</v>
      </c>
      <c r="AK159" s="27">
        <v>0</v>
      </c>
      <c r="AL159" s="9"/>
      <c r="AM159" s="27">
        <f>Functionalization!M159</f>
        <v>0</v>
      </c>
      <c r="AN159" s="3"/>
      <c r="AO159" s="27">
        <v>0</v>
      </c>
      <c r="AP159" s="27">
        <f t="shared" ref="AP159:AP161" si="410">AM159-AO159</f>
        <v>0</v>
      </c>
      <c r="AQ159" s="3"/>
      <c r="AR159" s="27">
        <v>0</v>
      </c>
      <c r="AS159" s="9"/>
      <c r="AT159" s="27">
        <f>Functionalization!N159</f>
        <v>0</v>
      </c>
      <c r="AU159" s="3"/>
      <c r="AV159" s="27">
        <v>0</v>
      </c>
      <c r="AW159" s="27">
        <f t="shared" ref="AW159:AW161" si="411">AT159-AV159</f>
        <v>0</v>
      </c>
      <c r="AX159" s="3"/>
      <c r="AY159" s="27">
        <v>0</v>
      </c>
      <c r="AZ159" s="9"/>
      <c r="BA159" s="27">
        <f>Functionalization!O159</f>
        <v>0</v>
      </c>
      <c r="BB159" s="3"/>
      <c r="BC159" s="27">
        <v>0</v>
      </c>
      <c r="BD159" s="27">
        <f t="shared" ref="BD159:BD161" si="412">BA159-BC159</f>
        <v>0</v>
      </c>
      <c r="BE159" s="3"/>
      <c r="BF159" s="27">
        <v>0</v>
      </c>
      <c r="BG159" s="27">
        <v>0</v>
      </c>
      <c r="BH159" s="9"/>
      <c r="BI159" s="27">
        <f>Functionalization!P159</f>
        <v>0</v>
      </c>
      <c r="BJ159" s="3"/>
      <c r="BK159" s="27">
        <v>0</v>
      </c>
      <c r="BL159" s="27">
        <f t="shared" ref="BL159:BL161" si="413">BI159-BK159</f>
        <v>0</v>
      </c>
      <c r="BM159" s="3"/>
      <c r="BN159" s="27">
        <v>0</v>
      </c>
      <c r="BO159" s="9"/>
      <c r="BP159" s="27">
        <f>Functionalization!Q159</f>
        <v>0</v>
      </c>
      <c r="BQ159" s="3"/>
      <c r="BR159" s="27">
        <v>0</v>
      </c>
      <c r="BS159" s="27">
        <f t="shared" ref="BS159:BS161" si="414">BP159-BR159</f>
        <v>0</v>
      </c>
      <c r="BT159" s="3"/>
      <c r="BU159" s="27">
        <v>0</v>
      </c>
      <c r="BV159" s="9"/>
      <c r="BW159" s="27">
        <f>Functionalization!R159</f>
        <v>0</v>
      </c>
      <c r="BX159" s="3"/>
      <c r="BY159" s="27">
        <v>0</v>
      </c>
      <c r="BZ159" s="27">
        <f t="shared" ref="BZ159:BZ161" si="415">BW159-BY159</f>
        <v>0</v>
      </c>
      <c r="CA159" s="3"/>
      <c r="CB159" s="27">
        <v>0</v>
      </c>
      <c r="CC159" s="9"/>
      <c r="CD159" s="27">
        <f>Functionalization!S159</f>
        <v>0</v>
      </c>
      <c r="CE159" s="3"/>
      <c r="CF159" s="27">
        <v>0</v>
      </c>
      <c r="CG159" s="27">
        <f t="shared" ref="CG159:CG161" si="416">CD159-CF159</f>
        <v>0</v>
      </c>
      <c r="CH159" s="3"/>
      <c r="CI159" s="27">
        <v>0</v>
      </c>
      <c r="CJ159" s="27">
        <v>0</v>
      </c>
      <c r="CK159" s="9"/>
      <c r="CL159" s="27">
        <f>Functionalization!T159</f>
        <v>0</v>
      </c>
      <c r="CM159" s="3"/>
      <c r="CN159" s="27">
        <v>0</v>
      </c>
      <c r="CO159" s="27">
        <f t="shared" ref="CO159:CO161" si="417">CL159-CN159</f>
        <v>0</v>
      </c>
      <c r="CP159" s="178"/>
      <c r="CQ159" s="27">
        <v>0</v>
      </c>
      <c r="CR159" s="27">
        <v>0</v>
      </c>
    </row>
    <row r="160" spans="1:96" ht="12" customHeight="1">
      <c r="A160" s="1"/>
      <c r="B160" s="16" t="s">
        <v>141</v>
      </c>
      <c r="C160" s="1"/>
      <c r="D160" s="27">
        <f>Functionalization!I160</f>
        <v>0</v>
      </c>
      <c r="E160" s="3"/>
      <c r="F160" s="27">
        <v>0</v>
      </c>
      <c r="G160" s="27">
        <f t="shared" si="406"/>
        <v>0</v>
      </c>
      <c r="H160" s="3"/>
      <c r="I160" s="27">
        <v>0</v>
      </c>
      <c r="J160" s="27">
        <v>0</v>
      </c>
      <c r="K160" s="27">
        <v>0</v>
      </c>
      <c r="L160" s="9"/>
      <c r="M160" s="27">
        <f>Functionalization!J160</f>
        <v>0</v>
      </c>
      <c r="N160" s="3"/>
      <c r="O160" s="27">
        <v>0</v>
      </c>
      <c r="P160" s="27">
        <f t="shared" si="407"/>
        <v>0</v>
      </c>
      <c r="Q160" s="3"/>
      <c r="R160" s="27">
        <v>0</v>
      </c>
      <c r="S160" s="27">
        <v>0</v>
      </c>
      <c r="T160" s="1"/>
      <c r="U160" s="27">
        <f>Functionalization!K160</f>
        <v>102912</v>
      </c>
      <c r="V160" s="3"/>
      <c r="W160" s="27">
        <v>0</v>
      </c>
      <c r="X160" s="27">
        <f t="shared" si="408"/>
        <v>102912</v>
      </c>
      <c r="Y160" s="3" t="s">
        <v>656</v>
      </c>
      <c r="Z160" s="27">
        <v>0</v>
      </c>
      <c r="AA160" s="27">
        <v>0</v>
      </c>
      <c r="AB160" s="27">
        <v>82422</v>
      </c>
      <c r="AC160" s="27">
        <v>20490</v>
      </c>
      <c r="AD160" s="9"/>
      <c r="AE160" s="27">
        <f>Functionalization!L160</f>
        <v>0</v>
      </c>
      <c r="AF160" s="3"/>
      <c r="AG160" s="27">
        <v>0</v>
      </c>
      <c r="AH160" s="27">
        <f t="shared" si="409"/>
        <v>0</v>
      </c>
      <c r="AI160" s="3"/>
      <c r="AJ160" s="27">
        <v>0</v>
      </c>
      <c r="AK160" s="27">
        <v>0</v>
      </c>
      <c r="AL160" s="9"/>
      <c r="AM160" s="27">
        <f>Functionalization!M160</f>
        <v>0</v>
      </c>
      <c r="AN160" s="3"/>
      <c r="AO160" s="27">
        <v>0</v>
      </c>
      <c r="AP160" s="27">
        <f t="shared" si="410"/>
        <v>0</v>
      </c>
      <c r="AQ160" s="3"/>
      <c r="AR160" s="27">
        <v>0</v>
      </c>
      <c r="AS160" s="9"/>
      <c r="AT160" s="27">
        <f>Functionalization!N160</f>
        <v>0</v>
      </c>
      <c r="AU160" s="3"/>
      <c r="AV160" s="27">
        <v>0</v>
      </c>
      <c r="AW160" s="27">
        <f t="shared" si="411"/>
        <v>0</v>
      </c>
      <c r="AX160" s="3"/>
      <c r="AY160" s="27">
        <v>0</v>
      </c>
      <c r="AZ160" s="9"/>
      <c r="BA160" s="27">
        <f>Functionalization!O160</f>
        <v>0</v>
      </c>
      <c r="BB160" s="3"/>
      <c r="BC160" s="27">
        <v>0</v>
      </c>
      <c r="BD160" s="27">
        <f t="shared" si="412"/>
        <v>0</v>
      </c>
      <c r="BE160" s="3"/>
      <c r="BF160" s="27">
        <v>0</v>
      </c>
      <c r="BG160" s="27">
        <v>0</v>
      </c>
      <c r="BH160" s="9"/>
      <c r="BI160" s="27">
        <f>Functionalization!P160</f>
        <v>0</v>
      </c>
      <c r="BJ160" s="3"/>
      <c r="BK160" s="27">
        <v>0</v>
      </c>
      <c r="BL160" s="27">
        <f t="shared" si="413"/>
        <v>0</v>
      </c>
      <c r="BM160" s="3"/>
      <c r="BN160" s="27">
        <v>0</v>
      </c>
      <c r="BO160" s="9"/>
      <c r="BP160" s="27">
        <f>Functionalization!Q160</f>
        <v>0</v>
      </c>
      <c r="BQ160" s="3"/>
      <c r="BR160" s="27">
        <v>0</v>
      </c>
      <c r="BS160" s="27">
        <f t="shared" si="414"/>
        <v>0</v>
      </c>
      <c r="BT160" s="3"/>
      <c r="BU160" s="27">
        <v>0</v>
      </c>
      <c r="BV160" s="9"/>
      <c r="BW160" s="27">
        <f>Functionalization!R160</f>
        <v>0</v>
      </c>
      <c r="BX160" s="3"/>
      <c r="BY160" s="27">
        <v>0</v>
      </c>
      <c r="BZ160" s="27">
        <f t="shared" si="415"/>
        <v>0</v>
      </c>
      <c r="CA160" s="3"/>
      <c r="CB160" s="27">
        <v>0</v>
      </c>
      <c r="CC160" s="9"/>
      <c r="CD160" s="27">
        <f>Functionalization!S160</f>
        <v>0</v>
      </c>
      <c r="CE160" s="3"/>
      <c r="CF160" s="27">
        <v>0</v>
      </c>
      <c r="CG160" s="27">
        <f t="shared" si="416"/>
        <v>0</v>
      </c>
      <c r="CH160" s="3"/>
      <c r="CI160" s="27">
        <v>0</v>
      </c>
      <c r="CJ160" s="27">
        <v>0</v>
      </c>
      <c r="CK160" s="9"/>
      <c r="CL160" s="27">
        <f>Functionalization!T160</f>
        <v>0</v>
      </c>
      <c r="CM160" s="3"/>
      <c r="CN160" s="27">
        <v>0</v>
      </c>
      <c r="CO160" s="27">
        <f t="shared" si="417"/>
        <v>0</v>
      </c>
      <c r="CP160" s="178"/>
      <c r="CQ160" s="27">
        <v>0</v>
      </c>
      <c r="CR160" s="27">
        <v>0</v>
      </c>
    </row>
    <row r="161" spans="1:96" ht="12" customHeight="1">
      <c r="A161" s="1"/>
      <c r="B161" s="16" t="s">
        <v>142</v>
      </c>
      <c r="C161" s="1"/>
      <c r="D161" s="27">
        <f>Functionalization!I161</f>
        <v>0</v>
      </c>
      <c r="E161" s="3"/>
      <c r="F161" s="27">
        <v>0</v>
      </c>
      <c r="G161" s="27">
        <f t="shared" si="406"/>
        <v>0</v>
      </c>
      <c r="H161" s="3"/>
      <c r="I161" s="27">
        <v>0</v>
      </c>
      <c r="J161" s="27">
        <v>0</v>
      </c>
      <c r="K161" s="27">
        <v>0</v>
      </c>
      <c r="L161" s="9"/>
      <c r="M161" s="27">
        <f>Functionalization!J161</f>
        <v>0</v>
      </c>
      <c r="N161" s="3"/>
      <c r="O161" s="27">
        <v>0</v>
      </c>
      <c r="P161" s="27">
        <f t="shared" si="407"/>
        <v>0</v>
      </c>
      <c r="Q161" s="3"/>
      <c r="R161" s="27">
        <v>0</v>
      </c>
      <c r="S161" s="27">
        <v>0</v>
      </c>
      <c r="T161" s="1"/>
      <c r="U161" s="27">
        <f>Functionalization!K161</f>
        <v>55747</v>
      </c>
      <c r="V161" s="3"/>
      <c r="W161" s="27">
        <v>0</v>
      </c>
      <c r="X161" s="27">
        <f t="shared" si="408"/>
        <v>55747</v>
      </c>
      <c r="Y161" s="3" t="s">
        <v>657</v>
      </c>
      <c r="Z161" s="27">
        <v>0</v>
      </c>
      <c r="AA161" s="27">
        <v>0</v>
      </c>
      <c r="AB161" s="27">
        <v>55747</v>
      </c>
      <c r="AC161" s="27">
        <v>0</v>
      </c>
      <c r="AD161" s="9"/>
      <c r="AE161" s="27">
        <f>Functionalization!L161</f>
        <v>0</v>
      </c>
      <c r="AF161" s="3"/>
      <c r="AG161" s="27">
        <v>0</v>
      </c>
      <c r="AH161" s="27">
        <f t="shared" si="409"/>
        <v>0</v>
      </c>
      <c r="AI161" s="3"/>
      <c r="AJ161" s="27">
        <v>0</v>
      </c>
      <c r="AK161" s="27">
        <v>0</v>
      </c>
      <c r="AL161" s="9"/>
      <c r="AM161" s="27">
        <f>Functionalization!M161</f>
        <v>0</v>
      </c>
      <c r="AN161" s="3"/>
      <c r="AO161" s="27">
        <v>0</v>
      </c>
      <c r="AP161" s="27">
        <f t="shared" si="410"/>
        <v>0</v>
      </c>
      <c r="AQ161" s="3"/>
      <c r="AR161" s="27">
        <v>0</v>
      </c>
      <c r="AS161" s="9"/>
      <c r="AT161" s="27">
        <f>Functionalization!N161</f>
        <v>0</v>
      </c>
      <c r="AU161" s="3"/>
      <c r="AV161" s="27">
        <v>0</v>
      </c>
      <c r="AW161" s="27">
        <f t="shared" si="411"/>
        <v>0</v>
      </c>
      <c r="AX161" s="3"/>
      <c r="AY161" s="27">
        <v>0</v>
      </c>
      <c r="AZ161" s="9"/>
      <c r="BA161" s="27">
        <f>Functionalization!O161</f>
        <v>0</v>
      </c>
      <c r="BB161" s="3"/>
      <c r="BC161" s="27">
        <v>0</v>
      </c>
      <c r="BD161" s="27">
        <f t="shared" si="412"/>
        <v>0</v>
      </c>
      <c r="BE161" s="3"/>
      <c r="BF161" s="27">
        <v>0</v>
      </c>
      <c r="BG161" s="27">
        <v>0</v>
      </c>
      <c r="BH161" s="9"/>
      <c r="BI161" s="27">
        <f>Functionalization!P161</f>
        <v>0</v>
      </c>
      <c r="BJ161" s="3"/>
      <c r="BK161" s="27">
        <v>0</v>
      </c>
      <c r="BL161" s="27">
        <f t="shared" si="413"/>
        <v>0</v>
      </c>
      <c r="BM161" s="3"/>
      <c r="BN161" s="27">
        <v>0</v>
      </c>
      <c r="BO161" s="9"/>
      <c r="BP161" s="27">
        <f>Functionalization!Q161</f>
        <v>0</v>
      </c>
      <c r="BQ161" s="3"/>
      <c r="BR161" s="27">
        <v>0</v>
      </c>
      <c r="BS161" s="27">
        <f t="shared" si="414"/>
        <v>0</v>
      </c>
      <c r="BT161" s="3"/>
      <c r="BU161" s="27">
        <v>0</v>
      </c>
      <c r="BV161" s="9"/>
      <c r="BW161" s="27">
        <f>Functionalization!R161</f>
        <v>0</v>
      </c>
      <c r="BX161" s="3"/>
      <c r="BY161" s="27">
        <v>0</v>
      </c>
      <c r="BZ161" s="27">
        <f t="shared" si="415"/>
        <v>0</v>
      </c>
      <c r="CA161" s="3"/>
      <c r="CB161" s="27">
        <v>0</v>
      </c>
      <c r="CC161" s="9"/>
      <c r="CD161" s="27">
        <f>Functionalization!S161</f>
        <v>0</v>
      </c>
      <c r="CE161" s="3"/>
      <c r="CF161" s="27">
        <v>0</v>
      </c>
      <c r="CG161" s="27">
        <f t="shared" si="416"/>
        <v>0</v>
      </c>
      <c r="CH161" s="3"/>
      <c r="CI161" s="27">
        <v>0</v>
      </c>
      <c r="CJ161" s="27">
        <v>0</v>
      </c>
      <c r="CK161" s="9"/>
      <c r="CL161" s="27">
        <f>Functionalization!T161</f>
        <v>0</v>
      </c>
      <c r="CM161" s="3"/>
      <c r="CN161" s="27">
        <v>0</v>
      </c>
      <c r="CO161" s="27">
        <f t="shared" si="417"/>
        <v>0</v>
      </c>
      <c r="CP161" s="178"/>
      <c r="CQ161" s="27">
        <v>0</v>
      </c>
      <c r="CR161" s="27">
        <v>0</v>
      </c>
    </row>
    <row r="162" spans="1:96" ht="12" customHeight="1">
      <c r="A162" s="1"/>
      <c r="B162" s="16" t="s">
        <v>143</v>
      </c>
      <c r="C162" s="1"/>
      <c r="D162" s="27">
        <f>Functionalization!I162</f>
        <v>0</v>
      </c>
      <c r="E162" s="3"/>
      <c r="F162" s="27">
        <v>0</v>
      </c>
      <c r="G162" s="27">
        <f>D162-F162</f>
        <v>0</v>
      </c>
      <c r="H162" s="178"/>
      <c r="I162" s="27">
        <v>0</v>
      </c>
      <c r="J162" s="27">
        <v>0</v>
      </c>
      <c r="K162" s="27">
        <v>0</v>
      </c>
      <c r="L162" s="9"/>
      <c r="M162" s="27">
        <f>Functionalization!J162</f>
        <v>12.264513581044508</v>
      </c>
      <c r="N162" s="3"/>
      <c r="O162" s="27">
        <v>0</v>
      </c>
      <c r="P162" s="27">
        <f>M162-O162</f>
        <v>12.264513581044508</v>
      </c>
      <c r="Q162" s="3" t="s">
        <v>658</v>
      </c>
      <c r="R162" s="27">
        <v>12.264513581044508</v>
      </c>
      <c r="S162" s="27">
        <v>0</v>
      </c>
      <c r="T162" s="1"/>
      <c r="U162" s="27">
        <f>Functionalization!K162</f>
        <v>1028.2841258056214</v>
      </c>
      <c r="V162" s="3"/>
      <c r="W162" s="27">
        <v>0</v>
      </c>
      <c r="X162" s="27">
        <f>U162-W162</f>
        <v>1028.2841258056214</v>
      </c>
      <c r="Y162" s="3" t="s">
        <v>659</v>
      </c>
      <c r="Z162" s="27">
        <v>746.73652466741726</v>
      </c>
      <c r="AA162" s="27">
        <v>0</v>
      </c>
      <c r="AB162" s="27">
        <v>163.19523272895177</v>
      </c>
      <c r="AC162" s="27">
        <v>118.35236840925248</v>
      </c>
      <c r="AD162" s="9"/>
      <c r="AE162" s="27">
        <f>Functionalization!L162</f>
        <v>206.0697370184246</v>
      </c>
      <c r="AF162" s="3"/>
      <c r="AG162" s="27">
        <v>0</v>
      </c>
      <c r="AH162" s="27">
        <f>AE162-AG162</f>
        <v>206.0697370184246</v>
      </c>
      <c r="AI162" s="3" t="s">
        <v>637</v>
      </c>
      <c r="AJ162" s="27">
        <v>206.0697370184246</v>
      </c>
      <c r="AK162" s="27">
        <v>0</v>
      </c>
      <c r="AL162" s="9"/>
      <c r="AM162" s="27">
        <f>Functionalization!M162</f>
        <v>2345.686680663694</v>
      </c>
      <c r="AN162" s="3"/>
      <c r="AO162" s="27">
        <v>0</v>
      </c>
      <c r="AP162" s="27">
        <f>AM162-AO162</f>
        <v>2345.686680663694</v>
      </c>
      <c r="AQ162" s="3" t="s">
        <v>637</v>
      </c>
      <c r="AR162" s="27">
        <v>2345.686680663694</v>
      </c>
      <c r="AS162" s="9"/>
      <c r="AT162" s="27">
        <f>Functionalization!N162</f>
        <v>55.471679006290152</v>
      </c>
      <c r="AU162" s="3"/>
      <c r="AV162" s="27">
        <v>0</v>
      </c>
      <c r="AW162" s="27">
        <f>AT162-AV162</f>
        <v>55.471679006290152</v>
      </c>
      <c r="AX162" s="3" t="s">
        <v>637</v>
      </c>
      <c r="AY162" s="27">
        <v>55.471679006290152</v>
      </c>
      <c r="AZ162" s="9"/>
      <c r="BA162" s="27">
        <f>Functionalization!O162</f>
        <v>10537.56209604634</v>
      </c>
      <c r="BB162" s="3"/>
      <c r="BC162" s="27">
        <v>0</v>
      </c>
      <c r="BD162" s="27">
        <f>BA162-BC162</f>
        <v>10537.56209604634</v>
      </c>
      <c r="BE162" s="3" t="s">
        <v>637</v>
      </c>
      <c r="BF162" s="27">
        <v>10537.56209604634</v>
      </c>
      <c r="BG162" s="27">
        <v>0</v>
      </c>
      <c r="BH162" s="9"/>
      <c r="BI162" s="27">
        <f>Functionalization!P162</f>
        <v>0</v>
      </c>
      <c r="BJ162" s="3"/>
      <c r="BK162" s="27">
        <v>0</v>
      </c>
      <c r="BL162" s="27">
        <f>BI162-BK162</f>
        <v>0</v>
      </c>
      <c r="BM162" s="3"/>
      <c r="BN162" s="27">
        <v>0</v>
      </c>
      <c r="BO162" s="9"/>
      <c r="BP162" s="27">
        <f>Functionalization!Q162</f>
        <v>2796.0520069903237</v>
      </c>
      <c r="BQ162" s="3"/>
      <c r="BR162" s="27">
        <v>0</v>
      </c>
      <c r="BS162" s="27">
        <f>BP162-BR162</f>
        <v>2796.0520069903237</v>
      </c>
      <c r="BT162" s="3" t="s">
        <v>637</v>
      </c>
      <c r="BU162" s="27">
        <v>2796.0520069903237</v>
      </c>
      <c r="BV162" s="9"/>
      <c r="BW162" s="27">
        <f>Functionalization!R162</f>
        <v>19.237791318067501</v>
      </c>
      <c r="BX162" s="3"/>
      <c r="BY162" s="27">
        <v>0</v>
      </c>
      <c r="BZ162" s="27">
        <f>BW162-BY162</f>
        <v>19.237791318067501</v>
      </c>
      <c r="CA162" s="3" t="s">
        <v>637</v>
      </c>
      <c r="CB162" s="27">
        <v>19.237791318067501</v>
      </c>
      <c r="CC162" s="9"/>
      <c r="CD162" s="27">
        <f>Functionalization!S162</f>
        <v>2061.8453822287479</v>
      </c>
      <c r="CE162" s="3"/>
      <c r="CF162" s="27">
        <v>0</v>
      </c>
      <c r="CG162" s="27">
        <f>CD162-CF162</f>
        <v>2061.8453822287479</v>
      </c>
      <c r="CH162" s="3" t="s">
        <v>660</v>
      </c>
      <c r="CI162" s="27">
        <v>2061.8453822287479</v>
      </c>
      <c r="CJ162" s="27">
        <v>0</v>
      </c>
      <c r="CK162" s="9"/>
      <c r="CL162" s="27">
        <f>Functionalization!T162</f>
        <v>18306.525987341447</v>
      </c>
      <c r="CM162" s="3"/>
      <c r="CN162" s="27">
        <v>0</v>
      </c>
      <c r="CO162" s="27">
        <f>CL162-CN162</f>
        <v>18306.525987341447</v>
      </c>
      <c r="CP162" s="3" t="s">
        <v>525</v>
      </c>
      <c r="CQ162" s="27">
        <v>6456.7456057232102</v>
      </c>
      <c r="CR162" s="27">
        <v>11849.780381618239</v>
      </c>
    </row>
    <row r="163" spans="1:96" ht="12" customHeight="1">
      <c r="A163" s="1"/>
      <c r="B163" s="16" t="s">
        <v>145</v>
      </c>
      <c r="C163" s="1"/>
      <c r="D163" s="27">
        <f>Functionalization!I163</f>
        <v>-15925</v>
      </c>
      <c r="E163" s="3"/>
      <c r="F163" s="27">
        <v>0</v>
      </c>
      <c r="G163" s="27">
        <f>D163-F163</f>
        <v>-15925</v>
      </c>
      <c r="H163" s="3" t="s">
        <v>642</v>
      </c>
      <c r="I163" s="27">
        <v>0</v>
      </c>
      <c r="J163" s="27">
        <v>-15925</v>
      </c>
      <c r="K163" s="27">
        <v>0</v>
      </c>
      <c r="L163" s="9"/>
      <c r="M163" s="27">
        <f>Functionalization!J163</f>
        <v>0</v>
      </c>
      <c r="N163" s="3"/>
      <c r="O163" s="27">
        <v>0</v>
      </c>
      <c r="P163" s="27">
        <f>M163-O163</f>
        <v>0</v>
      </c>
      <c r="Q163" s="3"/>
      <c r="R163" s="27">
        <v>0</v>
      </c>
      <c r="S163" s="27">
        <v>0</v>
      </c>
      <c r="T163" s="1"/>
      <c r="U163" s="27">
        <f>Functionalization!K163</f>
        <v>0</v>
      </c>
      <c r="V163" s="3"/>
      <c r="W163" s="27">
        <v>0</v>
      </c>
      <c r="X163" s="27">
        <f>U163-W163</f>
        <v>0</v>
      </c>
      <c r="Y163" s="3"/>
      <c r="Z163" s="27">
        <v>0</v>
      </c>
      <c r="AA163" s="27">
        <v>0</v>
      </c>
      <c r="AB163" s="27">
        <v>0</v>
      </c>
      <c r="AC163" s="27">
        <v>0</v>
      </c>
      <c r="AD163" s="9"/>
      <c r="AE163" s="27">
        <f>Functionalization!L163</f>
        <v>0</v>
      </c>
      <c r="AF163" s="3"/>
      <c r="AG163" s="27">
        <v>0</v>
      </c>
      <c r="AH163" s="27">
        <f>AE163-AG163</f>
        <v>0</v>
      </c>
      <c r="AI163" s="3"/>
      <c r="AJ163" s="27">
        <v>0</v>
      </c>
      <c r="AK163" s="27">
        <v>0</v>
      </c>
      <c r="AL163" s="9"/>
      <c r="AM163" s="27">
        <f>Functionalization!M163</f>
        <v>0</v>
      </c>
      <c r="AN163" s="3"/>
      <c r="AO163" s="27">
        <v>0</v>
      </c>
      <c r="AP163" s="27">
        <f>AM163-AO163</f>
        <v>0</v>
      </c>
      <c r="AQ163" s="3"/>
      <c r="AR163" s="27">
        <v>0</v>
      </c>
      <c r="AS163" s="9"/>
      <c r="AT163" s="27">
        <f>Functionalization!N163</f>
        <v>0</v>
      </c>
      <c r="AU163" s="3"/>
      <c r="AV163" s="27">
        <v>0</v>
      </c>
      <c r="AW163" s="27">
        <f>AT163-AV163</f>
        <v>0</v>
      </c>
      <c r="AX163" s="3"/>
      <c r="AY163" s="27">
        <v>0</v>
      </c>
      <c r="AZ163" s="9"/>
      <c r="BA163" s="27">
        <f>Functionalization!O163</f>
        <v>0</v>
      </c>
      <c r="BB163" s="3"/>
      <c r="BC163" s="27">
        <v>0</v>
      </c>
      <c r="BD163" s="27">
        <f>BA163-BC163</f>
        <v>0</v>
      </c>
      <c r="BE163" s="3"/>
      <c r="BF163" s="27">
        <v>0</v>
      </c>
      <c r="BG163" s="27">
        <v>0</v>
      </c>
      <c r="BH163" s="9"/>
      <c r="BI163" s="27">
        <f>Functionalization!P163</f>
        <v>0</v>
      </c>
      <c r="BJ163" s="3"/>
      <c r="BK163" s="27">
        <v>0</v>
      </c>
      <c r="BL163" s="27">
        <f>BI163-BK163</f>
        <v>0</v>
      </c>
      <c r="BM163" s="3"/>
      <c r="BN163" s="27">
        <v>0</v>
      </c>
      <c r="BO163" s="9"/>
      <c r="BP163" s="27">
        <f>Functionalization!Q163</f>
        <v>0</v>
      </c>
      <c r="BQ163" s="3"/>
      <c r="BR163" s="27">
        <v>0</v>
      </c>
      <c r="BS163" s="27">
        <f>BP163-BR163</f>
        <v>0</v>
      </c>
      <c r="BT163" s="3"/>
      <c r="BU163" s="27">
        <v>0</v>
      </c>
      <c r="BV163" s="9"/>
      <c r="BW163" s="27">
        <f>Functionalization!R163</f>
        <v>0</v>
      </c>
      <c r="BX163" s="3"/>
      <c r="BY163" s="27">
        <v>0</v>
      </c>
      <c r="BZ163" s="27">
        <f>BW163-BY163</f>
        <v>0</v>
      </c>
      <c r="CA163" s="3"/>
      <c r="CB163" s="27">
        <v>0</v>
      </c>
      <c r="CC163" s="9"/>
      <c r="CD163" s="27">
        <f>Functionalization!S163</f>
        <v>0</v>
      </c>
      <c r="CE163" s="3"/>
      <c r="CF163" s="27">
        <v>0</v>
      </c>
      <c r="CG163" s="27">
        <f>CD163-CF163</f>
        <v>0</v>
      </c>
      <c r="CH163" s="3"/>
      <c r="CI163" s="27">
        <v>0</v>
      </c>
      <c r="CJ163" s="27">
        <v>0</v>
      </c>
      <c r="CK163" s="9"/>
      <c r="CL163" s="27">
        <f>Functionalization!T163</f>
        <v>0</v>
      </c>
      <c r="CM163" s="3"/>
      <c r="CN163" s="27">
        <v>0</v>
      </c>
      <c r="CO163" s="27">
        <f>CL163-CN163</f>
        <v>0</v>
      </c>
      <c r="CP163" s="178"/>
      <c r="CQ163" s="27">
        <v>0</v>
      </c>
      <c r="CR163" s="27">
        <v>0</v>
      </c>
    </row>
    <row r="164" spans="1:96" ht="12" customHeight="1">
      <c r="A164" s="1"/>
      <c r="B164" s="16" t="s">
        <v>146</v>
      </c>
      <c r="C164" s="1"/>
      <c r="D164" s="27">
        <f>Functionalization!I164</f>
        <v>0</v>
      </c>
      <c r="E164" s="3"/>
      <c r="F164" s="27">
        <v>0</v>
      </c>
      <c r="G164" s="27">
        <f t="shared" ref="G164:G166" si="418">D164-F164</f>
        <v>0</v>
      </c>
      <c r="H164" s="178"/>
      <c r="I164" s="27">
        <v>0</v>
      </c>
      <c r="J164" s="27">
        <v>0</v>
      </c>
      <c r="K164" s="27">
        <v>0</v>
      </c>
      <c r="L164" s="9"/>
      <c r="M164" s="27">
        <f>Functionalization!J164</f>
        <v>-1.0778094838007484</v>
      </c>
      <c r="N164" s="3"/>
      <c r="O164" s="27">
        <v>0</v>
      </c>
      <c r="P164" s="27">
        <f t="shared" ref="P164:P166" si="419">M164-O164</f>
        <v>-1.0778094838007484</v>
      </c>
      <c r="Q164" s="3" t="s">
        <v>658</v>
      </c>
      <c r="R164" s="27">
        <v>-1.0778094838007484</v>
      </c>
      <c r="S164" s="27">
        <v>0</v>
      </c>
      <c r="T164" s="1"/>
      <c r="U164" s="27">
        <f>Functionalization!K164</f>
        <v>-90.365946885002572</v>
      </c>
      <c r="V164" s="3"/>
      <c r="W164" s="27">
        <v>0</v>
      </c>
      <c r="X164" s="27">
        <f t="shared" ref="X164:X166" si="420">U164-W164</f>
        <v>-90.365946885002572</v>
      </c>
      <c r="Y164" s="3" t="s">
        <v>659</v>
      </c>
      <c r="Z164" s="27">
        <v>-65.623451176317218</v>
      </c>
      <c r="AA164" s="27">
        <v>0</v>
      </c>
      <c r="AB164" s="27">
        <v>-14.34165068056083</v>
      </c>
      <c r="AC164" s="27">
        <v>-10.40084502812452</v>
      </c>
      <c r="AD164" s="9"/>
      <c r="AE164" s="27">
        <f>Functionalization!L164</f>
        <v>-18.109476206708941</v>
      </c>
      <c r="AF164" s="3"/>
      <c r="AG164" s="27">
        <v>0</v>
      </c>
      <c r="AH164" s="27">
        <f t="shared" ref="AH164:AH166" si="421">AE164-AG164</f>
        <v>-18.109476206708941</v>
      </c>
      <c r="AI164" s="3" t="s">
        <v>637</v>
      </c>
      <c r="AJ164" s="27">
        <v>-18.109476206708941</v>
      </c>
      <c r="AK164" s="27">
        <v>0</v>
      </c>
      <c r="AL164" s="9"/>
      <c r="AM164" s="27">
        <f>Functionalization!M164</f>
        <v>-206.13971632367929</v>
      </c>
      <c r="AN164" s="3"/>
      <c r="AO164" s="27">
        <v>0</v>
      </c>
      <c r="AP164" s="27">
        <f t="shared" ref="AP164:AP166" si="422">AM164-AO164</f>
        <v>-206.13971632367929</v>
      </c>
      <c r="AQ164" s="3" t="s">
        <v>637</v>
      </c>
      <c r="AR164" s="27">
        <v>-206.13971632367929</v>
      </c>
      <c r="AS164" s="9"/>
      <c r="AT164" s="27">
        <f>Functionalization!N164</f>
        <v>-4.8748693798778895</v>
      </c>
      <c r="AU164" s="3"/>
      <c r="AV164" s="27">
        <v>0</v>
      </c>
      <c r="AW164" s="27">
        <f t="shared" ref="AW164:AW166" si="423">AT164-AV164</f>
        <v>-4.8748693798778895</v>
      </c>
      <c r="AX164" s="3" t="s">
        <v>637</v>
      </c>
      <c r="AY164" s="27">
        <v>-4.8748693798778895</v>
      </c>
      <c r="AZ164" s="9"/>
      <c r="BA164" s="27">
        <f>Functionalization!O164</f>
        <v>-926.0444197975911</v>
      </c>
      <c r="BB164" s="3"/>
      <c r="BC164" s="27">
        <v>0</v>
      </c>
      <c r="BD164" s="27">
        <f t="shared" ref="BD164:BD166" si="424">BA164-BC164</f>
        <v>-926.0444197975911</v>
      </c>
      <c r="BE164" s="3" t="s">
        <v>637</v>
      </c>
      <c r="BF164" s="27">
        <v>-926.0444197975911</v>
      </c>
      <c r="BG164" s="27">
        <v>0</v>
      </c>
      <c r="BH164" s="9"/>
      <c r="BI164" s="27">
        <f>Functionalization!P164</f>
        <v>0</v>
      </c>
      <c r="BJ164" s="3"/>
      <c r="BK164" s="27">
        <v>0</v>
      </c>
      <c r="BL164" s="27">
        <f t="shared" ref="BL164:BL166" si="425">BI164-BK164</f>
        <v>0</v>
      </c>
      <c r="BM164" s="3"/>
      <c r="BN164" s="27">
        <v>0</v>
      </c>
      <c r="BO164" s="9"/>
      <c r="BP164" s="27">
        <f>Functionalization!Q164</f>
        <v>-245.71796919789728</v>
      </c>
      <c r="BQ164" s="3"/>
      <c r="BR164" s="27">
        <v>0</v>
      </c>
      <c r="BS164" s="27">
        <f t="shared" ref="BS164:BS166" si="426">BP164-BR164</f>
        <v>-245.71796919789728</v>
      </c>
      <c r="BT164" s="3" t="s">
        <v>637</v>
      </c>
      <c r="BU164" s="27">
        <v>-245.71796919789728</v>
      </c>
      <c r="BV164" s="9"/>
      <c r="BW164" s="27">
        <f>Functionalization!R164</f>
        <v>-1.6906234228513923</v>
      </c>
      <c r="BX164" s="3"/>
      <c r="BY164" s="27">
        <v>0</v>
      </c>
      <c r="BZ164" s="27">
        <f t="shared" ref="BZ164:BZ166" si="427">BW164-BY164</f>
        <v>-1.6906234228513923</v>
      </c>
      <c r="CA164" s="3" t="s">
        <v>637</v>
      </c>
      <c r="CB164" s="27">
        <v>-1.6906234228513923</v>
      </c>
      <c r="CC164" s="9"/>
      <c r="CD164" s="27">
        <f>Functionalization!S164</f>
        <v>-181.19564974281377</v>
      </c>
      <c r="CE164" s="3"/>
      <c r="CF164" s="27">
        <v>0</v>
      </c>
      <c r="CG164" s="27">
        <f t="shared" ref="CG164:CG166" si="428">CD164-CF164</f>
        <v>-181.19564974281377</v>
      </c>
      <c r="CH164" s="3" t="s">
        <v>660</v>
      </c>
      <c r="CI164" s="27">
        <v>-181.19564974281377</v>
      </c>
      <c r="CJ164" s="27">
        <v>0</v>
      </c>
      <c r="CK164" s="9"/>
      <c r="CL164" s="27">
        <f>Functionalization!T164</f>
        <v>-1608.7835195597772</v>
      </c>
      <c r="CM164" s="3"/>
      <c r="CN164" s="27">
        <v>0</v>
      </c>
      <c r="CO164" s="27">
        <f t="shared" ref="CO164:CO166" si="429">CL164-CN164</f>
        <v>-1608.7835195597772</v>
      </c>
      <c r="CP164" s="3" t="s">
        <v>525</v>
      </c>
      <c r="CQ164" s="27">
        <v>-567.42092561200525</v>
      </c>
      <c r="CR164" s="27">
        <v>-1041.3625939477722</v>
      </c>
    </row>
    <row r="165" spans="1:96" ht="12" customHeight="1">
      <c r="A165" s="1"/>
      <c r="B165" s="16" t="s">
        <v>147</v>
      </c>
      <c r="C165" s="1"/>
      <c r="D165" s="27">
        <f>Functionalization!I165</f>
        <v>0</v>
      </c>
      <c r="E165" s="3"/>
      <c r="F165" s="27">
        <v>0</v>
      </c>
      <c r="G165" s="27">
        <f t="shared" si="418"/>
        <v>0</v>
      </c>
      <c r="H165" s="3"/>
      <c r="I165" s="27">
        <v>0</v>
      </c>
      <c r="J165" s="27">
        <v>0</v>
      </c>
      <c r="K165" s="27">
        <v>0</v>
      </c>
      <c r="L165" s="9"/>
      <c r="M165" s="27">
        <f>Functionalization!J165</f>
        <v>0</v>
      </c>
      <c r="N165" s="3"/>
      <c r="O165" s="27">
        <v>0</v>
      </c>
      <c r="P165" s="27">
        <f t="shared" si="419"/>
        <v>0</v>
      </c>
      <c r="Q165" s="3"/>
      <c r="R165" s="27">
        <v>0</v>
      </c>
      <c r="S165" s="27">
        <v>0</v>
      </c>
      <c r="T165" s="1"/>
      <c r="U165" s="27">
        <f>Functionalization!K165</f>
        <v>0</v>
      </c>
      <c r="V165" s="3"/>
      <c r="W165" s="27">
        <v>0</v>
      </c>
      <c r="X165" s="27">
        <f t="shared" si="420"/>
        <v>0</v>
      </c>
      <c r="Y165" s="3"/>
      <c r="Z165" s="27">
        <v>0</v>
      </c>
      <c r="AA165" s="27">
        <v>0</v>
      </c>
      <c r="AB165" s="27">
        <v>0</v>
      </c>
      <c r="AC165" s="27">
        <v>0</v>
      </c>
      <c r="AD165" s="9"/>
      <c r="AE165" s="27">
        <f>Functionalization!L165</f>
        <v>0</v>
      </c>
      <c r="AF165" s="3"/>
      <c r="AG165" s="27">
        <v>0</v>
      </c>
      <c r="AH165" s="27">
        <f t="shared" si="421"/>
        <v>0</v>
      </c>
      <c r="AI165" s="3"/>
      <c r="AJ165" s="27">
        <v>0</v>
      </c>
      <c r="AK165" s="27">
        <v>0</v>
      </c>
      <c r="AL165" s="9"/>
      <c r="AM165" s="27">
        <f>Functionalization!M165</f>
        <v>0</v>
      </c>
      <c r="AN165" s="3"/>
      <c r="AO165" s="27">
        <v>0</v>
      </c>
      <c r="AP165" s="27">
        <f t="shared" si="422"/>
        <v>0</v>
      </c>
      <c r="AQ165" s="3"/>
      <c r="AR165" s="27">
        <v>0</v>
      </c>
      <c r="AS165" s="9"/>
      <c r="AT165" s="27">
        <f>Functionalization!N165</f>
        <v>0</v>
      </c>
      <c r="AU165" s="3"/>
      <c r="AV165" s="27">
        <v>0</v>
      </c>
      <c r="AW165" s="27">
        <f t="shared" si="423"/>
        <v>0</v>
      </c>
      <c r="AX165" s="3"/>
      <c r="AY165" s="27">
        <v>0</v>
      </c>
      <c r="AZ165" s="9"/>
      <c r="BA165" s="27">
        <f>Functionalization!O165</f>
        <v>0</v>
      </c>
      <c r="BB165" s="3"/>
      <c r="BC165" s="27">
        <v>0</v>
      </c>
      <c r="BD165" s="27">
        <f t="shared" si="424"/>
        <v>0</v>
      </c>
      <c r="BE165" s="3"/>
      <c r="BF165" s="27">
        <v>0</v>
      </c>
      <c r="BG165" s="27">
        <v>0</v>
      </c>
      <c r="BH165" s="9"/>
      <c r="BI165" s="27">
        <f>Functionalization!P165</f>
        <v>0</v>
      </c>
      <c r="BJ165" s="3"/>
      <c r="BK165" s="27">
        <v>0</v>
      </c>
      <c r="BL165" s="27">
        <f t="shared" si="425"/>
        <v>0</v>
      </c>
      <c r="BM165" s="3"/>
      <c r="BN165" s="27">
        <v>0</v>
      </c>
      <c r="BO165" s="9"/>
      <c r="BP165" s="27">
        <f>Functionalization!Q165</f>
        <v>0</v>
      </c>
      <c r="BQ165" s="3"/>
      <c r="BR165" s="27">
        <v>0</v>
      </c>
      <c r="BS165" s="27">
        <f t="shared" si="426"/>
        <v>0</v>
      </c>
      <c r="BT165" s="3"/>
      <c r="BU165" s="27">
        <v>0</v>
      </c>
      <c r="BV165" s="9"/>
      <c r="BW165" s="27">
        <f>Functionalization!R165</f>
        <v>0</v>
      </c>
      <c r="BX165" s="3"/>
      <c r="BY165" s="27">
        <v>0</v>
      </c>
      <c r="BZ165" s="27">
        <f t="shared" si="427"/>
        <v>0</v>
      </c>
      <c r="CA165" s="3"/>
      <c r="CB165" s="27">
        <v>0</v>
      </c>
      <c r="CC165" s="9"/>
      <c r="CD165" s="27">
        <f>Functionalization!S165</f>
        <v>0</v>
      </c>
      <c r="CE165" s="3"/>
      <c r="CF165" s="27">
        <v>0</v>
      </c>
      <c r="CG165" s="27">
        <f t="shared" si="428"/>
        <v>0</v>
      </c>
      <c r="CH165" s="3"/>
      <c r="CI165" s="27">
        <v>0</v>
      </c>
      <c r="CJ165" s="27">
        <v>0</v>
      </c>
      <c r="CK165" s="9"/>
      <c r="CL165" s="27">
        <f>Functionalization!T165</f>
        <v>-42111</v>
      </c>
      <c r="CM165" s="3"/>
      <c r="CN165" s="27">
        <v>0</v>
      </c>
      <c r="CO165" s="27">
        <f t="shared" si="429"/>
        <v>-42111</v>
      </c>
      <c r="CP165" s="3" t="s">
        <v>661</v>
      </c>
      <c r="CQ165" s="27">
        <v>-14742.090693856224</v>
      </c>
      <c r="CR165" s="27">
        <v>-27368.909306143778</v>
      </c>
    </row>
    <row r="166" spans="1:96" ht="12" customHeight="1">
      <c r="A166" s="1"/>
      <c r="B166" s="16" t="s">
        <v>148</v>
      </c>
      <c r="C166" s="1"/>
      <c r="D166" s="27">
        <f>Functionalization!I166</f>
        <v>0</v>
      </c>
      <c r="E166" s="3"/>
      <c r="F166" s="27">
        <v>0</v>
      </c>
      <c r="G166" s="27">
        <f t="shared" si="418"/>
        <v>0</v>
      </c>
      <c r="H166" s="178"/>
      <c r="I166" s="27">
        <v>0</v>
      </c>
      <c r="J166" s="27">
        <v>0</v>
      </c>
      <c r="K166" s="27">
        <v>0</v>
      </c>
      <c r="L166" s="9"/>
      <c r="M166" s="27">
        <f>Functionalization!J166</f>
        <v>0</v>
      </c>
      <c r="N166" s="3"/>
      <c r="O166" s="27">
        <v>0</v>
      </c>
      <c r="P166" s="27">
        <f t="shared" si="419"/>
        <v>0</v>
      </c>
      <c r="Q166" s="178" t="s">
        <v>662</v>
      </c>
      <c r="R166" s="27">
        <v>0</v>
      </c>
      <c r="S166" s="27">
        <v>0</v>
      </c>
      <c r="T166" s="1"/>
      <c r="U166" s="27">
        <f>Functionalization!K166</f>
        <v>0</v>
      </c>
      <c r="V166" s="3"/>
      <c r="W166" s="27">
        <v>0</v>
      </c>
      <c r="X166" s="27">
        <f t="shared" si="420"/>
        <v>0</v>
      </c>
      <c r="Y166" s="178" t="s">
        <v>663</v>
      </c>
      <c r="Z166" s="27">
        <v>0</v>
      </c>
      <c r="AA166" s="27">
        <v>0</v>
      </c>
      <c r="AB166" s="27">
        <v>0</v>
      </c>
      <c r="AC166" s="27">
        <v>0</v>
      </c>
      <c r="AD166" s="9"/>
      <c r="AE166" s="27">
        <f>Functionalization!L166</f>
        <v>0</v>
      </c>
      <c r="AF166" s="3"/>
      <c r="AG166" s="27">
        <v>0</v>
      </c>
      <c r="AH166" s="27">
        <f t="shared" si="421"/>
        <v>0</v>
      </c>
      <c r="AI166" s="178" t="s">
        <v>664</v>
      </c>
      <c r="AJ166" s="27">
        <v>0</v>
      </c>
      <c r="AK166" s="27">
        <v>0</v>
      </c>
      <c r="AL166" s="9"/>
      <c r="AM166" s="27">
        <f>Functionalization!M166</f>
        <v>0</v>
      </c>
      <c r="AN166" s="3"/>
      <c r="AO166" s="27">
        <v>0</v>
      </c>
      <c r="AP166" s="27">
        <f t="shared" si="422"/>
        <v>0</v>
      </c>
      <c r="AQ166" s="178" t="s">
        <v>665</v>
      </c>
      <c r="AR166" s="27">
        <v>0</v>
      </c>
      <c r="AS166" s="9"/>
      <c r="AT166" s="27">
        <f>Functionalization!N166</f>
        <v>0</v>
      </c>
      <c r="AU166" s="3"/>
      <c r="AV166" s="27">
        <v>0</v>
      </c>
      <c r="AW166" s="27">
        <f t="shared" si="423"/>
        <v>0</v>
      </c>
      <c r="AX166" s="178" t="s">
        <v>665</v>
      </c>
      <c r="AY166" s="27">
        <v>0</v>
      </c>
      <c r="AZ166" s="9"/>
      <c r="BA166" s="27">
        <f>Functionalization!O166</f>
        <v>0</v>
      </c>
      <c r="BB166" s="3"/>
      <c r="BC166" s="27">
        <v>0</v>
      </c>
      <c r="BD166" s="27">
        <f t="shared" si="424"/>
        <v>0</v>
      </c>
      <c r="BE166" s="178" t="s">
        <v>665</v>
      </c>
      <c r="BF166" s="27">
        <v>0</v>
      </c>
      <c r="BG166" s="27">
        <v>0</v>
      </c>
      <c r="BH166" s="9"/>
      <c r="BI166" s="27">
        <f>Functionalization!P166</f>
        <v>0</v>
      </c>
      <c r="BJ166" s="3"/>
      <c r="BK166" s="27">
        <v>0</v>
      </c>
      <c r="BL166" s="27">
        <f t="shared" si="425"/>
        <v>0</v>
      </c>
      <c r="BM166" s="3"/>
      <c r="BN166" s="27">
        <v>0</v>
      </c>
      <c r="BO166" s="9"/>
      <c r="BP166" s="27">
        <f>Functionalization!Q166</f>
        <v>0</v>
      </c>
      <c r="BQ166" s="3"/>
      <c r="BR166" s="27">
        <v>0</v>
      </c>
      <c r="BS166" s="27">
        <f t="shared" si="426"/>
        <v>0</v>
      </c>
      <c r="BT166" s="178" t="s">
        <v>637</v>
      </c>
      <c r="BU166" s="27">
        <v>0</v>
      </c>
      <c r="BV166" s="9"/>
      <c r="BW166" s="27">
        <f>Functionalization!R166</f>
        <v>0</v>
      </c>
      <c r="BX166" s="3"/>
      <c r="BY166" s="27">
        <v>0</v>
      </c>
      <c r="BZ166" s="27">
        <f t="shared" si="427"/>
        <v>0</v>
      </c>
      <c r="CA166" s="178" t="s">
        <v>666</v>
      </c>
      <c r="CB166" s="27">
        <v>0</v>
      </c>
      <c r="CC166" s="9"/>
      <c r="CD166" s="27">
        <f>Functionalization!S166</f>
        <v>0</v>
      </c>
      <c r="CE166" s="3"/>
      <c r="CF166" s="27">
        <v>0</v>
      </c>
      <c r="CG166" s="27">
        <f t="shared" si="428"/>
        <v>0</v>
      </c>
      <c r="CH166" s="178" t="s">
        <v>666</v>
      </c>
      <c r="CI166" s="27">
        <v>0</v>
      </c>
      <c r="CJ166" s="27">
        <v>0</v>
      </c>
      <c r="CK166" s="9"/>
      <c r="CL166" s="27">
        <f>Functionalization!T166</f>
        <v>0</v>
      </c>
      <c r="CM166" s="3"/>
      <c r="CN166" s="27">
        <v>0</v>
      </c>
      <c r="CO166" s="27">
        <f t="shared" si="429"/>
        <v>0</v>
      </c>
      <c r="CP166" s="178"/>
      <c r="CQ166" s="27">
        <v>0</v>
      </c>
      <c r="CR166" s="27">
        <v>0</v>
      </c>
    </row>
    <row r="167" spans="1:96" ht="12" customHeight="1" thickBot="1">
      <c r="A167" s="1"/>
      <c r="B167" s="16" t="s">
        <v>42</v>
      </c>
      <c r="C167" s="1"/>
      <c r="D167" s="38">
        <f>SUM(D158:D166)</f>
        <v>-13804.923340752342</v>
      </c>
      <c r="E167" s="3"/>
      <c r="F167" s="38">
        <f>SUM(F158:F166)</f>
        <v>0</v>
      </c>
      <c r="G167" s="38">
        <f>SUM(G158:G166)</f>
        <v>-13804.923340752342</v>
      </c>
      <c r="H167" s="3"/>
      <c r="I167" s="38">
        <f>SUM(I158:I166)</f>
        <v>1119.5913933999798</v>
      </c>
      <c r="J167" s="38">
        <f t="shared" ref="J167:M167" si="430">SUM(J158:J166)</f>
        <v>-15019.348779138549</v>
      </c>
      <c r="K167" s="38">
        <f t="shared" si="430"/>
        <v>94.834044986226388</v>
      </c>
      <c r="L167" s="9"/>
      <c r="M167" s="38">
        <f t="shared" si="430"/>
        <v>36.637038597521382</v>
      </c>
      <c r="N167" s="3"/>
      <c r="O167" s="38">
        <f t="shared" ref="O167" si="431">SUM(O158:O166)</f>
        <v>0</v>
      </c>
      <c r="P167" s="38">
        <f t="shared" ref="P167" si="432">SUM(P158:P166)</f>
        <v>36.637038597521382</v>
      </c>
      <c r="Q167" s="3"/>
      <c r="R167" s="38">
        <f t="shared" ref="R167" si="433">SUM(R158:R166)</f>
        <v>11.294427877072721</v>
      </c>
      <c r="S167" s="38">
        <f t="shared" ref="S167" si="434">SUM(S158:S166)</f>
        <v>25.342610720448658</v>
      </c>
      <c r="T167" s="9"/>
      <c r="U167" s="38">
        <f t="shared" ref="U167" si="435">SUM(U158:U166)</f>
        <v>160793.82226706931</v>
      </c>
      <c r="V167" s="3"/>
      <c r="W167" s="38">
        <f t="shared" ref="W167" si="436">SUM(W158:W166)</f>
        <v>0</v>
      </c>
      <c r="X167" s="38">
        <f t="shared" ref="X167" si="437">SUM(X158:X166)</f>
        <v>160793.82226706931</v>
      </c>
      <c r="Y167" s="3"/>
      <c r="Z167" s="38">
        <f t="shared" ref="Z167" si="438">SUM(Z158:Z166)</f>
        <v>1161.9067126441637</v>
      </c>
      <c r="AA167" s="38">
        <f t="shared" ref="AA167" si="439">SUM(AA158:AA166)</f>
        <v>84.813004967240033</v>
      </c>
      <c r="AB167" s="38">
        <f t="shared" ref="AB167" si="440">SUM(AB158:AB166)</f>
        <v>138591.36706265417</v>
      </c>
      <c r="AC167" s="38">
        <f t="shared" ref="AC167" si="441">SUM(AC158:AC166)</f>
        <v>20955.735486803718</v>
      </c>
      <c r="AD167" s="9"/>
      <c r="AE167" s="38">
        <f t="shared" ref="AE167" si="442">SUM(AE158:AE166)</f>
        <v>243.80299923318276</v>
      </c>
      <c r="AF167" s="3"/>
      <c r="AG167" s="38">
        <f t="shared" ref="AG167" si="443">SUM(AG158:AG166)</f>
        <v>0</v>
      </c>
      <c r="AH167" s="38">
        <f t="shared" ref="AH167" si="444">SUM(AH158:AH166)</f>
        <v>243.80299923318276</v>
      </c>
      <c r="AI167" s="3"/>
      <c r="AJ167" s="38">
        <f t="shared" ref="AJ167" si="445">SUM(AJ158:AJ166)</f>
        <v>243.80299923318276</v>
      </c>
      <c r="AK167" s="38">
        <f t="shared" ref="AK167" si="446">SUM(AK158:AK166)</f>
        <v>0</v>
      </c>
      <c r="AL167" s="9"/>
      <c r="AM167" s="38">
        <f t="shared" ref="AM167" si="447">SUM(AM158:AM166)</f>
        <v>3069.7741860598526</v>
      </c>
      <c r="AN167" s="3"/>
      <c r="AO167" s="38">
        <f t="shared" ref="AO167" si="448">SUM(AO158:AO166)</f>
        <v>0</v>
      </c>
      <c r="AP167" s="38">
        <f t="shared" ref="AP167" si="449">SUM(AP158:AP166)</f>
        <v>3069.7741860598526</v>
      </c>
      <c r="AQ167" s="3"/>
      <c r="AR167" s="38">
        <f t="shared" ref="AR167" si="450">SUM(AR158:AR166)</f>
        <v>3069.7741860598526</v>
      </c>
      <c r="AS167" s="9"/>
      <c r="AT167" s="38">
        <f t="shared" ref="AT167" si="451">SUM(AT158:AT166)</f>
        <v>56.769181760937045</v>
      </c>
      <c r="AU167" s="3"/>
      <c r="AV167" s="38">
        <f t="shared" ref="AV167" si="452">SUM(AV158:AV166)</f>
        <v>0</v>
      </c>
      <c r="AW167" s="38">
        <f t="shared" ref="AW167" si="453">SUM(AW158:AW166)</f>
        <v>56.769181760937045</v>
      </c>
      <c r="AX167" s="3"/>
      <c r="AY167" s="38">
        <f t="shared" ref="AY167" si="454">SUM(AY158:AY166)</f>
        <v>56.769181760937045</v>
      </c>
      <c r="AZ167" s="9"/>
      <c r="BA167" s="38">
        <f t="shared" ref="BA167" si="455">SUM(BA158:BA166)</f>
        <v>11071.747062125667</v>
      </c>
      <c r="BB167" s="3"/>
      <c r="BC167" s="38">
        <f t="shared" ref="BC167" si="456">SUM(BC158:BC166)</f>
        <v>0</v>
      </c>
      <c r="BD167" s="38">
        <f t="shared" ref="BD167" si="457">SUM(BD158:BD166)</f>
        <v>11071.747062125667</v>
      </c>
      <c r="BE167" s="3"/>
      <c r="BF167" s="38">
        <f t="shared" ref="BF167" si="458">SUM(BF158:BF166)</f>
        <v>11071.747062125667</v>
      </c>
      <c r="BG167" s="38">
        <f t="shared" ref="BG167" si="459">SUM(BG158:BG166)</f>
        <v>0</v>
      </c>
      <c r="BH167" s="9"/>
      <c r="BI167" s="38">
        <f t="shared" ref="BI167" si="460">SUM(BI158:BI166)</f>
        <v>0</v>
      </c>
      <c r="BJ167" s="3"/>
      <c r="BK167" s="38">
        <f t="shared" ref="BK167" si="461">SUM(BK158:BK166)</f>
        <v>0</v>
      </c>
      <c r="BL167" s="38">
        <f t="shared" ref="BL167" si="462">SUM(BL158:BL166)</f>
        <v>0</v>
      </c>
      <c r="BM167" s="3"/>
      <c r="BN167" s="38">
        <f t="shared" ref="BN167" si="463">SUM(BN158:BN166)</f>
        <v>0</v>
      </c>
      <c r="BO167" s="9"/>
      <c r="BP167" s="38">
        <f t="shared" ref="BP167" si="464">SUM(BP158:BP166)</f>
        <v>3096.3318359105424</v>
      </c>
      <c r="BQ167" s="3"/>
      <c r="BR167" s="38">
        <f t="shared" ref="BR167" si="465">SUM(BR158:BR166)</f>
        <v>0</v>
      </c>
      <c r="BS167" s="38">
        <f t="shared" ref="BS167" si="466">SUM(BS158:BS166)</f>
        <v>3096.3318359105424</v>
      </c>
      <c r="BT167" s="3"/>
      <c r="BU167" s="38">
        <f t="shared" ref="BU167" si="467">SUM(BU158:BU166)</f>
        <v>3096.3318359105424</v>
      </c>
      <c r="BV167" s="9"/>
      <c r="BW167" s="38">
        <f t="shared" ref="BW167" si="468">SUM(BW158:BW166)</f>
        <v>40.571693559617977</v>
      </c>
      <c r="BX167" s="3"/>
      <c r="BY167" s="38">
        <f t="shared" ref="BY167" si="469">SUM(BY158:BY166)</f>
        <v>0</v>
      </c>
      <c r="BZ167" s="38">
        <f t="shared" ref="BZ167" si="470">SUM(BZ158:BZ166)</f>
        <v>40.571693559617977</v>
      </c>
      <c r="CA167" s="3"/>
      <c r="CB167" s="38">
        <f t="shared" ref="CB167" si="471">SUM(CB158:CB166)</f>
        <v>40.571693559617977</v>
      </c>
      <c r="CC167" s="9"/>
      <c r="CD167" s="38">
        <f t="shared" ref="CD167" si="472">SUM(CD158:CD166)</f>
        <v>2127.2798702726132</v>
      </c>
      <c r="CE167" s="3"/>
      <c r="CF167" s="38">
        <f t="shared" ref="CF167" si="473">SUM(CF158:CF166)</f>
        <v>0</v>
      </c>
      <c r="CG167" s="38">
        <f t="shared" ref="CG167" si="474">SUM(CG158:CG166)</f>
        <v>2127.2798702726132</v>
      </c>
      <c r="CH167" s="3"/>
      <c r="CI167" s="38">
        <f t="shared" ref="CI167" si="475">SUM(CI158:CI166)</f>
        <v>2055.4299239032525</v>
      </c>
      <c r="CJ167" s="38">
        <f t="shared" ref="CJ167" si="476">SUM(CJ158:CJ166)</f>
        <v>71.849946369361007</v>
      </c>
      <c r="CK167" s="9"/>
      <c r="CL167" s="38">
        <f t="shared" ref="CL167" si="477">SUM(CL158:CL166)</f>
        <v>-7916.243766439613</v>
      </c>
      <c r="CM167" s="3"/>
      <c r="CN167" s="38">
        <f t="shared" ref="CN167" si="478">SUM(CN158:CN166)</f>
        <v>0</v>
      </c>
      <c r="CO167" s="38">
        <f t="shared" ref="CO167" si="479">SUM(CO158:CO166)</f>
        <v>-7916.243766439613</v>
      </c>
      <c r="CP167" s="3"/>
      <c r="CQ167" s="38">
        <f t="shared" ref="CQ167:CR167" si="480">SUM(CQ158:CQ166)</f>
        <v>-4472.5145437727915</v>
      </c>
      <c r="CR167" s="38">
        <f t="shared" si="480"/>
        <v>-3443.7292226668178</v>
      </c>
    </row>
    <row r="168" spans="1:96" ht="12" customHeight="1" thickTop="1">
      <c r="A168" s="1"/>
      <c r="B168" s="1"/>
      <c r="C168" s="1"/>
      <c r="D168" s="27"/>
      <c r="E168" s="3"/>
      <c r="F168" s="27"/>
      <c r="G168" s="27"/>
      <c r="H168" s="3"/>
      <c r="I168" s="27"/>
      <c r="J168" s="27"/>
      <c r="K168" s="27"/>
      <c r="L168" s="9"/>
      <c r="M168" s="27"/>
      <c r="N168" s="3"/>
      <c r="O168" s="27"/>
      <c r="P168" s="27"/>
      <c r="Q168" s="3"/>
      <c r="R168" s="27"/>
      <c r="S168" s="27"/>
      <c r="T168" s="9"/>
      <c r="U168" s="27"/>
      <c r="V168" s="3"/>
      <c r="W168" s="27"/>
      <c r="X168" s="27"/>
      <c r="Y168" s="3"/>
      <c r="Z168" s="27"/>
      <c r="AA168" s="27"/>
      <c r="AB168" s="27"/>
      <c r="AC168" s="27"/>
      <c r="AD168" s="9"/>
      <c r="AE168" s="27"/>
      <c r="AF168" s="3"/>
      <c r="AG168" s="27"/>
      <c r="AH168" s="27"/>
      <c r="AI168" s="3"/>
      <c r="AJ168" s="27"/>
      <c r="AK168" s="27"/>
      <c r="AL168" s="9"/>
      <c r="AM168" s="27"/>
      <c r="AN168" s="3"/>
      <c r="AO168" s="27"/>
      <c r="AP168" s="27"/>
      <c r="AQ168" s="3"/>
      <c r="AR168" s="27"/>
      <c r="AS168" s="9"/>
      <c r="AT168" s="27"/>
      <c r="AU168" s="3"/>
      <c r="AV168" s="27"/>
      <c r="AW168" s="27"/>
      <c r="AX168" s="3"/>
      <c r="AY168" s="27"/>
      <c r="AZ168" s="9"/>
      <c r="BA168" s="27"/>
      <c r="BB168" s="3"/>
      <c r="BC168" s="27"/>
      <c r="BD168" s="27"/>
      <c r="BE168" s="3"/>
      <c r="BF168" s="27"/>
      <c r="BG168" s="27"/>
      <c r="BH168" s="9"/>
      <c r="BI168" s="27"/>
      <c r="BJ168" s="3"/>
      <c r="BK168" s="27"/>
      <c r="BL168" s="27"/>
      <c r="BM168" s="3"/>
      <c r="BN168" s="27"/>
      <c r="BO168" s="9"/>
      <c r="BP168" s="27"/>
      <c r="BQ168" s="3"/>
      <c r="BR168" s="27"/>
      <c r="BS168" s="27"/>
      <c r="BT168" s="3"/>
      <c r="BU168" s="27"/>
      <c r="BV168" s="9"/>
      <c r="BW168" s="27"/>
      <c r="BX168" s="3"/>
      <c r="BY168" s="27"/>
      <c r="BZ168" s="27"/>
      <c r="CA168" s="3"/>
      <c r="CB168" s="27"/>
      <c r="CC168" s="9"/>
      <c r="CD168" s="27"/>
      <c r="CE168" s="3"/>
      <c r="CF168" s="27"/>
      <c r="CG168" s="27"/>
      <c r="CH168" s="3"/>
      <c r="CI168" s="27"/>
      <c r="CJ168" s="27"/>
      <c r="CK168" s="9"/>
      <c r="CL168" s="27"/>
      <c r="CM168" s="3"/>
      <c r="CN168" s="27"/>
      <c r="CO168" s="27"/>
      <c r="CP168" s="3"/>
      <c r="CQ168" s="27"/>
      <c r="CR168" s="27"/>
    </row>
    <row r="169" spans="1:96" ht="12" customHeight="1" thickBot="1">
      <c r="A169" s="16" t="s">
        <v>149</v>
      </c>
      <c r="B169" s="1"/>
      <c r="C169" s="1"/>
      <c r="D169" s="236">
        <f>Functionalization!I169</f>
        <v>0</v>
      </c>
      <c r="E169" s="3"/>
      <c r="F169" s="236">
        <v>0</v>
      </c>
      <c r="G169" s="236">
        <f>D169-F169</f>
        <v>0</v>
      </c>
      <c r="H169" s="3"/>
      <c r="I169" s="236">
        <v>0</v>
      </c>
      <c r="J169" s="236">
        <v>0</v>
      </c>
      <c r="K169" s="236">
        <v>0</v>
      </c>
      <c r="L169" s="9"/>
      <c r="M169" s="236">
        <f>Functionalization!J169</f>
        <v>0</v>
      </c>
      <c r="N169" s="3"/>
      <c r="O169" s="236">
        <v>0</v>
      </c>
      <c r="P169" s="236">
        <f>M169-O169</f>
        <v>0</v>
      </c>
      <c r="Q169" s="3"/>
      <c r="R169" s="236">
        <v>0</v>
      </c>
      <c r="S169" s="236">
        <v>0</v>
      </c>
      <c r="T169" s="1"/>
      <c r="U169" s="236">
        <f>Functionalization!K169</f>
        <v>0</v>
      </c>
      <c r="V169" s="3"/>
      <c r="W169" s="236">
        <v>0</v>
      </c>
      <c r="X169" s="236">
        <f>U169-W169</f>
        <v>0</v>
      </c>
      <c r="Y169" s="3"/>
      <c r="Z169" s="236">
        <v>0</v>
      </c>
      <c r="AA169" s="236">
        <v>0</v>
      </c>
      <c r="AB169" s="236">
        <v>0</v>
      </c>
      <c r="AC169" s="236">
        <v>0</v>
      </c>
      <c r="AD169" s="9"/>
      <c r="AE169" s="236">
        <f>Functionalization!L169</f>
        <v>0</v>
      </c>
      <c r="AF169" s="3"/>
      <c r="AG169" s="236">
        <v>0</v>
      </c>
      <c r="AH169" s="236">
        <f>AE169-AG169</f>
        <v>0</v>
      </c>
      <c r="AI169" s="3" t="s">
        <v>637</v>
      </c>
      <c r="AJ169" s="236">
        <v>0</v>
      </c>
      <c r="AK169" s="236">
        <v>0</v>
      </c>
      <c r="AL169" s="9"/>
      <c r="AM169" s="236">
        <f>Functionalization!M169</f>
        <v>0</v>
      </c>
      <c r="AN169" s="3"/>
      <c r="AO169" s="236">
        <v>0</v>
      </c>
      <c r="AP169" s="236">
        <f>AM169-AO169</f>
        <v>0</v>
      </c>
      <c r="AQ169" s="3" t="s">
        <v>637</v>
      </c>
      <c r="AR169" s="236">
        <v>0</v>
      </c>
      <c r="AS169" s="9"/>
      <c r="AT169" s="236">
        <f>Functionalization!N169</f>
        <v>0</v>
      </c>
      <c r="AU169" s="3"/>
      <c r="AV169" s="236">
        <v>0</v>
      </c>
      <c r="AW169" s="236">
        <f>AT169-AV169</f>
        <v>0</v>
      </c>
      <c r="AX169" s="3" t="s">
        <v>637</v>
      </c>
      <c r="AY169" s="236">
        <v>0</v>
      </c>
      <c r="AZ169" s="9"/>
      <c r="BA169" s="236">
        <f>Functionalization!O169</f>
        <v>0</v>
      </c>
      <c r="BB169" s="3"/>
      <c r="BC169" s="236">
        <v>0</v>
      </c>
      <c r="BD169" s="236">
        <f>BA169-BC169</f>
        <v>0</v>
      </c>
      <c r="BE169" s="3" t="s">
        <v>637</v>
      </c>
      <c r="BF169" s="236">
        <v>0</v>
      </c>
      <c r="BG169" s="236">
        <v>0</v>
      </c>
      <c r="BH169" s="9"/>
      <c r="BI169" s="236">
        <f>Functionalization!P169</f>
        <v>0</v>
      </c>
      <c r="BJ169" s="3"/>
      <c r="BK169" s="236">
        <v>0</v>
      </c>
      <c r="BL169" s="236">
        <f>BI169-BK169</f>
        <v>0</v>
      </c>
      <c r="BM169" s="3"/>
      <c r="BN169" s="236">
        <v>0</v>
      </c>
      <c r="BO169" s="9"/>
      <c r="BP169" s="236">
        <f>Functionalization!Q169</f>
        <v>0</v>
      </c>
      <c r="BQ169" s="3"/>
      <c r="BR169" s="236">
        <v>0</v>
      </c>
      <c r="BS169" s="236">
        <f>BP169-BR169</f>
        <v>0</v>
      </c>
      <c r="BT169" s="3" t="s">
        <v>637</v>
      </c>
      <c r="BU169" s="236">
        <v>0</v>
      </c>
      <c r="BV169" s="9"/>
      <c r="BW169" s="236">
        <f>Functionalization!R169</f>
        <v>0</v>
      </c>
      <c r="BX169" s="3"/>
      <c r="BY169" s="236">
        <v>0</v>
      </c>
      <c r="BZ169" s="236">
        <f>BW169-BY169</f>
        <v>0</v>
      </c>
      <c r="CA169" s="3" t="s">
        <v>637</v>
      </c>
      <c r="CB169" s="236">
        <v>0</v>
      </c>
      <c r="CC169" s="9"/>
      <c r="CD169" s="236">
        <f>Functionalization!S169</f>
        <v>0</v>
      </c>
      <c r="CE169" s="3"/>
      <c r="CF169" s="236">
        <v>0</v>
      </c>
      <c r="CG169" s="236">
        <f>CD169-CF169</f>
        <v>0</v>
      </c>
      <c r="CH169" s="3"/>
      <c r="CI169" s="236">
        <v>0</v>
      </c>
      <c r="CJ169" s="236">
        <v>0</v>
      </c>
      <c r="CK169" s="9"/>
      <c r="CL169" s="236">
        <f>Functionalization!T169</f>
        <v>0</v>
      </c>
      <c r="CM169" s="3"/>
      <c r="CN169" s="236">
        <v>0</v>
      </c>
      <c r="CO169" s="236">
        <f>CL169-CN169</f>
        <v>0</v>
      </c>
      <c r="CP169" s="3"/>
      <c r="CQ169" s="236">
        <v>0</v>
      </c>
      <c r="CR169" s="236">
        <v>0</v>
      </c>
    </row>
    <row r="170" spans="1:96" ht="12" customHeight="1" thickTop="1">
      <c r="A170" s="1"/>
      <c r="B170" s="1"/>
      <c r="C170" s="1"/>
      <c r="D170" s="27"/>
      <c r="E170" s="3"/>
      <c r="F170" s="27"/>
      <c r="G170" s="27"/>
      <c r="H170" s="3"/>
      <c r="I170" s="27"/>
      <c r="J170" s="27"/>
      <c r="K170" s="27"/>
      <c r="L170" s="9"/>
      <c r="M170" s="27"/>
      <c r="N170" s="3"/>
      <c r="O170" s="27"/>
      <c r="P170" s="27"/>
      <c r="Q170" s="3"/>
      <c r="R170" s="27"/>
      <c r="S170" s="27"/>
      <c r="T170" s="9"/>
      <c r="U170" s="27"/>
      <c r="V170" s="3"/>
      <c r="W170" s="27"/>
      <c r="X170" s="27"/>
      <c r="Y170" s="3"/>
      <c r="Z170" s="27"/>
      <c r="AA170" s="27"/>
      <c r="AB170" s="27"/>
      <c r="AC170" s="27"/>
      <c r="AD170" s="9"/>
      <c r="AE170" s="27"/>
      <c r="AF170" s="3"/>
      <c r="AG170" s="27"/>
      <c r="AH170" s="27"/>
      <c r="AI170" s="3"/>
      <c r="AJ170" s="27"/>
      <c r="AK170" s="27"/>
      <c r="AL170" s="9"/>
      <c r="AM170" s="27"/>
      <c r="AN170" s="3"/>
      <c r="AO170" s="27"/>
      <c r="AP170" s="27"/>
      <c r="AQ170" s="3"/>
      <c r="AR170" s="27"/>
      <c r="AS170" s="9"/>
      <c r="AT170" s="27"/>
      <c r="AU170" s="3"/>
      <c r="AV170" s="27"/>
      <c r="AW170" s="27"/>
      <c r="AX170" s="3"/>
      <c r="AY170" s="27"/>
      <c r="AZ170" s="9"/>
      <c r="BA170" s="27"/>
      <c r="BB170" s="3"/>
      <c r="BC170" s="27"/>
      <c r="BD170" s="27"/>
      <c r="BE170" s="3"/>
      <c r="BF170" s="27"/>
      <c r="BG170" s="27"/>
      <c r="BH170" s="9"/>
      <c r="BI170" s="27"/>
      <c r="BJ170" s="3"/>
      <c r="BK170" s="27"/>
      <c r="BL170" s="27"/>
      <c r="BM170" s="3"/>
      <c r="BN170" s="27"/>
      <c r="BO170" s="9"/>
      <c r="BP170" s="27"/>
      <c r="BQ170" s="3"/>
      <c r="BR170" s="27"/>
      <c r="BS170" s="27"/>
      <c r="BT170" s="3"/>
      <c r="BU170" s="27"/>
      <c r="BV170" s="9"/>
      <c r="BW170" s="27"/>
      <c r="BX170" s="3"/>
      <c r="BY170" s="27"/>
      <c r="BZ170" s="27"/>
      <c r="CA170" s="3"/>
      <c r="CB170" s="27"/>
      <c r="CC170" s="9"/>
      <c r="CD170" s="27"/>
      <c r="CE170" s="3"/>
      <c r="CF170" s="27"/>
      <c r="CG170" s="27"/>
      <c r="CH170" s="3"/>
      <c r="CI170" s="27"/>
      <c r="CJ170" s="27"/>
      <c r="CK170" s="9"/>
      <c r="CL170" s="27"/>
      <c r="CM170" s="3"/>
      <c r="CN170" s="27"/>
      <c r="CO170" s="27"/>
      <c r="CP170" s="3"/>
      <c r="CQ170" s="27"/>
      <c r="CR170" s="27"/>
    </row>
    <row r="171" spans="1:96" ht="12" customHeight="1" thickBot="1">
      <c r="A171" s="16" t="s">
        <v>150</v>
      </c>
      <c r="B171" s="1"/>
      <c r="C171" s="1"/>
      <c r="D171" s="40">
        <f>+D82-D155+D167+D169</f>
        <v>-9992.3814840766281</v>
      </c>
      <c r="E171" s="3"/>
      <c r="F171" s="40">
        <f t="shared" ref="F171:G171" si="481">+F82-F155+F167+F169</f>
        <v>0</v>
      </c>
      <c r="G171" s="40">
        <f t="shared" si="481"/>
        <v>-9992.3814840766281</v>
      </c>
      <c r="H171" s="3"/>
      <c r="I171" s="40">
        <f t="shared" ref="I171:K171" si="482">+I82-I155+I167+I169</f>
        <v>2798.1018605588324</v>
      </c>
      <c r="J171" s="40">
        <f t="shared" si="482"/>
        <v>-12885.317389621689</v>
      </c>
      <c r="K171" s="40">
        <f t="shared" si="482"/>
        <v>94.834044986226388</v>
      </c>
      <c r="L171" s="9"/>
      <c r="M171" s="40">
        <f>+M82-M155+M167+M169</f>
        <v>2102.0831017986466</v>
      </c>
      <c r="N171" s="3"/>
      <c r="O171" s="40">
        <f t="shared" ref="O171:CF171" si="483">+O82-O155+O167+O169</f>
        <v>0</v>
      </c>
      <c r="P171" s="40">
        <f t="shared" si="483"/>
        <v>2102.0831017986466</v>
      </c>
      <c r="Q171" s="3"/>
      <c r="R171" s="40">
        <f t="shared" si="483"/>
        <v>2009.6347559476628</v>
      </c>
      <c r="S171" s="40">
        <f t="shared" si="483"/>
        <v>92.448345850983443</v>
      </c>
      <c r="T171" s="9"/>
      <c r="U171" s="40">
        <f>+U82-U155+U167+U169</f>
        <v>365352.8691803721</v>
      </c>
      <c r="V171" s="3"/>
      <c r="W171" s="40">
        <f t="shared" si="483"/>
        <v>0</v>
      </c>
      <c r="X171" s="40">
        <f t="shared" ref="X171" si="484">+X82-X155+X167+X169</f>
        <v>365352.8691803721</v>
      </c>
      <c r="Y171" s="3"/>
      <c r="Z171" s="40">
        <f t="shared" si="483"/>
        <v>122829.82978421093</v>
      </c>
      <c r="AA171" s="40">
        <f t="shared" si="483"/>
        <v>350.23613077443815</v>
      </c>
      <c r="AB171" s="40">
        <f t="shared" si="483"/>
        <v>197730.02858873058</v>
      </c>
      <c r="AC171" s="40">
        <f t="shared" si="483"/>
        <v>44442.774676656205</v>
      </c>
      <c r="AD171" s="9"/>
      <c r="AE171" s="40">
        <f>+AE82-AE155+AE167+AE169</f>
        <v>33377.653438783338</v>
      </c>
      <c r="AF171" s="3"/>
      <c r="AG171" s="40">
        <f t="shared" si="483"/>
        <v>0</v>
      </c>
      <c r="AH171" s="40">
        <f t="shared" ref="AH171" si="485">+AH82-AH155+AH167+AH169</f>
        <v>33377.653438783338</v>
      </c>
      <c r="AI171" s="3"/>
      <c r="AJ171" s="40">
        <f t="shared" si="483"/>
        <v>33377.653438783338</v>
      </c>
      <c r="AK171" s="40">
        <f t="shared" si="483"/>
        <v>0</v>
      </c>
      <c r="AL171" s="9"/>
      <c r="AM171" s="40">
        <f>+AM82-AM155+AM167+AM169</f>
        <v>381475.53529303247</v>
      </c>
      <c r="AN171" s="3"/>
      <c r="AO171" s="40">
        <f t="shared" si="483"/>
        <v>0</v>
      </c>
      <c r="AP171" s="40">
        <f t="shared" ref="AP171" si="486">+AP82-AP155+AP167+AP169</f>
        <v>381475.53529303247</v>
      </c>
      <c r="AQ171" s="3"/>
      <c r="AR171" s="40">
        <f t="shared" si="483"/>
        <v>381475.53529303247</v>
      </c>
      <c r="AS171" s="9"/>
      <c r="AT171" s="40">
        <f>+AT82-AT155+AT167+AT169</f>
        <v>8938.6177452469474</v>
      </c>
      <c r="AU171" s="3"/>
      <c r="AV171" s="40">
        <f t="shared" si="483"/>
        <v>0</v>
      </c>
      <c r="AW171" s="40">
        <f t="shared" ref="AW171" si="487">+AW82-AW155+AW167+AW169</f>
        <v>8938.6177452469474</v>
      </c>
      <c r="AX171" s="3"/>
      <c r="AY171" s="40">
        <f t="shared" si="483"/>
        <v>8938.6177452469474</v>
      </c>
      <c r="AZ171" s="9"/>
      <c r="BA171" s="40">
        <f>+BA82-BA155+BA167+BA169</f>
        <v>1699508.6154259283</v>
      </c>
      <c r="BB171" s="3"/>
      <c r="BC171" s="40">
        <f t="shared" si="483"/>
        <v>0</v>
      </c>
      <c r="BD171" s="40">
        <f t="shared" ref="BD171" si="488">+BD82-BD155+BD167+BD169</f>
        <v>1699508.6154259283</v>
      </c>
      <c r="BE171" s="3"/>
      <c r="BF171" s="40">
        <f t="shared" si="483"/>
        <v>1699508.6154259283</v>
      </c>
      <c r="BG171" s="40">
        <f t="shared" si="483"/>
        <v>0</v>
      </c>
      <c r="BH171" s="9"/>
      <c r="BI171" s="40">
        <f>+BI82-BI155+BI167+BI169</f>
        <v>0</v>
      </c>
      <c r="BJ171" s="3"/>
      <c r="BK171" s="40">
        <f t="shared" si="483"/>
        <v>0</v>
      </c>
      <c r="BL171" s="40">
        <f t="shared" ref="BL171" si="489">+BL82-BL155+BL167+BL169</f>
        <v>0</v>
      </c>
      <c r="BM171" s="3"/>
      <c r="BN171" s="40">
        <f t="shared" si="483"/>
        <v>0</v>
      </c>
      <c r="BO171" s="9"/>
      <c r="BP171" s="40">
        <f>+BP82-BP155+BP167+BP169</f>
        <v>451778.12400898675</v>
      </c>
      <c r="BQ171" s="3"/>
      <c r="BR171" s="40">
        <f t="shared" si="483"/>
        <v>0</v>
      </c>
      <c r="BS171" s="40">
        <f t="shared" ref="BS171" si="490">+BS82-BS155+BS167+BS169</f>
        <v>451778.12400898675</v>
      </c>
      <c r="BT171" s="3"/>
      <c r="BU171" s="40">
        <f t="shared" si="483"/>
        <v>451778.12400898675</v>
      </c>
      <c r="BV171" s="9"/>
      <c r="BW171" s="40">
        <f>+BW82-BW155+BW167+BW169</f>
        <v>3209.0233524544115</v>
      </c>
      <c r="BX171" s="3"/>
      <c r="BY171" s="40">
        <f t="shared" si="483"/>
        <v>0</v>
      </c>
      <c r="BZ171" s="40">
        <f t="shared" ref="BZ171" si="491">+BZ82-BZ155+BZ167+BZ169</f>
        <v>3209.0233524544115</v>
      </c>
      <c r="CA171" s="3"/>
      <c r="CB171" s="40">
        <f t="shared" si="483"/>
        <v>3209.0233524544115</v>
      </c>
      <c r="CC171" s="9"/>
      <c r="CD171" s="40">
        <f>+CD82-CD155+CD167+CD169</f>
        <v>332332.34411427687</v>
      </c>
      <c r="CE171" s="3"/>
      <c r="CF171" s="40">
        <f t="shared" si="483"/>
        <v>0</v>
      </c>
      <c r="CG171" s="40">
        <f t="shared" ref="CG171" si="492">+CG82-CG155+CG167+CG169</f>
        <v>332332.34411427687</v>
      </c>
      <c r="CH171" s="3"/>
      <c r="CI171" s="40">
        <f t="shared" ref="CI171:CJ171" si="493">+CI82-CI155+CI167+CI169</f>
        <v>331358.72610822826</v>
      </c>
      <c r="CJ171" s="40">
        <f t="shared" si="493"/>
        <v>973.61800604860935</v>
      </c>
      <c r="CK171" s="9"/>
      <c r="CL171" s="40">
        <f>+CL82-CL155+CL167+CL169</f>
        <v>2988881.6509420578</v>
      </c>
      <c r="CM171" s="3"/>
      <c r="CN171" s="40">
        <f t="shared" ref="CN171:CO171" si="494">+CN82-CN155+CN167+CN169</f>
        <v>27194.822007835945</v>
      </c>
      <c r="CO171" s="40">
        <f t="shared" si="494"/>
        <v>2961686.8289342211</v>
      </c>
      <c r="CP171" s="3"/>
      <c r="CQ171" s="40">
        <f t="shared" ref="CQ171:CR171" si="495">+CQ82-CQ155+CQ167+CQ169</f>
        <v>1046338.5901876123</v>
      </c>
      <c r="CR171" s="40">
        <f t="shared" si="495"/>
        <v>1942543.0607544458</v>
      </c>
    </row>
    <row r="172" spans="1:96" ht="12" customHeight="1">
      <c r="A172" s="1"/>
      <c r="B172" s="1"/>
      <c r="C172" s="1"/>
      <c r="D172" s="41"/>
      <c r="E172" s="3"/>
      <c r="F172" s="41"/>
      <c r="G172" s="41"/>
      <c r="H172" s="3"/>
      <c r="I172" s="41"/>
      <c r="J172" s="41"/>
      <c r="K172" s="41"/>
      <c r="L172" s="9"/>
      <c r="M172" s="41"/>
      <c r="N172" s="3"/>
      <c r="O172" s="41"/>
      <c r="P172" s="41"/>
      <c r="Q172" s="3"/>
      <c r="R172" s="41"/>
      <c r="S172" s="41"/>
      <c r="T172" s="9"/>
      <c r="U172" s="41"/>
      <c r="V172" s="3"/>
      <c r="W172" s="41"/>
      <c r="X172" s="41"/>
      <c r="Y172" s="3"/>
      <c r="Z172" s="41"/>
      <c r="AA172" s="41"/>
      <c r="AB172" s="41"/>
      <c r="AC172" s="41"/>
      <c r="AD172" s="9"/>
      <c r="AE172" s="41"/>
      <c r="AF172" s="3"/>
      <c r="AG172" s="41"/>
      <c r="AH172" s="41"/>
      <c r="AI172" s="3"/>
      <c r="AJ172" s="41"/>
      <c r="AK172" s="41"/>
      <c r="AL172" s="9"/>
      <c r="AM172" s="41"/>
      <c r="AN172" s="3"/>
      <c r="AO172" s="41"/>
      <c r="AP172" s="41"/>
      <c r="AQ172" s="3"/>
      <c r="AR172" s="41"/>
      <c r="AS172" s="9"/>
      <c r="AT172" s="41"/>
      <c r="AU172" s="3"/>
      <c r="AV172" s="41"/>
      <c r="AW172" s="41"/>
      <c r="AX172" s="3"/>
      <c r="AY172" s="41"/>
      <c r="AZ172" s="9"/>
      <c r="BA172" s="41"/>
      <c r="BB172" s="3"/>
      <c r="BC172" s="41"/>
      <c r="BD172" s="41"/>
      <c r="BE172" s="3"/>
      <c r="BF172" s="41"/>
      <c r="BG172" s="41"/>
      <c r="BH172" s="9"/>
      <c r="BI172" s="41"/>
      <c r="BJ172" s="3"/>
      <c r="BK172" s="41"/>
      <c r="BL172" s="41"/>
      <c r="BM172" s="3"/>
      <c r="BN172" s="41"/>
      <c r="BO172" s="9"/>
      <c r="BP172" s="41"/>
      <c r="BQ172" s="3"/>
      <c r="BR172" s="41"/>
      <c r="BS172" s="41"/>
      <c r="BT172" s="3"/>
      <c r="BU172" s="41"/>
      <c r="BV172" s="9"/>
      <c r="BW172" s="41"/>
      <c r="BX172" s="3"/>
      <c r="BY172" s="41"/>
      <c r="BZ172" s="41"/>
      <c r="CA172" s="3"/>
      <c r="CB172" s="41"/>
      <c r="CC172" s="9"/>
      <c r="CD172" s="41"/>
      <c r="CE172" s="3"/>
      <c r="CF172" s="41"/>
      <c r="CG172" s="41"/>
      <c r="CH172" s="3"/>
      <c r="CI172" s="41"/>
      <c r="CJ172" s="41"/>
      <c r="CK172" s="9"/>
      <c r="CL172" s="41"/>
      <c r="CM172" s="3"/>
      <c r="CN172" s="41"/>
      <c r="CO172" s="41"/>
      <c r="CP172" s="3"/>
      <c r="CQ172" s="41"/>
      <c r="CR172" s="41"/>
    </row>
    <row r="173" spans="1:96" ht="12" customHeight="1">
      <c r="A173" s="16" t="s">
        <v>151</v>
      </c>
      <c r="B173" s="1"/>
      <c r="C173" s="1"/>
      <c r="D173" s="41"/>
      <c r="E173" s="3"/>
      <c r="F173" s="41"/>
      <c r="G173" s="41"/>
      <c r="H173" s="3"/>
      <c r="I173" s="41"/>
      <c r="J173" s="41"/>
      <c r="K173" s="41"/>
      <c r="L173" s="9"/>
      <c r="M173" s="41"/>
      <c r="N173" s="3"/>
      <c r="O173" s="41"/>
      <c r="P173" s="41"/>
      <c r="Q173" s="3"/>
      <c r="R173" s="41"/>
      <c r="S173" s="41"/>
      <c r="T173" s="9"/>
      <c r="U173" s="41"/>
      <c r="V173" s="3"/>
      <c r="W173" s="41"/>
      <c r="X173" s="41"/>
      <c r="Y173" s="3"/>
      <c r="Z173" s="41"/>
      <c r="AA173" s="41"/>
      <c r="AB173" s="41"/>
      <c r="AC173" s="41"/>
      <c r="AD173" s="9"/>
      <c r="AE173" s="41"/>
      <c r="AF173" s="3"/>
      <c r="AG173" s="41"/>
      <c r="AH173" s="41"/>
      <c r="AI173" s="3"/>
      <c r="AJ173" s="41"/>
      <c r="AK173" s="41"/>
      <c r="AL173" s="9"/>
      <c r="AM173" s="41"/>
      <c r="AN173" s="3"/>
      <c r="AO173" s="41"/>
      <c r="AP173" s="41"/>
      <c r="AQ173" s="3"/>
      <c r="AR173" s="41"/>
      <c r="AS173" s="9"/>
      <c r="AT173" s="41"/>
      <c r="AU173" s="3"/>
      <c r="AV173" s="41"/>
      <c r="AW173" s="41"/>
      <c r="AX173" s="3"/>
      <c r="AY173" s="41"/>
      <c r="AZ173" s="9"/>
      <c r="BA173" s="41"/>
      <c r="BB173" s="3"/>
      <c r="BC173" s="41"/>
      <c r="BD173" s="41"/>
      <c r="BE173" s="3"/>
      <c r="BF173" s="41"/>
      <c r="BG173" s="41"/>
      <c r="BH173" s="9"/>
      <c r="BI173" s="41"/>
      <c r="BJ173" s="3"/>
      <c r="BK173" s="41"/>
      <c r="BL173" s="41"/>
      <c r="BM173" s="3"/>
      <c r="BN173" s="41"/>
      <c r="BO173" s="9"/>
      <c r="BP173" s="41"/>
      <c r="BQ173" s="3"/>
      <c r="BR173" s="41"/>
      <c r="BS173" s="41"/>
      <c r="BT173" s="3"/>
      <c r="BU173" s="41"/>
      <c r="BV173" s="9"/>
      <c r="BW173" s="41"/>
      <c r="BX173" s="3"/>
      <c r="BY173" s="41"/>
      <c r="BZ173" s="41"/>
      <c r="CA173" s="3"/>
      <c r="CB173" s="41"/>
      <c r="CC173" s="9"/>
      <c r="CD173" s="41"/>
      <c r="CE173" s="3"/>
      <c r="CF173" s="41"/>
      <c r="CG173" s="41"/>
      <c r="CH173" s="3"/>
      <c r="CI173" s="41"/>
      <c r="CJ173" s="41"/>
      <c r="CK173" s="9"/>
      <c r="CL173" s="41"/>
      <c r="CM173" s="3"/>
      <c r="CN173" s="41"/>
      <c r="CO173" s="41"/>
      <c r="CP173" s="3"/>
      <c r="CQ173" s="41"/>
      <c r="CR173" s="41"/>
    </row>
    <row r="174" spans="1:96" ht="12" customHeight="1">
      <c r="A174" s="1"/>
      <c r="B174" s="16" t="s">
        <v>152</v>
      </c>
      <c r="C174" s="1"/>
      <c r="D174" s="237">
        <f>Functionalization!I174</f>
        <v>5.9316239560111665E-2</v>
      </c>
      <c r="E174" s="87"/>
      <c r="F174" s="44"/>
      <c r="G174" s="44"/>
      <c r="H174" s="87"/>
      <c r="I174" s="44">
        <v>5.9316239560111665E-2</v>
      </c>
      <c r="J174" s="44">
        <v>5.9316239560111665E-2</v>
      </c>
      <c r="K174" s="44">
        <v>5.9316239560111665E-2</v>
      </c>
      <c r="L174" s="44"/>
      <c r="M174" s="237">
        <f>Functionalization!J174</f>
        <v>5.9316239560111665E-2</v>
      </c>
      <c r="N174" s="87"/>
      <c r="O174" s="44"/>
      <c r="P174" s="44"/>
      <c r="Q174" s="87"/>
      <c r="R174" s="44">
        <v>5.9316239560111665E-2</v>
      </c>
      <c r="S174" s="44">
        <v>5.9316239560111665E-2</v>
      </c>
      <c r="T174" s="44"/>
      <c r="U174" s="237">
        <f>Functionalization!K174</f>
        <v>5.9316239560111665E-2</v>
      </c>
      <c r="V174" s="87"/>
      <c r="W174" s="44"/>
      <c r="X174" s="44"/>
      <c r="Y174" s="87"/>
      <c r="Z174" s="44">
        <v>5.9316239560111665E-2</v>
      </c>
      <c r="AA174" s="44">
        <v>5.9316239560111665E-2</v>
      </c>
      <c r="AB174" s="44">
        <v>5.9316239560111665E-2</v>
      </c>
      <c r="AC174" s="44">
        <v>5.9316239560111665E-2</v>
      </c>
      <c r="AD174" s="44"/>
      <c r="AE174" s="237">
        <f>Functionalization!L174</f>
        <v>5.9316239560111665E-2</v>
      </c>
      <c r="AF174" s="87"/>
      <c r="AG174" s="44"/>
      <c r="AH174" s="44"/>
      <c r="AI174" s="87"/>
      <c r="AJ174" s="44">
        <v>5.9316239560111665E-2</v>
      </c>
      <c r="AK174" s="44">
        <v>5.9316239560111665E-2</v>
      </c>
      <c r="AL174" s="44"/>
      <c r="AM174" s="237">
        <f>Functionalization!M174</f>
        <v>5.9316239560111665E-2</v>
      </c>
      <c r="AN174" s="87"/>
      <c r="AO174" s="44"/>
      <c r="AP174" s="44"/>
      <c r="AQ174" s="87"/>
      <c r="AR174" s="44">
        <v>5.9316239560111665E-2</v>
      </c>
      <c r="AS174" s="44"/>
      <c r="AT174" s="237">
        <f>Functionalization!N174</f>
        <v>5.9316239560111665E-2</v>
      </c>
      <c r="AU174" s="87"/>
      <c r="AV174" s="44"/>
      <c r="AW174" s="44"/>
      <c r="AX174" s="87"/>
      <c r="AY174" s="44">
        <v>5.9316239560111665E-2</v>
      </c>
      <c r="AZ174" s="44"/>
      <c r="BA174" s="237">
        <f>Functionalization!O174</f>
        <v>5.9316239560111665E-2</v>
      </c>
      <c r="BB174" s="87"/>
      <c r="BC174" s="44"/>
      <c r="BD174" s="44"/>
      <c r="BE174" s="87"/>
      <c r="BF174" s="44">
        <v>5.9316239560111665E-2</v>
      </c>
      <c r="BG174" s="44">
        <v>5.9316239560111665E-2</v>
      </c>
      <c r="BH174" s="44"/>
      <c r="BI174" s="237">
        <f>Functionalization!P174</f>
        <v>5.9316239560111665E-2</v>
      </c>
      <c r="BJ174" s="87"/>
      <c r="BK174" s="44"/>
      <c r="BL174" s="44"/>
      <c r="BM174" s="87"/>
      <c r="BN174" s="44">
        <v>5.9316239560111665E-2</v>
      </c>
      <c r="BO174" s="44"/>
      <c r="BP174" s="237">
        <f>Functionalization!Q174</f>
        <v>5.9316239560111665E-2</v>
      </c>
      <c r="BQ174" s="87"/>
      <c r="BR174" s="44"/>
      <c r="BS174" s="44"/>
      <c r="BT174" s="87"/>
      <c r="BU174" s="44">
        <v>5.9316239560111665E-2</v>
      </c>
      <c r="BV174" s="44"/>
      <c r="BW174" s="237">
        <f>Functionalization!R174</f>
        <v>5.9316239560111665E-2</v>
      </c>
      <c r="BX174" s="87"/>
      <c r="BY174" s="44"/>
      <c r="BZ174" s="44"/>
      <c r="CA174" s="87"/>
      <c r="CB174" s="44">
        <v>5.9316239560111665E-2</v>
      </c>
      <c r="CC174" s="44"/>
      <c r="CD174" s="237">
        <f>Functionalization!S174</f>
        <v>5.9316239560111665E-2</v>
      </c>
      <c r="CE174" s="87"/>
      <c r="CF174" s="44"/>
      <c r="CG174" s="44"/>
      <c r="CH174" s="87"/>
      <c r="CI174" s="44">
        <v>5.9316239560111665E-2</v>
      </c>
      <c r="CJ174" s="44">
        <v>5.9316239560111665E-2</v>
      </c>
      <c r="CK174" s="44"/>
      <c r="CL174" s="237">
        <f>Functionalization!T174</f>
        <v>5.9316239560111665E-2</v>
      </c>
      <c r="CM174" s="87"/>
      <c r="CN174" s="44"/>
      <c r="CO174" s="44"/>
      <c r="CP174" s="87"/>
      <c r="CQ174" s="44">
        <v>5.9316239560111665E-2</v>
      </c>
      <c r="CR174" s="44">
        <v>5.9316239560111665E-2</v>
      </c>
    </row>
    <row r="175" spans="1:96" ht="12" customHeight="1">
      <c r="A175" s="1"/>
      <c r="B175" s="16" t="s">
        <v>153</v>
      </c>
      <c r="C175" s="1"/>
      <c r="D175" s="27">
        <f>Functionalization!I175</f>
        <v>-592.71049388551342</v>
      </c>
      <c r="E175" s="3"/>
      <c r="F175" s="25">
        <v>0</v>
      </c>
      <c r="G175" s="27">
        <f>D175-F175</f>
        <v>-592.71049388551342</v>
      </c>
      <c r="H175" s="3"/>
      <c r="I175" s="25">
        <v>165.97288027450188</v>
      </c>
      <c r="J175" s="25">
        <v>-764.30857309087276</v>
      </c>
      <c r="K175" s="25">
        <v>5.6251989308574109</v>
      </c>
      <c r="L175" s="9"/>
      <c r="M175" s="27">
        <f>Functionalization!J175</f>
        <v>124.68766484155111</v>
      </c>
      <c r="N175" s="3"/>
      <c r="O175" s="25">
        <v>0</v>
      </c>
      <c r="P175" s="27">
        <f>M175-O175</f>
        <v>124.68766484155111</v>
      </c>
      <c r="Q175" s="3"/>
      <c r="R175" s="25">
        <v>119.20397661211811</v>
      </c>
      <c r="S175" s="25">
        <v>5.4836882294329889</v>
      </c>
      <c r="T175" s="9"/>
      <c r="U175" s="27">
        <f>Functionalization!K175</f>
        <v>21671.358312277091</v>
      </c>
      <c r="V175" s="3"/>
      <c r="W175" s="25">
        <v>0</v>
      </c>
      <c r="X175" s="27">
        <f>U175-W175</f>
        <v>21671.358312277091</v>
      </c>
      <c r="Y175" s="3"/>
      <c r="Z175" s="25">
        <v>7285.8036086079946</v>
      </c>
      <c r="AA175" s="25">
        <v>20.774690235623172</v>
      </c>
      <c r="AB175" s="25">
        <v>11728.601743996871</v>
      </c>
      <c r="AC175" s="25">
        <v>2636.1782694366038</v>
      </c>
      <c r="AD175" s="9"/>
      <c r="AE175" s="27">
        <f>Functionalization!L175</f>
        <v>1979.8368873292575</v>
      </c>
      <c r="AF175" s="3"/>
      <c r="AG175" s="25">
        <v>0</v>
      </c>
      <c r="AH175" s="27">
        <f>AE175-AG175</f>
        <v>1979.8368873292575</v>
      </c>
      <c r="AI175" s="3"/>
      <c r="AJ175" s="25">
        <v>1979.8368873292575</v>
      </c>
      <c r="AK175" s="25">
        <v>0</v>
      </c>
      <c r="AL175" s="9"/>
      <c r="AM175" s="27">
        <f>Functionalization!M175</f>
        <v>22627.694237763346</v>
      </c>
      <c r="AN175" s="3"/>
      <c r="AO175" s="25">
        <v>0</v>
      </c>
      <c r="AP175" s="27">
        <f>AM175-AO175</f>
        <v>22627.694237763346</v>
      </c>
      <c r="AQ175" s="3"/>
      <c r="AR175" s="25">
        <v>22627.694237763346</v>
      </c>
      <c r="AS175" s="9"/>
      <c r="AT175" s="27">
        <f>Functionalization!N175</f>
        <v>530.20519151333315</v>
      </c>
      <c r="AU175" s="3"/>
      <c r="AV175" s="25">
        <v>0</v>
      </c>
      <c r="AW175" s="27">
        <f>AT175-AV175</f>
        <v>530.20519151333315</v>
      </c>
      <c r="AX175" s="3"/>
      <c r="AY175" s="25">
        <v>530.20519151333315</v>
      </c>
      <c r="AZ175" s="9"/>
      <c r="BA175" s="27">
        <f>Functionalization!O175</f>
        <v>100808.46016707805</v>
      </c>
      <c r="BB175" s="3"/>
      <c r="BC175" s="25">
        <v>0</v>
      </c>
      <c r="BD175" s="27">
        <f>BA175-BC175</f>
        <v>100808.46016707805</v>
      </c>
      <c r="BE175" s="3"/>
      <c r="BF175" s="25">
        <v>100808.46016707805</v>
      </c>
      <c r="BG175" s="25">
        <v>0</v>
      </c>
      <c r="BH175" s="9"/>
      <c r="BI175" s="27">
        <f>Functionalization!P175</f>
        <v>0</v>
      </c>
      <c r="BJ175" s="3"/>
      <c r="BK175" s="25">
        <v>0</v>
      </c>
      <c r="BL175" s="27">
        <f>BI175-BK175</f>
        <v>0</v>
      </c>
      <c r="BM175" s="3"/>
      <c r="BN175" s="25">
        <v>0</v>
      </c>
      <c r="BO175" s="9"/>
      <c r="BP175" s="27">
        <f>Functionalization!Q175</f>
        <v>26797.779431734893</v>
      </c>
      <c r="BQ175" s="3"/>
      <c r="BR175" s="25">
        <v>0</v>
      </c>
      <c r="BS175" s="27">
        <f>BP175-BR175</f>
        <v>26797.779431734893</v>
      </c>
      <c r="BT175" s="3"/>
      <c r="BU175" s="25">
        <v>26797.779431734893</v>
      </c>
      <c r="BV175" s="9"/>
      <c r="BW175" s="27">
        <f>Functionalization!R175</f>
        <v>190.34719792817853</v>
      </c>
      <c r="BX175" s="3"/>
      <c r="BY175" s="25">
        <v>0</v>
      </c>
      <c r="BZ175" s="27">
        <f>BW175-BY175</f>
        <v>190.34719792817853</v>
      </c>
      <c r="CA175" s="3"/>
      <c r="CB175" s="25">
        <v>190.34719792817853</v>
      </c>
      <c r="CC175" s="9"/>
      <c r="CD175" s="27">
        <f>Functionalization!S175</f>
        <v>19712.704937055914</v>
      </c>
      <c r="CE175" s="3"/>
      <c r="CF175" s="25">
        <v>0</v>
      </c>
      <c r="CG175" s="27">
        <f>CD175-CF175</f>
        <v>19712.704937055914</v>
      </c>
      <c r="CH175" s="3"/>
      <c r="CI175" s="25">
        <v>19654.953578169094</v>
      </c>
      <c r="CJ175" s="25">
        <v>57.751358886817563</v>
      </c>
      <c r="CK175" s="9"/>
      <c r="CL175" s="27">
        <f>Functionalization!T175</f>
        <v>177289.22002410112</v>
      </c>
      <c r="CM175" s="3"/>
      <c r="CN175" s="25">
        <v>0</v>
      </c>
      <c r="CO175" s="27">
        <f>CL175-CN175</f>
        <v>177289.22002410112</v>
      </c>
      <c r="CP175" s="3"/>
      <c r="CQ175" s="25">
        <v>62064.870476557917</v>
      </c>
      <c r="CR175" s="25">
        <v>115224.34954754326</v>
      </c>
    </row>
    <row r="176" spans="1:96" ht="12" customHeight="1">
      <c r="A176" s="1"/>
      <c r="B176" s="16" t="s">
        <v>154</v>
      </c>
      <c r="C176" s="1"/>
      <c r="D176" s="27">
        <f>Functionalization!I176</f>
        <v>-24.763769883102697</v>
      </c>
      <c r="E176" s="3"/>
      <c r="F176" s="27">
        <v>0</v>
      </c>
      <c r="G176" s="27">
        <f t="shared" ref="G176:G177" si="496">D176-F176</f>
        <v>-24.763769883102697</v>
      </c>
      <c r="H176" s="3" t="s">
        <v>667</v>
      </c>
      <c r="I176" s="27">
        <v>6.9344380711224911</v>
      </c>
      <c r="J176" s="27">
        <v>-31.933231854269945</v>
      </c>
      <c r="K176" s="27">
        <v>0.23502390004475829</v>
      </c>
      <c r="L176" s="9"/>
      <c r="M176" s="27">
        <f>Functionalization!J176</f>
        <v>5.209519101232627</v>
      </c>
      <c r="N176" s="42"/>
      <c r="O176" s="27">
        <v>0</v>
      </c>
      <c r="P176" s="27">
        <f t="shared" ref="P176:P177" si="497">M176-O176</f>
        <v>5.209519101232627</v>
      </c>
      <c r="Q176" s="3" t="s">
        <v>662</v>
      </c>
      <c r="R176" s="27">
        <v>4.9804075959948149</v>
      </c>
      <c r="S176" s="27">
        <v>0.22911150523781282</v>
      </c>
      <c r="T176" s="1"/>
      <c r="U176" s="27">
        <f>Functionalization!K176</f>
        <v>905.44124970926464</v>
      </c>
      <c r="V176" s="42"/>
      <c r="W176" s="27">
        <v>0</v>
      </c>
      <c r="X176" s="27">
        <f t="shared" ref="X176:X177" si="498">U176-W176</f>
        <v>905.44124970926464</v>
      </c>
      <c r="Y176" s="3" t="s">
        <v>663</v>
      </c>
      <c r="Z176" s="27">
        <v>304.40487529464565</v>
      </c>
      <c r="AA176" s="27">
        <v>0.86797796511948455</v>
      </c>
      <c r="AB176" s="27">
        <v>490.02742086593963</v>
      </c>
      <c r="AC176" s="27">
        <v>110.14097558355969</v>
      </c>
      <c r="AD176" s="9"/>
      <c r="AE176" s="27">
        <f>Functionalization!L176</f>
        <v>82.71867225176922</v>
      </c>
      <c r="AF176" s="42"/>
      <c r="AG176" s="27">
        <v>0</v>
      </c>
      <c r="AH176" s="27">
        <f t="shared" ref="AH176:AH177" si="499">AE176-AG176</f>
        <v>82.71867225176922</v>
      </c>
      <c r="AI176" s="3" t="s">
        <v>637</v>
      </c>
      <c r="AJ176" s="27">
        <v>82.71867225176922</v>
      </c>
      <c r="AK176" s="27">
        <v>0</v>
      </c>
      <c r="AL176" s="9"/>
      <c r="AM176" s="27">
        <f>Functionalization!M176</f>
        <v>945.39748978599289</v>
      </c>
      <c r="AN176" s="3"/>
      <c r="AO176" s="27">
        <v>0</v>
      </c>
      <c r="AP176" s="27">
        <f t="shared" ref="AP176:AP177" si="500">AM176-AO176</f>
        <v>945.39748978599289</v>
      </c>
      <c r="AQ176" s="3" t="s">
        <v>637</v>
      </c>
      <c r="AR176" s="27">
        <v>945.39748978599289</v>
      </c>
      <c r="AS176" s="9"/>
      <c r="AT176" s="27">
        <f>Functionalization!N176</f>
        <v>22.152264029255932</v>
      </c>
      <c r="AU176" s="3"/>
      <c r="AV176" s="27">
        <v>0</v>
      </c>
      <c r="AW176" s="27">
        <f t="shared" ref="AW176:AW177" si="501">AT176-AV176</f>
        <v>22.152264029255932</v>
      </c>
      <c r="AX176" s="3" t="s">
        <v>637</v>
      </c>
      <c r="AY176" s="27">
        <v>22.152264029255932</v>
      </c>
      <c r="AZ176" s="9"/>
      <c r="BA176" s="27">
        <f>Functionalization!O176</f>
        <v>4211.8328182150317</v>
      </c>
      <c r="BB176" s="3"/>
      <c r="BC176" s="27">
        <v>0</v>
      </c>
      <c r="BD176" s="27">
        <f t="shared" ref="BD176:BD177" si="502">BA176-BC176</f>
        <v>4211.8328182150317</v>
      </c>
      <c r="BE176" s="3" t="s">
        <v>637</v>
      </c>
      <c r="BF176" s="27">
        <v>4211.8328182150317</v>
      </c>
      <c r="BG176" s="27">
        <v>0</v>
      </c>
      <c r="BH176" s="9"/>
      <c r="BI176" s="27">
        <f>Functionalization!P176</f>
        <v>0</v>
      </c>
      <c r="BJ176" s="3"/>
      <c r="BK176" s="27">
        <v>0</v>
      </c>
      <c r="BL176" s="27">
        <f t="shared" ref="BL176:BL177" si="503">BI176-BK176</f>
        <v>0</v>
      </c>
      <c r="BM176" s="3"/>
      <c r="BN176" s="27">
        <v>0</v>
      </c>
      <c r="BO176" s="9"/>
      <c r="BP176" s="27">
        <f>Functionalization!Q176</f>
        <v>1119.625938922228</v>
      </c>
      <c r="BQ176" s="42"/>
      <c r="BR176" s="27">
        <v>0</v>
      </c>
      <c r="BS176" s="27">
        <f t="shared" ref="BS176:BS177" si="504">BP176-BR176</f>
        <v>1119.625938922228</v>
      </c>
      <c r="BT176" s="3" t="s">
        <v>637</v>
      </c>
      <c r="BU176" s="27">
        <v>1119.625938922228</v>
      </c>
      <c r="BV176" s="9"/>
      <c r="BW176" s="27">
        <f>Functionalization!R176</f>
        <v>7.9528104462704272</v>
      </c>
      <c r="BX176" s="3"/>
      <c r="BY176" s="27">
        <v>0</v>
      </c>
      <c r="BZ176" s="27">
        <f t="shared" ref="BZ176:BZ177" si="505">BW176-BY176</f>
        <v>7.9528104462704272</v>
      </c>
      <c r="CA176" s="3" t="s">
        <v>637</v>
      </c>
      <c r="CB176" s="27">
        <v>7.9528104462704272</v>
      </c>
      <c r="CC176" s="9"/>
      <c r="CD176" s="27">
        <f>Functionalization!S176</f>
        <v>823.60763622492414</v>
      </c>
      <c r="CE176" s="3"/>
      <c r="CF176" s="27">
        <v>0</v>
      </c>
      <c r="CG176" s="27">
        <f t="shared" ref="CG176:CG177" si="506">CD176-CF176</f>
        <v>823.60763622492414</v>
      </c>
      <c r="CH176" s="3" t="s">
        <v>668</v>
      </c>
      <c r="CI176" s="27">
        <v>821.1947527402159</v>
      </c>
      <c r="CJ176" s="27">
        <v>2.4128834847082543</v>
      </c>
      <c r="CK176" s="9"/>
      <c r="CL176" s="27">
        <f>Functionalization!T176</f>
        <v>7407.2409594955361</v>
      </c>
      <c r="CM176" s="3"/>
      <c r="CN176" s="27">
        <v>0</v>
      </c>
      <c r="CO176" s="27">
        <f t="shared" ref="CO176:CO177" si="507">CL176-CN176</f>
        <v>7407.2409594955361</v>
      </c>
      <c r="CP176" s="3" t="s">
        <v>661</v>
      </c>
      <c r="CQ176" s="27">
        <v>2593.1043674130224</v>
      </c>
      <c r="CR176" s="27">
        <v>4814.1365920825137</v>
      </c>
    </row>
    <row r="177" spans="1:96" ht="12" customHeight="1">
      <c r="A177" s="1"/>
      <c r="B177" s="16" t="s">
        <v>156</v>
      </c>
      <c r="C177" s="1"/>
      <c r="D177" s="27">
        <f>Functionalization!I177</f>
        <v>14.608770177318657</v>
      </c>
      <c r="E177" s="3"/>
      <c r="F177" s="27">
        <v>0</v>
      </c>
      <c r="G177" s="27">
        <f t="shared" si="496"/>
        <v>14.608770177318657</v>
      </c>
      <c r="H177" s="3" t="s">
        <v>669</v>
      </c>
      <c r="I177" s="27">
        <v>6.4316601828282982</v>
      </c>
      <c r="J177" s="27">
        <v>8.17710999449036</v>
      </c>
      <c r="K177" s="27">
        <v>0</v>
      </c>
      <c r="L177" s="9"/>
      <c r="M177" s="27">
        <f>Functionalization!J177</f>
        <v>23.634700776683591</v>
      </c>
      <c r="N177" s="3"/>
      <c r="O177" s="27">
        <v>0</v>
      </c>
      <c r="P177" s="27">
        <f t="shared" si="497"/>
        <v>23.634700776683591</v>
      </c>
      <c r="Q177" s="3" t="s">
        <v>670</v>
      </c>
      <c r="R177" s="27">
        <v>23.395691536962779</v>
      </c>
      <c r="S177" s="27">
        <v>0.23900923972081245</v>
      </c>
      <c r="T177" s="1"/>
      <c r="U177" s="27">
        <f>Functionalization!K177</f>
        <v>1433.6820446990953</v>
      </c>
      <c r="V177" s="3"/>
      <c r="W177" s="27">
        <v>0</v>
      </c>
      <c r="X177" s="27">
        <f t="shared" si="498"/>
        <v>1433.6820446990953</v>
      </c>
      <c r="Y177" s="3" t="s">
        <v>671</v>
      </c>
      <c r="Z177" s="27">
        <v>1040.1000362364628</v>
      </c>
      <c r="AA177" s="27">
        <v>1.0473145731109419</v>
      </c>
      <c r="AB177" s="27">
        <v>273.38786331377077</v>
      </c>
      <c r="AC177" s="27">
        <v>119.1468305757507</v>
      </c>
      <c r="AD177" s="9"/>
      <c r="AE177" s="27">
        <f>Functionalization!L177</f>
        <v>14.252288061310656</v>
      </c>
      <c r="AF177" s="3"/>
      <c r="AG177" s="27">
        <v>0</v>
      </c>
      <c r="AH177" s="27">
        <f t="shared" si="499"/>
        <v>14.252288061310656</v>
      </c>
      <c r="AI177" s="3" t="s">
        <v>637</v>
      </c>
      <c r="AJ177" s="27">
        <v>14.252288061310656</v>
      </c>
      <c r="AK177" s="27">
        <v>0</v>
      </c>
      <c r="AL177" s="9"/>
      <c r="AM177" s="27">
        <f>Functionalization!M177</f>
        <v>524.05228093768733</v>
      </c>
      <c r="AN177" s="3"/>
      <c r="AO177" s="27">
        <v>0</v>
      </c>
      <c r="AP177" s="27">
        <f t="shared" si="500"/>
        <v>524.05228093768733</v>
      </c>
      <c r="AQ177" s="3" t="s">
        <v>637</v>
      </c>
      <c r="AR177" s="27">
        <v>524.05228093768733</v>
      </c>
      <c r="AS177" s="9"/>
      <c r="AT177" s="27">
        <f>Functionalization!N177</f>
        <v>19.125040909397054</v>
      </c>
      <c r="AU177" s="3"/>
      <c r="AV177" s="27">
        <v>0</v>
      </c>
      <c r="AW177" s="27">
        <f t="shared" si="501"/>
        <v>19.125040909397054</v>
      </c>
      <c r="AX177" s="3" t="s">
        <v>637</v>
      </c>
      <c r="AY177" s="27">
        <v>19.125040909397054</v>
      </c>
      <c r="AZ177" s="9"/>
      <c r="BA177" s="27">
        <f>Functionalization!O177</f>
        <v>20366.882094240962</v>
      </c>
      <c r="BB177" s="3"/>
      <c r="BC177" s="27">
        <v>0</v>
      </c>
      <c r="BD177" s="27">
        <f t="shared" si="502"/>
        <v>20366.882094240962</v>
      </c>
      <c r="BE177" s="3" t="s">
        <v>637</v>
      </c>
      <c r="BF177" s="27">
        <v>20366.882094240962</v>
      </c>
      <c r="BG177" s="27">
        <v>0</v>
      </c>
      <c r="BH177" s="9"/>
      <c r="BI177" s="27">
        <f>Functionalization!P177</f>
        <v>0</v>
      </c>
      <c r="BJ177" s="3"/>
      <c r="BK177" s="27">
        <v>0</v>
      </c>
      <c r="BL177" s="27">
        <f t="shared" si="503"/>
        <v>0</v>
      </c>
      <c r="BM177" s="3"/>
      <c r="BN177" s="27">
        <v>0</v>
      </c>
      <c r="BO177" s="9"/>
      <c r="BP177" s="27">
        <f>Functionalization!Q177</f>
        <v>7347.1950039265193</v>
      </c>
      <c r="BQ177" s="3"/>
      <c r="BR177" s="27">
        <v>0</v>
      </c>
      <c r="BS177" s="27">
        <f t="shared" si="504"/>
        <v>7347.1950039265193</v>
      </c>
      <c r="BT177" s="3" t="s">
        <v>637</v>
      </c>
      <c r="BU177" s="27">
        <v>7347.1950039265193</v>
      </c>
      <c r="BV177" s="9"/>
      <c r="BW177" s="27">
        <f>Functionalization!R177</f>
        <v>112.78537369739847</v>
      </c>
      <c r="BX177" s="3"/>
      <c r="BY177" s="27">
        <v>0</v>
      </c>
      <c r="BZ177" s="27">
        <f t="shared" si="505"/>
        <v>112.78537369739847</v>
      </c>
      <c r="CA177" s="3" t="s">
        <v>637</v>
      </c>
      <c r="CB177" s="27">
        <v>112.78537369739847</v>
      </c>
      <c r="CC177" s="9"/>
      <c r="CD177" s="27">
        <f>Functionalization!S177</f>
        <v>3379.8572955544373</v>
      </c>
      <c r="CE177" s="3"/>
      <c r="CF177" s="27">
        <v>0</v>
      </c>
      <c r="CG177" s="27">
        <f t="shared" si="506"/>
        <v>3379.8572955544373</v>
      </c>
      <c r="CH177" s="3" t="s">
        <v>672</v>
      </c>
      <c r="CI177" s="27">
        <v>3365.3102457382975</v>
      </c>
      <c r="CJ177" s="27">
        <v>14.547049816139772</v>
      </c>
      <c r="CK177" s="9"/>
      <c r="CL177" s="27">
        <f>Functionalization!T177</f>
        <v>45284.925107019189</v>
      </c>
      <c r="CM177" s="3"/>
      <c r="CN177" s="27">
        <v>0</v>
      </c>
      <c r="CO177" s="27">
        <f t="shared" si="507"/>
        <v>45284.925107019189</v>
      </c>
      <c r="CP177" s="3" t="s">
        <v>673</v>
      </c>
      <c r="CQ177" s="27">
        <v>23577.635890046</v>
      </c>
      <c r="CR177" s="27">
        <v>21707.289216973189</v>
      </c>
    </row>
    <row r="178" spans="1:96" ht="12" customHeight="1" thickBot="1">
      <c r="A178" s="1"/>
      <c r="B178" s="16" t="s">
        <v>42</v>
      </c>
      <c r="C178" s="1"/>
      <c r="D178" s="47">
        <f>SUM(D175:D177)</f>
        <v>-602.86549359129742</v>
      </c>
      <c r="E178" s="3"/>
      <c r="F178" s="47">
        <f>SUM(F175:F177)</f>
        <v>0</v>
      </c>
      <c r="G178" s="47">
        <f>SUM(G175:G177)</f>
        <v>-602.86549359129742</v>
      </c>
      <c r="H178" s="3"/>
      <c r="I178" s="47">
        <f>SUM(I175:I177)</f>
        <v>179.33897852845266</v>
      </c>
      <c r="J178" s="47">
        <f>SUM(J175:J177)</f>
        <v>-788.06469495065232</v>
      </c>
      <c r="K178" s="47">
        <f>SUM(K175:K177)</f>
        <v>5.8602228309021696</v>
      </c>
      <c r="L178" s="9"/>
      <c r="M178" s="47">
        <f>SUM(M175:M177)</f>
        <v>153.53188471946731</v>
      </c>
      <c r="N178" s="3"/>
      <c r="O178" s="47">
        <f>SUM(O175:O177)</f>
        <v>0</v>
      </c>
      <c r="P178" s="47">
        <f>SUM(P175:P177)</f>
        <v>153.53188471946731</v>
      </c>
      <c r="Q178" s="3"/>
      <c r="R178" s="47">
        <f>SUM(R175:R177)</f>
        <v>147.5800757450757</v>
      </c>
      <c r="S178" s="47">
        <f>SUM(S175:S177)</f>
        <v>5.9518089743916143</v>
      </c>
      <c r="T178" s="9"/>
      <c r="U178" s="47">
        <f>SUM(U175:U177)</f>
        <v>24010.481606685451</v>
      </c>
      <c r="V178" s="3"/>
      <c r="W178" s="47">
        <f>SUM(W175:W177)</f>
        <v>0</v>
      </c>
      <c r="X178" s="47">
        <f>SUM(X175:X177)</f>
        <v>24010.481606685451</v>
      </c>
      <c r="Y178" s="3"/>
      <c r="Z178" s="47">
        <f>SUM(Z175:Z177)</f>
        <v>8630.3085201391023</v>
      </c>
      <c r="AA178" s="47">
        <f>SUM(AA175:AA177)</f>
        <v>22.689982773853597</v>
      </c>
      <c r="AB178" s="47">
        <f>SUM(AB175:AB177)</f>
        <v>12492.01702817658</v>
      </c>
      <c r="AC178" s="47">
        <f>SUM(AC175:AC177)</f>
        <v>2865.4660755959144</v>
      </c>
      <c r="AD178" s="9"/>
      <c r="AE178" s="47">
        <f>SUM(AE175:AE177)</f>
        <v>2076.807847642337</v>
      </c>
      <c r="AF178" s="3"/>
      <c r="AG178" s="47">
        <f>SUM(AG175:AG177)</f>
        <v>0</v>
      </c>
      <c r="AH178" s="47">
        <f>SUM(AH175:AH177)</f>
        <v>2076.807847642337</v>
      </c>
      <c r="AI178" s="3"/>
      <c r="AJ178" s="47">
        <f>SUM(AJ175:AJ177)</f>
        <v>2076.807847642337</v>
      </c>
      <c r="AK178" s="47">
        <f>SUM(AK175:AK177)</f>
        <v>0</v>
      </c>
      <c r="AL178" s="9"/>
      <c r="AM178" s="47">
        <f>SUM(AM175:AM177)</f>
        <v>24097.144008487026</v>
      </c>
      <c r="AN178" s="3"/>
      <c r="AO178" s="47">
        <f>SUM(AO175:AO177)</f>
        <v>0</v>
      </c>
      <c r="AP178" s="47">
        <f>SUM(AP175:AP177)</f>
        <v>24097.144008487026</v>
      </c>
      <c r="AQ178" s="3"/>
      <c r="AR178" s="47">
        <f>SUM(AR175:AR177)</f>
        <v>24097.144008487026</v>
      </c>
      <c r="AS178" s="9"/>
      <c r="AT178" s="47">
        <f>SUM(AT175:AT177)</f>
        <v>571.48249645198609</v>
      </c>
      <c r="AU178" s="3"/>
      <c r="AV178" s="47">
        <f>SUM(AV175:AV177)</f>
        <v>0</v>
      </c>
      <c r="AW178" s="47">
        <f>SUM(AW175:AW177)</f>
        <v>571.48249645198609</v>
      </c>
      <c r="AX178" s="3"/>
      <c r="AY178" s="47">
        <f>SUM(AY175:AY177)</f>
        <v>571.48249645198609</v>
      </c>
      <c r="AZ178" s="9"/>
      <c r="BA178" s="47">
        <f>SUM(BA175:BA177)</f>
        <v>125387.17507953405</v>
      </c>
      <c r="BB178" s="3"/>
      <c r="BC178" s="47">
        <f>SUM(BC175:BC177)</f>
        <v>0</v>
      </c>
      <c r="BD178" s="47">
        <f>SUM(BD175:BD177)</f>
        <v>125387.17507953405</v>
      </c>
      <c r="BE178" s="3"/>
      <c r="BF178" s="47">
        <f>SUM(BF175:BF177)</f>
        <v>125387.17507953405</v>
      </c>
      <c r="BG178" s="47">
        <f>SUM(BG175:BG177)</f>
        <v>0</v>
      </c>
      <c r="BH178" s="9"/>
      <c r="BI178" s="47">
        <f>SUM(BI175:BI177)</f>
        <v>0</v>
      </c>
      <c r="BJ178" s="3"/>
      <c r="BK178" s="47">
        <f>SUM(BK175:BK177)</f>
        <v>0</v>
      </c>
      <c r="BL178" s="47">
        <f>SUM(BL175:BL177)</f>
        <v>0</v>
      </c>
      <c r="BM178" s="3"/>
      <c r="BN178" s="47">
        <f>SUM(BN175:BN177)</f>
        <v>0</v>
      </c>
      <c r="BO178" s="9"/>
      <c r="BP178" s="47">
        <f>SUM(BP175:BP177)</f>
        <v>35264.600374583642</v>
      </c>
      <c r="BQ178" s="3"/>
      <c r="BR178" s="47">
        <f>SUM(BR175:BR177)</f>
        <v>0</v>
      </c>
      <c r="BS178" s="47">
        <f>SUM(BS175:BS177)</f>
        <v>35264.600374583642</v>
      </c>
      <c r="BT178" s="3"/>
      <c r="BU178" s="47">
        <f>SUM(BU175:BU177)</f>
        <v>35264.600374583642</v>
      </c>
      <c r="BV178" s="9"/>
      <c r="BW178" s="47">
        <f>SUM(BW175:BW177)</f>
        <v>311.08538207184745</v>
      </c>
      <c r="BX178" s="3"/>
      <c r="BY178" s="47">
        <f>SUM(BY175:BY177)</f>
        <v>0</v>
      </c>
      <c r="BZ178" s="47">
        <f>SUM(BZ175:BZ177)</f>
        <v>311.08538207184745</v>
      </c>
      <c r="CA178" s="3"/>
      <c r="CB178" s="47">
        <f>SUM(CB175:CB177)</f>
        <v>311.08538207184745</v>
      </c>
      <c r="CC178" s="9"/>
      <c r="CD178" s="47">
        <f>SUM(CD175:CD177)</f>
        <v>23916.169868835277</v>
      </c>
      <c r="CE178" s="3"/>
      <c r="CF178" s="47">
        <f>SUM(CF175:CF177)</f>
        <v>0</v>
      </c>
      <c r="CG178" s="47">
        <f>SUM(CG175:CG177)</f>
        <v>23916.169868835277</v>
      </c>
      <c r="CH178" s="3"/>
      <c r="CI178" s="47">
        <f>SUM(CI175:CI177)</f>
        <v>23841.458576647608</v>
      </c>
      <c r="CJ178" s="47">
        <f>SUM(CJ175:CJ177)</f>
        <v>74.711292187665592</v>
      </c>
      <c r="CK178" s="9"/>
      <c r="CL178" s="47">
        <f>SUM(CL175:CL177)</f>
        <v>229981.38609061585</v>
      </c>
      <c r="CM178" s="3"/>
      <c r="CN178" s="47">
        <f>SUM(CN175:CN177)</f>
        <v>0</v>
      </c>
      <c r="CO178" s="47">
        <f>SUM(CO175:CO177)</f>
        <v>229981.38609061585</v>
      </c>
      <c r="CP178" s="3"/>
      <c r="CQ178" s="47">
        <f>SUM(CQ175:CQ177)</f>
        <v>88235.61073401694</v>
      </c>
      <c r="CR178" s="47">
        <f>SUM(CR175:CR177)</f>
        <v>141745.77535659896</v>
      </c>
    </row>
    <row r="179" spans="1:96" ht="12" customHeight="1">
      <c r="A179" s="1"/>
      <c r="B179" s="1"/>
      <c r="C179" s="1"/>
      <c r="D179" s="25"/>
      <c r="E179" s="3"/>
      <c r="F179" s="25"/>
      <c r="G179" s="25"/>
      <c r="H179" s="3"/>
      <c r="I179" s="25"/>
      <c r="J179" s="25"/>
      <c r="K179" s="25"/>
      <c r="L179" s="9"/>
      <c r="M179" s="25"/>
      <c r="N179" s="3"/>
      <c r="O179" s="25"/>
      <c r="P179" s="25"/>
      <c r="Q179" s="3"/>
      <c r="R179" s="25"/>
      <c r="S179" s="25"/>
      <c r="T179" s="9"/>
      <c r="U179" s="25"/>
      <c r="V179" s="3"/>
      <c r="W179" s="25"/>
      <c r="X179" s="25"/>
      <c r="Y179" s="3"/>
      <c r="Z179" s="25"/>
      <c r="AA179" s="25"/>
      <c r="AB179" s="25"/>
      <c r="AC179" s="25"/>
      <c r="AD179" s="9"/>
      <c r="AE179" s="25"/>
      <c r="AF179" s="3"/>
      <c r="AG179" s="25"/>
      <c r="AH179" s="25"/>
      <c r="AI179" s="3"/>
      <c r="AJ179" s="25"/>
      <c r="AK179" s="25"/>
      <c r="AL179" s="9"/>
      <c r="AM179" s="25"/>
      <c r="AN179" s="3"/>
      <c r="AO179" s="25"/>
      <c r="AP179" s="25"/>
      <c r="AQ179" s="3"/>
      <c r="AR179" s="25"/>
      <c r="AS179" s="9"/>
      <c r="AT179" s="25"/>
      <c r="AU179" s="3"/>
      <c r="AV179" s="25"/>
      <c r="AW179" s="25"/>
      <c r="AX179" s="3"/>
      <c r="AY179" s="25"/>
      <c r="AZ179" s="9"/>
      <c r="BA179" s="25"/>
      <c r="BB179" s="3"/>
      <c r="BC179" s="25"/>
      <c r="BD179" s="25"/>
      <c r="BE179" s="3"/>
      <c r="BF179" s="25"/>
      <c r="BG179" s="25"/>
      <c r="BH179" s="9"/>
      <c r="BI179" s="25"/>
      <c r="BJ179" s="3"/>
      <c r="BK179" s="25"/>
      <c r="BL179" s="25"/>
      <c r="BM179" s="3"/>
      <c r="BN179" s="25"/>
      <c r="BO179" s="9"/>
      <c r="BP179" s="25"/>
      <c r="BQ179" s="3"/>
      <c r="BR179" s="25"/>
      <c r="BS179" s="25"/>
      <c r="BT179" s="3"/>
      <c r="BU179" s="25"/>
      <c r="BV179" s="9"/>
      <c r="BW179" s="25"/>
      <c r="BX179" s="3"/>
      <c r="BY179" s="25"/>
      <c r="BZ179" s="25"/>
      <c r="CA179" s="3"/>
      <c r="CB179" s="25"/>
      <c r="CC179" s="9"/>
      <c r="CD179" s="25"/>
      <c r="CE179" s="3"/>
      <c r="CF179" s="25"/>
      <c r="CG179" s="25"/>
      <c r="CH179" s="3"/>
      <c r="CI179" s="25"/>
      <c r="CJ179" s="25"/>
      <c r="CK179" s="9"/>
      <c r="CL179" s="25"/>
      <c r="CM179" s="3"/>
      <c r="CN179" s="25"/>
      <c r="CO179" s="25"/>
      <c r="CP179" s="3"/>
      <c r="CQ179" s="25"/>
      <c r="CR179" s="25"/>
    </row>
    <row r="180" spans="1:96" ht="12" customHeight="1" thickBot="1">
      <c r="A180" s="16" t="s">
        <v>158</v>
      </c>
      <c r="B180" s="1"/>
      <c r="C180" s="1"/>
      <c r="D180" s="66">
        <f>Functionalization!I180</f>
        <v>0</v>
      </c>
      <c r="E180" s="3"/>
      <c r="F180" s="66">
        <v>0</v>
      </c>
      <c r="G180" s="66">
        <f>D180-F180</f>
        <v>0</v>
      </c>
      <c r="H180" s="42"/>
      <c r="I180" s="66">
        <v>0</v>
      </c>
      <c r="J180" s="66">
        <v>0</v>
      </c>
      <c r="K180" s="66">
        <v>0</v>
      </c>
      <c r="L180" s="9"/>
      <c r="M180" s="66">
        <f>Functionalization!J180</f>
        <v>0</v>
      </c>
      <c r="N180" s="3"/>
      <c r="O180" s="66">
        <v>0</v>
      </c>
      <c r="P180" s="66">
        <f>M180-O180</f>
        <v>0</v>
      </c>
      <c r="Q180" s="42"/>
      <c r="R180" s="66">
        <v>0</v>
      </c>
      <c r="S180" s="66">
        <v>0</v>
      </c>
      <c r="T180" s="1"/>
      <c r="U180" s="66">
        <f>Functionalization!K180</f>
        <v>0</v>
      </c>
      <c r="V180" s="3"/>
      <c r="W180" s="66">
        <v>0</v>
      </c>
      <c r="X180" s="66">
        <f>U180-W180</f>
        <v>0</v>
      </c>
      <c r="Y180" s="42"/>
      <c r="Z180" s="66">
        <v>0</v>
      </c>
      <c r="AA180" s="66">
        <v>0</v>
      </c>
      <c r="AB180" s="66">
        <v>0</v>
      </c>
      <c r="AC180" s="66">
        <v>0</v>
      </c>
      <c r="AD180" s="9"/>
      <c r="AE180" s="66">
        <f>Functionalization!L180</f>
        <v>0</v>
      </c>
      <c r="AF180" s="3"/>
      <c r="AG180" s="66">
        <v>0</v>
      </c>
      <c r="AH180" s="66">
        <f>AE180-AG180</f>
        <v>0</v>
      </c>
      <c r="AI180" s="42"/>
      <c r="AJ180" s="66">
        <v>0</v>
      </c>
      <c r="AK180" s="66">
        <v>0</v>
      </c>
      <c r="AL180" s="9"/>
      <c r="AM180" s="66">
        <f>Functionalization!M180</f>
        <v>0</v>
      </c>
      <c r="AN180" s="3"/>
      <c r="AO180" s="66">
        <v>0</v>
      </c>
      <c r="AP180" s="66">
        <f>AM180-AO180</f>
        <v>0</v>
      </c>
      <c r="AQ180" s="3" t="s">
        <v>637</v>
      </c>
      <c r="AR180" s="66">
        <v>0</v>
      </c>
      <c r="AS180" s="9"/>
      <c r="AT180" s="66">
        <f>Functionalization!N180</f>
        <v>0</v>
      </c>
      <c r="AU180" s="3"/>
      <c r="AV180" s="66">
        <v>0</v>
      </c>
      <c r="AW180" s="66">
        <f>AT180-AV180</f>
        <v>0</v>
      </c>
      <c r="AX180" s="3" t="s">
        <v>637</v>
      </c>
      <c r="AY180" s="66">
        <v>0</v>
      </c>
      <c r="AZ180" s="9"/>
      <c r="BA180" s="66">
        <f>Functionalization!O180</f>
        <v>0</v>
      </c>
      <c r="BB180" s="3"/>
      <c r="BC180" s="66">
        <v>0</v>
      </c>
      <c r="BD180" s="66">
        <f>BA180-BC180</f>
        <v>0</v>
      </c>
      <c r="BE180" s="3" t="s">
        <v>637</v>
      </c>
      <c r="BF180" s="66">
        <v>0</v>
      </c>
      <c r="BG180" s="66">
        <v>0</v>
      </c>
      <c r="BH180" s="9"/>
      <c r="BI180" s="66">
        <f>Functionalization!P180</f>
        <v>0</v>
      </c>
      <c r="BJ180" s="3"/>
      <c r="BK180" s="66">
        <v>0</v>
      </c>
      <c r="BL180" s="66">
        <f>BI180-BK180</f>
        <v>0</v>
      </c>
      <c r="BM180" s="3"/>
      <c r="BN180" s="66">
        <v>0</v>
      </c>
      <c r="BO180" s="9"/>
      <c r="BP180" s="66">
        <f>Functionalization!Q180</f>
        <v>0</v>
      </c>
      <c r="BQ180" s="3"/>
      <c r="BR180" s="66">
        <v>0</v>
      </c>
      <c r="BS180" s="66">
        <f>BP180-BR180</f>
        <v>0</v>
      </c>
      <c r="BT180" s="42"/>
      <c r="BU180" s="66">
        <v>0</v>
      </c>
      <c r="BV180" s="9"/>
      <c r="BW180" s="66">
        <f>Functionalization!R180</f>
        <v>0</v>
      </c>
      <c r="BX180" s="3"/>
      <c r="BY180" s="66">
        <v>0</v>
      </c>
      <c r="BZ180" s="66">
        <f>BW180-BY180</f>
        <v>0</v>
      </c>
      <c r="CA180" s="3" t="s">
        <v>637</v>
      </c>
      <c r="CB180" s="66">
        <v>0</v>
      </c>
      <c r="CC180" s="9"/>
      <c r="CD180" s="66">
        <f>Functionalization!S180</f>
        <v>0</v>
      </c>
      <c r="CE180" s="3"/>
      <c r="CF180" s="66">
        <v>0</v>
      </c>
      <c r="CG180" s="66">
        <f>CD180-CF180</f>
        <v>0</v>
      </c>
      <c r="CH180" s="3"/>
      <c r="CI180" s="66">
        <v>0</v>
      </c>
      <c r="CJ180" s="66">
        <v>0</v>
      </c>
      <c r="CK180" s="9"/>
      <c r="CL180" s="66">
        <f>Functionalization!T180</f>
        <v>0</v>
      </c>
      <c r="CM180" s="3"/>
      <c r="CN180" s="66">
        <v>0</v>
      </c>
      <c r="CO180" s="66">
        <f>CL180-CN180</f>
        <v>0</v>
      </c>
      <c r="CP180" s="3"/>
      <c r="CQ180" s="66">
        <v>0</v>
      </c>
      <c r="CR180" s="66">
        <v>0</v>
      </c>
    </row>
    <row r="181" spans="1:96" ht="12" customHeight="1">
      <c r="A181" s="1"/>
      <c r="B181" s="1"/>
      <c r="C181" s="1"/>
      <c r="D181" s="25"/>
      <c r="E181" s="3"/>
      <c r="F181" s="25"/>
      <c r="G181" s="25"/>
      <c r="H181" s="3"/>
      <c r="I181" s="25"/>
      <c r="J181" s="25"/>
      <c r="K181" s="25"/>
      <c r="L181" s="9"/>
      <c r="M181" s="25"/>
      <c r="N181" s="3"/>
      <c r="O181" s="25"/>
      <c r="P181" s="25"/>
      <c r="Q181" s="3"/>
      <c r="R181" s="25"/>
      <c r="S181" s="25"/>
      <c r="T181" s="9"/>
      <c r="U181" s="25"/>
      <c r="V181" s="3"/>
      <c r="W181" s="25"/>
      <c r="X181" s="25"/>
      <c r="Y181" s="3"/>
      <c r="Z181" s="25"/>
      <c r="AA181" s="25"/>
      <c r="AB181" s="25"/>
      <c r="AC181" s="25"/>
      <c r="AD181" s="9"/>
      <c r="AE181" s="25"/>
      <c r="AF181" s="3"/>
      <c r="AG181" s="25"/>
      <c r="AH181" s="25"/>
      <c r="AI181" s="3"/>
      <c r="AJ181" s="25"/>
      <c r="AK181" s="25"/>
      <c r="AL181" s="9"/>
      <c r="AM181" s="25"/>
      <c r="AN181" s="3"/>
      <c r="AO181" s="25"/>
      <c r="AP181" s="25"/>
      <c r="AQ181" s="3"/>
      <c r="AR181" s="25"/>
      <c r="AS181" s="9"/>
      <c r="AT181" s="25"/>
      <c r="AU181" s="3"/>
      <c r="AV181" s="25"/>
      <c r="AW181" s="25"/>
      <c r="AX181" s="3"/>
      <c r="AY181" s="25"/>
      <c r="AZ181" s="9"/>
      <c r="BA181" s="25"/>
      <c r="BB181" s="3"/>
      <c r="BC181" s="25"/>
      <c r="BD181" s="25"/>
      <c r="BE181" s="3"/>
      <c r="BF181" s="25"/>
      <c r="BG181" s="25"/>
      <c r="BH181" s="9"/>
      <c r="BI181" s="25"/>
      <c r="BJ181" s="3"/>
      <c r="BK181" s="25"/>
      <c r="BL181" s="25"/>
      <c r="BM181" s="3"/>
      <c r="BN181" s="25"/>
      <c r="BO181" s="9"/>
      <c r="BP181" s="25"/>
      <c r="BQ181" s="3"/>
      <c r="BR181" s="25"/>
      <c r="BS181" s="25"/>
      <c r="BT181" s="3"/>
      <c r="BU181" s="25"/>
      <c r="BV181" s="9"/>
      <c r="BW181" s="25"/>
      <c r="BX181" s="3"/>
      <c r="BY181" s="25"/>
      <c r="BZ181" s="25"/>
      <c r="CA181" s="3"/>
      <c r="CB181" s="25"/>
      <c r="CC181" s="9"/>
      <c r="CD181" s="25"/>
      <c r="CE181" s="3"/>
      <c r="CF181" s="25"/>
      <c r="CG181" s="25"/>
      <c r="CH181" s="3"/>
      <c r="CI181" s="25"/>
      <c r="CJ181" s="25"/>
      <c r="CK181" s="9"/>
      <c r="CL181" s="25"/>
      <c r="CM181" s="3"/>
      <c r="CN181" s="25"/>
      <c r="CO181" s="25"/>
      <c r="CP181" s="3"/>
      <c r="CQ181" s="25"/>
      <c r="CR181" s="25"/>
    </row>
    <row r="182" spans="1:96" ht="12" customHeight="1">
      <c r="A182" s="16" t="s">
        <v>159</v>
      </c>
      <c r="B182" s="1"/>
      <c r="C182" s="1"/>
      <c r="D182" s="25"/>
      <c r="E182" s="3"/>
      <c r="F182" s="25"/>
      <c r="G182" s="25"/>
      <c r="H182" s="3"/>
      <c r="I182" s="25"/>
      <c r="J182" s="25"/>
      <c r="K182" s="25"/>
      <c r="L182" s="9"/>
      <c r="M182" s="25"/>
      <c r="N182" s="3"/>
      <c r="O182" s="25"/>
      <c r="P182" s="25"/>
      <c r="Q182" s="3"/>
      <c r="R182" s="25"/>
      <c r="S182" s="25"/>
      <c r="T182" s="9"/>
      <c r="U182" s="25"/>
      <c r="V182" s="3"/>
      <c r="W182" s="25"/>
      <c r="X182" s="25"/>
      <c r="Y182" s="3"/>
      <c r="Z182" s="25"/>
      <c r="AA182" s="25"/>
      <c r="AB182" s="25"/>
      <c r="AC182" s="25"/>
      <c r="AD182" s="9"/>
      <c r="AE182" s="25"/>
      <c r="AF182" s="3"/>
      <c r="AG182" s="25"/>
      <c r="AH182" s="25"/>
      <c r="AI182" s="3"/>
      <c r="AJ182" s="25"/>
      <c r="AK182" s="25"/>
      <c r="AL182" s="9"/>
      <c r="AM182" s="25"/>
      <c r="AN182" s="3"/>
      <c r="AO182" s="25"/>
      <c r="AP182" s="25"/>
      <c r="AQ182" s="3"/>
      <c r="AR182" s="25"/>
      <c r="AS182" s="9"/>
      <c r="AT182" s="25"/>
      <c r="AU182" s="3"/>
      <c r="AV182" s="25"/>
      <c r="AW182" s="25"/>
      <c r="AX182" s="3"/>
      <c r="AY182" s="25"/>
      <c r="AZ182" s="9"/>
      <c r="BA182" s="25"/>
      <c r="BB182" s="3"/>
      <c r="BC182" s="25"/>
      <c r="BD182" s="25"/>
      <c r="BE182" s="3"/>
      <c r="BF182" s="25"/>
      <c r="BG182" s="25"/>
      <c r="BH182" s="9"/>
      <c r="BI182" s="25"/>
      <c r="BJ182" s="3"/>
      <c r="BK182" s="25"/>
      <c r="BL182" s="25"/>
      <c r="BM182" s="3"/>
      <c r="BN182" s="25"/>
      <c r="BO182" s="9"/>
      <c r="BP182" s="25"/>
      <c r="BQ182" s="3"/>
      <c r="BR182" s="25"/>
      <c r="BS182" s="25"/>
      <c r="BT182" s="3"/>
      <c r="BU182" s="25"/>
      <c r="BV182" s="9"/>
      <c r="BW182" s="25"/>
      <c r="BX182" s="3"/>
      <c r="BY182" s="25"/>
      <c r="BZ182" s="25"/>
      <c r="CA182" s="3"/>
      <c r="CB182" s="25"/>
      <c r="CC182" s="9"/>
      <c r="CD182" s="25"/>
      <c r="CE182" s="3"/>
      <c r="CF182" s="25"/>
      <c r="CG182" s="25"/>
      <c r="CH182" s="3"/>
      <c r="CI182" s="25"/>
      <c r="CJ182" s="25"/>
      <c r="CK182" s="9"/>
      <c r="CL182" s="25"/>
      <c r="CM182" s="3"/>
      <c r="CN182" s="25"/>
      <c r="CO182" s="25"/>
      <c r="CP182" s="3"/>
      <c r="CQ182" s="25"/>
      <c r="CR182" s="25"/>
    </row>
    <row r="183" spans="1:96" ht="12" customHeight="1">
      <c r="A183" s="1"/>
      <c r="B183" s="1"/>
      <c r="C183" s="1"/>
      <c r="D183" s="25"/>
      <c r="E183" s="3"/>
      <c r="F183" s="25"/>
      <c r="G183" s="25"/>
      <c r="H183" s="3"/>
      <c r="I183" s="25"/>
      <c r="J183" s="25"/>
      <c r="K183" s="25"/>
      <c r="L183" s="9"/>
      <c r="M183" s="25"/>
      <c r="N183" s="3"/>
      <c r="O183" s="25"/>
      <c r="P183" s="25"/>
      <c r="Q183" s="3"/>
      <c r="R183" s="25"/>
      <c r="S183" s="25"/>
      <c r="T183" s="9"/>
      <c r="U183" s="25"/>
      <c r="V183" s="3"/>
      <c r="W183" s="25"/>
      <c r="X183" s="25"/>
      <c r="Y183" s="3"/>
      <c r="Z183" s="25"/>
      <c r="AA183" s="25"/>
      <c r="AB183" s="25"/>
      <c r="AC183" s="25"/>
      <c r="AD183" s="9"/>
      <c r="AE183" s="25"/>
      <c r="AF183" s="3"/>
      <c r="AG183" s="25"/>
      <c r="AH183" s="25"/>
      <c r="AI183" s="3"/>
      <c r="AJ183" s="25"/>
      <c r="AK183" s="25"/>
      <c r="AL183" s="9"/>
      <c r="AM183" s="25"/>
      <c r="AN183" s="3"/>
      <c r="AO183" s="25"/>
      <c r="AP183" s="25"/>
      <c r="AQ183" s="3"/>
      <c r="AR183" s="25"/>
      <c r="AS183" s="9"/>
      <c r="AT183" s="25"/>
      <c r="AU183" s="3"/>
      <c r="AV183" s="25"/>
      <c r="AW183" s="25"/>
      <c r="AX183" s="3"/>
      <c r="AY183" s="25"/>
      <c r="AZ183" s="9"/>
      <c r="BA183" s="25"/>
      <c r="BB183" s="3"/>
      <c r="BC183" s="25"/>
      <c r="BD183" s="25"/>
      <c r="BE183" s="3"/>
      <c r="BF183" s="25"/>
      <c r="BG183" s="25"/>
      <c r="BH183" s="9"/>
      <c r="BI183" s="25"/>
      <c r="BJ183" s="3"/>
      <c r="BK183" s="25"/>
      <c r="BL183" s="25"/>
      <c r="BM183" s="3"/>
      <c r="BN183" s="25"/>
      <c r="BO183" s="9"/>
      <c r="BP183" s="25"/>
      <c r="BQ183" s="3"/>
      <c r="BR183" s="25"/>
      <c r="BS183" s="25"/>
      <c r="BT183" s="3"/>
      <c r="BU183" s="25"/>
      <c r="BV183" s="9"/>
      <c r="BW183" s="25"/>
      <c r="BX183" s="3"/>
      <c r="BY183" s="25"/>
      <c r="BZ183" s="25"/>
      <c r="CA183" s="3"/>
      <c r="CB183" s="25"/>
      <c r="CC183" s="9"/>
      <c r="CD183" s="25"/>
      <c r="CE183" s="3"/>
      <c r="CF183" s="25"/>
      <c r="CG183" s="25"/>
      <c r="CH183" s="3"/>
      <c r="CI183" s="25"/>
      <c r="CJ183" s="25"/>
      <c r="CK183" s="9"/>
      <c r="CL183" s="25"/>
      <c r="CM183" s="3"/>
      <c r="CN183" s="25"/>
      <c r="CO183" s="25"/>
      <c r="CP183" s="3"/>
      <c r="CQ183" s="25"/>
      <c r="CR183" s="25"/>
    </row>
    <row r="184" spans="1:96" ht="12" customHeight="1">
      <c r="A184" s="1"/>
      <c r="B184" s="16" t="s">
        <v>160</v>
      </c>
      <c r="C184" s="1"/>
      <c r="D184" s="27">
        <f>Functionalization!I184</f>
        <v>0</v>
      </c>
      <c r="E184" s="3"/>
      <c r="F184" s="25">
        <v>0</v>
      </c>
      <c r="G184" s="27">
        <f>D184-F184</f>
        <v>0</v>
      </c>
      <c r="H184" s="3"/>
      <c r="I184" s="27">
        <v>0</v>
      </c>
      <c r="J184" s="27">
        <v>0</v>
      </c>
      <c r="K184" s="25">
        <v>0</v>
      </c>
      <c r="L184" s="9"/>
      <c r="M184" s="27">
        <f>Functionalization!J184</f>
        <v>0</v>
      </c>
      <c r="N184" s="3"/>
      <c r="O184" s="25">
        <v>0</v>
      </c>
      <c r="P184" s="27">
        <f>M184-O184</f>
        <v>0</v>
      </c>
      <c r="Q184" s="3"/>
      <c r="R184" s="27">
        <v>0</v>
      </c>
      <c r="S184" s="27">
        <v>0</v>
      </c>
      <c r="T184" s="9"/>
      <c r="U184" s="27">
        <f>Functionalization!K184</f>
        <v>1008.53526</v>
      </c>
      <c r="V184" s="3"/>
      <c r="W184" s="25">
        <v>0</v>
      </c>
      <c r="X184" s="27">
        <f>U184-W184</f>
        <v>1008.53526</v>
      </c>
      <c r="Y184" s="3" t="s">
        <v>636</v>
      </c>
      <c r="Z184" s="27">
        <v>0</v>
      </c>
      <c r="AA184" s="27">
        <v>0</v>
      </c>
      <c r="AB184" s="27">
        <v>0</v>
      </c>
      <c r="AC184" s="27">
        <v>1008.53526</v>
      </c>
      <c r="AD184" s="9"/>
      <c r="AE184" s="27">
        <f>Functionalization!L184</f>
        <v>0</v>
      </c>
      <c r="AF184" s="3"/>
      <c r="AG184" s="25">
        <v>0</v>
      </c>
      <c r="AH184" s="27">
        <f>AE184-AG184</f>
        <v>0</v>
      </c>
      <c r="AI184" s="3"/>
      <c r="AJ184" s="27">
        <v>0</v>
      </c>
      <c r="AK184" s="27">
        <v>0</v>
      </c>
      <c r="AL184" s="9"/>
      <c r="AM184" s="27">
        <f>Functionalization!M184</f>
        <v>0</v>
      </c>
      <c r="AN184" s="3"/>
      <c r="AO184" s="25">
        <v>0</v>
      </c>
      <c r="AP184" s="27">
        <f>AM184-AO184</f>
        <v>0</v>
      </c>
      <c r="AQ184" s="3"/>
      <c r="AR184" s="25">
        <v>0</v>
      </c>
      <c r="AS184" s="9"/>
      <c r="AT184" s="27">
        <f>Functionalization!N184</f>
        <v>0</v>
      </c>
      <c r="AU184" s="3"/>
      <c r="AV184" s="25">
        <v>0</v>
      </c>
      <c r="AW184" s="27">
        <f>AT184-AV184</f>
        <v>0</v>
      </c>
      <c r="AX184" s="3"/>
      <c r="AY184" s="25">
        <v>0</v>
      </c>
      <c r="AZ184" s="9"/>
      <c r="BA184" s="27">
        <f>Functionalization!O184</f>
        <v>0</v>
      </c>
      <c r="BB184" s="3"/>
      <c r="BC184" s="25">
        <v>0</v>
      </c>
      <c r="BD184" s="27">
        <f>BA184-BC184</f>
        <v>0</v>
      </c>
      <c r="BE184" s="3"/>
      <c r="BF184" s="25">
        <v>0</v>
      </c>
      <c r="BG184" s="25">
        <v>0</v>
      </c>
      <c r="BH184" s="9"/>
      <c r="BI184" s="27">
        <f>Functionalization!P184</f>
        <v>0</v>
      </c>
      <c r="BJ184" s="3"/>
      <c r="BK184" s="25">
        <v>0</v>
      </c>
      <c r="BL184" s="27">
        <f>BI184-BK184</f>
        <v>0</v>
      </c>
      <c r="BM184" s="3"/>
      <c r="BN184" s="25">
        <v>0</v>
      </c>
      <c r="BO184" s="9"/>
      <c r="BP184" s="27">
        <f>Functionalization!Q184</f>
        <v>0</v>
      </c>
      <c r="BQ184" s="3"/>
      <c r="BR184" s="25">
        <v>0</v>
      </c>
      <c r="BS184" s="27">
        <f>BP184-BR184</f>
        <v>0</v>
      </c>
      <c r="BT184" s="3"/>
      <c r="BU184" s="25">
        <v>0</v>
      </c>
      <c r="BV184" s="9"/>
      <c r="BW184" s="27">
        <f>Functionalization!R184</f>
        <v>0</v>
      </c>
      <c r="BX184" s="3"/>
      <c r="BY184" s="25">
        <v>0</v>
      </c>
      <c r="BZ184" s="27">
        <f>BW184-BY184</f>
        <v>0</v>
      </c>
      <c r="CA184" s="3"/>
      <c r="CB184" s="27">
        <v>0</v>
      </c>
      <c r="CC184" s="9"/>
      <c r="CD184" s="27">
        <f>Functionalization!S184</f>
        <v>0</v>
      </c>
      <c r="CE184" s="3"/>
      <c r="CF184" s="25">
        <v>0</v>
      </c>
      <c r="CG184" s="27">
        <f>CD184-CF184</f>
        <v>0</v>
      </c>
      <c r="CH184" s="3"/>
      <c r="CI184" s="27">
        <v>0</v>
      </c>
      <c r="CJ184" s="27">
        <v>0</v>
      </c>
      <c r="CK184" s="9"/>
      <c r="CL184" s="27">
        <f>Functionalization!T184</f>
        <v>0</v>
      </c>
      <c r="CM184" s="3"/>
      <c r="CN184" s="25">
        <v>0</v>
      </c>
      <c r="CO184" s="27">
        <f>CL184-CN184</f>
        <v>0</v>
      </c>
      <c r="CP184" s="3"/>
      <c r="CQ184" s="27">
        <v>0</v>
      </c>
      <c r="CR184" s="27">
        <v>0</v>
      </c>
    </row>
    <row r="185" spans="1:96" ht="12" customHeight="1">
      <c r="A185" s="1"/>
      <c r="B185" s="16" t="s">
        <v>161</v>
      </c>
      <c r="C185" s="1"/>
      <c r="D185" s="27">
        <f>Functionalization!I185</f>
        <v>0</v>
      </c>
      <c r="E185" s="3"/>
      <c r="F185" s="25">
        <v>0</v>
      </c>
      <c r="G185" s="27">
        <f t="shared" ref="G185:G190" si="508">D185-F185</f>
        <v>0</v>
      </c>
      <c r="H185" s="3"/>
      <c r="I185" s="27">
        <v>0</v>
      </c>
      <c r="J185" s="27">
        <v>0</v>
      </c>
      <c r="K185" s="25">
        <v>0</v>
      </c>
      <c r="L185" s="9"/>
      <c r="M185" s="27">
        <f>Functionalization!J185</f>
        <v>149.58854851428572</v>
      </c>
      <c r="N185" s="3"/>
      <c r="O185" s="25">
        <v>0</v>
      </c>
      <c r="P185" s="27">
        <f t="shared" ref="P185:P190" si="509">M185-O185</f>
        <v>149.58854851428572</v>
      </c>
      <c r="Q185" s="3" t="s">
        <v>637</v>
      </c>
      <c r="R185" s="27">
        <v>149.58854851428572</v>
      </c>
      <c r="S185" s="27">
        <v>0</v>
      </c>
      <c r="T185" s="9"/>
      <c r="U185" s="27">
        <f>Functionalization!K185</f>
        <v>8309.5254778277267</v>
      </c>
      <c r="V185" s="3"/>
      <c r="W185" s="25">
        <v>0</v>
      </c>
      <c r="X185" s="27">
        <f t="shared" ref="X185:X190" si="510">U185-W185</f>
        <v>8309.5254778277267</v>
      </c>
      <c r="Y185" s="3" t="s">
        <v>674</v>
      </c>
      <c r="Z185" s="27">
        <v>5936.8865006848582</v>
      </c>
      <c r="AA185" s="27">
        <v>0</v>
      </c>
      <c r="AB185" s="27">
        <v>2149.6109132914385</v>
      </c>
      <c r="AC185" s="27">
        <v>223.02806385142964</v>
      </c>
      <c r="AD185" s="9"/>
      <c r="AE185" s="27">
        <f>Functionalization!L185</f>
        <v>1892.3984366109821</v>
      </c>
      <c r="AF185" s="3"/>
      <c r="AG185" s="25">
        <v>0</v>
      </c>
      <c r="AH185" s="27">
        <f t="shared" ref="AH185:AH190" si="511">AE185-AG185</f>
        <v>1892.3984366109821</v>
      </c>
      <c r="AI185" s="3" t="s">
        <v>637</v>
      </c>
      <c r="AJ185" s="27">
        <v>1892.3984366109821</v>
      </c>
      <c r="AK185" s="27">
        <v>0</v>
      </c>
      <c r="AL185" s="9"/>
      <c r="AM185" s="27">
        <f>Functionalization!M185</f>
        <v>0</v>
      </c>
      <c r="AN185" s="3"/>
      <c r="AO185" s="25">
        <v>0</v>
      </c>
      <c r="AP185" s="27">
        <f t="shared" ref="AP185:AP190" si="512">AM185-AO185</f>
        <v>0</v>
      </c>
      <c r="AQ185" s="3"/>
      <c r="AR185" s="25">
        <v>0</v>
      </c>
      <c r="AS185" s="9"/>
      <c r="AT185" s="27">
        <f>Functionalization!N185</f>
        <v>0</v>
      </c>
      <c r="AU185" s="3"/>
      <c r="AV185" s="25">
        <v>0</v>
      </c>
      <c r="AW185" s="27">
        <f t="shared" ref="AW185:AW190" si="513">AT185-AV185</f>
        <v>0</v>
      </c>
      <c r="AX185" s="3"/>
      <c r="AY185" s="25">
        <v>0</v>
      </c>
      <c r="AZ185" s="9"/>
      <c r="BA185" s="27">
        <f>Functionalization!O185</f>
        <v>9761.3013889348586</v>
      </c>
      <c r="BB185" s="3"/>
      <c r="BC185" s="25">
        <v>0</v>
      </c>
      <c r="BD185" s="27">
        <f t="shared" ref="BD185:BD190" si="514">BA185-BC185</f>
        <v>9761.3013889348586</v>
      </c>
      <c r="BE185" s="3" t="s">
        <v>637</v>
      </c>
      <c r="BF185" s="25">
        <v>9761.3013889348586</v>
      </c>
      <c r="BG185" s="25">
        <v>0</v>
      </c>
      <c r="BH185" s="9"/>
      <c r="BI185" s="27">
        <f>Functionalization!P185</f>
        <v>0</v>
      </c>
      <c r="BJ185" s="3"/>
      <c r="BK185" s="25">
        <v>0</v>
      </c>
      <c r="BL185" s="27">
        <f t="shared" ref="BL185:BL190" si="515">BI185-BK185</f>
        <v>0</v>
      </c>
      <c r="BM185" s="3"/>
      <c r="BN185" s="25">
        <v>0</v>
      </c>
      <c r="BO185" s="9"/>
      <c r="BP185" s="27">
        <f>Functionalization!Q185</f>
        <v>0</v>
      </c>
      <c r="BQ185" s="3"/>
      <c r="BR185" s="25">
        <v>0</v>
      </c>
      <c r="BS185" s="27">
        <f t="shared" ref="BS185:BS190" si="516">BP185-BR185</f>
        <v>0</v>
      </c>
      <c r="BT185" s="3"/>
      <c r="BU185" s="25">
        <v>0</v>
      </c>
      <c r="BV185" s="9"/>
      <c r="BW185" s="27">
        <f>Functionalization!R185</f>
        <v>0</v>
      </c>
      <c r="BX185" s="3"/>
      <c r="BY185" s="25">
        <v>0</v>
      </c>
      <c r="BZ185" s="27">
        <f t="shared" ref="BZ185:BZ190" si="517">BW185-BY185</f>
        <v>0</v>
      </c>
      <c r="CA185" s="3"/>
      <c r="CB185" s="27">
        <v>0</v>
      </c>
      <c r="CC185" s="9"/>
      <c r="CD185" s="27">
        <f>Functionalization!S185</f>
        <v>236.42309811214835</v>
      </c>
      <c r="CE185" s="3"/>
      <c r="CF185" s="25">
        <v>0</v>
      </c>
      <c r="CG185" s="27">
        <f t="shared" ref="CG185:CG190" si="518">CD185-CF185</f>
        <v>236.42309811214835</v>
      </c>
      <c r="CH185" s="3" t="s">
        <v>637</v>
      </c>
      <c r="CI185" s="27">
        <v>236.42309811214835</v>
      </c>
      <c r="CJ185" s="27">
        <v>0</v>
      </c>
      <c r="CK185" s="9"/>
      <c r="CL185" s="27">
        <f>Functionalization!T185</f>
        <v>0</v>
      </c>
      <c r="CM185" s="3"/>
      <c r="CN185" s="25">
        <v>0</v>
      </c>
      <c r="CO185" s="27">
        <f t="shared" ref="CO185:CO190" si="519">CL185-CN185</f>
        <v>0</v>
      </c>
      <c r="CP185" s="3"/>
      <c r="CQ185" s="27">
        <v>0</v>
      </c>
      <c r="CR185" s="27">
        <v>0</v>
      </c>
    </row>
    <row r="186" spans="1:96" ht="12" customHeight="1">
      <c r="A186" s="1"/>
      <c r="B186" s="16" t="s">
        <v>164</v>
      </c>
      <c r="C186" s="1"/>
      <c r="D186" s="27">
        <f>Functionalization!I186</f>
        <v>0</v>
      </c>
      <c r="E186" s="3"/>
      <c r="F186" s="25">
        <v>0</v>
      </c>
      <c r="G186" s="27">
        <f t="shared" si="508"/>
        <v>0</v>
      </c>
      <c r="H186" s="3"/>
      <c r="I186" s="27">
        <v>0</v>
      </c>
      <c r="J186" s="27">
        <v>0</v>
      </c>
      <c r="K186" s="25">
        <v>0</v>
      </c>
      <c r="L186" s="9"/>
      <c r="M186" s="27">
        <f>Functionalization!J186</f>
        <v>0</v>
      </c>
      <c r="N186" s="3"/>
      <c r="O186" s="25">
        <v>0</v>
      </c>
      <c r="P186" s="27">
        <f t="shared" si="509"/>
        <v>0</v>
      </c>
      <c r="Q186" s="3"/>
      <c r="R186" s="27">
        <v>0</v>
      </c>
      <c r="S186" s="27">
        <v>0</v>
      </c>
      <c r="T186" s="9"/>
      <c r="U186" s="27">
        <f>Functionalization!K186</f>
        <v>0</v>
      </c>
      <c r="V186" s="3"/>
      <c r="W186" s="25">
        <v>0</v>
      </c>
      <c r="X186" s="27">
        <f t="shared" si="510"/>
        <v>0</v>
      </c>
      <c r="Y186" s="3"/>
      <c r="Z186" s="27">
        <v>0</v>
      </c>
      <c r="AA186" s="27">
        <v>0</v>
      </c>
      <c r="AB186" s="27">
        <v>0</v>
      </c>
      <c r="AC186" s="27">
        <v>0</v>
      </c>
      <c r="AD186" s="9"/>
      <c r="AE186" s="27">
        <f>Functionalization!L186</f>
        <v>0</v>
      </c>
      <c r="AF186" s="3"/>
      <c r="AG186" s="25">
        <v>0</v>
      </c>
      <c r="AH186" s="27">
        <f t="shared" si="511"/>
        <v>0</v>
      </c>
      <c r="AI186" s="3"/>
      <c r="AJ186" s="27">
        <v>0</v>
      </c>
      <c r="AK186" s="27">
        <v>0</v>
      </c>
      <c r="AL186" s="9"/>
      <c r="AM186" s="27">
        <f>Functionalization!M186</f>
        <v>12930.39040868643</v>
      </c>
      <c r="AN186" s="3"/>
      <c r="AO186" s="25">
        <v>0</v>
      </c>
      <c r="AP186" s="27">
        <f t="shared" si="512"/>
        <v>12930.39040868643</v>
      </c>
      <c r="AQ186" s="3" t="s">
        <v>637</v>
      </c>
      <c r="AR186" s="25">
        <v>12930.39040868643</v>
      </c>
      <c r="AS186" s="9"/>
      <c r="AT186" s="27">
        <f>Functionalization!N186</f>
        <v>419.4674622311797</v>
      </c>
      <c r="AU186" s="3"/>
      <c r="AV186" s="25">
        <v>0</v>
      </c>
      <c r="AW186" s="27">
        <f t="shared" si="513"/>
        <v>419.4674622311797</v>
      </c>
      <c r="AX186" s="3" t="s">
        <v>637</v>
      </c>
      <c r="AY186" s="25">
        <v>419.4674622311797</v>
      </c>
      <c r="AZ186" s="9"/>
      <c r="BA186" s="27">
        <f>Functionalization!O186</f>
        <v>48785.396484759709</v>
      </c>
      <c r="BB186" s="3"/>
      <c r="BC186" s="25">
        <v>0</v>
      </c>
      <c r="BD186" s="27">
        <f t="shared" si="514"/>
        <v>48785.396484759709</v>
      </c>
      <c r="BE186" s="3" t="s">
        <v>637</v>
      </c>
      <c r="BF186" s="25">
        <v>48785.396484759709</v>
      </c>
      <c r="BG186" s="25">
        <v>0</v>
      </c>
      <c r="BH186" s="9"/>
      <c r="BI186" s="27">
        <f>Functionalization!P186</f>
        <v>0</v>
      </c>
      <c r="BJ186" s="3"/>
      <c r="BK186" s="25">
        <v>0</v>
      </c>
      <c r="BL186" s="27">
        <f t="shared" si="515"/>
        <v>0</v>
      </c>
      <c r="BM186" s="3"/>
      <c r="BN186" s="25">
        <v>0</v>
      </c>
      <c r="BO186" s="9"/>
      <c r="BP186" s="27">
        <f>Functionalization!Q186</f>
        <v>14894.868538735387</v>
      </c>
      <c r="BQ186" s="3"/>
      <c r="BR186" s="25">
        <v>0</v>
      </c>
      <c r="BS186" s="27">
        <f t="shared" si="516"/>
        <v>14894.868538735387</v>
      </c>
      <c r="BT186" s="3" t="s">
        <v>637</v>
      </c>
      <c r="BU186" s="27">
        <v>14894.868538735387</v>
      </c>
      <c r="BV186" s="9"/>
      <c r="BW186" s="27">
        <f>Functionalization!R186</f>
        <v>248.24679379999998</v>
      </c>
      <c r="BX186" s="3"/>
      <c r="BY186" s="25">
        <v>0</v>
      </c>
      <c r="BZ186" s="27">
        <f t="shared" si="517"/>
        <v>248.24679379999998</v>
      </c>
      <c r="CA186" s="3" t="s">
        <v>637</v>
      </c>
      <c r="CB186" s="27">
        <v>248.24679379999998</v>
      </c>
      <c r="CC186" s="9"/>
      <c r="CD186" s="27">
        <f>Functionalization!S186</f>
        <v>7552.9846716660104</v>
      </c>
      <c r="CE186" s="3"/>
      <c r="CF186" s="25">
        <v>0</v>
      </c>
      <c r="CG186" s="27">
        <f t="shared" si="518"/>
        <v>7552.9846716660104</v>
      </c>
      <c r="CH186" s="3" t="s">
        <v>637</v>
      </c>
      <c r="CI186" s="27">
        <v>7552.9846716660104</v>
      </c>
      <c r="CJ186" s="27">
        <v>0</v>
      </c>
      <c r="CK186" s="9"/>
      <c r="CL186" s="27">
        <f>Functionalization!T186</f>
        <v>0</v>
      </c>
      <c r="CM186" s="3"/>
      <c r="CN186" s="25">
        <v>0</v>
      </c>
      <c r="CO186" s="27">
        <f t="shared" si="519"/>
        <v>0</v>
      </c>
      <c r="CP186" s="3"/>
      <c r="CQ186" s="27">
        <v>0</v>
      </c>
      <c r="CR186" s="27">
        <v>0</v>
      </c>
    </row>
    <row r="187" spans="1:96" ht="12" customHeight="1">
      <c r="A187" s="1"/>
      <c r="B187" s="16" t="s">
        <v>166</v>
      </c>
      <c r="C187" s="1"/>
      <c r="D187" s="27">
        <f>Functionalization!I187</f>
        <v>0</v>
      </c>
      <c r="E187" s="3"/>
      <c r="F187" s="25">
        <v>0</v>
      </c>
      <c r="G187" s="27">
        <f t="shared" si="508"/>
        <v>0</v>
      </c>
      <c r="H187" s="3"/>
      <c r="I187" s="27">
        <v>0</v>
      </c>
      <c r="J187" s="27">
        <v>0</v>
      </c>
      <c r="K187" s="25">
        <v>0</v>
      </c>
      <c r="L187" s="9"/>
      <c r="M187" s="27">
        <f>Functionalization!J187</f>
        <v>0</v>
      </c>
      <c r="N187" s="3"/>
      <c r="O187" s="25">
        <v>0</v>
      </c>
      <c r="P187" s="27">
        <f t="shared" si="509"/>
        <v>0</v>
      </c>
      <c r="Q187" s="3"/>
      <c r="R187" s="27">
        <v>0</v>
      </c>
      <c r="S187" s="27">
        <v>0</v>
      </c>
      <c r="T187" s="9"/>
      <c r="U187" s="27">
        <f>Functionalization!K187</f>
        <v>0</v>
      </c>
      <c r="V187" s="3"/>
      <c r="W187" s="25">
        <v>0</v>
      </c>
      <c r="X187" s="27">
        <f t="shared" si="510"/>
        <v>0</v>
      </c>
      <c r="Y187" s="3"/>
      <c r="Z187" s="27">
        <v>0</v>
      </c>
      <c r="AA187" s="27">
        <v>0</v>
      </c>
      <c r="AB187" s="27">
        <v>0</v>
      </c>
      <c r="AC187" s="27">
        <v>0</v>
      </c>
      <c r="AD187" s="9"/>
      <c r="AE187" s="27">
        <f>Functionalization!L187</f>
        <v>0</v>
      </c>
      <c r="AF187" s="3"/>
      <c r="AG187" s="25">
        <v>0</v>
      </c>
      <c r="AH187" s="27">
        <f t="shared" si="511"/>
        <v>0</v>
      </c>
      <c r="AI187" s="3"/>
      <c r="AJ187" s="27">
        <v>0</v>
      </c>
      <c r="AK187" s="27">
        <v>0</v>
      </c>
      <c r="AL187" s="9"/>
      <c r="AM187" s="27">
        <f>Functionalization!M187</f>
        <v>0</v>
      </c>
      <c r="AN187" s="3"/>
      <c r="AO187" s="25">
        <v>0</v>
      </c>
      <c r="AP187" s="27">
        <f t="shared" si="512"/>
        <v>0</v>
      </c>
      <c r="AQ187" s="3"/>
      <c r="AR187" s="25">
        <v>0</v>
      </c>
      <c r="AS187" s="9"/>
      <c r="AT187" s="27">
        <f>Functionalization!N187</f>
        <v>0</v>
      </c>
      <c r="AU187" s="3"/>
      <c r="AV187" s="25">
        <v>0</v>
      </c>
      <c r="AW187" s="27">
        <f t="shared" si="513"/>
        <v>0</v>
      </c>
      <c r="AX187" s="3"/>
      <c r="AY187" s="25">
        <v>0</v>
      </c>
      <c r="AZ187" s="9"/>
      <c r="BA187" s="27">
        <f>Functionalization!O187</f>
        <v>0</v>
      </c>
      <c r="BB187" s="3"/>
      <c r="BC187" s="25">
        <v>0</v>
      </c>
      <c r="BD187" s="27">
        <f t="shared" si="514"/>
        <v>0</v>
      </c>
      <c r="BE187" s="3"/>
      <c r="BF187" s="25">
        <v>0</v>
      </c>
      <c r="BG187" s="25">
        <v>0</v>
      </c>
      <c r="BH187" s="9"/>
      <c r="BI187" s="27">
        <f>Functionalization!P187</f>
        <v>0</v>
      </c>
      <c r="BJ187" s="3"/>
      <c r="BK187" s="25">
        <v>0</v>
      </c>
      <c r="BL187" s="27">
        <f t="shared" si="515"/>
        <v>0</v>
      </c>
      <c r="BM187" s="3"/>
      <c r="BN187" s="25">
        <v>0</v>
      </c>
      <c r="BO187" s="9"/>
      <c r="BP187" s="27">
        <f>Functionalization!Q187</f>
        <v>0</v>
      </c>
      <c r="BQ187" s="3"/>
      <c r="BR187" s="25">
        <v>0</v>
      </c>
      <c r="BS187" s="27">
        <f t="shared" si="516"/>
        <v>0</v>
      </c>
      <c r="BT187" s="3"/>
      <c r="BU187" s="25">
        <v>0</v>
      </c>
      <c r="BV187" s="9"/>
      <c r="BW187" s="27">
        <f>Functionalization!R187</f>
        <v>0</v>
      </c>
      <c r="BX187" s="3"/>
      <c r="BY187" s="25">
        <v>0</v>
      </c>
      <c r="BZ187" s="27">
        <f t="shared" si="517"/>
        <v>0</v>
      </c>
      <c r="CA187" s="3"/>
      <c r="CB187" s="27">
        <v>0</v>
      </c>
      <c r="CC187" s="9"/>
      <c r="CD187" s="27">
        <f>Functionalization!S187</f>
        <v>0</v>
      </c>
      <c r="CE187" s="3"/>
      <c r="CF187" s="25">
        <v>0</v>
      </c>
      <c r="CG187" s="27">
        <f t="shared" si="518"/>
        <v>0</v>
      </c>
      <c r="CH187" s="3"/>
      <c r="CI187" s="27">
        <v>0</v>
      </c>
      <c r="CJ187" s="27">
        <v>0</v>
      </c>
      <c r="CK187" s="9"/>
      <c r="CL187" s="27">
        <f>Functionalization!T187</f>
        <v>89476.515342631479</v>
      </c>
      <c r="CM187" s="3"/>
      <c r="CN187" s="25">
        <v>0</v>
      </c>
      <c r="CO187" s="27">
        <f t="shared" si="519"/>
        <v>89476.515342631479</v>
      </c>
      <c r="CP187" s="3" t="s">
        <v>675</v>
      </c>
      <c r="CQ187" s="27">
        <v>25621.889460323135</v>
      </c>
      <c r="CR187" s="27">
        <v>63854.625882308334</v>
      </c>
    </row>
    <row r="188" spans="1:96" ht="12" customHeight="1">
      <c r="A188" s="1"/>
      <c r="B188" s="16" t="s">
        <v>167</v>
      </c>
      <c r="C188" s="1"/>
      <c r="D188" s="27">
        <f>Functionalization!I188</f>
        <v>0</v>
      </c>
      <c r="E188" s="3"/>
      <c r="F188" s="25">
        <v>0</v>
      </c>
      <c r="G188" s="27">
        <f t="shared" si="508"/>
        <v>0</v>
      </c>
      <c r="H188" s="3"/>
      <c r="I188" s="27">
        <v>0</v>
      </c>
      <c r="J188" s="27">
        <v>0</v>
      </c>
      <c r="K188" s="25">
        <v>0</v>
      </c>
      <c r="L188" s="9"/>
      <c r="M188" s="27">
        <f>Functionalization!J188</f>
        <v>0</v>
      </c>
      <c r="N188" s="3"/>
      <c r="O188" s="25">
        <v>0</v>
      </c>
      <c r="P188" s="27">
        <f t="shared" si="509"/>
        <v>0</v>
      </c>
      <c r="Q188" s="3"/>
      <c r="R188" s="27">
        <v>0</v>
      </c>
      <c r="S188" s="27">
        <v>0</v>
      </c>
      <c r="T188" s="9"/>
      <c r="U188" s="27">
        <f>Functionalization!K188</f>
        <v>0</v>
      </c>
      <c r="V188" s="3"/>
      <c r="W188" s="25">
        <v>0</v>
      </c>
      <c r="X188" s="27">
        <f t="shared" si="510"/>
        <v>0</v>
      </c>
      <c r="Y188" s="3"/>
      <c r="Z188" s="27">
        <v>0</v>
      </c>
      <c r="AA188" s="27">
        <v>0</v>
      </c>
      <c r="AB188" s="27">
        <v>0</v>
      </c>
      <c r="AC188" s="27">
        <v>0</v>
      </c>
      <c r="AD188" s="9"/>
      <c r="AE188" s="27">
        <f>Functionalization!L188</f>
        <v>0</v>
      </c>
      <c r="AF188" s="3"/>
      <c r="AG188" s="25">
        <v>0</v>
      </c>
      <c r="AH188" s="27">
        <f t="shared" si="511"/>
        <v>0</v>
      </c>
      <c r="AI188" s="3"/>
      <c r="AJ188" s="27">
        <v>0</v>
      </c>
      <c r="AK188" s="27">
        <v>0</v>
      </c>
      <c r="AL188" s="9"/>
      <c r="AM188" s="27">
        <f>Functionalization!M188</f>
        <v>0</v>
      </c>
      <c r="AN188" s="3"/>
      <c r="AO188" s="25">
        <v>0</v>
      </c>
      <c r="AP188" s="27">
        <f t="shared" si="512"/>
        <v>0</v>
      </c>
      <c r="AQ188" s="3"/>
      <c r="AR188" s="25">
        <v>0</v>
      </c>
      <c r="AS188" s="9"/>
      <c r="AT188" s="27">
        <f>Functionalization!N188</f>
        <v>0</v>
      </c>
      <c r="AU188" s="3"/>
      <c r="AV188" s="25">
        <v>0</v>
      </c>
      <c r="AW188" s="27">
        <f t="shared" si="513"/>
        <v>0</v>
      </c>
      <c r="AX188" s="3"/>
      <c r="AY188" s="25">
        <v>0</v>
      </c>
      <c r="AZ188" s="9"/>
      <c r="BA188" s="27">
        <f>Functionalization!O188</f>
        <v>0</v>
      </c>
      <c r="BB188" s="3"/>
      <c r="BC188" s="25">
        <v>0</v>
      </c>
      <c r="BD188" s="27">
        <f t="shared" si="514"/>
        <v>0</v>
      </c>
      <c r="BE188" s="3"/>
      <c r="BF188" s="25">
        <v>0</v>
      </c>
      <c r="BG188" s="25">
        <v>0</v>
      </c>
      <c r="BH188" s="9"/>
      <c r="BI188" s="27">
        <f>Functionalization!P188</f>
        <v>0</v>
      </c>
      <c r="BJ188" s="3"/>
      <c r="BK188" s="25">
        <v>0</v>
      </c>
      <c r="BL188" s="27">
        <f t="shared" si="515"/>
        <v>0</v>
      </c>
      <c r="BM188" s="3"/>
      <c r="BN188" s="25">
        <v>0</v>
      </c>
      <c r="BO188" s="9"/>
      <c r="BP188" s="27">
        <f>Functionalization!Q188</f>
        <v>0</v>
      </c>
      <c r="BQ188" s="3"/>
      <c r="BR188" s="25">
        <v>0</v>
      </c>
      <c r="BS188" s="27">
        <f t="shared" si="516"/>
        <v>0</v>
      </c>
      <c r="BT188" s="3"/>
      <c r="BU188" s="25">
        <v>0</v>
      </c>
      <c r="BV188" s="9"/>
      <c r="BW188" s="27">
        <f>Functionalization!R188</f>
        <v>0</v>
      </c>
      <c r="BX188" s="3"/>
      <c r="BY188" s="25">
        <v>0</v>
      </c>
      <c r="BZ188" s="27">
        <f t="shared" si="517"/>
        <v>0</v>
      </c>
      <c r="CA188" s="3"/>
      <c r="CB188" s="27">
        <v>0</v>
      </c>
      <c r="CC188" s="9"/>
      <c r="CD188" s="27">
        <f>Functionalization!S188</f>
        <v>0</v>
      </c>
      <c r="CE188" s="3"/>
      <c r="CF188" s="25">
        <v>0</v>
      </c>
      <c r="CG188" s="27">
        <f t="shared" si="518"/>
        <v>0</v>
      </c>
      <c r="CH188" s="3"/>
      <c r="CI188" s="27">
        <v>0</v>
      </c>
      <c r="CJ188" s="27">
        <v>0</v>
      </c>
      <c r="CK188" s="9"/>
      <c r="CL188" s="27">
        <f>Functionalization!T188</f>
        <v>57755.119256315731</v>
      </c>
      <c r="CM188" s="3"/>
      <c r="CN188" s="25">
        <v>0</v>
      </c>
      <c r="CO188" s="27">
        <f t="shared" si="519"/>
        <v>57755.119256315731</v>
      </c>
      <c r="CP188" s="3" t="s">
        <v>676</v>
      </c>
      <c r="CQ188" s="27">
        <v>26922.333152763735</v>
      </c>
      <c r="CR188" s="27">
        <v>30832.786103551996</v>
      </c>
    </row>
    <row r="189" spans="1:96" ht="12" customHeight="1">
      <c r="A189" s="1"/>
      <c r="B189" s="16" t="s">
        <v>168</v>
      </c>
      <c r="C189" s="1"/>
      <c r="D189" s="27">
        <f>Functionalization!I189</f>
        <v>0</v>
      </c>
      <c r="E189" s="3"/>
      <c r="F189" s="25">
        <v>0</v>
      </c>
      <c r="G189" s="27">
        <f t="shared" si="508"/>
        <v>0</v>
      </c>
      <c r="H189" s="3"/>
      <c r="I189" s="27">
        <v>0</v>
      </c>
      <c r="J189" s="27">
        <v>0</v>
      </c>
      <c r="K189" s="25">
        <v>0</v>
      </c>
      <c r="L189" s="9"/>
      <c r="M189" s="27">
        <f>Functionalization!J189</f>
        <v>0</v>
      </c>
      <c r="N189" s="3"/>
      <c r="O189" s="25">
        <v>0</v>
      </c>
      <c r="P189" s="27">
        <f t="shared" si="509"/>
        <v>0</v>
      </c>
      <c r="Q189" s="3"/>
      <c r="R189" s="27">
        <v>0</v>
      </c>
      <c r="S189" s="27">
        <v>0</v>
      </c>
      <c r="T189" s="9"/>
      <c r="U189" s="27">
        <f>Functionalization!K189</f>
        <v>0</v>
      </c>
      <c r="V189" s="3"/>
      <c r="W189" s="25">
        <v>0</v>
      </c>
      <c r="X189" s="27">
        <f t="shared" si="510"/>
        <v>0</v>
      </c>
      <c r="Y189" s="3"/>
      <c r="Z189" s="27">
        <v>0</v>
      </c>
      <c r="AA189" s="27">
        <v>0</v>
      </c>
      <c r="AB189" s="27">
        <v>0</v>
      </c>
      <c r="AC189" s="27">
        <v>0</v>
      </c>
      <c r="AD189" s="9"/>
      <c r="AE189" s="27">
        <f>Functionalization!L189</f>
        <v>0</v>
      </c>
      <c r="AF189" s="3"/>
      <c r="AG189" s="25">
        <v>0</v>
      </c>
      <c r="AH189" s="27">
        <f t="shared" si="511"/>
        <v>0</v>
      </c>
      <c r="AI189" s="3"/>
      <c r="AJ189" s="27">
        <v>0</v>
      </c>
      <c r="AK189" s="27">
        <v>0</v>
      </c>
      <c r="AL189" s="9"/>
      <c r="AM189" s="27">
        <f>Functionalization!M189</f>
        <v>0</v>
      </c>
      <c r="AN189" s="3"/>
      <c r="AO189" s="25">
        <v>0</v>
      </c>
      <c r="AP189" s="27">
        <f t="shared" si="512"/>
        <v>0</v>
      </c>
      <c r="AQ189" s="3"/>
      <c r="AR189" s="25">
        <v>0</v>
      </c>
      <c r="AS189" s="9"/>
      <c r="AT189" s="27">
        <f>Functionalization!N189</f>
        <v>0</v>
      </c>
      <c r="AU189" s="3"/>
      <c r="AV189" s="25">
        <v>0</v>
      </c>
      <c r="AW189" s="27">
        <f t="shared" si="513"/>
        <v>0</v>
      </c>
      <c r="AX189" s="3"/>
      <c r="AY189" s="25">
        <v>0</v>
      </c>
      <c r="AZ189" s="9"/>
      <c r="BA189" s="27">
        <f>Functionalization!O189</f>
        <v>0</v>
      </c>
      <c r="BB189" s="3"/>
      <c r="BC189" s="25">
        <v>0</v>
      </c>
      <c r="BD189" s="27">
        <f t="shared" si="514"/>
        <v>0</v>
      </c>
      <c r="BE189" s="3"/>
      <c r="BF189" s="25">
        <v>0</v>
      </c>
      <c r="BG189" s="25">
        <v>0</v>
      </c>
      <c r="BH189" s="9"/>
      <c r="BI189" s="27">
        <f>Functionalization!P189</f>
        <v>0</v>
      </c>
      <c r="BJ189" s="3"/>
      <c r="BK189" s="25">
        <v>0</v>
      </c>
      <c r="BL189" s="27">
        <f t="shared" si="515"/>
        <v>0</v>
      </c>
      <c r="BM189" s="3"/>
      <c r="BN189" s="25">
        <v>0</v>
      </c>
      <c r="BO189" s="9"/>
      <c r="BP189" s="27">
        <f>Functionalization!Q189</f>
        <v>0</v>
      </c>
      <c r="BQ189" s="3"/>
      <c r="BR189" s="25">
        <v>0</v>
      </c>
      <c r="BS189" s="27">
        <f t="shared" si="516"/>
        <v>0</v>
      </c>
      <c r="BT189" s="3"/>
      <c r="BU189" s="25">
        <v>0</v>
      </c>
      <c r="BV189" s="9"/>
      <c r="BW189" s="27">
        <f>Functionalization!R189</f>
        <v>0</v>
      </c>
      <c r="BX189" s="3"/>
      <c r="BY189" s="25">
        <v>0</v>
      </c>
      <c r="BZ189" s="27">
        <f t="shared" si="517"/>
        <v>0</v>
      </c>
      <c r="CA189" s="3"/>
      <c r="CB189" s="27">
        <v>0</v>
      </c>
      <c r="CC189" s="9"/>
      <c r="CD189" s="27">
        <f>Functionalization!S189</f>
        <v>0</v>
      </c>
      <c r="CE189" s="3"/>
      <c r="CF189" s="25">
        <v>0</v>
      </c>
      <c r="CG189" s="27">
        <f t="shared" si="518"/>
        <v>0</v>
      </c>
      <c r="CH189" s="3"/>
      <c r="CI189" s="27">
        <v>0</v>
      </c>
      <c r="CJ189" s="27">
        <v>0</v>
      </c>
      <c r="CK189" s="9"/>
      <c r="CL189" s="27">
        <f>Functionalization!T189</f>
        <v>185</v>
      </c>
      <c r="CM189" s="3"/>
      <c r="CN189" s="25">
        <v>0</v>
      </c>
      <c r="CO189" s="27">
        <f t="shared" si="519"/>
        <v>185</v>
      </c>
      <c r="CP189" s="3" t="s">
        <v>646</v>
      </c>
      <c r="CQ189" s="27">
        <v>85.851432603309178</v>
      </c>
      <c r="CR189" s="27">
        <v>99.148567396690822</v>
      </c>
    </row>
    <row r="190" spans="1:96" ht="12" customHeight="1">
      <c r="A190" s="1"/>
      <c r="B190" s="16" t="s">
        <v>169</v>
      </c>
      <c r="C190" s="1"/>
      <c r="D190" s="27">
        <f>Functionalization!I190</f>
        <v>834.69534315955775</v>
      </c>
      <c r="E190" s="3"/>
      <c r="F190" s="25">
        <v>0</v>
      </c>
      <c r="G190" s="27">
        <f t="shared" si="508"/>
        <v>834.69534315955775</v>
      </c>
      <c r="H190" s="3" t="s">
        <v>393</v>
      </c>
      <c r="I190" s="27">
        <v>367.48314459259149</v>
      </c>
      <c r="J190" s="27">
        <v>467.21219856696626</v>
      </c>
      <c r="K190" s="25">
        <v>0</v>
      </c>
      <c r="L190" s="9"/>
      <c r="M190" s="27">
        <f>Functionalization!J190</f>
        <v>30.476048248969263</v>
      </c>
      <c r="N190" s="3"/>
      <c r="O190" s="25">
        <v>0</v>
      </c>
      <c r="P190" s="27">
        <f t="shared" si="509"/>
        <v>30.476048248969263</v>
      </c>
      <c r="Q190" s="3" t="s">
        <v>677</v>
      </c>
      <c r="R190" s="27">
        <v>15.628386021765889</v>
      </c>
      <c r="S190" s="27">
        <v>14.847662227203378</v>
      </c>
      <c r="T190" s="9"/>
      <c r="U190" s="27">
        <f>Functionalization!K190</f>
        <v>1688.9561553284129</v>
      </c>
      <c r="V190" s="3"/>
      <c r="W190" s="25">
        <v>0</v>
      </c>
      <c r="X190" s="27">
        <f t="shared" si="510"/>
        <v>1688.9561553284129</v>
      </c>
      <c r="Y190" s="3" t="s">
        <v>678</v>
      </c>
      <c r="Z190" s="27">
        <v>950.1626228481598</v>
      </c>
      <c r="AA190" s="27">
        <v>58.554873195734437</v>
      </c>
      <c r="AB190" s="27">
        <v>336.41047691335871</v>
      </c>
      <c r="AC190" s="27">
        <v>343.82818237116004</v>
      </c>
      <c r="AD190" s="9"/>
      <c r="AE190" s="27">
        <f>Functionalization!L190</f>
        <v>168.33402161549211</v>
      </c>
      <c r="AF190" s="3"/>
      <c r="AG190" s="25">
        <v>0</v>
      </c>
      <c r="AH190" s="27">
        <f t="shared" si="511"/>
        <v>168.33402161549211</v>
      </c>
      <c r="AI190" s="3" t="s">
        <v>637</v>
      </c>
      <c r="AJ190" s="27">
        <v>168.33402161549211</v>
      </c>
      <c r="AK190" s="27">
        <v>0</v>
      </c>
      <c r="AL190" s="9"/>
      <c r="AM190" s="27">
        <f>Functionalization!M190</f>
        <v>2188.4888174045741</v>
      </c>
      <c r="AN190" s="3"/>
      <c r="AO190" s="25">
        <v>0</v>
      </c>
      <c r="AP190" s="27">
        <f t="shared" si="512"/>
        <v>2188.4888174045741</v>
      </c>
      <c r="AQ190" s="3" t="s">
        <v>637</v>
      </c>
      <c r="AR190" s="25">
        <v>2188.4888174045741</v>
      </c>
      <c r="AS190" s="9"/>
      <c r="AT190" s="27">
        <f>Functionalization!N190</f>
        <v>37.122205860244748</v>
      </c>
      <c r="AU190" s="3"/>
      <c r="AV190" s="25">
        <v>0</v>
      </c>
      <c r="AW190" s="27">
        <f t="shared" si="513"/>
        <v>37.122205860244748</v>
      </c>
      <c r="AX190" s="3" t="s">
        <v>637</v>
      </c>
      <c r="AY190" s="25">
        <v>37.122205860244755</v>
      </c>
      <c r="AZ190" s="9"/>
      <c r="BA190" s="27">
        <f>Functionalization!O190</f>
        <v>7317.8440739010484</v>
      </c>
      <c r="BB190" s="3"/>
      <c r="BC190" s="25">
        <v>0</v>
      </c>
      <c r="BD190" s="27">
        <f t="shared" si="514"/>
        <v>7317.8440739010484</v>
      </c>
      <c r="BE190" s="3" t="s">
        <v>637</v>
      </c>
      <c r="BF190" s="25">
        <v>7317.8440739010493</v>
      </c>
      <c r="BG190" s="25">
        <v>0</v>
      </c>
      <c r="BH190" s="9"/>
      <c r="BI190" s="27">
        <f>Functionalization!P190</f>
        <v>0</v>
      </c>
      <c r="BJ190" s="3"/>
      <c r="BK190" s="25">
        <v>0</v>
      </c>
      <c r="BL190" s="27">
        <f t="shared" si="515"/>
        <v>0</v>
      </c>
      <c r="BM190" s="3"/>
      <c r="BN190" s="25">
        <v>0</v>
      </c>
      <c r="BO190" s="9"/>
      <c r="BP190" s="27">
        <f>Functionalization!Q190</f>
        <v>2088.3048485749559</v>
      </c>
      <c r="BQ190" s="3"/>
      <c r="BR190" s="25">
        <v>0</v>
      </c>
      <c r="BS190" s="27">
        <f t="shared" si="516"/>
        <v>2088.3048485749559</v>
      </c>
      <c r="BT190" s="3" t="s">
        <v>637</v>
      </c>
      <c r="BU190" s="27">
        <v>2088.3048485749559</v>
      </c>
      <c r="BV190" s="9"/>
      <c r="BW190" s="27">
        <f>Functionalization!R190</f>
        <v>32.182460035082798</v>
      </c>
      <c r="BX190" s="3"/>
      <c r="BY190" s="25">
        <v>0</v>
      </c>
      <c r="BZ190" s="27">
        <f t="shared" si="517"/>
        <v>32.182460035082798</v>
      </c>
      <c r="CA190" s="3" t="s">
        <v>637</v>
      </c>
      <c r="CB190" s="27">
        <v>32.182460035082798</v>
      </c>
      <c r="CC190" s="9"/>
      <c r="CD190" s="27">
        <f>Functionalization!S190</f>
        <v>1395.716660019654</v>
      </c>
      <c r="CE190" s="3"/>
      <c r="CF190" s="25">
        <v>0</v>
      </c>
      <c r="CG190" s="27">
        <f t="shared" si="518"/>
        <v>1395.716660019654</v>
      </c>
      <c r="CH190" s="3" t="s">
        <v>679</v>
      </c>
      <c r="CI190" s="27">
        <v>1196.7780248653171</v>
      </c>
      <c r="CJ190" s="27">
        <v>198.93863515433696</v>
      </c>
      <c r="CK190" s="9"/>
      <c r="CL190" s="27">
        <f>Functionalization!T190</f>
        <v>26544.563677026083</v>
      </c>
      <c r="CM190" s="3"/>
      <c r="CN190" s="25">
        <v>0</v>
      </c>
      <c r="CO190" s="27">
        <f t="shared" si="519"/>
        <v>26544.563677026083</v>
      </c>
      <c r="CP190" s="3" t="s">
        <v>526</v>
      </c>
      <c r="CQ190" s="27">
        <v>8003.7786122233811</v>
      </c>
      <c r="CR190" s="27">
        <v>18540.785064802705</v>
      </c>
    </row>
    <row r="191" spans="1:96" ht="12" customHeight="1" thickBot="1">
      <c r="A191" s="1"/>
      <c r="B191" s="16" t="s">
        <v>42</v>
      </c>
      <c r="C191" s="1"/>
      <c r="D191" s="47">
        <f>SUM(D184:D190)</f>
        <v>834.69534315955775</v>
      </c>
      <c r="E191" s="3"/>
      <c r="F191" s="47">
        <f t="shared" ref="F191:G191" si="520">SUM(F184:F190)</f>
        <v>0</v>
      </c>
      <c r="G191" s="47">
        <f t="shared" si="520"/>
        <v>834.69534315955775</v>
      </c>
      <c r="H191" s="3"/>
      <c r="I191" s="47">
        <f t="shared" ref="I191:K191" si="521">SUM(I184:I190)</f>
        <v>367.48314459259149</v>
      </c>
      <c r="J191" s="47">
        <f t="shared" si="521"/>
        <v>467.21219856696626</v>
      </c>
      <c r="K191" s="47">
        <f t="shared" si="521"/>
        <v>0</v>
      </c>
      <c r="L191" s="9"/>
      <c r="M191" s="47">
        <f>SUM(M184:M190)</f>
        <v>180.064596763255</v>
      </c>
      <c r="N191" s="3"/>
      <c r="O191" s="47">
        <f t="shared" ref="O191:P191" si="522">SUM(O184:O190)</f>
        <v>0</v>
      </c>
      <c r="P191" s="47">
        <f t="shared" si="522"/>
        <v>180.064596763255</v>
      </c>
      <c r="Q191" s="3"/>
      <c r="R191" s="47">
        <f t="shared" ref="R191:S191" si="523">SUM(R184:R190)</f>
        <v>165.21693453605161</v>
      </c>
      <c r="S191" s="47">
        <f t="shared" si="523"/>
        <v>14.847662227203378</v>
      </c>
      <c r="T191" s="9"/>
      <c r="U191" s="47">
        <f>SUM(U184:U190)</f>
        <v>11007.01689315614</v>
      </c>
      <c r="V191" s="3"/>
      <c r="W191" s="47">
        <f t="shared" ref="W191:X191" si="524">SUM(W184:W190)</f>
        <v>0</v>
      </c>
      <c r="X191" s="47">
        <f t="shared" si="524"/>
        <v>11007.01689315614</v>
      </c>
      <c r="Y191" s="3"/>
      <c r="Z191" s="47">
        <f t="shared" ref="Z191:AC191" si="525">SUM(Z184:Z190)</f>
        <v>6887.0491235330182</v>
      </c>
      <c r="AA191" s="47">
        <f t="shared" si="525"/>
        <v>58.554873195734437</v>
      </c>
      <c r="AB191" s="47">
        <f t="shared" si="525"/>
        <v>2486.0213902047972</v>
      </c>
      <c r="AC191" s="47">
        <f t="shared" si="525"/>
        <v>1575.3915062225897</v>
      </c>
      <c r="AD191" s="9"/>
      <c r="AE191" s="47">
        <f>SUM(AE184:AE190)</f>
        <v>2060.7324582264741</v>
      </c>
      <c r="AF191" s="3"/>
      <c r="AG191" s="47">
        <f t="shared" ref="AG191:AH191" si="526">SUM(AG184:AG190)</f>
        <v>0</v>
      </c>
      <c r="AH191" s="47">
        <f t="shared" si="526"/>
        <v>2060.7324582264741</v>
      </c>
      <c r="AI191" s="3"/>
      <c r="AJ191" s="47">
        <f t="shared" ref="AJ191:AK191" si="527">SUM(AJ184:AJ190)</f>
        <v>2060.7324582264741</v>
      </c>
      <c r="AK191" s="47">
        <f t="shared" si="527"/>
        <v>0</v>
      </c>
      <c r="AL191" s="9"/>
      <c r="AM191" s="47">
        <f>SUM(AM184:AM190)</f>
        <v>15118.879226091003</v>
      </c>
      <c r="AN191" s="3"/>
      <c r="AO191" s="47">
        <f t="shared" ref="AO191:AP191" si="528">SUM(AO184:AO190)</f>
        <v>0</v>
      </c>
      <c r="AP191" s="47">
        <f t="shared" si="528"/>
        <v>15118.879226091003</v>
      </c>
      <c r="AQ191" s="3"/>
      <c r="AR191" s="47">
        <f>SUM(AR184:AR190)</f>
        <v>15118.879226091003</v>
      </c>
      <c r="AS191" s="9"/>
      <c r="AT191" s="47">
        <f>SUM(AT184:AT190)</f>
        <v>456.58966809142441</v>
      </c>
      <c r="AU191" s="3"/>
      <c r="AV191" s="47">
        <f t="shared" ref="AV191:AW191" si="529">SUM(AV184:AV190)</f>
        <v>0</v>
      </c>
      <c r="AW191" s="47">
        <f t="shared" si="529"/>
        <v>456.58966809142441</v>
      </c>
      <c r="AX191" s="3"/>
      <c r="AY191" s="47">
        <f>SUM(AY184:AY190)</f>
        <v>456.58966809142447</v>
      </c>
      <c r="AZ191" s="9"/>
      <c r="BA191" s="47">
        <f>SUM(BA184:BA190)</f>
        <v>65864.541947595615</v>
      </c>
      <c r="BB191" s="3"/>
      <c r="BC191" s="47">
        <f>SUM(BC184:BC190)</f>
        <v>0</v>
      </c>
      <c r="BD191" s="47">
        <f t="shared" ref="BD191" si="530">SUM(BD184:BD190)</f>
        <v>65864.541947595615</v>
      </c>
      <c r="BE191" s="3"/>
      <c r="BF191" s="47">
        <f>SUM(BF184:BF190)</f>
        <v>65864.541947595615</v>
      </c>
      <c r="BG191" s="47">
        <f>SUM(BG184:BG190)</f>
        <v>0</v>
      </c>
      <c r="BH191" s="9"/>
      <c r="BI191" s="47">
        <f>SUM(BI184:BI190)</f>
        <v>0</v>
      </c>
      <c r="BJ191" s="3"/>
      <c r="BK191" s="47">
        <f t="shared" ref="BK191:BL191" si="531">SUM(BK184:BK190)</f>
        <v>0</v>
      </c>
      <c r="BL191" s="47">
        <f t="shared" si="531"/>
        <v>0</v>
      </c>
      <c r="BM191" s="3"/>
      <c r="BN191" s="47">
        <f>SUM(BN184:BN190)</f>
        <v>0</v>
      </c>
      <c r="BO191" s="9"/>
      <c r="BP191" s="47">
        <f>SUM(BP184:BP190)</f>
        <v>16983.173387310344</v>
      </c>
      <c r="BQ191" s="3"/>
      <c r="BR191" s="47">
        <f t="shared" ref="BR191:BS191" si="532">SUM(BR184:BR190)</f>
        <v>0</v>
      </c>
      <c r="BS191" s="47">
        <f t="shared" si="532"/>
        <v>16983.173387310344</v>
      </c>
      <c r="BT191" s="3"/>
      <c r="BU191" s="47">
        <f>SUM(BU184:BU190)</f>
        <v>16983.173387310344</v>
      </c>
      <c r="BV191" s="9"/>
      <c r="BW191" s="47">
        <f>SUM(BW184:BW190)</f>
        <v>280.42925383508276</v>
      </c>
      <c r="BX191" s="3"/>
      <c r="BY191" s="47">
        <f t="shared" ref="BY191:BZ191" si="533">SUM(BY184:BY190)</f>
        <v>0</v>
      </c>
      <c r="BZ191" s="47">
        <f t="shared" si="533"/>
        <v>280.42925383508276</v>
      </c>
      <c r="CA191" s="3"/>
      <c r="CB191" s="47">
        <f>SUM(CB184:CB190)</f>
        <v>280.42925383508276</v>
      </c>
      <c r="CC191" s="9"/>
      <c r="CD191" s="47">
        <f>SUM(CD184:CD190)</f>
        <v>9185.1244297978119</v>
      </c>
      <c r="CE191" s="3"/>
      <c r="CF191" s="47">
        <f t="shared" ref="CF191:CG191" si="534">SUM(CF184:CF190)</f>
        <v>0</v>
      </c>
      <c r="CG191" s="47">
        <f t="shared" si="534"/>
        <v>9185.1244297978119</v>
      </c>
      <c r="CH191" s="3"/>
      <c r="CI191" s="47">
        <f t="shared" ref="CI191:CJ191" si="535">SUM(CI184:CI190)</f>
        <v>8986.1857946434757</v>
      </c>
      <c r="CJ191" s="47">
        <f t="shared" si="535"/>
        <v>198.93863515433696</v>
      </c>
      <c r="CK191" s="9"/>
      <c r="CL191" s="47">
        <f>SUM(CL184:CL190)</f>
        <v>173961.19827597329</v>
      </c>
      <c r="CM191" s="3"/>
      <c r="CN191" s="47">
        <f t="shared" ref="CN191:CO191" si="536">SUM(CN184:CN190)</f>
        <v>0</v>
      </c>
      <c r="CO191" s="47">
        <f t="shared" si="536"/>
        <v>173961.19827597329</v>
      </c>
      <c r="CP191" s="3"/>
      <c r="CQ191" s="47">
        <f t="shared" ref="CQ191:CR191" si="537">SUM(CQ184:CQ190)</f>
        <v>60633.852657913558</v>
      </c>
      <c r="CR191" s="47">
        <f t="shared" si="537"/>
        <v>113327.34561805973</v>
      </c>
    </row>
    <row r="192" spans="1:96" ht="12" customHeight="1">
      <c r="A192" s="1"/>
      <c r="B192" s="1"/>
      <c r="C192" s="1"/>
      <c r="D192" s="27"/>
      <c r="E192" s="3"/>
      <c r="F192" s="25"/>
      <c r="G192" s="25"/>
      <c r="H192" s="3"/>
      <c r="I192" s="27"/>
      <c r="J192" s="27"/>
      <c r="K192" s="27"/>
      <c r="L192" s="9"/>
      <c r="M192" s="27"/>
      <c r="N192" s="3"/>
      <c r="O192" s="25"/>
      <c r="P192" s="25"/>
      <c r="Q192" s="3"/>
      <c r="R192" s="27"/>
      <c r="S192" s="27"/>
      <c r="T192" s="9"/>
      <c r="U192" s="27"/>
      <c r="V192" s="3"/>
      <c r="W192" s="25"/>
      <c r="X192" s="25"/>
      <c r="Y192" s="3"/>
      <c r="Z192" s="27"/>
      <c r="AA192" s="27"/>
      <c r="AB192" s="27"/>
      <c r="AC192" s="27"/>
      <c r="AD192" s="9"/>
      <c r="AE192" s="27"/>
      <c r="AF192" s="3"/>
      <c r="AG192" s="27"/>
      <c r="AH192" s="25"/>
      <c r="AI192" s="3"/>
      <c r="AJ192" s="27"/>
      <c r="AK192" s="27"/>
      <c r="AL192" s="9"/>
      <c r="AM192" s="27"/>
      <c r="AN192" s="3"/>
      <c r="AO192" s="25"/>
      <c r="AP192" s="25"/>
      <c r="AQ192" s="3"/>
      <c r="AR192" s="27"/>
      <c r="AS192" s="9"/>
      <c r="AT192" s="27"/>
      <c r="AU192" s="3"/>
      <c r="AV192" s="25"/>
      <c r="AW192" s="25"/>
      <c r="AX192" s="3"/>
      <c r="AY192" s="27"/>
      <c r="AZ192" s="9"/>
      <c r="BA192" s="27"/>
      <c r="BB192" s="3"/>
      <c r="BC192" s="25"/>
      <c r="BD192" s="25"/>
      <c r="BE192" s="3"/>
      <c r="BF192" s="27"/>
      <c r="BG192" s="27"/>
      <c r="BH192" s="9"/>
      <c r="BI192" s="27"/>
      <c r="BJ192" s="3"/>
      <c r="BK192" s="25"/>
      <c r="BL192" s="25"/>
      <c r="BM192" s="3"/>
      <c r="BN192" s="27"/>
      <c r="BO192" s="9"/>
      <c r="BP192" s="27"/>
      <c r="BQ192" s="3"/>
      <c r="BR192" s="25"/>
      <c r="BS192" s="25"/>
      <c r="BT192" s="3"/>
      <c r="BU192" s="27"/>
      <c r="BV192" s="9"/>
      <c r="BW192" s="27"/>
      <c r="BX192" s="3"/>
      <c r="BY192" s="25"/>
      <c r="BZ192" s="25"/>
      <c r="CA192" s="3"/>
      <c r="CB192" s="27"/>
      <c r="CC192" s="9"/>
      <c r="CD192" s="27"/>
      <c r="CE192" s="3"/>
      <c r="CF192" s="25"/>
      <c r="CG192" s="25"/>
      <c r="CH192" s="3"/>
      <c r="CI192" s="27"/>
      <c r="CJ192" s="27"/>
      <c r="CK192" s="9"/>
      <c r="CL192" s="27"/>
      <c r="CM192" s="3"/>
      <c r="CN192" s="25"/>
      <c r="CO192" s="25"/>
      <c r="CP192" s="3"/>
      <c r="CQ192" s="27"/>
      <c r="CR192" s="27"/>
    </row>
    <row r="193" spans="1:96" ht="12" customHeight="1">
      <c r="A193" s="16" t="s">
        <v>170</v>
      </c>
      <c r="B193" s="1"/>
      <c r="C193" s="1"/>
      <c r="D193" s="27"/>
      <c r="E193" s="3"/>
      <c r="F193" s="27"/>
      <c r="G193" s="27"/>
      <c r="H193" s="3"/>
      <c r="I193" s="27"/>
      <c r="J193" s="27"/>
      <c r="K193" s="27"/>
      <c r="L193" s="9"/>
      <c r="M193" s="27"/>
      <c r="N193" s="3"/>
      <c r="O193" s="27"/>
      <c r="P193" s="27"/>
      <c r="Q193" s="3"/>
      <c r="R193" s="27"/>
      <c r="S193" s="27"/>
      <c r="T193" s="9"/>
      <c r="U193" s="27"/>
      <c r="V193" s="3"/>
      <c r="W193" s="27"/>
      <c r="X193" s="27"/>
      <c r="Y193" s="3"/>
      <c r="Z193" s="27"/>
      <c r="AA193" s="27"/>
      <c r="AB193" s="27"/>
      <c r="AC193" s="27"/>
      <c r="AD193" s="9"/>
      <c r="AE193" s="27"/>
      <c r="AF193" s="3"/>
      <c r="AG193" s="27"/>
      <c r="AH193" s="27"/>
      <c r="AI193" s="3"/>
      <c r="AJ193" s="27"/>
      <c r="AK193" s="27"/>
      <c r="AL193" s="9"/>
      <c r="AM193" s="27"/>
      <c r="AN193" s="3"/>
      <c r="AO193" s="27"/>
      <c r="AP193" s="27"/>
      <c r="AQ193" s="3"/>
      <c r="AR193" s="27"/>
      <c r="AS193" s="9"/>
      <c r="AT193" s="27"/>
      <c r="AU193" s="3"/>
      <c r="AV193" s="27"/>
      <c r="AW193" s="27"/>
      <c r="AX193" s="3"/>
      <c r="AY193" s="27"/>
      <c r="AZ193" s="9"/>
      <c r="BA193" s="27"/>
      <c r="BB193" s="3"/>
      <c r="BC193" s="27"/>
      <c r="BD193" s="27"/>
      <c r="BE193" s="3"/>
      <c r="BF193" s="27"/>
      <c r="BG193" s="27"/>
      <c r="BH193" s="9"/>
      <c r="BI193" s="27"/>
      <c r="BJ193" s="3"/>
      <c r="BK193" s="27"/>
      <c r="BL193" s="27"/>
      <c r="BM193" s="3"/>
      <c r="BN193" s="27"/>
      <c r="BO193" s="9"/>
      <c r="BP193" s="27"/>
      <c r="BQ193" s="3"/>
      <c r="BR193" s="27"/>
      <c r="BS193" s="27"/>
      <c r="BT193" s="3"/>
      <c r="BU193" s="27"/>
      <c r="BV193" s="9"/>
      <c r="BW193" s="27"/>
      <c r="BX193" s="3"/>
      <c r="BY193" s="27"/>
      <c r="BZ193" s="27"/>
      <c r="CA193" s="3"/>
      <c r="CB193" s="27"/>
      <c r="CC193" s="9"/>
      <c r="CD193" s="27"/>
      <c r="CE193" s="3"/>
      <c r="CF193" s="27"/>
      <c r="CG193" s="27"/>
      <c r="CH193" s="3"/>
      <c r="CI193" s="27"/>
      <c r="CJ193" s="27"/>
      <c r="CK193" s="9"/>
      <c r="CL193" s="27"/>
      <c r="CM193" s="3"/>
      <c r="CN193" s="27"/>
      <c r="CO193" s="27"/>
      <c r="CP193" s="3"/>
      <c r="CQ193" s="27"/>
      <c r="CR193" s="27"/>
    </row>
    <row r="194" spans="1:96" ht="12" customHeight="1">
      <c r="A194" s="1"/>
      <c r="B194" s="1"/>
      <c r="C194" s="1"/>
      <c r="D194" s="27"/>
      <c r="E194" s="3"/>
      <c r="F194" s="27"/>
      <c r="G194" s="27"/>
      <c r="H194" s="3"/>
      <c r="I194" s="27"/>
      <c r="J194" s="27"/>
      <c r="K194" s="27"/>
      <c r="L194" s="9"/>
      <c r="M194" s="27"/>
      <c r="N194" s="3"/>
      <c r="O194" s="27"/>
      <c r="P194" s="27"/>
      <c r="Q194" s="3"/>
      <c r="R194" s="27"/>
      <c r="S194" s="27"/>
      <c r="T194" s="9"/>
      <c r="U194" s="27"/>
      <c r="V194" s="3"/>
      <c r="W194" s="27"/>
      <c r="X194" s="27"/>
      <c r="Y194" s="3"/>
      <c r="Z194" s="27"/>
      <c r="AA194" s="27"/>
      <c r="AB194" s="27"/>
      <c r="AC194" s="27"/>
      <c r="AD194" s="9"/>
      <c r="AE194" s="27"/>
      <c r="AF194" s="3"/>
      <c r="AG194" s="27"/>
      <c r="AH194" s="27"/>
      <c r="AI194" s="3"/>
      <c r="AJ194" s="27"/>
      <c r="AK194" s="27"/>
      <c r="AL194" s="9"/>
      <c r="AM194" s="27"/>
      <c r="AN194" s="3"/>
      <c r="AO194" s="27"/>
      <c r="AP194" s="27"/>
      <c r="AQ194" s="3"/>
      <c r="AR194" s="27"/>
      <c r="AS194" s="9"/>
      <c r="AT194" s="27"/>
      <c r="AU194" s="3"/>
      <c r="AV194" s="27"/>
      <c r="AW194" s="27"/>
      <c r="AX194" s="3"/>
      <c r="AY194" s="27"/>
      <c r="AZ194" s="9"/>
      <c r="BA194" s="27"/>
      <c r="BB194" s="3"/>
      <c r="BC194" s="27"/>
      <c r="BD194" s="27"/>
      <c r="BE194" s="3"/>
      <c r="BF194" s="27"/>
      <c r="BG194" s="27"/>
      <c r="BH194" s="9"/>
      <c r="BI194" s="27"/>
      <c r="BJ194" s="3"/>
      <c r="BK194" s="27"/>
      <c r="BL194" s="27"/>
      <c r="BM194" s="3"/>
      <c r="BN194" s="27"/>
      <c r="BO194" s="9"/>
      <c r="BP194" s="27"/>
      <c r="BQ194" s="3"/>
      <c r="BR194" s="27"/>
      <c r="BS194" s="27"/>
      <c r="BT194" s="3"/>
      <c r="BU194" s="27"/>
      <c r="BV194" s="9"/>
      <c r="BW194" s="27"/>
      <c r="BX194" s="3"/>
      <c r="BY194" s="27"/>
      <c r="BZ194" s="27"/>
      <c r="CA194" s="3"/>
      <c r="CB194" s="27"/>
      <c r="CC194" s="9"/>
      <c r="CD194" s="27"/>
      <c r="CE194" s="3"/>
      <c r="CF194" s="27"/>
      <c r="CG194" s="27"/>
      <c r="CH194" s="3"/>
      <c r="CI194" s="27"/>
      <c r="CJ194" s="27"/>
      <c r="CK194" s="9"/>
      <c r="CL194" s="27"/>
      <c r="CM194" s="3"/>
      <c r="CN194" s="27"/>
      <c r="CO194" s="27"/>
      <c r="CP194" s="3"/>
      <c r="CQ194" s="27"/>
      <c r="CR194" s="27"/>
    </row>
    <row r="195" spans="1:96" ht="12" customHeight="1">
      <c r="A195" s="16" t="s">
        <v>171</v>
      </c>
      <c r="B195" s="1"/>
      <c r="C195" s="1"/>
      <c r="D195" s="27"/>
      <c r="E195" s="3"/>
      <c r="F195" s="27"/>
      <c r="G195" s="27"/>
      <c r="H195" s="3"/>
      <c r="I195" s="27"/>
      <c r="J195" s="27"/>
      <c r="K195" s="27"/>
      <c r="L195" s="9"/>
      <c r="M195" s="27"/>
      <c r="N195" s="3"/>
      <c r="O195" s="27"/>
      <c r="P195" s="27"/>
      <c r="Q195" s="3"/>
      <c r="R195" s="27"/>
      <c r="S195" s="27"/>
      <c r="T195" s="9"/>
      <c r="U195" s="27"/>
      <c r="V195" s="3"/>
      <c r="W195" s="27"/>
      <c r="X195" s="27"/>
      <c r="Y195" s="3"/>
      <c r="Z195" s="27"/>
      <c r="AA195" s="27"/>
      <c r="AB195" s="27"/>
      <c r="AC195" s="27"/>
      <c r="AD195" s="9"/>
      <c r="AE195" s="27"/>
      <c r="AF195" s="3"/>
      <c r="AG195" s="27"/>
      <c r="AH195" s="27"/>
      <c r="AI195" s="3"/>
      <c r="AJ195" s="27"/>
      <c r="AK195" s="27"/>
      <c r="AL195" s="9"/>
      <c r="AM195" s="27"/>
      <c r="AN195" s="3"/>
      <c r="AO195" s="27"/>
      <c r="AP195" s="27"/>
      <c r="AQ195" s="3"/>
      <c r="AR195" s="27"/>
      <c r="AS195" s="9"/>
      <c r="AT195" s="27"/>
      <c r="AU195" s="3"/>
      <c r="AV195" s="27"/>
      <c r="AW195" s="27"/>
      <c r="AX195" s="3"/>
      <c r="AY195" s="27"/>
      <c r="AZ195" s="9"/>
      <c r="BA195" s="27"/>
      <c r="BB195" s="3"/>
      <c r="BC195" s="27"/>
      <c r="BD195" s="27"/>
      <c r="BE195" s="3"/>
      <c r="BF195" s="27"/>
      <c r="BG195" s="27"/>
      <c r="BH195" s="9"/>
      <c r="BI195" s="27"/>
      <c r="BJ195" s="3"/>
      <c r="BK195" s="27"/>
      <c r="BL195" s="27"/>
      <c r="BM195" s="3"/>
      <c r="BN195" s="27"/>
      <c r="BO195" s="9"/>
      <c r="BP195" s="27"/>
      <c r="BQ195" s="3"/>
      <c r="BR195" s="27"/>
      <c r="BS195" s="27"/>
      <c r="BT195" s="3"/>
      <c r="BU195" s="27"/>
      <c r="BV195" s="9"/>
      <c r="BW195" s="27"/>
      <c r="BX195" s="3"/>
      <c r="BY195" s="27"/>
      <c r="BZ195" s="27"/>
      <c r="CA195" s="3"/>
      <c r="CB195" s="27"/>
      <c r="CC195" s="9"/>
      <c r="CD195" s="27"/>
      <c r="CE195" s="3"/>
      <c r="CF195" s="27"/>
      <c r="CG195" s="27"/>
      <c r="CH195" s="3"/>
      <c r="CI195" s="27"/>
      <c r="CJ195" s="27"/>
      <c r="CK195" s="9"/>
      <c r="CL195" s="27"/>
      <c r="CM195" s="3"/>
      <c r="CN195" s="27"/>
      <c r="CO195" s="27"/>
      <c r="CP195" s="3"/>
      <c r="CQ195" s="27"/>
      <c r="CR195" s="27"/>
    </row>
    <row r="196" spans="1:96" ht="12" customHeight="1">
      <c r="A196" s="1"/>
      <c r="B196" s="16" t="s">
        <v>172</v>
      </c>
      <c r="C196" s="1"/>
      <c r="D196" s="27">
        <f>Functionalization!I196</f>
        <v>399935.96807733027</v>
      </c>
      <c r="E196" s="3"/>
      <c r="F196" s="27">
        <v>0</v>
      </c>
      <c r="G196" s="27">
        <f t="shared" ref="G196:G206" si="538">D196-F196</f>
        <v>399935.96807733027</v>
      </c>
      <c r="H196" s="3" t="s">
        <v>637</v>
      </c>
      <c r="I196" s="27">
        <v>399935.96807733027</v>
      </c>
      <c r="J196" s="27">
        <v>0</v>
      </c>
      <c r="K196" s="27">
        <v>0</v>
      </c>
      <c r="L196" s="9"/>
      <c r="M196" s="27">
        <f>Functionalization!J196</f>
        <v>0</v>
      </c>
      <c r="N196" s="3"/>
      <c r="O196" s="27">
        <v>0</v>
      </c>
      <c r="P196" s="27">
        <f t="shared" ref="P196:P206" si="539">M196-O196</f>
        <v>0</v>
      </c>
      <c r="Q196" s="3"/>
      <c r="R196" s="27">
        <v>0</v>
      </c>
      <c r="S196" s="27">
        <v>0</v>
      </c>
      <c r="T196" s="1"/>
      <c r="U196" s="27">
        <f>Functionalization!K196</f>
        <v>0</v>
      </c>
      <c r="V196" s="3"/>
      <c r="W196" s="27">
        <v>0</v>
      </c>
      <c r="X196" s="27">
        <f t="shared" ref="X196:X206" si="540">U196-W196</f>
        <v>0</v>
      </c>
      <c r="Y196" s="178"/>
      <c r="Z196" s="27">
        <v>0</v>
      </c>
      <c r="AA196" s="27">
        <v>0</v>
      </c>
      <c r="AB196" s="27">
        <v>0</v>
      </c>
      <c r="AC196" s="27">
        <v>0</v>
      </c>
      <c r="AD196" s="9"/>
      <c r="AE196" s="27">
        <f>Functionalization!L196</f>
        <v>0</v>
      </c>
      <c r="AF196" s="3"/>
      <c r="AG196" s="27">
        <v>0</v>
      </c>
      <c r="AH196" s="27">
        <f t="shared" ref="AH196:AH206" si="541">AE196-AG196</f>
        <v>0</v>
      </c>
      <c r="AI196" s="3"/>
      <c r="AJ196" s="27">
        <v>0</v>
      </c>
      <c r="AK196" s="27">
        <v>0</v>
      </c>
      <c r="AL196" s="9"/>
      <c r="AM196" s="27">
        <f>Functionalization!M196</f>
        <v>0</v>
      </c>
      <c r="AN196" s="3"/>
      <c r="AO196" s="27">
        <v>0</v>
      </c>
      <c r="AP196" s="27">
        <f t="shared" ref="AP196:AP206" si="542">AM196-AO196</f>
        <v>0</v>
      </c>
      <c r="AQ196" s="178" t="s">
        <v>637</v>
      </c>
      <c r="AR196" s="27">
        <v>0</v>
      </c>
      <c r="AS196" s="9"/>
      <c r="AT196" s="27">
        <f>Functionalization!N196</f>
        <v>0</v>
      </c>
      <c r="AU196" s="3"/>
      <c r="AV196" s="27">
        <v>0</v>
      </c>
      <c r="AW196" s="27">
        <f t="shared" ref="AW196:AW206" si="543">AT196-AV196</f>
        <v>0</v>
      </c>
      <c r="AX196" s="178" t="s">
        <v>637</v>
      </c>
      <c r="AY196" s="27">
        <v>0</v>
      </c>
      <c r="AZ196" s="9"/>
      <c r="BA196" s="27">
        <f>Functionalization!O196</f>
        <v>0</v>
      </c>
      <c r="BB196" s="3"/>
      <c r="BC196" s="27">
        <v>0</v>
      </c>
      <c r="BD196" s="27">
        <f t="shared" ref="BD196:BD206" si="544">BA196-BC196</f>
        <v>0</v>
      </c>
      <c r="BE196" s="178" t="s">
        <v>637</v>
      </c>
      <c r="BF196" s="27">
        <v>0</v>
      </c>
      <c r="BG196" s="27">
        <v>0</v>
      </c>
      <c r="BH196" s="9"/>
      <c r="BI196" s="27">
        <f>Functionalization!P196</f>
        <v>0</v>
      </c>
      <c r="BJ196" s="3"/>
      <c r="BK196" s="27">
        <v>0</v>
      </c>
      <c r="BL196" s="27">
        <f t="shared" ref="BL196:BL206" si="545">BI196-BK196</f>
        <v>0</v>
      </c>
      <c r="BM196" s="3"/>
      <c r="BN196" s="27">
        <v>0</v>
      </c>
      <c r="BO196" s="9"/>
      <c r="BP196" s="27">
        <f>Functionalization!Q196</f>
        <v>0</v>
      </c>
      <c r="BQ196" s="3"/>
      <c r="BR196" s="27">
        <v>0</v>
      </c>
      <c r="BS196" s="27">
        <f t="shared" ref="BS196:BS206" si="546">BP196-BR196</f>
        <v>0</v>
      </c>
      <c r="BT196" s="3"/>
      <c r="BU196" s="27">
        <v>0</v>
      </c>
      <c r="BV196" s="9"/>
      <c r="BW196" s="27">
        <f>Functionalization!R196</f>
        <v>0</v>
      </c>
      <c r="BX196" s="3"/>
      <c r="BY196" s="27">
        <v>0</v>
      </c>
      <c r="BZ196" s="27">
        <f t="shared" ref="BZ196:BZ206" si="547">BW196-BY196</f>
        <v>0</v>
      </c>
      <c r="CA196" s="3"/>
      <c r="CB196" s="27">
        <v>0</v>
      </c>
      <c r="CC196" s="9"/>
      <c r="CD196" s="27">
        <f>Functionalization!S196</f>
        <v>0</v>
      </c>
      <c r="CE196" s="3"/>
      <c r="CF196" s="27">
        <v>0</v>
      </c>
      <c r="CG196" s="27">
        <f t="shared" ref="CG196:CG206" si="548">CD196-CF196</f>
        <v>0</v>
      </c>
      <c r="CH196" s="3"/>
      <c r="CI196" s="27">
        <v>0</v>
      </c>
      <c r="CJ196" s="27">
        <v>0</v>
      </c>
      <c r="CK196" s="9"/>
      <c r="CL196" s="27">
        <f>Functionalization!T196</f>
        <v>0</v>
      </c>
      <c r="CM196" s="3"/>
      <c r="CN196" s="27">
        <v>0</v>
      </c>
      <c r="CO196" s="27">
        <f t="shared" ref="CO196:CO206" si="549">CL196-CN196</f>
        <v>0</v>
      </c>
      <c r="CP196" s="178" t="s">
        <v>642</v>
      </c>
      <c r="CQ196" s="27">
        <v>0</v>
      </c>
      <c r="CR196" s="27">
        <v>0</v>
      </c>
    </row>
    <row r="197" spans="1:96" ht="12" customHeight="1">
      <c r="A197" s="1"/>
      <c r="B197" s="16" t="s">
        <v>173</v>
      </c>
      <c r="C197" s="1"/>
      <c r="D197" s="27">
        <f>Functionalization!I197</f>
        <v>124941.722414805</v>
      </c>
      <c r="E197" s="3"/>
      <c r="F197" s="27">
        <v>0</v>
      </c>
      <c r="G197" s="27">
        <f t="shared" si="538"/>
        <v>124941.722414805</v>
      </c>
      <c r="H197" s="3" t="s">
        <v>637</v>
      </c>
      <c r="I197" s="27">
        <v>124941.722414805</v>
      </c>
      <c r="J197" s="27">
        <v>0</v>
      </c>
      <c r="K197" s="27">
        <v>0</v>
      </c>
      <c r="L197" s="9"/>
      <c r="M197" s="27">
        <f>Functionalization!J197</f>
        <v>0</v>
      </c>
      <c r="N197" s="3"/>
      <c r="O197" s="27">
        <v>0</v>
      </c>
      <c r="P197" s="27">
        <f t="shared" si="539"/>
        <v>0</v>
      </c>
      <c r="Q197" s="3"/>
      <c r="R197" s="27">
        <v>0</v>
      </c>
      <c r="S197" s="27">
        <v>0</v>
      </c>
      <c r="T197" s="1"/>
      <c r="U197" s="27">
        <f>Functionalization!K197</f>
        <v>0</v>
      </c>
      <c r="V197" s="3"/>
      <c r="W197" s="27">
        <v>0</v>
      </c>
      <c r="X197" s="27">
        <f t="shared" si="540"/>
        <v>0</v>
      </c>
      <c r="Y197" s="3" t="s">
        <v>642</v>
      </c>
      <c r="Z197" s="27">
        <v>0</v>
      </c>
      <c r="AA197" s="27">
        <v>0</v>
      </c>
      <c r="AB197" s="27">
        <v>0</v>
      </c>
      <c r="AC197" s="27">
        <v>0</v>
      </c>
      <c r="AD197" s="9"/>
      <c r="AE197" s="27">
        <f>Functionalization!L197</f>
        <v>0</v>
      </c>
      <c r="AF197" s="3"/>
      <c r="AG197" s="27">
        <v>0</v>
      </c>
      <c r="AH197" s="27">
        <f t="shared" si="541"/>
        <v>0</v>
      </c>
      <c r="AI197" s="3"/>
      <c r="AJ197" s="27">
        <v>0</v>
      </c>
      <c r="AK197" s="27">
        <v>0</v>
      </c>
      <c r="AL197" s="9"/>
      <c r="AM197" s="27">
        <f>Functionalization!M197</f>
        <v>0</v>
      </c>
      <c r="AN197" s="3"/>
      <c r="AO197" s="27">
        <v>0</v>
      </c>
      <c r="AP197" s="27">
        <f t="shared" si="542"/>
        <v>0</v>
      </c>
      <c r="AQ197" s="3"/>
      <c r="AR197" s="27">
        <v>0</v>
      </c>
      <c r="AS197" s="9"/>
      <c r="AT197" s="27">
        <f>Functionalization!N197</f>
        <v>0</v>
      </c>
      <c r="AU197" s="3"/>
      <c r="AV197" s="27">
        <v>0</v>
      </c>
      <c r="AW197" s="27">
        <f t="shared" si="543"/>
        <v>0</v>
      </c>
      <c r="AX197" s="3"/>
      <c r="AY197" s="27">
        <v>0</v>
      </c>
      <c r="AZ197" s="9"/>
      <c r="BA197" s="27">
        <f>Functionalization!O197</f>
        <v>0</v>
      </c>
      <c r="BB197" s="3"/>
      <c r="BC197" s="27">
        <v>0</v>
      </c>
      <c r="BD197" s="27">
        <f t="shared" si="544"/>
        <v>0</v>
      </c>
      <c r="BE197" s="3"/>
      <c r="BF197" s="27">
        <v>0</v>
      </c>
      <c r="BG197" s="27">
        <v>0</v>
      </c>
      <c r="BH197" s="9"/>
      <c r="BI197" s="27">
        <f>Functionalization!P197</f>
        <v>0</v>
      </c>
      <c r="BJ197" s="3"/>
      <c r="BK197" s="27">
        <v>0</v>
      </c>
      <c r="BL197" s="27">
        <f t="shared" si="545"/>
        <v>0</v>
      </c>
      <c r="BM197" s="3"/>
      <c r="BN197" s="27">
        <v>0</v>
      </c>
      <c r="BO197" s="9"/>
      <c r="BP197" s="27">
        <f>Functionalization!Q197</f>
        <v>0</v>
      </c>
      <c r="BQ197" s="3"/>
      <c r="BR197" s="27">
        <v>0</v>
      </c>
      <c r="BS197" s="27">
        <f t="shared" si="546"/>
        <v>0</v>
      </c>
      <c r="BT197" s="3"/>
      <c r="BU197" s="27">
        <v>0</v>
      </c>
      <c r="BV197" s="9"/>
      <c r="BW197" s="27">
        <f>Functionalization!R197</f>
        <v>0</v>
      </c>
      <c r="BX197" s="3"/>
      <c r="BY197" s="27">
        <v>0</v>
      </c>
      <c r="BZ197" s="27">
        <f t="shared" si="547"/>
        <v>0</v>
      </c>
      <c r="CA197" s="3"/>
      <c r="CB197" s="27">
        <v>0</v>
      </c>
      <c r="CC197" s="9"/>
      <c r="CD197" s="27">
        <f>Functionalization!S197</f>
        <v>0</v>
      </c>
      <c r="CE197" s="3"/>
      <c r="CF197" s="27">
        <v>0</v>
      </c>
      <c r="CG197" s="27">
        <f t="shared" si="548"/>
        <v>0</v>
      </c>
      <c r="CH197" s="3"/>
      <c r="CI197" s="27">
        <v>0</v>
      </c>
      <c r="CJ197" s="27">
        <v>0</v>
      </c>
      <c r="CK197" s="9"/>
      <c r="CL197" s="27">
        <f>Functionalization!T197</f>
        <v>0</v>
      </c>
      <c r="CM197" s="3"/>
      <c r="CN197" s="27">
        <v>0</v>
      </c>
      <c r="CO197" s="27">
        <f t="shared" si="549"/>
        <v>0</v>
      </c>
      <c r="CP197" s="178" t="s">
        <v>642</v>
      </c>
      <c r="CQ197" s="27">
        <v>0</v>
      </c>
      <c r="CR197" s="27">
        <v>0</v>
      </c>
    </row>
    <row r="198" spans="1:96" ht="12" customHeight="1">
      <c r="A198" s="1"/>
      <c r="B198" s="16" t="s">
        <v>174</v>
      </c>
      <c r="C198" s="1"/>
      <c r="D198" s="27">
        <f>Functionalization!I198</f>
        <v>44459.322218650654</v>
      </c>
      <c r="E198" s="3"/>
      <c r="F198" s="27">
        <v>0</v>
      </c>
      <c r="G198" s="27">
        <f t="shared" si="538"/>
        <v>44459.322218650654</v>
      </c>
      <c r="H198" s="3" t="s">
        <v>657</v>
      </c>
      <c r="I198" s="27">
        <v>0</v>
      </c>
      <c r="J198" s="27">
        <v>0</v>
      </c>
      <c r="K198" s="27">
        <v>44459.322218650654</v>
      </c>
      <c r="L198" s="9"/>
      <c r="M198" s="27">
        <f>Functionalization!J198</f>
        <v>0</v>
      </c>
      <c r="N198" s="3"/>
      <c r="O198" s="27">
        <v>0</v>
      </c>
      <c r="P198" s="27">
        <f t="shared" si="539"/>
        <v>0</v>
      </c>
      <c r="Q198" s="3"/>
      <c r="R198" s="27">
        <v>0</v>
      </c>
      <c r="S198" s="27">
        <v>0</v>
      </c>
      <c r="T198" s="1"/>
      <c r="U198" s="27">
        <f>Functionalization!K198</f>
        <v>0</v>
      </c>
      <c r="V198" s="3"/>
      <c r="W198" s="27">
        <v>0</v>
      </c>
      <c r="X198" s="27">
        <f t="shared" si="540"/>
        <v>0</v>
      </c>
      <c r="Y198" s="3"/>
      <c r="Z198" s="27">
        <v>0</v>
      </c>
      <c r="AA198" s="27">
        <v>0</v>
      </c>
      <c r="AB198" s="27">
        <v>0</v>
      </c>
      <c r="AC198" s="27">
        <v>0</v>
      </c>
      <c r="AD198" s="9"/>
      <c r="AE198" s="27">
        <f>Functionalization!L198</f>
        <v>0</v>
      </c>
      <c r="AF198" s="3"/>
      <c r="AG198" s="27">
        <v>0</v>
      </c>
      <c r="AH198" s="27">
        <f t="shared" si="541"/>
        <v>0</v>
      </c>
      <c r="AI198" s="3"/>
      <c r="AJ198" s="27">
        <v>0</v>
      </c>
      <c r="AK198" s="27">
        <v>0</v>
      </c>
      <c r="AL198" s="9"/>
      <c r="AM198" s="27">
        <f>Functionalization!M198</f>
        <v>0</v>
      </c>
      <c r="AN198" s="3"/>
      <c r="AO198" s="27">
        <v>0</v>
      </c>
      <c r="AP198" s="27">
        <f t="shared" si="542"/>
        <v>0</v>
      </c>
      <c r="AQ198" s="3"/>
      <c r="AR198" s="27">
        <v>0</v>
      </c>
      <c r="AS198" s="9"/>
      <c r="AT198" s="27">
        <f>Functionalization!N198</f>
        <v>0</v>
      </c>
      <c r="AU198" s="3"/>
      <c r="AV198" s="27">
        <v>0</v>
      </c>
      <c r="AW198" s="27">
        <f t="shared" si="543"/>
        <v>0</v>
      </c>
      <c r="AX198" s="3"/>
      <c r="AY198" s="27">
        <v>0</v>
      </c>
      <c r="AZ198" s="9"/>
      <c r="BA198" s="27">
        <f>Functionalization!O198</f>
        <v>0</v>
      </c>
      <c r="BB198" s="3"/>
      <c r="BC198" s="27">
        <v>0</v>
      </c>
      <c r="BD198" s="27">
        <f t="shared" si="544"/>
        <v>0</v>
      </c>
      <c r="BE198" s="3"/>
      <c r="BF198" s="27">
        <v>0</v>
      </c>
      <c r="BG198" s="27">
        <v>0</v>
      </c>
      <c r="BH198" s="9"/>
      <c r="BI198" s="27">
        <f>Functionalization!P198</f>
        <v>0</v>
      </c>
      <c r="BJ198" s="3"/>
      <c r="BK198" s="27">
        <v>0</v>
      </c>
      <c r="BL198" s="27">
        <f t="shared" si="545"/>
        <v>0</v>
      </c>
      <c r="BM198" s="3"/>
      <c r="BN198" s="27">
        <v>0</v>
      </c>
      <c r="BO198" s="9"/>
      <c r="BP198" s="27">
        <f>Functionalization!Q198</f>
        <v>0</v>
      </c>
      <c r="BQ198" s="3"/>
      <c r="BR198" s="27">
        <v>0</v>
      </c>
      <c r="BS198" s="27">
        <f t="shared" si="546"/>
        <v>0</v>
      </c>
      <c r="BT198" s="3"/>
      <c r="BU198" s="27">
        <v>0</v>
      </c>
      <c r="BV198" s="9"/>
      <c r="BW198" s="27">
        <f>Functionalization!R198</f>
        <v>0</v>
      </c>
      <c r="BX198" s="3"/>
      <c r="BY198" s="27">
        <v>0</v>
      </c>
      <c r="BZ198" s="27">
        <f t="shared" si="547"/>
        <v>0</v>
      </c>
      <c r="CA198" s="3"/>
      <c r="CB198" s="27">
        <v>0</v>
      </c>
      <c r="CC198" s="9"/>
      <c r="CD198" s="27">
        <f>Functionalization!S198</f>
        <v>0</v>
      </c>
      <c r="CE198" s="3"/>
      <c r="CF198" s="27">
        <v>0</v>
      </c>
      <c r="CG198" s="27">
        <f t="shared" si="548"/>
        <v>0</v>
      </c>
      <c r="CH198" s="3"/>
      <c r="CI198" s="27">
        <v>0</v>
      </c>
      <c r="CJ198" s="27">
        <v>0</v>
      </c>
      <c r="CK198" s="9"/>
      <c r="CL198" s="27">
        <f>Functionalization!T198</f>
        <v>0</v>
      </c>
      <c r="CM198" s="3"/>
      <c r="CN198" s="27">
        <v>0</v>
      </c>
      <c r="CO198" s="27">
        <f t="shared" si="549"/>
        <v>0</v>
      </c>
      <c r="CP198" s="178" t="s">
        <v>637</v>
      </c>
      <c r="CQ198" s="27">
        <v>0</v>
      </c>
      <c r="CR198" s="27">
        <v>0</v>
      </c>
    </row>
    <row r="199" spans="1:96" ht="12" customHeight="1">
      <c r="A199" s="1"/>
      <c r="B199" s="16" t="s">
        <v>175</v>
      </c>
      <c r="C199" s="1"/>
      <c r="D199" s="27">
        <f>Functionalization!I199</f>
        <v>1333.1081693102471</v>
      </c>
      <c r="E199" s="3"/>
      <c r="F199" s="27">
        <v>0</v>
      </c>
      <c r="G199" s="27">
        <f t="shared" si="538"/>
        <v>1333.1081693102471</v>
      </c>
      <c r="H199" s="3" t="s">
        <v>642</v>
      </c>
      <c r="I199" s="27">
        <v>0</v>
      </c>
      <c r="J199" s="27">
        <v>1333.1081693102471</v>
      </c>
      <c r="K199" s="27">
        <v>0</v>
      </c>
      <c r="L199" s="9"/>
      <c r="M199" s="27">
        <f>Functionalization!J199</f>
        <v>0</v>
      </c>
      <c r="N199" s="3"/>
      <c r="O199" s="27">
        <v>0</v>
      </c>
      <c r="P199" s="27">
        <f t="shared" si="539"/>
        <v>0</v>
      </c>
      <c r="Q199" s="3"/>
      <c r="R199" s="27">
        <v>0</v>
      </c>
      <c r="S199" s="27">
        <v>0</v>
      </c>
      <c r="T199" s="1"/>
      <c r="U199" s="27">
        <f>Functionalization!K199</f>
        <v>0</v>
      </c>
      <c r="V199" s="3"/>
      <c r="W199" s="27">
        <v>0</v>
      </c>
      <c r="X199" s="27">
        <f t="shared" si="540"/>
        <v>0</v>
      </c>
      <c r="Y199" s="3"/>
      <c r="Z199" s="27">
        <v>0</v>
      </c>
      <c r="AA199" s="27">
        <v>0</v>
      </c>
      <c r="AB199" s="27">
        <v>0</v>
      </c>
      <c r="AC199" s="27">
        <v>0</v>
      </c>
      <c r="AD199" s="9"/>
      <c r="AE199" s="27">
        <f>Functionalization!L199</f>
        <v>0</v>
      </c>
      <c r="AF199" s="3"/>
      <c r="AG199" s="27">
        <v>0</v>
      </c>
      <c r="AH199" s="27">
        <f t="shared" si="541"/>
        <v>0</v>
      </c>
      <c r="AI199" s="3"/>
      <c r="AJ199" s="27">
        <v>0</v>
      </c>
      <c r="AK199" s="27">
        <v>0</v>
      </c>
      <c r="AL199" s="9"/>
      <c r="AM199" s="27">
        <f>Functionalization!M199</f>
        <v>0</v>
      </c>
      <c r="AN199" s="3"/>
      <c r="AO199" s="27">
        <v>0</v>
      </c>
      <c r="AP199" s="27">
        <f t="shared" si="542"/>
        <v>0</v>
      </c>
      <c r="AQ199" s="3"/>
      <c r="AR199" s="27">
        <v>0</v>
      </c>
      <c r="AS199" s="9"/>
      <c r="AT199" s="27">
        <f>Functionalization!N199</f>
        <v>0</v>
      </c>
      <c r="AU199" s="3"/>
      <c r="AV199" s="27">
        <v>0</v>
      </c>
      <c r="AW199" s="27">
        <f t="shared" si="543"/>
        <v>0</v>
      </c>
      <c r="AX199" s="3"/>
      <c r="AY199" s="27">
        <v>0</v>
      </c>
      <c r="AZ199" s="9"/>
      <c r="BA199" s="27">
        <f>Functionalization!O199</f>
        <v>0</v>
      </c>
      <c r="BB199" s="3"/>
      <c r="BC199" s="27">
        <v>0</v>
      </c>
      <c r="BD199" s="27">
        <f t="shared" si="544"/>
        <v>0</v>
      </c>
      <c r="BE199" s="3"/>
      <c r="BF199" s="27">
        <v>0</v>
      </c>
      <c r="BG199" s="27">
        <v>0</v>
      </c>
      <c r="BH199" s="9"/>
      <c r="BI199" s="27">
        <f>Functionalization!P199</f>
        <v>0</v>
      </c>
      <c r="BJ199" s="3"/>
      <c r="BK199" s="27">
        <v>0</v>
      </c>
      <c r="BL199" s="27">
        <f t="shared" si="545"/>
        <v>0</v>
      </c>
      <c r="BM199" s="3"/>
      <c r="BN199" s="27">
        <v>0</v>
      </c>
      <c r="BO199" s="9"/>
      <c r="BP199" s="27">
        <f>Functionalization!Q199</f>
        <v>0</v>
      </c>
      <c r="BQ199" s="3"/>
      <c r="BR199" s="27">
        <v>0</v>
      </c>
      <c r="BS199" s="27">
        <f t="shared" si="546"/>
        <v>0</v>
      </c>
      <c r="BT199" s="3"/>
      <c r="BU199" s="27">
        <v>0</v>
      </c>
      <c r="BV199" s="9"/>
      <c r="BW199" s="27">
        <f>Functionalization!R199</f>
        <v>0</v>
      </c>
      <c r="BX199" s="3"/>
      <c r="BY199" s="27">
        <v>0</v>
      </c>
      <c r="BZ199" s="27">
        <f t="shared" si="547"/>
        <v>0</v>
      </c>
      <c r="CA199" s="3"/>
      <c r="CB199" s="27">
        <v>0</v>
      </c>
      <c r="CC199" s="9"/>
      <c r="CD199" s="27">
        <f>Functionalization!S199</f>
        <v>0</v>
      </c>
      <c r="CE199" s="3"/>
      <c r="CF199" s="27">
        <v>0</v>
      </c>
      <c r="CG199" s="27">
        <f t="shared" si="548"/>
        <v>0</v>
      </c>
      <c r="CH199" s="3"/>
      <c r="CI199" s="27">
        <v>0</v>
      </c>
      <c r="CJ199" s="27">
        <v>0</v>
      </c>
      <c r="CK199" s="9"/>
      <c r="CL199" s="27">
        <f>Functionalization!T199</f>
        <v>0</v>
      </c>
      <c r="CM199" s="3"/>
      <c r="CN199" s="27">
        <v>0</v>
      </c>
      <c r="CO199" s="27">
        <f t="shared" si="549"/>
        <v>0</v>
      </c>
      <c r="CP199" s="178" t="s">
        <v>642</v>
      </c>
      <c r="CQ199" s="27">
        <v>0</v>
      </c>
      <c r="CR199" s="27">
        <v>0</v>
      </c>
    </row>
    <row r="200" spans="1:96" ht="12" customHeight="1">
      <c r="A200" s="1"/>
      <c r="B200" s="16" t="s">
        <v>176</v>
      </c>
      <c r="C200" s="1"/>
      <c r="D200" s="27">
        <f>Functionalization!I200</f>
        <v>0</v>
      </c>
      <c r="E200" s="3"/>
      <c r="F200" s="27">
        <v>0</v>
      </c>
      <c r="G200" s="27">
        <f t="shared" si="538"/>
        <v>0</v>
      </c>
      <c r="H200" s="3"/>
      <c r="I200" s="27">
        <v>0</v>
      </c>
      <c r="J200" s="27">
        <v>0</v>
      </c>
      <c r="K200" s="27">
        <v>0</v>
      </c>
      <c r="L200" s="9"/>
      <c r="M200" s="27">
        <f>Functionalization!J200</f>
        <v>0</v>
      </c>
      <c r="N200" s="3"/>
      <c r="O200" s="27">
        <v>0</v>
      </c>
      <c r="P200" s="27">
        <f t="shared" si="539"/>
        <v>0</v>
      </c>
      <c r="Q200" s="3"/>
      <c r="R200" s="27">
        <v>0</v>
      </c>
      <c r="S200" s="27">
        <v>0</v>
      </c>
      <c r="T200" s="1"/>
      <c r="U200" s="27">
        <f>Functionalization!K200</f>
        <v>27059.557700803052</v>
      </c>
      <c r="V200" s="3" t="s">
        <v>680</v>
      </c>
      <c r="W200" s="27">
        <v>27059.557700803052</v>
      </c>
      <c r="X200" s="27">
        <f t="shared" si="540"/>
        <v>0</v>
      </c>
      <c r="Y200" s="3"/>
      <c r="Z200" s="27">
        <v>26623.229559991847</v>
      </c>
      <c r="AA200" s="27">
        <v>436.32814081120472</v>
      </c>
      <c r="AB200" s="27">
        <v>0</v>
      </c>
      <c r="AC200" s="27">
        <v>0</v>
      </c>
      <c r="AD200" s="9"/>
      <c r="AE200" s="27">
        <f>Functionalization!L200</f>
        <v>0</v>
      </c>
      <c r="AF200" s="3"/>
      <c r="AG200" s="27">
        <v>0</v>
      </c>
      <c r="AH200" s="27">
        <f t="shared" si="541"/>
        <v>0</v>
      </c>
      <c r="AI200" s="3"/>
      <c r="AJ200" s="27">
        <v>0</v>
      </c>
      <c r="AK200" s="27">
        <v>0</v>
      </c>
      <c r="AL200" s="9"/>
      <c r="AM200" s="27">
        <f>Functionalization!M200</f>
        <v>0</v>
      </c>
      <c r="AN200" s="3"/>
      <c r="AO200" s="27">
        <v>0</v>
      </c>
      <c r="AP200" s="27">
        <f t="shared" si="542"/>
        <v>0</v>
      </c>
      <c r="AQ200" s="3"/>
      <c r="AR200" s="27">
        <v>0</v>
      </c>
      <c r="AS200" s="9"/>
      <c r="AT200" s="27">
        <f>Functionalization!N200</f>
        <v>0</v>
      </c>
      <c r="AU200" s="3"/>
      <c r="AV200" s="27">
        <v>0</v>
      </c>
      <c r="AW200" s="27">
        <f t="shared" si="543"/>
        <v>0</v>
      </c>
      <c r="AX200" s="3"/>
      <c r="AY200" s="27">
        <v>0</v>
      </c>
      <c r="AZ200" s="9"/>
      <c r="BA200" s="27">
        <f>Functionalization!O200</f>
        <v>0</v>
      </c>
      <c r="BB200" s="3"/>
      <c r="BC200" s="27">
        <v>0</v>
      </c>
      <c r="BD200" s="27">
        <f t="shared" si="544"/>
        <v>0</v>
      </c>
      <c r="BE200" s="3"/>
      <c r="BF200" s="27">
        <v>0</v>
      </c>
      <c r="BG200" s="27">
        <v>0</v>
      </c>
      <c r="BH200" s="9"/>
      <c r="BI200" s="27">
        <f>Functionalization!P200</f>
        <v>0</v>
      </c>
      <c r="BJ200" s="3"/>
      <c r="BK200" s="27">
        <v>0</v>
      </c>
      <c r="BL200" s="27">
        <f t="shared" si="545"/>
        <v>0</v>
      </c>
      <c r="BM200" s="3"/>
      <c r="BN200" s="27">
        <v>0</v>
      </c>
      <c r="BO200" s="9"/>
      <c r="BP200" s="27">
        <f>Functionalization!Q200</f>
        <v>0</v>
      </c>
      <c r="BQ200" s="3"/>
      <c r="BR200" s="27">
        <v>0</v>
      </c>
      <c r="BS200" s="27">
        <f t="shared" si="546"/>
        <v>0</v>
      </c>
      <c r="BT200" s="3"/>
      <c r="BU200" s="27">
        <v>0</v>
      </c>
      <c r="BV200" s="9"/>
      <c r="BW200" s="27">
        <f>Functionalization!R200</f>
        <v>0</v>
      </c>
      <c r="BX200" s="3"/>
      <c r="BY200" s="27">
        <v>0</v>
      </c>
      <c r="BZ200" s="27">
        <f t="shared" si="547"/>
        <v>0</v>
      </c>
      <c r="CA200" s="3"/>
      <c r="CB200" s="27">
        <v>0</v>
      </c>
      <c r="CC200" s="9"/>
      <c r="CD200" s="27">
        <f>Functionalization!S200</f>
        <v>0</v>
      </c>
      <c r="CE200" s="3"/>
      <c r="CF200" s="27">
        <v>0</v>
      </c>
      <c r="CG200" s="27">
        <f t="shared" si="548"/>
        <v>0</v>
      </c>
      <c r="CH200" s="3"/>
      <c r="CI200" s="27">
        <v>0</v>
      </c>
      <c r="CJ200" s="27">
        <v>0</v>
      </c>
      <c r="CK200" s="9"/>
      <c r="CL200" s="27">
        <f>Functionalization!T200</f>
        <v>0</v>
      </c>
      <c r="CM200" s="3"/>
      <c r="CN200" s="27">
        <v>0</v>
      </c>
      <c r="CO200" s="27">
        <f t="shared" si="549"/>
        <v>0</v>
      </c>
      <c r="CP200" s="178" t="s">
        <v>642</v>
      </c>
      <c r="CQ200" s="27">
        <v>0</v>
      </c>
      <c r="CR200" s="27">
        <v>0</v>
      </c>
    </row>
    <row r="201" spans="1:96" ht="12" customHeight="1">
      <c r="A201" s="1"/>
      <c r="B201" s="16" t="s">
        <v>177</v>
      </c>
      <c r="C201" s="1"/>
      <c r="D201" s="27">
        <f>Functionalization!I201</f>
        <v>0</v>
      </c>
      <c r="E201" s="3"/>
      <c r="F201" s="27">
        <v>0</v>
      </c>
      <c r="G201" s="27">
        <f t="shared" si="538"/>
        <v>0</v>
      </c>
      <c r="H201" s="3"/>
      <c r="I201" s="27">
        <v>0</v>
      </c>
      <c r="J201" s="27">
        <v>0</v>
      </c>
      <c r="K201" s="27">
        <v>0</v>
      </c>
      <c r="L201" s="9"/>
      <c r="M201" s="27">
        <f>Functionalization!J201</f>
        <v>0</v>
      </c>
      <c r="N201" s="3"/>
      <c r="O201" s="27">
        <v>0</v>
      </c>
      <c r="P201" s="27">
        <f t="shared" si="539"/>
        <v>0</v>
      </c>
      <c r="Q201" s="3"/>
      <c r="R201" s="27">
        <v>0</v>
      </c>
      <c r="S201" s="27">
        <v>0</v>
      </c>
      <c r="T201" s="1"/>
      <c r="U201" s="27">
        <f>Functionalization!K201</f>
        <v>3629.4065140547332</v>
      </c>
      <c r="V201" s="3"/>
      <c r="W201" s="27">
        <v>0</v>
      </c>
      <c r="X201" s="27">
        <f t="shared" si="540"/>
        <v>3629.4065140547332</v>
      </c>
      <c r="Y201" s="3" t="s">
        <v>642</v>
      </c>
      <c r="Z201" s="27">
        <v>0</v>
      </c>
      <c r="AA201" s="27">
        <v>3629.4065140547332</v>
      </c>
      <c r="AB201" s="27">
        <v>0</v>
      </c>
      <c r="AC201" s="27">
        <v>0</v>
      </c>
      <c r="AD201" s="9"/>
      <c r="AE201" s="27">
        <f>Functionalization!L201</f>
        <v>3352.1314679471893</v>
      </c>
      <c r="AF201" s="3"/>
      <c r="AG201" s="27">
        <v>0</v>
      </c>
      <c r="AH201" s="27">
        <f t="shared" si="541"/>
        <v>3352.1314679471893</v>
      </c>
      <c r="AI201" s="3" t="s">
        <v>642</v>
      </c>
      <c r="AJ201" s="27">
        <v>0</v>
      </c>
      <c r="AK201" s="27">
        <v>3352.1314679471893</v>
      </c>
      <c r="AL201" s="9"/>
      <c r="AM201" s="27">
        <f>Functionalization!M201</f>
        <v>0</v>
      </c>
      <c r="AN201" s="3"/>
      <c r="AO201" s="27">
        <v>0</v>
      </c>
      <c r="AP201" s="27">
        <f t="shared" si="542"/>
        <v>0</v>
      </c>
      <c r="AQ201" s="20"/>
      <c r="AR201" s="27">
        <v>0</v>
      </c>
      <c r="AS201" s="9"/>
      <c r="AT201" s="27">
        <f>Functionalization!N201</f>
        <v>0</v>
      </c>
      <c r="AU201" s="3"/>
      <c r="AV201" s="27">
        <v>0</v>
      </c>
      <c r="AW201" s="27">
        <f t="shared" si="543"/>
        <v>0</v>
      </c>
      <c r="AX201" s="20"/>
      <c r="AY201" s="27">
        <v>0</v>
      </c>
      <c r="AZ201" s="9"/>
      <c r="BA201" s="27">
        <f>Functionalization!O201</f>
        <v>8582.2930139037726</v>
      </c>
      <c r="BB201" s="3"/>
      <c r="BC201" s="27">
        <v>0</v>
      </c>
      <c r="BD201" s="27">
        <f t="shared" si="544"/>
        <v>8582.2930139037726</v>
      </c>
      <c r="BE201" s="3" t="s">
        <v>642</v>
      </c>
      <c r="BF201" s="27">
        <v>0</v>
      </c>
      <c r="BG201" s="27">
        <v>8582.2930139037726</v>
      </c>
      <c r="BH201" s="9"/>
      <c r="BI201" s="27">
        <f>Functionalization!P201</f>
        <v>213.29883019258295</v>
      </c>
      <c r="BJ201" s="3"/>
      <c r="BK201" s="27">
        <v>0</v>
      </c>
      <c r="BL201" s="27">
        <f t="shared" si="545"/>
        <v>213.29883019258295</v>
      </c>
      <c r="BM201" s="3" t="s">
        <v>637</v>
      </c>
      <c r="BN201" s="282">
        <v>213.29883019258295</v>
      </c>
      <c r="BO201" s="9"/>
      <c r="BP201" s="27">
        <f>Functionalization!Q201</f>
        <v>0</v>
      </c>
      <c r="BQ201" s="3"/>
      <c r="BR201" s="27">
        <v>0</v>
      </c>
      <c r="BS201" s="27">
        <f t="shared" si="546"/>
        <v>0</v>
      </c>
      <c r="BT201" s="3"/>
      <c r="BU201" s="27">
        <v>0</v>
      </c>
      <c r="BV201" s="9"/>
      <c r="BW201" s="27">
        <f>Functionalization!R201</f>
        <v>0</v>
      </c>
      <c r="BX201" s="3"/>
      <c r="BY201" s="27">
        <v>0</v>
      </c>
      <c r="BZ201" s="27">
        <f t="shared" si="547"/>
        <v>0</v>
      </c>
      <c r="CA201" s="3"/>
      <c r="CB201" s="27">
        <v>0</v>
      </c>
      <c r="CC201" s="9"/>
      <c r="CD201" s="27">
        <f>Functionalization!S201</f>
        <v>1116.717914624581</v>
      </c>
      <c r="CE201" s="3"/>
      <c r="CF201" s="27">
        <v>0</v>
      </c>
      <c r="CG201" s="27">
        <f t="shared" si="548"/>
        <v>1116.717914624581</v>
      </c>
      <c r="CH201" s="3" t="s">
        <v>642</v>
      </c>
      <c r="CI201" s="27">
        <v>0</v>
      </c>
      <c r="CJ201" s="27">
        <v>1116.717914624581</v>
      </c>
      <c r="CK201" s="9"/>
      <c r="CL201" s="27">
        <f>Functionalization!T201</f>
        <v>0</v>
      </c>
      <c r="CM201" s="3"/>
      <c r="CN201" s="27">
        <v>0</v>
      </c>
      <c r="CO201" s="27">
        <f t="shared" si="549"/>
        <v>0</v>
      </c>
      <c r="CP201" s="178" t="s">
        <v>642</v>
      </c>
      <c r="CQ201" s="27">
        <v>0</v>
      </c>
      <c r="CR201" s="27">
        <v>0</v>
      </c>
    </row>
    <row r="202" spans="1:96" ht="12" customHeight="1">
      <c r="A202" s="1"/>
      <c r="B202" s="16" t="s">
        <v>179</v>
      </c>
      <c r="C202" s="1"/>
      <c r="D202" s="27">
        <f>Functionalization!I202</f>
        <v>9898.7581053180566</v>
      </c>
      <c r="E202" s="3"/>
      <c r="F202" s="27">
        <v>0</v>
      </c>
      <c r="G202" s="27">
        <f t="shared" si="538"/>
        <v>9898.7581053180566</v>
      </c>
      <c r="H202" s="3" t="s">
        <v>642</v>
      </c>
      <c r="I202" s="27">
        <v>0</v>
      </c>
      <c r="J202" s="27">
        <v>9898.7581053180566</v>
      </c>
      <c r="K202" s="27">
        <v>0</v>
      </c>
      <c r="L202" s="9"/>
      <c r="M202" s="27">
        <f>Functionalization!J202</f>
        <v>0</v>
      </c>
      <c r="N202" s="3"/>
      <c r="O202" s="27">
        <v>0</v>
      </c>
      <c r="P202" s="27">
        <f t="shared" si="539"/>
        <v>0</v>
      </c>
      <c r="Q202" s="3"/>
      <c r="R202" s="27">
        <v>0</v>
      </c>
      <c r="S202" s="27">
        <v>0</v>
      </c>
      <c r="T202" s="1"/>
      <c r="U202" s="27">
        <f>Functionalization!K202</f>
        <v>1590.5672682314944</v>
      </c>
      <c r="V202" s="3"/>
      <c r="W202" s="27">
        <v>0</v>
      </c>
      <c r="X202" s="27">
        <f t="shared" si="540"/>
        <v>1590.5672682314944</v>
      </c>
      <c r="Y202" s="3" t="s">
        <v>642</v>
      </c>
      <c r="Z202" s="27">
        <v>0</v>
      </c>
      <c r="AA202" s="27">
        <v>1590.5672682314944</v>
      </c>
      <c r="AB202" s="27">
        <v>0</v>
      </c>
      <c r="AC202" s="27">
        <v>0</v>
      </c>
      <c r="AD202" s="9"/>
      <c r="AE202" s="27">
        <f>Functionalization!L202</f>
        <v>0</v>
      </c>
      <c r="AF202" s="3"/>
      <c r="AG202" s="27">
        <v>0</v>
      </c>
      <c r="AH202" s="27">
        <f t="shared" si="541"/>
        <v>0</v>
      </c>
      <c r="AI202" s="3"/>
      <c r="AJ202" s="27">
        <v>0</v>
      </c>
      <c r="AK202" s="27">
        <v>0</v>
      </c>
      <c r="AL202" s="9"/>
      <c r="AM202" s="27">
        <f>Functionalization!M202</f>
        <v>0</v>
      </c>
      <c r="AN202" s="3"/>
      <c r="AO202" s="27">
        <v>0</v>
      </c>
      <c r="AP202" s="27">
        <f t="shared" si="542"/>
        <v>0</v>
      </c>
      <c r="AQ202" s="20"/>
      <c r="AR202" s="27">
        <v>0</v>
      </c>
      <c r="AS202" s="9"/>
      <c r="AT202" s="27">
        <f>Functionalization!N202</f>
        <v>0</v>
      </c>
      <c r="AU202" s="3"/>
      <c r="AV202" s="27">
        <v>0</v>
      </c>
      <c r="AW202" s="27">
        <f t="shared" si="543"/>
        <v>0</v>
      </c>
      <c r="AX202" s="20"/>
      <c r="AY202" s="27">
        <v>0</v>
      </c>
      <c r="AZ202" s="9"/>
      <c r="BA202" s="27">
        <f>Functionalization!O202</f>
        <v>0</v>
      </c>
      <c r="BB202" s="3"/>
      <c r="BC202" s="27">
        <v>0</v>
      </c>
      <c r="BD202" s="27">
        <f t="shared" si="544"/>
        <v>0</v>
      </c>
      <c r="BE202" s="3"/>
      <c r="BF202" s="27">
        <v>0</v>
      </c>
      <c r="BG202" s="27">
        <v>0</v>
      </c>
      <c r="BH202" s="9"/>
      <c r="BI202" s="27">
        <f>Functionalization!P202</f>
        <v>0</v>
      </c>
      <c r="BJ202" s="3"/>
      <c r="BK202" s="27">
        <v>0</v>
      </c>
      <c r="BL202" s="27">
        <f t="shared" si="545"/>
        <v>0</v>
      </c>
      <c r="BM202" s="3"/>
      <c r="BN202" s="27">
        <v>0</v>
      </c>
      <c r="BO202" s="9"/>
      <c r="BP202" s="27">
        <f>Functionalization!Q202</f>
        <v>0</v>
      </c>
      <c r="BQ202" s="3"/>
      <c r="BR202" s="27">
        <v>0</v>
      </c>
      <c r="BS202" s="27">
        <f t="shared" si="546"/>
        <v>0</v>
      </c>
      <c r="BT202" s="3"/>
      <c r="BU202" s="27">
        <v>0</v>
      </c>
      <c r="BV202" s="9"/>
      <c r="BW202" s="27">
        <f>Functionalization!R202</f>
        <v>0</v>
      </c>
      <c r="BX202" s="3"/>
      <c r="BY202" s="27">
        <v>0</v>
      </c>
      <c r="BZ202" s="27">
        <f t="shared" si="547"/>
        <v>0</v>
      </c>
      <c r="CA202" s="3"/>
      <c r="CB202" s="27">
        <v>0</v>
      </c>
      <c r="CC202" s="9"/>
      <c r="CD202" s="27">
        <f>Functionalization!S202</f>
        <v>0</v>
      </c>
      <c r="CE202" s="3"/>
      <c r="CF202" s="27">
        <v>0</v>
      </c>
      <c r="CG202" s="27">
        <f t="shared" si="548"/>
        <v>0</v>
      </c>
      <c r="CH202" s="3"/>
      <c r="CI202" s="27">
        <v>0</v>
      </c>
      <c r="CJ202" s="27">
        <v>0</v>
      </c>
      <c r="CK202" s="9"/>
      <c r="CL202" s="27">
        <f>Functionalization!T202</f>
        <v>0</v>
      </c>
      <c r="CM202" s="3"/>
      <c r="CN202" s="27">
        <v>0</v>
      </c>
      <c r="CO202" s="27">
        <f t="shared" si="549"/>
        <v>0</v>
      </c>
      <c r="CP202" s="178" t="s">
        <v>637</v>
      </c>
      <c r="CQ202" s="27">
        <v>0</v>
      </c>
      <c r="CR202" s="27">
        <v>0</v>
      </c>
    </row>
    <row r="203" spans="1:96" ht="12" customHeight="1">
      <c r="A203" s="1"/>
      <c r="B203" s="16" t="s">
        <v>181</v>
      </c>
      <c r="C203" s="1"/>
      <c r="D203" s="27">
        <f>Functionalization!I203</f>
        <v>0</v>
      </c>
      <c r="E203" s="3"/>
      <c r="F203" s="27">
        <v>0</v>
      </c>
      <c r="G203" s="27">
        <f t="shared" si="538"/>
        <v>0</v>
      </c>
      <c r="H203" s="178" t="s">
        <v>642</v>
      </c>
      <c r="I203" s="27">
        <v>0</v>
      </c>
      <c r="J203" s="27">
        <v>0</v>
      </c>
      <c r="K203" s="27">
        <v>0</v>
      </c>
      <c r="L203" s="9"/>
      <c r="M203" s="27">
        <f>Functionalization!J203</f>
        <v>0</v>
      </c>
      <c r="N203" s="3"/>
      <c r="O203" s="27">
        <v>0</v>
      </c>
      <c r="P203" s="27">
        <f t="shared" si="539"/>
        <v>0</v>
      </c>
      <c r="Q203" s="3"/>
      <c r="R203" s="27">
        <v>0</v>
      </c>
      <c r="S203" s="27">
        <v>0</v>
      </c>
      <c r="T203" s="1"/>
      <c r="U203" s="27">
        <f>Functionalization!K203</f>
        <v>0</v>
      </c>
      <c r="V203" s="3"/>
      <c r="W203" s="27">
        <v>0</v>
      </c>
      <c r="X203" s="27">
        <f t="shared" si="540"/>
        <v>0</v>
      </c>
      <c r="Y203" s="178" t="s">
        <v>637</v>
      </c>
      <c r="Z203" s="27">
        <v>0</v>
      </c>
      <c r="AA203" s="27">
        <v>0</v>
      </c>
      <c r="AB203" s="27">
        <v>0</v>
      </c>
      <c r="AC203" s="27">
        <v>0</v>
      </c>
      <c r="AD203" s="9"/>
      <c r="AE203" s="27">
        <f>Functionalization!L203</f>
        <v>0</v>
      </c>
      <c r="AF203" s="3"/>
      <c r="AG203" s="27">
        <v>0</v>
      </c>
      <c r="AH203" s="27">
        <f t="shared" si="541"/>
        <v>0</v>
      </c>
      <c r="AI203" s="3"/>
      <c r="AJ203" s="27">
        <v>0</v>
      </c>
      <c r="AK203" s="27">
        <v>0</v>
      </c>
      <c r="AL203" s="9"/>
      <c r="AM203" s="27">
        <f>Functionalization!M203</f>
        <v>0</v>
      </c>
      <c r="AN203" s="3"/>
      <c r="AO203" s="27">
        <v>0</v>
      </c>
      <c r="AP203" s="27">
        <f t="shared" si="542"/>
        <v>0</v>
      </c>
      <c r="AQ203" s="20"/>
      <c r="AR203" s="27">
        <v>0</v>
      </c>
      <c r="AS203" s="9"/>
      <c r="AT203" s="27">
        <f>Functionalization!N203</f>
        <v>0</v>
      </c>
      <c r="AU203" s="3"/>
      <c r="AV203" s="27">
        <v>0</v>
      </c>
      <c r="AW203" s="27">
        <f t="shared" si="543"/>
        <v>0</v>
      </c>
      <c r="AX203" s="20"/>
      <c r="AY203" s="27">
        <v>0</v>
      </c>
      <c r="AZ203" s="9"/>
      <c r="BA203" s="27">
        <f>Functionalization!O203</f>
        <v>0</v>
      </c>
      <c r="BB203" s="3"/>
      <c r="BC203" s="27">
        <v>0</v>
      </c>
      <c r="BD203" s="27">
        <f t="shared" si="544"/>
        <v>0</v>
      </c>
      <c r="BE203" s="20"/>
      <c r="BF203" s="27">
        <v>0</v>
      </c>
      <c r="BG203" s="27">
        <v>0</v>
      </c>
      <c r="BH203" s="9"/>
      <c r="BI203" s="27">
        <f>Functionalization!P203</f>
        <v>0</v>
      </c>
      <c r="BJ203" s="3"/>
      <c r="BK203" s="27">
        <v>0</v>
      </c>
      <c r="BL203" s="27">
        <f t="shared" si="545"/>
        <v>0</v>
      </c>
      <c r="BM203" s="3"/>
      <c r="BN203" s="27">
        <v>0</v>
      </c>
      <c r="BO203" s="9"/>
      <c r="BP203" s="27">
        <f>Functionalization!Q203</f>
        <v>0</v>
      </c>
      <c r="BQ203" s="3"/>
      <c r="BR203" s="27">
        <v>0</v>
      </c>
      <c r="BS203" s="27">
        <f t="shared" si="546"/>
        <v>0</v>
      </c>
      <c r="BT203" s="3" t="s">
        <v>637</v>
      </c>
      <c r="BU203" s="27">
        <v>0</v>
      </c>
      <c r="BV203" s="9"/>
      <c r="BW203" s="27">
        <f>Functionalization!R203</f>
        <v>1287.3599999999999</v>
      </c>
      <c r="BX203" s="3"/>
      <c r="BY203" s="27">
        <v>0</v>
      </c>
      <c r="BZ203" s="27">
        <f t="shared" si="547"/>
        <v>1287.3599999999999</v>
      </c>
      <c r="CA203" s="3" t="s">
        <v>637</v>
      </c>
      <c r="CB203" s="27">
        <v>1287.3599999999999</v>
      </c>
      <c r="CC203" s="9"/>
      <c r="CD203" s="27">
        <f>Functionalization!S203</f>
        <v>0</v>
      </c>
      <c r="CE203" s="3"/>
      <c r="CF203" s="27">
        <v>0</v>
      </c>
      <c r="CG203" s="27">
        <f t="shared" si="548"/>
        <v>0</v>
      </c>
      <c r="CH203" s="3"/>
      <c r="CI203" s="27">
        <v>0</v>
      </c>
      <c r="CJ203" s="27">
        <v>0</v>
      </c>
      <c r="CK203" s="9"/>
      <c r="CL203" s="27">
        <f>Functionalization!T203</f>
        <v>0</v>
      </c>
      <c r="CM203" s="3"/>
      <c r="CN203" s="27">
        <v>0</v>
      </c>
      <c r="CO203" s="27">
        <f t="shared" si="549"/>
        <v>0</v>
      </c>
      <c r="CP203" s="178" t="s">
        <v>637</v>
      </c>
      <c r="CQ203" s="27">
        <v>0</v>
      </c>
      <c r="CR203" s="27">
        <v>0</v>
      </c>
    </row>
    <row r="204" spans="1:96" ht="12" customHeight="1">
      <c r="A204" s="1"/>
      <c r="B204" s="16" t="s">
        <v>183</v>
      </c>
      <c r="C204" s="1"/>
      <c r="D204" s="27">
        <f>Functionalization!I204</f>
        <v>0</v>
      </c>
      <c r="E204" s="3"/>
      <c r="F204" s="27">
        <v>0</v>
      </c>
      <c r="G204" s="27">
        <f t="shared" si="538"/>
        <v>0</v>
      </c>
      <c r="H204" s="178" t="s">
        <v>642</v>
      </c>
      <c r="I204" s="27">
        <v>0</v>
      </c>
      <c r="J204" s="27">
        <v>0</v>
      </c>
      <c r="K204" s="27">
        <v>0</v>
      </c>
      <c r="L204" s="9"/>
      <c r="M204" s="27">
        <f>Functionalization!J204</f>
        <v>0</v>
      </c>
      <c r="N204" s="3"/>
      <c r="O204" s="27">
        <v>0</v>
      </c>
      <c r="P204" s="27">
        <f t="shared" si="539"/>
        <v>0</v>
      </c>
      <c r="Q204" s="3"/>
      <c r="R204" s="27">
        <v>0</v>
      </c>
      <c r="S204" s="27">
        <v>0</v>
      </c>
      <c r="T204" s="1"/>
      <c r="U204" s="27">
        <f>Functionalization!K204</f>
        <v>257.67148601090696</v>
      </c>
      <c r="V204" s="3"/>
      <c r="W204" s="27">
        <v>0</v>
      </c>
      <c r="X204" s="27">
        <f t="shared" si="540"/>
        <v>257.67148601090696</v>
      </c>
      <c r="Y204" s="3" t="s">
        <v>657</v>
      </c>
      <c r="Z204" s="27">
        <v>0</v>
      </c>
      <c r="AA204" s="27">
        <v>0</v>
      </c>
      <c r="AB204" s="27">
        <v>257.67148601090696</v>
      </c>
      <c r="AC204" s="27">
        <v>0</v>
      </c>
      <c r="AD204" s="9"/>
      <c r="AE204" s="27">
        <f>Functionalization!L204</f>
        <v>0</v>
      </c>
      <c r="AF204" s="3"/>
      <c r="AG204" s="27">
        <v>0</v>
      </c>
      <c r="AH204" s="27">
        <f t="shared" si="541"/>
        <v>0</v>
      </c>
      <c r="AI204" s="3"/>
      <c r="AJ204" s="27">
        <v>0</v>
      </c>
      <c r="AK204" s="27">
        <v>0</v>
      </c>
      <c r="AL204" s="9"/>
      <c r="AM204" s="27">
        <f>Functionalization!M204</f>
        <v>0</v>
      </c>
      <c r="AN204" s="3"/>
      <c r="AO204" s="27">
        <v>0</v>
      </c>
      <c r="AP204" s="27">
        <f t="shared" si="542"/>
        <v>0</v>
      </c>
      <c r="AQ204" s="3"/>
      <c r="AR204" s="27">
        <v>0</v>
      </c>
      <c r="AS204" s="9"/>
      <c r="AT204" s="27">
        <f>Functionalization!N204</f>
        <v>0</v>
      </c>
      <c r="AU204" s="3"/>
      <c r="AV204" s="27">
        <v>0</v>
      </c>
      <c r="AW204" s="27">
        <f t="shared" si="543"/>
        <v>0</v>
      </c>
      <c r="AX204" s="3"/>
      <c r="AY204" s="27">
        <v>0</v>
      </c>
      <c r="AZ204" s="9"/>
      <c r="BA204" s="27">
        <f>Functionalization!O204</f>
        <v>0</v>
      </c>
      <c r="BB204" s="3"/>
      <c r="BC204" s="27">
        <v>0</v>
      </c>
      <c r="BD204" s="27">
        <f t="shared" si="544"/>
        <v>0</v>
      </c>
      <c r="BE204" s="3"/>
      <c r="BF204" s="27">
        <v>0</v>
      </c>
      <c r="BG204" s="27">
        <v>0</v>
      </c>
      <c r="BH204" s="9"/>
      <c r="BI204" s="27">
        <f>Functionalization!P204</f>
        <v>0</v>
      </c>
      <c r="BJ204" s="3"/>
      <c r="BK204" s="27">
        <v>0</v>
      </c>
      <c r="BL204" s="27">
        <f t="shared" si="545"/>
        <v>0</v>
      </c>
      <c r="BM204" s="3"/>
      <c r="BN204" s="27">
        <v>0</v>
      </c>
      <c r="BO204" s="9"/>
      <c r="BP204" s="27">
        <f>Functionalization!Q204</f>
        <v>0</v>
      </c>
      <c r="BQ204" s="3"/>
      <c r="BR204" s="27">
        <v>0</v>
      </c>
      <c r="BS204" s="27">
        <f t="shared" si="546"/>
        <v>0</v>
      </c>
      <c r="BT204" s="3"/>
      <c r="BU204" s="27">
        <v>0</v>
      </c>
      <c r="BV204" s="9"/>
      <c r="BW204" s="27">
        <f>Functionalization!R204</f>
        <v>0</v>
      </c>
      <c r="BX204" s="3"/>
      <c r="BY204" s="27">
        <v>0</v>
      </c>
      <c r="BZ204" s="27">
        <f t="shared" si="547"/>
        <v>0</v>
      </c>
      <c r="CA204" s="3"/>
      <c r="CB204" s="27">
        <v>0</v>
      </c>
      <c r="CC204" s="9"/>
      <c r="CD204" s="27">
        <f>Functionalization!S204</f>
        <v>0</v>
      </c>
      <c r="CE204" s="3"/>
      <c r="CF204" s="27">
        <v>0</v>
      </c>
      <c r="CG204" s="27">
        <f t="shared" si="548"/>
        <v>0</v>
      </c>
      <c r="CH204" s="3"/>
      <c r="CI204" s="27">
        <v>0</v>
      </c>
      <c r="CJ204" s="27">
        <v>0</v>
      </c>
      <c r="CK204" s="9"/>
      <c r="CL204" s="27">
        <f>Functionalization!T204</f>
        <v>0</v>
      </c>
      <c r="CM204" s="3"/>
      <c r="CN204" s="27">
        <v>0</v>
      </c>
      <c r="CO204" s="27">
        <f t="shared" si="549"/>
        <v>0</v>
      </c>
      <c r="CP204" s="178" t="s">
        <v>637</v>
      </c>
      <c r="CQ204" s="27">
        <v>0</v>
      </c>
      <c r="CR204" s="27">
        <v>0</v>
      </c>
    </row>
    <row r="205" spans="1:96" ht="12" customHeight="1">
      <c r="A205" s="1"/>
      <c r="B205" s="16" t="s">
        <v>184</v>
      </c>
      <c r="C205" s="1"/>
      <c r="D205" s="27">
        <f>Functionalization!I205</f>
        <v>0</v>
      </c>
      <c r="E205" s="3"/>
      <c r="F205" s="27">
        <v>0</v>
      </c>
      <c r="G205" s="27">
        <f t="shared" si="538"/>
        <v>0</v>
      </c>
      <c r="H205" s="3"/>
      <c r="I205" s="27">
        <v>0</v>
      </c>
      <c r="J205" s="27">
        <v>0</v>
      </c>
      <c r="K205" s="27">
        <v>0</v>
      </c>
      <c r="L205" s="9"/>
      <c r="M205" s="27">
        <f>Functionalization!J205</f>
        <v>0</v>
      </c>
      <c r="N205" s="3"/>
      <c r="O205" s="27">
        <v>0</v>
      </c>
      <c r="P205" s="27">
        <f t="shared" si="539"/>
        <v>0</v>
      </c>
      <c r="Q205" s="3"/>
      <c r="R205" s="27">
        <v>0</v>
      </c>
      <c r="S205" s="27">
        <v>0</v>
      </c>
      <c r="T205" s="1"/>
      <c r="U205" s="27">
        <f>Functionalization!K205</f>
        <v>0</v>
      </c>
      <c r="V205" s="3"/>
      <c r="W205" s="27">
        <v>0</v>
      </c>
      <c r="X205" s="27">
        <f t="shared" si="540"/>
        <v>0</v>
      </c>
      <c r="Y205" s="3"/>
      <c r="Z205" s="27">
        <v>0</v>
      </c>
      <c r="AA205" s="27">
        <v>0</v>
      </c>
      <c r="AB205" s="27">
        <v>0</v>
      </c>
      <c r="AC205" s="27">
        <v>0</v>
      </c>
      <c r="AD205" s="9"/>
      <c r="AE205" s="27">
        <f>Functionalization!L205</f>
        <v>0</v>
      </c>
      <c r="AF205" s="3"/>
      <c r="AG205" s="27">
        <v>0</v>
      </c>
      <c r="AH205" s="27">
        <f t="shared" si="541"/>
        <v>0</v>
      </c>
      <c r="AI205" s="3"/>
      <c r="AJ205" s="27">
        <v>0</v>
      </c>
      <c r="AK205" s="27">
        <v>0</v>
      </c>
      <c r="AL205" s="9"/>
      <c r="AM205" s="27">
        <f>Functionalization!M205</f>
        <v>0</v>
      </c>
      <c r="AN205" s="3"/>
      <c r="AO205" s="27">
        <v>0</v>
      </c>
      <c r="AP205" s="27">
        <f t="shared" si="542"/>
        <v>0</v>
      </c>
      <c r="AQ205" s="3"/>
      <c r="AR205" s="27">
        <v>0</v>
      </c>
      <c r="AS205" s="9"/>
      <c r="AT205" s="27">
        <f>Functionalization!N205</f>
        <v>0</v>
      </c>
      <c r="AU205" s="3"/>
      <c r="AV205" s="27">
        <v>0</v>
      </c>
      <c r="AW205" s="27">
        <f t="shared" si="543"/>
        <v>0</v>
      </c>
      <c r="AX205" s="3"/>
      <c r="AY205" s="27">
        <v>0</v>
      </c>
      <c r="AZ205" s="9"/>
      <c r="BA205" s="27">
        <f>Functionalization!O205</f>
        <v>0</v>
      </c>
      <c r="BB205" s="3"/>
      <c r="BC205" s="27">
        <v>0</v>
      </c>
      <c r="BD205" s="27">
        <f t="shared" si="544"/>
        <v>0</v>
      </c>
      <c r="BE205" s="3"/>
      <c r="BF205" s="27">
        <v>0</v>
      </c>
      <c r="BG205" s="27">
        <v>0</v>
      </c>
      <c r="BH205" s="9"/>
      <c r="BI205" s="27">
        <f>Functionalization!P205</f>
        <v>0</v>
      </c>
      <c r="BJ205" s="3"/>
      <c r="BK205" s="27">
        <v>0</v>
      </c>
      <c r="BL205" s="27">
        <f t="shared" si="545"/>
        <v>0</v>
      </c>
      <c r="BM205" s="3"/>
      <c r="BN205" s="27">
        <v>0</v>
      </c>
      <c r="BO205" s="9"/>
      <c r="BP205" s="27">
        <f>Functionalization!Q205</f>
        <v>0</v>
      </c>
      <c r="BQ205" s="3"/>
      <c r="BR205" s="27">
        <v>0</v>
      </c>
      <c r="BS205" s="27">
        <f t="shared" si="546"/>
        <v>0</v>
      </c>
      <c r="BT205" s="3"/>
      <c r="BU205" s="27">
        <v>0</v>
      </c>
      <c r="BV205" s="9"/>
      <c r="BW205" s="27">
        <f>Functionalization!R205</f>
        <v>0</v>
      </c>
      <c r="BX205" s="3"/>
      <c r="BY205" s="27">
        <v>0</v>
      </c>
      <c r="BZ205" s="27">
        <f t="shared" si="547"/>
        <v>0</v>
      </c>
      <c r="CA205" s="3"/>
      <c r="CB205" s="27">
        <v>0</v>
      </c>
      <c r="CC205" s="9"/>
      <c r="CD205" s="27">
        <f>Functionalization!S205</f>
        <v>0</v>
      </c>
      <c r="CE205" s="3"/>
      <c r="CF205" s="27">
        <v>0</v>
      </c>
      <c r="CG205" s="27">
        <f t="shared" si="548"/>
        <v>0</v>
      </c>
      <c r="CH205" s="3"/>
      <c r="CI205" s="27">
        <v>0</v>
      </c>
      <c r="CJ205" s="27">
        <v>0</v>
      </c>
      <c r="CK205" s="9"/>
      <c r="CL205" s="27">
        <f>Functionalization!T205</f>
        <v>0</v>
      </c>
      <c r="CM205" s="3"/>
      <c r="CN205" s="27">
        <v>0</v>
      </c>
      <c r="CO205" s="27">
        <f t="shared" si="549"/>
        <v>0</v>
      </c>
      <c r="CP205" s="178" t="s">
        <v>637</v>
      </c>
      <c r="CQ205" s="27">
        <v>0</v>
      </c>
      <c r="CR205" s="27">
        <v>0</v>
      </c>
    </row>
    <row r="206" spans="1:96" ht="12" customHeight="1">
      <c r="A206" s="1"/>
      <c r="B206" s="16" t="s">
        <v>185</v>
      </c>
      <c r="C206" s="1"/>
      <c r="D206" s="27">
        <f>Functionalization!I206</f>
        <v>0</v>
      </c>
      <c r="E206" s="3"/>
      <c r="F206" s="27">
        <v>0</v>
      </c>
      <c r="G206" s="27">
        <f t="shared" si="538"/>
        <v>0</v>
      </c>
      <c r="H206" s="3"/>
      <c r="I206" s="27">
        <v>0</v>
      </c>
      <c r="J206" s="27">
        <v>0</v>
      </c>
      <c r="K206" s="27">
        <v>0</v>
      </c>
      <c r="L206" s="9"/>
      <c r="M206" s="27">
        <f>Functionalization!J206</f>
        <v>0</v>
      </c>
      <c r="N206" s="3"/>
      <c r="O206" s="27">
        <v>0</v>
      </c>
      <c r="P206" s="27">
        <f t="shared" si="539"/>
        <v>0</v>
      </c>
      <c r="Q206" s="3"/>
      <c r="R206" s="27">
        <v>0</v>
      </c>
      <c r="S206" s="27">
        <v>0</v>
      </c>
      <c r="T206" s="1"/>
      <c r="U206" s="27">
        <f>Functionalization!K206</f>
        <v>0</v>
      </c>
      <c r="V206" s="3"/>
      <c r="W206" s="27">
        <v>0</v>
      </c>
      <c r="X206" s="27">
        <f t="shared" si="540"/>
        <v>0</v>
      </c>
      <c r="Y206" s="3"/>
      <c r="Z206" s="27">
        <v>0</v>
      </c>
      <c r="AA206" s="27">
        <v>0</v>
      </c>
      <c r="AB206" s="27">
        <v>0</v>
      </c>
      <c r="AC206" s="27">
        <v>0</v>
      </c>
      <c r="AD206" s="9"/>
      <c r="AE206" s="27">
        <f>Functionalization!L206</f>
        <v>0</v>
      </c>
      <c r="AF206" s="3"/>
      <c r="AG206" s="27">
        <v>0</v>
      </c>
      <c r="AH206" s="27">
        <f t="shared" si="541"/>
        <v>0</v>
      </c>
      <c r="AI206" s="3"/>
      <c r="AJ206" s="27">
        <v>0</v>
      </c>
      <c r="AK206" s="27">
        <v>0</v>
      </c>
      <c r="AL206" s="9"/>
      <c r="AM206" s="27">
        <f>Functionalization!M206</f>
        <v>0</v>
      </c>
      <c r="AN206" s="3"/>
      <c r="AO206" s="27">
        <v>0</v>
      </c>
      <c r="AP206" s="27">
        <f t="shared" si="542"/>
        <v>0</v>
      </c>
      <c r="AQ206" s="3"/>
      <c r="AR206" s="27">
        <v>0</v>
      </c>
      <c r="AS206" s="9"/>
      <c r="AT206" s="27">
        <f>Functionalization!N206</f>
        <v>0</v>
      </c>
      <c r="AU206" s="3"/>
      <c r="AV206" s="27">
        <v>0</v>
      </c>
      <c r="AW206" s="27">
        <f t="shared" si="543"/>
        <v>0</v>
      </c>
      <c r="AX206" s="3"/>
      <c r="AY206" s="27">
        <v>0</v>
      </c>
      <c r="AZ206" s="9"/>
      <c r="BA206" s="27">
        <f>Functionalization!O206</f>
        <v>12370.513478750003</v>
      </c>
      <c r="BB206" s="3"/>
      <c r="BC206" s="27">
        <v>0</v>
      </c>
      <c r="BD206" s="27">
        <f t="shared" si="544"/>
        <v>12370.513478750003</v>
      </c>
      <c r="BE206" s="3" t="s">
        <v>681</v>
      </c>
      <c r="BF206" s="27">
        <v>9930.072044166669</v>
      </c>
      <c r="BG206" s="27">
        <v>2440.4414345833334</v>
      </c>
      <c r="BH206" s="9"/>
      <c r="BI206" s="27">
        <f>Functionalization!P206</f>
        <v>0</v>
      </c>
      <c r="BJ206" s="3"/>
      <c r="BK206" s="27">
        <v>0</v>
      </c>
      <c r="BL206" s="27">
        <f t="shared" si="545"/>
        <v>0</v>
      </c>
      <c r="BM206" s="3"/>
      <c r="BN206" s="27">
        <v>0</v>
      </c>
      <c r="BO206" s="9"/>
      <c r="BP206" s="27">
        <f>Functionalization!Q206</f>
        <v>0</v>
      </c>
      <c r="BQ206" s="3"/>
      <c r="BR206" s="27">
        <v>0</v>
      </c>
      <c r="BS206" s="27">
        <f t="shared" si="546"/>
        <v>0</v>
      </c>
      <c r="BT206" s="3"/>
      <c r="BU206" s="27">
        <v>0</v>
      </c>
      <c r="BV206" s="9"/>
      <c r="BW206" s="27">
        <f>Functionalization!R206</f>
        <v>0</v>
      </c>
      <c r="BX206" s="3"/>
      <c r="BY206" s="27">
        <v>0</v>
      </c>
      <c r="BZ206" s="27">
        <f t="shared" si="547"/>
        <v>0</v>
      </c>
      <c r="CA206" s="3"/>
      <c r="CB206" s="27">
        <v>0</v>
      </c>
      <c r="CC206" s="9"/>
      <c r="CD206" s="27">
        <f>Functionalization!S206</f>
        <v>0</v>
      </c>
      <c r="CE206" s="3"/>
      <c r="CF206" s="27">
        <v>0</v>
      </c>
      <c r="CG206" s="27">
        <f t="shared" si="548"/>
        <v>0</v>
      </c>
      <c r="CH206" s="3"/>
      <c r="CI206" s="27">
        <v>0</v>
      </c>
      <c r="CJ206" s="27">
        <v>0</v>
      </c>
      <c r="CK206" s="9"/>
      <c r="CL206" s="27">
        <f>Functionalization!T206</f>
        <v>0</v>
      </c>
      <c r="CM206" s="3"/>
      <c r="CN206" s="27">
        <v>0</v>
      </c>
      <c r="CO206" s="27">
        <f t="shared" si="549"/>
        <v>0</v>
      </c>
      <c r="CP206" s="178"/>
      <c r="CQ206" s="27">
        <v>0</v>
      </c>
      <c r="CR206" s="27">
        <v>0</v>
      </c>
    </row>
    <row r="207" spans="1:96" ht="12" customHeight="1" thickBot="1">
      <c r="A207" s="1"/>
      <c r="B207" s="16" t="s">
        <v>187</v>
      </c>
      <c r="C207" s="1"/>
      <c r="D207" s="38">
        <f>SUM(D196:D206)</f>
        <v>580568.87898541417</v>
      </c>
      <c r="E207" s="3"/>
      <c r="F207" s="38">
        <f t="shared" ref="F207:G207" si="550">SUM(F196:F206)</f>
        <v>0</v>
      </c>
      <c r="G207" s="38">
        <f t="shared" si="550"/>
        <v>580568.87898541417</v>
      </c>
      <c r="H207" s="3"/>
      <c r="I207" s="38">
        <f>SUM(I196:I206)</f>
        <v>524877.69049213524</v>
      </c>
      <c r="J207" s="38">
        <f t="shared" ref="J207:K207" si="551">SUM(J196:J206)</f>
        <v>11231.866274628304</v>
      </c>
      <c r="K207" s="38">
        <f t="shared" si="551"/>
        <v>44459.322218650654</v>
      </c>
      <c r="L207" s="9"/>
      <c r="M207" s="38">
        <f>SUM(M196:M206)</f>
        <v>0</v>
      </c>
      <c r="N207" s="3"/>
      <c r="O207" s="38">
        <f t="shared" ref="O207:P207" si="552">SUM(O196:O206)</f>
        <v>0</v>
      </c>
      <c r="P207" s="38">
        <f t="shared" si="552"/>
        <v>0</v>
      </c>
      <c r="Q207" s="3"/>
      <c r="R207" s="38">
        <f>SUM(R196:R206)</f>
        <v>0</v>
      </c>
      <c r="S207" s="38">
        <f>SUM(S196:S206)</f>
        <v>0</v>
      </c>
      <c r="T207" s="9"/>
      <c r="U207" s="38">
        <f>SUM(U196:U206)</f>
        <v>32537.202969100184</v>
      </c>
      <c r="V207" s="3"/>
      <c r="W207" s="38">
        <f t="shared" ref="W207:X207" si="553">SUM(W196:W206)</f>
        <v>27059.557700803052</v>
      </c>
      <c r="X207" s="38">
        <f t="shared" si="553"/>
        <v>5477.6452682971349</v>
      </c>
      <c r="Y207" s="3"/>
      <c r="Z207" s="38">
        <f t="shared" ref="Z207:AC207" si="554">SUM(Z196:Z206)</f>
        <v>26623.229559991847</v>
      </c>
      <c r="AA207" s="38">
        <f t="shared" si="554"/>
        <v>5656.3019230974323</v>
      </c>
      <c r="AB207" s="38">
        <f t="shared" si="554"/>
        <v>257.67148601090696</v>
      </c>
      <c r="AC207" s="38">
        <f t="shared" si="554"/>
        <v>0</v>
      </c>
      <c r="AD207" s="9"/>
      <c r="AE207" s="38">
        <f>SUM(AE196:AE206)</f>
        <v>3352.1314679471893</v>
      </c>
      <c r="AF207" s="3"/>
      <c r="AG207" s="38">
        <f t="shared" ref="AG207:AH207" si="555">SUM(AG196:AG206)</f>
        <v>0</v>
      </c>
      <c r="AH207" s="38">
        <f t="shared" si="555"/>
        <v>3352.1314679471893</v>
      </c>
      <c r="AI207" s="3"/>
      <c r="AJ207" s="38">
        <f t="shared" ref="AJ207:AK207" si="556">SUM(AJ196:AJ206)</f>
        <v>0</v>
      </c>
      <c r="AK207" s="38">
        <f t="shared" si="556"/>
        <v>3352.1314679471893</v>
      </c>
      <c r="AL207" s="9"/>
      <c r="AM207" s="38">
        <f>SUM(AM196:AM206)</f>
        <v>0</v>
      </c>
      <c r="AN207" s="3"/>
      <c r="AO207" s="38">
        <f t="shared" ref="AO207:AP207" si="557">SUM(AO196:AO206)</f>
        <v>0</v>
      </c>
      <c r="AP207" s="38">
        <f t="shared" si="557"/>
        <v>0</v>
      </c>
      <c r="AQ207" s="3"/>
      <c r="AR207" s="38">
        <f>SUM(AR196:AR206)</f>
        <v>0</v>
      </c>
      <c r="AS207" s="9"/>
      <c r="AT207" s="38">
        <f>SUM(AT196:AT206)</f>
        <v>0</v>
      </c>
      <c r="AU207" s="3"/>
      <c r="AV207" s="38">
        <f>SUM(AV196:AV206)</f>
        <v>0</v>
      </c>
      <c r="AW207" s="38">
        <f t="shared" ref="AW207" si="558">SUM(AW196:AW206)</f>
        <v>0</v>
      </c>
      <c r="AX207" s="3"/>
      <c r="AY207" s="38">
        <f>SUM(AY196:AY206)</f>
        <v>0</v>
      </c>
      <c r="AZ207" s="9"/>
      <c r="BA207" s="38">
        <f>SUM(BA196:BA206)</f>
        <v>20952.806492653777</v>
      </c>
      <c r="BB207" s="3"/>
      <c r="BC207" s="38">
        <f t="shared" ref="BC207:BD207" si="559">SUM(BC196:BC206)</f>
        <v>0</v>
      </c>
      <c r="BD207" s="38">
        <f t="shared" si="559"/>
        <v>20952.806492653777</v>
      </c>
      <c r="BE207" s="3"/>
      <c r="BF207" s="38">
        <f>SUM(BF196:BF206)</f>
        <v>9930.072044166669</v>
      </c>
      <c r="BG207" s="38">
        <f>SUM(BG196:BG206)</f>
        <v>11022.734448487106</v>
      </c>
      <c r="BH207" s="9"/>
      <c r="BI207" s="38">
        <f>SUM(BI196:BI206)</f>
        <v>213.29883019258295</v>
      </c>
      <c r="BJ207" s="3"/>
      <c r="BK207" s="38">
        <f>SUM(BK196:BK206)</f>
        <v>0</v>
      </c>
      <c r="BL207" s="38">
        <f t="shared" ref="BL207" si="560">SUM(BL196:BL206)</f>
        <v>213.29883019258295</v>
      </c>
      <c r="BM207" s="3"/>
      <c r="BN207" s="38">
        <f>SUM(BN196:BN206)</f>
        <v>213.29883019258295</v>
      </c>
      <c r="BO207" s="9"/>
      <c r="BP207" s="38">
        <f>SUM(BP196:BP206)</f>
        <v>0</v>
      </c>
      <c r="BQ207" s="3"/>
      <c r="BR207" s="38">
        <f>SUM(BR196:BR206)</f>
        <v>0</v>
      </c>
      <c r="BS207" s="38">
        <f t="shared" ref="BS207" si="561">SUM(BS196:BS206)</f>
        <v>0</v>
      </c>
      <c r="BT207" s="3"/>
      <c r="BU207" s="38">
        <f>SUM(BU196:BU206)</f>
        <v>0</v>
      </c>
      <c r="BV207" s="9"/>
      <c r="BW207" s="38">
        <f>SUM(BW196:BW206)</f>
        <v>1287.3599999999999</v>
      </c>
      <c r="BX207" s="3"/>
      <c r="BY207" s="38">
        <f>SUM(BY196:BY206)</f>
        <v>0</v>
      </c>
      <c r="BZ207" s="38">
        <f t="shared" ref="BZ207" si="562">SUM(BZ196:BZ206)</f>
        <v>1287.3599999999999</v>
      </c>
      <c r="CA207" s="3"/>
      <c r="CB207" s="38">
        <f>SUM(CB196:CB206)</f>
        <v>1287.3599999999999</v>
      </c>
      <c r="CC207" s="9"/>
      <c r="CD207" s="38">
        <f>SUM(CD196:CD206)</f>
        <v>1116.717914624581</v>
      </c>
      <c r="CE207" s="3"/>
      <c r="CF207" s="38">
        <f>SUM(CF196:CF206)</f>
        <v>0</v>
      </c>
      <c r="CG207" s="38">
        <f t="shared" ref="CG207" si="563">SUM(CG196:CG206)</f>
        <v>1116.717914624581</v>
      </c>
      <c r="CH207" s="3"/>
      <c r="CI207" s="38">
        <f>SUM(CI196:CI206)</f>
        <v>0</v>
      </c>
      <c r="CJ207" s="38">
        <f>SUM(CJ196:CJ206)</f>
        <v>1116.717914624581</v>
      </c>
      <c r="CK207" s="9"/>
      <c r="CL207" s="38">
        <f>SUM(CL196:CL206)</f>
        <v>0</v>
      </c>
      <c r="CM207" s="3"/>
      <c r="CN207" s="38">
        <f>SUM(CN196:CN206)</f>
        <v>0</v>
      </c>
      <c r="CO207" s="38">
        <f t="shared" ref="CO207" si="564">SUM(CO196:CO206)</f>
        <v>0</v>
      </c>
      <c r="CP207" s="3"/>
      <c r="CQ207" s="38">
        <f>SUM(CQ196:CQ206)</f>
        <v>0</v>
      </c>
      <c r="CR207" s="38">
        <f>SUM(CR196:CR206)</f>
        <v>0</v>
      </c>
    </row>
    <row r="208" spans="1:96" ht="12" customHeight="1" thickTop="1">
      <c r="A208" s="1"/>
      <c r="B208" s="1"/>
      <c r="C208" s="1"/>
      <c r="D208" s="27"/>
      <c r="E208" s="3"/>
      <c r="F208" s="27"/>
      <c r="G208" s="27"/>
      <c r="H208" s="3"/>
      <c r="I208" s="27"/>
      <c r="J208" s="27"/>
      <c r="K208" s="27"/>
      <c r="L208" s="9"/>
      <c r="M208" s="27"/>
      <c r="N208" s="3"/>
      <c r="O208" s="27"/>
      <c r="P208" s="27"/>
      <c r="Q208" s="3"/>
      <c r="R208" s="27"/>
      <c r="S208" s="27"/>
      <c r="T208" s="9"/>
      <c r="U208" s="27"/>
      <c r="V208" s="3"/>
      <c r="W208" s="27"/>
      <c r="X208" s="27"/>
      <c r="Y208" s="3"/>
      <c r="Z208" s="27"/>
      <c r="AA208" s="27"/>
      <c r="AB208" s="27"/>
      <c r="AC208" s="27"/>
      <c r="AD208" s="9"/>
      <c r="AE208" s="27"/>
      <c r="AF208" s="3"/>
      <c r="AG208" s="27"/>
      <c r="AH208" s="27"/>
      <c r="AI208" s="3"/>
      <c r="AJ208" s="27"/>
      <c r="AK208" s="27"/>
      <c r="AL208" s="9"/>
      <c r="AM208" s="27"/>
      <c r="AN208" s="3"/>
      <c r="AO208" s="27"/>
      <c r="AP208" s="27"/>
      <c r="AQ208" s="3"/>
      <c r="AR208" s="27"/>
      <c r="AS208" s="9"/>
      <c r="AT208" s="27"/>
      <c r="AU208" s="3"/>
      <c r="AV208" s="27"/>
      <c r="AW208" s="27"/>
      <c r="AX208" s="3"/>
      <c r="AY208" s="27"/>
      <c r="AZ208" s="9"/>
      <c r="BA208" s="27"/>
      <c r="BB208" s="3"/>
      <c r="BC208" s="27"/>
      <c r="BD208" s="27"/>
      <c r="BE208" s="3"/>
      <c r="BF208" s="27"/>
      <c r="BG208" s="27"/>
      <c r="BH208" s="9"/>
      <c r="BI208" s="27"/>
      <c r="BJ208" s="3"/>
      <c r="BK208" s="27"/>
      <c r="BL208" s="27"/>
      <c r="BM208" s="3"/>
      <c r="BN208" s="27"/>
      <c r="BO208" s="9"/>
      <c r="BP208" s="27"/>
      <c r="BQ208" s="3"/>
      <c r="BR208" s="27"/>
      <c r="BS208" s="27"/>
      <c r="BT208" s="3"/>
      <c r="BU208" s="27"/>
      <c r="BV208" s="9"/>
      <c r="BW208" s="27"/>
      <c r="BX208" s="3"/>
      <c r="BY208" s="27"/>
      <c r="BZ208" s="27"/>
      <c r="CA208" s="3"/>
      <c r="CB208" s="27"/>
      <c r="CC208" s="9"/>
      <c r="CD208" s="27"/>
      <c r="CE208" s="3"/>
      <c r="CF208" s="27"/>
      <c r="CG208" s="27"/>
      <c r="CH208" s="3"/>
      <c r="CI208" s="27"/>
      <c r="CJ208" s="27"/>
      <c r="CK208" s="9"/>
      <c r="CL208" s="27"/>
      <c r="CM208" s="3"/>
      <c r="CN208" s="27"/>
      <c r="CO208" s="27"/>
      <c r="CP208" s="3"/>
      <c r="CQ208" s="27"/>
      <c r="CR208" s="27"/>
    </row>
    <row r="209" spans="1:96" ht="12" customHeight="1">
      <c r="A209" s="16" t="s">
        <v>188</v>
      </c>
      <c r="B209" s="1"/>
      <c r="C209" s="1"/>
      <c r="D209" s="27"/>
      <c r="E209" s="3"/>
      <c r="F209" s="27"/>
      <c r="G209" s="27"/>
      <c r="H209" s="3"/>
      <c r="I209" s="27"/>
      <c r="J209" s="27"/>
      <c r="K209" s="27"/>
      <c r="L209" s="9"/>
      <c r="M209" s="27"/>
      <c r="N209" s="3"/>
      <c r="O209" s="27"/>
      <c r="P209" s="27"/>
      <c r="Q209" s="3"/>
      <c r="R209" s="27"/>
      <c r="S209" s="27"/>
      <c r="T209" s="9"/>
      <c r="U209" s="27"/>
      <c r="V209" s="3"/>
      <c r="W209" s="27"/>
      <c r="X209" s="27"/>
      <c r="Y209" s="3"/>
      <c r="Z209" s="27"/>
      <c r="AA209" s="27"/>
      <c r="AB209" s="27"/>
      <c r="AC209" s="27"/>
      <c r="AD209" s="9"/>
      <c r="AE209" s="27"/>
      <c r="AF209" s="3"/>
      <c r="AG209" s="27"/>
      <c r="AH209" s="27"/>
      <c r="AI209" s="3"/>
      <c r="AJ209" s="27"/>
      <c r="AK209" s="27"/>
      <c r="AL209" s="9"/>
      <c r="AM209" s="27"/>
      <c r="AN209" s="3"/>
      <c r="AO209" s="27"/>
      <c r="AP209" s="27"/>
      <c r="AQ209" s="3"/>
      <c r="AR209" s="27"/>
      <c r="AS209" s="9"/>
      <c r="AT209" s="27"/>
      <c r="AU209" s="3"/>
      <c r="AV209" s="27"/>
      <c r="AW209" s="27"/>
      <c r="AX209" s="3"/>
      <c r="AY209" s="27"/>
      <c r="AZ209" s="9"/>
      <c r="BA209" s="27"/>
      <c r="BB209" s="3"/>
      <c r="BC209" s="27"/>
      <c r="BD209" s="27"/>
      <c r="BE209" s="3"/>
      <c r="BF209" s="27"/>
      <c r="BG209" s="27"/>
      <c r="BH209" s="9"/>
      <c r="BI209" s="27"/>
      <c r="BJ209" s="3"/>
      <c r="BK209" s="27"/>
      <c r="BL209" s="27"/>
      <c r="BM209" s="3"/>
      <c r="BN209" s="27"/>
      <c r="BO209" s="9"/>
      <c r="BP209" s="27"/>
      <c r="BQ209" s="3"/>
      <c r="BR209" s="27"/>
      <c r="BS209" s="27"/>
      <c r="BT209" s="3"/>
      <c r="BU209" s="27"/>
      <c r="BV209" s="9"/>
      <c r="BW209" s="27"/>
      <c r="BX209" s="3"/>
      <c r="BY209" s="27"/>
      <c r="BZ209" s="27"/>
      <c r="CA209" s="3"/>
      <c r="CB209" s="27"/>
      <c r="CC209" s="9"/>
      <c r="CD209" s="27"/>
      <c r="CE209" s="3"/>
      <c r="CF209" s="27"/>
      <c r="CG209" s="27"/>
      <c r="CH209" s="3"/>
      <c r="CI209" s="27"/>
      <c r="CJ209" s="27"/>
      <c r="CK209" s="9"/>
      <c r="CL209" s="27"/>
      <c r="CM209" s="3"/>
      <c r="CN209" s="27"/>
      <c r="CO209" s="27"/>
      <c r="CP209" s="3"/>
      <c r="CQ209" s="27"/>
      <c r="CR209" s="27"/>
    </row>
    <row r="210" spans="1:96" ht="12" customHeight="1">
      <c r="A210" s="1"/>
      <c r="B210" s="16" t="s">
        <v>189</v>
      </c>
      <c r="C210" s="1"/>
      <c r="D210" s="27"/>
      <c r="E210" s="3"/>
      <c r="F210" s="27"/>
      <c r="G210" s="27"/>
      <c r="H210" s="3"/>
      <c r="I210" s="27"/>
      <c r="J210" s="27"/>
      <c r="K210" s="27"/>
      <c r="L210" s="9"/>
      <c r="M210" s="27"/>
      <c r="N210" s="3"/>
      <c r="O210" s="27"/>
      <c r="P210" s="27"/>
      <c r="Q210" s="3"/>
      <c r="R210" s="27"/>
      <c r="S210" s="27"/>
      <c r="T210" s="9"/>
      <c r="U210" s="27"/>
      <c r="V210" s="3"/>
      <c r="W210" s="27"/>
      <c r="X210" s="27"/>
      <c r="Y210" s="3"/>
      <c r="Z210" s="27"/>
      <c r="AA210" s="27"/>
      <c r="AB210" s="27"/>
      <c r="AC210" s="27"/>
      <c r="AD210" s="9"/>
      <c r="AE210" s="27"/>
      <c r="AF210" s="3"/>
      <c r="AG210" s="27"/>
      <c r="AH210" s="27"/>
      <c r="AI210" s="3"/>
      <c r="AJ210" s="27"/>
      <c r="AK210" s="27"/>
      <c r="AL210" s="9"/>
      <c r="AM210" s="27"/>
      <c r="AN210" s="3"/>
      <c r="AO210" s="27"/>
      <c r="AP210" s="27"/>
      <c r="AQ210" s="3"/>
      <c r="AR210" s="27"/>
      <c r="AS210" s="9"/>
      <c r="AT210" s="27"/>
      <c r="AU210" s="3"/>
      <c r="AV210" s="27"/>
      <c r="AW210" s="27"/>
      <c r="AX210" s="3"/>
      <c r="AY210" s="27"/>
      <c r="AZ210" s="9"/>
      <c r="BA210" s="27"/>
      <c r="BB210" s="3"/>
      <c r="BC210" s="27"/>
      <c r="BD210" s="27"/>
      <c r="BE210" s="3"/>
      <c r="BF210" s="27"/>
      <c r="BG210" s="27"/>
      <c r="BH210" s="9"/>
      <c r="BI210" s="27"/>
      <c r="BJ210" s="3"/>
      <c r="BK210" s="27"/>
      <c r="BL210" s="27"/>
      <c r="BM210" s="3"/>
      <c r="BN210" s="27"/>
      <c r="BO210" s="9"/>
      <c r="BP210" s="27"/>
      <c r="BQ210" s="3"/>
      <c r="BR210" s="27"/>
      <c r="BS210" s="27"/>
      <c r="BT210" s="3"/>
      <c r="BU210" s="27"/>
      <c r="BV210" s="9"/>
      <c r="BW210" s="27"/>
      <c r="BX210" s="3"/>
      <c r="BY210" s="27"/>
      <c r="BZ210" s="27"/>
      <c r="CA210" s="3"/>
      <c r="CB210" s="27"/>
      <c r="CC210" s="9"/>
      <c r="CD210" s="27"/>
      <c r="CE210" s="3"/>
      <c r="CF210" s="27"/>
      <c r="CG210" s="27"/>
      <c r="CH210" s="3"/>
      <c r="CI210" s="27"/>
      <c r="CJ210" s="27"/>
      <c r="CK210" s="9"/>
      <c r="CL210" s="27"/>
      <c r="CM210" s="3"/>
      <c r="CN210" s="27"/>
      <c r="CO210" s="27"/>
      <c r="CP210" s="3"/>
      <c r="CQ210" s="27"/>
      <c r="CR210" s="27"/>
    </row>
    <row r="211" spans="1:96" ht="12" customHeight="1">
      <c r="A211" s="1"/>
      <c r="B211" s="16" t="s">
        <v>190</v>
      </c>
      <c r="C211" s="5" t="s">
        <v>191</v>
      </c>
      <c r="D211" s="27">
        <f>Functionalization!I211</f>
        <v>0</v>
      </c>
      <c r="E211" s="3"/>
      <c r="F211" s="27">
        <v>0</v>
      </c>
      <c r="G211" s="27">
        <f t="shared" ref="G211:G212" si="565">D211-F211</f>
        <v>0</v>
      </c>
      <c r="H211" s="3"/>
      <c r="I211" s="27">
        <v>0</v>
      </c>
      <c r="J211" s="27">
        <v>0</v>
      </c>
      <c r="K211" s="27">
        <v>0</v>
      </c>
      <c r="L211" s="9"/>
      <c r="M211" s="27">
        <f>Functionalization!J211</f>
        <v>0</v>
      </c>
      <c r="N211" s="3"/>
      <c r="O211" s="27">
        <v>0</v>
      </c>
      <c r="P211" s="27">
        <f t="shared" ref="P211:P212" si="566">M211-O211</f>
        <v>0</v>
      </c>
      <c r="Q211" s="3"/>
      <c r="R211" s="27">
        <v>0</v>
      </c>
      <c r="S211" s="27">
        <v>0</v>
      </c>
      <c r="T211" s="1"/>
      <c r="U211" s="27">
        <f>Functionalization!K211</f>
        <v>1644.5390517752721</v>
      </c>
      <c r="V211" s="3"/>
      <c r="W211" s="27">
        <v>0</v>
      </c>
      <c r="X211" s="27">
        <f t="shared" ref="X211:X212" si="567">U211-W211</f>
        <v>1644.5390517752721</v>
      </c>
      <c r="Y211" s="3" t="s">
        <v>636</v>
      </c>
      <c r="Z211" s="27">
        <v>0</v>
      </c>
      <c r="AA211" s="27">
        <v>0</v>
      </c>
      <c r="AB211" s="27">
        <v>0</v>
      </c>
      <c r="AC211" s="27">
        <v>1644.5390517752721</v>
      </c>
      <c r="AD211" s="9"/>
      <c r="AE211" s="27">
        <f>Functionalization!L211</f>
        <v>0</v>
      </c>
      <c r="AF211" s="3"/>
      <c r="AG211" s="27">
        <v>0</v>
      </c>
      <c r="AH211" s="27">
        <f t="shared" ref="AH211:AH212" si="568">AE211-AG211</f>
        <v>0</v>
      </c>
      <c r="AI211" s="3"/>
      <c r="AJ211" s="27">
        <v>0</v>
      </c>
      <c r="AK211" s="27">
        <v>0</v>
      </c>
      <c r="AL211" s="9"/>
      <c r="AM211" s="27">
        <f>Functionalization!M211</f>
        <v>0</v>
      </c>
      <c r="AN211" s="3"/>
      <c r="AO211" s="27">
        <v>0</v>
      </c>
      <c r="AP211" s="27">
        <f t="shared" ref="AP211:AP212" si="569">AM211-AO211</f>
        <v>0</v>
      </c>
      <c r="AQ211" s="3"/>
      <c r="AR211" s="27">
        <v>0</v>
      </c>
      <c r="AS211" s="9"/>
      <c r="AT211" s="27">
        <f>Functionalization!N211</f>
        <v>0</v>
      </c>
      <c r="AU211" s="3"/>
      <c r="AV211" s="27">
        <v>0</v>
      </c>
      <c r="AW211" s="27">
        <f t="shared" ref="AW211:AW212" si="570">AT211-AV211</f>
        <v>0</v>
      </c>
      <c r="AX211" s="3"/>
      <c r="AY211" s="27">
        <v>0</v>
      </c>
      <c r="AZ211" s="9"/>
      <c r="BA211" s="27">
        <f>Functionalization!O211</f>
        <v>0</v>
      </c>
      <c r="BB211" s="3"/>
      <c r="BC211" s="27">
        <v>0</v>
      </c>
      <c r="BD211" s="27">
        <f t="shared" ref="BD211:BD212" si="571">BA211-BC211</f>
        <v>0</v>
      </c>
      <c r="BE211" s="3"/>
      <c r="BF211" s="27">
        <v>0</v>
      </c>
      <c r="BG211" s="27">
        <v>0</v>
      </c>
      <c r="BH211" s="9"/>
      <c r="BI211" s="27">
        <f>Functionalization!P211</f>
        <v>0</v>
      </c>
      <c r="BJ211" s="3"/>
      <c r="BK211" s="27">
        <v>0</v>
      </c>
      <c r="BL211" s="27">
        <f t="shared" ref="BL211:BL212" si="572">BI211-BK211</f>
        <v>0</v>
      </c>
      <c r="BM211" s="3"/>
      <c r="BN211" s="27">
        <v>0</v>
      </c>
      <c r="BO211" s="9"/>
      <c r="BP211" s="27">
        <f>Functionalization!Q211</f>
        <v>0</v>
      </c>
      <c r="BQ211" s="3"/>
      <c r="BR211" s="27">
        <v>0</v>
      </c>
      <c r="BS211" s="27">
        <f t="shared" ref="BS211:BS212" si="573">BP211-BR211</f>
        <v>0</v>
      </c>
      <c r="BT211" s="3"/>
      <c r="BU211" s="27">
        <v>0</v>
      </c>
      <c r="BV211" s="9"/>
      <c r="BW211" s="27">
        <f>Functionalization!R211</f>
        <v>0</v>
      </c>
      <c r="BX211" s="3"/>
      <c r="BY211" s="27">
        <v>0</v>
      </c>
      <c r="BZ211" s="27">
        <f t="shared" ref="BZ211:BZ212" si="574">BW211-BY211</f>
        <v>0</v>
      </c>
      <c r="CA211" s="3"/>
      <c r="CB211" s="27">
        <v>0</v>
      </c>
      <c r="CC211" s="9"/>
      <c r="CD211" s="27">
        <f>Functionalization!S211</f>
        <v>0</v>
      </c>
      <c r="CE211" s="3"/>
      <c r="CF211" s="27">
        <v>0</v>
      </c>
      <c r="CG211" s="27">
        <f t="shared" ref="CG211:CG212" si="575">CD211-CF211</f>
        <v>0</v>
      </c>
      <c r="CH211" s="3"/>
      <c r="CI211" s="27">
        <v>0</v>
      </c>
      <c r="CJ211" s="27">
        <v>0</v>
      </c>
      <c r="CK211" s="9"/>
      <c r="CL211" s="27">
        <f>Functionalization!T211</f>
        <v>0</v>
      </c>
      <c r="CM211" s="3"/>
      <c r="CN211" s="27">
        <v>0</v>
      </c>
      <c r="CO211" s="27">
        <f t="shared" ref="CO211:CO212" si="576">CL211-CN211</f>
        <v>0</v>
      </c>
      <c r="CP211" s="178" t="s">
        <v>661</v>
      </c>
      <c r="CQ211" s="27">
        <v>0</v>
      </c>
      <c r="CR211" s="27">
        <v>0</v>
      </c>
    </row>
    <row r="212" spans="1:96" ht="12" customHeight="1">
      <c r="A212" s="1"/>
      <c r="B212" s="16" t="s">
        <v>16</v>
      </c>
      <c r="C212" s="5" t="s">
        <v>192</v>
      </c>
      <c r="D212" s="27">
        <f>Functionalization!I212</f>
        <v>0</v>
      </c>
      <c r="E212" s="3"/>
      <c r="F212" s="27">
        <v>0</v>
      </c>
      <c r="G212" s="27">
        <f t="shared" si="565"/>
        <v>0</v>
      </c>
      <c r="H212" s="3"/>
      <c r="I212" s="27">
        <v>0</v>
      </c>
      <c r="J212" s="27">
        <v>0</v>
      </c>
      <c r="K212" s="27">
        <v>0</v>
      </c>
      <c r="L212" s="9"/>
      <c r="M212" s="27">
        <f>Functionalization!J212</f>
        <v>0</v>
      </c>
      <c r="N212" s="3"/>
      <c r="O212" s="27">
        <v>0</v>
      </c>
      <c r="P212" s="27">
        <f t="shared" si="566"/>
        <v>0</v>
      </c>
      <c r="Q212" s="3"/>
      <c r="R212" s="27">
        <v>0</v>
      </c>
      <c r="S212" s="27">
        <v>0</v>
      </c>
      <c r="T212" s="1"/>
      <c r="U212" s="27">
        <f>Functionalization!K212</f>
        <v>351.38040274988145</v>
      </c>
      <c r="V212" s="3"/>
      <c r="W212" s="27">
        <v>0</v>
      </c>
      <c r="X212" s="27">
        <f t="shared" si="567"/>
        <v>351.38040274988145</v>
      </c>
      <c r="Y212" s="3" t="s">
        <v>636</v>
      </c>
      <c r="Z212" s="27">
        <v>0</v>
      </c>
      <c r="AA212" s="27">
        <v>0</v>
      </c>
      <c r="AB212" s="27">
        <v>0</v>
      </c>
      <c r="AC212" s="27">
        <v>351.38040274988145</v>
      </c>
      <c r="AD212" s="9"/>
      <c r="AE212" s="27">
        <f>Functionalization!L212</f>
        <v>0</v>
      </c>
      <c r="AF212" s="3"/>
      <c r="AG212" s="27">
        <v>0</v>
      </c>
      <c r="AH212" s="27">
        <f t="shared" si="568"/>
        <v>0</v>
      </c>
      <c r="AI212" s="3"/>
      <c r="AJ212" s="27">
        <v>0</v>
      </c>
      <c r="AK212" s="27">
        <v>0</v>
      </c>
      <c r="AL212" s="9"/>
      <c r="AM212" s="27">
        <f>Functionalization!M212</f>
        <v>0</v>
      </c>
      <c r="AN212" s="3"/>
      <c r="AO212" s="27">
        <v>0</v>
      </c>
      <c r="AP212" s="27">
        <f t="shared" si="569"/>
        <v>0</v>
      </c>
      <c r="AQ212" s="3"/>
      <c r="AR212" s="27">
        <v>0</v>
      </c>
      <c r="AS212" s="9"/>
      <c r="AT212" s="27">
        <f>Functionalization!N212</f>
        <v>0</v>
      </c>
      <c r="AU212" s="3"/>
      <c r="AV212" s="27">
        <v>0</v>
      </c>
      <c r="AW212" s="27">
        <f t="shared" si="570"/>
        <v>0</v>
      </c>
      <c r="AX212" s="3"/>
      <c r="AY212" s="27">
        <v>0</v>
      </c>
      <c r="AZ212" s="9"/>
      <c r="BA212" s="27">
        <f>Functionalization!O212</f>
        <v>0</v>
      </c>
      <c r="BB212" s="3"/>
      <c r="BC212" s="27">
        <v>0</v>
      </c>
      <c r="BD212" s="27">
        <f t="shared" si="571"/>
        <v>0</v>
      </c>
      <c r="BE212" s="3"/>
      <c r="BF212" s="27">
        <v>0</v>
      </c>
      <c r="BG212" s="27">
        <v>0</v>
      </c>
      <c r="BH212" s="9"/>
      <c r="BI212" s="27">
        <f>Functionalization!P212</f>
        <v>0</v>
      </c>
      <c r="BJ212" s="3"/>
      <c r="BK212" s="27">
        <v>0</v>
      </c>
      <c r="BL212" s="27">
        <f t="shared" si="572"/>
        <v>0</v>
      </c>
      <c r="BM212" s="3"/>
      <c r="BN212" s="27">
        <v>0</v>
      </c>
      <c r="BO212" s="9"/>
      <c r="BP212" s="27">
        <f>Functionalization!Q212</f>
        <v>0</v>
      </c>
      <c r="BQ212" s="3"/>
      <c r="BR212" s="27">
        <v>0</v>
      </c>
      <c r="BS212" s="27">
        <f t="shared" si="573"/>
        <v>0</v>
      </c>
      <c r="BT212" s="3"/>
      <c r="BU212" s="27">
        <v>0</v>
      </c>
      <c r="BV212" s="9"/>
      <c r="BW212" s="27">
        <f>Functionalization!R212</f>
        <v>0</v>
      </c>
      <c r="BX212" s="3"/>
      <c r="BY212" s="27">
        <v>0</v>
      </c>
      <c r="BZ212" s="27">
        <f t="shared" si="574"/>
        <v>0</v>
      </c>
      <c r="CA212" s="3"/>
      <c r="CB212" s="27">
        <v>0</v>
      </c>
      <c r="CC212" s="9"/>
      <c r="CD212" s="27">
        <f>Functionalization!S212</f>
        <v>0</v>
      </c>
      <c r="CE212" s="3"/>
      <c r="CF212" s="27">
        <v>0</v>
      </c>
      <c r="CG212" s="27">
        <f t="shared" si="575"/>
        <v>0</v>
      </c>
      <c r="CH212" s="3"/>
      <c r="CI212" s="27">
        <v>0</v>
      </c>
      <c r="CJ212" s="27">
        <v>0</v>
      </c>
      <c r="CK212" s="9"/>
      <c r="CL212" s="27">
        <f>Functionalization!T212</f>
        <v>0</v>
      </c>
      <c r="CM212" s="3"/>
      <c r="CN212" s="27">
        <v>0</v>
      </c>
      <c r="CO212" s="27">
        <f t="shared" si="576"/>
        <v>0</v>
      </c>
      <c r="CP212" s="178" t="s">
        <v>661</v>
      </c>
      <c r="CQ212" s="27">
        <v>0</v>
      </c>
      <c r="CR212" s="27">
        <v>0</v>
      </c>
    </row>
    <row r="213" spans="1:96" ht="12" customHeight="1">
      <c r="A213" s="1"/>
      <c r="B213" s="1"/>
      <c r="C213" s="1"/>
      <c r="D213" s="27"/>
      <c r="E213" s="3"/>
      <c r="F213" s="27"/>
      <c r="G213" s="27"/>
      <c r="H213" s="3"/>
      <c r="I213" s="27"/>
      <c r="J213" s="27"/>
      <c r="K213" s="27"/>
      <c r="L213" s="9"/>
      <c r="M213" s="27"/>
      <c r="N213" s="3"/>
      <c r="O213" s="27"/>
      <c r="P213" s="27"/>
      <c r="Q213" s="3"/>
      <c r="R213" s="27"/>
      <c r="S213" s="27"/>
      <c r="T213" s="9"/>
      <c r="U213" s="27"/>
      <c r="V213" s="3"/>
      <c r="W213" s="27"/>
      <c r="X213" s="27"/>
      <c r="Y213" s="3"/>
      <c r="Z213" s="27"/>
      <c r="AA213" s="27"/>
      <c r="AB213" s="27"/>
      <c r="AC213" s="27"/>
      <c r="AD213" s="9"/>
      <c r="AE213" s="27"/>
      <c r="AF213" s="3"/>
      <c r="AG213" s="27"/>
      <c r="AH213" s="27"/>
      <c r="AI213" s="3"/>
      <c r="AJ213" s="27"/>
      <c r="AK213" s="27"/>
      <c r="AL213" s="9"/>
      <c r="AM213" s="27"/>
      <c r="AN213" s="3"/>
      <c r="AO213" s="27"/>
      <c r="AP213" s="27"/>
      <c r="AQ213" s="3"/>
      <c r="AR213" s="27"/>
      <c r="AS213" s="9"/>
      <c r="AT213" s="27"/>
      <c r="AU213" s="3"/>
      <c r="AV213" s="27"/>
      <c r="AW213" s="27"/>
      <c r="AX213" s="3"/>
      <c r="AY213" s="27"/>
      <c r="AZ213" s="9"/>
      <c r="BA213" s="27"/>
      <c r="BB213" s="3"/>
      <c r="BC213" s="27"/>
      <c r="BD213" s="27"/>
      <c r="BE213" s="3"/>
      <c r="BF213" s="27"/>
      <c r="BG213" s="27"/>
      <c r="BH213" s="9"/>
      <c r="BI213" s="27"/>
      <c r="BJ213" s="3"/>
      <c r="BK213" s="27"/>
      <c r="BL213" s="27"/>
      <c r="BM213" s="3"/>
      <c r="BN213" s="27"/>
      <c r="BO213" s="9"/>
      <c r="BP213" s="27"/>
      <c r="BQ213" s="3"/>
      <c r="BR213" s="27"/>
      <c r="BS213" s="27"/>
      <c r="BT213" s="3"/>
      <c r="BU213" s="27"/>
      <c r="BV213" s="9"/>
      <c r="BW213" s="27"/>
      <c r="BX213" s="3"/>
      <c r="BY213" s="27"/>
      <c r="BZ213" s="27"/>
      <c r="CA213" s="3"/>
      <c r="CB213" s="27"/>
      <c r="CC213" s="9"/>
      <c r="CD213" s="27"/>
      <c r="CE213" s="3"/>
      <c r="CF213" s="27"/>
      <c r="CG213" s="27"/>
      <c r="CH213" s="3"/>
      <c r="CI213" s="27"/>
      <c r="CJ213" s="27"/>
      <c r="CK213" s="9"/>
      <c r="CL213" s="27"/>
      <c r="CM213" s="3"/>
      <c r="CN213" s="27"/>
      <c r="CO213" s="27"/>
      <c r="CP213" s="3"/>
      <c r="CQ213" s="27"/>
      <c r="CR213" s="27"/>
    </row>
    <row r="214" spans="1:96" ht="12" customHeight="1">
      <c r="A214" s="1"/>
      <c r="B214" s="16" t="s">
        <v>193</v>
      </c>
      <c r="C214" s="1"/>
      <c r="D214" s="27"/>
      <c r="E214" s="3"/>
      <c r="F214" s="27"/>
      <c r="G214" s="27"/>
      <c r="H214" s="3"/>
      <c r="I214" s="27"/>
      <c r="J214" s="27"/>
      <c r="K214" s="27"/>
      <c r="L214" s="9"/>
      <c r="M214" s="27"/>
      <c r="N214" s="3"/>
      <c r="O214" s="27"/>
      <c r="P214" s="27"/>
      <c r="Q214" s="3"/>
      <c r="R214" s="27"/>
      <c r="S214" s="27"/>
      <c r="T214" s="9"/>
      <c r="U214" s="27"/>
      <c r="V214" s="3"/>
      <c r="W214" s="27"/>
      <c r="X214" s="27"/>
      <c r="Y214" s="3"/>
      <c r="Z214" s="27"/>
      <c r="AA214" s="27"/>
      <c r="AB214" s="27"/>
      <c r="AC214" s="27"/>
      <c r="AD214" s="9"/>
      <c r="AE214" s="27"/>
      <c r="AF214" s="3"/>
      <c r="AG214" s="27"/>
      <c r="AH214" s="27"/>
      <c r="AI214" s="3"/>
      <c r="AJ214" s="27"/>
      <c r="AK214" s="27"/>
      <c r="AL214" s="9"/>
      <c r="AM214" s="27"/>
      <c r="AN214" s="3"/>
      <c r="AO214" s="27"/>
      <c r="AP214" s="27"/>
      <c r="AQ214" s="3"/>
      <c r="AR214" s="27"/>
      <c r="AS214" s="9"/>
      <c r="AT214" s="27"/>
      <c r="AU214" s="3"/>
      <c r="AV214" s="27"/>
      <c r="AW214" s="27"/>
      <c r="AX214" s="3"/>
      <c r="AY214" s="27"/>
      <c r="AZ214" s="9"/>
      <c r="BA214" s="27"/>
      <c r="BB214" s="3"/>
      <c r="BC214" s="27"/>
      <c r="BD214" s="27"/>
      <c r="BE214" s="3"/>
      <c r="BF214" s="27"/>
      <c r="BG214" s="27"/>
      <c r="BH214" s="9"/>
      <c r="BI214" s="27"/>
      <c r="BJ214" s="3"/>
      <c r="BK214" s="27"/>
      <c r="BL214" s="27"/>
      <c r="BM214" s="3"/>
      <c r="BN214" s="27"/>
      <c r="BO214" s="9"/>
      <c r="BP214" s="27"/>
      <c r="BQ214" s="3"/>
      <c r="BR214" s="27"/>
      <c r="BS214" s="27"/>
      <c r="BT214" s="3"/>
      <c r="BU214" s="27"/>
      <c r="BV214" s="9"/>
      <c r="BW214" s="27"/>
      <c r="BX214" s="3"/>
      <c r="BY214" s="27"/>
      <c r="BZ214" s="27"/>
      <c r="CA214" s="3"/>
      <c r="CB214" s="27"/>
      <c r="CC214" s="9"/>
      <c r="CD214" s="27"/>
      <c r="CE214" s="3"/>
      <c r="CF214" s="27"/>
      <c r="CG214" s="27"/>
      <c r="CH214" s="3"/>
      <c r="CI214" s="27"/>
      <c r="CJ214" s="27"/>
      <c r="CK214" s="9"/>
      <c r="CL214" s="27"/>
      <c r="CM214" s="3"/>
      <c r="CN214" s="27"/>
      <c r="CO214" s="27"/>
      <c r="CP214" s="3"/>
      <c r="CQ214" s="27"/>
      <c r="CR214" s="27"/>
    </row>
    <row r="215" spans="1:96" ht="12" customHeight="1">
      <c r="A215" s="1"/>
      <c r="B215" s="16" t="s">
        <v>16</v>
      </c>
      <c r="C215" s="5" t="s">
        <v>194</v>
      </c>
      <c r="D215" s="27">
        <f>Functionalization!I215</f>
        <v>0</v>
      </c>
      <c r="E215" s="3"/>
      <c r="F215" s="27">
        <v>0</v>
      </c>
      <c r="G215" s="27">
        <f t="shared" ref="G215" si="577">D215-F215</f>
        <v>0</v>
      </c>
      <c r="H215" s="3"/>
      <c r="I215" s="27">
        <v>0</v>
      </c>
      <c r="J215" s="27">
        <v>0</v>
      </c>
      <c r="K215" s="27">
        <v>0</v>
      </c>
      <c r="L215" s="9"/>
      <c r="M215" s="27">
        <f>Functionalization!J215</f>
        <v>0</v>
      </c>
      <c r="N215" s="3"/>
      <c r="O215" s="27">
        <v>0</v>
      </c>
      <c r="P215" s="27">
        <f t="shared" ref="P215" si="578">M215-O215</f>
        <v>0</v>
      </c>
      <c r="Q215" s="3"/>
      <c r="R215" s="27">
        <v>0</v>
      </c>
      <c r="S215" s="27">
        <v>0</v>
      </c>
      <c r="T215" s="1"/>
      <c r="U215" s="27">
        <f>Functionalization!K215</f>
        <v>1087.5423832031831</v>
      </c>
      <c r="V215" s="3"/>
      <c r="W215" s="27">
        <v>0</v>
      </c>
      <c r="X215" s="27">
        <f t="shared" ref="X215" si="579">U215-W215</f>
        <v>1087.5423832031831</v>
      </c>
      <c r="Y215" s="3" t="s">
        <v>636</v>
      </c>
      <c r="Z215" s="27">
        <v>0</v>
      </c>
      <c r="AA215" s="27">
        <v>0</v>
      </c>
      <c r="AB215" s="27">
        <v>0</v>
      </c>
      <c r="AC215" s="27">
        <v>1087.5423832031831</v>
      </c>
      <c r="AD215" s="9"/>
      <c r="AE215" s="27">
        <f>Functionalization!L215</f>
        <v>0</v>
      </c>
      <c r="AF215" s="3"/>
      <c r="AG215" s="27">
        <v>0</v>
      </c>
      <c r="AH215" s="27">
        <f t="shared" ref="AH215" si="580">AE215-AG215</f>
        <v>0</v>
      </c>
      <c r="AI215" s="3"/>
      <c r="AJ215" s="27">
        <v>0</v>
      </c>
      <c r="AK215" s="27">
        <v>0</v>
      </c>
      <c r="AL215" s="9"/>
      <c r="AM215" s="27">
        <f>Functionalization!M215</f>
        <v>0</v>
      </c>
      <c r="AN215" s="3"/>
      <c r="AO215" s="27">
        <v>0</v>
      </c>
      <c r="AP215" s="27">
        <f t="shared" ref="AP215" si="581">AM215-AO215</f>
        <v>0</v>
      </c>
      <c r="AQ215" s="3"/>
      <c r="AR215" s="27">
        <v>0</v>
      </c>
      <c r="AS215" s="9"/>
      <c r="AT215" s="27">
        <f>Functionalization!N215</f>
        <v>0</v>
      </c>
      <c r="AU215" s="3"/>
      <c r="AV215" s="27">
        <v>0</v>
      </c>
      <c r="AW215" s="27">
        <f t="shared" ref="AW215" si="582">AT215-AV215</f>
        <v>0</v>
      </c>
      <c r="AX215" s="3"/>
      <c r="AY215" s="27">
        <v>0</v>
      </c>
      <c r="AZ215" s="9"/>
      <c r="BA215" s="27">
        <f>Functionalization!O215</f>
        <v>0</v>
      </c>
      <c r="BB215" s="3"/>
      <c r="BC215" s="27">
        <v>0</v>
      </c>
      <c r="BD215" s="27">
        <f t="shared" ref="BD215" si="583">BA215-BC215</f>
        <v>0</v>
      </c>
      <c r="BE215" s="3"/>
      <c r="BF215" s="27">
        <v>0</v>
      </c>
      <c r="BG215" s="27">
        <v>0</v>
      </c>
      <c r="BH215" s="9"/>
      <c r="BI215" s="27">
        <f>Functionalization!P215</f>
        <v>0</v>
      </c>
      <c r="BJ215" s="3"/>
      <c r="BK215" s="27">
        <v>0</v>
      </c>
      <c r="BL215" s="27">
        <f t="shared" ref="BL215" si="584">BI215-BK215</f>
        <v>0</v>
      </c>
      <c r="BM215" s="3"/>
      <c r="BN215" s="27">
        <v>0</v>
      </c>
      <c r="BO215" s="9"/>
      <c r="BP215" s="27">
        <f>Functionalization!Q215</f>
        <v>0</v>
      </c>
      <c r="BQ215" s="3"/>
      <c r="BR215" s="27">
        <v>0</v>
      </c>
      <c r="BS215" s="27">
        <f t="shared" ref="BS215" si="585">BP215-BR215</f>
        <v>0</v>
      </c>
      <c r="BT215" s="3"/>
      <c r="BU215" s="27">
        <v>0</v>
      </c>
      <c r="BV215" s="9"/>
      <c r="BW215" s="27">
        <f>Functionalization!R215</f>
        <v>0</v>
      </c>
      <c r="BX215" s="3"/>
      <c r="BY215" s="27">
        <v>0</v>
      </c>
      <c r="BZ215" s="27">
        <f t="shared" ref="BZ215" si="586">BW215-BY215</f>
        <v>0</v>
      </c>
      <c r="CA215" s="3"/>
      <c r="CB215" s="27">
        <v>0</v>
      </c>
      <c r="CC215" s="9"/>
      <c r="CD215" s="27">
        <f>Functionalization!S215</f>
        <v>0</v>
      </c>
      <c r="CE215" s="3"/>
      <c r="CF215" s="27">
        <v>0</v>
      </c>
      <c r="CG215" s="27">
        <f t="shared" ref="CG215" si="587">CD215-CF215</f>
        <v>0</v>
      </c>
      <c r="CH215" s="3"/>
      <c r="CI215" s="27">
        <v>0</v>
      </c>
      <c r="CJ215" s="27">
        <v>0</v>
      </c>
      <c r="CK215" s="9"/>
      <c r="CL215" s="27">
        <f>Functionalization!T215</f>
        <v>0</v>
      </c>
      <c r="CM215" s="3"/>
      <c r="CN215" s="27">
        <v>0</v>
      </c>
      <c r="CO215" s="27">
        <f t="shared" ref="CO215" si="588">CL215-CN215</f>
        <v>0</v>
      </c>
      <c r="CP215" s="178" t="s">
        <v>661</v>
      </c>
      <c r="CQ215" s="27">
        <v>0</v>
      </c>
      <c r="CR215" s="27">
        <v>0</v>
      </c>
    </row>
    <row r="216" spans="1:96" ht="12" customHeight="1">
      <c r="A216" s="1"/>
      <c r="B216" s="16" t="s">
        <v>42</v>
      </c>
      <c r="C216" s="1"/>
      <c r="D216" s="26">
        <f>SUM(D211:D212,D215)</f>
        <v>0</v>
      </c>
      <c r="E216" s="3"/>
      <c r="F216" s="26">
        <f t="shared" ref="F216:G216" si="589">SUM(F211:F212,F215)</f>
        <v>0</v>
      </c>
      <c r="G216" s="26">
        <f t="shared" si="589"/>
        <v>0</v>
      </c>
      <c r="H216" s="3"/>
      <c r="I216" s="26">
        <f t="shared" ref="I216:K216" si="590">SUM(I211:I212,I215)</f>
        <v>0</v>
      </c>
      <c r="J216" s="26">
        <f t="shared" si="590"/>
        <v>0</v>
      </c>
      <c r="K216" s="26">
        <f t="shared" si="590"/>
        <v>0</v>
      </c>
      <c r="L216" s="9"/>
      <c r="M216" s="26">
        <f>SUM(M211:M212,M215)</f>
        <v>0</v>
      </c>
      <c r="N216" s="3"/>
      <c r="O216" s="26">
        <f t="shared" ref="O216:P216" si="591">SUM(O211:O212,O215)</f>
        <v>0</v>
      </c>
      <c r="P216" s="26">
        <f t="shared" si="591"/>
        <v>0</v>
      </c>
      <c r="Q216" s="3"/>
      <c r="R216" s="26">
        <f t="shared" ref="R216:S216" si="592">SUM(R211:R212,R215)</f>
        <v>0</v>
      </c>
      <c r="S216" s="26">
        <f t="shared" si="592"/>
        <v>0</v>
      </c>
      <c r="T216" s="9"/>
      <c r="U216" s="26">
        <f>SUM(U211:U212,U215)</f>
        <v>3083.4618377283368</v>
      </c>
      <c r="V216" s="3"/>
      <c r="W216" s="26">
        <f t="shared" ref="W216:X216" si="593">SUM(W211:W212,W215)</f>
        <v>0</v>
      </c>
      <c r="X216" s="26">
        <f t="shared" si="593"/>
        <v>3083.4618377283368</v>
      </c>
      <c r="Y216" s="3"/>
      <c r="Z216" s="26">
        <f t="shared" ref="Z216:AC216" si="594">SUM(Z211:Z212,Z215)</f>
        <v>0</v>
      </c>
      <c r="AA216" s="26">
        <f t="shared" si="594"/>
        <v>0</v>
      </c>
      <c r="AB216" s="26">
        <f t="shared" si="594"/>
        <v>0</v>
      </c>
      <c r="AC216" s="26">
        <f t="shared" si="594"/>
        <v>3083.4618377283368</v>
      </c>
      <c r="AD216" s="9"/>
      <c r="AE216" s="26">
        <f>SUM(AE211:AE212,AE215)</f>
        <v>0</v>
      </c>
      <c r="AF216" s="3"/>
      <c r="AG216" s="26">
        <f t="shared" ref="AG216:AH216" si="595">SUM(AG211:AG212,AG215)</f>
        <v>0</v>
      </c>
      <c r="AH216" s="26">
        <f t="shared" si="595"/>
        <v>0</v>
      </c>
      <c r="AI216" s="3"/>
      <c r="AJ216" s="26">
        <f t="shared" ref="AJ216:AK216" si="596">SUM(AJ211:AJ212,AJ215)</f>
        <v>0</v>
      </c>
      <c r="AK216" s="26">
        <f t="shared" si="596"/>
        <v>0</v>
      </c>
      <c r="AL216" s="9"/>
      <c r="AM216" s="26">
        <f>SUM(AM211:AM212,AM215)</f>
        <v>0</v>
      </c>
      <c r="AN216" s="3"/>
      <c r="AO216" s="26">
        <f t="shared" ref="AO216:AP216" si="597">SUM(AO211:AO212,AO215)</f>
        <v>0</v>
      </c>
      <c r="AP216" s="26">
        <f t="shared" si="597"/>
        <v>0</v>
      </c>
      <c r="AQ216" s="3"/>
      <c r="AR216" s="26">
        <f>SUM(AR211:AR212,AR215)</f>
        <v>0</v>
      </c>
      <c r="AS216" s="9"/>
      <c r="AT216" s="26">
        <f>SUM(AT211:AT212,AT215)</f>
        <v>0</v>
      </c>
      <c r="AU216" s="3"/>
      <c r="AV216" s="26">
        <f t="shared" ref="AV216:AW216" si="598">SUM(AV211:AV212,AV215)</f>
        <v>0</v>
      </c>
      <c r="AW216" s="26">
        <f t="shared" si="598"/>
        <v>0</v>
      </c>
      <c r="AX216" s="3"/>
      <c r="AY216" s="26">
        <f>SUM(AY211:AY212,AY215)</f>
        <v>0</v>
      </c>
      <c r="AZ216" s="9"/>
      <c r="BA216" s="26">
        <f>SUM(BA211:BA212,BA215)</f>
        <v>0</v>
      </c>
      <c r="BB216" s="3"/>
      <c r="BC216" s="26">
        <f t="shared" ref="BC216:BD216" si="599">SUM(BC211:BC212,BC215)</f>
        <v>0</v>
      </c>
      <c r="BD216" s="26">
        <f t="shared" si="599"/>
        <v>0</v>
      </c>
      <c r="BE216" s="3"/>
      <c r="BF216" s="26">
        <f t="shared" ref="BF216:BG216" si="600">SUM(BF211:BF212,BF215)</f>
        <v>0</v>
      </c>
      <c r="BG216" s="26">
        <f t="shared" si="600"/>
        <v>0</v>
      </c>
      <c r="BH216" s="9"/>
      <c r="BI216" s="26">
        <f>SUM(BI211:BI212,BI215)</f>
        <v>0</v>
      </c>
      <c r="BJ216" s="3"/>
      <c r="BK216" s="26">
        <f t="shared" ref="BK216:BL216" si="601">SUM(BK211:BK212,BK215)</f>
        <v>0</v>
      </c>
      <c r="BL216" s="26">
        <f t="shared" si="601"/>
        <v>0</v>
      </c>
      <c r="BM216" s="3"/>
      <c r="BN216" s="26">
        <f>SUM(BN211:BN212,BN215)</f>
        <v>0</v>
      </c>
      <c r="BO216" s="9"/>
      <c r="BP216" s="26">
        <f>SUM(BP211:BP212,BP215)</f>
        <v>0</v>
      </c>
      <c r="BQ216" s="3"/>
      <c r="BR216" s="26">
        <f t="shared" ref="BR216:BS216" si="602">SUM(BR211:BR212,BR215)</f>
        <v>0</v>
      </c>
      <c r="BS216" s="26">
        <f t="shared" si="602"/>
        <v>0</v>
      </c>
      <c r="BT216" s="3"/>
      <c r="BU216" s="26">
        <f>SUM(BU211:BU212,BU215)</f>
        <v>0</v>
      </c>
      <c r="BV216" s="9"/>
      <c r="BW216" s="26">
        <f>SUM(BW211:BW212,BW215)</f>
        <v>0</v>
      </c>
      <c r="BX216" s="3"/>
      <c r="BY216" s="26">
        <f t="shared" ref="BY216:BZ216" si="603">SUM(BY211:BY212,BY215)</f>
        <v>0</v>
      </c>
      <c r="BZ216" s="26">
        <f t="shared" si="603"/>
        <v>0</v>
      </c>
      <c r="CA216" s="3"/>
      <c r="CB216" s="26">
        <f>SUM(CB211:CB212,CB215)</f>
        <v>0</v>
      </c>
      <c r="CC216" s="9"/>
      <c r="CD216" s="26">
        <f>SUM(CD211:CD212,CD215)</f>
        <v>0</v>
      </c>
      <c r="CE216" s="3"/>
      <c r="CF216" s="26">
        <f t="shared" ref="CF216:CG216" si="604">SUM(CF211:CF212,CF215)</f>
        <v>0</v>
      </c>
      <c r="CG216" s="26">
        <f t="shared" si="604"/>
        <v>0</v>
      </c>
      <c r="CH216" s="3"/>
      <c r="CI216" s="26">
        <f t="shared" ref="CI216:CJ216" si="605">SUM(CI211:CI212,CI215)</f>
        <v>0</v>
      </c>
      <c r="CJ216" s="26">
        <f t="shared" si="605"/>
        <v>0</v>
      </c>
      <c r="CK216" s="9"/>
      <c r="CL216" s="26">
        <f>SUM(CL211:CL212,CL215)</f>
        <v>0</v>
      </c>
      <c r="CM216" s="3"/>
      <c r="CN216" s="26">
        <f t="shared" ref="CN216:CO216" si="606">SUM(CN211:CN212,CN215)</f>
        <v>0</v>
      </c>
      <c r="CO216" s="26">
        <f t="shared" si="606"/>
        <v>0</v>
      </c>
      <c r="CP216" s="3"/>
      <c r="CQ216" s="26">
        <f t="shared" ref="CQ216:CR216" si="607">SUM(CQ211:CQ212,CQ215)</f>
        <v>0</v>
      </c>
      <c r="CR216" s="26">
        <f t="shared" si="607"/>
        <v>0</v>
      </c>
    </row>
    <row r="217" spans="1:96" ht="12" customHeight="1">
      <c r="A217" s="1"/>
      <c r="B217" s="1"/>
      <c r="C217" s="1"/>
      <c r="D217" s="27"/>
      <c r="E217" s="3"/>
      <c r="F217" s="27"/>
      <c r="G217" s="27"/>
      <c r="H217" s="3"/>
      <c r="I217" s="27"/>
      <c r="J217" s="27"/>
      <c r="K217" s="27"/>
      <c r="L217" s="9"/>
      <c r="M217" s="27"/>
      <c r="N217" s="3"/>
      <c r="O217" s="27"/>
      <c r="P217" s="27"/>
      <c r="Q217" s="3"/>
      <c r="R217" s="27"/>
      <c r="S217" s="27"/>
      <c r="T217" s="9"/>
      <c r="U217" s="27"/>
      <c r="V217" s="3"/>
      <c r="W217" s="27"/>
      <c r="X217" s="27"/>
      <c r="Y217" s="3"/>
      <c r="Z217" s="27"/>
      <c r="AA217" s="27"/>
      <c r="AB217" s="27"/>
      <c r="AC217" s="27"/>
      <c r="AD217" s="9"/>
      <c r="AE217" s="27"/>
      <c r="AF217" s="3"/>
      <c r="AG217" s="27"/>
      <c r="AH217" s="27"/>
      <c r="AI217" s="3"/>
      <c r="AJ217" s="27"/>
      <c r="AK217" s="27"/>
      <c r="AL217" s="9"/>
      <c r="AM217" s="27"/>
      <c r="AN217" s="3"/>
      <c r="AO217" s="27"/>
      <c r="AP217" s="27"/>
      <c r="AQ217" s="3"/>
      <c r="AR217" s="27"/>
      <c r="AS217" s="9"/>
      <c r="AT217" s="27"/>
      <c r="AU217" s="3"/>
      <c r="AV217" s="27"/>
      <c r="AW217" s="27"/>
      <c r="AX217" s="3"/>
      <c r="AY217" s="27"/>
      <c r="AZ217" s="9"/>
      <c r="BA217" s="27"/>
      <c r="BB217" s="3"/>
      <c r="BC217" s="27"/>
      <c r="BD217" s="27"/>
      <c r="BE217" s="3"/>
      <c r="BF217" s="27"/>
      <c r="BG217" s="27"/>
      <c r="BH217" s="9"/>
      <c r="BI217" s="27"/>
      <c r="BJ217" s="3"/>
      <c r="BK217" s="27"/>
      <c r="BL217" s="27"/>
      <c r="BM217" s="3"/>
      <c r="BN217" s="27"/>
      <c r="BO217" s="9"/>
      <c r="BP217" s="27"/>
      <c r="BQ217" s="3"/>
      <c r="BR217" s="27"/>
      <c r="BS217" s="27"/>
      <c r="BT217" s="3"/>
      <c r="BU217" s="27"/>
      <c r="BV217" s="9"/>
      <c r="BW217" s="27"/>
      <c r="BX217" s="3"/>
      <c r="BY217" s="27"/>
      <c r="BZ217" s="27"/>
      <c r="CA217" s="3"/>
      <c r="CB217" s="27"/>
      <c r="CC217" s="9"/>
      <c r="CD217" s="27"/>
      <c r="CE217" s="3"/>
      <c r="CF217" s="27"/>
      <c r="CG217" s="27"/>
      <c r="CH217" s="3"/>
      <c r="CI217" s="27"/>
      <c r="CJ217" s="27"/>
      <c r="CK217" s="9"/>
      <c r="CL217" s="27"/>
      <c r="CM217" s="3"/>
      <c r="CN217" s="27"/>
      <c r="CO217" s="27"/>
      <c r="CP217" s="3"/>
      <c r="CQ217" s="27"/>
      <c r="CR217" s="27"/>
    </row>
    <row r="218" spans="1:96" ht="12" customHeight="1">
      <c r="A218" s="16" t="s">
        <v>195</v>
      </c>
      <c r="B218" s="1"/>
      <c r="C218" s="1"/>
      <c r="D218" s="27"/>
      <c r="E218" s="3"/>
      <c r="F218" s="27"/>
      <c r="G218" s="27"/>
      <c r="H218" s="3"/>
      <c r="I218" s="27"/>
      <c r="J218" s="27"/>
      <c r="K218" s="27"/>
      <c r="L218" s="9"/>
      <c r="M218" s="27"/>
      <c r="N218" s="3"/>
      <c r="O218" s="27"/>
      <c r="P218" s="27"/>
      <c r="Q218" s="3"/>
      <c r="R218" s="27"/>
      <c r="S218" s="27"/>
      <c r="T218" s="9"/>
      <c r="U218" s="27"/>
      <c r="V218" s="3"/>
      <c r="W218" s="27"/>
      <c r="X218" s="27"/>
      <c r="Y218" s="3"/>
      <c r="Z218" s="27"/>
      <c r="AA218" s="27"/>
      <c r="AB218" s="27"/>
      <c r="AC218" s="27"/>
      <c r="AD218" s="9"/>
      <c r="AE218" s="27"/>
      <c r="AF218" s="3"/>
      <c r="AG218" s="27"/>
      <c r="AH218" s="27"/>
      <c r="AI218" s="3"/>
      <c r="AJ218" s="27"/>
      <c r="AK218" s="27"/>
      <c r="AL218" s="9"/>
      <c r="AM218" s="27"/>
      <c r="AN218" s="3"/>
      <c r="AO218" s="27"/>
      <c r="AP218" s="27"/>
      <c r="AQ218" s="3"/>
      <c r="AR218" s="27"/>
      <c r="AS218" s="9"/>
      <c r="AT218" s="27"/>
      <c r="AU218" s="3"/>
      <c r="AV218" s="27"/>
      <c r="AW218" s="27"/>
      <c r="AX218" s="3"/>
      <c r="AY218" s="27"/>
      <c r="AZ218" s="9"/>
      <c r="BA218" s="27"/>
      <c r="BB218" s="3"/>
      <c r="BC218" s="27"/>
      <c r="BD218" s="27"/>
      <c r="BE218" s="3"/>
      <c r="BF218" s="27"/>
      <c r="BG218" s="27"/>
      <c r="BH218" s="9"/>
      <c r="BI218" s="27"/>
      <c r="BJ218" s="3"/>
      <c r="BK218" s="27"/>
      <c r="BL218" s="27"/>
      <c r="BM218" s="3"/>
      <c r="BN218" s="27"/>
      <c r="BO218" s="9"/>
      <c r="BP218" s="27"/>
      <c r="BQ218" s="3"/>
      <c r="BR218" s="27"/>
      <c r="BS218" s="27"/>
      <c r="BT218" s="3"/>
      <c r="BU218" s="27"/>
      <c r="BV218" s="9"/>
      <c r="BW218" s="27"/>
      <c r="BX218" s="3"/>
      <c r="BY218" s="27"/>
      <c r="BZ218" s="27"/>
      <c r="CA218" s="3"/>
      <c r="CB218" s="27"/>
      <c r="CC218" s="9"/>
      <c r="CD218" s="27"/>
      <c r="CE218" s="3"/>
      <c r="CF218" s="27"/>
      <c r="CG218" s="27"/>
      <c r="CH218" s="3"/>
      <c r="CI218" s="27"/>
      <c r="CJ218" s="27"/>
      <c r="CK218" s="9"/>
      <c r="CL218" s="27"/>
      <c r="CM218" s="3"/>
      <c r="CN218" s="27"/>
      <c r="CO218" s="27"/>
      <c r="CP218" s="3"/>
      <c r="CQ218" s="27"/>
      <c r="CR218" s="27"/>
    </row>
    <row r="219" spans="1:96" ht="12" customHeight="1">
      <c r="A219" s="1"/>
      <c r="B219" s="16" t="s">
        <v>189</v>
      </c>
      <c r="C219" s="1"/>
      <c r="D219" s="27"/>
      <c r="E219" s="3"/>
      <c r="F219" s="27"/>
      <c r="G219" s="27"/>
      <c r="H219" s="3"/>
      <c r="I219" s="27"/>
      <c r="J219" s="27"/>
      <c r="K219" s="27"/>
      <c r="L219" s="9"/>
      <c r="M219" s="27"/>
      <c r="N219" s="3"/>
      <c r="O219" s="27"/>
      <c r="P219" s="27"/>
      <c r="Q219" s="3"/>
      <c r="R219" s="27"/>
      <c r="S219" s="27"/>
      <c r="T219" s="9"/>
      <c r="U219" s="27"/>
      <c r="V219" s="3"/>
      <c r="W219" s="27"/>
      <c r="X219" s="27"/>
      <c r="Y219" s="3"/>
      <c r="Z219" s="27"/>
      <c r="AA219" s="27"/>
      <c r="AB219" s="27"/>
      <c r="AC219" s="27"/>
      <c r="AD219" s="9"/>
      <c r="AE219" s="27"/>
      <c r="AF219" s="3"/>
      <c r="AG219" s="27"/>
      <c r="AH219" s="27"/>
      <c r="AI219" s="3"/>
      <c r="AJ219" s="27"/>
      <c r="AK219" s="27"/>
      <c r="AL219" s="9"/>
      <c r="AM219" s="27"/>
      <c r="AN219" s="3"/>
      <c r="AO219" s="27"/>
      <c r="AP219" s="27"/>
      <c r="AQ219" s="3"/>
      <c r="AR219" s="27"/>
      <c r="AS219" s="9"/>
      <c r="AT219" s="27"/>
      <c r="AU219" s="3"/>
      <c r="AV219" s="27"/>
      <c r="AW219" s="27"/>
      <c r="AX219" s="3"/>
      <c r="AY219" s="27"/>
      <c r="AZ219" s="9"/>
      <c r="BA219" s="27"/>
      <c r="BB219" s="3"/>
      <c r="BC219" s="27"/>
      <c r="BD219" s="27"/>
      <c r="BE219" s="3"/>
      <c r="BF219" s="27"/>
      <c r="BG219" s="27"/>
      <c r="BH219" s="9"/>
      <c r="BI219" s="27"/>
      <c r="BJ219" s="3"/>
      <c r="BK219" s="27"/>
      <c r="BL219" s="27"/>
      <c r="BM219" s="3"/>
      <c r="BN219" s="27"/>
      <c r="BO219" s="9"/>
      <c r="BP219" s="27"/>
      <c r="BQ219" s="3"/>
      <c r="BR219" s="27"/>
      <c r="BS219" s="27"/>
      <c r="BT219" s="3"/>
      <c r="BU219" s="27"/>
      <c r="BV219" s="9"/>
      <c r="BW219" s="27"/>
      <c r="BX219" s="3"/>
      <c r="BY219" s="27"/>
      <c r="BZ219" s="27"/>
      <c r="CA219" s="3"/>
      <c r="CB219" s="27"/>
      <c r="CC219" s="9"/>
      <c r="CD219" s="27"/>
      <c r="CE219" s="3"/>
      <c r="CF219" s="27"/>
      <c r="CG219" s="27"/>
      <c r="CH219" s="3"/>
      <c r="CI219" s="27"/>
      <c r="CJ219" s="27"/>
      <c r="CK219" s="9"/>
      <c r="CL219" s="27"/>
      <c r="CM219" s="3"/>
      <c r="CN219" s="27"/>
      <c r="CO219" s="27"/>
      <c r="CP219" s="3"/>
      <c r="CQ219" s="27"/>
      <c r="CR219" s="27"/>
    </row>
    <row r="220" spans="1:96" ht="12" customHeight="1">
      <c r="A220" s="1"/>
      <c r="B220" s="16" t="s">
        <v>196</v>
      </c>
      <c r="C220" s="5" t="s">
        <v>197</v>
      </c>
      <c r="D220" s="27">
        <f>Functionalization!I220</f>
        <v>0</v>
      </c>
      <c r="E220" s="3"/>
      <c r="F220" s="27">
        <v>0</v>
      </c>
      <c r="G220" s="27">
        <f t="shared" ref="G220:G226" si="608">D220-F220</f>
        <v>0</v>
      </c>
      <c r="H220" s="3"/>
      <c r="I220" s="27">
        <v>0</v>
      </c>
      <c r="J220" s="27">
        <v>0</v>
      </c>
      <c r="K220" s="27">
        <v>0</v>
      </c>
      <c r="L220" s="9"/>
      <c r="M220" s="27">
        <f>Functionalization!J220</f>
        <v>0</v>
      </c>
      <c r="N220" s="3"/>
      <c r="O220" s="27">
        <v>0</v>
      </c>
      <c r="P220" s="27">
        <f t="shared" ref="P220:P226" si="609">M220-O220</f>
        <v>0</v>
      </c>
      <c r="Q220" s="3"/>
      <c r="R220" s="27">
        <v>0</v>
      </c>
      <c r="S220" s="27">
        <v>0</v>
      </c>
      <c r="T220" s="1"/>
      <c r="U220" s="27">
        <f>Functionalization!K220</f>
        <v>255.38920983720556</v>
      </c>
      <c r="V220" s="3"/>
      <c r="W220" s="27">
        <v>0</v>
      </c>
      <c r="X220" s="27">
        <f t="shared" ref="X220:X226" si="610">U220-W220</f>
        <v>255.38920983720556</v>
      </c>
      <c r="Y220" s="3" t="s">
        <v>638</v>
      </c>
      <c r="Z220" s="27">
        <v>127.69460491860281</v>
      </c>
      <c r="AA220" s="27">
        <v>0</v>
      </c>
      <c r="AB220" s="27">
        <v>115.69131205625411</v>
      </c>
      <c r="AC220" s="27">
        <v>12.003292862348662</v>
      </c>
      <c r="AD220" s="9"/>
      <c r="AE220" s="27">
        <f>Functionalization!L220</f>
        <v>0</v>
      </c>
      <c r="AF220" s="3"/>
      <c r="AG220" s="27">
        <v>0</v>
      </c>
      <c r="AH220" s="27">
        <f t="shared" ref="AH220:AH226" si="611">AE220-AG220</f>
        <v>0</v>
      </c>
      <c r="AI220" s="3"/>
      <c r="AJ220" s="27">
        <v>0</v>
      </c>
      <c r="AK220" s="27">
        <v>0</v>
      </c>
      <c r="AL220" s="9"/>
      <c r="AM220" s="27">
        <f>Functionalization!M220</f>
        <v>0</v>
      </c>
      <c r="AN220" s="3"/>
      <c r="AO220" s="27">
        <v>0</v>
      </c>
      <c r="AP220" s="27">
        <f t="shared" ref="AP220:AP226" si="612">AM220-AO220</f>
        <v>0</v>
      </c>
      <c r="AQ220" s="3"/>
      <c r="AR220" s="27">
        <v>0</v>
      </c>
      <c r="AS220" s="9"/>
      <c r="AT220" s="27">
        <f>Functionalization!N220</f>
        <v>0</v>
      </c>
      <c r="AU220" s="3"/>
      <c r="AV220" s="27">
        <v>0</v>
      </c>
      <c r="AW220" s="27">
        <f t="shared" ref="AW220:AW226" si="613">AT220-AV220</f>
        <v>0</v>
      </c>
      <c r="AX220" s="3"/>
      <c r="AY220" s="27">
        <v>0</v>
      </c>
      <c r="AZ220" s="9"/>
      <c r="BA220" s="27">
        <f>Functionalization!O220</f>
        <v>0</v>
      </c>
      <c r="BB220" s="3"/>
      <c r="BC220" s="27">
        <v>0</v>
      </c>
      <c r="BD220" s="27">
        <f t="shared" ref="BD220:BD226" si="614">BA220-BC220</f>
        <v>0</v>
      </c>
      <c r="BE220" s="3"/>
      <c r="BF220" s="27">
        <v>0</v>
      </c>
      <c r="BG220" s="27">
        <v>0</v>
      </c>
      <c r="BH220" s="9"/>
      <c r="BI220" s="27">
        <f>Functionalization!P220</f>
        <v>0</v>
      </c>
      <c r="BJ220" s="3"/>
      <c r="BK220" s="27">
        <v>0</v>
      </c>
      <c r="BL220" s="27">
        <f t="shared" ref="BL220:BL226" si="615">BI220-BK220</f>
        <v>0</v>
      </c>
      <c r="BM220" s="3"/>
      <c r="BN220" s="27">
        <v>0</v>
      </c>
      <c r="BO220" s="9"/>
      <c r="BP220" s="27">
        <f>Functionalization!Q220</f>
        <v>0</v>
      </c>
      <c r="BQ220" s="3"/>
      <c r="BR220" s="27">
        <v>0</v>
      </c>
      <c r="BS220" s="27">
        <f t="shared" ref="BS220:BS226" si="616">BP220-BR220</f>
        <v>0</v>
      </c>
      <c r="BT220" s="3"/>
      <c r="BU220" s="27">
        <v>0</v>
      </c>
      <c r="BV220" s="9"/>
      <c r="BW220" s="27">
        <f>Functionalization!R220</f>
        <v>0</v>
      </c>
      <c r="BX220" s="3"/>
      <c r="BY220" s="27">
        <v>0</v>
      </c>
      <c r="BZ220" s="27">
        <f t="shared" ref="BZ220:BZ226" si="617">BW220-BY220</f>
        <v>0</v>
      </c>
      <c r="CA220" s="3"/>
      <c r="CB220" s="27">
        <v>0</v>
      </c>
      <c r="CC220" s="9"/>
      <c r="CD220" s="27">
        <f>Functionalization!S220</f>
        <v>0</v>
      </c>
      <c r="CE220" s="3"/>
      <c r="CF220" s="27">
        <v>0</v>
      </c>
      <c r="CG220" s="27">
        <f t="shared" ref="CG220:CG226" si="618">CD220-CF220</f>
        <v>0</v>
      </c>
      <c r="CH220" s="3"/>
      <c r="CI220" s="27">
        <v>0</v>
      </c>
      <c r="CJ220" s="27">
        <v>0</v>
      </c>
      <c r="CK220" s="9"/>
      <c r="CL220" s="27">
        <f>Functionalization!T220</f>
        <v>0</v>
      </c>
      <c r="CM220" s="3"/>
      <c r="CN220" s="27">
        <v>0</v>
      </c>
      <c r="CO220" s="27">
        <f t="shared" ref="CO220:CO226" si="619">CL220-CN220</f>
        <v>0</v>
      </c>
      <c r="CP220" s="178" t="s">
        <v>661</v>
      </c>
      <c r="CQ220" s="27">
        <v>0</v>
      </c>
      <c r="CR220" s="27">
        <v>0</v>
      </c>
    </row>
    <row r="221" spans="1:96" ht="12" customHeight="1">
      <c r="A221" s="1"/>
      <c r="B221" s="16" t="s">
        <v>198</v>
      </c>
      <c r="C221" s="5" t="s">
        <v>199</v>
      </c>
      <c r="D221" s="27">
        <f>Functionalization!I221</f>
        <v>0</v>
      </c>
      <c r="E221" s="3"/>
      <c r="F221" s="27">
        <v>0</v>
      </c>
      <c r="G221" s="27">
        <f t="shared" si="608"/>
        <v>0</v>
      </c>
      <c r="H221" s="3"/>
      <c r="I221" s="27">
        <v>0</v>
      </c>
      <c r="J221" s="27">
        <v>0</v>
      </c>
      <c r="K221" s="27">
        <v>0</v>
      </c>
      <c r="L221" s="9"/>
      <c r="M221" s="27">
        <f>Functionalization!J221</f>
        <v>0</v>
      </c>
      <c r="N221" s="3"/>
      <c r="O221" s="27">
        <v>0</v>
      </c>
      <c r="P221" s="27">
        <f t="shared" si="609"/>
        <v>0</v>
      </c>
      <c r="Q221" s="3"/>
      <c r="R221" s="27">
        <v>0</v>
      </c>
      <c r="S221" s="27">
        <v>0</v>
      </c>
      <c r="T221" s="1"/>
      <c r="U221" s="27">
        <f>Functionalization!K221</f>
        <v>52.928517037290391</v>
      </c>
      <c r="V221" s="3"/>
      <c r="W221" s="27">
        <v>0</v>
      </c>
      <c r="X221" s="27">
        <f t="shared" si="610"/>
        <v>52.928517037290391</v>
      </c>
      <c r="Y221" s="3" t="s">
        <v>638</v>
      </c>
      <c r="Z221" s="27">
        <v>26.464258518645202</v>
      </c>
      <c r="AA221" s="27">
        <v>0</v>
      </c>
      <c r="AB221" s="27">
        <v>23.976618217892543</v>
      </c>
      <c r="AC221" s="27">
        <v>2.4876403007526484</v>
      </c>
      <c r="AD221" s="9"/>
      <c r="AE221" s="27">
        <f>Functionalization!L221</f>
        <v>0</v>
      </c>
      <c r="AF221" s="3"/>
      <c r="AG221" s="27">
        <v>0</v>
      </c>
      <c r="AH221" s="27">
        <f t="shared" si="611"/>
        <v>0</v>
      </c>
      <c r="AI221" s="3"/>
      <c r="AJ221" s="27">
        <v>0</v>
      </c>
      <c r="AK221" s="27">
        <v>0</v>
      </c>
      <c r="AL221" s="9"/>
      <c r="AM221" s="27">
        <f>Functionalization!M221</f>
        <v>0</v>
      </c>
      <c r="AN221" s="3"/>
      <c r="AO221" s="27">
        <v>0</v>
      </c>
      <c r="AP221" s="27">
        <f t="shared" si="612"/>
        <v>0</v>
      </c>
      <c r="AQ221" s="3"/>
      <c r="AR221" s="27">
        <v>0</v>
      </c>
      <c r="AS221" s="9"/>
      <c r="AT221" s="27">
        <f>Functionalization!N221</f>
        <v>0</v>
      </c>
      <c r="AU221" s="3"/>
      <c r="AV221" s="27">
        <v>0</v>
      </c>
      <c r="AW221" s="27">
        <f t="shared" si="613"/>
        <v>0</v>
      </c>
      <c r="AX221" s="3"/>
      <c r="AY221" s="27">
        <v>0</v>
      </c>
      <c r="AZ221" s="9"/>
      <c r="BA221" s="27">
        <f>Functionalization!O221</f>
        <v>0</v>
      </c>
      <c r="BB221" s="3"/>
      <c r="BC221" s="27">
        <v>0</v>
      </c>
      <c r="BD221" s="27">
        <f t="shared" si="614"/>
        <v>0</v>
      </c>
      <c r="BE221" s="3"/>
      <c r="BF221" s="27">
        <v>0</v>
      </c>
      <c r="BG221" s="27">
        <v>0</v>
      </c>
      <c r="BH221" s="9"/>
      <c r="BI221" s="27">
        <f>Functionalization!P221</f>
        <v>0</v>
      </c>
      <c r="BJ221" s="3"/>
      <c r="BK221" s="27">
        <v>0</v>
      </c>
      <c r="BL221" s="27">
        <f t="shared" si="615"/>
        <v>0</v>
      </c>
      <c r="BM221" s="3"/>
      <c r="BN221" s="27">
        <v>0</v>
      </c>
      <c r="BO221" s="9"/>
      <c r="BP221" s="27">
        <f>Functionalization!Q221</f>
        <v>0</v>
      </c>
      <c r="BQ221" s="3"/>
      <c r="BR221" s="27">
        <v>0</v>
      </c>
      <c r="BS221" s="27">
        <f t="shared" si="616"/>
        <v>0</v>
      </c>
      <c r="BT221" s="3"/>
      <c r="BU221" s="27">
        <v>0</v>
      </c>
      <c r="BV221" s="9"/>
      <c r="BW221" s="27">
        <f>Functionalization!R221</f>
        <v>0</v>
      </c>
      <c r="BX221" s="3"/>
      <c r="BY221" s="27">
        <v>0</v>
      </c>
      <c r="BZ221" s="27">
        <f t="shared" si="617"/>
        <v>0</v>
      </c>
      <c r="CA221" s="3"/>
      <c r="CB221" s="27">
        <v>0</v>
      </c>
      <c r="CC221" s="9"/>
      <c r="CD221" s="27">
        <f>Functionalization!S221</f>
        <v>0</v>
      </c>
      <c r="CE221" s="3"/>
      <c r="CF221" s="27">
        <v>0</v>
      </c>
      <c r="CG221" s="27">
        <f t="shared" si="618"/>
        <v>0</v>
      </c>
      <c r="CH221" s="3"/>
      <c r="CI221" s="27">
        <v>0</v>
      </c>
      <c r="CJ221" s="27">
        <v>0</v>
      </c>
      <c r="CK221" s="9"/>
      <c r="CL221" s="27">
        <f>Functionalization!T221</f>
        <v>0</v>
      </c>
      <c r="CM221" s="3"/>
      <c r="CN221" s="27">
        <v>0</v>
      </c>
      <c r="CO221" s="27">
        <f t="shared" si="619"/>
        <v>0</v>
      </c>
      <c r="CP221" s="178" t="s">
        <v>661</v>
      </c>
      <c r="CQ221" s="27">
        <v>0</v>
      </c>
      <c r="CR221" s="27">
        <v>0</v>
      </c>
    </row>
    <row r="222" spans="1:96" ht="12" customHeight="1">
      <c r="A222" s="1"/>
      <c r="B222" s="16" t="s">
        <v>200</v>
      </c>
      <c r="C222" s="5" t="s">
        <v>201</v>
      </c>
      <c r="D222" s="27">
        <f>Functionalization!I222</f>
        <v>0</v>
      </c>
      <c r="E222" s="3"/>
      <c r="F222" s="27">
        <v>0</v>
      </c>
      <c r="G222" s="27">
        <f t="shared" si="608"/>
        <v>0</v>
      </c>
      <c r="H222" s="3"/>
      <c r="I222" s="27">
        <v>0</v>
      </c>
      <c r="J222" s="27">
        <v>0</v>
      </c>
      <c r="K222" s="27">
        <v>0</v>
      </c>
      <c r="L222" s="9"/>
      <c r="M222" s="27">
        <f>Functionalization!J222</f>
        <v>0</v>
      </c>
      <c r="N222" s="3"/>
      <c r="O222" s="27">
        <v>0</v>
      </c>
      <c r="P222" s="27">
        <f t="shared" si="609"/>
        <v>0</v>
      </c>
      <c r="Q222" s="3"/>
      <c r="R222" s="27">
        <v>0</v>
      </c>
      <c r="S222" s="27">
        <v>0</v>
      </c>
      <c r="T222" s="1"/>
      <c r="U222" s="27">
        <f>Functionalization!K222</f>
        <v>1069.0570790088807</v>
      </c>
      <c r="V222" s="3"/>
      <c r="W222" s="27">
        <v>0</v>
      </c>
      <c r="X222" s="27">
        <f t="shared" si="610"/>
        <v>1069.0570790088807</v>
      </c>
      <c r="Y222" s="3" t="s">
        <v>637</v>
      </c>
      <c r="Z222" s="27">
        <v>1069.0570790088807</v>
      </c>
      <c r="AA222" s="27">
        <v>0</v>
      </c>
      <c r="AB222" s="27">
        <v>0</v>
      </c>
      <c r="AC222" s="27">
        <v>0</v>
      </c>
      <c r="AD222" s="9"/>
      <c r="AE222" s="27">
        <f>Functionalization!L222</f>
        <v>0</v>
      </c>
      <c r="AF222" s="3"/>
      <c r="AG222" s="27">
        <v>0</v>
      </c>
      <c r="AH222" s="27">
        <f t="shared" si="611"/>
        <v>0</v>
      </c>
      <c r="AI222" s="3" t="s">
        <v>637</v>
      </c>
      <c r="AJ222" s="27">
        <v>0</v>
      </c>
      <c r="AK222" s="27">
        <v>0</v>
      </c>
      <c r="AL222" s="9"/>
      <c r="AM222" s="27">
        <f>Functionalization!M222</f>
        <v>0</v>
      </c>
      <c r="AN222" s="3"/>
      <c r="AO222" s="27">
        <v>0</v>
      </c>
      <c r="AP222" s="27">
        <f t="shared" si="612"/>
        <v>0</v>
      </c>
      <c r="AQ222" s="3"/>
      <c r="AR222" s="27">
        <v>0</v>
      </c>
      <c r="AS222" s="9"/>
      <c r="AT222" s="27">
        <f>Functionalization!N222</f>
        <v>0</v>
      </c>
      <c r="AU222" s="3"/>
      <c r="AV222" s="27">
        <v>0</v>
      </c>
      <c r="AW222" s="27">
        <f t="shared" si="613"/>
        <v>0</v>
      </c>
      <c r="AX222" s="3"/>
      <c r="AY222" s="27">
        <v>0</v>
      </c>
      <c r="AZ222" s="9"/>
      <c r="BA222" s="27">
        <f>Functionalization!O222</f>
        <v>1416.1612798483961</v>
      </c>
      <c r="BB222" s="3"/>
      <c r="BC222" s="27">
        <v>0</v>
      </c>
      <c r="BD222" s="27">
        <f t="shared" si="614"/>
        <v>1416.1612798483961</v>
      </c>
      <c r="BE222" s="3" t="s">
        <v>637</v>
      </c>
      <c r="BF222" s="27">
        <v>1416.1612798483961</v>
      </c>
      <c r="BG222" s="27">
        <v>0</v>
      </c>
      <c r="BH222" s="9"/>
      <c r="BI222" s="27">
        <f>Functionalization!P222</f>
        <v>0</v>
      </c>
      <c r="BJ222" s="3"/>
      <c r="BK222" s="27">
        <v>0</v>
      </c>
      <c r="BL222" s="27">
        <f t="shared" si="615"/>
        <v>0</v>
      </c>
      <c r="BM222" s="3"/>
      <c r="BN222" s="27">
        <v>0</v>
      </c>
      <c r="BO222" s="9"/>
      <c r="BP222" s="27">
        <f>Functionalization!Q222</f>
        <v>0</v>
      </c>
      <c r="BQ222" s="3"/>
      <c r="BR222" s="27">
        <v>0</v>
      </c>
      <c r="BS222" s="27">
        <f t="shared" si="616"/>
        <v>0</v>
      </c>
      <c r="BT222" s="3"/>
      <c r="BU222" s="27">
        <v>0</v>
      </c>
      <c r="BV222" s="9"/>
      <c r="BW222" s="27">
        <f>Functionalization!R222</f>
        <v>0</v>
      </c>
      <c r="BX222" s="3"/>
      <c r="BY222" s="27">
        <v>0</v>
      </c>
      <c r="BZ222" s="27">
        <f t="shared" si="617"/>
        <v>0</v>
      </c>
      <c r="CA222" s="3" t="s">
        <v>637</v>
      </c>
      <c r="CB222" s="27">
        <v>0</v>
      </c>
      <c r="CC222" s="9"/>
      <c r="CD222" s="27">
        <f>Functionalization!S222</f>
        <v>471.77525294759528</v>
      </c>
      <c r="CE222" s="3"/>
      <c r="CF222" s="27">
        <v>0</v>
      </c>
      <c r="CG222" s="27">
        <f t="shared" si="618"/>
        <v>471.77525294759528</v>
      </c>
      <c r="CH222" s="3" t="s">
        <v>637</v>
      </c>
      <c r="CI222" s="27">
        <v>471.77525294759528</v>
      </c>
      <c r="CJ222" s="27">
        <v>0</v>
      </c>
      <c r="CK222" s="9"/>
      <c r="CL222" s="27">
        <f>Functionalization!T222</f>
        <v>0</v>
      </c>
      <c r="CM222" s="3"/>
      <c r="CN222" s="27">
        <v>0</v>
      </c>
      <c r="CO222" s="27">
        <f t="shared" si="619"/>
        <v>0</v>
      </c>
      <c r="CP222" s="178" t="s">
        <v>661</v>
      </c>
      <c r="CQ222" s="27">
        <v>0</v>
      </c>
      <c r="CR222" s="27">
        <v>0</v>
      </c>
    </row>
    <row r="223" spans="1:96" ht="12" customHeight="1">
      <c r="A223" s="1"/>
      <c r="B223" s="16" t="s">
        <v>203</v>
      </c>
      <c r="C223" s="5" t="s">
        <v>204</v>
      </c>
      <c r="D223" s="27">
        <f>Functionalization!I223</f>
        <v>0</v>
      </c>
      <c r="E223" s="3"/>
      <c r="F223" s="27">
        <v>0</v>
      </c>
      <c r="G223" s="27">
        <f t="shared" si="608"/>
        <v>0</v>
      </c>
      <c r="H223" s="3"/>
      <c r="I223" s="27">
        <v>0</v>
      </c>
      <c r="J223" s="27">
        <v>0</v>
      </c>
      <c r="K223" s="27">
        <v>0</v>
      </c>
      <c r="L223" s="9"/>
      <c r="M223" s="27">
        <f>Functionalization!J223</f>
        <v>0</v>
      </c>
      <c r="N223" s="3"/>
      <c r="O223" s="27">
        <v>0</v>
      </c>
      <c r="P223" s="27">
        <f t="shared" si="609"/>
        <v>0</v>
      </c>
      <c r="Q223" s="3"/>
      <c r="R223" s="27">
        <v>0</v>
      </c>
      <c r="S223" s="27">
        <v>0</v>
      </c>
      <c r="T223" s="1"/>
      <c r="U223" s="27">
        <f>Functionalization!K223</f>
        <v>39.701714137634106</v>
      </c>
      <c r="V223" s="3"/>
      <c r="W223" s="27">
        <v>0</v>
      </c>
      <c r="X223" s="27">
        <f t="shared" si="610"/>
        <v>39.701714137634106</v>
      </c>
      <c r="Y223" s="3" t="s">
        <v>637</v>
      </c>
      <c r="Z223" s="27">
        <v>39.701714137634106</v>
      </c>
      <c r="AA223" s="27">
        <v>0</v>
      </c>
      <c r="AB223" s="27">
        <v>0</v>
      </c>
      <c r="AC223" s="27">
        <v>0</v>
      </c>
      <c r="AD223" s="9"/>
      <c r="AE223" s="27">
        <f>Functionalization!L223</f>
        <v>81.639808845947684</v>
      </c>
      <c r="AF223" s="3"/>
      <c r="AG223" s="27">
        <v>0</v>
      </c>
      <c r="AH223" s="27">
        <f t="shared" si="611"/>
        <v>81.639808845947684</v>
      </c>
      <c r="AI223" s="3" t="s">
        <v>637</v>
      </c>
      <c r="AJ223" s="27">
        <v>81.639808845947684</v>
      </c>
      <c r="AK223" s="27">
        <v>0</v>
      </c>
      <c r="AL223" s="9"/>
      <c r="AM223" s="27">
        <f>Functionalization!M223</f>
        <v>0</v>
      </c>
      <c r="AN223" s="3"/>
      <c r="AO223" s="27">
        <v>0</v>
      </c>
      <c r="AP223" s="27">
        <f t="shared" si="612"/>
        <v>0</v>
      </c>
      <c r="AQ223" s="3"/>
      <c r="AR223" s="27">
        <v>0</v>
      </c>
      <c r="AS223" s="9"/>
      <c r="AT223" s="27">
        <f>Functionalization!N223</f>
        <v>0</v>
      </c>
      <c r="AU223" s="3"/>
      <c r="AV223" s="27">
        <v>0</v>
      </c>
      <c r="AW223" s="27">
        <f t="shared" si="613"/>
        <v>0</v>
      </c>
      <c r="AX223" s="3"/>
      <c r="AY223" s="27">
        <v>0</v>
      </c>
      <c r="AZ223" s="9"/>
      <c r="BA223" s="27">
        <f>Functionalization!O223</f>
        <v>0</v>
      </c>
      <c r="BB223" s="3"/>
      <c r="BC223" s="27">
        <v>0</v>
      </c>
      <c r="BD223" s="27">
        <f t="shared" si="614"/>
        <v>0</v>
      </c>
      <c r="BE223" s="3" t="s">
        <v>637</v>
      </c>
      <c r="BF223" s="27">
        <v>0</v>
      </c>
      <c r="BG223" s="27">
        <v>0</v>
      </c>
      <c r="BH223" s="9"/>
      <c r="BI223" s="27">
        <f>Functionalization!P223</f>
        <v>0</v>
      </c>
      <c r="BJ223" s="3"/>
      <c r="BK223" s="27">
        <v>0</v>
      </c>
      <c r="BL223" s="27">
        <f t="shared" si="615"/>
        <v>0</v>
      </c>
      <c r="BM223" s="3"/>
      <c r="BN223" s="27">
        <v>0</v>
      </c>
      <c r="BO223" s="9"/>
      <c r="BP223" s="27">
        <f>Functionalization!Q223</f>
        <v>0</v>
      </c>
      <c r="BQ223" s="3"/>
      <c r="BR223" s="27">
        <v>0</v>
      </c>
      <c r="BS223" s="27">
        <f t="shared" si="616"/>
        <v>0</v>
      </c>
      <c r="BT223" s="3"/>
      <c r="BU223" s="27">
        <v>0</v>
      </c>
      <c r="BV223" s="9"/>
      <c r="BW223" s="27">
        <f>Functionalization!R223</f>
        <v>0</v>
      </c>
      <c r="BX223" s="3"/>
      <c r="BY223" s="27">
        <v>0</v>
      </c>
      <c r="BZ223" s="27">
        <f t="shared" si="617"/>
        <v>0</v>
      </c>
      <c r="CA223" s="3" t="s">
        <v>637</v>
      </c>
      <c r="CB223" s="27">
        <v>0</v>
      </c>
      <c r="CC223" s="9"/>
      <c r="CD223" s="27">
        <f>Functionalization!S223</f>
        <v>3.8983407802489549</v>
      </c>
      <c r="CE223" s="3"/>
      <c r="CF223" s="27">
        <v>0</v>
      </c>
      <c r="CG223" s="27">
        <f t="shared" si="618"/>
        <v>3.8983407802489549</v>
      </c>
      <c r="CH223" s="3" t="s">
        <v>637</v>
      </c>
      <c r="CI223" s="27">
        <v>3.8983407802489549</v>
      </c>
      <c r="CJ223" s="27">
        <v>0</v>
      </c>
      <c r="CK223" s="9"/>
      <c r="CL223" s="27">
        <f>Functionalization!T223</f>
        <v>0</v>
      </c>
      <c r="CM223" s="3"/>
      <c r="CN223" s="27">
        <v>0</v>
      </c>
      <c r="CO223" s="27">
        <f t="shared" si="619"/>
        <v>0</v>
      </c>
      <c r="CP223" s="178" t="s">
        <v>661</v>
      </c>
      <c r="CQ223" s="27">
        <v>0</v>
      </c>
      <c r="CR223" s="27">
        <v>0</v>
      </c>
    </row>
    <row r="224" spans="1:96" ht="12" customHeight="1">
      <c r="A224" s="1"/>
      <c r="B224" s="16" t="s">
        <v>206</v>
      </c>
      <c r="C224" s="5" t="s">
        <v>207</v>
      </c>
      <c r="D224" s="27">
        <f>Functionalization!I224</f>
        <v>0</v>
      </c>
      <c r="E224" s="3"/>
      <c r="F224" s="27">
        <v>0</v>
      </c>
      <c r="G224" s="27">
        <f t="shared" si="608"/>
        <v>0</v>
      </c>
      <c r="H224" s="3"/>
      <c r="I224" s="27">
        <v>0</v>
      </c>
      <c r="J224" s="27">
        <v>0</v>
      </c>
      <c r="K224" s="27">
        <v>0</v>
      </c>
      <c r="L224" s="9"/>
      <c r="M224" s="27">
        <f>Functionalization!J224</f>
        <v>30.991439367770397</v>
      </c>
      <c r="N224" s="3"/>
      <c r="O224" s="27">
        <v>0</v>
      </c>
      <c r="P224" s="27">
        <f t="shared" si="609"/>
        <v>30.991439367770397</v>
      </c>
      <c r="Q224" s="3" t="s">
        <v>642</v>
      </c>
      <c r="R224" s="27">
        <v>0</v>
      </c>
      <c r="S224" s="27">
        <v>30.991439367770397</v>
      </c>
      <c r="T224" s="1"/>
      <c r="U224" s="27">
        <f>Functionalization!K224</f>
        <v>0</v>
      </c>
      <c r="V224" s="3"/>
      <c r="W224" s="27">
        <v>0</v>
      </c>
      <c r="X224" s="27">
        <f t="shared" si="610"/>
        <v>0</v>
      </c>
      <c r="Y224" s="3"/>
      <c r="Z224" s="27">
        <v>0</v>
      </c>
      <c r="AA224" s="27">
        <v>0</v>
      </c>
      <c r="AB224" s="27">
        <v>0</v>
      </c>
      <c r="AC224" s="27">
        <v>0</v>
      </c>
      <c r="AD224" s="9"/>
      <c r="AE224" s="27">
        <f>Functionalization!L224</f>
        <v>0</v>
      </c>
      <c r="AF224" s="3"/>
      <c r="AG224" s="27">
        <v>0</v>
      </c>
      <c r="AH224" s="27">
        <f t="shared" si="611"/>
        <v>0</v>
      </c>
      <c r="AI224" s="3"/>
      <c r="AJ224" s="27">
        <v>0</v>
      </c>
      <c r="AK224" s="27">
        <v>0</v>
      </c>
      <c r="AL224" s="9"/>
      <c r="AM224" s="27">
        <f>Functionalization!M224</f>
        <v>0</v>
      </c>
      <c r="AN224" s="3"/>
      <c r="AO224" s="27">
        <v>0</v>
      </c>
      <c r="AP224" s="27">
        <f t="shared" si="612"/>
        <v>0</v>
      </c>
      <c r="AQ224" s="3"/>
      <c r="AR224" s="27">
        <v>0</v>
      </c>
      <c r="AS224" s="9"/>
      <c r="AT224" s="27">
        <f>Functionalization!N224</f>
        <v>0</v>
      </c>
      <c r="AU224" s="3"/>
      <c r="AV224" s="27">
        <v>0</v>
      </c>
      <c r="AW224" s="27">
        <f t="shared" si="613"/>
        <v>0</v>
      </c>
      <c r="AX224" s="3"/>
      <c r="AY224" s="27">
        <v>0</v>
      </c>
      <c r="AZ224" s="9"/>
      <c r="BA224" s="27">
        <f>Functionalization!O224</f>
        <v>0</v>
      </c>
      <c r="BB224" s="3"/>
      <c r="BC224" s="27">
        <v>0</v>
      </c>
      <c r="BD224" s="27">
        <f t="shared" si="614"/>
        <v>0</v>
      </c>
      <c r="BE224" s="3"/>
      <c r="BF224" s="27">
        <v>0</v>
      </c>
      <c r="BG224" s="27">
        <v>0</v>
      </c>
      <c r="BH224" s="9"/>
      <c r="BI224" s="27">
        <f>Functionalization!P224</f>
        <v>0</v>
      </c>
      <c r="BJ224" s="3"/>
      <c r="BK224" s="27">
        <v>0</v>
      </c>
      <c r="BL224" s="27">
        <f t="shared" si="615"/>
        <v>0</v>
      </c>
      <c r="BM224" s="3"/>
      <c r="BN224" s="27">
        <v>0</v>
      </c>
      <c r="BO224" s="9"/>
      <c r="BP224" s="27">
        <f>Functionalization!Q224</f>
        <v>0</v>
      </c>
      <c r="BQ224" s="3"/>
      <c r="BR224" s="27">
        <v>0</v>
      </c>
      <c r="BS224" s="27">
        <f t="shared" si="616"/>
        <v>0</v>
      </c>
      <c r="BT224" s="3"/>
      <c r="BU224" s="27">
        <v>0</v>
      </c>
      <c r="BV224" s="9"/>
      <c r="BW224" s="27">
        <f>Functionalization!R224</f>
        <v>0</v>
      </c>
      <c r="BX224" s="3"/>
      <c r="BY224" s="27">
        <v>0</v>
      </c>
      <c r="BZ224" s="27">
        <f t="shared" si="617"/>
        <v>0</v>
      </c>
      <c r="CA224" s="3"/>
      <c r="CB224" s="27">
        <v>0</v>
      </c>
      <c r="CC224" s="9"/>
      <c r="CD224" s="27">
        <f>Functionalization!S224</f>
        <v>0</v>
      </c>
      <c r="CE224" s="3"/>
      <c r="CF224" s="27">
        <v>0</v>
      </c>
      <c r="CG224" s="27">
        <f t="shared" si="618"/>
        <v>0</v>
      </c>
      <c r="CH224" s="3"/>
      <c r="CI224" s="27">
        <v>0</v>
      </c>
      <c r="CJ224" s="27">
        <v>0</v>
      </c>
      <c r="CK224" s="9"/>
      <c r="CL224" s="27">
        <f>Functionalization!T224</f>
        <v>0</v>
      </c>
      <c r="CM224" s="3"/>
      <c r="CN224" s="27">
        <v>0</v>
      </c>
      <c r="CO224" s="27">
        <f t="shared" si="619"/>
        <v>0</v>
      </c>
      <c r="CP224" s="178" t="s">
        <v>661</v>
      </c>
      <c r="CQ224" s="27">
        <v>0</v>
      </c>
      <c r="CR224" s="27">
        <v>0</v>
      </c>
    </row>
    <row r="225" spans="1:96" ht="12" customHeight="1">
      <c r="A225" s="1"/>
      <c r="B225" s="16" t="s">
        <v>209</v>
      </c>
      <c r="C225" s="5" t="s">
        <v>210</v>
      </c>
      <c r="D225" s="27">
        <f>Functionalization!I225</f>
        <v>0</v>
      </c>
      <c r="E225" s="3"/>
      <c r="F225" s="27">
        <v>0</v>
      </c>
      <c r="G225" s="27">
        <f t="shared" si="608"/>
        <v>0</v>
      </c>
      <c r="H225" s="3"/>
      <c r="I225" s="27">
        <v>0</v>
      </c>
      <c r="J225" s="27">
        <v>0</v>
      </c>
      <c r="K225" s="27">
        <v>0</v>
      </c>
      <c r="L225" s="9"/>
      <c r="M225" s="27">
        <f>Functionalization!J225</f>
        <v>0</v>
      </c>
      <c r="N225" s="3"/>
      <c r="O225" s="27">
        <v>0</v>
      </c>
      <c r="P225" s="27">
        <f t="shared" si="609"/>
        <v>0</v>
      </c>
      <c r="Q225" s="3"/>
      <c r="R225" s="27">
        <v>0</v>
      </c>
      <c r="S225" s="27">
        <v>0</v>
      </c>
      <c r="T225" s="1"/>
      <c r="U225" s="27">
        <f>Functionalization!K225</f>
        <v>2091.9845670790401</v>
      </c>
      <c r="V225" s="3"/>
      <c r="W225" s="27">
        <v>0</v>
      </c>
      <c r="X225" s="27">
        <f t="shared" si="610"/>
        <v>2091.9845670790401</v>
      </c>
      <c r="Y225" s="3" t="s">
        <v>638</v>
      </c>
      <c r="Z225" s="27">
        <v>1045.9922835395203</v>
      </c>
      <c r="AA225" s="27">
        <v>0</v>
      </c>
      <c r="AB225" s="27">
        <v>947.66900888680505</v>
      </c>
      <c r="AC225" s="27">
        <v>98.323274652714886</v>
      </c>
      <c r="AD225" s="9"/>
      <c r="AE225" s="27">
        <f>Functionalization!L225</f>
        <v>0</v>
      </c>
      <c r="AF225" s="3"/>
      <c r="AG225" s="27">
        <v>0</v>
      </c>
      <c r="AH225" s="27">
        <f t="shared" si="611"/>
        <v>0</v>
      </c>
      <c r="AI225" s="3"/>
      <c r="AJ225" s="27">
        <v>0</v>
      </c>
      <c r="AK225" s="27">
        <v>0</v>
      </c>
      <c r="AL225" s="9"/>
      <c r="AM225" s="27">
        <f>Functionalization!M225</f>
        <v>0</v>
      </c>
      <c r="AN225" s="3"/>
      <c r="AO225" s="27">
        <v>0</v>
      </c>
      <c r="AP225" s="27">
        <f t="shared" si="612"/>
        <v>0</v>
      </c>
      <c r="AQ225" s="3"/>
      <c r="AR225" s="27">
        <v>0</v>
      </c>
      <c r="AS225" s="9"/>
      <c r="AT225" s="27">
        <f>Functionalization!N225</f>
        <v>0</v>
      </c>
      <c r="AU225" s="3"/>
      <c r="AV225" s="27">
        <v>0</v>
      </c>
      <c r="AW225" s="27">
        <f t="shared" si="613"/>
        <v>0</v>
      </c>
      <c r="AX225" s="3"/>
      <c r="AY225" s="27">
        <v>0</v>
      </c>
      <c r="AZ225" s="9"/>
      <c r="BA225" s="27">
        <f>Functionalization!O225</f>
        <v>0</v>
      </c>
      <c r="BB225" s="3"/>
      <c r="BC225" s="27">
        <v>0</v>
      </c>
      <c r="BD225" s="27">
        <f t="shared" si="614"/>
        <v>0</v>
      </c>
      <c r="BE225" s="3"/>
      <c r="BF225" s="27">
        <v>0</v>
      </c>
      <c r="BG225" s="27">
        <v>0</v>
      </c>
      <c r="BH225" s="9"/>
      <c r="BI225" s="27">
        <f>Functionalization!P225</f>
        <v>0</v>
      </c>
      <c r="BJ225" s="3"/>
      <c r="BK225" s="27">
        <v>0</v>
      </c>
      <c r="BL225" s="27">
        <f t="shared" si="615"/>
        <v>0</v>
      </c>
      <c r="BM225" s="3"/>
      <c r="BN225" s="27">
        <v>0</v>
      </c>
      <c r="BO225" s="9"/>
      <c r="BP225" s="27">
        <f>Functionalization!Q225</f>
        <v>0</v>
      </c>
      <c r="BQ225" s="3"/>
      <c r="BR225" s="27">
        <v>0</v>
      </c>
      <c r="BS225" s="27">
        <f t="shared" si="616"/>
        <v>0</v>
      </c>
      <c r="BT225" s="3"/>
      <c r="BU225" s="27">
        <v>0</v>
      </c>
      <c r="BV225" s="9"/>
      <c r="BW225" s="27">
        <f>Functionalization!R225</f>
        <v>0</v>
      </c>
      <c r="BX225" s="3"/>
      <c r="BY225" s="27">
        <v>0</v>
      </c>
      <c r="BZ225" s="27">
        <f t="shared" si="617"/>
        <v>0</v>
      </c>
      <c r="CA225" s="3"/>
      <c r="CB225" s="27">
        <v>0</v>
      </c>
      <c r="CC225" s="9"/>
      <c r="CD225" s="27">
        <f>Functionalization!S225</f>
        <v>0</v>
      </c>
      <c r="CE225" s="3"/>
      <c r="CF225" s="27">
        <v>0</v>
      </c>
      <c r="CG225" s="27">
        <f t="shared" si="618"/>
        <v>0</v>
      </c>
      <c r="CH225" s="3"/>
      <c r="CI225" s="27">
        <v>0</v>
      </c>
      <c r="CJ225" s="27">
        <v>0</v>
      </c>
      <c r="CK225" s="9"/>
      <c r="CL225" s="27">
        <f>Functionalization!T225</f>
        <v>0</v>
      </c>
      <c r="CM225" s="3"/>
      <c r="CN225" s="27">
        <v>0</v>
      </c>
      <c r="CO225" s="27">
        <f t="shared" si="619"/>
        <v>0</v>
      </c>
      <c r="CP225" s="178" t="s">
        <v>661</v>
      </c>
      <c r="CQ225" s="27">
        <v>0</v>
      </c>
      <c r="CR225" s="27">
        <v>0</v>
      </c>
    </row>
    <row r="226" spans="1:96" ht="12" customHeight="1">
      <c r="A226" s="1"/>
      <c r="B226" s="16" t="s">
        <v>16</v>
      </c>
      <c r="C226" s="5" t="s">
        <v>211</v>
      </c>
      <c r="D226" s="27">
        <f>Functionalization!I226</f>
        <v>0</v>
      </c>
      <c r="E226" s="3"/>
      <c r="F226" s="27">
        <v>0</v>
      </c>
      <c r="G226" s="27">
        <f t="shared" si="608"/>
        <v>0</v>
      </c>
      <c r="H226" s="3"/>
      <c r="I226" s="27">
        <v>0</v>
      </c>
      <c r="J226" s="27">
        <v>0</v>
      </c>
      <c r="K226" s="27">
        <v>0</v>
      </c>
      <c r="L226" s="9"/>
      <c r="M226" s="27">
        <f>Functionalization!J226</f>
        <v>0</v>
      </c>
      <c r="N226" s="3"/>
      <c r="O226" s="27">
        <v>0</v>
      </c>
      <c r="P226" s="27">
        <f t="shared" si="609"/>
        <v>0</v>
      </c>
      <c r="Q226" s="3"/>
      <c r="R226" s="27">
        <v>0</v>
      </c>
      <c r="S226" s="27">
        <v>0</v>
      </c>
      <c r="T226" s="1"/>
      <c r="U226" s="27">
        <f>Functionalization!K226</f>
        <v>843.79366347804</v>
      </c>
      <c r="V226" s="3"/>
      <c r="W226" s="27">
        <v>0</v>
      </c>
      <c r="X226" s="27">
        <f t="shared" si="610"/>
        <v>843.79366347804</v>
      </c>
      <c r="Y226" s="3" t="s">
        <v>638</v>
      </c>
      <c r="Z226" s="27">
        <v>421.89683173902012</v>
      </c>
      <c r="AA226" s="27">
        <v>0</v>
      </c>
      <c r="AB226" s="27">
        <v>382.23852955555208</v>
      </c>
      <c r="AC226" s="27">
        <v>39.658302183467882</v>
      </c>
      <c r="AD226" s="9"/>
      <c r="AE226" s="27">
        <f>Functionalization!L226</f>
        <v>0</v>
      </c>
      <c r="AF226" s="3"/>
      <c r="AG226" s="27">
        <v>0</v>
      </c>
      <c r="AH226" s="27">
        <f t="shared" si="611"/>
        <v>0</v>
      </c>
      <c r="AI226" s="3"/>
      <c r="AJ226" s="27">
        <v>0</v>
      </c>
      <c r="AK226" s="27">
        <v>0</v>
      </c>
      <c r="AL226" s="9"/>
      <c r="AM226" s="27">
        <f>Functionalization!M226</f>
        <v>0</v>
      </c>
      <c r="AN226" s="3"/>
      <c r="AO226" s="27">
        <v>0</v>
      </c>
      <c r="AP226" s="27">
        <f t="shared" si="612"/>
        <v>0</v>
      </c>
      <c r="AQ226" s="3"/>
      <c r="AR226" s="27">
        <v>0</v>
      </c>
      <c r="AS226" s="9"/>
      <c r="AT226" s="27">
        <f>Functionalization!N226</f>
        <v>0</v>
      </c>
      <c r="AU226" s="3"/>
      <c r="AV226" s="27">
        <v>0</v>
      </c>
      <c r="AW226" s="27">
        <f t="shared" si="613"/>
        <v>0</v>
      </c>
      <c r="AX226" s="3"/>
      <c r="AY226" s="27">
        <v>0</v>
      </c>
      <c r="AZ226" s="9"/>
      <c r="BA226" s="27">
        <f>Functionalization!O226</f>
        <v>0</v>
      </c>
      <c r="BB226" s="3"/>
      <c r="BC226" s="27">
        <v>0</v>
      </c>
      <c r="BD226" s="27">
        <f t="shared" si="614"/>
        <v>0</v>
      </c>
      <c r="BE226" s="3"/>
      <c r="BF226" s="27">
        <v>0</v>
      </c>
      <c r="BG226" s="27">
        <v>0</v>
      </c>
      <c r="BH226" s="9"/>
      <c r="BI226" s="27">
        <f>Functionalization!P226</f>
        <v>0</v>
      </c>
      <c r="BJ226" s="3"/>
      <c r="BK226" s="27">
        <v>0</v>
      </c>
      <c r="BL226" s="27">
        <f t="shared" si="615"/>
        <v>0</v>
      </c>
      <c r="BM226" s="3"/>
      <c r="BN226" s="27">
        <v>0</v>
      </c>
      <c r="BO226" s="9"/>
      <c r="BP226" s="27">
        <f>Functionalization!Q226</f>
        <v>0</v>
      </c>
      <c r="BQ226" s="3"/>
      <c r="BR226" s="27">
        <v>0</v>
      </c>
      <c r="BS226" s="27">
        <f t="shared" si="616"/>
        <v>0</v>
      </c>
      <c r="BT226" s="3"/>
      <c r="BU226" s="27">
        <v>0</v>
      </c>
      <c r="BV226" s="9"/>
      <c r="BW226" s="27">
        <f>Functionalization!R226</f>
        <v>0</v>
      </c>
      <c r="BX226" s="3"/>
      <c r="BY226" s="27">
        <v>0</v>
      </c>
      <c r="BZ226" s="27">
        <f t="shared" si="617"/>
        <v>0</v>
      </c>
      <c r="CA226" s="3"/>
      <c r="CB226" s="27">
        <v>0</v>
      </c>
      <c r="CC226" s="9"/>
      <c r="CD226" s="27">
        <f>Functionalization!S226</f>
        <v>0</v>
      </c>
      <c r="CE226" s="3"/>
      <c r="CF226" s="27">
        <v>0</v>
      </c>
      <c r="CG226" s="27">
        <f t="shared" si="618"/>
        <v>0</v>
      </c>
      <c r="CH226" s="3"/>
      <c r="CI226" s="27">
        <v>0</v>
      </c>
      <c r="CJ226" s="27">
        <v>0</v>
      </c>
      <c r="CK226" s="9"/>
      <c r="CL226" s="27">
        <f>Functionalization!T226</f>
        <v>0</v>
      </c>
      <c r="CM226" s="3"/>
      <c r="CN226" s="27">
        <v>0</v>
      </c>
      <c r="CO226" s="27">
        <f t="shared" si="619"/>
        <v>0</v>
      </c>
      <c r="CP226" s="178" t="s">
        <v>661</v>
      </c>
      <c r="CQ226" s="27">
        <v>0</v>
      </c>
      <c r="CR226" s="27">
        <v>0</v>
      </c>
    </row>
    <row r="227" spans="1:96" ht="12" customHeight="1">
      <c r="A227" s="1"/>
      <c r="B227" s="1"/>
      <c r="C227" s="1"/>
      <c r="D227" s="27"/>
      <c r="E227" s="3"/>
      <c r="F227" s="27"/>
      <c r="G227" s="27"/>
      <c r="H227" s="3"/>
      <c r="I227" s="27"/>
      <c r="J227" s="27"/>
      <c r="K227" s="27"/>
      <c r="L227" s="9"/>
      <c r="M227" s="27"/>
      <c r="N227" s="3"/>
      <c r="O227" s="27"/>
      <c r="P227" s="27"/>
      <c r="Q227" s="3"/>
      <c r="R227" s="27"/>
      <c r="S227" s="27"/>
      <c r="T227" s="9"/>
      <c r="U227" s="27"/>
      <c r="V227" s="3"/>
      <c r="W227" s="27"/>
      <c r="X227" s="27"/>
      <c r="Y227" s="3"/>
      <c r="Z227" s="27"/>
      <c r="AA227" s="27"/>
      <c r="AB227" s="27"/>
      <c r="AC227" s="27"/>
      <c r="AD227" s="9"/>
      <c r="AE227" s="27"/>
      <c r="AF227" s="3"/>
      <c r="AG227" s="27"/>
      <c r="AH227" s="27"/>
      <c r="AI227" s="3"/>
      <c r="AJ227" s="27"/>
      <c r="AK227" s="27"/>
      <c r="AL227" s="9"/>
      <c r="AM227" s="27"/>
      <c r="AN227" s="3"/>
      <c r="AO227" s="27"/>
      <c r="AP227" s="27"/>
      <c r="AQ227" s="3"/>
      <c r="AR227" s="27"/>
      <c r="AS227" s="9"/>
      <c r="AT227" s="27"/>
      <c r="AU227" s="3"/>
      <c r="AV227" s="27"/>
      <c r="AW227" s="27"/>
      <c r="AX227" s="3"/>
      <c r="AY227" s="27"/>
      <c r="AZ227" s="9"/>
      <c r="BA227" s="27"/>
      <c r="BB227" s="3"/>
      <c r="BC227" s="27"/>
      <c r="BD227" s="27"/>
      <c r="BE227" s="3"/>
      <c r="BF227" s="27"/>
      <c r="BG227" s="27"/>
      <c r="BH227" s="9"/>
      <c r="BI227" s="27"/>
      <c r="BJ227" s="3"/>
      <c r="BK227" s="27"/>
      <c r="BL227" s="27"/>
      <c r="BM227" s="3"/>
      <c r="BN227" s="27"/>
      <c r="BO227" s="9"/>
      <c r="BP227" s="27"/>
      <c r="BQ227" s="3"/>
      <c r="BR227" s="27"/>
      <c r="BS227" s="27"/>
      <c r="BT227" s="3"/>
      <c r="BU227" s="27"/>
      <c r="BV227" s="9"/>
      <c r="BW227" s="27"/>
      <c r="BX227" s="3"/>
      <c r="BY227" s="27"/>
      <c r="BZ227" s="27"/>
      <c r="CA227" s="3"/>
      <c r="CB227" s="27"/>
      <c r="CC227" s="9"/>
      <c r="CD227" s="27"/>
      <c r="CE227" s="3"/>
      <c r="CF227" s="27"/>
      <c r="CG227" s="27"/>
      <c r="CH227" s="3"/>
      <c r="CI227" s="27"/>
      <c r="CJ227" s="27"/>
      <c r="CK227" s="9"/>
      <c r="CL227" s="27"/>
      <c r="CM227" s="3"/>
      <c r="CN227" s="27"/>
      <c r="CO227" s="27"/>
      <c r="CP227" s="178"/>
      <c r="CQ227" s="27"/>
      <c r="CR227" s="27"/>
    </row>
    <row r="228" spans="1:96" ht="12" customHeight="1">
      <c r="A228" s="1"/>
      <c r="B228" s="16" t="s">
        <v>193</v>
      </c>
      <c r="C228" s="1"/>
      <c r="D228" s="27"/>
      <c r="E228" s="3"/>
      <c r="F228" s="27"/>
      <c r="G228" s="27"/>
      <c r="H228" s="3"/>
      <c r="I228" s="27"/>
      <c r="J228" s="27"/>
      <c r="K228" s="27"/>
      <c r="L228" s="9"/>
      <c r="M228" s="27"/>
      <c r="N228" s="3"/>
      <c r="O228" s="27"/>
      <c r="P228" s="27"/>
      <c r="Q228" s="3"/>
      <c r="R228" s="27"/>
      <c r="S228" s="27"/>
      <c r="T228" s="9"/>
      <c r="U228" s="27"/>
      <c r="V228" s="3"/>
      <c r="W228" s="27"/>
      <c r="X228" s="27"/>
      <c r="Y228" s="3"/>
      <c r="Z228" s="27"/>
      <c r="AA228" s="27"/>
      <c r="AB228" s="27"/>
      <c r="AC228" s="27"/>
      <c r="AD228" s="9"/>
      <c r="AE228" s="27"/>
      <c r="AF228" s="3"/>
      <c r="AG228" s="27"/>
      <c r="AH228" s="27"/>
      <c r="AI228" s="3" t="s">
        <v>33</v>
      </c>
      <c r="AJ228" s="27"/>
      <c r="AK228" s="27"/>
      <c r="AL228" s="9"/>
      <c r="AM228" s="27"/>
      <c r="AN228" s="3"/>
      <c r="AO228" s="27"/>
      <c r="AP228" s="27"/>
      <c r="AQ228" s="3"/>
      <c r="AR228" s="27"/>
      <c r="AS228" s="9"/>
      <c r="AT228" s="27"/>
      <c r="AU228" s="3"/>
      <c r="AV228" s="27"/>
      <c r="AW228" s="27"/>
      <c r="AX228" s="3"/>
      <c r="AY228" s="27"/>
      <c r="AZ228" s="9"/>
      <c r="BA228" s="27"/>
      <c r="BB228" s="3"/>
      <c r="BC228" s="27"/>
      <c r="BD228" s="27"/>
      <c r="BE228" s="3"/>
      <c r="BF228" s="27"/>
      <c r="BG228" s="27"/>
      <c r="BH228" s="9"/>
      <c r="BI228" s="27"/>
      <c r="BJ228" s="3"/>
      <c r="BK228" s="27"/>
      <c r="BL228" s="27"/>
      <c r="BM228" s="3"/>
      <c r="BN228" s="27"/>
      <c r="BO228" s="9"/>
      <c r="BP228" s="27"/>
      <c r="BQ228" s="3"/>
      <c r="BR228" s="27"/>
      <c r="BS228" s="27"/>
      <c r="BT228" s="3"/>
      <c r="BU228" s="27"/>
      <c r="BV228" s="9"/>
      <c r="BW228" s="27"/>
      <c r="BX228" s="3"/>
      <c r="BY228" s="27"/>
      <c r="BZ228" s="27"/>
      <c r="CA228" s="3"/>
      <c r="CB228" s="27"/>
      <c r="CC228" s="9"/>
      <c r="CD228" s="27"/>
      <c r="CE228" s="3"/>
      <c r="CF228" s="27"/>
      <c r="CG228" s="27"/>
      <c r="CH228" s="3"/>
      <c r="CI228" s="27"/>
      <c r="CJ228" s="27"/>
      <c r="CK228" s="9"/>
      <c r="CL228" s="27"/>
      <c r="CM228" s="3"/>
      <c r="CN228" s="27"/>
      <c r="CO228" s="27"/>
      <c r="CP228" s="3"/>
      <c r="CQ228" s="27"/>
      <c r="CR228" s="27"/>
    </row>
    <row r="229" spans="1:96" ht="12" customHeight="1">
      <c r="A229" s="1"/>
      <c r="B229" s="16" t="s">
        <v>196</v>
      </c>
      <c r="C229" s="5" t="s">
        <v>212</v>
      </c>
      <c r="D229" s="27">
        <f>Functionalization!I229</f>
        <v>0</v>
      </c>
      <c r="E229" s="3"/>
      <c r="F229" s="27">
        <v>0</v>
      </c>
      <c r="G229" s="27">
        <f t="shared" ref="G229:G234" si="620">D229-F229</f>
        <v>0</v>
      </c>
      <c r="H229" s="3"/>
      <c r="I229" s="27">
        <v>0</v>
      </c>
      <c r="J229" s="27">
        <v>0</v>
      </c>
      <c r="K229" s="27">
        <v>0</v>
      </c>
      <c r="L229" s="9"/>
      <c r="M229" s="27">
        <f>Functionalization!J229</f>
        <v>0</v>
      </c>
      <c r="N229" s="3"/>
      <c r="O229" s="27">
        <v>0</v>
      </c>
      <c r="P229" s="27">
        <f t="shared" ref="P229:P234" si="621">M229-O229</f>
        <v>0</v>
      </c>
      <c r="Q229" s="3"/>
      <c r="R229" s="27">
        <v>0</v>
      </c>
      <c r="S229" s="27">
        <v>0</v>
      </c>
      <c r="T229" s="1"/>
      <c r="U229" s="27">
        <f>Functionalization!K229</f>
        <v>1216.4626699754181</v>
      </c>
      <c r="V229" s="3"/>
      <c r="W229" s="27">
        <v>0</v>
      </c>
      <c r="X229" s="27">
        <f t="shared" ref="X229:X234" si="622">U229-W229</f>
        <v>1216.4626699754181</v>
      </c>
      <c r="Y229" s="3" t="s">
        <v>638</v>
      </c>
      <c r="Z229" s="27">
        <v>608.23133498770915</v>
      </c>
      <c r="AA229" s="27">
        <v>0</v>
      </c>
      <c r="AB229" s="27">
        <v>551.05758949886433</v>
      </c>
      <c r="AC229" s="27">
        <v>57.173745488844652</v>
      </c>
      <c r="AD229" s="9"/>
      <c r="AE229" s="27">
        <f>Functionalization!L229</f>
        <v>0</v>
      </c>
      <c r="AF229" s="3"/>
      <c r="AG229" s="27">
        <v>0</v>
      </c>
      <c r="AH229" s="27">
        <f t="shared" ref="AH229:AH234" si="623">AE229-AG229</f>
        <v>0</v>
      </c>
      <c r="AI229" s="3"/>
      <c r="AJ229" s="27">
        <v>0</v>
      </c>
      <c r="AK229" s="27">
        <v>0</v>
      </c>
      <c r="AL229" s="9"/>
      <c r="AM229" s="27">
        <f>Functionalization!M229</f>
        <v>0</v>
      </c>
      <c r="AN229" s="3"/>
      <c r="AO229" s="27">
        <v>0</v>
      </c>
      <c r="AP229" s="27">
        <f t="shared" ref="AP229:AP234" si="624">AM229-AO229</f>
        <v>0</v>
      </c>
      <c r="AQ229" s="3"/>
      <c r="AR229" s="27">
        <v>0</v>
      </c>
      <c r="AS229" s="9"/>
      <c r="AT229" s="27">
        <f>Functionalization!N229</f>
        <v>0</v>
      </c>
      <c r="AU229" s="3"/>
      <c r="AV229" s="27">
        <v>0</v>
      </c>
      <c r="AW229" s="27">
        <f t="shared" ref="AW229:AW234" si="625">AT229-AV229</f>
        <v>0</v>
      </c>
      <c r="AX229" s="3"/>
      <c r="AY229" s="27">
        <v>0</v>
      </c>
      <c r="AZ229" s="9"/>
      <c r="BA229" s="27">
        <f>Functionalization!O229</f>
        <v>0</v>
      </c>
      <c r="BB229" s="3"/>
      <c r="BC229" s="27">
        <v>0</v>
      </c>
      <c r="BD229" s="27">
        <f t="shared" ref="BD229:BD234" si="626">BA229-BC229</f>
        <v>0</v>
      </c>
      <c r="BE229" s="3"/>
      <c r="BF229" s="27">
        <v>0</v>
      </c>
      <c r="BG229" s="27">
        <v>0</v>
      </c>
      <c r="BH229" s="9"/>
      <c r="BI229" s="27">
        <f>Functionalization!P229</f>
        <v>0</v>
      </c>
      <c r="BJ229" s="3"/>
      <c r="BK229" s="27">
        <v>0</v>
      </c>
      <c r="BL229" s="27">
        <f t="shared" ref="BL229:BL234" si="627">BI229-BK229</f>
        <v>0</v>
      </c>
      <c r="BM229" s="3"/>
      <c r="BN229" s="27">
        <v>0</v>
      </c>
      <c r="BO229" s="9"/>
      <c r="BP229" s="27">
        <f>Functionalization!Q229</f>
        <v>0</v>
      </c>
      <c r="BQ229" s="3"/>
      <c r="BR229" s="27">
        <v>0</v>
      </c>
      <c r="BS229" s="27">
        <f t="shared" ref="BS229:BS234" si="628">BP229-BR229</f>
        <v>0</v>
      </c>
      <c r="BT229" s="3"/>
      <c r="BU229" s="27">
        <v>0</v>
      </c>
      <c r="BV229" s="9"/>
      <c r="BW229" s="27">
        <f>Functionalization!R229</f>
        <v>0</v>
      </c>
      <c r="BX229" s="3"/>
      <c r="BY229" s="27">
        <v>0</v>
      </c>
      <c r="BZ229" s="27">
        <f t="shared" ref="BZ229:BZ234" si="629">BW229-BY229</f>
        <v>0</v>
      </c>
      <c r="CA229" s="3"/>
      <c r="CB229" s="27">
        <v>0</v>
      </c>
      <c r="CC229" s="9"/>
      <c r="CD229" s="27">
        <f>Functionalization!S229</f>
        <v>0</v>
      </c>
      <c r="CE229" s="3"/>
      <c r="CF229" s="27">
        <v>0</v>
      </c>
      <c r="CG229" s="27">
        <f t="shared" ref="CG229:CG234" si="630">CD229-CF229</f>
        <v>0</v>
      </c>
      <c r="CH229" s="3"/>
      <c r="CI229" s="27">
        <v>0</v>
      </c>
      <c r="CJ229" s="27">
        <v>0</v>
      </c>
      <c r="CK229" s="9"/>
      <c r="CL229" s="27">
        <f>Functionalization!T229</f>
        <v>0</v>
      </c>
      <c r="CM229" s="3"/>
      <c r="CN229" s="27">
        <v>0</v>
      </c>
      <c r="CO229" s="27">
        <f t="shared" ref="CO229:CO234" si="631">CL229-CN229</f>
        <v>0</v>
      </c>
      <c r="CP229" s="178" t="s">
        <v>661</v>
      </c>
      <c r="CQ229" s="27">
        <v>0</v>
      </c>
      <c r="CR229" s="27">
        <v>0</v>
      </c>
    </row>
    <row r="230" spans="1:96" ht="12" customHeight="1">
      <c r="A230" s="1"/>
      <c r="B230" s="16" t="s">
        <v>198</v>
      </c>
      <c r="C230" s="5" t="s">
        <v>213</v>
      </c>
      <c r="D230" s="27">
        <f>Functionalization!I230</f>
        <v>0</v>
      </c>
      <c r="E230" s="3"/>
      <c r="F230" s="27">
        <v>0</v>
      </c>
      <c r="G230" s="27">
        <f t="shared" si="620"/>
        <v>0</v>
      </c>
      <c r="H230" s="3"/>
      <c r="I230" s="27">
        <v>0</v>
      </c>
      <c r="J230" s="27">
        <v>0</v>
      </c>
      <c r="K230" s="27">
        <v>0</v>
      </c>
      <c r="L230" s="9"/>
      <c r="M230" s="27">
        <f>Functionalization!J230</f>
        <v>0</v>
      </c>
      <c r="N230" s="3"/>
      <c r="O230" s="27">
        <v>0</v>
      </c>
      <c r="P230" s="27">
        <f t="shared" si="621"/>
        <v>0</v>
      </c>
      <c r="Q230" s="3"/>
      <c r="R230" s="27">
        <v>0</v>
      </c>
      <c r="S230" s="27">
        <v>0</v>
      </c>
      <c r="T230" s="1"/>
      <c r="U230" s="27">
        <f>Functionalization!K230</f>
        <v>49.783797454748893</v>
      </c>
      <c r="V230" s="3"/>
      <c r="W230" s="27">
        <v>0</v>
      </c>
      <c r="X230" s="27">
        <f t="shared" si="622"/>
        <v>49.783797454748893</v>
      </c>
      <c r="Y230" s="3" t="s">
        <v>638</v>
      </c>
      <c r="Z230" s="27">
        <v>24.891898727374453</v>
      </c>
      <c r="AA230" s="27">
        <v>0</v>
      </c>
      <c r="AB230" s="27">
        <v>22.552060247001247</v>
      </c>
      <c r="AC230" s="27">
        <v>2.339838480373198</v>
      </c>
      <c r="AD230" s="9"/>
      <c r="AE230" s="27">
        <f>Functionalization!L230</f>
        <v>0</v>
      </c>
      <c r="AF230" s="3"/>
      <c r="AG230" s="27">
        <v>0</v>
      </c>
      <c r="AH230" s="27">
        <f t="shared" si="623"/>
        <v>0</v>
      </c>
      <c r="AI230" s="3"/>
      <c r="AJ230" s="27">
        <v>0</v>
      </c>
      <c r="AK230" s="27">
        <v>0</v>
      </c>
      <c r="AL230" s="9"/>
      <c r="AM230" s="27">
        <f>Functionalization!M230</f>
        <v>0</v>
      </c>
      <c r="AN230" s="3"/>
      <c r="AO230" s="27">
        <v>0</v>
      </c>
      <c r="AP230" s="27">
        <f t="shared" si="624"/>
        <v>0</v>
      </c>
      <c r="AQ230" s="3"/>
      <c r="AR230" s="27">
        <v>0</v>
      </c>
      <c r="AS230" s="9"/>
      <c r="AT230" s="27">
        <f>Functionalization!N230</f>
        <v>0</v>
      </c>
      <c r="AU230" s="3"/>
      <c r="AV230" s="27">
        <v>0</v>
      </c>
      <c r="AW230" s="27">
        <f t="shared" si="625"/>
        <v>0</v>
      </c>
      <c r="AX230" s="3"/>
      <c r="AY230" s="27">
        <v>0</v>
      </c>
      <c r="AZ230" s="9"/>
      <c r="BA230" s="27">
        <f>Functionalization!O230</f>
        <v>0</v>
      </c>
      <c r="BB230" s="3"/>
      <c r="BC230" s="27">
        <v>0</v>
      </c>
      <c r="BD230" s="27">
        <f t="shared" si="626"/>
        <v>0</v>
      </c>
      <c r="BE230" s="3"/>
      <c r="BF230" s="27">
        <v>0</v>
      </c>
      <c r="BG230" s="27">
        <v>0</v>
      </c>
      <c r="BH230" s="9"/>
      <c r="BI230" s="27">
        <f>Functionalization!P230</f>
        <v>0</v>
      </c>
      <c r="BJ230" s="3"/>
      <c r="BK230" s="27">
        <v>0</v>
      </c>
      <c r="BL230" s="27">
        <f t="shared" si="627"/>
        <v>0</v>
      </c>
      <c r="BM230" s="3"/>
      <c r="BN230" s="27">
        <v>0</v>
      </c>
      <c r="BO230" s="9"/>
      <c r="BP230" s="27">
        <f>Functionalization!Q230</f>
        <v>0</v>
      </c>
      <c r="BQ230" s="3"/>
      <c r="BR230" s="27">
        <v>0</v>
      </c>
      <c r="BS230" s="27">
        <f t="shared" si="628"/>
        <v>0</v>
      </c>
      <c r="BT230" s="3"/>
      <c r="BU230" s="27">
        <v>0</v>
      </c>
      <c r="BV230" s="9"/>
      <c r="BW230" s="27">
        <f>Functionalization!R230</f>
        <v>0</v>
      </c>
      <c r="BX230" s="3"/>
      <c r="BY230" s="27">
        <v>0</v>
      </c>
      <c r="BZ230" s="27">
        <f t="shared" si="629"/>
        <v>0</v>
      </c>
      <c r="CA230" s="3"/>
      <c r="CB230" s="27">
        <v>0</v>
      </c>
      <c r="CC230" s="9"/>
      <c r="CD230" s="27">
        <f>Functionalization!S230</f>
        <v>0</v>
      </c>
      <c r="CE230" s="3"/>
      <c r="CF230" s="27">
        <v>0</v>
      </c>
      <c r="CG230" s="27">
        <f t="shared" si="630"/>
        <v>0</v>
      </c>
      <c r="CH230" s="3"/>
      <c r="CI230" s="27">
        <v>0</v>
      </c>
      <c r="CJ230" s="27">
        <v>0</v>
      </c>
      <c r="CK230" s="9"/>
      <c r="CL230" s="27">
        <f>Functionalization!T230</f>
        <v>0</v>
      </c>
      <c r="CM230" s="3"/>
      <c r="CN230" s="27">
        <v>0</v>
      </c>
      <c r="CO230" s="27">
        <f t="shared" si="631"/>
        <v>0</v>
      </c>
      <c r="CP230" s="178" t="s">
        <v>661</v>
      </c>
      <c r="CQ230" s="27">
        <v>0</v>
      </c>
      <c r="CR230" s="27">
        <v>0</v>
      </c>
    </row>
    <row r="231" spans="1:96" ht="12" customHeight="1">
      <c r="A231" s="1"/>
      <c r="B231" s="16" t="s">
        <v>200</v>
      </c>
      <c r="C231" s="5" t="s">
        <v>214</v>
      </c>
      <c r="D231" s="27">
        <f>Functionalization!I231</f>
        <v>0</v>
      </c>
      <c r="E231" s="3"/>
      <c r="F231" s="27">
        <v>0</v>
      </c>
      <c r="G231" s="27">
        <f t="shared" si="620"/>
        <v>0</v>
      </c>
      <c r="H231" s="3"/>
      <c r="I231" s="27">
        <v>0</v>
      </c>
      <c r="J231" s="27">
        <v>0</v>
      </c>
      <c r="K231" s="27">
        <v>0</v>
      </c>
      <c r="L231" s="9"/>
      <c r="M231" s="27">
        <f>Functionalization!J231</f>
        <v>0</v>
      </c>
      <c r="N231" s="3"/>
      <c r="O231" s="27">
        <v>0</v>
      </c>
      <c r="P231" s="27">
        <f t="shared" si="621"/>
        <v>0</v>
      </c>
      <c r="Q231" s="3"/>
      <c r="R231" s="27">
        <v>0</v>
      </c>
      <c r="S231" s="27">
        <v>0</v>
      </c>
      <c r="T231" s="1"/>
      <c r="U231" s="27">
        <f>Functionalization!K231</f>
        <v>791.50346516950538</v>
      </c>
      <c r="V231" s="3"/>
      <c r="W231" s="27">
        <v>0</v>
      </c>
      <c r="X231" s="27">
        <f t="shared" si="622"/>
        <v>791.50346516950538</v>
      </c>
      <c r="Y231" s="3" t="s">
        <v>642</v>
      </c>
      <c r="Z231" s="27">
        <v>0</v>
      </c>
      <c r="AA231" s="27">
        <v>791.50346516950538</v>
      </c>
      <c r="AB231" s="27">
        <v>0</v>
      </c>
      <c r="AC231" s="27">
        <v>0</v>
      </c>
      <c r="AD231" s="9"/>
      <c r="AE231" s="27">
        <f>Functionalization!L231</f>
        <v>0</v>
      </c>
      <c r="AF231" s="3"/>
      <c r="AG231" s="27">
        <v>0</v>
      </c>
      <c r="AH231" s="27">
        <f t="shared" si="623"/>
        <v>0</v>
      </c>
      <c r="AI231" s="3" t="s">
        <v>637</v>
      </c>
      <c r="AJ231" s="27">
        <v>0</v>
      </c>
      <c r="AK231" s="27">
        <v>0</v>
      </c>
      <c r="AL231" s="9"/>
      <c r="AM231" s="27">
        <f>Functionalization!M231</f>
        <v>0</v>
      </c>
      <c r="AN231" s="3"/>
      <c r="AO231" s="27">
        <v>0</v>
      </c>
      <c r="AP231" s="27">
        <f t="shared" si="624"/>
        <v>0</v>
      </c>
      <c r="AQ231" s="3"/>
      <c r="AR231" s="27">
        <v>0</v>
      </c>
      <c r="AS231" s="9"/>
      <c r="AT231" s="27">
        <f>Functionalization!N231</f>
        <v>0</v>
      </c>
      <c r="AU231" s="3"/>
      <c r="AV231" s="27">
        <v>0</v>
      </c>
      <c r="AW231" s="27">
        <f t="shared" si="625"/>
        <v>0</v>
      </c>
      <c r="AX231" s="3"/>
      <c r="AY231" s="27">
        <v>0</v>
      </c>
      <c r="AZ231" s="9"/>
      <c r="BA231" s="27">
        <f>Functionalization!O231</f>
        <v>1048.4908451081646</v>
      </c>
      <c r="BB231" s="3"/>
      <c r="BC231" s="27">
        <v>0</v>
      </c>
      <c r="BD231" s="27">
        <f t="shared" si="626"/>
        <v>1048.4908451081646</v>
      </c>
      <c r="BE231" s="3" t="s">
        <v>637</v>
      </c>
      <c r="BF231" s="27">
        <v>1048.4908451081646</v>
      </c>
      <c r="BG231" s="27">
        <v>0</v>
      </c>
      <c r="BH231" s="9"/>
      <c r="BI231" s="27">
        <f>Functionalization!P231</f>
        <v>0</v>
      </c>
      <c r="BJ231" s="3"/>
      <c r="BK231" s="27">
        <v>0</v>
      </c>
      <c r="BL231" s="27">
        <f t="shared" si="627"/>
        <v>0</v>
      </c>
      <c r="BM231" s="3"/>
      <c r="BN231" s="27">
        <v>0</v>
      </c>
      <c r="BO231" s="9"/>
      <c r="BP231" s="27">
        <f>Functionalization!Q231</f>
        <v>0</v>
      </c>
      <c r="BQ231" s="3"/>
      <c r="BR231" s="27">
        <v>0</v>
      </c>
      <c r="BS231" s="27">
        <f t="shared" si="628"/>
        <v>0</v>
      </c>
      <c r="BT231" s="3"/>
      <c r="BU231" s="27">
        <v>0</v>
      </c>
      <c r="BV231" s="9"/>
      <c r="BW231" s="27">
        <f>Functionalization!R231</f>
        <v>0</v>
      </c>
      <c r="BX231" s="3"/>
      <c r="BY231" s="27">
        <v>0</v>
      </c>
      <c r="BZ231" s="27">
        <f t="shared" si="629"/>
        <v>0</v>
      </c>
      <c r="CA231" s="3"/>
      <c r="CB231" s="27">
        <v>0</v>
      </c>
      <c r="CC231" s="9"/>
      <c r="CD231" s="27">
        <f>Functionalization!S231</f>
        <v>349.29074866183043</v>
      </c>
      <c r="CE231" s="3"/>
      <c r="CF231" s="27">
        <v>0</v>
      </c>
      <c r="CG231" s="27">
        <f t="shared" si="630"/>
        <v>349.29074866183043</v>
      </c>
      <c r="CH231" s="3" t="s">
        <v>642</v>
      </c>
      <c r="CI231" s="27">
        <v>0</v>
      </c>
      <c r="CJ231" s="27">
        <v>349.29074866183043</v>
      </c>
      <c r="CK231" s="9"/>
      <c r="CL231" s="27">
        <f>Functionalization!T231</f>
        <v>0</v>
      </c>
      <c r="CM231" s="3"/>
      <c r="CN231" s="24">
        <v>0</v>
      </c>
      <c r="CO231" s="27">
        <f t="shared" si="631"/>
        <v>0</v>
      </c>
      <c r="CP231" s="178" t="s">
        <v>661</v>
      </c>
      <c r="CQ231" s="27">
        <v>0</v>
      </c>
      <c r="CR231" s="27">
        <v>0</v>
      </c>
    </row>
    <row r="232" spans="1:96" ht="12" customHeight="1">
      <c r="A232" s="1"/>
      <c r="B232" s="16" t="s">
        <v>215</v>
      </c>
      <c r="C232" s="5" t="s">
        <v>216</v>
      </c>
      <c r="D232" s="27">
        <f>Functionalization!I232</f>
        <v>0</v>
      </c>
      <c r="E232" s="3"/>
      <c r="F232" s="27">
        <v>0</v>
      </c>
      <c r="G232" s="27">
        <f t="shared" si="620"/>
        <v>0</v>
      </c>
      <c r="H232" s="3"/>
      <c r="I232" s="27">
        <v>0</v>
      </c>
      <c r="J232" s="27">
        <v>0</v>
      </c>
      <c r="K232" s="27">
        <v>0</v>
      </c>
      <c r="L232" s="9"/>
      <c r="M232" s="27">
        <f>Functionalization!J232</f>
        <v>0</v>
      </c>
      <c r="N232" s="3"/>
      <c r="O232" s="27">
        <v>0</v>
      </c>
      <c r="P232" s="27">
        <f t="shared" si="621"/>
        <v>0</v>
      </c>
      <c r="Q232" s="3"/>
      <c r="R232" s="27">
        <v>0</v>
      </c>
      <c r="S232" s="27">
        <v>0</v>
      </c>
      <c r="T232" s="1"/>
      <c r="U232" s="27">
        <f>Functionalization!K232</f>
        <v>163.94876238869696</v>
      </c>
      <c r="V232" s="3"/>
      <c r="W232" s="27">
        <v>0</v>
      </c>
      <c r="X232" s="27">
        <f t="shared" si="622"/>
        <v>163.94876238869696</v>
      </c>
      <c r="Y232" s="3" t="s">
        <v>637</v>
      </c>
      <c r="Z232" s="27">
        <v>163.94876238869696</v>
      </c>
      <c r="AA232" s="27">
        <v>0</v>
      </c>
      <c r="AB232" s="27">
        <v>0</v>
      </c>
      <c r="AC232" s="27">
        <v>0</v>
      </c>
      <c r="AD232" s="9"/>
      <c r="AE232" s="27">
        <f>Functionalization!L232</f>
        <v>337.13268841597022</v>
      </c>
      <c r="AF232" s="3"/>
      <c r="AG232" s="27">
        <v>0</v>
      </c>
      <c r="AH232" s="27">
        <f t="shared" si="623"/>
        <v>337.13268841597022</v>
      </c>
      <c r="AI232" s="3" t="s">
        <v>637</v>
      </c>
      <c r="AJ232" s="27">
        <v>337.13268841597022</v>
      </c>
      <c r="AK232" s="27">
        <v>0</v>
      </c>
      <c r="AL232" s="9"/>
      <c r="AM232" s="27">
        <f>Functionalization!M232</f>
        <v>0</v>
      </c>
      <c r="AN232" s="3"/>
      <c r="AO232" s="27">
        <v>0</v>
      </c>
      <c r="AP232" s="27">
        <f t="shared" si="624"/>
        <v>0</v>
      </c>
      <c r="AQ232" s="3"/>
      <c r="AR232" s="27">
        <v>0</v>
      </c>
      <c r="AS232" s="9"/>
      <c r="AT232" s="27">
        <f>Functionalization!N232</f>
        <v>0</v>
      </c>
      <c r="AU232" s="3"/>
      <c r="AV232" s="27">
        <v>0</v>
      </c>
      <c r="AW232" s="27">
        <f t="shared" si="625"/>
        <v>0</v>
      </c>
      <c r="AX232" s="3"/>
      <c r="AY232" s="27">
        <v>0</v>
      </c>
      <c r="AZ232" s="9"/>
      <c r="BA232" s="27">
        <f>Functionalization!O232</f>
        <v>0</v>
      </c>
      <c r="BB232" s="3"/>
      <c r="BC232" s="27">
        <v>0</v>
      </c>
      <c r="BD232" s="27">
        <f t="shared" si="626"/>
        <v>0</v>
      </c>
      <c r="BE232" s="3" t="s">
        <v>637</v>
      </c>
      <c r="BF232" s="27">
        <v>0</v>
      </c>
      <c r="BG232" s="27">
        <v>0</v>
      </c>
      <c r="BH232" s="9"/>
      <c r="BI232" s="27">
        <f>Functionalization!P232</f>
        <v>0</v>
      </c>
      <c r="BJ232" s="3"/>
      <c r="BK232" s="27">
        <v>0</v>
      </c>
      <c r="BL232" s="27">
        <f t="shared" si="627"/>
        <v>0</v>
      </c>
      <c r="BM232" s="3"/>
      <c r="BN232" s="27">
        <v>0</v>
      </c>
      <c r="BO232" s="9"/>
      <c r="BP232" s="27">
        <f>Functionalization!Q232</f>
        <v>0</v>
      </c>
      <c r="BQ232" s="3"/>
      <c r="BR232" s="27">
        <v>0</v>
      </c>
      <c r="BS232" s="27">
        <f t="shared" si="628"/>
        <v>0</v>
      </c>
      <c r="BT232" s="3"/>
      <c r="BU232" s="27">
        <v>0</v>
      </c>
      <c r="BV232" s="9"/>
      <c r="BW232" s="27">
        <f>Functionalization!R232</f>
        <v>0</v>
      </c>
      <c r="BX232" s="3"/>
      <c r="BY232" s="27">
        <v>0</v>
      </c>
      <c r="BZ232" s="27">
        <f t="shared" si="629"/>
        <v>0</v>
      </c>
      <c r="CA232" s="3" t="s">
        <v>637</v>
      </c>
      <c r="CB232" s="27">
        <v>0</v>
      </c>
      <c r="CC232" s="9"/>
      <c r="CD232" s="27">
        <f>Functionalization!S232</f>
        <v>16.098250671886234</v>
      </c>
      <c r="CE232" s="3"/>
      <c r="CF232" s="27">
        <v>0</v>
      </c>
      <c r="CG232" s="27">
        <f t="shared" si="630"/>
        <v>16.098250671886234</v>
      </c>
      <c r="CH232" s="3" t="s">
        <v>637</v>
      </c>
      <c r="CI232" s="27">
        <v>16.098250671886234</v>
      </c>
      <c r="CJ232" s="27">
        <v>0</v>
      </c>
      <c r="CK232" s="9"/>
      <c r="CL232" s="27">
        <f>Functionalization!T232</f>
        <v>0</v>
      </c>
      <c r="CM232" s="3"/>
      <c r="CN232" s="27">
        <v>0</v>
      </c>
      <c r="CO232" s="27">
        <f t="shared" si="631"/>
        <v>0</v>
      </c>
      <c r="CP232" s="178" t="s">
        <v>661</v>
      </c>
      <c r="CQ232" s="27">
        <v>0</v>
      </c>
      <c r="CR232" s="27">
        <v>0</v>
      </c>
    </row>
    <row r="233" spans="1:96" ht="12" customHeight="1">
      <c r="A233" s="1"/>
      <c r="B233" s="16" t="s">
        <v>206</v>
      </c>
      <c r="C233" s="5" t="s">
        <v>217</v>
      </c>
      <c r="D233" s="27">
        <f>Functionalization!I233</f>
        <v>0</v>
      </c>
      <c r="E233" s="3"/>
      <c r="F233" s="27">
        <v>0</v>
      </c>
      <c r="G233" s="27">
        <f t="shared" si="620"/>
        <v>0</v>
      </c>
      <c r="H233" s="3"/>
      <c r="I233" s="27">
        <v>0</v>
      </c>
      <c r="J233" s="27">
        <v>0</v>
      </c>
      <c r="K233" s="27">
        <v>0</v>
      </c>
      <c r="L233" s="9"/>
      <c r="M233" s="27">
        <f>Functionalization!J233</f>
        <v>159.86417473899206</v>
      </c>
      <c r="N233" s="3"/>
      <c r="O233" s="27">
        <v>0</v>
      </c>
      <c r="P233" s="27">
        <f t="shared" si="621"/>
        <v>159.86417473899206</v>
      </c>
      <c r="Q233" s="3" t="s">
        <v>642</v>
      </c>
      <c r="R233" s="27">
        <v>0</v>
      </c>
      <c r="S233" s="27">
        <v>159.86417473899206</v>
      </c>
      <c r="T233" s="1"/>
      <c r="U233" s="27">
        <f>Functionalization!K233</f>
        <v>0</v>
      </c>
      <c r="V233" s="3"/>
      <c r="W233" s="27">
        <v>0</v>
      </c>
      <c r="X233" s="27">
        <f t="shared" si="622"/>
        <v>0</v>
      </c>
      <c r="Y233" s="3"/>
      <c r="Z233" s="27">
        <v>0</v>
      </c>
      <c r="AA233" s="27">
        <v>0</v>
      </c>
      <c r="AB233" s="27">
        <v>0</v>
      </c>
      <c r="AC233" s="27">
        <v>0</v>
      </c>
      <c r="AD233" s="9"/>
      <c r="AE233" s="27">
        <f>Functionalization!L233</f>
        <v>0</v>
      </c>
      <c r="AF233" s="3"/>
      <c r="AG233" s="27">
        <v>0</v>
      </c>
      <c r="AH233" s="27">
        <f t="shared" si="623"/>
        <v>0</v>
      </c>
      <c r="AI233" s="3"/>
      <c r="AJ233" s="27">
        <v>0</v>
      </c>
      <c r="AK233" s="27">
        <v>0</v>
      </c>
      <c r="AL233" s="9"/>
      <c r="AM233" s="27">
        <f>Functionalization!M233</f>
        <v>0</v>
      </c>
      <c r="AN233" s="3"/>
      <c r="AO233" s="27">
        <v>0</v>
      </c>
      <c r="AP233" s="27">
        <f t="shared" si="624"/>
        <v>0</v>
      </c>
      <c r="AQ233" s="3"/>
      <c r="AR233" s="27">
        <v>0</v>
      </c>
      <c r="AS233" s="9"/>
      <c r="AT233" s="27">
        <f>Functionalization!N233</f>
        <v>0</v>
      </c>
      <c r="AU233" s="3"/>
      <c r="AV233" s="27">
        <v>0</v>
      </c>
      <c r="AW233" s="27">
        <f t="shared" si="625"/>
        <v>0</v>
      </c>
      <c r="AX233" s="3"/>
      <c r="AY233" s="27">
        <v>0</v>
      </c>
      <c r="AZ233" s="9"/>
      <c r="BA233" s="27">
        <f>Functionalization!O233</f>
        <v>0</v>
      </c>
      <c r="BB233" s="3"/>
      <c r="BC233" s="27">
        <v>0</v>
      </c>
      <c r="BD233" s="27">
        <f t="shared" si="626"/>
        <v>0</v>
      </c>
      <c r="BE233" s="3"/>
      <c r="BF233" s="27">
        <v>0</v>
      </c>
      <c r="BG233" s="27">
        <v>0</v>
      </c>
      <c r="BH233" s="9"/>
      <c r="BI233" s="27">
        <f>Functionalization!P233</f>
        <v>0</v>
      </c>
      <c r="BJ233" s="3"/>
      <c r="BK233" s="27">
        <v>0</v>
      </c>
      <c r="BL233" s="27">
        <f t="shared" si="627"/>
        <v>0</v>
      </c>
      <c r="BM233" s="3"/>
      <c r="BN233" s="27">
        <v>0</v>
      </c>
      <c r="BO233" s="9"/>
      <c r="BP233" s="27">
        <f>Functionalization!Q233</f>
        <v>0</v>
      </c>
      <c r="BQ233" s="3"/>
      <c r="BR233" s="27">
        <v>0</v>
      </c>
      <c r="BS233" s="27">
        <f t="shared" si="628"/>
        <v>0</v>
      </c>
      <c r="BT233" s="3"/>
      <c r="BU233" s="27">
        <v>0</v>
      </c>
      <c r="BV233" s="9"/>
      <c r="BW233" s="27">
        <f>Functionalization!R233</f>
        <v>0</v>
      </c>
      <c r="BX233" s="3"/>
      <c r="BY233" s="27">
        <v>0</v>
      </c>
      <c r="BZ233" s="27">
        <f t="shared" si="629"/>
        <v>0</v>
      </c>
      <c r="CA233" s="3"/>
      <c r="CB233" s="27">
        <v>0</v>
      </c>
      <c r="CC233" s="9"/>
      <c r="CD233" s="27">
        <f>Functionalization!S233</f>
        <v>0</v>
      </c>
      <c r="CE233" s="3"/>
      <c r="CF233" s="27">
        <v>0</v>
      </c>
      <c r="CG233" s="27">
        <f t="shared" si="630"/>
        <v>0</v>
      </c>
      <c r="CH233" s="3"/>
      <c r="CI233" s="27">
        <v>0</v>
      </c>
      <c r="CJ233" s="27">
        <v>0</v>
      </c>
      <c r="CK233" s="9"/>
      <c r="CL233" s="27">
        <f>Functionalization!T233</f>
        <v>0</v>
      </c>
      <c r="CM233" s="3"/>
      <c r="CN233" s="27">
        <v>0</v>
      </c>
      <c r="CO233" s="27">
        <f t="shared" si="631"/>
        <v>0</v>
      </c>
      <c r="CP233" s="178" t="s">
        <v>661</v>
      </c>
      <c r="CQ233" s="27">
        <v>0</v>
      </c>
      <c r="CR233" s="27">
        <v>0</v>
      </c>
    </row>
    <row r="234" spans="1:96" ht="12" customHeight="1">
      <c r="A234" s="1"/>
      <c r="B234" s="16" t="s">
        <v>16</v>
      </c>
      <c r="C234" s="5" t="s">
        <v>218</v>
      </c>
      <c r="D234" s="27">
        <f>Functionalization!I234</f>
        <v>0</v>
      </c>
      <c r="E234" s="3"/>
      <c r="F234" s="27">
        <v>0</v>
      </c>
      <c r="G234" s="27">
        <f t="shared" si="620"/>
        <v>0</v>
      </c>
      <c r="H234" s="3"/>
      <c r="I234" s="27">
        <v>0</v>
      </c>
      <c r="J234" s="27">
        <v>0</v>
      </c>
      <c r="K234" s="27">
        <v>0</v>
      </c>
      <c r="L234" s="9"/>
      <c r="M234" s="27">
        <f>Functionalization!J234</f>
        <v>0</v>
      </c>
      <c r="N234" s="3"/>
      <c r="O234" s="27">
        <v>0</v>
      </c>
      <c r="P234" s="27">
        <f t="shared" si="621"/>
        <v>0</v>
      </c>
      <c r="Q234" s="3"/>
      <c r="R234" s="27">
        <v>0</v>
      </c>
      <c r="S234" s="27">
        <v>0</v>
      </c>
      <c r="T234" s="1"/>
      <c r="U234" s="27">
        <f>Functionalization!K234</f>
        <v>237.82167861716266</v>
      </c>
      <c r="V234" s="3"/>
      <c r="W234" s="27">
        <v>0</v>
      </c>
      <c r="X234" s="27">
        <f t="shared" si="622"/>
        <v>237.82167861716266</v>
      </c>
      <c r="Y234" s="3" t="s">
        <v>638</v>
      </c>
      <c r="Z234" s="27">
        <v>118.91083930858136</v>
      </c>
      <c r="AA234" s="27">
        <v>0</v>
      </c>
      <c r="AB234" s="27">
        <v>107.73322041357467</v>
      </c>
      <c r="AC234" s="27">
        <v>11.177618895006646</v>
      </c>
      <c r="AD234" s="9"/>
      <c r="AE234" s="27">
        <f>Functionalization!L234</f>
        <v>0</v>
      </c>
      <c r="AF234" s="3"/>
      <c r="AG234" s="27">
        <v>0</v>
      </c>
      <c r="AH234" s="27">
        <f t="shared" si="623"/>
        <v>0</v>
      </c>
      <c r="AI234" s="3"/>
      <c r="AJ234" s="27">
        <v>0</v>
      </c>
      <c r="AK234" s="27">
        <v>0</v>
      </c>
      <c r="AL234" s="9"/>
      <c r="AM234" s="27">
        <f>Functionalization!M234</f>
        <v>0</v>
      </c>
      <c r="AN234" s="3"/>
      <c r="AO234" s="27">
        <v>0</v>
      </c>
      <c r="AP234" s="27">
        <f t="shared" si="624"/>
        <v>0</v>
      </c>
      <c r="AQ234" s="3"/>
      <c r="AR234" s="27">
        <v>0</v>
      </c>
      <c r="AS234" s="9"/>
      <c r="AT234" s="27">
        <f>Functionalization!N234</f>
        <v>0</v>
      </c>
      <c r="AU234" s="3"/>
      <c r="AV234" s="27">
        <v>0</v>
      </c>
      <c r="AW234" s="27">
        <f t="shared" si="625"/>
        <v>0</v>
      </c>
      <c r="AX234" s="3"/>
      <c r="AY234" s="27">
        <v>0</v>
      </c>
      <c r="AZ234" s="9"/>
      <c r="BA234" s="27">
        <f>Functionalization!O234</f>
        <v>0</v>
      </c>
      <c r="BB234" s="3"/>
      <c r="BC234" s="27">
        <v>0</v>
      </c>
      <c r="BD234" s="27">
        <f t="shared" si="626"/>
        <v>0</v>
      </c>
      <c r="BE234" s="3"/>
      <c r="BF234" s="27">
        <v>0</v>
      </c>
      <c r="BG234" s="27">
        <v>0</v>
      </c>
      <c r="BH234" s="9"/>
      <c r="BI234" s="27">
        <f>Functionalization!P234</f>
        <v>0</v>
      </c>
      <c r="BJ234" s="3"/>
      <c r="BK234" s="27">
        <v>0</v>
      </c>
      <c r="BL234" s="27">
        <f t="shared" si="627"/>
        <v>0</v>
      </c>
      <c r="BM234" s="3"/>
      <c r="BN234" s="27">
        <v>0</v>
      </c>
      <c r="BO234" s="9"/>
      <c r="BP234" s="27">
        <f>Functionalization!Q234</f>
        <v>0</v>
      </c>
      <c r="BQ234" s="3"/>
      <c r="BR234" s="27">
        <v>0</v>
      </c>
      <c r="BS234" s="27">
        <f t="shared" si="628"/>
        <v>0</v>
      </c>
      <c r="BT234" s="3"/>
      <c r="BU234" s="27">
        <v>0</v>
      </c>
      <c r="BV234" s="9"/>
      <c r="BW234" s="27">
        <f>Functionalization!R234</f>
        <v>0</v>
      </c>
      <c r="BX234" s="3"/>
      <c r="BY234" s="27">
        <v>0</v>
      </c>
      <c r="BZ234" s="27">
        <f t="shared" si="629"/>
        <v>0</v>
      </c>
      <c r="CA234" s="3"/>
      <c r="CB234" s="27">
        <v>0</v>
      </c>
      <c r="CC234" s="9"/>
      <c r="CD234" s="27">
        <f>Functionalization!S234</f>
        <v>0</v>
      </c>
      <c r="CE234" s="3"/>
      <c r="CF234" s="27">
        <v>0</v>
      </c>
      <c r="CG234" s="27">
        <f t="shared" si="630"/>
        <v>0</v>
      </c>
      <c r="CH234" s="3"/>
      <c r="CI234" s="27">
        <v>0</v>
      </c>
      <c r="CJ234" s="27">
        <v>0</v>
      </c>
      <c r="CK234" s="9"/>
      <c r="CL234" s="27">
        <f>Functionalization!T234</f>
        <v>0</v>
      </c>
      <c r="CM234" s="3"/>
      <c r="CN234" s="27">
        <v>0</v>
      </c>
      <c r="CO234" s="27">
        <f t="shared" si="631"/>
        <v>0</v>
      </c>
      <c r="CP234" s="178" t="s">
        <v>661</v>
      </c>
      <c r="CQ234" s="27">
        <v>0</v>
      </c>
      <c r="CR234" s="27">
        <v>0</v>
      </c>
    </row>
    <row r="235" spans="1:96" ht="12" customHeight="1">
      <c r="A235" s="1"/>
      <c r="B235" s="16" t="s">
        <v>42</v>
      </c>
      <c r="C235" s="1"/>
      <c r="D235" s="26">
        <f>SUM(D229:D234,D220:D226)</f>
        <v>0</v>
      </c>
      <c r="E235" s="3"/>
      <c r="F235" s="26">
        <f>SUM(F229:F234,F220:F226)</f>
        <v>0</v>
      </c>
      <c r="G235" s="26">
        <f>SUM(G229:G234,G220:G226)</f>
        <v>0</v>
      </c>
      <c r="H235" s="3"/>
      <c r="I235" s="26">
        <f t="shared" ref="I235:K235" si="632">SUM(I229:I234,I220:I226)</f>
        <v>0</v>
      </c>
      <c r="J235" s="26">
        <f t="shared" si="632"/>
        <v>0</v>
      </c>
      <c r="K235" s="26">
        <f t="shared" si="632"/>
        <v>0</v>
      </c>
      <c r="L235" s="9"/>
      <c r="M235" s="26">
        <f>SUM(M229:M234,M220:M226)</f>
        <v>190.85561410676246</v>
      </c>
      <c r="N235" s="3"/>
      <c r="O235" s="26">
        <f t="shared" ref="O235" si="633">SUM(O229:O234,O220:O226)</f>
        <v>0</v>
      </c>
      <c r="P235" s="26">
        <f>SUM(P229:P234,P220:P226)</f>
        <v>190.85561410676246</v>
      </c>
      <c r="Q235" s="3"/>
      <c r="R235" s="26">
        <f t="shared" ref="R235:S235" si="634">SUM(R229:R234,R220:R226)</f>
        <v>0</v>
      </c>
      <c r="S235" s="26">
        <f t="shared" si="634"/>
        <v>190.85561410676246</v>
      </c>
      <c r="T235" s="9"/>
      <c r="U235" s="26">
        <f>SUM(U229:U234,U220:U226)</f>
        <v>6812.3751241836235</v>
      </c>
      <c r="V235" s="3"/>
      <c r="W235" s="26">
        <f t="shared" ref="W235" si="635">SUM(W229:W234,W220:W226)</f>
        <v>0</v>
      </c>
      <c r="X235" s="26">
        <f>SUM(X229:X234,X220:X226)</f>
        <v>6812.3751241836235</v>
      </c>
      <c r="Y235" s="3"/>
      <c r="Z235" s="26">
        <f t="shared" ref="Z235:AC235" si="636">SUM(Z229:Z234,Z220:Z226)</f>
        <v>3646.7896072746653</v>
      </c>
      <c r="AA235" s="26">
        <f t="shared" si="636"/>
        <v>791.50346516950538</v>
      </c>
      <c r="AB235" s="26">
        <f t="shared" si="636"/>
        <v>2150.9183388759438</v>
      </c>
      <c r="AC235" s="26">
        <f t="shared" si="636"/>
        <v>223.16371286350858</v>
      </c>
      <c r="AD235" s="9"/>
      <c r="AE235" s="26">
        <f>SUM(AE229:AE234,AE220:AE226)</f>
        <v>418.77249726191792</v>
      </c>
      <c r="AF235" s="3"/>
      <c r="AG235" s="26">
        <f>SUM(AG229:AG234,AG220:AG226)</f>
        <v>0</v>
      </c>
      <c r="AH235" s="26">
        <f>SUM(AH229:AH234,AH220:AH226)</f>
        <v>418.77249726191792</v>
      </c>
      <c r="AI235" s="3"/>
      <c r="AJ235" s="26">
        <f>SUM(AJ229:AJ234,AJ220:AJ226)</f>
        <v>418.77249726191792</v>
      </c>
      <c r="AK235" s="26">
        <f>SUM(AK229:AK234,AK220:AK226)</f>
        <v>0</v>
      </c>
      <c r="AL235" s="9"/>
      <c r="AM235" s="26">
        <f>SUM(AM229:AM234,AM220:AM226)</f>
        <v>0</v>
      </c>
      <c r="AN235" s="3"/>
      <c r="AO235" s="26">
        <f>SUM(AO229:AO234,AO220:AO226)</f>
        <v>0</v>
      </c>
      <c r="AP235" s="26">
        <f>SUM(AP229:AP234,AP220:AP226)</f>
        <v>0</v>
      </c>
      <c r="AQ235" s="3"/>
      <c r="AR235" s="26">
        <f>SUM(AR229:AR234,AR220:AR226)</f>
        <v>0</v>
      </c>
      <c r="AS235" s="9"/>
      <c r="AT235" s="26">
        <f>SUM(AT229:AT234,AT220:AT226)</f>
        <v>0</v>
      </c>
      <c r="AU235" s="3"/>
      <c r="AV235" s="26">
        <f t="shared" ref="AV235" si="637">SUM(AV229:AV234,AV220:AV226)</f>
        <v>0</v>
      </c>
      <c r="AW235" s="26">
        <f>SUM(AW229:AW234,AW220:AW226)</f>
        <v>0</v>
      </c>
      <c r="AX235" s="3"/>
      <c r="AY235" s="26">
        <f>SUM(AY229:AY234,AY220:AY226)</f>
        <v>0</v>
      </c>
      <c r="AZ235" s="9"/>
      <c r="BA235" s="26">
        <f>SUM(BA229:BA234,BA220:BA226)</f>
        <v>2464.6521249565608</v>
      </c>
      <c r="BB235" s="3"/>
      <c r="BC235" s="26">
        <f>SUM(BC229:BC234,BC220:BC226)</f>
        <v>0</v>
      </c>
      <c r="BD235" s="26">
        <f>SUM(BD229:BD234,BD220:BD226)</f>
        <v>2464.6521249565608</v>
      </c>
      <c r="BE235" s="3"/>
      <c r="BF235" s="26">
        <f>SUM(BF229:BF234,BF220:BF226)</f>
        <v>2464.6521249565608</v>
      </c>
      <c r="BG235" s="26">
        <f>SUM(BG229:BG234,BG220:BG226)</f>
        <v>0</v>
      </c>
      <c r="BH235" s="9"/>
      <c r="BI235" s="26">
        <f>SUM(BI229:BI234,BI220:BI226)</f>
        <v>0</v>
      </c>
      <c r="BJ235" s="3"/>
      <c r="BK235" s="26">
        <f>SUM(BK229:BK234,BK220:BK226)</f>
        <v>0</v>
      </c>
      <c r="BL235" s="26">
        <f>SUM(BL229:BL234,BL220:BL226)</f>
        <v>0</v>
      </c>
      <c r="BM235" s="3"/>
      <c r="BN235" s="26">
        <f>SUM(BN229:BN234,BN220:BN226)</f>
        <v>0</v>
      </c>
      <c r="BO235" s="9"/>
      <c r="BP235" s="26">
        <f>SUM(BP229:BP234,BP220:BP226)</f>
        <v>0</v>
      </c>
      <c r="BQ235" s="3"/>
      <c r="BR235" s="26">
        <f>SUM(BR229:BR234,BR220:BR226)</f>
        <v>0</v>
      </c>
      <c r="BS235" s="26">
        <f>SUM(BS229:BS234,BS220:BS226)</f>
        <v>0</v>
      </c>
      <c r="BT235" s="3"/>
      <c r="BU235" s="26">
        <f>SUM(BU229:BU234,BU220:BU226)</f>
        <v>0</v>
      </c>
      <c r="BV235" s="9"/>
      <c r="BW235" s="26">
        <f>SUM(BW229:BW234,BW220:BW226)</f>
        <v>0</v>
      </c>
      <c r="BX235" s="3"/>
      <c r="BY235" s="26">
        <f>SUM(BY229:BY234,BY220:BY226)</f>
        <v>0</v>
      </c>
      <c r="BZ235" s="26">
        <f>SUM(BZ229:BZ234,BZ220:BZ226)</f>
        <v>0</v>
      </c>
      <c r="CA235" s="3"/>
      <c r="CB235" s="26">
        <f>SUM(CB229:CB234,CB220:CB226)</f>
        <v>0</v>
      </c>
      <c r="CC235" s="9"/>
      <c r="CD235" s="26">
        <f>SUM(CD229:CD234,CD220:CD226)</f>
        <v>841.06259306156096</v>
      </c>
      <c r="CE235" s="3"/>
      <c r="CF235" s="26">
        <f t="shared" ref="CF235" si="638">SUM(CF229:CF234,CF220:CF226)</f>
        <v>0</v>
      </c>
      <c r="CG235" s="26">
        <f>SUM(CG229:CG234,CG220:CG226)</f>
        <v>841.06259306156096</v>
      </c>
      <c r="CH235" s="3"/>
      <c r="CI235" s="26">
        <f t="shared" ref="CI235:CJ235" si="639">SUM(CI229:CI234,CI220:CI226)</f>
        <v>491.77184439973047</v>
      </c>
      <c r="CJ235" s="26">
        <f t="shared" si="639"/>
        <v>349.29074866183043</v>
      </c>
      <c r="CK235" s="9"/>
      <c r="CL235" s="26">
        <f>SUM(CL229:CL234,CL220:CL226)</f>
        <v>0</v>
      </c>
      <c r="CM235" s="3"/>
      <c r="CN235" s="26">
        <f t="shared" ref="CN235" si="640">SUM(CN229:CN234,CN220:CN226)</f>
        <v>0</v>
      </c>
      <c r="CO235" s="26">
        <f>SUM(CO229:CO234,CO220:CO226)</f>
        <v>0</v>
      </c>
      <c r="CP235" s="3"/>
      <c r="CQ235" s="26">
        <f t="shared" ref="CQ235:CR235" si="641">SUM(CQ229:CQ234,CQ220:CQ226)</f>
        <v>0</v>
      </c>
      <c r="CR235" s="26">
        <f t="shared" si="641"/>
        <v>0</v>
      </c>
    </row>
    <row r="236" spans="1:96" ht="12" customHeight="1">
      <c r="A236" s="1"/>
      <c r="B236" s="1"/>
      <c r="C236" s="1"/>
      <c r="D236" s="27"/>
      <c r="E236" s="3"/>
      <c r="F236" s="27"/>
      <c r="G236" s="27"/>
      <c r="H236" s="3"/>
      <c r="I236" s="27"/>
      <c r="J236" s="27"/>
      <c r="K236" s="27"/>
      <c r="L236" s="9"/>
      <c r="M236" s="27"/>
      <c r="N236" s="3"/>
      <c r="O236" s="27"/>
      <c r="P236" s="27"/>
      <c r="Q236" s="3"/>
      <c r="R236" s="27"/>
      <c r="S236" s="27"/>
      <c r="T236" s="9"/>
      <c r="U236" s="27"/>
      <c r="V236" s="3"/>
      <c r="W236" s="27"/>
      <c r="X236" s="27"/>
      <c r="Y236" s="3"/>
      <c r="Z236" s="27"/>
      <c r="AA236" s="27"/>
      <c r="AB236" s="27"/>
      <c r="AC236" s="27"/>
      <c r="AD236" s="9"/>
      <c r="AE236" s="27"/>
      <c r="AF236" s="3"/>
      <c r="AG236" s="27"/>
      <c r="AH236" s="27"/>
      <c r="AI236" s="3"/>
      <c r="AJ236" s="27"/>
      <c r="AK236" s="27"/>
      <c r="AL236" s="9"/>
      <c r="AM236" s="27"/>
      <c r="AN236" s="3"/>
      <c r="AO236" s="27"/>
      <c r="AP236" s="27"/>
      <c r="AQ236" s="3"/>
      <c r="AR236" s="27"/>
      <c r="AS236" s="9"/>
      <c r="AT236" s="27"/>
      <c r="AU236" s="3"/>
      <c r="AV236" s="27"/>
      <c r="AW236" s="27"/>
      <c r="AX236" s="3"/>
      <c r="AY236" s="27"/>
      <c r="AZ236" s="9"/>
      <c r="BA236" s="27"/>
      <c r="BB236" s="3"/>
      <c r="BC236" s="27"/>
      <c r="BD236" s="27"/>
      <c r="BE236" s="3"/>
      <c r="BF236" s="27"/>
      <c r="BG236" s="27"/>
      <c r="BH236" s="9"/>
      <c r="BI236" s="27"/>
      <c r="BJ236" s="3"/>
      <c r="BK236" s="27"/>
      <c r="BL236" s="27"/>
      <c r="BM236" s="3"/>
      <c r="BN236" s="27"/>
      <c r="BO236" s="9"/>
      <c r="BP236" s="27"/>
      <c r="BQ236" s="3"/>
      <c r="BR236" s="27"/>
      <c r="BS236" s="27"/>
      <c r="BT236" s="3"/>
      <c r="BU236" s="27"/>
      <c r="BV236" s="9"/>
      <c r="BW236" s="27"/>
      <c r="BX236" s="3"/>
      <c r="BY236" s="27"/>
      <c r="BZ236" s="27"/>
      <c r="CA236" s="3"/>
      <c r="CB236" s="27"/>
      <c r="CC236" s="9"/>
      <c r="CD236" s="27"/>
      <c r="CE236" s="3"/>
      <c r="CF236" s="27"/>
      <c r="CG236" s="27"/>
      <c r="CH236" s="3"/>
      <c r="CI236" s="27"/>
      <c r="CJ236" s="27"/>
      <c r="CK236" s="9"/>
      <c r="CL236" s="27"/>
      <c r="CM236" s="3"/>
      <c r="CN236" s="27"/>
      <c r="CO236" s="27"/>
      <c r="CP236" s="3"/>
      <c r="CQ236" s="27"/>
      <c r="CR236" s="27"/>
    </row>
    <row r="237" spans="1:96" ht="12" customHeight="1">
      <c r="A237" s="16" t="s">
        <v>219</v>
      </c>
      <c r="B237" s="1"/>
      <c r="C237" s="1"/>
      <c r="D237" s="27"/>
      <c r="E237" s="3"/>
      <c r="F237" s="27"/>
      <c r="G237" s="27"/>
      <c r="H237" s="3"/>
      <c r="I237" s="27"/>
      <c r="J237" s="27"/>
      <c r="K237" s="27"/>
      <c r="L237" s="9"/>
      <c r="M237" s="27"/>
      <c r="N237" s="3"/>
      <c r="O237" s="27"/>
      <c r="P237" s="27"/>
      <c r="Q237" s="3"/>
      <c r="R237" s="27"/>
      <c r="S237" s="27"/>
      <c r="T237" s="9"/>
      <c r="U237" s="27"/>
      <c r="V237" s="3"/>
      <c r="W237" s="27"/>
      <c r="X237" s="27"/>
      <c r="Y237" s="3"/>
      <c r="Z237" s="27"/>
      <c r="AA237" s="27"/>
      <c r="AB237" s="27"/>
      <c r="AC237" s="27"/>
      <c r="AD237" s="9"/>
      <c r="AE237" s="27"/>
      <c r="AF237" s="3"/>
      <c r="AG237" s="27"/>
      <c r="AH237" s="27"/>
      <c r="AI237" s="3"/>
      <c r="AJ237" s="27"/>
      <c r="AK237" s="27"/>
      <c r="AL237" s="9"/>
      <c r="AM237" s="27"/>
      <c r="AN237" s="3"/>
      <c r="AO237" s="27"/>
      <c r="AP237" s="27"/>
      <c r="AQ237" s="3"/>
      <c r="AR237" s="27"/>
      <c r="AS237" s="9"/>
      <c r="AT237" s="27"/>
      <c r="AU237" s="3"/>
      <c r="AV237" s="27"/>
      <c r="AW237" s="27"/>
      <c r="AX237" s="3"/>
      <c r="AY237" s="27"/>
      <c r="AZ237" s="9"/>
      <c r="BA237" s="27"/>
      <c r="BB237" s="3"/>
      <c r="BC237" s="27"/>
      <c r="BD237" s="27"/>
      <c r="BE237" s="3"/>
      <c r="BF237" s="27"/>
      <c r="BG237" s="27"/>
      <c r="BH237" s="9"/>
      <c r="BI237" s="27"/>
      <c r="BJ237" s="3"/>
      <c r="BK237" s="27"/>
      <c r="BL237" s="27"/>
      <c r="BM237" s="3"/>
      <c r="BN237" s="27"/>
      <c r="BO237" s="9"/>
      <c r="BP237" s="27"/>
      <c r="BQ237" s="3"/>
      <c r="BR237" s="27"/>
      <c r="BS237" s="27"/>
      <c r="BT237" s="3"/>
      <c r="BU237" s="27"/>
      <c r="BV237" s="9"/>
      <c r="BW237" s="27"/>
      <c r="BX237" s="3"/>
      <c r="BY237" s="27"/>
      <c r="BZ237" s="27"/>
      <c r="CA237" s="3"/>
      <c r="CB237" s="27"/>
      <c r="CC237" s="9"/>
      <c r="CD237" s="27"/>
      <c r="CE237" s="3"/>
      <c r="CF237" s="27"/>
      <c r="CG237" s="27"/>
      <c r="CH237" s="3"/>
      <c r="CI237" s="27"/>
      <c r="CJ237" s="27"/>
      <c r="CK237" s="9"/>
      <c r="CL237" s="27"/>
      <c r="CM237" s="3"/>
      <c r="CN237" s="27"/>
      <c r="CO237" s="27"/>
      <c r="CP237" s="3"/>
      <c r="CQ237" s="27"/>
      <c r="CR237" s="27"/>
    </row>
    <row r="238" spans="1:96" ht="12" customHeight="1">
      <c r="A238" s="1"/>
      <c r="B238" s="16" t="s">
        <v>189</v>
      </c>
      <c r="C238" s="1"/>
      <c r="D238" s="27"/>
      <c r="E238" s="3"/>
      <c r="F238" s="27"/>
      <c r="G238" s="27"/>
      <c r="H238" s="3"/>
      <c r="I238" s="27"/>
      <c r="J238" s="27"/>
      <c r="K238" s="27"/>
      <c r="L238" s="9"/>
      <c r="M238" s="27"/>
      <c r="N238" s="3"/>
      <c r="O238" s="27"/>
      <c r="P238" s="27"/>
      <c r="Q238" s="3"/>
      <c r="R238" s="27"/>
      <c r="S238" s="27"/>
      <c r="T238" s="9"/>
      <c r="U238" s="27"/>
      <c r="V238" s="3"/>
      <c r="W238" s="27"/>
      <c r="X238" s="27"/>
      <c r="Y238" s="3"/>
      <c r="Z238" s="27"/>
      <c r="AA238" s="27"/>
      <c r="AB238" s="27"/>
      <c r="AC238" s="27"/>
      <c r="AD238" s="9"/>
      <c r="AE238" s="27"/>
      <c r="AF238" s="3"/>
      <c r="AG238" s="27"/>
      <c r="AH238" s="27"/>
      <c r="AI238" s="3"/>
      <c r="AJ238" s="27"/>
      <c r="AK238" s="27"/>
      <c r="AL238" s="9"/>
      <c r="AM238" s="27"/>
      <c r="AN238" s="3"/>
      <c r="AO238" s="27"/>
      <c r="AP238" s="27"/>
      <c r="AQ238" s="3"/>
      <c r="AR238" s="27"/>
      <c r="AS238" s="9"/>
      <c r="AT238" s="27"/>
      <c r="AU238" s="3"/>
      <c r="AV238" s="27"/>
      <c r="AW238" s="27"/>
      <c r="AX238" s="3"/>
      <c r="AY238" s="27"/>
      <c r="AZ238" s="9"/>
      <c r="BA238" s="27"/>
      <c r="BB238" s="3"/>
      <c r="BC238" s="27"/>
      <c r="BD238" s="27"/>
      <c r="BE238" s="3"/>
      <c r="BF238" s="27"/>
      <c r="BG238" s="27"/>
      <c r="BH238" s="9"/>
      <c r="BI238" s="27"/>
      <c r="BJ238" s="3"/>
      <c r="BK238" s="27"/>
      <c r="BL238" s="27"/>
      <c r="BM238" s="3"/>
      <c r="BN238" s="27"/>
      <c r="BO238" s="9"/>
      <c r="BP238" s="27"/>
      <c r="BQ238" s="3"/>
      <c r="BR238" s="27"/>
      <c r="BS238" s="27"/>
      <c r="BT238" s="3"/>
      <c r="BU238" s="27"/>
      <c r="BV238" s="9"/>
      <c r="BW238" s="27"/>
      <c r="BX238" s="3"/>
      <c r="BY238" s="27"/>
      <c r="BZ238" s="27"/>
      <c r="CA238" s="3"/>
      <c r="CB238" s="27"/>
      <c r="CC238" s="9"/>
      <c r="CD238" s="27"/>
      <c r="CE238" s="3"/>
      <c r="CF238" s="27"/>
      <c r="CG238" s="27"/>
      <c r="CH238" s="3"/>
      <c r="CI238" s="27"/>
      <c r="CJ238" s="27"/>
      <c r="CK238" s="9"/>
      <c r="CL238" s="27"/>
      <c r="CM238" s="3"/>
      <c r="CN238" s="27"/>
      <c r="CO238" s="27"/>
      <c r="CP238" s="3"/>
      <c r="CQ238" s="27"/>
      <c r="CR238" s="27"/>
    </row>
    <row r="239" spans="1:96" ht="12" customHeight="1">
      <c r="A239" s="1"/>
      <c r="B239" s="16" t="s">
        <v>198</v>
      </c>
      <c r="C239" s="5" t="s">
        <v>220</v>
      </c>
      <c r="D239" s="27">
        <f>Functionalization!I239</f>
        <v>0</v>
      </c>
      <c r="E239" s="3"/>
      <c r="F239" s="27">
        <v>0</v>
      </c>
      <c r="G239" s="27">
        <f t="shared" ref="G239:G242" si="642">D239-F239</f>
        <v>0</v>
      </c>
      <c r="H239" s="3"/>
      <c r="I239" s="27">
        <v>0</v>
      </c>
      <c r="J239" s="27">
        <v>0</v>
      </c>
      <c r="K239" s="27">
        <v>0</v>
      </c>
      <c r="L239" s="9"/>
      <c r="M239" s="27">
        <f>Functionalization!J239</f>
        <v>0</v>
      </c>
      <c r="N239" s="3"/>
      <c r="O239" s="27">
        <v>0</v>
      </c>
      <c r="P239" s="27">
        <f t="shared" ref="P239:P242" si="643">M239-O239</f>
        <v>0</v>
      </c>
      <c r="Q239" s="3"/>
      <c r="R239" s="27">
        <v>0</v>
      </c>
      <c r="S239" s="27">
        <v>0</v>
      </c>
      <c r="T239" s="1"/>
      <c r="U239" s="27">
        <f>Functionalization!K239</f>
        <v>0</v>
      </c>
      <c r="V239" s="3"/>
      <c r="W239" s="27">
        <v>0</v>
      </c>
      <c r="X239" s="27">
        <f t="shared" ref="X239:X242" si="644">U239-W239</f>
        <v>0</v>
      </c>
      <c r="Y239" s="3"/>
      <c r="Z239" s="27">
        <v>0</v>
      </c>
      <c r="AA239" s="27">
        <v>0</v>
      </c>
      <c r="AB239" s="27">
        <v>0</v>
      </c>
      <c r="AC239" s="27">
        <v>0</v>
      </c>
      <c r="AD239" s="9"/>
      <c r="AE239" s="27">
        <f>Functionalization!L239</f>
        <v>0</v>
      </c>
      <c r="AF239" s="3"/>
      <c r="AG239" s="27">
        <v>0</v>
      </c>
      <c r="AH239" s="27">
        <f t="shared" ref="AH239:AH242" si="645">AE239-AG239</f>
        <v>0</v>
      </c>
      <c r="AI239" s="3"/>
      <c r="AJ239" s="27">
        <v>0</v>
      </c>
      <c r="AK239" s="27">
        <v>0</v>
      </c>
      <c r="AL239" s="9"/>
      <c r="AM239" s="27">
        <f>Functionalization!M239</f>
        <v>0</v>
      </c>
      <c r="AN239" s="3"/>
      <c r="AO239" s="27">
        <v>0</v>
      </c>
      <c r="AP239" s="27">
        <f t="shared" ref="AP239:AP242" si="646">AM239-AO239</f>
        <v>0</v>
      </c>
      <c r="AQ239" s="3"/>
      <c r="AR239" s="27">
        <v>0</v>
      </c>
      <c r="AS239" s="9"/>
      <c r="AT239" s="27">
        <f>Functionalization!N239</f>
        <v>0</v>
      </c>
      <c r="AU239" s="3"/>
      <c r="AV239" s="27">
        <v>0</v>
      </c>
      <c r="AW239" s="27">
        <f t="shared" ref="AW239:AW242" si="647">AT239-AV239</f>
        <v>0</v>
      </c>
      <c r="AX239" s="3" t="s">
        <v>637</v>
      </c>
      <c r="AY239" s="27">
        <v>0</v>
      </c>
      <c r="AZ239" s="9"/>
      <c r="BA239" s="27">
        <f>Functionalization!O239</f>
        <v>206.29056626235399</v>
      </c>
      <c r="BB239" s="3"/>
      <c r="BC239" s="27">
        <v>0</v>
      </c>
      <c r="BD239" s="27">
        <f t="shared" ref="BD239:BD242" si="648">BA239-BC239</f>
        <v>206.29056626235399</v>
      </c>
      <c r="BE239" s="3" t="s">
        <v>637</v>
      </c>
      <c r="BF239" s="27">
        <v>206.29056626235399</v>
      </c>
      <c r="BG239" s="27">
        <v>0</v>
      </c>
      <c r="BH239" s="9"/>
      <c r="BI239" s="27">
        <f>Functionalization!P239</f>
        <v>0</v>
      </c>
      <c r="BJ239" s="3"/>
      <c r="BK239" s="27">
        <v>0</v>
      </c>
      <c r="BL239" s="27">
        <f t="shared" ref="BL239:BL242" si="649">BI239-BK239</f>
        <v>0</v>
      </c>
      <c r="BM239" s="3"/>
      <c r="BN239" s="27">
        <v>0</v>
      </c>
      <c r="BO239" s="9"/>
      <c r="BP239" s="27">
        <f>Functionalization!Q239</f>
        <v>72.98525742220113</v>
      </c>
      <c r="BQ239" s="3"/>
      <c r="BR239" s="27">
        <v>0</v>
      </c>
      <c r="BS239" s="27">
        <f t="shared" ref="BS239:BS242" si="650">BP239-BR239</f>
        <v>72.98525742220113</v>
      </c>
      <c r="BT239" s="3" t="s">
        <v>637</v>
      </c>
      <c r="BU239" s="27">
        <v>72.98525742220113</v>
      </c>
      <c r="BV239" s="9"/>
      <c r="BW239" s="27">
        <f>Functionalization!R239</f>
        <v>6.0767528173314167</v>
      </c>
      <c r="BX239" s="3"/>
      <c r="BY239" s="27">
        <v>0</v>
      </c>
      <c r="BZ239" s="27">
        <f t="shared" ref="BZ239:BZ242" si="651">BW239-BY239</f>
        <v>6.0767528173314167</v>
      </c>
      <c r="CA239" s="3" t="s">
        <v>637</v>
      </c>
      <c r="CB239" s="27">
        <v>6.0767528173314167</v>
      </c>
      <c r="CC239" s="9"/>
      <c r="CD239" s="27">
        <f>Functionalization!S239</f>
        <v>276.4922531829281</v>
      </c>
      <c r="CE239" s="3"/>
      <c r="CF239" s="27">
        <v>0</v>
      </c>
      <c r="CG239" s="27">
        <f t="shared" ref="CG239:CG242" si="652">CD239-CF239</f>
        <v>276.4922531829281</v>
      </c>
      <c r="CH239" s="3" t="s">
        <v>637</v>
      </c>
      <c r="CI239" s="27">
        <v>276.4922531829281</v>
      </c>
      <c r="CJ239" s="27">
        <v>0</v>
      </c>
      <c r="CK239" s="9"/>
      <c r="CL239" s="27">
        <f>Functionalization!T239</f>
        <v>0</v>
      </c>
      <c r="CM239" s="3"/>
      <c r="CN239" s="27">
        <v>0</v>
      </c>
      <c r="CO239" s="27">
        <f t="shared" ref="CO239:CO242" si="653">CL239-CN239</f>
        <v>0</v>
      </c>
      <c r="CP239" s="178" t="s">
        <v>661</v>
      </c>
      <c r="CQ239" s="27">
        <v>0</v>
      </c>
      <c r="CR239" s="27">
        <v>0</v>
      </c>
    </row>
    <row r="240" spans="1:96" ht="12" customHeight="1">
      <c r="A240" s="1"/>
      <c r="B240" s="16" t="s">
        <v>222</v>
      </c>
      <c r="C240" s="5" t="s">
        <v>223</v>
      </c>
      <c r="D240" s="27">
        <f>Functionalization!I240</f>
        <v>0</v>
      </c>
      <c r="E240" s="3"/>
      <c r="F240" s="27">
        <v>0</v>
      </c>
      <c r="G240" s="27">
        <f t="shared" si="642"/>
        <v>0</v>
      </c>
      <c r="H240" s="3"/>
      <c r="I240" s="27">
        <v>0</v>
      </c>
      <c r="J240" s="27">
        <v>0</v>
      </c>
      <c r="K240" s="27">
        <v>0</v>
      </c>
      <c r="L240" s="9"/>
      <c r="M240" s="27">
        <f>Functionalization!J240</f>
        <v>0</v>
      </c>
      <c r="N240" s="3"/>
      <c r="O240" s="27">
        <v>0</v>
      </c>
      <c r="P240" s="27">
        <f t="shared" si="643"/>
        <v>0</v>
      </c>
      <c r="Q240" s="3"/>
      <c r="R240" s="27">
        <v>0</v>
      </c>
      <c r="S240" s="27">
        <v>0</v>
      </c>
      <c r="T240" s="1"/>
      <c r="U240" s="27">
        <f>Functionalization!K240</f>
        <v>0</v>
      </c>
      <c r="V240" s="3"/>
      <c r="W240" s="27">
        <v>0</v>
      </c>
      <c r="X240" s="27">
        <f t="shared" si="644"/>
        <v>0</v>
      </c>
      <c r="Y240" s="3"/>
      <c r="Z240" s="27">
        <v>0</v>
      </c>
      <c r="AA240" s="27">
        <v>0</v>
      </c>
      <c r="AB240" s="27">
        <v>0</v>
      </c>
      <c r="AC240" s="27">
        <v>0</v>
      </c>
      <c r="AD240" s="9"/>
      <c r="AE240" s="27">
        <f>Functionalization!L240</f>
        <v>0</v>
      </c>
      <c r="AF240" s="3"/>
      <c r="AG240" s="27">
        <v>0</v>
      </c>
      <c r="AH240" s="27">
        <f t="shared" si="645"/>
        <v>0</v>
      </c>
      <c r="AI240" s="3"/>
      <c r="AJ240" s="27">
        <v>0</v>
      </c>
      <c r="AK240" s="27">
        <v>0</v>
      </c>
      <c r="AL240" s="9"/>
      <c r="AM240" s="27">
        <f>Functionalization!M240</f>
        <v>1602.959048534819</v>
      </c>
      <c r="AN240" s="3"/>
      <c r="AO240" s="27">
        <v>0</v>
      </c>
      <c r="AP240" s="27">
        <f t="shared" si="646"/>
        <v>1602.959048534819</v>
      </c>
      <c r="AQ240" s="3" t="s">
        <v>637</v>
      </c>
      <c r="AR240" s="27">
        <v>1602.959048534819</v>
      </c>
      <c r="AS240" s="9"/>
      <c r="AT240" s="27">
        <f>Functionalization!N240</f>
        <v>0</v>
      </c>
      <c r="AU240" s="3"/>
      <c r="AV240" s="27">
        <v>0</v>
      </c>
      <c r="AW240" s="27">
        <f t="shared" si="647"/>
        <v>0</v>
      </c>
      <c r="AX240" s="3"/>
      <c r="AY240" s="27">
        <v>0</v>
      </c>
      <c r="AZ240" s="9"/>
      <c r="BA240" s="27">
        <f>Functionalization!O240</f>
        <v>838.26694410770051</v>
      </c>
      <c r="BB240" s="3"/>
      <c r="BC240" s="27">
        <v>0</v>
      </c>
      <c r="BD240" s="27">
        <f t="shared" si="648"/>
        <v>838.26694410770051</v>
      </c>
      <c r="BE240" s="3" t="s">
        <v>637</v>
      </c>
      <c r="BF240" s="27">
        <v>838.26694410770051</v>
      </c>
      <c r="BG240" s="27">
        <v>0</v>
      </c>
      <c r="BH240" s="9"/>
      <c r="BI240" s="27">
        <f>Functionalization!P240</f>
        <v>0</v>
      </c>
      <c r="BJ240" s="3"/>
      <c r="BK240" s="27">
        <v>0</v>
      </c>
      <c r="BL240" s="27">
        <f t="shared" si="649"/>
        <v>0</v>
      </c>
      <c r="BM240" s="3"/>
      <c r="BN240" s="27">
        <v>0</v>
      </c>
      <c r="BO240" s="9"/>
      <c r="BP240" s="27">
        <f>Functionalization!Q240</f>
        <v>0</v>
      </c>
      <c r="BQ240" s="3"/>
      <c r="BR240" s="27">
        <v>0</v>
      </c>
      <c r="BS240" s="27">
        <f t="shared" si="650"/>
        <v>0</v>
      </c>
      <c r="BT240" s="178" t="s">
        <v>637</v>
      </c>
      <c r="BU240" s="27">
        <v>0</v>
      </c>
      <c r="BV240" s="9"/>
      <c r="BW240" s="27">
        <f>Functionalization!R240</f>
        <v>0</v>
      </c>
      <c r="BX240" s="3"/>
      <c r="BY240" s="27">
        <v>0</v>
      </c>
      <c r="BZ240" s="27">
        <f t="shared" si="651"/>
        <v>0</v>
      </c>
      <c r="CA240" s="3"/>
      <c r="CB240" s="27">
        <v>0</v>
      </c>
      <c r="CC240" s="9"/>
      <c r="CD240" s="27">
        <f>Functionalization!S240</f>
        <v>111.73726482032953</v>
      </c>
      <c r="CE240" s="3"/>
      <c r="CF240" s="27">
        <v>0</v>
      </c>
      <c r="CG240" s="27">
        <f t="shared" si="652"/>
        <v>111.73726482032953</v>
      </c>
      <c r="CH240" s="3" t="s">
        <v>637</v>
      </c>
      <c r="CI240" s="27">
        <v>111.73726482032953</v>
      </c>
      <c r="CJ240" s="27">
        <v>0</v>
      </c>
      <c r="CK240" s="9"/>
      <c r="CL240" s="27">
        <f>Functionalization!T240</f>
        <v>0</v>
      </c>
      <c r="CM240" s="3"/>
      <c r="CN240" s="27">
        <v>0</v>
      </c>
      <c r="CO240" s="27">
        <f t="shared" si="653"/>
        <v>0</v>
      </c>
      <c r="CP240" s="178" t="s">
        <v>661</v>
      </c>
      <c r="CQ240" s="27">
        <v>0</v>
      </c>
      <c r="CR240" s="27">
        <v>0</v>
      </c>
    </row>
    <row r="241" spans="1:96" ht="12" customHeight="1">
      <c r="A241" s="1"/>
      <c r="B241" s="16" t="s">
        <v>225</v>
      </c>
      <c r="C241" s="5" t="s">
        <v>226</v>
      </c>
      <c r="D241" s="27">
        <f>Functionalization!I241</f>
        <v>0</v>
      </c>
      <c r="E241" s="3"/>
      <c r="F241" s="27">
        <v>0</v>
      </c>
      <c r="G241" s="27">
        <f t="shared" si="642"/>
        <v>0</v>
      </c>
      <c r="H241" s="3"/>
      <c r="I241" s="27">
        <v>0</v>
      </c>
      <c r="J241" s="27">
        <v>0</v>
      </c>
      <c r="K241" s="27">
        <v>0</v>
      </c>
      <c r="L241" s="9"/>
      <c r="M241" s="27">
        <f>Functionalization!J241</f>
        <v>0</v>
      </c>
      <c r="N241" s="3"/>
      <c r="O241" s="27">
        <v>0</v>
      </c>
      <c r="P241" s="27">
        <f t="shared" si="643"/>
        <v>0</v>
      </c>
      <c r="Q241" s="3"/>
      <c r="R241" s="27">
        <v>0</v>
      </c>
      <c r="S241" s="27">
        <v>0</v>
      </c>
      <c r="T241" s="1"/>
      <c r="U241" s="27">
        <f>Functionalization!K241</f>
        <v>0</v>
      </c>
      <c r="V241" s="3"/>
      <c r="W241" s="27">
        <v>0</v>
      </c>
      <c r="X241" s="27">
        <f t="shared" si="644"/>
        <v>0</v>
      </c>
      <c r="Y241" s="3"/>
      <c r="Z241" s="27">
        <v>0</v>
      </c>
      <c r="AA241" s="27">
        <v>0</v>
      </c>
      <c r="AB241" s="27">
        <v>0</v>
      </c>
      <c r="AC241" s="27">
        <v>0</v>
      </c>
      <c r="AD241" s="9"/>
      <c r="AE241" s="27">
        <f>Functionalization!L241</f>
        <v>0</v>
      </c>
      <c r="AF241" s="3"/>
      <c r="AG241" s="27">
        <v>0</v>
      </c>
      <c r="AH241" s="27">
        <f t="shared" si="645"/>
        <v>0</v>
      </c>
      <c r="AI241" s="3"/>
      <c r="AJ241" s="27">
        <v>0</v>
      </c>
      <c r="AK241" s="27">
        <v>0</v>
      </c>
      <c r="AL241" s="9"/>
      <c r="AM241" s="27">
        <f>Functionalization!M241</f>
        <v>17.685292290495475</v>
      </c>
      <c r="AN241" s="3"/>
      <c r="AO241" s="27">
        <v>0</v>
      </c>
      <c r="AP241" s="27">
        <f t="shared" si="646"/>
        <v>17.685292290495475</v>
      </c>
      <c r="AQ241" s="3"/>
      <c r="AR241" s="27">
        <v>17.685292290495475</v>
      </c>
      <c r="AS241" s="9"/>
      <c r="AT241" s="27">
        <f>Functionalization!N241</f>
        <v>4.0889957137048585</v>
      </c>
      <c r="AU241" s="3"/>
      <c r="AV241" s="27">
        <v>0</v>
      </c>
      <c r="AW241" s="27">
        <f t="shared" si="647"/>
        <v>4.0889957137048585</v>
      </c>
      <c r="AX241" s="3"/>
      <c r="AY241" s="27">
        <v>4.0889957137048585</v>
      </c>
      <c r="AZ241" s="9"/>
      <c r="BA241" s="27">
        <f>Functionalization!O241</f>
        <v>2.5327232647607287</v>
      </c>
      <c r="BB241" s="3"/>
      <c r="BC241" s="27">
        <v>0</v>
      </c>
      <c r="BD241" s="27">
        <f t="shared" si="648"/>
        <v>2.5327232647607287</v>
      </c>
      <c r="BE241" s="3" t="s">
        <v>637</v>
      </c>
      <c r="BF241" s="27">
        <v>2.5327232647607287</v>
      </c>
      <c r="BG241" s="27">
        <v>0</v>
      </c>
      <c r="BH241" s="9"/>
      <c r="BI241" s="27">
        <f>Functionalization!P241</f>
        <v>0</v>
      </c>
      <c r="BJ241" s="3"/>
      <c r="BK241" s="27">
        <v>0</v>
      </c>
      <c r="BL241" s="27">
        <f t="shared" si="649"/>
        <v>0</v>
      </c>
      <c r="BM241" s="3"/>
      <c r="BN241" s="27">
        <v>0</v>
      </c>
      <c r="BO241" s="9"/>
      <c r="BP241" s="27">
        <f>Functionalization!Q241</f>
        <v>3184.3385468919028</v>
      </c>
      <c r="BQ241" s="3"/>
      <c r="BR241" s="27">
        <v>0</v>
      </c>
      <c r="BS241" s="27">
        <f t="shared" si="650"/>
        <v>3184.3385468919028</v>
      </c>
      <c r="BT241" s="3" t="s">
        <v>637</v>
      </c>
      <c r="BU241" s="27">
        <v>3184.3385468919028</v>
      </c>
      <c r="BV241" s="9"/>
      <c r="BW241" s="27">
        <f>Functionalization!R241</f>
        <v>89.404225823443468</v>
      </c>
      <c r="BX241" s="3"/>
      <c r="BY241" s="27">
        <v>0</v>
      </c>
      <c r="BZ241" s="27">
        <f t="shared" si="651"/>
        <v>89.404225823443468</v>
      </c>
      <c r="CA241" s="3" t="s">
        <v>637</v>
      </c>
      <c r="CB241" s="27">
        <v>89.404225823443468</v>
      </c>
      <c r="CC241" s="9"/>
      <c r="CD241" s="27">
        <f>Functionalization!S241</f>
        <v>44.181632576408219</v>
      </c>
      <c r="CE241" s="3"/>
      <c r="CF241" s="27">
        <v>0</v>
      </c>
      <c r="CG241" s="27">
        <f t="shared" si="652"/>
        <v>44.181632576408219</v>
      </c>
      <c r="CH241" s="3" t="s">
        <v>637</v>
      </c>
      <c r="CI241" s="27">
        <v>44.181632576408219</v>
      </c>
      <c r="CJ241" s="27">
        <v>0</v>
      </c>
      <c r="CK241" s="9"/>
      <c r="CL241" s="27">
        <f>Functionalization!T241</f>
        <v>0</v>
      </c>
      <c r="CM241" s="3"/>
      <c r="CN241" s="27">
        <v>0</v>
      </c>
      <c r="CO241" s="27">
        <f t="shared" si="653"/>
        <v>0</v>
      </c>
      <c r="CP241" s="178" t="s">
        <v>661</v>
      </c>
      <c r="CQ241" s="27">
        <v>0</v>
      </c>
      <c r="CR241" s="27">
        <v>0</v>
      </c>
    </row>
    <row r="242" spans="1:96" ht="12" customHeight="1">
      <c r="A242" s="1"/>
      <c r="B242" s="16" t="s">
        <v>16</v>
      </c>
      <c r="C242" s="5" t="s">
        <v>228</v>
      </c>
      <c r="D242" s="27">
        <f>Functionalization!I242</f>
        <v>0</v>
      </c>
      <c r="E242" s="3"/>
      <c r="F242" s="27">
        <v>0</v>
      </c>
      <c r="G242" s="27">
        <f t="shared" si="642"/>
        <v>0</v>
      </c>
      <c r="H242" s="3"/>
      <c r="I242" s="27">
        <v>0</v>
      </c>
      <c r="J242" s="27">
        <v>0</v>
      </c>
      <c r="K242" s="27">
        <v>0</v>
      </c>
      <c r="L242" s="9"/>
      <c r="M242" s="27">
        <f>Functionalization!J242</f>
        <v>0</v>
      </c>
      <c r="N242" s="3"/>
      <c r="O242" s="27">
        <v>0</v>
      </c>
      <c r="P242" s="27">
        <f t="shared" si="643"/>
        <v>0</v>
      </c>
      <c r="Q242" s="3"/>
      <c r="R242" s="27">
        <v>0</v>
      </c>
      <c r="S242" s="27">
        <v>0</v>
      </c>
      <c r="T242" s="1"/>
      <c r="U242" s="27">
        <f>Functionalization!K242</f>
        <v>0</v>
      </c>
      <c r="V242" s="3"/>
      <c r="W242" s="27">
        <v>0</v>
      </c>
      <c r="X242" s="27">
        <f t="shared" si="644"/>
        <v>0</v>
      </c>
      <c r="Y242" s="3"/>
      <c r="Z242" s="27">
        <v>0</v>
      </c>
      <c r="AA242" s="27">
        <v>0</v>
      </c>
      <c r="AB242" s="27">
        <v>0</v>
      </c>
      <c r="AC242" s="27">
        <v>0</v>
      </c>
      <c r="AD242" s="9"/>
      <c r="AE242" s="27">
        <f>Functionalization!L242</f>
        <v>0</v>
      </c>
      <c r="AF242" s="3"/>
      <c r="AG242" s="27">
        <v>0</v>
      </c>
      <c r="AH242" s="27">
        <f t="shared" si="645"/>
        <v>0</v>
      </c>
      <c r="AI242" s="3"/>
      <c r="AJ242" s="27">
        <v>0</v>
      </c>
      <c r="AK242" s="27">
        <v>0</v>
      </c>
      <c r="AL242" s="9"/>
      <c r="AM242" s="27">
        <f>Functionalization!M242</f>
        <v>0</v>
      </c>
      <c r="AN242" s="3"/>
      <c r="AO242" s="27">
        <v>0</v>
      </c>
      <c r="AP242" s="27">
        <f t="shared" si="646"/>
        <v>0</v>
      </c>
      <c r="AQ242" s="3"/>
      <c r="AR242" s="27">
        <v>0</v>
      </c>
      <c r="AS242" s="9"/>
      <c r="AT242" s="27">
        <f>Functionalization!N242</f>
        <v>0</v>
      </c>
      <c r="AU242" s="3"/>
      <c r="AV242" s="27">
        <v>0</v>
      </c>
      <c r="AW242" s="27">
        <f t="shared" si="647"/>
        <v>0</v>
      </c>
      <c r="AX242" s="3"/>
      <c r="AY242" s="27">
        <v>0</v>
      </c>
      <c r="AZ242" s="9"/>
      <c r="BA242" s="27">
        <f>Functionalization!O242</f>
        <v>0</v>
      </c>
      <c r="BB242" s="3"/>
      <c r="BC242" s="27">
        <v>0</v>
      </c>
      <c r="BD242" s="27">
        <f t="shared" si="648"/>
        <v>0</v>
      </c>
      <c r="BE242" s="3"/>
      <c r="BF242" s="27">
        <v>0</v>
      </c>
      <c r="BG242" s="27">
        <v>0</v>
      </c>
      <c r="BH242" s="9"/>
      <c r="BI242" s="27">
        <f>Functionalization!P242</f>
        <v>0</v>
      </c>
      <c r="BJ242" s="3"/>
      <c r="BK242" s="27">
        <v>0</v>
      </c>
      <c r="BL242" s="27">
        <f t="shared" si="649"/>
        <v>0</v>
      </c>
      <c r="BM242" s="3"/>
      <c r="BN242" s="27">
        <v>0</v>
      </c>
      <c r="BO242" s="9"/>
      <c r="BP242" s="27">
        <f>Functionalization!Q242</f>
        <v>0</v>
      </c>
      <c r="BQ242" s="3"/>
      <c r="BR242" s="27">
        <v>0</v>
      </c>
      <c r="BS242" s="27">
        <f t="shared" si="650"/>
        <v>0</v>
      </c>
      <c r="BT242" s="178" t="s">
        <v>637</v>
      </c>
      <c r="BU242" s="27">
        <v>0</v>
      </c>
      <c r="BV242" s="9"/>
      <c r="BW242" s="27">
        <f>Functionalization!R242</f>
        <v>0</v>
      </c>
      <c r="BX242" s="3"/>
      <c r="BY242" s="27">
        <v>0</v>
      </c>
      <c r="BZ242" s="27">
        <f t="shared" si="651"/>
        <v>0</v>
      </c>
      <c r="CA242" s="3"/>
      <c r="CB242" s="27">
        <v>0</v>
      </c>
      <c r="CC242" s="9"/>
      <c r="CD242" s="27">
        <f>Functionalization!S242</f>
        <v>0</v>
      </c>
      <c r="CE242" s="3"/>
      <c r="CF242" s="27">
        <v>0</v>
      </c>
      <c r="CG242" s="27">
        <f t="shared" si="652"/>
        <v>0</v>
      </c>
      <c r="CH242" s="3"/>
      <c r="CI242" s="27">
        <v>0</v>
      </c>
      <c r="CJ242" s="27">
        <v>0</v>
      </c>
      <c r="CK242" s="9"/>
      <c r="CL242" s="27">
        <f>Functionalization!T242</f>
        <v>0</v>
      </c>
      <c r="CM242" s="3"/>
      <c r="CN242" s="27">
        <v>0</v>
      </c>
      <c r="CO242" s="27">
        <f t="shared" si="653"/>
        <v>0</v>
      </c>
      <c r="CP242" s="178" t="s">
        <v>661</v>
      </c>
      <c r="CQ242" s="27">
        <v>0</v>
      </c>
      <c r="CR242" s="27">
        <v>0</v>
      </c>
    </row>
    <row r="243" spans="1:96" ht="12" customHeight="1">
      <c r="A243" s="1"/>
      <c r="B243" s="1"/>
      <c r="C243" s="1"/>
      <c r="D243" s="27"/>
      <c r="E243" s="3"/>
      <c r="F243" s="27"/>
      <c r="G243" s="27"/>
      <c r="H243" s="3"/>
      <c r="I243" s="27"/>
      <c r="J243" s="27"/>
      <c r="K243" s="27"/>
      <c r="L243" s="9"/>
      <c r="M243" s="27"/>
      <c r="N243" s="3"/>
      <c r="O243" s="27"/>
      <c r="P243" s="27"/>
      <c r="Q243" s="3"/>
      <c r="R243" s="27"/>
      <c r="S243" s="27"/>
      <c r="T243" s="9"/>
      <c r="U243" s="27"/>
      <c r="V243" s="3"/>
      <c r="W243" s="27"/>
      <c r="X243" s="27"/>
      <c r="Y243" s="3"/>
      <c r="Z243" s="27"/>
      <c r="AA243" s="27"/>
      <c r="AB243" s="27"/>
      <c r="AC243" s="27"/>
      <c r="AD243" s="9"/>
      <c r="AE243" s="27"/>
      <c r="AF243" s="3"/>
      <c r="AG243" s="27"/>
      <c r="AH243" s="27"/>
      <c r="AI243" s="3"/>
      <c r="AJ243" s="27"/>
      <c r="AK243" s="27"/>
      <c r="AL243" s="9"/>
      <c r="AM243" s="27"/>
      <c r="AN243" s="3"/>
      <c r="AO243" s="27"/>
      <c r="AP243" s="27"/>
      <c r="AQ243" s="3"/>
      <c r="AR243" s="27"/>
      <c r="AS243" s="9"/>
      <c r="AT243" s="27"/>
      <c r="AU243" s="3"/>
      <c r="AV243" s="27"/>
      <c r="AW243" s="27"/>
      <c r="AX243" s="3" t="s">
        <v>33</v>
      </c>
      <c r="AY243" s="27"/>
      <c r="AZ243" s="9"/>
      <c r="BA243" s="27"/>
      <c r="BB243" s="3"/>
      <c r="BC243" s="27"/>
      <c r="BD243" s="27"/>
      <c r="BE243" s="3"/>
      <c r="BF243" s="27"/>
      <c r="BG243" s="27"/>
      <c r="BH243" s="9"/>
      <c r="BI243" s="27"/>
      <c r="BJ243" s="3"/>
      <c r="BK243" s="27"/>
      <c r="BL243" s="27"/>
      <c r="BM243" s="3"/>
      <c r="BN243" s="27"/>
      <c r="BO243" s="9"/>
      <c r="BP243" s="27"/>
      <c r="BQ243" s="3"/>
      <c r="BR243" s="27"/>
      <c r="BS243" s="27"/>
      <c r="BT243" s="3"/>
      <c r="BU243" s="27"/>
      <c r="BV243" s="9"/>
      <c r="BW243" s="27"/>
      <c r="BX243" s="3"/>
      <c r="BY243" s="27"/>
      <c r="BZ243" s="27"/>
      <c r="CA243" s="3"/>
      <c r="CB243" s="27"/>
      <c r="CC243" s="9"/>
      <c r="CD243" s="27"/>
      <c r="CE243" s="3"/>
      <c r="CF243" s="27"/>
      <c r="CG243" s="27"/>
      <c r="CH243" s="3"/>
      <c r="CI243" s="27"/>
      <c r="CJ243" s="27"/>
      <c r="CK243" s="9"/>
      <c r="CL243" s="27"/>
      <c r="CM243" s="3"/>
      <c r="CN243" s="27"/>
      <c r="CO243" s="27"/>
      <c r="CP243" s="3"/>
      <c r="CQ243" s="27"/>
      <c r="CR243" s="27"/>
    </row>
    <row r="244" spans="1:96" ht="12" customHeight="1">
      <c r="A244" s="1"/>
      <c r="B244" s="16" t="s">
        <v>193</v>
      </c>
      <c r="C244" s="1"/>
      <c r="D244" s="27"/>
      <c r="E244" s="3"/>
      <c r="F244" s="27"/>
      <c r="G244" s="27"/>
      <c r="H244" s="3"/>
      <c r="I244" s="27"/>
      <c r="J244" s="27"/>
      <c r="K244" s="27"/>
      <c r="L244" s="9"/>
      <c r="M244" s="27"/>
      <c r="N244" s="3"/>
      <c r="O244" s="27"/>
      <c r="P244" s="27"/>
      <c r="Q244" s="3"/>
      <c r="R244" s="27"/>
      <c r="S244" s="27"/>
      <c r="T244" s="9"/>
      <c r="U244" s="27"/>
      <c r="V244" s="3"/>
      <c r="W244" s="27"/>
      <c r="X244" s="27"/>
      <c r="Y244" s="3"/>
      <c r="Z244" s="27"/>
      <c r="AA244" s="27"/>
      <c r="AB244" s="27"/>
      <c r="AC244" s="27"/>
      <c r="AD244" s="9"/>
      <c r="AE244" s="27"/>
      <c r="AF244" s="3"/>
      <c r="AG244" s="27"/>
      <c r="AH244" s="27"/>
      <c r="AI244" s="3"/>
      <c r="AJ244" s="27"/>
      <c r="AK244" s="27"/>
      <c r="AL244" s="9"/>
      <c r="AM244" s="27"/>
      <c r="AN244" s="3"/>
      <c r="AO244" s="27"/>
      <c r="AP244" s="27"/>
      <c r="AQ244" s="3"/>
      <c r="AR244" s="27"/>
      <c r="AS244" s="9"/>
      <c r="AT244" s="27"/>
      <c r="AU244" s="3"/>
      <c r="AV244" s="27"/>
      <c r="AW244" s="27"/>
      <c r="AX244" s="3"/>
      <c r="AY244" s="27"/>
      <c r="AZ244" s="9"/>
      <c r="BA244" s="27"/>
      <c r="BB244" s="3"/>
      <c r="BC244" s="27"/>
      <c r="BD244" s="27"/>
      <c r="BE244" s="3"/>
      <c r="BF244" s="27"/>
      <c r="BG244" s="27"/>
      <c r="BH244" s="9"/>
      <c r="BI244" s="27"/>
      <c r="BJ244" s="3"/>
      <c r="BK244" s="27"/>
      <c r="BL244" s="27"/>
      <c r="BM244" s="3"/>
      <c r="BN244" s="27"/>
      <c r="BO244" s="9"/>
      <c r="BP244" s="27"/>
      <c r="BQ244" s="3"/>
      <c r="BR244" s="27"/>
      <c r="BS244" s="27"/>
      <c r="BT244" s="3"/>
      <c r="BU244" s="27"/>
      <c r="BV244" s="9"/>
      <c r="BW244" s="27"/>
      <c r="BX244" s="3"/>
      <c r="BY244" s="27"/>
      <c r="BZ244" s="27"/>
      <c r="CA244" s="3"/>
      <c r="CB244" s="27"/>
      <c r="CC244" s="9"/>
      <c r="CD244" s="27"/>
      <c r="CE244" s="3"/>
      <c r="CF244" s="27"/>
      <c r="CG244" s="27"/>
      <c r="CH244" s="3"/>
      <c r="CI244" s="27"/>
      <c r="CJ244" s="27"/>
      <c r="CK244" s="9"/>
      <c r="CL244" s="27"/>
      <c r="CM244" s="3"/>
      <c r="CN244" s="27"/>
      <c r="CO244" s="27"/>
      <c r="CP244" s="3"/>
      <c r="CQ244" s="27"/>
      <c r="CR244" s="27"/>
    </row>
    <row r="245" spans="1:96" ht="12" customHeight="1">
      <c r="A245" s="1"/>
      <c r="B245" s="16" t="s">
        <v>198</v>
      </c>
      <c r="C245" s="5" t="s">
        <v>229</v>
      </c>
      <c r="D245" s="27">
        <f>Functionalization!I245</f>
        <v>0</v>
      </c>
      <c r="E245" s="3"/>
      <c r="F245" s="27">
        <v>0</v>
      </c>
      <c r="G245" s="27">
        <f t="shared" ref="G245:G248" si="654">D245-F245</f>
        <v>0</v>
      </c>
      <c r="H245" s="3"/>
      <c r="I245" s="27">
        <v>0</v>
      </c>
      <c r="J245" s="27">
        <v>0</v>
      </c>
      <c r="K245" s="27">
        <v>0</v>
      </c>
      <c r="L245" s="9"/>
      <c r="M245" s="27">
        <f>Functionalization!J245</f>
        <v>0</v>
      </c>
      <c r="N245" s="3"/>
      <c r="O245" s="27">
        <v>0</v>
      </c>
      <c r="P245" s="27">
        <f t="shared" ref="P245:P248" si="655">M245-O245</f>
        <v>0</v>
      </c>
      <c r="Q245" s="3"/>
      <c r="R245" s="27">
        <v>0</v>
      </c>
      <c r="S245" s="27">
        <v>0</v>
      </c>
      <c r="T245" s="1"/>
      <c r="U245" s="27">
        <f>Functionalization!K245</f>
        <v>0</v>
      </c>
      <c r="V245" s="3"/>
      <c r="W245" s="27">
        <v>0</v>
      </c>
      <c r="X245" s="27">
        <f t="shared" ref="X245:X248" si="656">U245-W245</f>
        <v>0</v>
      </c>
      <c r="Y245" s="3"/>
      <c r="Z245" s="27">
        <v>0</v>
      </c>
      <c r="AA245" s="27">
        <v>0</v>
      </c>
      <c r="AB245" s="27">
        <v>0</v>
      </c>
      <c r="AC245" s="27">
        <v>0</v>
      </c>
      <c r="AD245" s="9"/>
      <c r="AE245" s="27">
        <f>Functionalization!L245</f>
        <v>0</v>
      </c>
      <c r="AF245" s="3"/>
      <c r="AG245" s="27">
        <v>0</v>
      </c>
      <c r="AH245" s="27">
        <f t="shared" ref="AH245:AH248" si="657">AE245-AG245</f>
        <v>0</v>
      </c>
      <c r="AI245" s="3"/>
      <c r="AJ245" s="27">
        <v>0</v>
      </c>
      <c r="AK245" s="27">
        <v>0</v>
      </c>
      <c r="AL245" s="9"/>
      <c r="AM245" s="27">
        <f>Functionalization!M245</f>
        <v>0</v>
      </c>
      <c r="AN245" s="3"/>
      <c r="AO245" s="27">
        <v>0</v>
      </c>
      <c r="AP245" s="27">
        <f t="shared" ref="AP245:AP248" si="658">AM245-AO245</f>
        <v>0</v>
      </c>
      <c r="AQ245" s="3"/>
      <c r="AR245" s="27">
        <v>0</v>
      </c>
      <c r="AS245" s="9"/>
      <c r="AT245" s="27">
        <f>Functionalization!N245</f>
        <v>0</v>
      </c>
      <c r="AU245" s="3"/>
      <c r="AV245" s="27">
        <v>0</v>
      </c>
      <c r="AW245" s="27">
        <f t="shared" ref="AW245:AW248" si="659">AT245-AV245</f>
        <v>0</v>
      </c>
      <c r="AX245" s="3" t="s">
        <v>637</v>
      </c>
      <c r="AY245" s="27">
        <v>0</v>
      </c>
      <c r="AZ245" s="9"/>
      <c r="BA245" s="27">
        <f>Functionalization!O245</f>
        <v>340.29815776363188</v>
      </c>
      <c r="BB245" s="3"/>
      <c r="BC245" s="27">
        <v>0</v>
      </c>
      <c r="BD245" s="27">
        <f t="shared" ref="BD245:BD248" si="660">BA245-BC245</f>
        <v>340.29815776363188</v>
      </c>
      <c r="BE245" s="3" t="s">
        <v>637</v>
      </c>
      <c r="BF245" s="27">
        <v>340.29815776363188</v>
      </c>
      <c r="BG245" s="27">
        <v>0</v>
      </c>
      <c r="BH245" s="9"/>
      <c r="BI245" s="27">
        <f>Functionalization!P245</f>
        <v>0</v>
      </c>
      <c r="BJ245" s="3"/>
      <c r="BK245" s="27">
        <v>0</v>
      </c>
      <c r="BL245" s="27">
        <f t="shared" ref="BL245:BL248" si="661">BI245-BK245</f>
        <v>0</v>
      </c>
      <c r="BM245" s="3"/>
      <c r="BN245" s="27">
        <v>0</v>
      </c>
      <c r="BO245" s="9"/>
      <c r="BP245" s="27">
        <f>Functionalization!Q245</f>
        <v>250.58797868261217</v>
      </c>
      <c r="BQ245" s="3"/>
      <c r="BR245" s="27">
        <v>0</v>
      </c>
      <c r="BS245" s="27">
        <f t="shared" ref="BS245:BS248" si="662">BP245-BR245</f>
        <v>250.58797868261217</v>
      </c>
      <c r="BT245" s="3" t="s">
        <v>637</v>
      </c>
      <c r="BU245" s="27">
        <v>250.58797868261217</v>
      </c>
      <c r="BV245" s="9"/>
      <c r="BW245" s="27">
        <f>Functionalization!R245</f>
        <v>14.06768277171934</v>
      </c>
      <c r="BX245" s="3"/>
      <c r="BY245" s="27">
        <v>0</v>
      </c>
      <c r="BZ245" s="27">
        <f t="shared" ref="BZ245:BZ248" si="663">BW245-BY245</f>
        <v>14.06768277171934</v>
      </c>
      <c r="CA245" s="179" t="s">
        <v>637</v>
      </c>
      <c r="CB245" s="27">
        <v>14.06768277171934</v>
      </c>
      <c r="CC245" s="9"/>
      <c r="CD245" s="27">
        <f>Functionalization!S245</f>
        <v>217.24391321549638</v>
      </c>
      <c r="CE245" s="3"/>
      <c r="CF245" s="27">
        <v>0</v>
      </c>
      <c r="CG245" s="27">
        <f t="shared" ref="CG245:CG248" si="664">CD245-CF245</f>
        <v>217.24391321549638</v>
      </c>
      <c r="CH245" s="179" t="s">
        <v>637</v>
      </c>
      <c r="CI245" s="27">
        <v>217.24391321549638</v>
      </c>
      <c r="CJ245" s="27">
        <v>0</v>
      </c>
      <c r="CK245" s="9"/>
      <c r="CL245" s="27">
        <f>Functionalization!T245</f>
        <v>0</v>
      </c>
      <c r="CM245" s="3"/>
      <c r="CN245" s="27">
        <v>0</v>
      </c>
      <c r="CO245" s="27">
        <f t="shared" ref="CO245:CO248" si="665">CL245-CN245</f>
        <v>0</v>
      </c>
      <c r="CP245" s="178" t="s">
        <v>661</v>
      </c>
      <c r="CQ245" s="27">
        <v>0</v>
      </c>
      <c r="CR245" s="27">
        <v>0</v>
      </c>
    </row>
    <row r="246" spans="1:96" ht="12" customHeight="1">
      <c r="A246" s="1"/>
      <c r="B246" s="16" t="s">
        <v>222</v>
      </c>
      <c r="C246" s="5" t="s">
        <v>231</v>
      </c>
      <c r="D246" s="27">
        <f>Functionalization!I246</f>
        <v>0</v>
      </c>
      <c r="E246" s="3"/>
      <c r="F246" s="27">
        <v>0</v>
      </c>
      <c r="G246" s="27">
        <f t="shared" si="654"/>
        <v>0</v>
      </c>
      <c r="H246" s="3"/>
      <c r="I246" s="27">
        <v>0</v>
      </c>
      <c r="J246" s="27">
        <v>0</v>
      </c>
      <c r="K246" s="27">
        <v>0</v>
      </c>
      <c r="L246" s="9"/>
      <c r="M246" s="27">
        <f>Functionalization!J246</f>
        <v>0</v>
      </c>
      <c r="N246" s="3"/>
      <c r="O246" s="27">
        <v>0</v>
      </c>
      <c r="P246" s="27">
        <f t="shared" si="655"/>
        <v>0</v>
      </c>
      <c r="Q246" s="3"/>
      <c r="R246" s="27">
        <v>0</v>
      </c>
      <c r="S246" s="27">
        <v>0</v>
      </c>
      <c r="T246" s="1"/>
      <c r="U246" s="27">
        <f>Functionalization!K246</f>
        <v>0</v>
      </c>
      <c r="V246" s="3"/>
      <c r="W246" s="27">
        <v>0</v>
      </c>
      <c r="X246" s="27">
        <f t="shared" si="656"/>
        <v>0</v>
      </c>
      <c r="Y246" s="3"/>
      <c r="Z246" s="27">
        <v>0</v>
      </c>
      <c r="AA246" s="27">
        <v>0</v>
      </c>
      <c r="AB246" s="27">
        <v>0</v>
      </c>
      <c r="AC246" s="27">
        <v>0</v>
      </c>
      <c r="AD246" s="9"/>
      <c r="AE246" s="27">
        <f>Functionalization!L246</f>
        <v>0</v>
      </c>
      <c r="AF246" s="3"/>
      <c r="AG246" s="27">
        <v>0</v>
      </c>
      <c r="AH246" s="27">
        <f t="shared" si="657"/>
        <v>0</v>
      </c>
      <c r="AI246" s="3"/>
      <c r="AJ246" s="27">
        <v>0</v>
      </c>
      <c r="AK246" s="27">
        <v>0</v>
      </c>
      <c r="AL246" s="9"/>
      <c r="AM246" s="27">
        <f>Functionalization!M246</f>
        <v>4083.4371045842408</v>
      </c>
      <c r="AN246" s="3"/>
      <c r="AO246" s="27">
        <v>0</v>
      </c>
      <c r="AP246" s="27">
        <f t="shared" si="658"/>
        <v>4083.4371045842408</v>
      </c>
      <c r="AQ246" s="3" t="s">
        <v>637</v>
      </c>
      <c r="AR246" s="27">
        <v>4083.4371045842408</v>
      </c>
      <c r="AS246" s="9"/>
      <c r="AT246" s="27">
        <f>Functionalization!N246</f>
        <v>0</v>
      </c>
      <c r="AU246" s="3"/>
      <c r="AV246" s="27">
        <v>0</v>
      </c>
      <c r="AW246" s="27">
        <f t="shared" si="659"/>
        <v>0</v>
      </c>
      <c r="AX246" s="3"/>
      <c r="AY246" s="27">
        <v>0</v>
      </c>
      <c r="AZ246" s="9"/>
      <c r="BA246" s="27">
        <f>Functionalization!O246</f>
        <v>5189.79585863794</v>
      </c>
      <c r="BB246" s="3"/>
      <c r="BC246" s="27">
        <v>0</v>
      </c>
      <c r="BD246" s="27">
        <f t="shared" si="660"/>
        <v>5189.79585863794</v>
      </c>
      <c r="BE246" s="3" t="s">
        <v>637</v>
      </c>
      <c r="BF246" s="27">
        <v>5189.79585863794</v>
      </c>
      <c r="BG246" s="27">
        <v>0</v>
      </c>
      <c r="BH246" s="9"/>
      <c r="BI246" s="27">
        <f>Functionalization!P246</f>
        <v>0</v>
      </c>
      <c r="BJ246" s="3"/>
      <c r="BK246" s="27">
        <v>0</v>
      </c>
      <c r="BL246" s="27">
        <f t="shared" si="661"/>
        <v>0</v>
      </c>
      <c r="BM246" s="3"/>
      <c r="BN246" s="27">
        <v>0</v>
      </c>
      <c r="BO246" s="9"/>
      <c r="BP246" s="27">
        <f>Functionalization!Q246</f>
        <v>0</v>
      </c>
      <c r="BQ246" s="3"/>
      <c r="BR246" s="27">
        <v>0</v>
      </c>
      <c r="BS246" s="27">
        <f t="shared" si="662"/>
        <v>0</v>
      </c>
      <c r="BT246" s="178" t="s">
        <v>637</v>
      </c>
      <c r="BU246" s="27">
        <v>0</v>
      </c>
      <c r="BV246" s="9"/>
      <c r="BW246" s="27">
        <f>Functionalization!R246</f>
        <v>0</v>
      </c>
      <c r="BX246" s="3"/>
      <c r="BY246" s="27">
        <v>0</v>
      </c>
      <c r="BZ246" s="27">
        <f t="shared" si="663"/>
        <v>0</v>
      </c>
      <c r="CA246" s="3"/>
      <c r="CB246" s="27">
        <v>0</v>
      </c>
      <c r="CC246" s="9"/>
      <c r="CD246" s="27">
        <f>Functionalization!S246</f>
        <v>145.23279742462711</v>
      </c>
      <c r="CE246" s="3"/>
      <c r="CF246" s="27">
        <v>0</v>
      </c>
      <c r="CG246" s="27">
        <f t="shared" si="664"/>
        <v>145.23279742462711</v>
      </c>
      <c r="CH246" s="3" t="s">
        <v>642</v>
      </c>
      <c r="CI246" s="27">
        <v>0</v>
      </c>
      <c r="CJ246" s="27">
        <v>145.23279742462711</v>
      </c>
      <c r="CK246" s="9"/>
      <c r="CL246" s="27">
        <f>Functionalization!T246</f>
        <v>0</v>
      </c>
      <c r="CM246" s="3"/>
      <c r="CN246" s="27">
        <v>0</v>
      </c>
      <c r="CO246" s="27">
        <f t="shared" si="665"/>
        <v>0</v>
      </c>
      <c r="CP246" s="178" t="s">
        <v>661</v>
      </c>
      <c r="CQ246" s="27">
        <v>0</v>
      </c>
      <c r="CR246" s="27">
        <v>0</v>
      </c>
    </row>
    <row r="247" spans="1:96" ht="12" customHeight="1">
      <c r="A247" s="1"/>
      <c r="B247" s="16" t="s">
        <v>225</v>
      </c>
      <c r="C247" s="5" t="s">
        <v>233</v>
      </c>
      <c r="D247" s="27">
        <f>Functionalization!I247</f>
        <v>0</v>
      </c>
      <c r="E247" s="3"/>
      <c r="F247" s="27">
        <v>0</v>
      </c>
      <c r="G247" s="27">
        <f t="shared" si="654"/>
        <v>0</v>
      </c>
      <c r="H247" s="3"/>
      <c r="I247" s="27">
        <v>0</v>
      </c>
      <c r="J247" s="27">
        <v>0</v>
      </c>
      <c r="K247" s="27">
        <v>0</v>
      </c>
      <c r="L247" s="9"/>
      <c r="M247" s="27">
        <f>Functionalization!J247</f>
        <v>0</v>
      </c>
      <c r="N247" s="3"/>
      <c r="O247" s="27">
        <v>0</v>
      </c>
      <c r="P247" s="27">
        <f t="shared" si="655"/>
        <v>0</v>
      </c>
      <c r="Q247" s="3"/>
      <c r="R247" s="27">
        <v>0</v>
      </c>
      <c r="S247" s="27">
        <v>0</v>
      </c>
      <c r="T247" s="1"/>
      <c r="U247" s="27">
        <f>Functionalization!K247</f>
        <v>0</v>
      </c>
      <c r="V247" s="3"/>
      <c r="W247" s="27">
        <v>0</v>
      </c>
      <c r="X247" s="27">
        <f t="shared" si="656"/>
        <v>0</v>
      </c>
      <c r="Y247" s="3"/>
      <c r="Z247" s="27">
        <v>0</v>
      </c>
      <c r="AA247" s="27">
        <v>0</v>
      </c>
      <c r="AB247" s="27">
        <v>0</v>
      </c>
      <c r="AC247" s="27">
        <v>0</v>
      </c>
      <c r="AD247" s="9"/>
      <c r="AE247" s="27">
        <f>Functionalization!L247</f>
        <v>0</v>
      </c>
      <c r="AF247" s="3"/>
      <c r="AG247" s="27">
        <v>0</v>
      </c>
      <c r="AH247" s="27">
        <f t="shared" si="657"/>
        <v>0</v>
      </c>
      <c r="AI247" s="3"/>
      <c r="AJ247" s="27">
        <v>0</v>
      </c>
      <c r="AK247" s="27">
        <v>0</v>
      </c>
      <c r="AL247" s="9"/>
      <c r="AM247" s="27">
        <f>Functionalization!M247</f>
        <v>149.93590803833624</v>
      </c>
      <c r="AN247" s="3"/>
      <c r="AO247" s="27">
        <v>0</v>
      </c>
      <c r="AP247" s="27">
        <f t="shared" si="658"/>
        <v>149.93590803833624</v>
      </c>
      <c r="AQ247" s="3" t="s">
        <v>637</v>
      </c>
      <c r="AR247" s="27">
        <v>149.93590803833624</v>
      </c>
      <c r="AS247" s="9"/>
      <c r="AT247" s="27">
        <f>Functionalization!N247</f>
        <v>34.666505660677792</v>
      </c>
      <c r="AU247" s="3"/>
      <c r="AV247" s="27">
        <v>0</v>
      </c>
      <c r="AW247" s="27">
        <f t="shared" si="659"/>
        <v>34.666505660677792</v>
      </c>
      <c r="AX247" s="3" t="s">
        <v>637</v>
      </c>
      <c r="AY247" s="27">
        <v>34.666505660677792</v>
      </c>
      <c r="AZ247" s="9"/>
      <c r="BA247" s="27">
        <f>Functionalization!O247</f>
        <v>21.472427838572081</v>
      </c>
      <c r="BB247" s="3"/>
      <c r="BC247" s="27">
        <v>0</v>
      </c>
      <c r="BD247" s="27">
        <f t="shared" si="660"/>
        <v>21.472427838572081</v>
      </c>
      <c r="BE247" s="3" t="s">
        <v>637</v>
      </c>
      <c r="BF247" s="27">
        <v>21.472427838572081</v>
      </c>
      <c r="BG247" s="27">
        <v>0</v>
      </c>
      <c r="BH247" s="9"/>
      <c r="BI247" s="27">
        <f>Functionalization!P247</f>
        <v>0</v>
      </c>
      <c r="BJ247" s="3"/>
      <c r="BK247" s="27">
        <v>0</v>
      </c>
      <c r="BL247" s="27">
        <f t="shared" si="661"/>
        <v>0</v>
      </c>
      <c r="BM247" s="3"/>
      <c r="BN247" s="27">
        <v>0</v>
      </c>
      <c r="BO247" s="9"/>
      <c r="BP247" s="27">
        <f>Functionalization!Q247</f>
        <v>15.191882043146279</v>
      </c>
      <c r="BQ247" s="3"/>
      <c r="BR247" s="27">
        <v>0</v>
      </c>
      <c r="BS247" s="27">
        <f t="shared" si="662"/>
        <v>15.191882043146279</v>
      </c>
      <c r="BT247" s="3" t="s">
        <v>637</v>
      </c>
      <c r="BU247" s="27">
        <v>15.191882043146279</v>
      </c>
      <c r="BV247" s="9"/>
      <c r="BW247" s="27">
        <f>Functionalization!R247</f>
        <v>12.153505634298227</v>
      </c>
      <c r="BX247" s="3"/>
      <c r="BY247" s="27">
        <v>0</v>
      </c>
      <c r="BZ247" s="27">
        <f t="shared" si="663"/>
        <v>12.153505634298227</v>
      </c>
      <c r="CA247" s="179" t="s">
        <v>637</v>
      </c>
      <c r="CB247" s="27">
        <v>12.153505634298227</v>
      </c>
      <c r="CC247" s="9"/>
      <c r="CD247" s="27">
        <f>Functionalization!S247</f>
        <v>47.854428435527822</v>
      </c>
      <c r="CE247" s="3"/>
      <c r="CF247" s="27">
        <v>0</v>
      </c>
      <c r="CG247" s="27">
        <f t="shared" si="664"/>
        <v>47.854428435527822</v>
      </c>
      <c r="CH247" s="179"/>
      <c r="CI247" s="27">
        <v>47.854428435527822</v>
      </c>
      <c r="CJ247" s="27">
        <v>0</v>
      </c>
      <c r="CK247" s="9"/>
      <c r="CL247" s="27">
        <f>Functionalization!T247</f>
        <v>0</v>
      </c>
      <c r="CM247" s="3"/>
      <c r="CN247" s="27">
        <v>0</v>
      </c>
      <c r="CO247" s="27">
        <f t="shared" si="665"/>
        <v>0</v>
      </c>
      <c r="CP247" s="178" t="s">
        <v>661</v>
      </c>
      <c r="CQ247" s="27">
        <v>0</v>
      </c>
      <c r="CR247" s="27">
        <v>0</v>
      </c>
    </row>
    <row r="248" spans="1:96" ht="12" customHeight="1">
      <c r="A248" s="1"/>
      <c r="B248" s="16" t="s">
        <v>16</v>
      </c>
      <c r="C248" s="5" t="s">
        <v>235</v>
      </c>
      <c r="D248" s="27">
        <f>Functionalization!I248</f>
        <v>0</v>
      </c>
      <c r="E248" s="3"/>
      <c r="F248" s="27">
        <v>0</v>
      </c>
      <c r="G248" s="27">
        <f t="shared" si="654"/>
        <v>0</v>
      </c>
      <c r="H248" s="3"/>
      <c r="I248" s="27">
        <v>0</v>
      </c>
      <c r="J248" s="27">
        <v>0</v>
      </c>
      <c r="K248" s="27">
        <v>0</v>
      </c>
      <c r="L248" s="9"/>
      <c r="M248" s="27">
        <f>Functionalization!J248</f>
        <v>0</v>
      </c>
      <c r="N248" s="3"/>
      <c r="O248" s="27">
        <v>0</v>
      </c>
      <c r="P248" s="27">
        <f t="shared" si="655"/>
        <v>0</v>
      </c>
      <c r="Q248" s="3"/>
      <c r="R248" s="27">
        <v>0</v>
      </c>
      <c r="S248" s="27">
        <v>0</v>
      </c>
      <c r="T248" s="1"/>
      <c r="U248" s="27">
        <f>Functionalization!K248</f>
        <v>0</v>
      </c>
      <c r="V248" s="3"/>
      <c r="W248" s="27">
        <v>0</v>
      </c>
      <c r="X248" s="27">
        <f t="shared" si="656"/>
        <v>0</v>
      </c>
      <c r="Y248" s="3"/>
      <c r="Z248" s="27">
        <v>0</v>
      </c>
      <c r="AA248" s="27">
        <v>0</v>
      </c>
      <c r="AB248" s="27">
        <v>0</v>
      </c>
      <c r="AC248" s="27">
        <v>0</v>
      </c>
      <c r="AD248" s="9"/>
      <c r="AE248" s="27">
        <f>Functionalization!L248</f>
        <v>0</v>
      </c>
      <c r="AF248" s="3"/>
      <c r="AG248" s="27">
        <v>0</v>
      </c>
      <c r="AH248" s="27">
        <f t="shared" si="657"/>
        <v>0</v>
      </c>
      <c r="AI248" s="3"/>
      <c r="AJ248" s="27">
        <v>0</v>
      </c>
      <c r="AK248" s="27">
        <v>0</v>
      </c>
      <c r="AL248" s="9"/>
      <c r="AM248" s="27">
        <f>Functionalization!M248</f>
        <v>0</v>
      </c>
      <c r="AN248" s="3"/>
      <c r="AO248" s="27">
        <v>0</v>
      </c>
      <c r="AP248" s="27">
        <f t="shared" si="658"/>
        <v>0</v>
      </c>
      <c r="AQ248" s="3"/>
      <c r="AR248" s="27">
        <v>0</v>
      </c>
      <c r="AS248" s="9"/>
      <c r="AT248" s="27">
        <f>Functionalization!N248</f>
        <v>0</v>
      </c>
      <c r="AU248" s="3"/>
      <c r="AV248" s="27">
        <v>0</v>
      </c>
      <c r="AW248" s="27">
        <f t="shared" si="659"/>
        <v>0</v>
      </c>
      <c r="AX248" s="3"/>
      <c r="AY248" s="27">
        <v>0</v>
      </c>
      <c r="AZ248" s="9"/>
      <c r="BA248" s="27">
        <f>Functionalization!O248</f>
        <v>0</v>
      </c>
      <c r="BB248" s="3"/>
      <c r="BC248" s="27">
        <v>0</v>
      </c>
      <c r="BD248" s="27">
        <f t="shared" si="660"/>
        <v>0</v>
      </c>
      <c r="BE248" s="3"/>
      <c r="BF248" s="27">
        <v>0</v>
      </c>
      <c r="BG248" s="27">
        <v>0</v>
      </c>
      <c r="BH248" s="9"/>
      <c r="BI248" s="27">
        <f>Functionalization!P248</f>
        <v>0</v>
      </c>
      <c r="BJ248" s="3"/>
      <c r="BK248" s="27">
        <v>0</v>
      </c>
      <c r="BL248" s="27">
        <f t="shared" si="661"/>
        <v>0</v>
      </c>
      <c r="BM248" s="3"/>
      <c r="BN248" s="27">
        <v>0</v>
      </c>
      <c r="BO248" s="9"/>
      <c r="BP248" s="27">
        <f>Functionalization!Q248</f>
        <v>0</v>
      </c>
      <c r="BQ248" s="3"/>
      <c r="BR248" s="27">
        <v>0</v>
      </c>
      <c r="BS248" s="27">
        <f t="shared" si="662"/>
        <v>0</v>
      </c>
      <c r="BT248" s="178" t="s">
        <v>637</v>
      </c>
      <c r="BU248" s="27">
        <v>0</v>
      </c>
      <c r="BV248" s="9"/>
      <c r="BW248" s="27">
        <f>Functionalization!R248</f>
        <v>0</v>
      </c>
      <c r="BX248" s="3"/>
      <c r="BY248" s="27">
        <v>0</v>
      </c>
      <c r="BZ248" s="27">
        <f t="shared" si="663"/>
        <v>0</v>
      </c>
      <c r="CA248" s="3"/>
      <c r="CB248" s="27">
        <v>0</v>
      </c>
      <c r="CC248" s="9"/>
      <c r="CD248" s="27">
        <f>Functionalization!S248</f>
        <v>0</v>
      </c>
      <c r="CE248" s="3"/>
      <c r="CF248" s="27">
        <v>0</v>
      </c>
      <c r="CG248" s="27">
        <f t="shared" si="664"/>
        <v>0</v>
      </c>
      <c r="CH248" s="3"/>
      <c r="CI248" s="27">
        <v>0</v>
      </c>
      <c r="CJ248" s="27">
        <v>0</v>
      </c>
      <c r="CK248" s="9"/>
      <c r="CL248" s="27">
        <f>Functionalization!T248</f>
        <v>0</v>
      </c>
      <c r="CM248" s="3"/>
      <c r="CN248" s="27">
        <v>0</v>
      </c>
      <c r="CO248" s="27">
        <f t="shared" si="665"/>
        <v>0</v>
      </c>
      <c r="CP248" s="178" t="s">
        <v>661</v>
      </c>
      <c r="CQ248" s="27">
        <v>0</v>
      </c>
      <c r="CR248" s="27">
        <v>0</v>
      </c>
    </row>
    <row r="249" spans="1:96" ht="12" customHeight="1">
      <c r="A249" s="1"/>
      <c r="B249" s="16" t="s">
        <v>42</v>
      </c>
      <c r="C249" s="1"/>
      <c r="D249" s="26">
        <f>SUM(D245:D248,D239:D242)</f>
        <v>0</v>
      </c>
      <c r="E249" s="3"/>
      <c r="F249" s="26">
        <f t="shared" ref="F249:G249" si="666">SUM(F245:F248,F239:F242)</f>
        <v>0</v>
      </c>
      <c r="G249" s="26">
        <f t="shared" si="666"/>
        <v>0</v>
      </c>
      <c r="H249" s="3"/>
      <c r="I249" s="26">
        <f t="shared" ref="I249:K249" si="667">SUM(I245:I248,I239:I242)</f>
        <v>0</v>
      </c>
      <c r="J249" s="26">
        <f t="shared" si="667"/>
        <v>0</v>
      </c>
      <c r="K249" s="26">
        <f t="shared" si="667"/>
        <v>0</v>
      </c>
      <c r="L249" s="9"/>
      <c r="M249" s="26">
        <f>SUM(M245:M248,M239:M242)</f>
        <v>0</v>
      </c>
      <c r="N249" s="3"/>
      <c r="O249" s="26">
        <f t="shared" ref="O249:P249" si="668">SUM(O245:O248,O239:O242)</f>
        <v>0</v>
      </c>
      <c r="P249" s="26">
        <f t="shared" si="668"/>
        <v>0</v>
      </c>
      <c r="Q249" s="3"/>
      <c r="R249" s="26">
        <f t="shared" ref="R249:S249" si="669">SUM(R245:R248,R239:R242)</f>
        <v>0</v>
      </c>
      <c r="S249" s="26">
        <f t="shared" si="669"/>
        <v>0</v>
      </c>
      <c r="T249" s="9"/>
      <c r="U249" s="26">
        <f>SUM(U245:U248,U239:U242)</f>
        <v>0</v>
      </c>
      <c r="V249" s="3"/>
      <c r="W249" s="26">
        <f t="shared" ref="W249:X249" si="670">SUM(W245:W248,W239:W242)</f>
        <v>0</v>
      </c>
      <c r="X249" s="26">
        <f t="shared" si="670"/>
        <v>0</v>
      </c>
      <c r="Y249" s="3"/>
      <c r="Z249" s="26">
        <f t="shared" ref="Z249:AC249" si="671">SUM(Z245:Z248,Z239:Z242)</f>
        <v>0</v>
      </c>
      <c r="AA249" s="26">
        <f t="shared" si="671"/>
        <v>0</v>
      </c>
      <c r="AB249" s="26">
        <f t="shared" si="671"/>
        <v>0</v>
      </c>
      <c r="AC249" s="26">
        <f t="shared" si="671"/>
        <v>0</v>
      </c>
      <c r="AD249" s="9"/>
      <c r="AE249" s="26">
        <f>SUM(AE245:AE248,AE239:AE242)</f>
        <v>0</v>
      </c>
      <c r="AF249" s="3"/>
      <c r="AG249" s="26">
        <f t="shared" ref="AG249:AH249" si="672">SUM(AG245:AG248,AG239:AG242)</f>
        <v>0</v>
      </c>
      <c r="AH249" s="26">
        <f t="shared" si="672"/>
        <v>0</v>
      </c>
      <c r="AI249" s="3"/>
      <c r="AJ249" s="26">
        <f t="shared" ref="AJ249:AK249" si="673">SUM(AJ245:AJ248,AJ239:AJ242)</f>
        <v>0</v>
      </c>
      <c r="AK249" s="26">
        <f t="shared" si="673"/>
        <v>0</v>
      </c>
      <c r="AL249" s="9"/>
      <c r="AM249" s="26">
        <f>SUM(AM245:AM248,AM239:AM242)</f>
        <v>5854.0173534478918</v>
      </c>
      <c r="AN249" s="3"/>
      <c r="AO249" s="26">
        <f t="shared" ref="AO249:AR249" si="674">SUM(AO245:AO248,AO239:AO242)</f>
        <v>0</v>
      </c>
      <c r="AP249" s="26">
        <f t="shared" si="674"/>
        <v>5854.0173534478918</v>
      </c>
      <c r="AQ249" s="3"/>
      <c r="AR249" s="26">
        <f t="shared" si="674"/>
        <v>5854.0173534478918</v>
      </c>
      <c r="AS249" s="9"/>
      <c r="AT249" s="26">
        <f>SUM(AT245:AT248,AT239:AT242)</f>
        <v>38.755501374382654</v>
      </c>
      <c r="AU249" s="3"/>
      <c r="AV249" s="26">
        <f t="shared" ref="AV249:AW249" si="675">SUM(AV245:AV248,AV239:AV242)</f>
        <v>0</v>
      </c>
      <c r="AW249" s="26">
        <f t="shared" si="675"/>
        <v>38.755501374382654</v>
      </c>
      <c r="AX249" s="3"/>
      <c r="AY249" s="26">
        <f t="shared" ref="AY249" si="676">SUM(AY245:AY248,AY239:AY242)</f>
        <v>38.755501374382654</v>
      </c>
      <c r="AZ249" s="9"/>
      <c r="BA249" s="26">
        <f>SUM(BA245:BA248,BA239:BA242)</f>
        <v>6598.6566778749593</v>
      </c>
      <c r="BB249" s="3"/>
      <c r="BC249" s="26">
        <f t="shared" ref="BC249:BD249" si="677">SUM(BC245:BC248,BC239:BC242)</f>
        <v>0</v>
      </c>
      <c r="BD249" s="26">
        <f t="shared" si="677"/>
        <v>6598.6566778749593</v>
      </c>
      <c r="BE249" s="3"/>
      <c r="BF249" s="26">
        <f t="shared" ref="BF249" si="678">SUM(BF245:BF248,BF239:BF242)</f>
        <v>6598.6566778749593</v>
      </c>
      <c r="BG249" s="26">
        <f t="shared" ref="BG249" si="679">SUM(BG245:BG248,BG239:BG242)</f>
        <v>0</v>
      </c>
      <c r="BH249" s="9"/>
      <c r="BI249" s="26">
        <f>SUM(BI245:BI248,BI239:BI242)</f>
        <v>0</v>
      </c>
      <c r="BJ249" s="3"/>
      <c r="BK249" s="26">
        <f t="shared" ref="BK249:BL249" si="680">SUM(BK245:BK248,BK239:BK242)</f>
        <v>0</v>
      </c>
      <c r="BL249" s="26">
        <f t="shared" si="680"/>
        <v>0</v>
      </c>
      <c r="BM249" s="3"/>
      <c r="BN249" s="26">
        <f t="shared" ref="BN249" si="681">SUM(BN245:BN248,BN239:BN242)</f>
        <v>0</v>
      </c>
      <c r="BO249" s="9"/>
      <c r="BP249" s="26">
        <f>SUM(BP245:BP248,BP239:BP242)</f>
        <v>3523.1036650398623</v>
      </c>
      <c r="BQ249" s="3"/>
      <c r="BR249" s="26">
        <f t="shared" ref="BR249:BS249" si="682">SUM(BR245:BR248,BR239:BR242)</f>
        <v>0</v>
      </c>
      <c r="BS249" s="26">
        <f t="shared" si="682"/>
        <v>3523.1036650398623</v>
      </c>
      <c r="BT249" s="3"/>
      <c r="BU249" s="26">
        <f t="shared" ref="BU249" si="683">SUM(BU245:BU248,BU239:BU242)</f>
        <v>3523.1036650398623</v>
      </c>
      <c r="BV249" s="9"/>
      <c r="BW249" s="26">
        <f>SUM(BW245:BW248,BW239:BW242)</f>
        <v>121.70216704679245</v>
      </c>
      <c r="BX249" s="3"/>
      <c r="BY249" s="26">
        <f t="shared" ref="BY249:BZ249" si="684">SUM(BY245:BY248,BY239:BY242)</f>
        <v>0</v>
      </c>
      <c r="BZ249" s="26">
        <f t="shared" si="684"/>
        <v>121.70216704679245</v>
      </c>
      <c r="CA249" s="178" t="s">
        <v>637</v>
      </c>
      <c r="CB249" s="26">
        <f t="shared" ref="CB249" si="685">SUM(CB245:CB248,CB239:CB242)</f>
        <v>121.70216704679245</v>
      </c>
      <c r="CC249" s="9"/>
      <c r="CD249" s="26">
        <f>SUM(CD245:CD248,CD239:CD242)</f>
        <v>842.74228965531711</v>
      </c>
      <c r="CE249" s="3"/>
      <c r="CF249" s="26">
        <f t="shared" ref="CF249:CR249" si="686">SUM(CF245:CF248,CF239:CF242)</f>
        <v>0</v>
      </c>
      <c r="CG249" s="26">
        <f t="shared" si="686"/>
        <v>842.74228965531711</v>
      </c>
      <c r="CH249" s="178" t="s">
        <v>637</v>
      </c>
      <c r="CI249" s="26">
        <f t="shared" si="686"/>
        <v>697.50949223069006</v>
      </c>
      <c r="CJ249" s="26">
        <f t="shared" si="686"/>
        <v>145.23279742462711</v>
      </c>
      <c r="CK249" s="9"/>
      <c r="CL249" s="26">
        <f>SUM(CL245:CL248,CL239:CL242)</f>
        <v>0</v>
      </c>
      <c r="CM249" s="3"/>
      <c r="CN249" s="26">
        <f t="shared" si="686"/>
        <v>0</v>
      </c>
      <c r="CO249" s="26">
        <f t="shared" si="686"/>
        <v>0</v>
      </c>
      <c r="CP249" s="178" t="s">
        <v>661</v>
      </c>
      <c r="CQ249" s="26">
        <f t="shared" si="686"/>
        <v>0</v>
      </c>
      <c r="CR249" s="26">
        <f t="shared" si="686"/>
        <v>0</v>
      </c>
    </row>
    <row r="250" spans="1:96" ht="12" customHeight="1">
      <c r="A250" s="1"/>
      <c r="B250" s="1"/>
      <c r="C250" s="1"/>
      <c r="D250" s="27"/>
      <c r="E250" s="3"/>
      <c r="F250" s="27"/>
      <c r="G250" s="27"/>
      <c r="H250" s="3"/>
      <c r="I250" s="27"/>
      <c r="J250" s="27"/>
      <c r="K250" s="27"/>
      <c r="L250" s="9"/>
      <c r="M250" s="27"/>
      <c r="N250" s="3"/>
      <c r="O250" s="27"/>
      <c r="P250" s="27"/>
      <c r="Q250" s="3"/>
      <c r="R250" s="27"/>
      <c r="S250" s="27"/>
      <c r="T250" s="9"/>
      <c r="U250" s="27"/>
      <c r="V250" s="3"/>
      <c r="W250" s="27"/>
      <c r="X250" s="27"/>
      <c r="Y250" s="3"/>
      <c r="Z250" s="27"/>
      <c r="AA250" s="27"/>
      <c r="AB250" s="27"/>
      <c r="AC250" s="27"/>
      <c r="AD250" s="9"/>
      <c r="AE250" s="27"/>
      <c r="AF250" s="3"/>
      <c r="AG250" s="27"/>
      <c r="AH250" s="27"/>
      <c r="AI250" s="3"/>
      <c r="AJ250" s="27"/>
      <c r="AK250" s="27"/>
      <c r="AL250" s="9"/>
      <c r="AM250" s="27"/>
      <c r="AN250" s="3"/>
      <c r="AO250" s="27"/>
      <c r="AP250" s="27"/>
      <c r="AQ250" s="3"/>
      <c r="AR250" s="27"/>
      <c r="AS250" s="9"/>
      <c r="AT250" s="27"/>
      <c r="AU250" s="3"/>
      <c r="AV250" s="27"/>
      <c r="AW250" s="27"/>
      <c r="AX250" s="3"/>
      <c r="AY250" s="27"/>
      <c r="AZ250" s="9"/>
      <c r="BA250" s="27"/>
      <c r="BB250" s="3"/>
      <c r="BC250" s="27"/>
      <c r="BD250" s="27"/>
      <c r="BE250" s="3"/>
      <c r="BF250" s="27"/>
      <c r="BG250" s="27"/>
      <c r="BH250" s="9"/>
      <c r="BI250" s="27"/>
      <c r="BJ250" s="3"/>
      <c r="BK250" s="27"/>
      <c r="BL250" s="27"/>
      <c r="BM250" s="3"/>
      <c r="BN250" s="27"/>
      <c r="BO250" s="9"/>
      <c r="BP250" s="27"/>
      <c r="BQ250" s="3"/>
      <c r="BR250" s="27"/>
      <c r="BS250" s="27"/>
      <c r="BT250" s="3"/>
      <c r="BU250" s="27"/>
      <c r="BV250" s="9"/>
      <c r="BW250" s="27"/>
      <c r="BX250" s="3"/>
      <c r="BY250" s="27"/>
      <c r="BZ250" s="27"/>
      <c r="CA250" s="3"/>
      <c r="CB250" s="27"/>
      <c r="CC250" s="9"/>
      <c r="CD250" s="27"/>
      <c r="CE250" s="3"/>
      <c r="CF250" s="27"/>
      <c r="CG250" s="27"/>
      <c r="CH250" s="3"/>
      <c r="CI250" s="27"/>
      <c r="CJ250" s="27"/>
      <c r="CK250" s="9"/>
      <c r="CL250" s="27"/>
      <c r="CM250" s="3"/>
      <c r="CN250" s="27"/>
      <c r="CO250" s="27"/>
      <c r="CP250" s="3"/>
      <c r="CQ250" s="27"/>
      <c r="CR250" s="27"/>
    </row>
    <row r="251" spans="1:96" ht="12" customHeight="1">
      <c r="A251" s="16" t="s">
        <v>236</v>
      </c>
      <c r="B251" s="1"/>
      <c r="C251" s="1"/>
      <c r="D251" s="27"/>
      <c r="E251" s="3"/>
      <c r="F251" s="27"/>
      <c r="G251" s="27"/>
      <c r="H251" s="3"/>
      <c r="I251" s="27"/>
      <c r="J251" s="27"/>
      <c r="K251" s="27"/>
      <c r="L251" s="9"/>
      <c r="M251" s="27"/>
      <c r="N251" s="3"/>
      <c r="O251" s="27"/>
      <c r="P251" s="27"/>
      <c r="Q251" s="3"/>
      <c r="R251" s="27"/>
      <c r="S251" s="27"/>
      <c r="T251" s="9"/>
      <c r="U251" s="27"/>
      <c r="V251" s="3"/>
      <c r="W251" s="27"/>
      <c r="X251" s="27"/>
      <c r="Y251" s="3"/>
      <c r="Z251" s="27"/>
      <c r="AA251" s="27"/>
      <c r="AB251" s="27"/>
      <c r="AC251" s="27"/>
      <c r="AD251" s="9"/>
      <c r="AE251" s="27"/>
      <c r="AF251" s="3"/>
      <c r="AG251" s="27"/>
      <c r="AH251" s="27"/>
      <c r="AI251" s="3"/>
      <c r="AJ251" s="27"/>
      <c r="AK251" s="27"/>
      <c r="AL251" s="9"/>
      <c r="AM251" s="27"/>
      <c r="AN251" s="3"/>
      <c r="AO251" s="27"/>
      <c r="AP251" s="27"/>
      <c r="AQ251" s="3"/>
      <c r="AR251" s="27"/>
      <c r="AS251" s="9"/>
      <c r="AT251" s="27"/>
      <c r="AU251" s="3"/>
      <c r="AV251" s="27"/>
      <c r="AW251" s="27"/>
      <c r="AX251" s="3"/>
      <c r="AY251" s="27"/>
      <c r="AZ251" s="9"/>
      <c r="BA251" s="27"/>
      <c r="BB251" s="3"/>
      <c r="BC251" s="27"/>
      <c r="BD251" s="27"/>
      <c r="BE251" s="3"/>
      <c r="BF251" s="27"/>
      <c r="BG251" s="27"/>
      <c r="BH251" s="9"/>
      <c r="BI251" s="27"/>
      <c r="BJ251" s="3"/>
      <c r="BK251" s="27"/>
      <c r="BL251" s="27"/>
      <c r="BM251" s="3"/>
      <c r="BN251" s="27"/>
      <c r="BO251" s="9"/>
      <c r="BP251" s="27"/>
      <c r="BQ251" s="3"/>
      <c r="BR251" s="27"/>
      <c r="BS251" s="27"/>
      <c r="BT251" s="3"/>
      <c r="BU251" s="27"/>
      <c r="BV251" s="9"/>
      <c r="BW251" s="27"/>
      <c r="BX251" s="3"/>
      <c r="BY251" s="27"/>
      <c r="BZ251" s="27"/>
      <c r="CA251" s="3"/>
      <c r="CB251" s="27"/>
      <c r="CC251" s="9"/>
      <c r="CD251" s="27"/>
      <c r="CE251" s="3"/>
      <c r="CF251" s="27"/>
      <c r="CG251" s="27"/>
      <c r="CH251" s="3"/>
      <c r="CI251" s="27"/>
      <c r="CJ251" s="27"/>
      <c r="CK251" s="9"/>
      <c r="CL251" s="27"/>
      <c r="CM251" s="3"/>
      <c r="CN251" s="27"/>
      <c r="CO251" s="27"/>
      <c r="CP251" s="3"/>
      <c r="CQ251" s="27"/>
      <c r="CR251" s="27"/>
    </row>
    <row r="252" spans="1:96" ht="12" customHeight="1">
      <c r="A252" s="1"/>
      <c r="B252" s="16" t="s">
        <v>189</v>
      </c>
      <c r="C252" s="1"/>
      <c r="D252" s="27"/>
      <c r="E252" s="3"/>
      <c r="F252" s="27"/>
      <c r="G252" s="27"/>
      <c r="H252" s="3"/>
      <c r="I252" s="27"/>
      <c r="J252" s="27"/>
      <c r="K252" s="27"/>
      <c r="L252" s="9"/>
      <c r="M252" s="27"/>
      <c r="N252" s="3"/>
      <c r="O252" s="27"/>
      <c r="P252" s="27"/>
      <c r="Q252" s="3"/>
      <c r="R252" s="27"/>
      <c r="S252" s="27"/>
      <c r="T252" s="9"/>
      <c r="U252" s="27"/>
      <c r="V252" s="3"/>
      <c r="W252" s="27"/>
      <c r="X252" s="27"/>
      <c r="Y252" s="3"/>
      <c r="Z252" s="27"/>
      <c r="AA252" s="27"/>
      <c r="AB252" s="27"/>
      <c r="AC252" s="27"/>
      <c r="AD252" s="9"/>
      <c r="AE252" s="27"/>
      <c r="AF252" s="3"/>
      <c r="AG252" s="27"/>
      <c r="AH252" s="27"/>
      <c r="AI252" s="3"/>
      <c r="AJ252" s="27"/>
      <c r="AK252" s="27"/>
      <c r="AL252" s="9"/>
      <c r="AM252" s="27"/>
      <c r="AN252" s="3"/>
      <c r="AO252" s="27"/>
      <c r="AP252" s="27"/>
      <c r="AQ252" s="3"/>
      <c r="AR252" s="27"/>
      <c r="AS252" s="9"/>
      <c r="AT252" s="27"/>
      <c r="AU252" s="3"/>
      <c r="AV252" s="27"/>
      <c r="AW252" s="27"/>
      <c r="AX252" s="3"/>
      <c r="AY252" s="27"/>
      <c r="AZ252" s="9"/>
      <c r="BA252" s="27"/>
      <c r="BB252" s="3"/>
      <c r="BC252" s="27"/>
      <c r="BD252" s="27"/>
      <c r="BE252" s="3"/>
      <c r="BF252" s="27"/>
      <c r="BG252" s="27"/>
      <c r="BH252" s="9"/>
      <c r="BI252" s="27"/>
      <c r="BJ252" s="3"/>
      <c r="BK252" s="27"/>
      <c r="BL252" s="27"/>
      <c r="BM252" s="3"/>
      <c r="BN252" s="27"/>
      <c r="BO252" s="9"/>
      <c r="BP252" s="27"/>
      <c r="BQ252" s="3"/>
      <c r="BR252" s="27"/>
      <c r="BS252" s="27"/>
      <c r="BT252" s="3"/>
      <c r="BU252" s="27"/>
      <c r="BV252" s="9"/>
      <c r="BW252" s="27"/>
      <c r="BX252" s="3"/>
      <c r="BY252" s="27"/>
      <c r="BZ252" s="27"/>
      <c r="CA252" s="3"/>
      <c r="CB252" s="27"/>
      <c r="CC252" s="9"/>
      <c r="CD252" s="27"/>
      <c r="CE252" s="3"/>
      <c r="CF252" s="27"/>
      <c r="CG252" s="27"/>
      <c r="CH252" s="3"/>
      <c r="CI252" s="27"/>
      <c r="CJ252" s="27"/>
      <c r="CK252" s="9"/>
      <c r="CL252" s="27"/>
      <c r="CM252" s="3"/>
      <c r="CN252" s="27"/>
      <c r="CO252" s="27"/>
      <c r="CP252" s="3"/>
      <c r="CQ252" s="27"/>
      <c r="CR252" s="27"/>
    </row>
    <row r="253" spans="1:96" ht="12" customHeight="1">
      <c r="A253" s="1"/>
      <c r="B253" s="16" t="s">
        <v>237</v>
      </c>
      <c r="C253" s="5" t="s">
        <v>238</v>
      </c>
      <c r="D253" s="27">
        <f>Functionalization!I253</f>
        <v>0</v>
      </c>
      <c r="E253" s="3"/>
      <c r="F253" s="27">
        <v>0</v>
      </c>
      <c r="G253" s="27">
        <f t="shared" ref="G253:G258" si="687">D253-F253</f>
        <v>0</v>
      </c>
      <c r="H253" s="3"/>
      <c r="I253" s="27">
        <v>0</v>
      </c>
      <c r="J253" s="27">
        <v>0</v>
      </c>
      <c r="K253" s="27">
        <v>0</v>
      </c>
      <c r="L253" s="9"/>
      <c r="M253" s="27">
        <f>Functionalization!J253</f>
        <v>0</v>
      </c>
      <c r="N253" s="3"/>
      <c r="O253" s="27">
        <v>0</v>
      </c>
      <c r="P253" s="27">
        <f t="shared" ref="P253:P258" si="688">M253-O253</f>
        <v>0</v>
      </c>
      <c r="Q253" s="3"/>
      <c r="R253" s="27">
        <v>0</v>
      </c>
      <c r="S253" s="27">
        <v>0</v>
      </c>
      <c r="T253" s="1"/>
      <c r="U253" s="27">
        <f>Functionalization!K253</f>
        <v>0</v>
      </c>
      <c r="V253" s="3"/>
      <c r="W253" s="27">
        <v>0</v>
      </c>
      <c r="X253" s="27">
        <f t="shared" ref="X253:X258" si="689">U253-W253</f>
        <v>0</v>
      </c>
      <c r="Y253" s="3"/>
      <c r="Z253" s="27">
        <v>0</v>
      </c>
      <c r="AA253" s="27">
        <v>0</v>
      </c>
      <c r="AB253" s="27">
        <v>0</v>
      </c>
      <c r="AC253" s="27">
        <v>0</v>
      </c>
      <c r="AD253" s="9"/>
      <c r="AE253" s="27">
        <f>Functionalization!L253</f>
        <v>0</v>
      </c>
      <c r="AF253" s="3"/>
      <c r="AG253" s="27">
        <v>0</v>
      </c>
      <c r="AH253" s="27">
        <f t="shared" ref="AH253:AH258" si="690">AE253-AG253</f>
        <v>0</v>
      </c>
      <c r="AI253" s="3"/>
      <c r="AJ253" s="27">
        <v>0</v>
      </c>
      <c r="AK253" s="27">
        <v>0</v>
      </c>
      <c r="AL253" s="9"/>
      <c r="AM253" s="27">
        <f>Functionalization!M253</f>
        <v>0</v>
      </c>
      <c r="AN253" s="3"/>
      <c r="AO253" s="27">
        <v>0</v>
      </c>
      <c r="AP253" s="27">
        <f t="shared" ref="AP253:AP258" si="691">AM253-AO253</f>
        <v>0</v>
      </c>
      <c r="AQ253" s="3"/>
      <c r="AR253" s="27">
        <v>0</v>
      </c>
      <c r="AS253" s="9"/>
      <c r="AT253" s="27">
        <f>Functionalization!N253</f>
        <v>0</v>
      </c>
      <c r="AU253" s="3"/>
      <c r="AV253" s="27">
        <v>0</v>
      </c>
      <c r="AW253" s="27">
        <f t="shared" ref="AW253:AW258" si="692">AT253-AV253</f>
        <v>0</v>
      </c>
      <c r="AX253" s="3"/>
      <c r="AY253" s="27">
        <v>0</v>
      </c>
      <c r="AZ253" s="9"/>
      <c r="BA253" s="27">
        <f>Functionalization!O253</f>
        <v>0</v>
      </c>
      <c r="BB253" s="3"/>
      <c r="BC253" s="27">
        <v>0</v>
      </c>
      <c r="BD253" s="27">
        <f t="shared" ref="BD253:BD258" si="693">BA253-BC253</f>
        <v>0</v>
      </c>
      <c r="BE253" s="3"/>
      <c r="BF253" s="27">
        <v>0</v>
      </c>
      <c r="BG253" s="27">
        <v>0</v>
      </c>
      <c r="BH253" s="9"/>
      <c r="BI253" s="27">
        <f>Functionalization!P253</f>
        <v>0</v>
      </c>
      <c r="BJ253" s="3"/>
      <c r="BK253" s="27">
        <v>0</v>
      </c>
      <c r="BL253" s="27">
        <f t="shared" ref="BL253:BL258" si="694">BI253-BK253</f>
        <v>0</v>
      </c>
      <c r="BM253" s="3"/>
      <c r="BN253" s="27">
        <v>0</v>
      </c>
      <c r="BO253" s="9"/>
      <c r="BP253" s="27">
        <f>Functionalization!Q253</f>
        <v>0</v>
      </c>
      <c r="BQ253" s="3"/>
      <c r="BR253" s="27">
        <v>0</v>
      </c>
      <c r="BS253" s="27">
        <f t="shared" ref="BS253:BS258" si="695">BP253-BR253</f>
        <v>0</v>
      </c>
      <c r="BT253" s="3"/>
      <c r="BU253" s="27">
        <v>0</v>
      </c>
      <c r="BV253" s="9"/>
      <c r="BW253" s="27">
        <f>Functionalization!R253</f>
        <v>0</v>
      </c>
      <c r="BX253" s="3"/>
      <c r="BY253" s="27">
        <v>0</v>
      </c>
      <c r="BZ253" s="27">
        <f t="shared" ref="BZ253:BZ258" si="696">BW253-BY253</f>
        <v>0</v>
      </c>
      <c r="CA253" s="3"/>
      <c r="CB253" s="27">
        <v>0</v>
      </c>
      <c r="CC253" s="9"/>
      <c r="CD253" s="27">
        <f>Functionalization!S253</f>
        <v>0</v>
      </c>
      <c r="CE253" s="3"/>
      <c r="CF253" s="27">
        <v>0</v>
      </c>
      <c r="CG253" s="27">
        <f t="shared" ref="CG253:CG258" si="697">CD253-CF253</f>
        <v>0</v>
      </c>
      <c r="CH253" s="3"/>
      <c r="CI253" s="27">
        <v>0</v>
      </c>
      <c r="CJ253" s="27">
        <v>0</v>
      </c>
      <c r="CK253" s="9"/>
      <c r="CL253" s="27">
        <f>Functionalization!T253</f>
        <v>2146.989694961791</v>
      </c>
      <c r="CM253" s="3"/>
      <c r="CN253" s="27">
        <v>0</v>
      </c>
      <c r="CO253" s="27">
        <f t="shared" ref="CO253:CO258" si="698">CL253-CN253</f>
        <v>2146.989694961791</v>
      </c>
      <c r="CP253" s="3" t="s">
        <v>642</v>
      </c>
      <c r="CQ253" s="27">
        <v>0</v>
      </c>
      <c r="CR253" s="27">
        <v>2146.989694961791</v>
      </c>
    </row>
    <row r="254" spans="1:96" ht="12" customHeight="1">
      <c r="A254" s="1"/>
      <c r="B254" s="16" t="s">
        <v>239</v>
      </c>
      <c r="C254" s="1"/>
      <c r="D254" s="27">
        <f>Functionalization!I254</f>
        <v>0</v>
      </c>
      <c r="E254" s="3"/>
      <c r="F254" s="27">
        <v>0</v>
      </c>
      <c r="G254" s="27">
        <f t="shared" si="687"/>
        <v>0</v>
      </c>
      <c r="H254" s="3"/>
      <c r="I254" s="27">
        <v>0</v>
      </c>
      <c r="J254" s="27">
        <v>0</v>
      </c>
      <c r="K254" s="27">
        <v>0</v>
      </c>
      <c r="L254" s="9"/>
      <c r="M254" s="27">
        <f>Functionalization!J254</f>
        <v>0</v>
      </c>
      <c r="N254" s="3"/>
      <c r="O254" s="27">
        <v>0</v>
      </c>
      <c r="P254" s="27">
        <f t="shared" si="688"/>
        <v>0</v>
      </c>
      <c r="Q254" s="3"/>
      <c r="R254" s="27">
        <v>0</v>
      </c>
      <c r="S254" s="27">
        <v>0</v>
      </c>
      <c r="T254" s="1"/>
      <c r="U254" s="27">
        <f>Functionalization!K254</f>
        <v>0</v>
      </c>
      <c r="V254" s="3"/>
      <c r="W254" s="27">
        <v>0</v>
      </c>
      <c r="X254" s="27">
        <f t="shared" si="689"/>
        <v>0</v>
      </c>
      <c r="Y254" s="3"/>
      <c r="Z254" s="27">
        <v>0</v>
      </c>
      <c r="AA254" s="27">
        <v>0</v>
      </c>
      <c r="AB254" s="27">
        <v>0</v>
      </c>
      <c r="AC254" s="27">
        <v>0</v>
      </c>
      <c r="AD254" s="9"/>
      <c r="AE254" s="27">
        <f>Functionalization!L254</f>
        <v>0</v>
      </c>
      <c r="AF254" s="3"/>
      <c r="AG254" s="27">
        <v>0</v>
      </c>
      <c r="AH254" s="27">
        <f t="shared" si="690"/>
        <v>0</v>
      </c>
      <c r="AI254" s="3"/>
      <c r="AJ254" s="27">
        <v>0</v>
      </c>
      <c r="AK254" s="27">
        <v>0</v>
      </c>
      <c r="AL254" s="9"/>
      <c r="AM254" s="27">
        <f>Functionalization!M254</f>
        <v>0</v>
      </c>
      <c r="AN254" s="3"/>
      <c r="AO254" s="27">
        <v>0</v>
      </c>
      <c r="AP254" s="27">
        <f t="shared" si="691"/>
        <v>0</v>
      </c>
      <c r="AQ254" s="3"/>
      <c r="AR254" s="27">
        <v>0</v>
      </c>
      <c r="AS254" s="9"/>
      <c r="AT254" s="27">
        <f>Functionalization!N254</f>
        <v>0</v>
      </c>
      <c r="AU254" s="3"/>
      <c r="AV254" s="27">
        <v>0</v>
      </c>
      <c r="AW254" s="27">
        <f t="shared" si="692"/>
        <v>0</v>
      </c>
      <c r="AX254" s="3"/>
      <c r="AY254" s="27">
        <v>0</v>
      </c>
      <c r="AZ254" s="9"/>
      <c r="BA254" s="27">
        <f>Functionalization!O254</f>
        <v>0</v>
      </c>
      <c r="BB254" s="3"/>
      <c r="BC254" s="27">
        <v>0</v>
      </c>
      <c r="BD254" s="27">
        <f t="shared" si="693"/>
        <v>0</v>
      </c>
      <c r="BE254" s="3"/>
      <c r="BF254" s="27">
        <v>0</v>
      </c>
      <c r="BG254" s="27">
        <v>0</v>
      </c>
      <c r="BH254" s="9"/>
      <c r="BI254" s="27">
        <f>Functionalization!P254</f>
        <v>0</v>
      </c>
      <c r="BJ254" s="3"/>
      <c r="BK254" s="27">
        <v>0</v>
      </c>
      <c r="BL254" s="27">
        <f t="shared" si="694"/>
        <v>0</v>
      </c>
      <c r="BM254" s="3"/>
      <c r="BN254" s="27">
        <v>0</v>
      </c>
      <c r="BO254" s="9"/>
      <c r="BP254" s="27">
        <f>Functionalization!Q254</f>
        <v>0</v>
      </c>
      <c r="BQ254" s="3"/>
      <c r="BR254" s="27">
        <v>0</v>
      </c>
      <c r="BS254" s="27">
        <f t="shared" si="695"/>
        <v>0</v>
      </c>
      <c r="BT254" s="3"/>
      <c r="BU254" s="27">
        <v>0</v>
      </c>
      <c r="BV254" s="9"/>
      <c r="BW254" s="27">
        <f>Functionalization!R254</f>
        <v>0</v>
      </c>
      <c r="BX254" s="3"/>
      <c r="BY254" s="27">
        <v>0</v>
      </c>
      <c r="BZ254" s="27">
        <f t="shared" si="696"/>
        <v>0</v>
      </c>
      <c r="CA254" s="3"/>
      <c r="CB254" s="27">
        <v>0</v>
      </c>
      <c r="CC254" s="9"/>
      <c r="CD254" s="27">
        <f>Functionalization!S254</f>
        <v>0</v>
      </c>
      <c r="CE254" s="3"/>
      <c r="CF254" s="27">
        <v>0</v>
      </c>
      <c r="CG254" s="27">
        <f t="shared" si="697"/>
        <v>0</v>
      </c>
      <c r="CH254" s="3"/>
      <c r="CI254" s="27">
        <v>0</v>
      </c>
      <c r="CJ254" s="27">
        <v>0</v>
      </c>
      <c r="CK254" s="9"/>
      <c r="CL254" s="27">
        <f>Functionalization!T254</f>
        <v>1968.5581496638965</v>
      </c>
      <c r="CM254" s="3"/>
      <c r="CN254" s="27">
        <v>0</v>
      </c>
      <c r="CO254" s="27">
        <f t="shared" si="698"/>
        <v>1968.5581496638965</v>
      </c>
      <c r="CP254" s="3" t="s">
        <v>642</v>
      </c>
      <c r="CQ254" s="27">
        <v>0</v>
      </c>
      <c r="CR254" s="27">
        <v>1968.5581496638965</v>
      </c>
    </row>
    <row r="255" spans="1:96" ht="12" customHeight="1">
      <c r="A255" s="1"/>
      <c r="B255" s="16" t="s">
        <v>240</v>
      </c>
      <c r="C255" s="5" t="s">
        <v>241</v>
      </c>
      <c r="D255" s="27">
        <f>Functionalization!I255</f>
        <v>0</v>
      </c>
      <c r="E255" s="3"/>
      <c r="F255" s="27">
        <v>0</v>
      </c>
      <c r="G255" s="27">
        <f t="shared" si="687"/>
        <v>0</v>
      </c>
      <c r="H255" s="3"/>
      <c r="I255" s="27">
        <v>0</v>
      </c>
      <c r="J255" s="27">
        <v>0</v>
      </c>
      <c r="K255" s="27">
        <v>0</v>
      </c>
      <c r="L255" s="9"/>
      <c r="M255" s="27">
        <f>Functionalization!J255</f>
        <v>0</v>
      </c>
      <c r="N255" s="3"/>
      <c r="O255" s="27">
        <v>0</v>
      </c>
      <c r="P255" s="27">
        <f t="shared" si="688"/>
        <v>0</v>
      </c>
      <c r="Q255" s="3"/>
      <c r="R255" s="27">
        <v>0</v>
      </c>
      <c r="S255" s="27">
        <v>0</v>
      </c>
      <c r="T255" s="1"/>
      <c r="U255" s="27">
        <f>Functionalization!K255</f>
        <v>0</v>
      </c>
      <c r="V255" s="3"/>
      <c r="W255" s="27">
        <v>0</v>
      </c>
      <c r="X255" s="27">
        <f t="shared" si="689"/>
        <v>0</v>
      </c>
      <c r="Y255" s="3"/>
      <c r="Z255" s="27">
        <v>0</v>
      </c>
      <c r="AA255" s="27">
        <v>0</v>
      </c>
      <c r="AB255" s="27">
        <v>0</v>
      </c>
      <c r="AC255" s="27">
        <v>0</v>
      </c>
      <c r="AD255" s="9"/>
      <c r="AE255" s="27">
        <f>Functionalization!L255</f>
        <v>0</v>
      </c>
      <c r="AF255" s="3"/>
      <c r="AG255" s="27">
        <v>0</v>
      </c>
      <c r="AH255" s="27">
        <f t="shared" si="690"/>
        <v>0</v>
      </c>
      <c r="AI255" s="3"/>
      <c r="AJ255" s="27">
        <v>0</v>
      </c>
      <c r="AK255" s="27">
        <v>0</v>
      </c>
      <c r="AL255" s="9"/>
      <c r="AM255" s="27">
        <f>Functionalization!M255</f>
        <v>0</v>
      </c>
      <c r="AN255" s="3"/>
      <c r="AO255" s="27">
        <v>0</v>
      </c>
      <c r="AP255" s="27">
        <f t="shared" si="691"/>
        <v>0</v>
      </c>
      <c r="AQ255" s="3"/>
      <c r="AR255" s="27">
        <v>0</v>
      </c>
      <c r="AS255" s="9"/>
      <c r="AT255" s="27">
        <f>Functionalization!N255</f>
        <v>0</v>
      </c>
      <c r="AU255" s="3"/>
      <c r="AV255" s="27">
        <v>0</v>
      </c>
      <c r="AW255" s="27">
        <f t="shared" si="692"/>
        <v>0</v>
      </c>
      <c r="AX255" s="3"/>
      <c r="AY255" s="27">
        <v>0</v>
      </c>
      <c r="AZ255" s="9"/>
      <c r="BA255" s="27">
        <f>Functionalization!O255</f>
        <v>0</v>
      </c>
      <c r="BB255" s="3"/>
      <c r="BC255" s="27">
        <v>0</v>
      </c>
      <c r="BD255" s="27">
        <f t="shared" si="693"/>
        <v>0</v>
      </c>
      <c r="BE255" s="3"/>
      <c r="BF255" s="27">
        <v>0</v>
      </c>
      <c r="BG255" s="27">
        <v>0</v>
      </c>
      <c r="BH255" s="9"/>
      <c r="BI255" s="27">
        <f>Functionalization!P255</f>
        <v>0</v>
      </c>
      <c r="BJ255" s="3"/>
      <c r="BK255" s="27">
        <v>0</v>
      </c>
      <c r="BL255" s="27">
        <f t="shared" si="694"/>
        <v>0</v>
      </c>
      <c r="BM255" s="3"/>
      <c r="BN255" s="27">
        <v>0</v>
      </c>
      <c r="BO255" s="9"/>
      <c r="BP255" s="27">
        <f>Functionalization!Q255</f>
        <v>0</v>
      </c>
      <c r="BQ255" s="3"/>
      <c r="BR255" s="27">
        <v>0</v>
      </c>
      <c r="BS255" s="27">
        <f t="shared" si="695"/>
        <v>0</v>
      </c>
      <c r="BT255" s="3"/>
      <c r="BU255" s="27">
        <v>0</v>
      </c>
      <c r="BV255" s="9"/>
      <c r="BW255" s="27">
        <f>Functionalization!R255</f>
        <v>0</v>
      </c>
      <c r="BX255" s="3"/>
      <c r="BY255" s="27">
        <v>0</v>
      </c>
      <c r="BZ255" s="27">
        <f t="shared" si="696"/>
        <v>0</v>
      </c>
      <c r="CA255" s="3"/>
      <c r="CB255" s="27">
        <v>0</v>
      </c>
      <c r="CC255" s="9"/>
      <c r="CD255" s="27">
        <f>Functionalization!S255</f>
        <v>0</v>
      </c>
      <c r="CE255" s="3"/>
      <c r="CF255" s="27">
        <v>0</v>
      </c>
      <c r="CG255" s="27">
        <f t="shared" si="697"/>
        <v>0</v>
      </c>
      <c r="CH255" s="3"/>
      <c r="CI255" s="27">
        <v>0</v>
      </c>
      <c r="CJ255" s="27">
        <v>0</v>
      </c>
      <c r="CK255" s="9"/>
      <c r="CL255" s="27">
        <f>Functionalization!T255</f>
        <v>3914.2932872333522</v>
      </c>
      <c r="CM255" s="3"/>
      <c r="CN255" s="27">
        <v>0</v>
      </c>
      <c r="CO255" s="27">
        <f t="shared" si="698"/>
        <v>3914.2932872333522</v>
      </c>
      <c r="CP255" s="3" t="s">
        <v>642</v>
      </c>
      <c r="CQ255" s="27">
        <v>0</v>
      </c>
      <c r="CR255" s="27">
        <v>3914.2932872333522</v>
      </c>
    </row>
    <row r="256" spans="1:96" ht="12" customHeight="1">
      <c r="A256" s="1"/>
      <c r="B256" s="16" t="s">
        <v>242</v>
      </c>
      <c r="C256" s="5" t="s">
        <v>243</v>
      </c>
      <c r="D256" s="27">
        <f>Functionalization!I256</f>
        <v>0</v>
      </c>
      <c r="E256" s="3"/>
      <c r="F256" s="27">
        <v>0</v>
      </c>
      <c r="G256" s="27">
        <f t="shared" si="687"/>
        <v>0</v>
      </c>
      <c r="H256" s="3"/>
      <c r="I256" s="27">
        <v>0</v>
      </c>
      <c r="J256" s="27">
        <v>0</v>
      </c>
      <c r="K256" s="27">
        <v>0</v>
      </c>
      <c r="L256" s="9"/>
      <c r="M256" s="27">
        <f>Functionalization!J256</f>
        <v>0</v>
      </c>
      <c r="N256" s="3"/>
      <c r="O256" s="27">
        <v>0</v>
      </c>
      <c r="P256" s="27">
        <f t="shared" si="688"/>
        <v>0</v>
      </c>
      <c r="Q256" s="3"/>
      <c r="R256" s="27">
        <v>0</v>
      </c>
      <c r="S256" s="27">
        <v>0</v>
      </c>
      <c r="T256" s="1"/>
      <c r="U256" s="27">
        <f>Functionalization!K256</f>
        <v>0</v>
      </c>
      <c r="V256" s="3"/>
      <c r="W256" s="27">
        <v>0</v>
      </c>
      <c r="X256" s="27">
        <f t="shared" si="689"/>
        <v>0</v>
      </c>
      <c r="Y256" s="3"/>
      <c r="Z256" s="27">
        <v>0</v>
      </c>
      <c r="AA256" s="27">
        <v>0</v>
      </c>
      <c r="AB256" s="27">
        <v>0</v>
      </c>
      <c r="AC256" s="27">
        <v>0</v>
      </c>
      <c r="AD256" s="9"/>
      <c r="AE256" s="27">
        <f>Functionalization!L256</f>
        <v>0</v>
      </c>
      <c r="AF256" s="3"/>
      <c r="AG256" s="27">
        <v>0</v>
      </c>
      <c r="AH256" s="27">
        <f t="shared" si="690"/>
        <v>0</v>
      </c>
      <c r="AI256" s="3"/>
      <c r="AJ256" s="27">
        <v>0</v>
      </c>
      <c r="AK256" s="27">
        <v>0</v>
      </c>
      <c r="AL256" s="9"/>
      <c r="AM256" s="27">
        <f>Functionalization!M256</f>
        <v>0</v>
      </c>
      <c r="AN256" s="3"/>
      <c r="AO256" s="27">
        <v>0</v>
      </c>
      <c r="AP256" s="27">
        <f t="shared" si="691"/>
        <v>0</v>
      </c>
      <c r="AQ256" s="3"/>
      <c r="AR256" s="27">
        <v>0</v>
      </c>
      <c r="AS256" s="9"/>
      <c r="AT256" s="27">
        <f>Functionalization!N256</f>
        <v>0</v>
      </c>
      <c r="AU256" s="3"/>
      <c r="AV256" s="27">
        <v>0</v>
      </c>
      <c r="AW256" s="27">
        <f t="shared" si="692"/>
        <v>0</v>
      </c>
      <c r="AX256" s="3"/>
      <c r="AY256" s="27">
        <v>0</v>
      </c>
      <c r="AZ256" s="9"/>
      <c r="BA256" s="27">
        <f>Functionalization!O256</f>
        <v>0</v>
      </c>
      <c r="BB256" s="3"/>
      <c r="BC256" s="27">
        <v>0</v>
      </c>
      <c r="BD256" s="27">
        <f t="shared" si="693"/>
        <v>0</v>
      </c>
      <c r="BE256" s="3"/>
      <c r="BF256" s="27">
        <v>0</v>
      </c>
      <c r="BG256" s="27">
        <v>0</v>
      </c>
      <c r="BH256" s="9"/>
      <c r="BI256" s="27">
        <f>Functionalization!P256</f>
        <v>0</v>
      </c>
      <c r="BJ256" s="3"/>
      <c r="BK256" s="27">
        <v>0</v>
      </c>
      <c r="BL256" s="27">
        <f t="shared" si="694"/>
        <v>0</v>
      </c>
      <c r="BM256" s="3"/>
      <c r="BN256" s="27">
        <v>0</v>
      </c>
      <c r="BO256" s="9"/>
      <c r="BP256" s="27">
        <f>Functionalization!Q256</f>
        <v>0</v>
      </c>
      <c r="BQ256" s="3"/>
      <c r="BR256" s="27">
        <v>0</v>
      </c>
      <c r="BS256" s="27">
        <f t="shared" si="695"/>
        <v>0</v>
      </c>
      <c r="BT256" s="3"/>
      <c r="BU256" s="27">
        <v>0</v>
      </c>
      <c r="BV256" s="9"/>
      <c r="BW256" s="27">
        <f>Functionalization!R256</f>
        <v>0</v>
      </c>
      <c r="BX256" s="3"/>
      <c r="BY256" s="27">
        <v>0</v>
      </c>
      <c r="BZ256" s="27">
        <f t="shared" si="696"/>
        <v>0</v>
      </c>
      <c r="CA256" s="3"/>
      <c r="CB256" s="27">
        <v>0</v>
      </c>
      <c r="CC256" s="9"/>
      <c r="CD256" s="27">
        <f>Functionalization!S256</f>
        <v>0</v>
      </c>
      <c r="CE256" s="3"/>
      <c r="CF256" s="27">
        <v>0</v>
      </c>
      <c r="CG256" s="27">
        <f t="shared" si="697"/>
        <v>0</v>
      </c>
      <c r="CH256" s="3"/>
      <c r="CI256" s="27">
        <v>0</v>
      </c>
      <c r="CJ256" s="27">
        <v>0</v>
      </c>
      <c r="CK256" s="9"/>
      <c r="CL256" s="27">
        <f>Functionalization!T256</f>
        <v>27646.879407429999</v>
      </c>
      <c r="CM256" s="5" t="s">
        <v>537</v>
      </c>
      <c r="CN256" s="27">
        <v>2076.9758731254842</v>
      </c>
      <c r="CO256" s="27">
        <f t="shared" si="698"/>
        <v>25569.903534304514</v>
      </c>
      <c r="CP256" s="5" t="s">
        <v>682</v>
      </c>
      <c r="CQ256" s="27">
        <v>8425.3606200099057</v>
      </c>
      <c r="CR256" s="27">
        <v>19221.518787420093</v>
      </c>
    </row>
    <row r="257" spans="1:96" ht="12" customHeight="1">
      <c r="A257" s="1"/>
      <c r="B257" s="16" t="s">
        <v>55</v>
      </c>
      <c r="C257" s="5" t="s">
        <v>244</v>
      </c>
      <c r="D257" s="27">
        <f>Functionalization!I257</f>
        <v>0</v>
      </c>
      <c r="E257" s="3"/>
      <c r="F257" s="27">
        <v>0</v>
      </c>
      <c r="G257" s="27">
        <f t="shared" si="687"/>
        <v>0</v>
      </c>
      <c r="H257" s="3"/>
      <c r="I257" s="27">
        <v>0</v>
      </c>
      <c r="J257" s="27">
        <v>0</v>
      </c>
      <c r="K257" s="27">
        <v>0</v>
      </c>
      <c r="L257" s="9"/>
      <c r="M257" s="27">
        <f>Functionalization!J257</f>
        <v>0</v>
      </c>
      <c r="N257" s="3"/>
      <c r="O257" s="27">
        <v>0</v>
      </c>
      <c r="P257" s="27">
        <f t="shared" si="688"/>
        <v>0</v>
      </c>
      <c r="Q257" s="3"/>
      <c r="R257" s="27">
        <v>0</v>
      </c>
      <c r="S257" s="27">
        <v>0</v>
      </c>
      <c r="T257" s="1"/>
      <c r="U257" s="27">
        <f>Functionalization!K257</f>
        <v>0</v>
      </c>
      <c r="V257" s="3"/>
      <c r="W257" s="27">
        <v>0</v>
      </c>
      <c r="X257" s="27">
        <f t="shared" si="689"/>
        <v>0</v>
      </c>
      <c r="Y257" s="3"/>
      <c r="Z257" s="27">
        <v>0</v>
      </c>
      <c r="AA257" s="27">
        <v>0</v>
      </c>
      <c r="AB257" s="27">
        <v>0</v>
      </c>
      <c r="AC257" s="27">
        <v>0</v>
      </c>
      <c r="AD257" s="9"/>
      <c r="AE257" s="27">
        <f>Functionalization!L257</f>
        <v>0</v>
      </c>
      <c r="AF257" s="3"/>
      <c r="AG257" s="27">
        <v>0</v>
      </c>
      <c r="AH257" s="27">
        <f t="shared" si="690"/>
        <v>0</v>
      </c>
      <c r="AI257" s="3"/>
      <c r="AJ257" s="27">
        <v>0</v>
      </c>
      <c r="AK257" s="27">
        <v>0</v>
      </c>
      <c r="AL257" s="9"/>
      <c r="AM257" s="27">
        <f>Functionalization!M257</f>
        <v>0</v>
      </c>
      <c r="AN257" s="3"/>
      <c r="AO257" s="27">
        <v>0</v>
      </c>
      <c r="AP257" s="27">
        <f t="shared" si="691"/>
        <v>0</v>
      </c>
      <c r="AQ257" s="3"/>
      <c r="AR257" s="27">
        <v>0</v>
      </c>
      <c r="AS257" s="9"/>
      <c r="AT257" s="27">
        <f>Functionalization!N257</f>
        <v>0</v>
      </c>
      <c r="AU257" s="3"/>
      <c r="AV257" s="27">
        <v>0</v>
      </c>
      <c r="AW257" s="27">
        <f t="shared" si="692"/>
        <v>0</v>
      </c>
      <c r="AX257" s="3"/>
      <c r="AY257" s="27">
        <v>0</v>
      </c>
      <c r="AZ257" s="9"/>
      <c r="BA257" s="27">
        <f>Functionalization!O257</f>
        <v>0</v>
      </c>
      <c r="BB257" s="3"/>
      <c r="BC257" s="27">
        <v>0</v>
      </c>
      <c r="BD257" s="27">
        <f t="shared" si="693"/>
        <v>0</v>
      </c>
      <c r="BE257" s="3"/>
      <c r="BF257" s="27">
        <v>0</v>
      </c>
      <c r="BG257" s="27">
        <v>0</v>
      </c>
      <c r="BH257" s="9"/>
      <c r="BI257" s="27">
        <f>Functionalization!P257</f>
        <v>0</v>
      </c>
      <c r="BJ257" s="3"/>
      <c r="BK257" s="27">
        <v>0</v>
      </c>
      <c r="BL257" s="27">
        <f t="shared" si="694"/>
        <v>0</v>
      </c>
      <c r="BM257" s="3"/>
      <c r="BN257" s="27">
        <v>0</v>
      </c>
      <c r="BO257" s="9"/>
      <c r="BP257" s="27">
        <f>Functionalization!Q257</f>
        <v>0</v>
      </c>
      <c r="BQ257" s="3"/>
      <c r="BR257" s="27">
        <v>0</v>
      </c>
      <c r="BS257" s="27">
        <f t="shared" si="695"/>
        <v>0</v>
      </c>
      <c r="BT257" s="3"/>
      <c r="BU257" s="27">
        <v>0</v>
      </c>
      <c r="BV257" s="9"/>
      <c r="BW257" s="27">
        <f>Functionalization!R257</f>
        <v>0</v>
      </c>
      <c r="BX257" s="3"/>
      <c r="BY257" s="27">
        <v>0</v>
      </c>
      <c r="BZ257" s="27">
        <f t="shared" si="696"/>
        <v>0</v>
      </c>
      <c r="CA257" s="3"/>
      <c r="CB257" s="27">
        <v>0</v>
      </c>
      <c r="CC257" s="9"/>
      <c r="CD257" s="27">
        <f>Functionalization!S257</f>
        <v>0</v>
      </c>
      <c r="CE257" s="3"/>
      <c r="CF257" s="27">
        <v>0</v>
      </c>
      <c r="CG257" s="27">
        <f t="shared" si="697"/>
        <v>0</v>
      </c>
      <c r="CH257" s="3"/>
      <c r="CI257" s="27">
        <v>0</v>
      </c>
      <c r="CJ257" s="27">
        <v>0</v>
      </c>
      <c r="CK257" s="9"/>
      <c r="CL257" s="27">
        <f>Functionalization!T257</f>
        <v>316.18885555039924</v>
      </c>
      <c r="CM257" s="3"/>
      <c r="CN257" s="27">
        <v>0</v>
      </c>
      <c r="CO257" s="27">
        <f t="shared" si="698"/>
        <v>316.18885555039924</v>
      </c>
      <c r="CP257" s="3" t="s">
        <v>637</v>
      </c>
      <c r="CQ257" s="27">
        <v>316.18885555039924</v>
      </c>
      <c r="CR257" s="27">
        <v>0</v>
      </c>
    </row>
    <row r="258" spans="1:96" ht="12" customHeight="1">
      <c r="A258" s="1"/>
      <c r="B258" s="16" t="s">
        <v>252</v>
      </c>
      <c r="C258" s="5" t="s">
        <v>245</v>
      </c>
      <c r="D258" s="27">
        <f>Functionalization!I258</f>
        <v>0</v>
      </c>
      <c r="E258" s="3"/>
      <c r="F258" s="27">
        <v>0</v>
      </c>
      <c r="G258" s="27">
        <f t="shared" si="687"/>
        <v>0</v>
      </c>
      <c r="H258" s="3"/>
      <c r="I258" s="27">
        <v>0</v>
      </c>
      <c r="J258" s="27">
        <v>0</v>
      </c>
      <c r="K258" s="27">
        <v>0</v>
      </c>
      <c r="L258" s="9"/>
      <c r="M258" s="27">
        <f>Functionalization!J258</f>
        <v>0</v>
      </c>
      <c r="N258" s="3"/>
      <c r="O258" s="27">
        <v>0</v>
      </c>
      <c r="P258" s="27">
        <f t="shared" si="688"/>
        <v>0</v>
      </c>
      <c r="Q258" s="3"/>
      <c r="R258" s="27">
        <v>0</v>
      </c>
      <c r="S258" s="27">
        <v>0</v>
      </c>
      <c r="T258" s="1"/>
      <c r="U258" s="27">
        <f>Functionalization!K258</f>
        <v>0</v>
      </c>
      <c r="V258" s="3"/>
      <c r="W258" s="27">
        <v>0</v>
      </c>
      <c r="X258" s="27">
        <f t="shared" si="689"/>
        <v>0</v>
      </c>
      <c r="Y258" s="3"/>
      <c r="Z258" s="27">
        <v>0</v>
      </c>
      <c r="AA258" s="27">
        <v>0</v>
      </c>
      <c r="AB258" s="27">
        <v>0</v>
      </c>
      <c r="AC258" s="27">
        <v>0</v>
      </c>
      <c r="AD258" s="9"/>
      <c r="AE258" s="27">
        <f>Functionalization!L258</f>
        <v>0</v>
      </c>
      <c r="AF258" s="3"/>
      <c r="AG258" s="27">
        <v>0</v>
      </c>
      <c r="AH258" s="27">
        <f t="shared" si="690"/>
        <v>0</v>
      </c>
      <c r="AI258" s="3"/>
      <c r="AJ258" s="27">
        <v>0</v>
      </c>
      <c r="AK258" s="27">
        <v>0</v>
      </c>
      <c r="AL258" s="9"/>
      <c r="AM258" s="27">
        <f>Functionalization!M258</f>
        <v>0</v>
      </c>
      <c r="AN258" s="3"/>
      <c r="AO258" s="27">
        <v>0</v>
      </c>
      <c r="AP258" s="27">
        <f t="shared" si="691"/>
        <v>0</v>
      </c>
      <c r="AQ258" s="3"/>
      <c r="AR258" s="27">
        <v>0</v>
      </c>
      <c r="AS258" s="9"/>
      <c r="AT258" s="27">
        <f>Functionalization!N258</f>
        <v>0</v>
      </c>
      <c r="AU258" s="3"/>
      <c r="AV258" s="27">
        <v>0</v>
      </c>
      <c r="AW258" s="27">
        <f t="shared" si="692"/>
        <v>0</v>
      </c>
      <c r="AX258" s="3"/>
      <c r="AY258" s="27">
        <v>0</v>
      </c>
      <c r="AZ258" s="9"/>
      <c r="BA258" s="27">
        <f>Functionalization!O258</f>
        <v>0</v>
      </c>
      <c r="BB258" s="3"/>
      <c r="BC258" s="27">
        <v>0</v>
      </c>
      <c r="BD258" s="27">
        <f t="shared" si="693"/>
        <v>0</v>
      </c>
      <c r="BE258" s="3"/>
      <c r="BF258" s="27">
        <v>0</v>
      </c>
      <c r="BG258" s="27">
        <v>0</v>
      </c>
      <c r="BH258" s="9"/>
      <c r="BI258" s="27">
        <f>Functionalization!P258</f>
        <v>0</v>
      </c>
      <c r="BJ258" s="3"/>
      <c r="BK258" s="27">
        <v>0</v>
      </c>
      <c r="BL258" s="27">
        <f t="shared" si="694"/>
        <v>0</v>
      </c>
      <c r="BM258" s="3"/>
      <c r="BN258" s="27">
        <v>0</v>
      </c>
      <c r="BO258" s="9"/>
      <c r="BP258" s="27">
        <f>Functionalization!Q258</f>
        <v>0</v>
      </c>
      <c r="BQ258" s="3"/>
      <c r="BR258" s="27">
        <v>0</v>
      </c>
      <c r="BS258" s="27">
        <f t="shared" si="695"/>
        <v>0</v>
      </c>
      <c r="BT258" s="3"/>
      <c r="BU258" s="27">
        <v>0</v>
      </c>
      <c r="BV258" s="9"/>
      <c r="BW258" s="27">
        <f>Functionalization!R258</f>
        <v>0</v>
      </c>
      <c r="BX258" s="3"/>
      <c r="BY258" s="27">
        <v>0</v>
      </c>
      <c r="BZ258" s="27">
        <f t="shared" si="696"/>
        <v>0</v>
      </c>
      <c r="CA258" s="3"/>
      <c r="CB258" s="27">
        <v>0</v>
      </c>
      <c r="CC258" s="9"/>
      <c r="CD258" s="27">
        <f>Functionalization!S258</f>
        <v>0</v>
      </c>
      <c r="CE258" s="3"/>
      <c r="CF258" s="27">
        <v>0</v>
      </c>
      <c r="CG258" s="27">
        <f t="shared" si="697"/>
        <v>0</v>
      </c>
      <c r="CH258" s="3"/>
      <c r="CI258" s="27">
        <v>0</v>
      </c>
      <c r="CJ258" s="27">
        <v>0</v>
      </c>
      <c r="CK258" s="9"/>
      <c r="CL258" s="27">
        <f>Functionalization!T258</f>
        <v>0</v>
      </c>
      <c r="CM258" s="3"/>
      <c r="CN258" s="27">
        <v>0</v>
      </c>
      <c r="CO258" s="27">
        <f t="shared" si="698"/>
        <v>0</v>
      </c>
      <c r="CP258" s="77"/>
      <c r="CQ258" s="27">
        <v>0</v>
      </c>
      <c r="CR258" s="27">
        <v>0</v>
      </c>
    </row>
    <row r="259" spans="1:96" ht="12" customHeight="1">
      <c r="A259" s="1"/>
      <c r="B259" s="1"/>
      <c r="C259" s="1"/>
      <c r="D259" s="27"/>
      <c r="E259" s="3"/>
      <c r="F259" s="27"/>
      <c r="G259" s="27"/>
      <c r="H259" s="3"/>
      <c r="I259" s="27"/>
      <c r="J259" s="27"/>
      <c r="K259" s="27"/>
      <c r="L259" s="9"/>
      <c r="M259" s="27"/>
      <c r="N259" s="3"/>
      <c r="O259" s="27"/>
      <c r="P259" s="27"/>
      <c r="Q259" s="3"/>
      <c r="R259" s="27"/>
      <c r="S259" s="27"/>
      <c r="T259" s="9"/>
      <c r="U259" s="27"/>
      <c r="V259" s="3"/>
      <c r="W259" s="27"/>
      <c r="X259" s="27"/>
      <c r="Y259" s="3"/>
      <c r="Z259" s="27"/>
      <c r="AA259" s="27"/>
      <c r="AB259" s="27"/>
      <c r="AC259" s="27"/>
      <c r="AD259" s="9"/>
      <c r="AE259" s="27"/>
      <c r="AF259" s="3"/>
      <c r="AG259" s="27"/>
      <c r="AH259" s="27"/>
      <c r="AI259" s="3"/>
      <c r="AJ259" s="27"/>
      <c r="AK259" s="27"/>
      <c r="AL259" s="9"/>
      <c r="AM259" s="27"/>
      <c r="AN259" s="3"/>
      <c r="AO259" s="27"/>
      <c r="AP259" s="27"/>
      <c r="AQ259" s="3"/>
      <c r="AR259" s="27"/>
      <c r="AS259" s="9"/>
      <c r="AT259" s="27"/>
      <c r="AU259" s="3"/>
      <c r="AV259" s="27"/>
      <c r="AW259" s="27"/>
      <c r="AX259" s="3"/>
      <c r="AY259" s="27"/>
      <c r="AZ259" s="9"/>
      <c r="BA259" s="27"/>
      <c r="BB259" s="3"/>
      <c r="BC259" s="27"/>
      <c r="BD259" s="27"/>
      <c r="BE259" s="3"/>
      <c r="BF259" s="27"/>
      <c r="BG259" s="27"/>
      <c r="BH259" s="9"/>
      <c r="BI259" s="27"/>
      <c r="BJ259" s="3"/>
      <c r="BK259" s="27"/>
      <c r="BL259" s="27"/>
      <c r="BM259" s="3"/>
      <c r="BN259" s="27"/>
      <c r="BO259" s="9"/>
      <c r="BP259" s="27"/>
      <c r="BQ259" s="3"/>
      <c r="BR259" s="27"/>
      <c r="BS259" s="27"/>
      <c r="BT259" s="3"/>
      <c r="BU259" s="27"/>
      <c r="BV259" s="9"/>
      <c r="BW259" s="27"/>
      <c r="BX259" s="3"/>
      <c r="BY259" s="27"/>
      <c r="BZ259" s="27"/>
      <c r="CA259" s="3"/>
      <c r="CB259" s="27"/>
      <c r="CC259" s="9"/>
      <c r="CD259" s="27"/>
      <c r="CE259" s="3"/>
      <c r="CF259" s="27"/>
      <c r="CG259" s="27"/>
      <c r="CH259" s="3"/>
      <c r="CI259" s="27"/>
      <c r="CJ259" s="27"/>
      <c r="CK259" s="9"/>
      <c r="CL259" s="27"/>
      <c r="CM259" s="3"/>
      <c r="CN259" s="27"/>
      <c r="CO259" s="27"/>
      <c r="CP259" s="3"/>
      <c r="CQ259" s="27"/>
      <c r="CR259" s="27"/>
    </row>
    <row r="260" spans="1:96" ht="12" customHeight="1">
      <c r="A260" s="1"/>
      <c r="B260" s="16" t="s">
        <v>193</v>
      </c>
      <c r="C260" s="1"/>
      <c r="D260" s="27"/>
      <c r="E260" s="3"/>
      <c r="F260" s="27"/>
      <c r="G260" s="27"/>
      <c r="H260" s="3"/>
      <c r="I260" s="27"/>
      <c r="J260" s="27"/>
      <c r="K260" s="27"/>
      <c r="L260" s="9"/>
      <c r="M260" s="27"/>
      <c r="N260" s="3"/>
      <c r="O260" s="27"/>
      <c r="P260" s="27"/>
      <c r="Q260" s="3"/>
      <c r="R260" s="27"/>
      <c r="S260" s="27"/>
      <c r="T260" s="9"/>
      <c r="U260" s="27"/>
      <c r="V260" s="3"/>
      <c r="W260" s="27"/>
      <c r="X260" s="27"/>
      <c r="Y260" s="3"/>
      <c r="Z260" s="27"/>
      <c r="AA260" s="27"/>
      <c r="AB260" s="27"/>
      <c r="AC260" s="27"/>
      <c r="AD260" s="9"/>
      <c r="AE260" s="27"/>
      <c r="AF260" s="3"/>
      <c r="AG260" s="27"/>
      <c r="AH260" s="27"/>
      <c r="AI260" s="3"/>
      <c r="AJ260" s="27"/>
      <c r="AK260" s="27"/>
      <c r="AL260" s="9"/>
      <c r="AM260" s="27"/>
      <c r="AN260" s="3"/>
      <c r="AO260" s="27"/>
      <c r="AP260" s="27"/>
      <c r="AQ260" s="3"/>
      <c r="AR260" s="27"/>
      <c r="AS260" s="9"/>
      <c r="AT260" s="27"/>
      <c r="AU260" s="3"/>
      <c r="AV260" s="27"/>
      <c r="AW260" s="27"/>
      <c r="AX260" s="3"/>
      <c r="AY260" s="27"/>
      <c r="AZ260" s="9"/>
      <c r="BA260" s="27"/>
      <c r="BB260" s="3"/>
      <c r="BC260" s="27"/>
      <c r="BD260" s="27"/>
      <c r="BE260" s="3"/>
      <c r="BF260" s="27"/>
      <c r="BG260" s="27"/>
      <c r="BH260" s="9"/>
      <c r="BI260" s="27"/>
      <c r="BJ260" s="3"/>
      <c r="BK260" s="27"/>
      <c r="BL260" s="27"/>
      <c r="BM260" s="3"/>
      <c r="BN260" s="27"/>
      <c r="BO260" s="9"/>
      <c r="BP260" s="27"/>
      <c r="BQ260" s="3"/>
      <c r="BR260" s="27"/>
      <c r="BS260" s="27"/>
      <c r="BT260" s="3"/>
      <c r="BU260" s="27"/>
      <c r="BV260" s="9"/>
      <c r="BW260" s="27"/>
      <c r="BX260" s="3"/>
      <c r="BY260" s="27"/>
      <c r="BZ260" s="27"/>
      <c r="CA260" s="3"/>
      <c r="CB260" s="27"/>
      <c r="CC260" s="9"/>
      <c r="CD260" s="27"/>
      <c r="CE260" s="3"/>
      <c r="CF260" s="27"/>
      <c r="CG260" s="27"/>
      <c r="CH260" s="3"/>
      <c r="CI260" s="27"/>
      <c r="CJ260" s="27"/>
      <c r="CK260" s="9"/>
      <c r="CL260" s="27"/>
      <c r="CM260" s="3"/>
      <c r="CN260" s="27"/>
      <c r="CO260" s="27"/>
      <c r="CP260" s="3"/>
      <c r="CQ260" s="27"/>
      <c r="CR260" s="27"/>
    </row>
    <row r="261" spans="1:96" ht="12" customHeight="1">
      <c r="A261" s="1"/>
      <c r="B261" s="16" t="s">
        <v>246</v>
      </c>
      <c r="C261" s="5" t="s">
        <v>247</v>
      </c>
      <c r="D261" s="27">
        <f>Functionalization!I261</f>
        <v>0</v>
      </c>
      <c r="E261" s="3"/>
      <c r="F261" s="27">
        <v>0</v>
      </c>
      <c r="G261" s="27">
        <f t="shared" ref="G261:G265" si="699">D261-F261</f>
        <v>0</v>
      </c>
      <c r="H261" s="3"/>
      <c r="I261" s="27">
        <v>0</v>
      </c>
      <c r="J261" s="27">
        <v>0</v>
      </c>
      <c r="K261" s="27">
        <v>0</v>
      </c>
      <c r="L261" s="9"/>
      <c r="M261" s="27">
        <f>Functionalization!J261</f>
        <v>0</v>
      </c>
      <c r="N261" s="3"/>
      <c r="O261" s="27">
        <v>0</v>
      </c>
      <c r="P261" s="27">
        <f t="shared" ref="P261:P265" si="700">M261-O261</f>
        <v>0</v>
      </c>
      <c r="Q261" s="3"/>
      <c r="R261" s="27">
        <v>0</v>
      </c>
      <c r="S261" s="27">
        <v>0</v>
      </c>
      <c r="T261" s="1"/>
      <c r="U261" s="27">
        <f>Functionalization!K261</f>
        <v>0</v>
      </c>
      <c r="V261" s="3"/>
      <c r="W261" s="27">
        <v>0</v>
      </c>
      <c r="X261" s="27">
        <f t="shared" ref="X261:X265" si="701">U261-W261</f>
        <v>0</v>
      </c>
      <c r="Y261" s="3"/>
      <c r="Z261" s="27">
        <v>0</v>
      </c>
      <c r="AA261" s="27">
        <v>0</v>
      </c>
      <c r="AB261" s="27">
        <v>0</v>
      </c>
      <c r="AC261" s="27">
        <v>0</v>
      </c>
      <c r="AD261" s="9"/>
      <c r="AE261" s="27">
        <f>Functionalization!L261</f>
        <v>0</v>
      </c>
      <c r="AF261" s="3"/>
      <c r="AG261" s="27">
        <v>0</v>
      </c>
      <c r="AH261" s="27">
        <f t="shared" ref="AH261:AH265" si="702">AE261-AG261</f>
        <v>0</v>
      </c>
      <c r="AI261" s="3"/>
      <c r="AJ261" s="27">
        <v>0</v>
      </c>
      <c r="AK261" s="27">
        <v>0</v>
      </c>
      <c r="AL261" s="9"/>
      <c r="AM261" s="27">
        <f>Functionalization!M261</f>
        <v>0</v>
      </c>
      <c r="AN261" s="3"/>
      <c r="AO261" s="27">
        <v>0</v>
      </c>
      <c r="AP261" s="27">
        <f t="shared" ref="AP261:AP265" si="703">AM261-AO261</f>
        <v>0</v>
      </c>
      <c r="AQ261" s="3"/>
      <c r="AR261" s="27">
        <v>0</v>
      </c>
      <c r="AS261" s="9"/>
      <c r="AT261" s="27">
        <f>Functionalization!N261</f>
        <v>0</v>
      </c>
      <c r="AU261" s="3"/>
      <c r="AV261" s="27">
        <v>0</v>
      </c>
      <c r="AW261" s="27">
        <f t="shared" ref="AW261:AW265" si="704">AT261-AV261</f>
        <v>0</v>
      </c>
      <c r="AX261" s="3"/>
      <c r="AY261" s="27">
        <v>0</v>
      </c>
      <c r="AZ261" s="9"/>
      <c r="BA261" s="27">
        <f>Functionalization!O261</f>
        <v>0</v>
      </c>
      <c r="BB261" s="3"/>
      <c r="BC261" s="27">
        <v>0</v>
      </c>
      <c r="BD261" s="27">
        <f t="shared" ref="BD261:BD265" si="705">BA261-BC261</f>
        <v>0</v>
      </c>
      <c r="BE261" s="3"/>
      <c r="BF261" s="27">
        <v>0</v>
      </c>
      <c r="BG261" s="27">
        <v>0</v>
      </c>
      <c r="BH261" s="9"/>
      <c r="BI261" s="27">
        <f>Functionalization!P261</f>
        <v>0</v>
      </c>
      <c r="BJ261" s="3"/>
      <c r="BK261" s="27">
        <v>0</v>
      </c>
      <c r="BL261" s="27">
        <f t="shared" ref="BL261:BL265" si="706">BI261-BK261</f>
        <v>0</v>
      </c>
      <c r="BM261" s="3"/>
      <c r="BN261" s="27">
        <v>0</v>
      </c>
      <c r="BO261" s="9"/>
      <c r="BP261" s="27">
        <f>Functionalization!Q261</f>
        <v>0</v>
      </c>
      <c r="BQ261" s="3"/>
      <c r="BR261" s="27">
        <v>0</v>
      </c>
      <c r="BS261" s="27">
        <f t="shared" ref="BS261:BS265" si="707">BP261-BR261</f>
        <v>0</v>
      </c>
      <c r="BT261" s="3"/>
      <c r="BU261" s="27">
        <v>0</v>
      </c>
      <c r="BV261" s="9"/>
      <c r="BW261" s="27">
        <f>Functionalization!R261</f>
        <v>0</v>
      </c>
      <c r="BX261" s="3"/>
      <c r="BY261" s="27">
        <v>0</v>
      </c>
      <c r="BZ261" s="27">
        <f t="shared" ref="BZ261:BZ265" si="708">BW261-BY261</f>
        <v>0</v>
      </c>
      <c r="CA261" s="3"/>
      <c r="CB261" s="27">
        <v>0</v>
      </c>
      <c r="CC261" s="9"/>
      <c r="CD261" s="27">
        <f>Functionalization!S261</f>
        <v>0</v>
      </c>
      <c r="CE261" s="3"/>
      <c r="CF261" s="27">
        <v>0</v>
      </c>
      <c r="CG261" s="27">
        <f t="shared" ref="CG261:CG265" si="709">CD261-CF261</f>
        <v>0</v>
      </c>
      <c r="CH261" s="3"/>
      <c r="CI261" s="27">
        <v>0</v>
      </c>
      <c r="CJ261" s="27">
        <v>0</v>
      </c>
      <c r="CK261" s="9"/>
      <c r="CL261" s="27">
        <f>Functionalization!T261</f>
        <v>1668.4030412991863</v>
      </c>
      <c r="CM261" s="3"/>
      <c r="CN261" s="27">
        <v>0</v>
      </c>
      <c r="CO261" s="27">
        <f t="shared" ref="CO261:CO265" si="710">CL261-CN261</f>
        <v>1668.4030412991863</v>
      </c>
      <c r="CP261" s="3" t="s">
        <v>642</v>
      </c>
      <c r="CQ261" s="27">
        <v>0</v>
      </c>
      <c r="CR261" s="27">
        <v>1668.4030412991863</v>
      </c>
    </row>
    <row r="262" spans="1:96" ht="12" customHeight="1">
      <c r="A262" s="1"/>
      <c r="B262" s="16" t="s">
        <v>242</v>
      </c>
      <c r="C262" s="5" t="s">
        <v>248</v>
      </c>
      <c r="D262" s="27">
        <f>Functionalization!I262</f>
        <v>0</v>
      </c>
      <c r="E262" s="3"/>
      <c r="F262" s="27">
        <v>0</v>
      </c>
      <c r="G262" s="27">
        <f t="shared" si="699"/>
        <v>0</v>
      </c>
      <c r="H262" s="3"/>
      <c r="I262" s="27">
        <v>0</v>
      </c>
      <c r="J262" s="27">
        <v>0</v>
      </c>
      <c r="K262" s="27">
        <v>0</v>
      </c>
      <c r="L262" s="9"/>
      <c r="M262" s="27">
        <f>Functionalization!J262</f>
        <v>0</v>
      </c>
      <c r="N262" s="3"/>
      <c r="O262" s="27">
        <v>0</v>
      </c>
      <c r="P262" s="27">
        <f t="shared" si="700"/>
        <v>0</v>
      </c>
      <c r="Q262" s="3"/>
      <c r="R262" s="27">
        <v>0</v>
      </c>
      <c r="S262" s="27">
        <v>0</v>
      </c>
      <c r="T262" s="1"/>
      <c r="U262" s="27">
        <f>Functionalization!K262</f>
        <v>0</v>
      </c>
      <c r="V262" s="3"/>
      <c r="W262" s="27">
        <v>0</v>
      </c>
      <c r="X262" s="27">
        <f t="shared" si="701"/>
        <v>0</v>
      </c>
      <c r="Y262" s="3"/>
      <c r="Z262" s="27">
        <v>0</v>
      </c>
      <c r="AA262" s="27">
        <v>0</v>
      </c>
      <c r="AB262" s="27">
        <v>0</v>
      </c>
      <c r="AC262" s="27">
        <v>0</v>
      </c>
      <c r="AD262" s="9"/>
      <c r="AE262" s="27">
        <f>Functionalization!L262</f>
        <v>0</v>
      </c>
      <c r="AF262" s="3"/>
      <c r="AG262" s="27">
        <v>0</v>
      </c>
      <c r="AH262" s="27">
        <f t="shared" si="702"/>
        <v>0</v>
      </c>
      <c r="AI262" s="3"/>
      <c r="AJ262" s="27">
        <v>0</v>
      </c>
      <c r="AK262" s="27">
        <v>0</v>
      </c>
      <c r="AL262" s="9"/>
      <c r="AM262" s="27">
        <f>Functionalization!M262</f>
        <v>0</v>
      </c>
      <c r="AN262" s="3"/>
      <c r="AO262" s="27">
        <v>0</v>
      </c>
      <c r="AP262" s="27">
        <f t="shared" si="703"/>
        <v>0</v>
      </c>
      <c r="AQ262" s="3"/>
      <c r="AR262" s="27">
        <v>0</v>
      </c>
      <c r="AS262" s="9"/>
      <c r="AT262" s="27">
        <f>Functionalization!N262</f>
        <v>0</v>
      </c>
      <c r="AU262" s="3"/>
      <c r="AV262" s="27">
        <v>0</v>
      </c>
      <c r="AW262" s="27">
        <f t="shared" si="704"/>
        <v>0</v>
      </c>
      <c r="AX262" s="3"/>
      <c r="AY262" s="27">
        <v>0</v>
      </c>
      <c r="AZ262" s="9"/>
      <c r="BA262" s="27">
        <f>Functionalization!O262</f>
        <v>0</v>
      </c>
      <c r="BB262" s="3"/>
      <c r="BC262" s="27">
        <v>0</v>
      </c>
      <c r="BD262" s="27">
        <f t="shared" si="705"/>
        <v>0</v>
      </c>
      <c r="BE262" s="3"/>
      <c r="BF262" s="27">
        <v>0</v>
      </c>
      <c r="BG262" s="27">
        <v>0</v>
      </c>
      <c r="BH262" s="9"/>
      <c r="BI262" s="27">
        <f>Functionalization!P262</f>
        <v>0</v>
      </c>
      <c r="BJ262" s="3"/>
      <c r="BK262" s="27">
        <v>0</v>
      </c>
      <c r="BL262" s="27">
        <f t="shared" si="706"/>
        <v>0</v>
      </c>
      <c r="BM262" s="3"/>
      <c r="BN262" s="27">
        <v>0</v>
      </c>
      <c r="BO262" s="9"/>
      <c r="BP262" s="27">
        <f>Functionalization!Q262</f>
        <v>0</v>
      </c>
      <c r="BQ262" s="3"/>
      <c r="BR262" s="27">
        <v>0</v>
      </c>
      <c r="BS262" s="27">
        <f t="shared" si="707"/>
        <v>0</v>
      </c>
      <c r="BT262" s="3"/>
      <c r="BU262" s="27">
        <v>0</v>
      </c>
      <c r="BV262" s="9"/>
      <c r="BW262" s="27">
        <f>Functionalization!R262</f>
        <v>0</v>
      </c>
      <c r="BX262" s="3"/>
      <c r="BY262" s="27">
        <v>0</v>
      </c>
      <c r="BZ262" s="27">
        <f t="shared" si="708"/>
        <v>0</v>
      </c>
      <c r="CA262" s="3"/>
      <c r="CB262" s="27">
        <v>0</v>
      </c>
      <c r="CC262" s="9"/>
      <c r="CD262" s="27">
        <f>Functionalization!S262</f>
        <v>0</v>
      </c>
      <c r="CE262" s="3"/>
      <c r="CF262" s="27">
        <v>0</v>
      </c>
      <c r="CG262" s="27">
        <f t="shared" si="709"/>
        <v>0</v>
      </c>
      <c r="CH262" s="3"/>
      <c r="CI262" s="27">
        <v>0</v>
      </c>
      <c r="CJ262" s="27">
        <v>0</v>
      </c>
      <c r="CK262" s="9"/>
      <c r="CL262" s="27">
        <f>Functionalization!T262</f>
        <v>5420.8761177612296</v>
      </c>
      <c r="CM262" s="3"/>
      <c r="CN262" s="27">
        <v>0</v>
      </c>
      <c r="CO262" s="27">
        <f t="shared" si="710"/>
        <v>5420.8761177612296</v>
      </c>
      <c r="CP262" s="5" t="s">
        <v>682</v>
      </c>
      <c r="CQ262" s="27">
        <v>1786.1950909303621</v>
      </c>
      <c r="CR262" s="27">
        <v>3634.6810268308673</v>
      </c>
    </row>
    <row r="263" spans="1:96" ht="12" customHeight="1">
      <c r="A263" s="1"/>
      <c r="B263" s="16" t="s">
        <v>55</v>
      </c>
      <c r="C263" s="5" t="s">
        <v>249</v>
      </c>
      <c r="D263" s="27">
        <f>Functionalization!I263</f>
        <v>0</v>
      </c>
      <c r="E263" s="3"/>
      <c r="F263" s="27">
        <v>0</v>
      </c>
      <c r="G263" s="27">
        <f t="shared" si="699"/>
        <v>0</v>
      </c>
      <c r="H263" s="3"/>
      <c r="I263" s="27">
        <v>0</v>
      </c>
      <c r="J263" s="27">
        <v>0</v>
      </c>
      <c r="K263" s="27">
        <v>0</v>
      </c>
      <c r="L263" s="9"/>
      <c r="M263" s="27">
        <f>Functionalization!J263</f>
        <v>0</v>
      </c>
      <c r="N263" s="3"/>
      <c r="O263" s="27">
        <v>0</v>
      </c>
      <c r="P263" s="27">
        <f t="shared" si="700"/>
        <v>0</v>
      </c>
      <c r="Q263" s="3"/>
      <c r="R263" s="27">
        <v>0</v>
      </c>
      <c r="S263" s="27">
        <v>0</v>
      </c>
      <c r="T263" s="1"/>
      <c r="U263" s="27">
        <f>Functionalization!K263</f>
        <v>0</v>
      </c>
      <c r="V263" s="3"/>
      <c r="W263" s="27">
        <v>0</v>
      </c>
      <c r="X263" s="27">
        <f t="shared" si="701"/>
        <v>0</v>
      </c>
      <c r="Y263" s="3"/>
      <c r="Z263" s="27">
        <v>0</v>
      </c>
      <c r="AA263" s="27">
        <v>0</v>
      </c>
      <c r="AB263" s="27">
        <v>0</v>
      </c>
      <c r="AC263" s="27">
        <v>0</v>
      </c>
      <c r="AD263" s="9"/>
      <c r="AE263" s="27">
        <f>Functionalization!L263</f>
        <v>0</v>
      </c>
      <c r="AF263" s="3"/>
      <c r="AG263" s="27">
        <v>0</v>
      </c>
      <c r="AH263" s="27">
        <f t="shared" si="702"/>
        <v>0</v>
      </c>
      <c r="AI263" s="3"/>
      <c r="AJ263" s="27">
        <v>0</v>
      </c>
      <c r="AK263" s="27">
        <v>0</v>
      </c>
      <c r="AL263" s="9"/>
      <c r="AM263" s="27">
        <f>Functionalization!M263</f>
        <v>0</v>
      </c>
      <c r="AN263" s="3"/>
      <c r="AO263" s="27">
        <v>0</v>
      </c>
      <c r="AP263" s="27">
        <f t="shared" si="703"/>
        <v>0</v>
      </c>
      <c r="AQ263" s="3"/>
      <c r="AR263" s="27">
        <v>0</v>
      </c>
      <c r="AS263" s="9"/>
      <c r="AT263" s="27">
        <f>Functionalization!N263</f>
        <v>0</v>
      </c>
      <c r="AU263" s="3"/>
      <c r="AV263" s="27">
        <v>0</v>
      </c>
      <c r="AW263" s="27">
        <f t="shared" si="704"/>
        <v>0</v>
      </c>
      <c r="AX263" s="3"/>
      <c r="AY263" s="27">
        <v>0</v>
      </c>
      <c r="AZ263" s="9"/>
      <c r="BA263" s="27">
        <f>Functionalization!O263</f>
        <v>0</v>
      </c>
      <c r="BB263" s="3"/>
      <c r="BC263" s="27">
        <v>0</v>
      </c>
      <c r="BD263" s="27">
        <f t="shared" si="705"/>
        <v>0</v>
      </c>
      <c r="BE263" s="3"/>
      <c r="BF263" s="27">
        <v>0</v>
      </c>
      <c r="BG263" s="27">
        <v>0</v>
      </c>
      <c r="BH263" s="9"/>
      <c r="BI263" s="27">
        <f>Functionalization!P263</f>
        <v>0</v>
      </c>
      <c r="BJ263" s="3"/>
      <c r="BK263" s="27">
        <v>0</v>
      </c>
      <c r="BL263" s="27">
        <f t="shared" si="706"/>
        <v>0</v>
      </c>
      <c r="BM263" s="3"/>
      <c r="BN263" s="27">
        <v>0</v>
      </c>
      <c r="BO263" s="9"/>
      <c r="BP263" s="27">
        <f>Functionalization!Q263</f>
        <v>0</v>
      </c>
      <c r="BQ263" s="3"/>
      <c r="BR263" s="27">
        <v>0</v>
      </c>
      <c r="BS263" s="27">
        <f t="shared" si="707"/>
        <v>0</v>
      </c>
      <c r="BT263" s="3"/>
      <c r="BU263" s="27">
        <v>0</v>
      </c>
      <c r="BV263" s="9"/>
      <c r="BW263" s="27">
        <f>Functionalization!R263</f>
        <v>0</v>
      </c>
      <c r="BX263" s="3"/>
      <c r="BY263" s="27">
        <v>0</v>
      </c>
      <c r="BZ263" s="27">
        <f t="shared" si="708"/>
        <v>0</v>
      </c>
      <c r="CA263" s="3"/>
      <c r="CB263" s="27">
        <v>0</v>
      </c>
      <c r="CC263" s="9"/>
      <c r="CD263" s="27">
        <f>Functionalization!S263</f>
        <v>0</v>
      </c>
      <c r="CE263" s="3"/>
      <c r="CF263" s="27">
        <v>0</v>
      </c>
      <c r="CG263" s="27">
        <f t="shared" si="709"/>
        <v>0</v>
      </c>
      <c r="CH263" s="3"/>
      <c r="CI263" s="27">
        <v>0</v>
      </c>
      <c r="CJ263" s="27">
        <v>0</v>
      </c>
      <c r="CK263" s="9"/>
      <c r="CL263" s="27">
        <f>Functionalization!T263</f>
        <v>1534.4036955679658</v>
      </c>
      <c r="CM263" s="3"/>
      <c r="CN263" s="27">
        <v>0</v>
      </c>
      <c r="CO263" s="27">
        <f t="shared" si="710"/>
        <v>1534.4036955679658</v>
      </c>
      <c r="CP263" s="3" t="s">
        <v>637</v>
      </c>
      <c r="CQ263" s="27">
        <v>1534.4036955679658</v>
      </c>
      <c r="CR263" s="27">
        <v>0</v>
      </c>
    </row>
    <row r="264" spans="1:96" ht="12" customHeight="1">
      <c r="A264" s="1"/>
      <c r="B264" s="16" t="s">
        <v>250</v>
      </c>
      <c r="C264" s="5" t="s">
        <v>251</v>
      </c>
      <c r="D264" s="27">
        <f>Functionalization!I264</f>
        <v>0</v>
      </c>
      <c r="E264" s="3"/>
      <c r="F264" s="27">
        <v>0</v>
      </c>
      <c r="G264" s="27">
        <f t="shared" si="699"/>
        <v>0</v>
      </c>
      <c r="H264" s="3"/>
      <c r="I264" s="27">
        <v>0</v>
      </c>
      <c r="J264" s="27">
        <v>0</v>
      </c>
      <c r="K264" s="27">
        <v>0</v>
      </c>
      <c r="L264" s="9"/>
      <c r="M264" s="27">
        <f>Functionalization!J264</f>
        <v>0</v>
      </c>
      <c r="N264" s="3"/>
      <c r="O264" s="27">
        <v>0</v>
      </c>
      <c r="P264" s="27">
        <f t="shared" si="700"/>
        <v>0</v>
      </c>
      <c r="Q264" s="3"/>
      <c r="R264" s="27">
        <v>0</v>
      </c>
      <c r="S264" s="27">
        <v>0</v>
      </c>
      <c r="T264" s="1"/>
      <c r="U264" s="27">
        <f>Functionalization!K264</f>
        <v>0</v>
      </c>
      <c r="V264" s="3"/>
      <c r="W264" s="27">
        <v>0</v>
      </c>
      <c r="X264" s="27">
        <f t="shared" si="701"/>
        <v>0</v>
      </c>
      <c r="Y264" s="3"/>
      <c r="Z264" s="27">
        <v>0</v>
      </c>
      <c r="AA264" s="27">
        <v>0</v>
      </c>
      <c r="AB264" s="27">
        <v>0</v>
      </c>
      <c r="AC264" s="27">
        <v>0</v>
      </c>
      <c r="AD264" s="9"/>
      <c r="AE264" s="27">
        <f>Functionalization!L264</f>
        <v>0</v>
      </c>
      <c r="AF264" s="3"/>
      <c r="AG264" s="27">
        <v>0</v>
      </c>
      <c r="AH264" s="27">
        <f t="shared" si="702"/>
        <v>0</v>
      </c>
      <c r="AI264" s="3"/>
      <c r="AJ264" s="27">
        <v>0</v>
      </c>
      <c r="AK264" s="27">
        <v>0</v>
      </c>
      <c r="AL264" s="9"/>
      <c r="AM264" s="27">
        <f>Functionalization!M264</f>
        <v>0</v>
      </c>
      <c r="AN264" s="3"/>
      <c r="AO264" s="27">
        <v>0</v>
      </c>
      <c r="AP264" s="27">
        <f t="shared" si="703"/>
        <v>0</v>
      </c>
      <c r="AQ264" s="3"/>
      <c r="AR264" s="27">
        <v>0</v>
      </c>
      <c r="AS264" s="9"/>
      <c r="AT264" s="27">
        <f>Functionalization!N264</f>
        <v>0</v>
      </c>
      <c r="AU264" s="3"/>
      <c r="AV264" s="27">
        <v>0</v>
      </c>
      <c r="AW264" s="27">
        <f t="shared" si="704"/>
        <v>0</v>
      </c>
      <c r="AX264" s="3"/>
      <c r="AY264" s="27">
        <v>0</v>
      </c>
      <c r="AZ264" s="9"/>
      <c r="BA264" s="27">
        <f>Functionalization!O264</f>
        <v>0</v>
      </c>
      <c r="BB264" s="3"/>
      <c r="BC264" s="27">
        <v>0</v>
      </c>
      <c r="BD264" s="27">
        <f t="shared" si="705"/>
        <v>0</v>
      </c>
      <c r="BE264" s="3"/>
      <c r="BF264" s="27">
        <v>0</v>
      </c>
      <c r="BG264" s="27">
        <v>0</v>
      </c>
      <c r="BH264" s="9"/>
      <c r="BI264" s="27">
        <f>Functionalization!P264</f>
        <v>0</v>
      </c>
      <c r="BJ264" s="3"/>
      <c r="BK264" s="27">
        <v>0</v>
      </c>
      <c r="BL264" s="27">
        <f t="shared" si="706"/>
        <v>0</v>
      </c>
      <c r="BM264" s="3"/>
      <c r="BN264" s="27">
        <v>0</v>
      </c>
      <c r="BO264" s="9"/>
      <c r="BP264" s="27">
        <f>Functionalization!Q264</f>
        <v>0</v>
      </c>
      <c r="BQ264" s="3"/>
      <c r="BR264" s="27">
        <v>0</v>
      </c>
      <c r="BS264" s="27">
        <f t="shared" si="707"/>
        <v>0</v>
      </c>
      <c r="BT264" s="3"/>
      <c r="BU264" s="27">
        <v>0</v>
      </c>
      <c r="BV264" s="9"/>
      <c r="BW264" s="27">
        <f>Functionalization!R264</f>
        <v>0</v>
      </c>
      <c r="BX264" s="3"/>
      <c r="BY264" s="27">
        <v>0</v>
      </c>
      <c r="BZ264" s="27">
        <f t="shared" si="708"/>
        <v>0</v>
      </c>
      <c r="CA264" s="3"/>
      <c r="CB264" s="27">
        <v>0</v>
      </c>
      <c r="CC264" s="9"/>
      <c r="CD264" s="27">
        <f>Functionalization!S264</f>
        <v>0</v>
      </c>
      <c r="CE264" s="3"/>
      <c r="CF264" s="27">
        <v>0</v>
      </c>
      <c r="CG264" s="27">
        <f t="shared" si="709"/>
        <v>0</v>
      </c>
      <c r="CH264" s="3"/>
      <c r="CI264" s="27">
        <v>0</v>
      </c>
      <c r="CJ264" s="27">
        <v>0</v>
      </c>
      <c r="CK264" s="9"/>
      <c r="CL264" s="27">
        <f>Functionalization!T264</f>
        <v>385.19404762669694</v>
      </c>
      <c r="CM264" s="3"/>
      <c r="CN264" s="27">
        <v>0</v>
      </c>
      <c r="CO264" s="27">
        <f t="shared" si="710"/>
        <v>385.19404762669694</v>
      </c>
      <c r="CP264" s="3" t="s">
        <v>642</v>
      </c>
      <c r="CQ264" s="27">
        <v>0</v>
      </c>
      <c r="CR264" s="27">
        <v>385.19404762669694</v>
      </c>
    </row>
    <row r="265" spans="1:96" ht="12" customHeight="1">
      <c r="A265" s="1"/>
      <c r="B265" s="16" t="s">
        <v>253</v>
      </c>
      <c r="C265" s="5" t="s">
        <v>254</v>
      </c>
      <c r="D265" s="27">
        <f>Functionalization!I265</f>
        <v>0</v>
      </c>
      <c r="E265" s="3"/>
      <c r="F265" s="27">
        <v>0</v>
      </c>
      <c r="G265" s="27">
        <f t="shared" si="699"/>
        <v>0</v>
      </c>
      <c r="H265" s="3"/>
      <c r="I265" s="27">
        <v>0</v>
      </c>
      <c r="J265" s="27">
        <v>0</v>
      </c>
      <c r="K265" s="27">
        <v>0</v>
      </c>
      <c r="L265" s="9"/>
      <c r="M265" s="27">
        <f>Functionalization!J265</f>
        <v>0</v>
      </c>
      <c r="N265" s="3"/>
      <c r="O265" s="27">
        <v>0</v>
      </c>
      <c r="P265" s="27">
        <f t="shared" si="700"/>
        <v>0</v>
      </c>
      <c r="Q265" s="3"/>
      <c r="R265" s="27">
        <v>0</v>
      </c>
      <c r="S265" s="27">
        <v>0</v>
      </c>
      <c r="T265" s="1"/>
      <c r="U265" s="27">
        <f>Functionalization!K265</f>
        <v>0</v>
      </c>
      <c r="V265" s="3"/>
      <c r="W265" s="27">
        <v>0</v>
      </c>
      <c r="X265" s="27">
        <f t="shared" si="701"/>
        <v>0</v>
      </c>
      <c r="Y265" s="3"/>
      <c r="Z265" s="27">
        <v>0</v>
      </c>
      <c r="AA265" s="27">
        <v>0</v>
      </c>
      <c r="AB265" s="27">
        <v>0</v>
      </c>
      <c r="AC265" s="27">
        <v>0</v>
      </c>
      <c r="AD265" s="9"/>
      <c r="AE265" s="27">
        <f>Functionalization!L265</f>
        <v>0</v>
      </c>
      <c r="AF265" s="3"/>
      <c r="AG265" s="27">
        <v>0</v>
      </c>
      <c r="AH265" s="27">
        <f t="shared" si="702"/>
        <v>0</v>
      </c>
      <c r="AI265" s="3"/>
      <c r="AJ265" s="27">
        <v>0</v>
      </c>
      <c r="AK265" s="27">
        <v>0</v>
      </c>
      <c r="AL265" s="9"/>
      <c r="AM265" s="27">
        <f>Functionalization!M265</f>
        <v>0</v>
      </c>
      <c r="AN265" s="3"/>
      <c r="AO265" s="27">
        <v>0</v>
      </c>
      <c r="AP265" s="27">
        <f t="shared" si="703"/>
        <v>0</v>
      </c>
      <c r="AQ265" s="3"/>
      <c r="AR265" s="27">
        <v>0</v>
      </c>
      <c r="AS265" s="9"/>
      <c r="AT265" s="27">
        <f>Functionalization!N265</f>
        <v>0</v>
      </c>
      <c r="AU265" s="3"/>
      <c r="AV265" s="27">
        <v>0</v>
      </c>
      <c r="AW265" s="27">
        <f t="shared" si="704"/>
        <v>0</v>
      </c>
      <c r="AX265" s="3"/>
      <c r="AY265" s="27">
        <v>0</v>
      </c>
      <c r="AZ265" s="9"/>
      <c r="BA265" s="27">
        <f>Functionalization!O265</f>
        <v>0</v>
      </c>
      <c r="BB265" s="3"/>
      <c r="BC265" s="27">
        <v>0</v>
      </c>
      <c r="BD265" s="27">
        <f t="shared" si="705"/>
        <v>0</v>
      </c>
      <c r="BE265" s="3"/>
      <c r="BF265" s="27">
        <v>0</v>
      </c>
      <c r="BG265" s="27">
        <v>0</v>
      </c>
      <c r="BH265" s="9"/>
      <c r="BI265" s="27">
        <f>Functionalization!P265</f>
        <v>0</v>
      </c>
      <c r="BJ265" s="3"/>
      <c r="BK265" s="27">
        <v>0</v>
      </c>
      <c r="BL265" s="27">
        <f t="shared" si="706"/>
        <v>0</v>
      </c>
      <c r="BM265" s="3"/>
      <c r="BN265" s="27">
        <v>0</v>
      </c>
      <c r="BO265" s="9"/>
      <c r="BP265" s="27">
        <f>Functionalization!Q265</f>
        <v>0</v>
      </c>
      <c r="BQ265" s="3"/>
      <c r="BR265" s="27">
        <v>0</v>
      </c>
      <c r="BS265" s="27">
        <f t="shared" si="707"/>
        <v>0</v>
      </c>
      <c r="BT265" s="3"/>
      <c r="BU265" s="27">
        <v>0</v>
      </c>
      <c r="BV265" s="9"/>
      <c r="BW265" s="27">
        <f>Functionalization!R265</f>
        <v>0</v>
      </c>
      <c r="BX265" s="3"/>
      <c r="BY265" s="27">
        <v>0</v>
      </c>
      <c r="BZ265" s="27">
        <f t="shared" si="708"/>
        <v>0</v>
      </c>
      <c r="CA265" s="3"/>
      <c r="CB265" s="27">
        <v>0</v>
      </c>
      <c r="CC265" s="9"/>
      <c r="CD265" s="27">
        <f>Functionalization!S265</f>
        <v>0</v>
      </c>
      <c r="CE265" s="3"/>
      <c r="CF265" s="27">
        <v>0</v>
      </c>
      <c r="CG265" s="27">
        <f t="shared" si="709"/>
        <v>0</v>
      </c>
      <c r="CH265" s="3"/>
      <c r="CI265" s="27">
        <v>0</v>
      </c>
      <c r="CJ265" s="27">
        <v>0</v>
      </c>
      <c r="CK265" s="9"/>
      <c r="CL265" s="27">
        <f>Functionalization!T265</f>
        <v>1620.0381641812021</v>
      </c>
      <c r="CM265" s="3"/>
      <c r="CN265" s="27">
        <v>0</v>
      </c>
      <c r="CO265" s="27">
        <f t="shared" si="710"/>
        <v>1620.0381641812021</v>
      </c>
      <c r="CP265" s="3" t="s">
        <v>642</v>
      </c>
      <c r="CQ265" s="27">
        <v>0</v>
      </c>
      <c r="CR265" s="27">
        <v>1620.0381641812021</v>
      </c>
    </row>
    <row r="266" spans="1:96" ht="12" customHeight="1">
      <c r="A266" s="1"/>
      <c r="B266" s="16" t="s">
        <v>42</v>
      </c>
      <c r="C266" s="1"/>
      <c r="D266" s="26">
        <f>SUM(D261:D265,D253:D258)</f>
        <v>0</v>
      </c>
      <c r="E266" s="3"/>
      <c r="F266" s="26">
        <f t="shared" ref="F266:G266" si="711">SUM(F261:F265,F253:F258)</f>
        <v>0</v>
      </c>
      <c r="G266" s="26">
        <f t="shared" si="711"/>
        <v>0</v>
      </c>
      <c r="H266" s="3"/>
      <c r="I266" s="26">
        <f t="shared" ref="I266:K266" si="712">SUM(I261:I265,I253:I258)</f>
        <v>0</v>
      </c>
      <c r="J266" s="26">
        <f t="shared" si="712"/>
        <v>0</v>
      </c>
      <c r="K266" s="26">
        <f t="shared" si="712"/>
        <v>0</v>
      </c>
      <c r="L266" s="9"/>
      <c r="M266" s="26">
        <f>SUM(M261:M265,M253:M258)</f>
        <v>0</v>
      </c>
      <c r="N266" s="3"/>
      <c r="O266" s="26">
        <f t="shared" ref="O266:P266" si="713">SUM(O261:O265,O253:O258)</f>
        <v>0</v>
      </c>
      <c r="P266" s="26">
        <f t="shared" si="713"/>
        <v>0</v>
      </c>
      <c r="Q266" s="3"/>
      <c r="R266" s="26">
        <f t="shared" ref="R266:S266" si="714">SUM(R261:R265,R253:R258)</f>
        <v>0</v>
      </c>
      <c r="S266" s="26">
        <f t="shared" si="714"/>
        <v>0</v>
      </c>
      <c r="T266" s="9"/>
      <c r="U266" s="26">
        <f>SUM(U261:U265,U253:U258)</f>
        <v>0</v>
      </c>
      <c r="V266" s="3"/>
      <c r="W266" s="26">
        <f t="shared" ref="W266:X266" si="715">SUM(W261:W265,W253:W258)</f>
        <v>0</v>
      </c>
      <c r="X266" s="26">
        <f t="shared" si="715"/>
        <v>0</v>
      </c>
      <c r="Y266" s="3"/>
      <c r="Z266" s="26">
        <f t="shared" ref="Z266:AC266" si="716">SUM(Z261:Z265,Z253:Z258)</f>
        <v>0</v>
      </c>
      <c r="AA266" s="26">
        <f t="shared" si="716"/>
        <v>0</v>
      </c>
      <c r="AB266" s="26">
        <f t="shared" si="716"/>
        <v>0</v>
      </c>
      <c r="AC266" s="26">
        <f t="shared" si="716"/>
        <v>0</v>
      </c>
      <c r="AD266" s="9"/>
      <c r="AE266" s="26">
        <f>SUM(AE261:AE265,AE253:AE258)</f>
        <v>0</v>
      </c>
      <c r="AF266" s="3"/>
      <c r="AG266" s="26">
        <f t="shared" ref="AG266:AH266" si="717">SUM(AG261:AG265,AG253:AG258)</f>
        <v>0</v>
      </c>
      <c r="AH266" s="26">
        <f t="shared" si="717"/>
        <v>0</v>
      </c>
      <c r="AI266" s="3"/>
      <c r="AJ266" s="26">
        <f t="shared" ref="AJ266:AK266" si="718">SUM(AJ261:AJ265,AJ253:AJ258)</f>
        <v>0</v>
      </c>
      <c r="AK266" s="26">
        <f t="shared" si="718"/>
        <v>0</v>
      </c>
      <c r="AL266" s="9"/>
      <c r="AM266" s="26">
        <f>SUM(AM261:AM265,AM253:AM258)</f>
        <v>0</v>
      </c>
      <c r="AN266" s="3"/>
      <c r="AO266" s="26">
        <f t="shared" ref="AO266:AP266" si="719">SUM(AO261:AO265,AO253:AO258)</f>
        <v>0</v>
      </c>
      <c r="AP266" s="26">
        <f t="shared" si="719"/>
        <v>0</v>
      </c>
      <c r="AQ266" s="3"/>
      <c r="AR266" s="26">
        <f>SUM(AR261:AR265,AR253:AR258)</f>
        <v>0</v>
      </c>
      <c r="AS266" s="9"/>
      <c r="AT266" s="26">
        <f>SUM(AT261:AT265,AT253:AT258)</f>
        <v>0</v>
      </c>
      <c r="AU266" s="3"/>
      <c r="AV266" s="26">
        <f>SUM(AV261:AV265,AV253:AV258)</f>
        <v>0</v>
      </c>
      <c r="AW266" s="26">
        <f t="shared" ref="AW266" si="720">SUM(AW261:AW265,AW253:AW258)</f>
        <v>0</v>
      </c>
      <c r="AX266" s="3"/>
      <c r="AY266" s="26">
        <f>SUM(AY261:AY265,AY253:AY258)</f>
        <v>0</v>
      </c>
      <c r="AZ266" s="9"/>
      <c r="BA266" s="26">
        <f>SUM(BA261:BA265,BA253:BA258)</f>
        <v>0</v>
      </c>
      <c r="BB266" s="3"/>
      <c r="BC266" s="26">
        <f t="shared" ref="BC266:BD266" si="721">SUM(BC261:BC265,BC253:BC258)</f>
        <v>0</v>
      </c>
      <c r="BD266" s="26">
        <f t="shared" si="721"/>
        <v>0</v>
      </c>
      <c r="BE266" s="3"/>
      <c r="BF266" s="26">
        <f t="shared" ref="BF266:BG266" si="722">SUM(BF261:BF265,BF253:BF258)</f>
        <v>0</v>
      </c>
      <c r="BG266" s="26">
        <f t="shared" si="722"/>
        <v>0</v>
      </c>
      <c r="BH266" s="9"/>
      <c r="BI266" s="26">
        <f>SUM(BI261:BI265,BI253:BI258)</f>
        <v>0</v>
      </c>
      <c r="BJ266" s="3"/>
      <c r="BK266" s="26">
        <f t="shared" ref="BK266:BL266" si="723">SUM(BK261:BK265,BK253:BK258)</f>
        <v>0</v>
      </c>
      <c r="BL266" s="26">
        <f t="shared" si="723"/>
        <v>0</v>
      </c>
      <c r="BM266" s="3"/>
      <c r="BN266" s="26">
        <f>SUM(BN261:BN265,BN253:BN258)</f>
        <v>0</v>
      </c>
      <c r="BO266" s="9"/>
      <c r="BP266" s="26">
        <f>SUM(BP261:BP265,BP253:BP258)</f>
        <v>0</v>
      </c>
      <c r="BQ266" s="3"/>
      <c r="BR266" s="26">
        <f t="shared" ref="BR266:BS266" si="724">SUM(BR261:BR265,BR253:BR258)</f>
        <v>0</v>
      </c>
      <c r="BS266" s="26">
        <f t="shared" si="724"/>
        <v>0</v>
      </c>
      <c r="BT266" s="3"/>
      <c r="BU266" s="26">
        <f>SUM(BU261:BU265,BU253:BU258)</f>
        <v>0</v>
      </c>
      <c r="BV266" s="9"/>
      <c r="BW266" s="26">
        <f>SUM(BW261:BW265,BW253:BW258)</f>
        <v>0</v>
      </c>
      <c r="BX266" s="3"/>
      <c r="BY266" s="26">
        <f t="shared" ref="BY266:BZ266" si="725">SUM(BY261:BY265,BY253:BY258)</f>
        <v>0</v>
      </c>
      <c r="BZ266" s="26">
        <f t="shared" si="725"/>
        <v>0</v>
      </c>
      <c r="CA266" s="3"/>
      <c r="CB266" s="26">
        <f>SUM(CB261:CB265,CB253:CB258)</f>
        <v>0</v>
      </c>
      <c r="CC266" s="9"/>
      <c r="CD266" s="26">
        <f>SUM(CD261:CD265,CD253:CD258)</f>
        <v>0</v>
      </c>
      <c r="CE266" s="3"/>
      <c r="CF266" s="26">
        <f t="shared" ref="CF266:CG266" si="726">SUM(CF261:CF265,CF253:CF258)</f>
        <v>0</v>
      </c>
      <c r="CG266" s="26">
        <f t="shared" si="726"/>
        <v>0</v>
      </c>
      <c r="CH266" s="3"/>
      <c r="CI266" s="26">
        <f t="shared" ref="CI266:CJ266" si="727">SUM(CI261:CI265,CI253:CI258)</f>
        <v>0</v>
      </c>
      <c r="CJ266" s="26">
        <f t="shared" si="727"/>
        <v>0</v>
      </c>
      <c r="CK266" s="9"/>
      <c r="CL266" s="26">
        <f>SUM(CL261:CL265,CL253:CL258)</f>
        <v>46621.824461275712</v>
      </c>
      <c r="CM266" s="3"/>
      <c r="CN266" s="26">
        <f t="shared" ref="CN266:CO266" si="728">SUM(CN261:CN265,CN253:CN258)</f>
        <v>2076.9758731254842</v>
      </c>
      <c r="CO266" s="26">
        <f t="shared" si="728"/>
        <v>44544.848588150227</v>
      </c>
      <c r="CP266" s="3"/>
      <c r="CQ266" s="26">
        <f t="shared" ref="CQ266:CR266" si="729">SUM(CQ261:CQ265,CQ253:CQ258)</f>
        <v>12062.148262058634</v>
      </c>
      <c r="CR266" s="26">
        <f t="shared" si="729"/>
        <v>34559.676199217087</v>
      </c>
    </row>
    <row r="267" spans="1:96" ht="12" customHeight="1">
      <c r="A267" s="1"/>
      <c r="B267" s="1"/>
      <c r="C267" s="1"/>
      <c r="D267" s="27"/>
      <c r="E267" s="3"/>
      <c r="F267" s="27"/>
      <c r="G267" s="27"/>
      <c r="H267" s="3"/>
      <c r="I267" s="27"/>
      <c r="J267" s="27"/>
      <c r="K267" s="27"/>
      <c r="L267" s="9"/>
      <c r="M267" s="27"/>
      <c r="N267" s="3"/>
      <c r="O267" s="27"/>
      <c r="P267" s="27"/>
      <c r="Q267" s="3"/>
      <c r="R267" s="27"/>
      <c r="S267" s="27"/>
      <c r="T267" s="9"/>
      <c r="U267" s="27"/>
      <c r="V267" s="3"/>
      <c r="W267" s="27"/>
      <c r="X267" s="27"/>
      <c r="Y267" s="3"/>
      <c r="Z267" s="27"/>
      <c r="AA267" s="27"/>
      <c r="AB267" s="27"/>
      <c r="AC267" s="27"/>
      <c r="AD267" s="9"/>
      <c r="AE267" s="27"/>
      <c r="AF267" s="3"/>
      <c r="AG267" s="27"/>
      <c r="AH267" s="27"/>
      <c r="AI267" s="3"/>
      <c r="AJ267" s="27"/>
      <c r="AK267" s="27"/>
      <c r="AL267" s="9"/>
      <c r="AM267" s="27"/>
      <c r="AN267" s="3"/>
      <c r="AO267" s="27"/>
      <c r="AP267" s="27"/>
      <c r="AQ267" s="3"/>
      <c r="AR267" s="27"/>
      <c r="AS267" s="9"/>
      <c r="AT267" s="27"/>
      <c r="AU267" s="3"/>
      <c r="AV267" s="27"/>
      <c r="AW267" s="27"/>
      <c r="AX267" s="3"/>
      <c r="AY267" s="27"/>
      <c r="AZ267" s="9"/>
      <c r="BA267" s="27"/>
      <c r="BB267" s="3"/>
      <c r="BC267" s="27"/>
      <c r="BD267" s="27"/>
      <c r="BE267" s="3"/>
      <c r="BF267" s="27"/>
      <c r="BG267" s="27"/>
      <c r="BH267" s="9"/>
      <c r="BI267" s="27"/>
      <c r="BJ267" s="3"/>
      <c r="BK267" s="27"/>
      <c r="BL267" s="27"/>
      <c r="BM267" s="3"/>
      <c r="BN267" s="27"/>
      <c r="BO267" s="9"/>
      <c r="BP267" s="27"/>
      <c r="BQ267" s="3"/>
      <c r="BR267" s="27"/>
      <c r="BS267" s="27"/>
      <c r="BT267" s="3"/>
      <c r="BU267" s="27"/>
      <c r="BV267" s="9"/>
      <c r="BW267" s="27"/>
      <c r="BX267" s="3"/>
      <c r="BY267" s="27"/>
      <c r="BZ267" s="27"/>
      <c r="CA267" s="3"/>
      <c r="CB267" s="27"/>
      <c r="CC267" s="9"/>
      <c r="CD267" s="27"/>
      <c r="CE267" s="3"/>
      <c r="CF267" s="27"/>
      <c r="CG267" s="27"/>
      <c r="CH267" s="3"/>
      <c r="CI267" s="27"/>
      <c r="CJ267" s="27"/>
      <c r="CK267" s="9"/>
      <c r="CL267" s="27"/>
      <c r="CM267" s="3"/>
      <c r="CN267" s="27"/>
      <c r="CO267" s="27"/>
      <c r="CP267" s="3"/>
      <c r="CQ267" s="27"/>
      <c r="CR267" s="27"/>
    </row>
    <row r="268" spans="1:96" ht="12" customHeight="1">
      <c r="A268" s="16" t="s">
        <v>255</v>
      </c>
      <c r="B268" s="1"/>
      <c r="C268" s="1"/>
      <c r="D268" s="27"/>
      <c r="E268" s="3"/>
      <c r="F268" s="27"/>
      <c r="G268" s="27"/>
      <c r="H268" s="3"/>
      <c r="I268" s="27"/>
      <c r="J268" s="27"/>
      <c r="K268" s="27"/>
      <c r="L268" s="9"/>
      <c r="M268" s="27"/>
      <c r="N268" s="3"/>
      <c r="O268" s="27"/>
      <c r="P268" s="27"/>
      <c r="Q268" s="3"/>
      <c r="R268" s="27"/>
      <c r="S268" s="27"/>
      <c r="T268" s="9"/>
      <c r="U268" s="27"/>
      <c r="V268" s="3"/>
      <c r="W268" s="27"/>
      <c r="X268" s="27"/>
      <c r="Y268" s="3"/>
      <c r="Z268" s="27"/>
      <c r="AA268" s="27"/>
      <c r="AB268" s="27"/>
      <c r="AC268" s="27"/>
      <c r="AD268" s="9"/>
      <c r="AE268" s="27"/>
      <c r="AF268" s="3"/>
      <c r="AG268" s="27"/>
      <c r="AH268" s="27"/>
      <c r="AI268" s="3"/>
      <c r="AJ268" s="27"/>
      <c r="AK268" s="27"/>
      <c r="AL268" s="9"/>
      <c r="AM268" s="27"/>
      <c r="AN268" s="3"/>
      <c r="AO268" s="27"/>
      <c r="AP268" s="27"/>
      <c r="AQ268" s="3"/>
      <c r="AR268" s="27"/>
      <c r="AS268" s="9"/>
      <c r="AT268" s="27"/>
      <c r="AU268" s="3"/>
      <c r="AV268" s="27"/>
      <c r="AW268" s="27"/>
      <c r="AX268" s="3"/>
      <c r="AY268" s="27"/>
      <c r="AZ268" s="9"/>
      <c r="BA268" s="27"/>
      <c r="BB268" s="3"/>
      <c r="BC268" s="27"/>
      <c r="BD268" s="27"/>
      <c r="BE268" s="3"/>
      <c r="BF268" s="27"/>
      <c r="BG268" s="27"/>
      <c r="BH268" s="9"/>
      <c r="BI268" s="27"/>
      <c r="BJ268" s="3"/>
      <c r="BK268" s="27"/>
      <c r="BL268" s="27"/>
      <c r="BM268" s="3"/>
      <c r="BN268" s="27"/>
      <c r="BO268" s="9"/>
      <c r="BP268" s="27"/>
      <c r="BQ268" s="3"/>
      <c r="BR268" s="27"/>
      <c r="BS268" s="27"/>
      <c r="BT268" s="3"/>
      <c r="BU268" s="27"/>
      <c r="BV268" s="9"/>
      <c r="BW268" s="27"/>
      <c r="BX268" s="3"/>
      <c r="BY268" s="27"/>
      <c r="BZ268" s="27"/>
      <c r="CA268" s="3"/>
      <c r="CB268" s="27"/>
      <c r="CC268" s="9"/>
      <c r="CD268" s="27"/>
      <c r="CE268" s="3"/>
      <c r="CF268" s="27"/>
      <c r="CG268" s="27"/>
      <c r="CH268" s="3"/>
      <c r="CI268" s="27"/>
      <c r="CJ268" s="27"/>
      <c r="CK268" s="9"/>
      <c r="CL268" s="27"/>
      <c r="CM268" s="3"/>
      <c r="CN268" s="27"/>
      <c r="CO268" s="27"/>
      <c r="CP268" s="3"/>
      <c r="CQ268" s="27"/>
      <c r="CR268" s="27"/>
    </row>
    <row r="269" spans="1:96" ht="12" customHeight="1">
      <c r="A269" s="1"/>
      <c r="B269" s="16" t="s">
        <v>189</v>
      </c>
      <c r="C269" s="1"/>
      <c r="D269" s="27"/>
      <c r="E269" s="3"/>
      <c r="F269" s="27"/>
      <c r="G269" s="27"/>
      <c r="H269" s="3"/>
      <c r="I269" s="27"/>
      <c r="J269" s="27"/>
      <c r="K269" s="27"/>
      <c r="L269" s="9"/>
      <c r="M269" s="27"/>
      <c r="N269" s="3"/>
      <c r="O269" s="27"/>
      <c r="P269" s="27"/>
      <c r="Q269" s="3"/>
      <c r="R269" s="27"/>
      <c r="S269" s="27"/>
      <c r="T269" s="9"/>
      <c r="U269" s="27"/>
      <c r="V269" s="3"/>
      <c r="W269" s="27"/>
      <c r="X269" s="27"/>
      <c r="Y269" s="3"/>
      <c r="Z269" s="27"/>
      <c r="AA269" s="27"/>
      <c r="AB269" s="27"/>
      <c r="AC269" s="27"/>
      <c r="AD269" s="9"/>
      <c r="AE269" s="27"/>
      <c r="AF269" s="3"/>
      <c r="AG269" s="27"/>
      <c r="AH269" s="27"/>
      <c r="AI269" s="3"/>
      <c r="AJ269" s="27"/>
      <c r="AK269" s="27"/>
      <c r="AL269" s="9"/>
      <c r="AM269" s="27"/>
      <c r="AN269" s="3"/>
      <c r="AO269" s="27"/>
      <c r="AP269" s="27"/>
      <c r="AQ269" s="3"/>
      <c r="AR269" s="27"/>
      <c r="AS269" s="9"/>
      <c r="AT269" s="27"/>
      <c r="AU269" s="3"/>
      <c r="AV269" s="27"/>
      <c r="AW269" s="27"/>
      <c r="AX269" s="3"/>
      <c r="AY269" s="27"/>
      <c r="AZ269" s="9"/>
      <c r="BA269" s="27"/>
      <c r="BB269" s="3"/>
      <c r="BC269" s="27"/>
      <c r="BD269" s="27"/>
      <c r="BE269" s="3"/>
      <c r="BF269" s="27"/>
      <c r="BG269" s="27"/>
      <c r="BH269" s="9"/>
      <c r="BI269" s="27"/>
      <c r="BJ269" s="3"/>
      <c r="BK269" s="27"/>
      <c r="BL269" s="27"/>
      <c r="BM269" s="3"/>
      <c r="BN269" s="27"/>
      <c r="BO269" s="9"/>
      <c r="BP269" s="27"/>
      <c r="BQ269" s="3"/>
      <c r="BR269" s="27"/>
      <c r="BS269" s="27"/>
      <c r="BT269" s="3"/>
      <c r="BU269" s="27"/>
      <c r="BV269" s="9"/>
      <c r="BW269" s="27"/>
      <c r="BX269" s="3"/>
      <c r="BY269" s="27"/>
      <c r="BZ269" s="27"/>
      <c r="CA269" s="3"/>
      <c r="CB269" s="27"/>
      <c r="CC269" s="9"/>
      <c r="CD269" s="27"/>
      <c r="CE269" s="3"/>
      <c r="CF269" s="27"/>
      <c r="CG269" s="27"/>
      <c r="CH269" s="3"/>
      <c r="CI269" s="27"/>
      <c r="CJ269" s="27"/>
      <c r="CK269" s="9"/>
      <c r="CL269" s="27"/>
      <c r="CM269" s="3"/>
      <c r="CN269" s="27"/>
      <c r="CO269" s="27"/>
      <c r="CP269" s="3"/>
      <c r="CQ269" s="27"/>
      <c r="CR269" s="27"/>
    </row>
    <row r="270" spans="1:96" ht="12" customHeight="1">
      <c r="A270" s="1"/>
      <c r="B270" s="16" t="s">
        <v>237</v>
      </c>
      <c r="C270" s="5" t="s">
        <v>238</v>
      </c>
      <c r="D270" s="27">
        <f>Functionalization!I270</f>
        <v>0</v>
      </c>
      <c r="E270" s="3"/>
      <c r="F270" s="27">
        <v>0</v>
      </c>
      <c r="G270" s="27">
        <f t="shared" ref="G270:G275" si="730">D270-F270</f>
        <v>0</v>
      </c>
      <c r="H270" s="3"/>
      <c r="I270" s="27">
        <v>0</v>
      </c>
      <c r="J270" s="27">
        <v>0</v>
      </c>
      <c r="K270" s="27">
        <v>0</v>
      </c>
      <c r="L270" s="9"/>
      <c r="M270" s="27">
        <f>Functionalization!J270</f>
        <v>0</v>
      </c>
      <c r="N270" s="3"/>
      <c r="O270" s="27">
        <v>0</v>
      </c>
      <c r="P270" s="27">
        <f t="shared" ref="P270:P275" si="731">M270-O270</f>
        <v>0</v>
      </c>
      <c r="Q270" s="3"/>
      <c r="R270" s="27">
        <v>0</v>
      </c>
      <c r="S270" s="27">
        <v>0</v>
      </c>
      <c r="T270" s="1"/>
      <c r="U270" s="27">
        <f>Functionalization!K270</f>
        <v>0</v>
      </c>
      <c r="V270" s="3"/>
      <c r="W270" s="27">
        <v>0</v>
      </c>
      <c r="X270" s="27">
        <f t="shared" ref="X270:X275" si="732">U270-W270</f>
        <v>0</v>
      </c>
      <c r="Y270" s="3"/>
      <c r="Z270" s="27">
        <v>0</v>
      </c>
      <c r="AA270" s="27">
        <v>0</v>
      </c>
      <c r="AB270" s="27">
        <v>0</v>
      </c>
      <c r="AC270" s="27">
        <v>0</v>
      </c>
      <c r="AD270" s="9"/>
      <c r="AE270" s="27">
        <f>Functionalization!L270</f>
        <v>0</v>
      </c>
      <c r="AF270" s="3"/>
      <c r="AG270" s="27">
        <v>0</v>
      </c>
      <c r="AH270" s="27">
        <f t="shared" ref="AH270:AH275" si="733">AE270-AG270</f>
        <v>0</v>
      </c>
      <c r="AI270" s="3"/>
      <c r="AJ270" s="27">
        <v>0</v>
      </c>
      <c r="AK270" s="27">
        <v>0</v>
      </c>
      <c r="AL270" s="9"/>
      <c r="AM270" s="27">
        <f>Functionalization!M270</f>
        <v>0</v>
      </c>
      <c r="AN270" s="3"/>
      <c r="AO270" s="27">
        <v>0</v>
      </c>
      <c r="AP270" s="27">
        <f t="shared" ref="AP270:AP275" si="734">AM270-AO270</f>
        <v>0</v>
      </c>
      <c r="AQ270" s="3"/>
      <c r="AR270" s="27">
        <v>0</v>
      </c>
      <c r="AS270" s="9"/>
      <c r="AT270" s="27">
        <f>Functionalization!N270</f>
        <v>0</v>
      </c>
      <c r="AU270" s="3"/>
      <c r="AV270" s="27">
        <v>0</v>
      </c>
      <c r="AW270" s="27">
        <f t="shared" ref="AW270:AW275" si="735">AT270-AV270</f>
        <v>0</v>
      </c>
      <c r="AX270" s="3"/>
      <c r="AY270" s="27">
        <v>0</v>
      </c>
      <c r="AZ270" s="9"/>
      <c r="BA270" s="27">
        <f>Functionalization!O270</f>
        <v>0</v>
      </c>
      <c r="BB270" s="3"/>
      <c r="BC270" s="27">
        <v>0</v>
      </c>
      <c r="BD270" s="27">
        <f t="shared" ref="BD270:BD275" si="736">BA270-BC270</f>
        <v>0</v>
      </c>
      <c r="BE270" s="3"/>
      <c r="BF270" s="27">
        <v>0</v>
      </c>
      <c r="BG270" s="27">
        <v>0</v>
      </c>
      <c r="BH270" s="9"/>
      <c r="BI270" s="27">
        <f>Functionalization!P270</f>
        <v>0</v>
      </c>
      <c r="BJ270" s="3"/>
      <c r="BK270" s="27">
        <v>0</v>
      </c>
      <c r="BL270" s="27">
        <f t="shared" ref="BL270:BL275" si="737">BI270-BK270</f>
        <v>0</v>
      </c>
      <c r="BM270" s="3"/>
      <c r="BN270" s="27">
        <v>0</v>
      </c>
      <c r="BO270" s="9"/>
      <c r="BP270" s="27">
        <f>Functionalization!Q270</f>
        <v>0</v>
      </c>
      <c r="BQ270" s="3"/>
      <c r="BR270" s="27">
        <v>0</v>
      </c>
      <c r="BS270" s="27">
        <f t="shared" ref="BS270:BS275" si="738">BP270-BR270</f>
        <v>0</v>
      </c>
      <c r="BT270" s="3"/>
      <c r="BU270" s="27">
        <v>0</v>
      </c>
      <c r="BV270" s="9"/>
      <c r="BW270" s="27">
        <f>Functionalization!R270</f>
        <v>0</v>
      </c>
      <c r="BX270" s="3"/>
      <c r="BY270" s="27">
        <v>0</v>
      </c>
      <c r="BZ270" s="27">
        <f t="shared" ref="BZ270:BZ275" si="739">BW270-BY270</f>
        <v>0</v>
      </c>
      <c r="CA270" s="3"/>
      <c r="CB270" s="27">
        <v>0</v>
      </c>
      <c r="CC270" s="9"/>
      <c r="CD270" s="27">
        <f>Functionalization!S270</f>
        <v>0</v>
      </c>
      <c r="CE270" s="3"/>
      <c r="CF270" s="27">
        <v>0</v>
      </c>
      <c r="CG270" s="27">
        <f t="shared" ref="CG270:CG275" si="740">CD270-CF270</f>
        <v>0</v>
      </c>
      <c r="CH270" s="3"/>
      <c r="CI270" s="27">
        <v>0</v>
      </c>
      <c r="CJ270" s="27">
        <v>0</v>
      </c>
      <c r="CK270" s="9"/>
      <c r="CL270" s="27">
        <f>Functionalization!T270</f>
        <v>854.20305965130422</v>
      </c>
      <c r="CM270" s="3"/>
      <c r="CN270" s="27">
        <v>0</v>
      </c>
      <c r="CO270" s="27">
        <f t="shared" ref="CO270:CO275" si="741">CL270-CN270</f>
        <v>854.20305965130422</v>
      </c>
      <c r="CP270" s="3" t="s">
        <v>642</v>
      </c>
      <c r="CQ270" s="27">
        <v>0</v>
      </c>
      <c r="CR270" s="27">
        <v>854.20305965130422</v>
      </c>
    </row>
    <row r="271" spans="1:96" ht="12" customHeight="1">
      <c r="A271" s="1"/>
      <c r="B271" s="16" t="s">
        <v>239</v>
      </c>
      <c r="C271" s="1"/>
      <c r="D271" s="27">
        <f>Functionalization!I271</f>
        <v>0</v>
      </c>
      <c r="E271" s="3"/>
      <c r="F271" s="27">
        <v>0</v>
      </c>
      <c r="G271" s="27">
        <f t="shared" si="730"/>
        <v>0</v>
      </c>
      <c r="H271" s="3"/>
      <c r="I271" s="27">
        <v>0</v>
      </c>
      <c r="J271" s="27">
        <v>0</v>
      </c>
      <c r="K271" s="27">
        <v>0</v>
      </c>
      <c r="L271" s="9"/>
      <c r="M271" s="27">
        <f>Functionalization!J271</f>
        <v>0</v>
      </c>
      <c r="N271" s="3"/>
      <c r="O271" s="27">
        <v>0</v>
      </c>
      <c r="P271" s="27">
        <f t="shared" si="731"/>
        <v>0</v>
      </c>
      <c r="Q271" s="3"/>
      <c r="R271" s="27">
        <v>0</v>
      </c>
      <c r="S271" s="27">
        <v>0</v>
      </c>
      <c r="T271" s="1"/>
      <c r="U271" s="27">
        <f>Functionalization!K271</f>
        <v>0</v>
      </c>
      <c r="V271" s="3"/>
      <c r="W271" s="27">
        <v>0</v>
      </c>
      <c r="X271" s="27">
        <f t="shared" si="732"/>
        <v>0</v>
      </c>
      <c r="Y271" s="3"/>
      <c r="Z271" s="27">
        <v>0</v>
      </c>
      <c r="AA271" s="27">
        <v>0</v>
      </c>
      <c r="AB271" s="27">
        <v>0</v>
      </c>
      <c r="AC271" s="27">
        <v>0</v>
      </c>
      <c r="AD271" s="9"/>
      <c r="AE271" s="27">
        <f>Functionalization!L271</f>
        <v>0</v>
      </c>
      <c r="AF271" s="3"/>
      <c r="AG271" s="27">
        <v>0</v>
      </c>
      <c r="AH271" s="27">
        <f t="shared" si="733"/>
        <v>0</v>
      </c>
      <c r="AI271" s="3"/>
      <c r="AJ271" s="27">
        <v>0</v>
      </c>
      <c r="AK271" s="27">
        <v>0</v>
      </c>
      <c r="AL271" s="9"/>
      <c r="AM271" s="27">
        <f>Functionalization!M271</f>
        <v>0</v>
      </c>
      <c r="AN271" s="3"/>
      <c r="AO271" s="27">
        <v>0</v>
      </c>
      <c r="AP271" s="27">
        <f t="shared" si="734"/>
        <v>0</v>
      </c>
      <c r="AQ271" s="3"/>
      <c r="AR271" s="27">
        <v>0</v>
      </c>
      <c r="AS271" s="9"/>
      <c r="AT271" s="27">
        <f>Functionalization!N271</f>
        <v>0</v>
      </c>
      <c r="AU271" s="3"/>
      <c r="AV271" s="27">
        <v>0</v>
      </c>
      <c r="AW271" s="27">
        <f t="shared" si="735"/>
        <v>0</v>
      </c>
      <c r="AX271" s="3"/>
      <c r="AY271" s="27">
        <v>0</v>
      </c>
      <c r="AZ271" s="9"/>
      <c r="BA271" s="27">
        <f>Functionalization!O271</f>
        <v>0</v>
      </c>
      <c r="BB271" s="3"/>
      <c r="BC271" s="27">
        <v>0</v>
      </c>
      <c r="BD271" s="27">
        <f t="shared" si="736"/>
        <v>0</v>
      </c>
      <c r="BE271" s="3"/>
      <c r="BF271" s="27">
        <v>0</v>
      </c>
      <c r="BG271" s="27">
        <v>0</v>
      </c>
      <c r="BH271" s="9"/>
      <c r="BI271" s="27">
        <f>Functionalization!P271</f>
        <v>0</v>
      </c>
      <c r="BJ271" s="3"/>
      <c r="BK271" s="27">
        <v>0</v>
      </c>
      <c r="BL271" s="27">
        <f t="shared" si="737"/>
        <v>0</v>
      </c>
      <c r="BM271" s="3"/>
      <c r="BN271" s="27">
        <v>0</v>
      </c>
      <c r="BO271" s="9"/>
      <c r="BP271" s="27">
        <f>Functionalization!Q271</f>
        <v>0</v>
      </c>
      <c r="BQ271" s="3"/>
      <c r="BR271" s="27">
        <v>0</v>
      </c>
      <c r="BS271" s="27">
        <f t="shared" si="738"/>
        <v>0</v>
      </c>
      <c r="BT271" s="3"/>
      <c r="BU271" s="27">
        <v>0</v>
      </c>
      <c r="BV271" s="9"/>
      <c r="BW271" s="27">
        <f>Functionalization!R271</f>
        <v>0</v>
      </c>
      <c r="BX271" s="3"/>
      <c r="BY271" s="27">
        <v>0</v>
      </c>
      <c r="BZ271" s="27">
        <f t="shared" si="739"/>
        <v>0</v>
      </c>
      <c r="CA271" s="3"/>
      <c r="CB271" s="27">
        <v>0</v>
      </c>
      <c r="CC271" s="9"/>
      <c r="CD271" s="27">
        <f>Functionalization!S271</f>
        <v>0</v>
      </c>
      <c r="CE271" s="3"/>
      <c r="CF271" s="27">
        <v>0</v>
      </c>
      <c r="CG271" s="27">
        <f t="shared" si="740"/>
        <v>0</v>
      </c>
      <c r="CH271" s="3"/>
      <c r="CI271" s="27">
        <v>0</v>
      </c>
      <c r="CJ271" s="27">
        <v>0</v>
      </c>
      <c r="CK271" s="9"/>
      <c r="CL271" s="27">
        <f>Functionalization!T271</f>
        <v>671.5161671615823</v>
      </c>
      <c r="CM271" s="3"/>
      <c r="CN271" s="27">
        <v>0</v>
      </c>
      <c r="CO271" s="27">
        <f t="shared" si="741"/>
        <v>671.5161671615823</v>
      </c>
      <c r="CP271" s="3" t="s">
        <v>642</v>
      </c>
      <c r="CQ271" s="27">
        <v>0</v>
      </c>
      <c r="CR271" s="27">
        <v>671.5161671615823</v>
      </c>
    </row>
    <row r="272" spans="1:96" ht="12" customHeight="1">
      <c r="A272" s="1"/>
      <c r="B272" s="16" t="s">
        <v>240</v>
      </c>
      <c r="C272" s="5" t="s">
        <v>241</v>
      </c>
      <c r="D272" s="27">
        <f>Functionalization!I272</f>
        <v>0</v>
      </c>
      <c r="E272" s="3"/>
      <c r="F272" s="27">
        <v>0</v>
      </c>
      <c r="G272" s="27">
        <f t="shared" si="730"/>
        <v>0</v>
      </c>
      <c r="H272" s="3"/>
      <c r="I272" s="27">
        <v>0</v>
      </c>
      <c r="J272" s="27">
        <v>0</v>
      </c>
      <c r="K272" s="27">
        <v>0</v>
      </c>
      <c r="L272" s="9"/>
      <c r="M272" s="27">
        <f>Functionalization!J272</f>
        <v>0</v>
      </c>
      <c r="N272" s="3"/>
      <c r="O272" s="27">
        <v>0</v>
      </c>
      <c r="P272" s="27">
        <f t="shared" si="731"/>
        <v>0</v>
      </c>
      <c r="Q272" s="3"/>
      <c r="R272" s="27">
        <v>0</v>
      </c>
      <c r="S272" s="27">
        <v>0</v>
      </c>
      <c r="T272" s="1"/>
      <c r="U272" s="27">
        <f>Functionalization!K272</f>
        <v>0</v>
      </c>
      <c r="V272" s="3"/>
      <c r="W272" s="27">
        <v>0</v>
      </c>
      <c r="X272" s="27">
        <f t="shared" si="732"/>
        <v>0</v>
      </c>
      <c r="Y272" s="3"/>
      <c r="Z272" s="27">
        <v>0</v>
      </c>
      <c r="AA272" s="27">
        <v>0</v>
      </c>
      <c r="AB272" s="27">
        <v>0</v>
      </c>
      <c r="AC272" s="27">
        <v>0</v>
      </c>
      <c r="AD272" s="9"/>
      <c r="AE272" s="27">
        <f>Functionalization!L272</f>
        <v>0</v>
      </c>
      <c r="AF272" s="3"/>
      <c r="AG272" s="27">
        <v>0</v>
      </c>
      <c r="AH272" s="27">
        <f t="shared" si="733"/>
        <v>0</v>
      </c>
      <c r="AI272" s="3"/>
      <c r="AJ272" s="27">
        <v>0</v>
      </c>
      <c r="AK272" s="27">
        <v>0</v>
      </c>
      <c r="AL272" s="9"/>
      <c r="AM272" s="27">
        <f>Functionalization!M272</f>
        <v>0</v>
      </c>
      <c r="AN272" s="3"/>
      <c r="AO272" s="27">
        <v>0</v>
      </c>
      <c r="AP272" s="27">
        <f t="shared" si="734"/>
        <v>0</v>
      </c>
      <c r="AQ272" s="3"/>
      <c r="AR272" s="27">
        <v>0</v>
      </c>
      <c r="AS272" s="9"/>
      <c r="AT272" s="27">
        <f>Functionalization!N272</f>
        <v>0</v>
      </c>
      <c r="AU272" s="3"/>
      <c r="AV272" s="27">
        <v>0</v>
      </c>
      <c r="AW272" s="27">
        <f t="shared" si="735"/>
        <v>0</v>
      </c>
      <c r="AX272" s="3"/>
      <c r="AY272" s="27">
        <v>0</v>
      </c>
      <c r="AZ272" s="9"/>
      <c r="BA272" s="27">
        <f>Functionalization!O272</f>
        <v>0</v>
      </c>
      <c r="BB272" s="3"/>
      <c r="BC272" s="27">
        <v>0</v>
      </c>
      <c r="BD272" s="27">
        <f t="shared" si="736"/>
        <v>0</v>
      </c>
      <c r="BE272" s="3"/>
      <c r="BF272" s="27">
        <v>0</v>
      </c>
      <c r="BG272" s="27">
        <v>0</v>
      </c>
      <c r="BH272" s="9"/>
      <c r="BI272" s="27">
        <f>Functionalization!P272</f>
        <v>0</v>
      </c>
      <c r="BJ272" s="3"/>
      <c r="BK272" s="27">
        <v>0</v>
      </c>
      <c r="BL272" s="27">
        <f t="shared" si="737"/>
        <v>0</v>
      </c>
      <c r="BM272" s="3"/>
      <c r="BN272" s="27">
        <v>0</v>
      </c>
      <c r="BO272" s="9"/>
      <c r="BP272" s="27">
        <f>Functionalization!Q272</f>
        <v>0</v>
      </c>
      <c r="BQ272" s="3"/>
      <c r="BR272" s="27">
        <v>0</v>
      </c>
      <c r="BS272" s="27">
        <f t="shared" si="738"/>
        <v>0</v>
      </c>
      <c r="BT272" s="3"/>
      <c r="BU272" s="27">
        <v>0</v>
      </c>
      <c r="BV272" s="9"/>
      <c r="BW272" s="27">
        <f>Functionalization!R272</f>
        <v>0</v>
      </c>
      <c r="BX272" s="3"/>
      <c r="BY272" s="27">
        <v>0</v>
      </c>
      <c r="BZ272" s="27">
        <f t="shared" si="739"/>
        <v>0</v>
      </c>
      <c r="CA272" s="3"/>
      <c r="CB272" s="27">
        <v>0</v>
      </c>
      <c r="CC272" s="9"/>
      <c r="CD272" s="27">
        <f>Functionalization!S272</f>
        <v>0</v>
      </c>
      <c r="CE272" s="3"/>
      <c r="CF272" s="27">
        <v>0</v>
      </c>
      <c r="CG272" s="27">
        <f t="shared" si="740"/>
        <v>0</v>
      </c>
      <c r="CH272" s="3"/>
      <c r="CI272" s="27">
        <v>0</v>
      </c>
      <c r="CJ272" s="27">
        <v>0</v>
      </c>
      <c r="CK272" s="9"/>
      <c r="CL272" s="27">
        <f>Functionalization!T272</f>
        <v>1864.0548912110403</v>
      </c>
      <c r="CM272" s="3"/>
      <c r="CN272" s="27">
        <v>0</v>
      </c>
      <c r="CO272" s="27">
        <f t="shared" si="741"/>
        <v>1864.0548912110403</v>
      </c>
      <c r="CP272" s="3" t="s">
        <v>642</v>
      </c>
      <c r="CQ272" s="27">
        <v>0</v>
      </c>
      <c r="CR272" s="27">
        <v>1864.0548912110403</v>
      </c>
    </row>
    <row r="273" spans="1:96" ht="12" customHeight="1">
      <c r="A273" s="1"/>
      <c r="B273" s="16" t="s">
        <v>242</v>
      </c>
      <c r="C273" s="5" t="s">
        <v>243</v>
      </c>
      <c r="D273" s="27">
        <f>Functionalization!I273</f>
        <v>0</v>
      </c>
      <c r="E273" s="3"/>
      <c r="F273" s="27">
        <v>0</v>
      </c>
      <c r="G273" s="27">
        <f t="shared" si="730"/>
        <v>0</v>
      </c>
      <c r="H273" s="3"/>
      <c r="I273" s="27">
        <v>0</v>
      </c>
      <c r="J273" s="27">
        <v>0</v>
      </c>
      <c r="K273" s="27">
        <v>0</v>
      </c>
      <c r="L273" s="9"/>
      <c r="M273" s="27">
        <f>Functionalization!J273</f>
        <v>0</v>
      </c>
      <c r="N273" s="3"/>
      <c r="O273" s="27">
        <v>0</v>
      </c>
      <c r="P273" s="27">
        <f t="shared" si="731"/>
        <v>0</v>
      </c>
      <c r="Q273" s="3"/>
      <c r="R273" s="27">
        <v>0</v>
      </c>
      <c r="S273" s="27">
        <v>0</v>
      </c>
      <c r="T273" s="1"/>
      <c r="U273" s="27">
        <f>Functionalization!K273</f>
        <v>0</v>
      </c>
      <c r="V273" s="3"/>
      <c r="W273" s="27">
        <v>0</v>
      </c>
      <c r="X273" s="27">
        <f t="shared" si="732"/>
        <v>0</v>
      </c>
      <c r="Y273" s="3"/>
      <c r="Z273" s="27">
        <v>0</v>
      </c>
      <c r="AA273" s="27">
        <v>0</v>
      </c>
      <c r="AB273" s="27">
        <v>0</v>
      </c>
      <c r="AC273" s="27">
        <v>0</v>
      </c>
      <c r="AD273" s="9"/>
      <c r="AE273" s="27">
        <f>Functionalization!L273</f>
        <v>0</v>
      </c>
      <c r="AF273" s="3"/>
      <c r="AG273" s="27">
        <v>0</v>
      </c>
      <c r="AH273" s="27">
        <f t="shared" si="733"/>
        <v>0</v>
      </c>
      <c r="AI273" s="3"/>
      <c r="AJ273" s="27">
        <v>0</v>
      </c>
      <c r="AK273" s="27">
        <v>0</v>
      </c>
      <c r="AL273" s="9"/>
      <c r="AM273" s="27">
        <f>Functionalization!M273</f>
        <v>0</v>
      </c>
      <c r="AN273" s="3"/>
      <c r="AO273" s="27">
        <v>0</v>
      </c>
      <c r="AP273" s="27">
        <f t="shared" si="734"/>
        <v>0</v>
      </c>
      <c r="AQ273" s="3"/>
      <c r="AR273" s="27">
        <v>0</v>
      </c>
      <c r="AS273" s="9"/>
      <c r="AT273" s="27">
        <f>Functionalization!N273</f>
        <v>0</v>
      </c>
      <c r="AU273" s="3"/>
      <c r="AV273" s="27">
        <v>0</v>
      </c>
      <c r="AW273" s="27">
        <f t="shared" si="735"/>
        <v>0</v>
      </c>
      <c r="AX273" s="3"/>
      <c r="AY273" s="27">
        <v>0</v>
      </c>
      <c r="AZ273" s="9"/>
      <c r="BA273" s="27">
        <f>Functionalization!O273</f>
        <v>0</v>
      </c>
      <c r="BB273" s="3"/>
      <c r="BC273" s="27">
        <v>0</v>
      </c>
      <c r="BD273" s="27">
        <f t="shared" si="736"/>
        <v>0</v>
      </c>
      <c r="BE273" s="3"/>
      <c r="BF273" s="27">
        <v>0</v>
      </c>
      <c r="BG273" s="27">
        <v>0</v>
      </c>
      <c r="BH273" s="9"/>
      <c r="BI273" s="27">
        <f>Functionalization!P273</f>
        <v>0</v>
      </c>
      <c r="BJ273" s="3"/>
      <c r="BK273" s="27">
        <v>0</v>
      </c>
      <c r="BL273" s="27">
        <f t="shared" si="737"/>
        <v>0</v>
      </c>
      <c r="BM273" s="3"/>
      <c r="BN273" s="27">
        <v>0</v>
      </c>
      <c r="BO273" s="9"/>
      <c r="BP273" s="27">
        <f>Functionalization!Q273</f>
        <v>0</v>
      </c>
      <c r="BQ273" s="3"/>
      <c r="BR273" s="27">
        <v>0</v>
      </c>
      <c r="BS273" s="27">
        <f t="shared" si="738"/>
        <v>0</v>
      </c>
      <c r="BT273" s="3"/>
      <c r="BU273" s="27">
        <v>0</v>
      </c>
      <c r="BV273" s="9"/>
      <c r="BW273" s="27">
        <f>Functionalization!R273</f>
        <v>0</v>
      </c>
      <c r="BX273" s="3"/>
      <c r="BY273" s="27">
        <v>0</v>
      </c>
      <c r="BZ273" s="27">
        <f t="shared" si="739"/>
        <v>0</v>
      </c>
      <c r="CA273" s="3"/>
      <c r="CB273" s="27">
        <v>0</v>
      </c>
      <c r="CC273" s="9"/>
      <c r="CD273" s="27">
        <f>Functionalization!S273</f>
        <v>0</v>
      </c>
      <c r="CE273" s="3"/>
      <c r="CF273" s="27">
        <v>0</v>
      </c>
      <c r="CG273" s="27">
        <f t="shared" si="740"/>
        <v>0</v>
      </c>
      <c r="CH273" s="3"/>
      <c r="CI273" s="27">
        <v>0</v>
      </c>
      <c r="CJ273" s="27">
        <v>0</v>
      </c>
      <c r="CK273" s="9"/>
      <c r="CL273" s="27">
        <f>Functionalization!T273</f>
        <v>11167.890638078574</v>
      </c>
      <c r="CM273" s="5" t="s">
        <v>541</v>
      </c>
      <c r="CN273" s="27">
        <v>646.89385403428582</v>
      </c>
      <c r="CO273" s="27">
        <f t="shared" si="741"/>
        <v>10520.996784044288</v>
      </c>
      <c r="CP273" s="3" t="s">
        <v>683</v>
      </c>
      <c r="CQ273" s="27">
        <v>4632.9673082489162</v>
      </c>
      <c r="CR273" s="27">
        <v>6534.9233298296576</v>
      </c>
    </row>
    <row r="274" spans="1:96" ht="12" customHeight="1">
      <c r="A274" s="1"/>
      <c r="B274" s="16" t="s">
        <v>55</v>
      </c>
      <c r="C274" s="5" t="s">
        <v>244</v>
      </c>
      <c r="D274" s="27">
        <f>Functionalization!I274</f>
        <v>0</v>
      </c>
      <c r="E274" s="3"/>
      <c r="F274" s="27">
        <v>0</v>
      </c>
      <c r="G274" s="27">
        <f t="shared" si="730"/>
        <v>0</v>
      </c>
      <c r="H274" s="3"/>
      <c r="I274" s="27">
        <v>0</v>
      </c>
      <c r="J274" s="27">
        <v>0</v>
      </c>
      <c r="K274" s="27">
        <v>0</v>
      </c>
      <c r="L274" s="9"/>
      <c r="M274" s="27">
        <f>Functionalization!J274</f>
        <v>0</v>
      </c>
      <c r="N274" s="3"/>
      <c r="O274" s="27">
        <v>0</v>
      </c>
      <c r="P274" s="27">
        <f t="shared" si="731"/>
        <v>0</v>
      </c>
      <c r="Q274" s="3"/>
      <c r="R274" s="27">
        <v>0</v>
      </c>
      <c r="S274" s="27">
        <v>0</v>
      </c>
      <c r="T274" s="1"/>
      <c r="U274" s="27">
        <f>Functionalization!K274</f>
        <v>0</v>
      </c>
      <c r="V274" s="3"/>
      <c r="W274" s="27">
        <v>0</v>
      </c>
      <c r="X274" s="27">
        <f t="shared" si="732"/>
        <v>0</v>
      </c>
      <c r="Y274" s="3"/>
      <c r="Z274" s="27">
        <v>0</v>
      </c>
      <c r="AA274" s="27">
        <v>0</v>
      </c>
      <c r="AB274" s="27">
        <v>0</v>
      </c>
      <c r="AC274" s="27">
        <v>0</v>
      </c>
      <c r="AD274" s="9"/>
      <c r="AE274" s="27">
        <f>Functionalization!L274</f>
        <v>0</v>
      </c>
      <c r="AF274" s="3"/>
      <c r="AG274" s="27">
        <v>0</v>
      </c>
      <c r="AH274" s="27">
        <f t="shared" si="733"/>
        <v>0</v>
      </c>
      <c r="AI274" s="3"/>
      <c r="AJ274" s="27">
        <v>0</v>
      </c>
      <c r="AK274" s="27">
        <v>0</v>
      </c>
      <c r="AL274" s="9"/>
      <c r="AM274" s="27">
        <f>Functionalization!M274</f>
        <v>0</v>
      </c>
      <c r="AN274" s="3"/>
      <c r="AO274" s="27">
        <v>0</v>
      </c>
      <c r="AP274" s="27">
        <f t="shared" si="734"/>
        <v>0</v>
      </c>
      <c r="AQ274" s="3"/>
      <c r="AR274" s="27">
        <v>0</v>
      </c>
      <c r="AS274" s="9"/>
      <c r="AT274" s="27">
        <f>Functionalization!N274</f>
        <v>0</v>
      </c>
      <c r="AU274" s="3"/>
      <c r="AV274" s="27">
        <v>0</v>
      </c>
      <c r="AW274" s="27">
        <f t="shared" si="735"/>
        <v>0</v>
      </c>
      <c r="AX274" s="3"/>
      <c r="AY274" s="27">
        <v>0</v>
      </c>
      <c r="AZ274" s="9"/>
      <c r="BA274" s="27">
        <f>Functionalization!O274</f>
        <v>0</v>
      </c>
      <c r="BB274" s="3"/>
      <c r="BC274" s="27">
        <v>0</v>
      </c>
      <c r="BD274" s="27">
        <f t="shared" si="736"/>
        <v>0</v>
      </c>
      <c r="BE274" s="3"/>
      <c r="BF274" s="27">
        <v>0</v>
      </c>
      <c r="BG274" s="27">
        <v>0</v>
      </c>
      <c r="BH274" s="9"/>
      <c r="BI274" s="27">
        <f>Functionalization!P274</f>
        <v>0</v>
      </c>
      <c r="BJ274" s="3"/>
      <c r="BK274" s="27">
        <v>0</v>
      </c>
      <c r="BL274" s="27">
        <f t="shared" si="737"/>
        <v>0</v>
      </c>
      <c r="BM274" s="3"/>
      <c r="BN274" s="27">
        <v>0</v>
      </c>
      <c r="BO274" s="9"/>
      <c r="BP274" s="27">
        <f>Functionalization!Q274</f>
        <v>0</v>
      </c>
      <c r="BQ274" s="3"/>
      <c r="BR274" s="27">
        <v>0</v>
      </c>
      <c r="BS274" s="27">
        <f t="shared" si="738"/>
        <v>0</v>
      </c>
      <c r="BT274" s="3"/>
      <c r="BU274" s="27">
        <v>0</v>
      </c>
      <c r="BV274" s="9"/>
      <c r="BW274" s="27">
        <f>Functionalization!R274</f>
        <v>0</v>
      </c>
      <c r="BX274" s="3"/>
      <c r="BY274" s="27">
        <v>0</v>
      </c>
      <c r="BZ274" s="27">
        <f t="shared" si="739"/>
        <v>0</v>
      </c>
      <c r="CA274" s="3"/>
      <c r="CB274" s="27">
        <v>0</v>
      </c>
      <c r="CC274" s="9"/>
      <c r="CD274" s="27">
        <f>Functionalization!S274</f>
        <v>0</v>
      </c>
      <c r="CE274" s="3"/>
      <c r="CF274" s="27">
        <v>0</v>
      </c>
      <c r="CG274" s="27">
        <f t="shared" si="740"/>
        <v>0</v>
      </c>
      <c r="CH274" s="3"/>
      <c r="CI274" s="27">
        <v>0</v>
      </c>
      <c r="CJ274" s="27">
        <v>0</v>
      </c>
      <c r="CK274" s="9"/>
      <c r="CL274" s="27">
        <f>Functionalization!T274</f>
        <v>3105.491372825999</v>
      </c>
      <c r="CM274" s="3"/>
      <c r="CN274" s="27">
        <v>0</v>
      </c>
      <c r="CO274" s="27">
        <f t="shared" si="741"/>
        <v>3105.491372825999</v>
      </c>
      <c r="CP274" s="3" t="s">
        <v>637</v>
      </c>
      <c r="CQ274" s="27">
        <v>3105.491372825999</v>
      </c>
      <c r="CR274" s="27">
        <v>0</v>
      </c>
    </row>
    <row r="275" spans="1:96" ht="12" customHeight="1">
      <c r="A275" s="1"/>
      <c r="B275" s="16" t="s">
        <v>252</v>
      </c>
      <c r="C275" s="5" t="s">
        <v>245</v>
      </c>
      <c r="D275" s="27">
        <f>Functionalization!I275</f>
        <v>0</v>
      </c>
      <c r="E275" s="3"/>
      <c r="F275" s="27">
        <v>0</v>
      </c>
      <c r="G275" s="27">
        <f t="shared" si="730"/>
        <v>0</v>
      </c>
      <c r="H275" s="3"/>
      <c r="I275" s="27">
        <v>0</v>
      </c>
      <c r="J275" s="27">
        <v>0</v>
      </c>
      <c r="K275" s="27">
        <v>0</v>
      </c>
      <c r="L275" s="9"/>
      <c r="M275" s="27">
        <f>Functionalization!J275</f>
        <v>0</v>
      </c>
      <c r="N275" s="3"/>
      <c r="O275" s="27">
        <v>0</v>
      </c>
      <c r="P275" s="27">
        <f t="shared" si="731"/>
        <v>0</v>
      </c>
      <c r="Q275" s="3"/>
      <c r="R275" s="27">
        <v>0</v>
      </c>
      <c r="S275" s="27">
        <v>0</v>
      </c>
      <c r="T275" s="1"/>
      <c r="U275" s="27">
        <f>Functionalization!K275</f>
        <v>0</v>
      </c>
      <c r="V275" s="3"/>
      <c r="W275" s="27">
        <v>0</v>
      </c>
      <c r="X275" s="27">
        <f t="shared" si="732"/>
        <v>0</v>
      </c>
      <c r="Y275" s="3"/>
      <c r="Z275" s="27">
        <v>0</v>
      </c>
      <c r="AA275" s="27">
        <v>0</v>
      </c>
      <c r="AB275" s="27">
        <v>0</v>
      </c>
      <c r="AC275" s="27">
        <v>0</v>
      </c>
      <c r="AD275" s="9"/>
      <c r="AE275" s="27">
        <f>Functionalization!L275</f>
        <v>0</v>
      </c>
      <c r="AF275" s="3"/>
      <c r="AG275" s="27">
        <v>0</v>
      </c>
      <c r="AH275" s="27">
        <f t="shared" si="733"/>
        <v>0</v>
      </c>
      <c r="AI275" s="3"/>
      <c r="AJ275" s="27">
        <v>0</v>
      </c>
      <c r="AK275" s="27">
        <v>0</v>
      </c>
      <c r="AL275" s="9"/>
      <c r="AM275" s="27">
        <f>Functionalization!M275</f>
        <v>0</v>
      </c>
      <c r="AN275" s="3"/>
      <c r="AO275" s="27">
        <v>0</v>
      </c>
      <c r="AP275" s="27">
        <f t="shared" si="734"/>
        <v>0</v>
      </c>
      <c r="AQ275" s="3"/>
      <c r="AR275" s="27">
        <v>0</v>
      </c>
      <c r="AS275" s="9"/>
      <c r="AT275" s="27">
        <f>Functionalization!N275</f>
        <v>0</v>
      </c>
      <c r="AU275" s="3"/>
      <c r="AV275" s="27">
        <v>0</v>
      </c>
      <c r="AW275" s="27">
        <f t="shared" si="735"/>
        <v>0</v>
      </c>
      <c r="AX275" s="3"/>
      <c r="AY275" s="27">
        <v>0</v>
      </c>
      <c r="AZ275" s="9"/>
      <c r="BA275" s="27">
        <f>Functionalization!O275</f>
        <v>0</v>
      </c>
      <c r="BB275" s="3"/>
      <c r="BC275" s="27">
        <v>0</v>
      </c>
      <c r="BD275" s="27">
        <f t="shared" si="736"/>
        <v>0</v>
      </c>
      <c r="BE275" s="3"/>
      <c r="BF275" s="27">
        <v>0</v>
      </c>
      <c r="BG275" s="27">
        <v>0</v>
      </c>
      <c r="BH275" s="9"/>
      <c r="BI275" s="27">
        <f>Functionalization!P275</f>
        <v>0</v>
      </c>
      <c r="BJ275" s="3"/>
      <c r="BK275" s="27">
        <v>0</v>
      </c>
      <c r="BL275" s="27">
        <f t="shared" si="737"/>
        <v>0</v>
      </c>
      <c r="BM275" s="3"/>
      <c r="BN275" s="27">
        <v>0</v>
      </c>
      <c r="BO275" s="9"/>
      <c r="BP275" s="27">
        <f>Functionalization!Q275</f>
        <v>0</v>
      </c>
      <c r="BQ275" s="3"/>
      <c r="BR275" s="27">
        <v>0</v>
      </c>
      <c r="BS275" s="27">
        <f t="shared" si="738"/>
        <v>0</v>
      </c>
      <c r="BT275" s="3"/>
      <c r="BU275" s="27">
        <v>0</v>
      </c>
      <c r="BV275" s="9"/>
      <c r="BW275" s="27">
        <f>Functionalization!R275</f>
        <v>0</v>
      </c>
      <c r="BX275" s="3"/>
      <c r="BY275" s="27">
        <v>0</v>
      </c>
      <c r="BZ275" s="27">
        <f t="shared" si="739"/>
        <v>0</v>
      </c>
      <c r="CA275" s="3"/>
      <c r="CB275" s="27">
        <v>0</v>
      </c>
      <c r="CC275" s="9"/>
      <c r="CD275" s="27">
        <f>Functionalization!S275</f>
        <v>0</v>
      </c>
      <c r="CE275" s="3"/>
      <c r="CF275" s="27">
        <v>0</v>
      </c>
      <c r="CG275" s="27">
        <f t="shared" si="740"/>
        <v>0</v>
      </c>
      <c r="CH275" s="3"/>
      <c r="CI275" s="27">
        <v>0</v>
      </c>
      <c r="CJ275" s="27">
        <v>0</v>
      </c>
      <c r="CK275" s="9"/>
      <c r="CL275" s="27">
        <f>Functionalization!T275</f>
        <v>0</v>
      </c>
      <c r="CM275" s="3"/>
      <c r="CN275" s="27">
        <v>0</v>
      </c>
      <c r="CO275" s="27">
        <f t="shared" si="741"/>
        <v>0</v>
      </c>
      <c r="CP275" s="178"/>
      <c r="CQ275" s="27">
        <v>0</v>
      </c>
      <c r="CR275" s="27">
        <v>0</v>
      </c>
    </row>
    <row r="276" spans="1:96" ht="12" customHeight="1">
      <c r="A276" s="1"/>
      <c r="B276" s="1"/>
      <c r="C276" s="1"/>
      <c r="D276" s="27"/>
      <c r="E276" s="3"/>
      <c r="F276" s="27"/>
      <c r="G276" s="27"/>
      <c r="H276" s="3"/>
      <c r="I276" s="27"/>
      <c r="J276" s="27"/>
      <c r="K276" s="27"/>
      <c r="L276" s="9"/>
      <c r="M276" s="27"/>
      <c r="N276" s="3"/>
      <c r="O276" s="27"/>
      <c r="P276" s="27"/>
      <c r="Q276" s="3"/>
      <c r="R276" s="27"/>
      <c r="S276" s="27"/>
      <c r="T276" s="9"/>
      <c r="U276" s="27"/>
      <c r="V276" s="3"/>
      <c r="W276" s="27"/>
      <c r="X276" s="27"/>
      <c r="Y276" s="3"/>
      <c r="Z276" s="27"/>
      <c r="AA276" s="27"/>
      <c r="AB276" s="27"/>
      <c r="AC276" s="27"/>
      <c r="AD276" s="9"/>
      <c r="AE276" s="27"/>
      <c r="AF276" s="3"/>
      <c r="AG276" s="27"/>
      <c r="AH276" s="27"/>
      <c r="AI276" s="3"/>
      <c r="AJ276" s="27"/>
      <c r="AK276" s="27"/>
      <c r="AL276" s="9"/>
      <c r="AM276" s="27"/>
      <c r="AN276" s="3"/>
      <c r="AO276" s="27"/>
      <c r="AP276" s="27"/>
      <c r="AQ276" s="3"/>
      <c r="AR276" s="27"/>
      <c r="AS276" s="9"/>
      <c r="AT276" s="27"/>
      <c r="AU276" s="3"/>
      <c r="AV276" s="27"/>
      <c r="AW276" s="27"/>
      <c r="AX276" s="3"/>
      <c r="AY276" s="27"/>
      <c r="AZ276" s="9"/>
      <c r="BA276" s="27"/>
      <c r="BB276" s="3"/>
      <c r="BC276" s="27"/>
      <c r="BD276" s="27"/>
      <c r="BE276" s="3"/>
      <c r="BF276" s="27"/>
      <c r="BG276" s="27"/>
      <c r="BH276" s="9"/>
      <c r="BI276" s="27"/>
      <c r="BJ276" s="3"/>
      <c r="BK276" s="27"/>
      <c r="BL276" s="27"/>
      <c r="BM276" s="3"/>
      <c r="BN276" s="27"/>
      <c r="BO276" s="9"/>
      <c r="BP276" s="27"/>
      <c r="BQ276" s="3"/>
      <c r="BR276" s="27"/>
      <c r="BS276" s="27"/>
      <c r="BT276" s="3"/>
      <c r="BU276" s="27"/>
      <c r="BV276" s="9"/>
      <c r="BW276" s="27"/>
      <c r="BX276" s="3"/>
      <c r="BY276" s="27"/>
      <c r="BZ276" s="27"/>
      <c r="CA276" s="3"/>
      <c r="CB276" s="27"/>
      <c r="CC276" s="9"/>
      <c r="CD276" s="27"/>
      <c r="CE276" s="3"/>
      <c r="CF276" s="27"/>
      <c r="CG276" s="27"/>
      <c r="CH276" s="3"/>
      <c r="CI276" s="27"/>
      <c r="CJ276" s="27"/>
      <c r="CK276" s="9"/>
      <c r="CL276" s="27"/>
      <c r="CM276" s="3"/>
      <c r="CN276" s="27"/>
      <c r="CO276" s="27"/>
      <c r="CP276" s="3"/>
      <c r="CQ276" s="27"/>
      <c r="CR276" s="27"/>
    </row>
    <row r="277" spans="1:96" ht="12" customHeight="1">
      <c r="A277" s="1"/>
      <c r="B277" s="16" t="s">
        <v>193</v>
      </c>
      <c r="C277" s="1"/>
      <c r="D277" s="27"/>
      <c r="E277" s="3"/>
      <c r="F277" s="27"/>
      <c r="G277" s="27"/>
      <c r="H277" s="3"/>
      <c r="I277" s="27"/>
      <c r="J277" s="27"/>
      <c r="K277" s="27"/>
      <c r="L277" s="9"/>
      <c r="M277" s="27"/>
      <c r="N277" s="3"/>
      <c r="O277" s="27"/>
      <c r="P277" s="27"/>
      <c r="Q277" s="3"/>
      <c r="R277" s="27"/>
      <c r="S277" s="27"/>
      <c r="T277" s="9"/>
      <c r="U277" s="27"/>
      <c r="V277" s="3"/>
      <c r="W277" s="27"/>
      <c r="X277" s="27"/>
      <c r="Y277" s="3"/>
      <c r="Z277" s="27"/>
      <c r="AA277" s="27"/>
      <c r="AB277" s="27"/>
      <c r="AC277" s="27"/>
      <c r="AD277" s="9"/>
      <c r="AE277" s="27"/>
      <c r="AF277" s="3"/>
      <c r="AG277" s="27"/>
      <c r="AH277" s="27"/>
      <c r="AI277" s="3"/>
      <c r="AJ277" s="27"/>
      <c r="AK277" s="27"/>
      <c r="AL277" s="9"/>
      <c r="AM277" s="27"/>
      <c r="AN277" s="3"/>
      <c r="AO277" s="27"/>
      <c r="AP277" s="27"/>
      <c r="AQ277" s="3"/>
      <c r="AR277" s="27"/>
      <c r="AS277" s="9"/>
      <c r="AT277" s="27"/>
      <c r="AU277" s="3"/>
      <c r="AV277" s="27"/>
      <c r="AW277" s="27"/>
      <c r="AX277" s="3"/>
      <c r="AY277" s="27"/>
      <c r="AZ277" s="9"/>
      <c r="BA277" s="27"/>
      <c r="BB277" s="3"/>
      <c r="BC277" s="27"/>
      <c r="BD277" s="27"/>
      <c r="BE277" s="3"/>
      <c r="BF277" s="27"/>
      <c r="BG277" s="27"/>
      <c r="BH277" s="9"/>
      <c r="BI277" s="27"/>
      <c r="BJ277" s="3"/>
      <c r="BK277" s="27"/>
      <c r="BL277" s="27"/>
      <c r="BM277" s="3"/>
      <c r="BN277" s="27"/>
      <c r="BO277" s="9"/>
      <c r="BP277" s="27"/>
      <c r="BQ277" s="3"/>
      <c r="BR277" s="27"/>
      <c r="BS277" s="27"/>
      <c r="BT277" s="3"/>
      <c r="BU277" s="27"/>
      <c r="BV277" s="9"/>
      <c r="BW277" s="27"/>
      <c r="BX277" s="3"/>
      <c r="BY277" s="27"/>
      <c r="BZ277" s="27"/>
      <c r="CA277" s="3"/>
      <c r="CB277" s="27"/>
      <c r="CC277" s="9"/>
      <c r="CD277" s="27"/>
      <c r="CE277" s="3"/>
      <c r="CF277" s="27"/>
      <c r="CG277" s="27"/>
      <c r="CH277" s="3"/>
      <c r="CI277" s="27"/>
      <c r="CJ277" s="27"/>
      <c r="CK277" s="9"/>
      <c r="CL277" s="27"/>
      <c r="CM277" s="3"/>
      <c r="CN277" s="27"/>
      <c r="CO277" s="27"/>
      <c r="CP277" s="3"/>
      <c r="CQ277" s="27"/>
      <c r="CR277" s="27"/>
    </row>
    <row r="278" spans="1:96" ht="12" customHeight="1">
      <c r="A278" s="1"/>
      <c r="B278" s="16" t="s">
        <v>246</v>
      </c>
      <c r="C278" s="5" t="s">
        <v>247</v>
      </c>
      <c r="D278" s="27">
        <f>Functionalization!I278</f>
        <v>0</v>
      </c>
      <c r="E278" s="3"/>
      <c r="F278" s="27">
        <v>0</v>
      </c>
      <c r="G278" s="27">
        <f t="shared" ref="G278:G282" si="742">D278-F278</f>
        <v>0</v>
      </c>
      <c r="H278" s="3"/>
      <c r="I278" s="27">
        <v>0</v>
      </c>
      <c r="J278" s="27">
        <v>0</v>
      </c>
      <c r="K278" s="27">
        <v>0</v>
      </c>
      <c r="L278" s="9"/>
      <c r="M278" s="27">
        <f>Functionalization!J278</f>
        <v>0</v>
      </c>
      <c r="N278" s="3"/>
      <c r="O278" s="27">
        <v>0</v>
      </c>
      <c r="P278" s="27">
        <f t="shared" ref="P278:P282" si="743">M278-O278</f>
        <v>0</v>
      </c>
      <c r="Q278" s="3"/>
      <c r="R278" s="27">
        <v>0</v>
      </c>
      <c r="S278" s="27">
        <v>0</v>
      </c>
      <c r="T278" s="1"/>
      <c r="U278" s="27">
        <f>Functionalization!K278</f>
        <v>0</v>
      </c>
      <c r="V278" s="3"/>
      <c r="W278" s="27">
        <v>0</v>
      </c>
      <c r="X278" s="27">
        <f t="shared" ref="X278:X282" si="744">U278-W278</f>
        <v>0</v>
      </c>
      <c r="Y278" s="3"/>
      <c r="Z278" s="27">
        <v>0</v>
      </c>
      <c r="AA278" s="27">
        <v>0</v>
      </c>
      <c r="AB278" s="27">
        <v>0</v>
      </c>
      <c r="AC278" s="27">
        <v>0</v>
      </c>
      <c r="AD278" s="9"/>
      <c r="AE278" s="27">
        <f>Functionalization!L278</f>
        <v>0</v>
      </c>
      <c r="AF278" s="3"/>
      <c r="AG278" s="27">
        <v>0</v>
      </c>
      <c r="AH278" s="27">
        <f t="shared" ref="AH278:AH282" si="745">AE278-AG278</f>
        <v>0</v>
      </c>
      <c r="AI278" s="3"/>
      <c r="AJ278" s="27">
        <v>0</v>
      </c>
      <c r="AK278" s="27">
        <v>0</v>
      </c>
      <c r="AL278" s="9"/>
      <c r="AM278" s="27">
        <f>Functionalization!M278</f>
        <v>0</v>
      </c>
      <c r="AN278" s="3"/>
      <c r="AO278" s="27">
        <v>0</v>
      </c>
      <c r="AP278" s="27">
        <f t="shared" ref="AP278:AP282" si="746">AM278-AO278</f>
        <v>0</v>
      </c>
      <c r="AQ278" s="3"/>
      <c r="AR278" s="27">
        <v>0</v>
      </c>
      <c r="AS278" s="9"/>
      <c r="AT278" s="27">
        <f>Functionalization!N278</f>
        <v>0</v>
      </c>
      <c r="AU278" s="3"/>
      <c r="AV278" s="27">
        <v>0</v>
      </c>
      <c r="AW278" s="27">
        <f t="shared" ref="AW278:AW282" si="747">AT278-AV278</f>
        <v>0</v>
      </c>
      <c r="AX278" s="3"/>
      <c r="AY278" s="27">
        <v>0</v>
      </c>
      <c r="AZ278" s="9"/>
      <c r="BA278" s="27">
        <f>Functionalization!O278</f>
        <v>0</v>
      </c>
      <c r="BB278" s="3"/>
      <c r="BC278" s="27">
        <v>0</v>
      </c>
      <c r="BD278" s="27">
        <f t="shared" ref="BD278:BD282" si="748">BA278-BC278</f>
        <v>0</v>
      </c>
      <c r="BE278" s="3"/>
      <c r="BF278" s="27">
        <v>0</v>
      </c>
      <c r="BG278" s="27">
        <v>0</v>
      </c>
      <c r="BH278" s="9"/>
      <c r="BI278" s="27">
        <f>Functionalization!P278</f>
        <v>0</v>
      </c>
      <c r="BJ278" s="3"/>
      <c r="BK278" s="27">
        <v>0</v>
      </c>
      <c r="BL278" s="27">
        <f t="shared" ref="BL278:BL282" si="749">BI278-BK278</f>
        <v>0</v>
      </c>
      <c r="BM278" s="3"/>
      <c r="BN278" s="27">
        <v>0</v>
      </c>
      <c r="BO278" s="9"/>
      <c r="BP278" s="27">
        <f>Functionalization!Q278</f>
        <v>0</v>
      </c>
      <c r="BQ278" s="3"/>
      <c r="BR278" s="27">
        <v>0</v>
      </c>
      <c r="BS278" s="27">
        <f t="shared" ref="BS278:BS282" si="750">BP278-BR278</f>
        <v>0</v>
      </c>
      <c r="BT278" s="3"/>
      <c r="BU278" s="27">
        <v>0</v>
      </c>
      <c r="BV278" s="9"/>
      <c r="BW278" s="27">
        <f>Functionalization!R278</f>
        <v>0</v>
      </c>
      <c r="BX278" s="3"/>
      <c r="BY278" s="27">
        <v>0</v>
      </c>
      <c r="BZ278" s="27">
        <f t="shared" ref="BZ278:BZ282" si="751">BW278-BY278</f>
        <v>0</v>
      </c>
      <c r="CA278" s="3"/>
      <c r="CB278" s="27">
        <v>0</v>
      </c>
      <c r="CC278" s="9"/>
      <c r="CD278" s="27">
        <f>Functionalization!S278</f>
        <v>0</v>
      </c>
      <c r="CE278" s="3"/>
      <c r="CF278" s="27">
        <v>0</v>
      </c>
      <c r="CG278" s="27">
        <f t="shared" ref="CG278:CG282" si="752">CD278-CF278</f>
        <v>0</v>
      </c>
      <c r="CH278" s="3"/>
      <c r="CI278" s="27">
        <v>0</v>
      </c>
      <c r="CJ278" s="27">
        <v>0</v>
      </c>
      <c r="CK278" s="9"/>
      <c r="CL278" s="27">
        <f>Functionalization!T278</f>
        <v>817.17306085909149</v>
      </c>
      <c r="CM278" s="3"/>
      <c r="CN278" s="27">
        <v>0</v>
      </c>
      <c r="CO278" s="27">
        <f t="shared" ref="CO278:CO282" si="753">CL278-CN278</f>
        <v>817.17306085909149</v>
      </c>
      <c r="CP278" s="3" t="s">
        <v>642</v>
      </c>
      <c r="CQ278" s="27">
        <v>0</v>
      </c>
      <c r="CR278" s="27">
        <v>817.17306085909149</v>
      </c>
    </row>
    <row r="279" spans="1:96" ht="12" customHeight="1">
      <c r="A279" s="1"/>
      <c r="B279" s="16" t="s">
        <v>242</v>
      </c>
      <c r="C279" s="5" t="s">
        <v>248</v>
      </c>
      <c r="D279" s="27">
        <f>Functionalization!I279</f>
        <v>0</v>
      </c>
      <c r="E279" s="3"/>
      <c r="F279" s="27">
        <v>0</v>
      </c>
      <c r="G279" s="27">
        <f t="shared" si="742"/>
        <v>0</v>
      </c>
      <c r="H279" s="3"/>
      <c r="I279" s="27">
        <v>0</v>
      </c>
      <c r="J279" s="27">
        <v>0</v>
      </c>
      <c r="K279" s="27">
        <v>0</v>
      </c>
      <c r="L279" s="9"/>
      <c r="M279" s="27">
        <f>Functionalization!J279</f>
        <v>0</v>
      </c>
      <c r="N279" s="3"/>
      <c r="O279" s="27">
        <v>0</v>
      </c>
      <c r="P279" s="27">
        <f t="shared" si="743"/>
        <v>0</v>
      </c>
      <c r="Q279" s="3"/>
      <c r="R279" s="27">
        <v>0</v>
      </c>
      <c r="S279" s="27">
        <v>0</v>
      </c>
      <c r="T279" s="1"/>
      <c r="U279" s="27">
        <f>Functionalization!K279</f>
        <v>0</v>
      </c>
      <c r="V279" s="3"/>
      <c r="W279" s="27">
        <v>0</v>
      </c>
      <c r="X279" s="27">
        <f t="shared" si="744"/>
        <v>0</v>
      </c>
      <c r="Y279" s="3"/>
      <c r="Z279" s="27">
        <v>0</v>
      </c>
      <c r="AA279" s="27">
        <v>0</v>
      </c>
      <c r="AB279" s="27">
        <v>0</v>
      </c>
      <c r="AC279" s="27">
        <v>0</v>
      </c>
      <c r="AD279" s="9"/>
      <c r="AE279" s="27">
        <f>Functionalization!L279</f>
        <v>0</v>
      </c>
      <c r="AF279" s="3"/>
      <c r="AG279" s="27">
        <v>0</v>
      </c>
      <c r="AH279" s="27">
        <f t="shared" si="745"/>
        <v>0</v>
      </c>
      <c r="AI279" s="3"/>
      <c r="AJ279" s="27">
        <v>0</v>
      </c>
      <c r="AK279" s="27">
        <v>0</v>
      </c>
      <c r="AL279" s="9"/>
      <c r="AM279" s="27">
        <f>Functionalization!M279</f>
        <v>0</v>
      </c>
      <c r="AN279" s="3"/>
      <c r="AO279" s="27">
        <v>0</v>
      </c>
      <c r="AP279" s="27">
        <f t="shared" si="746"/>
        <v>0</v>
      </c>
      <c r="AQ279" s="3"/>
      <c r="AR279" s="27">
        <v>0</v>
      </c>
      <c r="AS279" s="9"/>
      <c r="AT279" s="27">
        <f>Functionalization!N279</f>
        <v>0</v>
      </c>
      <c r="AU279" s="3"/>
      <c r="AV279" s="27">
        <v>0</v>
      </c>
      <c r="AW279" s="27">
        <f t="shared" si="747"/>
        <v>0</v>
      </c>
      <c r="AX279" s="3"/>
      <c r="AY279" s="27">
        <v>0</v>
      </c>
      <c r="AZ279" s="9"/>
      <c r="BA279" s="27">
        <f>Functionalization!O279</f>
        <v>0</v>
      </c>
      <c r="BB279" s="3"/>
      <c r="BC279" s="27">
        <v>0</v>
      </c>
      <c r="BD279" s="27">
        <f t="shared" si="748"/>
        <v>0</v>
      </c>
      <c r="BE279" s="3"/>
      <c r="BF279" s="27">
        <v>0</v>
      </c>
      <c r="BG279" s="27">
        <v>0</v>
      </c>
      <c r="BH279" s="9"/>
      <c r="BI279" s="27">
        <f>Functionalization!P279</f>
        <v>0</v>
      </c>
      <c r="BJ279" s="3"/>
      <c r="BK279" s="27">
        <v>0</v>
      </c>
      <c r="BL279" s="27">
        <f t="shared" si="749"/>
        <v>0</v>
      </c>
      <c r="BM279" s="3"/>
      <c r="BN279" s="27">
        <v>0</v>
      </c>
      <c r="BO279" s="9"/>
      <c r="BP279" s="27">
        <f>Functionalization!Q279</f>
        <v>0</v>
      </c>
      <c r="BQ279" s="3"/>
      <c r="BR279" s="27">
        <v>0</v>
      </c>
      <c r="BS279" s="27">
        <f t="shared" si="750"/>
        <v>0</v>
      </c>
      <c r="BT279" s="3"/>
      <c r="BU279" s="27">
        <v>0</v>
      </c>
      <c r="BV279" s="9"/>
      <c r="BW279" s="27">
        <f>Functionalization!R279</f>
        <v>0</v>
      </c>
      <c r="BX279" s="3"/>
      <c r="BY279" s="27">
        <v>0</v>
      </c>
      <c r="BZ279" s="27">
        <f t="shared" si="751"/>
        <v>0</v>
      </c>
      <c r="CA279" s="3"/>
      <c r="CB279" s="27">
        <v>0</v>
      </c>
      <c r="CC279" s="9"/>
      <c r="CD279" s="27">
        <f>Functionalization!S279</f>
        <v>0</v>
      </c>
      <c r="CE279" s="3"/>
      <c r="CF279" s="27">
        <v>0</v>
      </c>
      <c r="CG279" s="27">
        <f t="shared" si="752"/>
        <v>0</v>
      </c>
      <c r="CH279" s="3"/>
      <c r="CI279" s="27">
        <v>0</v>
      </c>
      <c r="CJ279" s="27">
        <v>0</v>
      </c>
      <c r="CK279" s="9"/>
      <c r="CL279" s="27">
        <f>Functionalization!T279</f>
        <v>2163.2791362059997</v>
      </c>
      <c r="CM279" s="3"/>
      <c r="CN279" s="27">
        <v>0</v>
      </c>
      <c r="CO279" s="27">
        <f t="shared" si="753"/>
        <v>2163.2791362059997</v>
      </c>
      <c r="CP279" s="3" t="s">
        <v>683</v>
      </c>
      <c r="CQ279" s="27">
        <v>952.60950291885968</v>
      </c>
      <c r="CR279" s="27">
        <v>1210.66963328714</v>
      </c>
    </row>
    <row r="280" spans="1:96" ht="12" customHeight="1">
      <c r="A280" s="1"/>
      <c r="B280" s="16" t="s">
        <v>55</v>
      </c>
      <c r="C280" s="5" t="s">
        <v>249</v>
      </c>
      <c r="D280" s="27">
        <f>Functionalization!I280</f>
        <v>0</v>
      </c>
      <c r="E280" s="3"/>
      <c r="F280" s="27">
        <v>0</v>
      </c>
      <c r="G280" s="27">
        <f t="shared" si="742"/>
        <v>0</v>
      </c>
      <c r="H280" s="3"/>
      <c r="I280" s="27">
        <v>0</v>
      </c>
      <c r="J280" s="27">
        <v>0</v>
      </c>
      <c r="K280" s="27">
        <v>0</v>
      </c>
      <c r="L280" s="9"/>
      <c r="M280" s="27">
        <f>Functionalization!J280</f>
        <v>0</v>
      </c>
      <c r="N280" s="3"/>
      <c r="O280" s="27">
        <v>0</v>
      </c>
      <c r="P280" s="27">
        <f t="shared" si="743"/>
        <v>0</v>
      </c>
      <c r="Q280" s="3"/>
      <c r="R280" s="27">
        <v>0</v>
      </c>
      <c r="S280" s="27">
        <v>0</v>
      </c>
      <c r="T280" s="1"/>
      <c r="U280" s="27">
        <f>Functionalization!K280</f>
        <v>0</v>
      </c>
      <c r="V280" s="3"/>
      <c r="W280" s="27">
        <v>0</v>
      </c>
      <c r="X280" s="27">
        <f t="shared" si="744"/>
        <v>0</v>
      </c>
      <c r="Y280" s="3"/>
      <c r="Z280" s="27">
        <v>0</v>
      </c>
      <c r="AA280" s="27">
        <v>0</v>
      </c>
      <c r="AB280" s="27">
        <v>0</v>
      </c>
      <c r="AC280" s="27">
        <v>0</v>
      </c>
      <c r="AD280" s="9"/>
      <c r="AE280" s="27">
        <f>Functionalization!L280</f>
        <v>0</v>
      </c>
      <c r="AF280" s="3"/>
      <c r="AG280" s="27">
        <v>0</v>
      </c>
      <c r="AH280" s="27">
        <f t="shared" si="745"/>
        <v>0</v>
      </c>
      <c r="AI280" s="3"/>
      <c r="AJ280" s="27">
        <v>0</v>
      </c>
      <c r="AK280" s="27">
        <v>0</v>
      </c>
      <c r="AL280" s="9"/>
      <c r="AM280" s="27">
        <f>Functionalization!M280</f>
        <v>0</v>
      </c>
      <c r="AN280" s="3"/>
      <c r="AO280" s="27">
        <v>0</v>
      </c>
      <c r="AP280" s="27">
        <f t="shared" si="746"/>
        <v>0</v>
      </c>
      <c r="AQ280" s="3"/>
      <c r="AR280" s="27">
        <v>0</v>
      </c>
      <c r="AS280" s="9"/>
      <c r="AT280" s="27">
        <f>Functionalization!N280</f>
        <v>0</v>
      </c>
      <c r="AU280" s="3"/>
      <c r="AV280" s="27">
        <v>0</v>
      </c>
      <c r="AW280" s="27">
        <f t="shared" si="747"/>
        <v>0</v>
      </c>
      <c r="AX280" s="3"/>
      <c r="AY280" s="27">
        <v>0</v>
      </c>
      <c r="AZ280" s="9"/>
      <c r="BA280" s="27">
        <f>Functionalization!O280</f>
        <v>0</v>
      </c>
      <c r="BB280" s="3"/>
      <c r="BC280" s="27">
        <v>0</v>
      </c>
      <c r="BD280" s="27">
        <f t="shared" si="748"/>
        <v>0</v>
      </c>
      <c r="BE280" s="3"/>
      <c r="BF280" s="27">
        <v>0</v>
      </c>
      <c r="BG280" s="27">
        <v>0</v>
      </c>
      <c r="BH280" s="9"/>
      <c r="BI280" s="27">
        <f>Functionalization!P280</f>
        <v>0</v>
      </c>
      <c r="BJ280" s="3"/>
      <c r="BK280" s="27">
        <v>0</v>
      </c>
      <c r="BL280" s="27">
        <f t="shared" si="749"/>
        <v>0</v>
      </c>
      <c r="BM280" s="3"/>
      <c r="BN280" s="27">
        <v>0</v>
      </c>
      <c r="BO280" s="9"/>
      <c r="BP280" s="27">
        <f>Functionalization!Q280</f>
        <v>0</v>
      </c>
      <c r="BQ280" s="3"/>
      <c r="BR280" s="27">
        <v>0</v>
      </c>
      <c r="BS280" s="27">
        <f t="shared" si="750"/>
        <v>0</v>
      </c>
      <c r="BT280" s="3"/>
      <c r="BU280" s="27">
        <v>0</v>
      </c>
      <c r="BV280" s="9"/>
      <c r="BW280" s="27">
        <f>Functionalization!R280</f>
        <v>0</v>
      </c>
      <c r="BX280" s="3"/>
      <c r="BY280" s="27">
        <v>0</v>
      </c>
      <c r="BZ280" s="27">
        <f t="shared" si="751"/>
        <v>0</v>
      </c>
      <c r="CA280" s="3"/>
      <c r="CB280" s="27">
        <v>0</v>
      </c>
      <c r="CC280" s="9"/>
      <c r="CD280" s="27">
        <f>Functionalization!S280</f>
        <v>0</v>
      </c>
      <c r="CE280" s="3"/>
      <c r="CF280" s="27">
        <v>0</v>
      </c>
      <c r="CG280" s="27">
        <f t="shared" si="752"/>
        <v>0</v>
      </c>
      <c r="CH280" s="3"/>
      <c r="CI280" s="27">
        <v>0</v>
      </c>
      <c r="CJ280" s="27">
        <v>0</v>
      </c>
      <c r="CK280" s="9"/>
      <c r="CL280" s="27">
        <f>Functionalization!T280</f>
        <v>170.6052858449159</v>
      </c>
      <c r="CM280" s="3"/>
      <c r="CN280" s="27">
        <v>0</v>
      </c>
      <c r="CO280" s="27">
        <f t="shared" si="753"/>
        <v>170.6052858449159</v>
      </c>
      <c r="CP280" s="3" t="s">
        <v>637</v>
      </c>
      <c r="CQ280" s="27">
        <v>170.6052858449159</v>
      </c>
      <c r="CR280" s="27">
        <v>0</v>
      </c>
    </row>
    <row r="281" spans="1:96" ht="12" customHeight="1">
      <c r="A281" s="1"/>
      <c r="B281" s="16" t="s">
        <v>250</v>
      </c>
      <c r="C281" s="5" t="s">
        <v>251</v>
      </c>
      <c r="D281" s="27">
        <f>Functionalization!I281</f>
        <v>0</v>
      </c>
      <c r="E281" s="3"/>
      <c r="F281" s="27">
        <v>0</v>
      </c>
      <c r="G281" s="27">
        <f t="shared" si="742"/>
        <v>0</v>
      </c>
      <c r="H281" s="3"/>
      <c r="I281" s="27">
        <v>0</v>
      </c>
      <c r="J281" s="27">
        <v>0</v>
      </c>
      <c r="K281" s="27">
        <v>0</v>
      </c>
      <c r="L281" s="9"/>
      <c r="M281" s="27">
        <f>Functionalization!J281</f>
        <v>0</v>
      </c>
      <c r="N281" s="3"/>
      <c r="O281" s="27">
        <v>0</v>
      </c>
      <c r="P281" s="27">
        <f t="shared" si="743"/>
        <v>0</v>
      </c>
      <c r="Q281" s="3"/>
      <c r="R281" s="27">
        <v>0</v>
      </c>
      <c r="S281" s="27">
        <v>0</v>
      </c>
      <c r="T281" s="1"/>
      <c r="U281" s="27">
        <f>Functionalization!K281</f>
        <v>0</v>
      </c>
      <c r="V281" s="3"/>
      <c r="W281" s="27">
        <v>0</v>
      </c>
      <c r="X281" s="27">
        <f t="shared" si="744"/>
        <v>0</v>
      </c>
      <c r="Y281" s="3"/>
      <c r="Z281" s="27">
        <v>0</v>
      </c>
      <c r="AA281" s="27">
        <v>0</v>
      </c>
      <c r="AB281" s="27">
        <v>0</v>
      </c>
      <c r="AC281" s="27">
        <v>0</v>
      </c>
      <c r="AD281" s="9"/>
      <c r="AE281" s="27">
        <f>Functionalization!L281</f>
        <v>0</v>
      </c>
      <c r="AF281" s="3"/>
      <c r="AG281" s="27">
        <v>0</v>
      </c>
      <c r="AH281" s="27">
        <f t="shared" si="745"/>
        <v>0</v>
      </c>
      <c r="AI281" s="3"/>
      <c r="AJ281" s="27">
        <v>0</v>
      </c>
      <c r="AK281" s="27">
        <v>0</v>
      </c>
      <c r="AL281" s="9"/>
      <c r="AM281" s="27">
        <f>Functionalization!M281</f>
        <v>0</v>
      </c>
      <c r="AN281" s="3"/>
      <c r="AO281" s="27">
        <v>0</v>
      </c>
      <c r="AP281" s="27">
        <f t="shared" si="746"/>
        <v>0</v>
      </c>
      <c r="AQ281" s="3"/>
      <c r="AR281" s="27">
        <v>0</v>
      </c>
      <c r="AS281" s="9"/>
      <c r="AT281" s="27">
        <f>Functionalization!N281</f>
        <v>0</v>
      </c>
      <c r="AU281" s="3"/>
      <c r="AV281" s="27">
        <v>0</v>
      </c>
      <c r="AW281" s="27">
        <f t="shared" si="747"/>
        <v>0</v>
      </c>
      <c r="AX281" s="3"/>
      <c r="AY281" s="27">
        <v>0</v>
      </c>
      <c r="AZ281" s="9"/>
      <c r="BA281" s="27">
        <f>Functionalization!O281</f>
        <v>0</v>
      </c>
      <c r="BB281" s="3"/>
      <c r="BC281" s="27">
        <v>0</v>
      </c>
      <c r="BD281" s="27">
        <f t="shared" si="748"/>
        <v>0</v>
      </c>
      <c r="BE281" s="3"/>
      <c r="BF281" s="27">
        <v>0</v>
      </c>
      <c r="BG281" s="27">
        <v>0</v>
      </c>
      <c r="BH281" s="9"/>
      <c r="BI281" s="27">
        <f>Functionalization!P281</f>
        <v>0</v>
      </c>
      <c r="BJ281" s="3"/>
      <c r="BK281" s="27">
        <v>0</v>
      </c>
      <c r="BL281" s="27">
        <f t="shared" si="749"/>
        <v>0</v>
      </c>
      <c r="BM281" s="3"/>
      <c r="BN281" s="27">
        <v>0</v>
      </c>
      <c r="BO281" s="9"/>
      <c r="BP281" s="27">
        <f>Functionalization!Q281</f>
        <v>0</v>
      </c>
      <c r="BQ281" s="3"/>
      <c r="BR281" s="27">
        <v>0</v>
      </c>
      <c r="BS281" s="27">
        <f t="shared" si="750"/>
        <v>0</v>
      </c>
      <c r="BT281" s="3"/>
      <c r="BU281" s="27">
        <v>0</v>
      </c>
      <c r="BV281" s="9"/>
      <c r="BW281" s="27">
        <f>Functionalization!R281</f>
        <v>0</v>
      </c>
      <c r="BX281" s="3"/>
      <c r="BY281" s="27">
        <v>0</v>
      </c>
      <c r="BZ281" s="27">
        <f t="shared" si="751"/>
        <v>0</v>
      </c>
      <c r="CA281" s="3"/>
      <c r="CB281" s="27">
        <v>0</v>
      </c>
      <c r="CC281" s="9"/>
      <c r="CD281" s="27">
        <f>Functionalization!S281</f>
        <v>0</v>
      </c>
      <c r="CE281" s="3"/>
      <c r="CF281" s="27">
        <v>0</v>
      </c>
      <c r="CG281" s="27">
        <f t="shared" si="752"/>
        <v>0</v>
      </c>
      <c r="CH281" s="3"/>
      <c r="CI281" s="27">
        <v>0</v>
      </c>
      <c r="CJ281" s="27">
        <v>0</v>
      </c>
      <c r="CK281" s="9"/>
      <c r="CL281" s="27">
        <f>Functionalization!T281</f>
        <v>70.639792098106184</v>
      </c>
      <c r="CM281" s="3"/>
      <c r="CN281" s="27">
        <v>0</v>
      </c>
      <c r="CO281" s="27">
        <f t="shared" si="753"/>
        <v>70.639792098106184</v>
      </c>
      <c r="CP281" s="3" t="s">
        <v>684</v>
      </c>
      <c r="CQ281" s="27">
        <v>3.4572213522164996</v>
      </c>
      <c r="CR281" s="27">
        <v>67.182570745889691</v>
      </c>
    </row>
    <row r="282" spans="1:96" ht="12" customHeight="1">
      <c r="A282" s="1"/>
      <c r="B282" s="16" t="s">
        <v>253</v>
      </c>
      <c r="C282" s="5" t="s">
        <v>254</v>
      </c>
      <c r="D282" s="27">
        <f>Functionalization!I282</f>
        <v>0</v>
      </c>
      <c r="E282" s="3"/>
      <c r="F282" s="27">
        <v>0</v>
      </c>
      <c r="G282" s="27">
        <f t="shared" si="742"/>
        <v>0</v>
      </c>
      <c r="H282" s="3"/>
      <c r="I282" s="27">
        <v>0</v>
      </c>
      <c r="J282" s="27">
        <v>0</v>
      </c>
      <c r="K282" s="27">
        <v>0</v>
      </c>
      <c r="L282" s="9"/>
      <c r="M282" s="27">
        <f>Functionalization!J282</f>
        <v>0</v>
      </c>
      <c r="N282" s="3"/>
      <c r="O282" s="27">
        <v>0</v>
      </c>
      <c r="P282" s="27">
        <f t="shared" si="743"/>
        <v>0</v>
      </c>
      <c r="Q282" s="3"/>
      <c r="R282" s="27">
        <v>0</v>
      </c>
      <c r="S282" s="27">
        <v>0</v>
      </c>
      <c r="T282" s="1"/>
      <c r="U282" s="27">
        <f>Functionalization!K282</f>
        <v>0</v>
      </c>
      <c r="V282" s="3"/>
      <c r="W282" s="27">
        <v>0</v>
      </c>
      <c r="X282" s="27">
        <f t="shared" si="744"/>
        <v>0</v>
      </c>
      <c r="Y282" s="3"/>
      <c r="Z282" s="27">
        <v>0</v>
      </c>
      <c r="AA282" s="27">
        <v>0</v>
      </c>
      <c r="AB282" s="27">
        <v>0</v>
      </c>
      <c r="AC282" s="27">
        <v>0</v>
      </c>
      <c r="AD282" s="9"/>
      <c r="AE282" s="27">
        <f>Functionalization!L282</f>
        <v>0</v>
      </c>
      <c r="AF282" s="3"/>
      <c r="AG282" s="27">
        <v>0</v>
      </c>
      <c r="AH282" s="27">
        <f t="shared" si="745"/>
        <v>0</v>
      </c>
      <c r="AI282" s="3"/>
      <c r="AJ282" s="27">
        <v>0</v>
      </c>
      <c r="AK282" s="27">
        <v>0</v>
      </c>
      <c r="AL282" s="9"/>
      <c r="AM282" s="27">
        <f>Functionalization!M282</f>
        <v>0</v>
      </c>
      <c r="AN282" s="3"/>
      <c r="AO282" s="27">
        <v>0</v>
      </c>
      <c r="AP282" s="27">
        <f t="shared" si="746"/>
        <v>0</v>
      </c>
      <c r="AQ282" s="3"/>
      <c r="AR282" s="27">
        <v>0</v>
      </c>
      <c r="AS282" s="9"/>
      <c r="AT282" s="27">
        <f>Functionalization!N282</f>
        <v>0</v>
      </c>
      <c r="AU282" s="3"/>
      <c r="AV282" s="27">
        <v>0</v>
      </c>
      <c r="AW282" s="27">
        <f t="shared" si="747"/>
        <v>0</v>
      </c>
      <c r="AX282" s="3"/>
      <c r="AY282" s="27">
        <v>0</v>
      </c>
      <c r="AZ282" s="9"/>
      <c r="BA282" s="27">
        <f>Functionalization!O282</f>
        <v>0</v>
      </c>
      <c r="BB282" s="3"/>
      <c r="BC282" s="27">
        <v>0</v>
      </c>
      <c r="BD282" s="27">
        <f t="shared" si="748"/>
        <v>0</v>
      </c>
      <c r="BE282" s="3"/>
      <c r="BF282" s="27">
        <v>0</v>
      </c>
      <c r="BG282" s="27">
        <v>0</v>
      </c>
      <c r="BH282" s="9"/>
      <c r="BI282" s="27">
        <f>Functionalization!P282</f>
        <v>0</v>
      </c>
      <c r="BJ282" s="3"/>
      <c r="BK282" s="27">
        <v>0</v>
      </c>
      <c r="BL282" s="27">
        <f t="shared" si="749"/>
        <v>0</v>
      </c>
      <c r="BM282" s="3"/>
      <c r="BN282" s="27">
        <v>0</v>
      </c>
      <c r="BO282" s="9"/>
      <c r="BP282" s="27">
        <f>Functionalization!Q282</f>
        <v>0</v>
      </c>
      <c r="BQ282" s="3"/>
      <c r="BR282" s="27">
        <v>0</v>
      </c>
      <c r="BS282" s="27">
        <f t="shared" si="750"/>
        <v>0</v>
      </c>
      <c r="BT282" s="3"/>
      <c r="BU282" s="27">
        <v>0</v>
      </c>
      <c r="BV282" s="9"/>
      <c r="BW282" s="27">
        <f>Functionalization!R282</f>
        <v>0</v>
      </c>
      <c r="BX282" s="3"/>
      <c r="BY282" s="27">
        <v>0</v>
      </c>
      <c r="BZ282" s="27">
        <f t="shared" si="751"/>
        <v>0</v>
      </c>
      <c r="CA282" s="3"/>
      <c r="CB282" s="27">
        <v>0</v>
      </c>
      <c r="CC282" s="9"/>
      <c r="CD282" s="27">
        <f>Functionalization!S282</f>
        <v>0</v>
      </c>
      <c r="CE282" s="3"/>
      <c r="CF282" s="27">
        <v>0</v>
      </c>
      <c r="CG282" s="27">
        <f t="shared" si="752"/>
        <v>0</v>
      </c>
      <c r="CH282" s="3"/>
      <c r="CI282" s="27">
        <v>0</v>
      </c>
      <c r="CJ282" s="27">
        <v>0</v>
      </c>
      <c r="CK282" s="9"/>
      <c r="CL282" s="27">
        <f>Functionalization!T282</f>
        <v>1951.1762966300587</v>
      </c>
      <c r="CM282" s="3"/>
      <c r="CN282" s="27">
        <v>0</v>
      </c>
      <c r="CO282" s="27">
        <f t="shared" si="753"/>
        <v>1951.1762966300587</v>
      </c>
      <c r="CP282" s="3" t="s">
        <v>642</v>
      </c>
      <c r="CQ282" s="27">
        <v>0</v>
      </c>
      <c r="CR282" s="27">
        <v>1951.1762966300587</v>
      </c>
    </row>
    <row r="283" spans="1:96" ht="12" customHeight="1">
      <c r="A283" s="1"/>
      <c r="B283" s="16" t="s">
        <v>42</v>
      </c>
      <c r="C283" s="1"/>
      <c r="D283" s="26">
        <f>SUM(D277:D282,D270:D275)</f>
        <v>0</v>
      </c>
      <c r="E283" s="3"/>
      <c r="F283" s="26">
        <f>SUM(F277:F282,F270:F275)</f>
        <v>0</v>
      </c>
      <c r="G283" s="26">
        <f>SUM(G277:G282,G270:G275)</f>
        <v>0</v>
      </c>
      <c r="H283" s="3"/>
      <c r="I283" s="26">
        <f>SUM(I277:I282,I270:I275)</f>
        <v>0</v>
      </c>
      <c r="J283" s="26">
        <f>SUM(J277:J282,J270:J275)</f>
        <v>0</v>
      </c>
      <c r="K283" s="26">
        <f>SUM(K277:K282,K270:K275)</f>
        <v>0</v>
      </c>
      <c r="L283" s="9"/>
      <c r="M283" s="26">
        <f>SUM(M277:M282,M270:M275)</f>
        <v>0</v>
      </c>
      <c r="N283" s="3"/>
      <c r="O283" s="26">
        <f>SUM(O277:O282,O270:O275)</f>
        <v>0</v>
      </c>
      <c r="P283" s="26">
        <f>SUM(P277:P282,P270:P275)</f>
        <v>0</v>
      </c>
      <c r="Q283" s="3"/>
      <c r="R283" s="26">
        <f>SUM(R277:R282,R270:R275)</f>
        <v>0</v>
      </c>
      <c r="S283" s="26">
        <f>SUM(S277:S282,S270:S275)</f>
        <v>0</v>
      </c>
      <c r="T283" s="9"/>
      <c r="U283" s="26">
        <f>SUM(U277:U282,U270:U275)</f>
        <v>0</v>
      </c>
      <c r="V283" s="3"/>
      <c r="W283" s="26">
        <f>SUM(W277:W282,W270:W275)</f>
        <v>0</v>
      </c>
      <c r="X283" s="26">
        <f>SUM(X277:X282,X270:X275)</f>
        <v>0</v>
      </c>
      <c r="Y283" s="3"/>
      <c r="Z283" s="26">
        <f>SUM(Z277:Z282,Z270:Z275)</f>
        <v>0</v>
      </c>
      <c r="AA283" s="26">
        <f>SUM(AA277:AA282,AA270:AA275)</f>
        <v>0</v>
      </c>
      <c r="AB283" s="26">
        <f>SUM(AB277:AB282,AB270:AB275)</f>
        <v>0</v>
      </c>
      <c r="AC283" s="26">
        <f>SUM(AC277:AC282,AC270:AC275)</f>
        <v>0</v>
      </c>
      <c r="AD283" s="9"/>
      <c r="AE283" s="26">
        <f>SUM(AE277:AE282,AE270:AE275)</f>
        <v>0</v>
      </c>
      <c r="AF283" s="3"/>
      <c r="AG283" s="26">
        <f>SUM(AG277:AG282,AG270:AG275)</f>
        <v>0</v>
      </c>
      <c r="AH283" s="26">
        <f>SUM(AH277:AH282,AH270:AH275)</f>
        <v>0</v>
      </c>
      <c r="AI283" s="3"/>
      <c r="AJ283" s="26">
        <f>SUM(AJ277:AJ282,AJ270:AJ275)</f>
        <v>0</v>
      </c>
      <c r="AK283" s="26">
        <f>SUM(AK277:AK282,AK270:AK275)</f>
        <v>0</v>
      </c>
      <c r="AL283" s="9"/>
      <c r="AM283" s="26">
        <f>SUM(AM277:AM282,AM270:AM275)</f>
        <v>0</v>
      </c>
      <c r="AN283" s="3"/>
      <c r="AO283" s="26">
        <f>SUM(AO277:AO282,AO270:AO275)</f>
        <v>0</v>
      </c>
      <c r="AP283" s="26">
        <f>SUM(AP277:AP282,AP270:AP275)</f>
        <v>0</v>
      </c>
      <c r="AQ283" s="3"/>
      <c r="AR283" s="26">
        <f>SUM(AR277:AR282,AR270:AR275)</f>
        <v>0</v>
      </c>
      <c r="AS283" s="9"/>
      <c r="AT283" s="26">
        <f>SUM(AT277:AT282,AT270:AT275)</f>
        <v>0</v>
      </c>
      <c r="AU283" s="3"/>
      <c r="AV283" s="26">
        <f>SUM(AV277:AV282,AV270:AV275)</f>
        <v>0</v>
      </c>
      <c r="AW283" s="26">
        <f>SUM(AW277:AW282,AW270:AW275)</f>
        <v>0</v>
      </c>
      <c r="AX283" s="3"/>
      <c r="AY283" s="26">
        <f>SUM(AY277:AY282,AY270:AY275)</f>
        <v>0</v>
      </c>
      <c r="AZ283" s="9"/>
      <c r="BA283" s="26">
        <f>SUM(BA277:BA282,BA270:BA275)</f>
        <v>0</v>
      </c>
      <c r="BB283" s="3"/>
      <c r="BC283" s="26">
        <f>SUM(BC277:BC282,BC270:BC275)</f>
        <v>0</v>
      </c>
      <c r="BD283" s="26">
        <f>SUM(BD277:BD282,BD270:BD275)</f>
        <v>0</v>
      </c>
      <c r="BE283" s="3"/>
      <c r="BF283" s="26">
        <f>SUM(BF277:BF282,BF270:BF275)</f>
        <v>0</v>
      </c>
      <c r="BG283" s="26">
        <f>SUM(BG277:BG282,BG270:BG275)</f>
        <v>0</v>
      </c>
      <c r="BH283" s="9"/>
      <c r="BI283" s="26">
        <f>SUM(BI277:BI282,BI270:BI275)</f>
        <v>0</v>
      </c>
      <c r="BJ283" s="3"/>
      <c r="BK283" s="26">
        <f>SUM(BK277:BK282,BK270:BK275)</f>
        <v>0</v>
      </c>
      <c r="BL283" s="26">
        <f>SUM(BL277:BL282,BL270:BL275)</f>
        <v>0</v>
      </c>
      <c r="BM283" s="3"/>
      <c r="BN283" s="26">
        <f>SUM(BN277:BN282,BN270:BN275)</f>
        <v>0</v>
      </c>
      <c r="BO283" s="9"/>
      <c r="BP283" s="26">
        <f>SUM(BP277:BP282,BP270:BP275)</f>
        <v>0</v>
      </c>
      <c r="BQ283" s="3"/>
      <c r="BR283" s="26">
        <f>SUM(BR277:BR282,BR270:BR275)</f>
        <v>0</v>
      </c>
      <c r="BS283" s="26">
        <f>SUM(BS277:BS282,BS270:BS275)</f>
        <v>0</v>
      </c>
      <c r="BT283" s="3"/>
      <c r="BU283" s="26">
        <f>SUM(BU277:BU282,BU270:BU275)</f>
        <v>0</v>
      </c>
      <c r="BV283" s="9"/>
      <c r="BW283" s="26">
        <f>SUM(BW277:BW282,BW270:BW275)</f>
        <v>0</v>
      </c>
      <c r="BX283" s="3"/>
      <c r="BY283" s="26">
        <f>SUM(BY277:BY282,BY270:BY275)</f>
        <v>0</v>
      </c>
      <c r="BZ283" s="26">
        <f>SUM(BZ277:BZ282,BZ270:BZ275)</f>
        <v>0</v>
      </c>
      <c r="CA283" s="3"/>
      <c r="CB283" s="26">
        <f>SUM(CB277:CB282,CB270:CB275)</f>
        <v>0</v>
      </c>
      <c r="CC283" s="9"/>
      <c r="CD283" s="26">
        <f>SUM(CD277:CD282,CD270:CD275)</f>
        <v>0</v>
      </c>
      <c r="CE283" s="3"/>
      <c r="CF283" s="26">
        <f>SUM(CF277:CF282,CF270:CF275)</f>
        <v>0</v>
      </c>
      <c r="CG283" s="26">
        <f>SUM(CG277:CG282,CG270:CG275)</f>
        <v>0</v>
      </c>
      <c r="CH283" s="3"/>
      <c r="CI283" s="26">
        <f>SUM(CI277:CI282,CI270:CI275)</f>
        <v>0</v>
      </c>
      <c r="CJ283" s="26">
        <f>SUM(CJ277:CJ282,CJ270:CJ275)</f>
        <v>0</v>
      </c>
      <c r="CK283" s="9"/>
      <c r="CL283" s="26">
        <f>SUM(CL277:CL282,CL270:CL275)</f>
        <v>22836.029700566673</v>
      </c>
      <c r="CM283" s="3"/>
      <c r="CN283" s="26">
        <f>SUM(CN277:CN282,CN270:CN275)</f>
        <v>646.89385403428582</v>
      </c>
      <c r="CO283" s="26">
        <f>SUM(CO277:CO282,CO270:CO275)</f>
        <v>22189.135846532386</v>
      </c>
      <c r="CP283" s="3"/>
      <c r="CQ283" s="26">
        <f>SUM(CQ277:CQ282,CQ270:CQ275)</f>
        <v>8865.1306911909087</v>
      </c>
      <c r="CR283" s="26">
        <f>SUM(CR277:CR282,CR270:CR275)</f>
        <v>13970.899009375764</v>
      </c>
    </row>
    <row r="284" spans="1:96" ht="12" customHeight="1">
      <c r="A284" s="1"/>
      <c r="B284" s="1"/>
      <c r="C284" s="1"/>
      <c r="D284" s="27"/>
      <c r="E284" s="3"/>
      <c r="F284" s="27"/>
      <c r="G284" s="27"/>
      <c r="H284" s="3"/>
      <c r="I284" s="27"/>
      <c r="J284" s="27"/>
      <c r="K284" s="27"/>
      <c r="L284" s="9"/>
      <c r="M284" s="27"/>
      <c r="N284" s="3"/>
      <c r="O284" s="27"/>
      <c r="P284" s="27"/>
      <c r="Q284" s="3"/>
      <c r="R284" s="27"/>
      <c r="S284" s="27"/>
      <c r="T284" s="9"/>
      <c r="U284" s="27"/>
      <c r="V284" s="3"/>
      <c r="W284" s="27"/>
      <c r="X284" s="27"/>
      <c r="Y284" s="3"/>
      <c r="Z284" s="27"/>
      <c r="AA284" s="27"/>
      <c r="AB284" s="27"/>
      <c r="AC284" s="27"/>
      <c r="AD284" s="9"/>
      <c r="AE284" s="27"/>
      <c r="AF284" s="3"/>
      <c r="AG284" s="27"/>
      <c r="AH284" s="27"/>
      <c r="AI284" s="3"/>
      <c r="AJ284" s="27"/>
      <c r="AK284" s="27"/>
      <c r="AL284" s="9"/>
      <c r="AM284" s="27"/>
      <c r="AN284" s="3"/>
      <c r="AO284" s="27"/>
      <c r="AP284" s="27"/>
      <c r="AQ284" s="3"/>
      <c r="AR284" s="27"/>
      <c r="AS284" s="9"/>
      <c r="AT284" s="27"/>
      <c r="AU284" s="3"/>
      <c r="AV284" s="27"/>
      <c r="AW284" s="27"/>
      <c r="AX284" s="3"/>
      <c r="AY284" s="27"/>
      <c r="AZ284" s="9"/>
      <c r="BA284" s="27"/>
      <c r="BB284" s="3"/>
      <c r="BC284" s="27"/>
      <c r="BD284" s="27"/>
      <c r="BE284" s="3"/>
      <c r="BF284" s="27"/>
      <c r="BG284" s="27"/>
      <c r="BH284" s="9"/>
      <c r="BI284" s="27"/>
      <c r="BJ284" s="3"/>
      <c r="BK284" s="27"/>
      <c r="BL284" s="27"/>
      <c r="BM284" s="3"/>
      <c r="BN284" s="27"/>
      <c r="BO284" s="9"/>
      <c r="BP284" s="27"/>
      <c r="BQ284" s="3"/>
      <c r="BR284" s="27"/>
      <c r="BS284" s="27"/>
      <c r="BT284" s="3"/>
      <c r="BU284" s="27"/>
      <c r="BV284" s="9"/>
      <c r="BW284" s="27"/>
      <c r="BX284" s="3"/>
      <c r="BY284" s="27"/>
      <c r="BZ284" s="27"/>
      <c r="CA284" s="3"/>
      <c r="CB284" s="27"/>
      <c r="CC284" s="9"/>
      <c r="CD284" s="27"/>
      <c r="CE284" s="3"/>
      <c r="CF284" s="27"/>
      <c r="CG284" s="27"/>
      <c r="CH284" s="3"/>
      <c r="CI284" s="27"/>
      <c r="CJ284" s="27"/>
      <c r="CK284" s="9"/>
      <c r="CL284" s="27"/>
      <c r="CM284" s="3"/>
      <c r="CN284" s="27"/>
      <c r="CO284" s="27"/>
      <c r="CP284" s="3"/>
      <c r="CQ284" s="27"/>
      <c r="CR284" s="27"/>
    </row>
    <row r="285" spans="1:96" ht="12" customHeight="1">
      <c r="A285" s="16" t="s">
        <v>256</v>
      </c>
      <c r="B285" s="1"/>
      <c r="C285" s="1"/>
      <c r="D285" s="27"/>
      <c r="E285" s="3"/>
      <c r="F285" s="27"/>
      <c r="G285" s="27"/>
      <c r="H285" s="3"/>
      <c r="I285" s="27"/>
      <c r="J285" s="27"/>
      <c r="K285" s="27"/>
      <c r="L285" s="9"/>
      <c r="M285" s="27"/>
      <c r="N285" s="3"/>
      <c r="O285" s="27"/>
      <c r="P285" s="27"/>
      <c r="Q285" s="3"/>
      <c r="R285" s="27"/>
      <c r="S285" s="27"/>
      <c r="T285" s="9"/>
      <c r="U285" s="27"/>
      <c r="V285" s="3"/>
      <c r="W285" s="27"/>
      <c r="X285" s="27"/>
      <c r="Y285" s="3"/>
      <c r="Z285" s="27"/>
      <c r="AA285" s="27"/>
      <c r="AB285" s="27"/>
      <c r="AC285" s="27"/>
      <c r="AD285" s="9"/>
      <c r="AE285" s="27"/>
      <c r="AF285" s="3"/>
      <c r="AG285" s="27"/>
      <c r="AH285" s="27"/>
      <c r="AI285" s="3"/>
      <c r="AJ285" s="27"/>
      <c r="AK285" s="27"/>
      <c r="AL285" s="9"/>
      <c r="AM285" s="27"/>
      <c r="AN285" s="3"/>
      <c r="AO285" s="27"/>
      <c r="AP285" s="27"/>
      <c r="AQ285" s="3"/>
      <c r="AR285" s="27"/>
      <c r="AS285" s="9"/>
      <c r="AT285" s="27"/>
      <c r="AU285" s="3"/>
      <c r="AV285" s="27"/>
      <c r="AW285" s="27"/>
      <c r="AX285" s="3"/>
      <c r="AY285" s="27"/>
      <c r="AZ285" s="9"/>
      <c r="BA285" s="27"/>
      <c r="BB285" s="3"/>
      <c r="BC285" s="27"/>
      <c r="BD285" s="27"/>
      <c r="BE285" s="3"/>
      <c r="BF285" s="27"/>
      <c r="BG285" s="27"/>
      <c r="BH285" s="9"/>
      <c r="BI285" s="27"/>
      <c r="BJ285" s="3"/>
      <c r="BK285" s="27"/>
      <c r="BL285" s="27"/>
      <c r="BM285" s="3"/>
      <c r="BN285" s="27"/>
      <c r="BO285" s="9"/>
      <c r="BP285" s="27"/>
      <c r="BQ285" s="3"/>
      <c r="BR285" s="27"/>
      <c r="BS285" s="27"/>
      <c r="BT285" s="3"/>
      <c r="BU285" s="27"/>
      <c r="BV285" s="9"/>
      <c r="BW285" s="27"/>
      <c r="BX285" s="3"/>
      <c r="BY285" s="27"/>
      <c r="BZ285" s="27"/>
      <c r="CA285" s="3"/>
      <c r="CB285" s="27"/>
      <c r="CC285" s="9"/>
      <c r="CD285" s="27"/>
      <c r="CE285" s="3"/>
      <c r="CF285" s="27"/>
      <c r="CG285" s="27"/>
      <c r="CH285" s="3"/>
      <c r="CI285" s="27"/>
      <c r="CJ285" s="27"/>
      <c r="CK285" s="9"/>
      <c r="CL285" s="27"/>
      <c r="CM285" s="3"/>
      <c r="CN285" s="27"/>
      <c r="CO285" s="27"/>
      <c r="CP285" s="3"/>
      <c r="CQ285" s="27"/>
      <c r="CR285" s="27"/>
    </row>
    <row r="286" spans="1:96" ht="12" customHeight="1">
      <c r="A286" s="1"/>
      <c r="B286" s="16" t="s">
        <v>257</v>
      </c>
      <c r="C286" s="5" t="s">
        <v>258</v>
      </c>
      <c r="D286" s="27">
        <f>Functionalization!I286</f>
        <v>3078.84940610784</v>
      </c>
      <c r="E286" s="3" t="s">
        <v>685</v>
      </c>
      <c r="F286" s="27">
        <v>2624.6422724913364</v>
      </c>
      <c r="G286" s="27">
        <f t="shared" ref="G286:G288" si="754">D286-F286</f>
        <v>454.2071336165036</v>
      </c>
      <c r="H286" s="3" t="s">
        <v>642</v>
      </c>
      <c r="I286" s="27">
        <v>1226.4883114262921</v>
      </c>
      <c r="J286" s="27">
        <v>1852.3610946815481</v>
      </c>
      <c r="K286" s="27">
        <v>0</v>
      </c>
      <c r="L286" s="9"/>
      <c r="M286" s="27">
        <f>Functionalization!J286</f>
        <v>38.553476663443526</v>
      </c>
      <c r="N286" s="3"/>
      <c r="O286" s="27">
        <v>0</v>
      </c>
      <c r="P286" s="27">
        <f t="shared" ref="P286:P288" si="755">M286-O286</f>
        <v>38.553476663443526</v>
      </c>
      <c r="Q286" s="178" t="s">
        <v>642</v>
      </c>
      <c r="R286" s="27">
        <v>0</v>
      </c>
      <c r="S286" s="27">
        <v>38.553476663443526</v>
      </c>
      <c r="T286" s="1"/>
      <c r="U286" s="27">
        <f>Functionalization!K286</f>
        <v>1376.1227124601028</v>
      </c>
      <c r="V286" s="3"/>
      <c r="W286" s="27">
        <v>0</v>
      </c>
      <c r="X286" s="27">
        <f t="shared" ref="X286:X288" si="756">U286-W286</f>
        <v>1376.1227124601028</v>
      </c>
      <c r="Y286" s="3" t="s">
        <v>686</v>
      </c>
      <c r="Z286" s="27">
        <v>863.3242865731944</v>
      </c>
      <c r="AA286" s="27">
        <v>0</v>
      </c>
      <c r="AB286" s="27">
        <v>464.59537385353906</v>
      </c>
      <c r="AC286" s="27">
        <v>48.203052033369417</v>
      </c>
      <c r="AD286" s="9"/>
      <c r="AE286" s="27">
        <f>Functionalization!L286</f>
        <v>84.593454460542716</v>
      </c>
      <c r="AF286" s="3"/>
      <c r="AG286" s="27">
        <v>0</v>
      </c>
      <c r="AH286" s="27">
        <f t="shared" ref="AH286:AH288" si="757">AE286-AG286</f>
        <v>84.593454460542716</v>
      </c>
      <c r="AI286" s="3" t="s">
        <v>637</v>
      </c>
      <c r="AJ286" s="27">
        <v>84.593454460542716</v>
      </c>
      <c r="AK286" s="27">
        <v>0</v>
      </c>
      <c r="AL286" s="9"/>
      <c r="AM286" s="27">
        <f>Functionalization!M286</f>
        <v>2587.4052073230368</v>
      </c>
      <c r="AN286" s="5"/>
      <c r="AO286" s="27">
        <v>0</v>
      </c>
      <c r="AP286" s="27">
        <f t="shared" ref="AP286:AP288" si="758">AM286-AO286</f>
        <v>2587.4052073230368</v>
      </c>
      <c r="AQ286" s="3" t="s">
        <v>637</v>
      </c>
      <c r="AR286" s="27">
        <v>2587.4052073230368</v>
      </c>
      <c r="AS286" s="9"/>
      <c r="AT286" s="27">
        <f>Functionalization!N286</f>
        <v>17.129465120125118</v>
      </c>
      <c r="AU286" s="5"/>
      <c r="AV286" s="27">
        <v>0</v>
      </c>
      <c r="AW286" s="27">
        <f t="shared" ref="AW286:AW288" si="759">AT286-AV286</f>
        <v>17.129465120125118</v>
      </c>
      <c r="AX286" s="3" t="s">
        <v>637</v>
      </c>
      <c r="AY286" s="27">
        <v>17.129465120125118</v>
      </c>
      <c r="AZ286" s="9"/>
      <c r="BA286" s="27">
        <f>Functionalization!O286</f>
        <v>3932.7398043516569</v>
      </c>
      <c r="BB286" s="5"/>
      <c r="BC286" s="27">
        <v>0</v>
      </c>
      <c r="BD286" s="27">
        <f t="shared" ref="BD286:BD288" si="760">BA286-BC286</f>
        <v>3932.7398043516569</v>
      </c>
      <c r="BE286" s="3" t="s">
        <v>637</v>
      </c>
      <c r="BF286" s="27">
        <v>3932.7398043516569</v>
      </c>
      <c r="BG286" s="27">
        <v>0</v>
      </c>
      <c r="BH286" s="9"/>
      <c r="BI286" s="27">
        <f>Functionalization!P286</f>
        <v>0</v>
      </c>
      <c r="BJ286" s="3"/>
      <c r="BK286" s="27">
        <v>0</v>
      </c>
      <c r="BL286" s="27">
        <f t="shared" ref="BL286:BL288" si="761">BI286-BK286</f>
        <v>0</v>
      </c>
      <c r="BM286" s="3"/>
      <c r="BN286" s="27">
        <v>0</v>
      </c>
      <c r="BO286" s="9"/>
      <c r="BP286" s="27">
        <f>Functionalization!Q286</f>
        <v>1557.1694134958559</v>
      </c>
      <c r="BQ286" s="3"/>
      <c r="BR286" s="27">
        <v>0</v>
      </c>
      <c r="BS286" s="27">
        <f t="shared" ref="BS286:BS288" si="762">BP286-BR286</f>
        <v>1557.1694134958559</v>
      </c>
      <c r="BT286" s="3" t="s">
        <v>637</v>
      </c>
      <c r="BU286" s="27">
        <v>1557.1694134958559</v>
      </c>
      <c r="BV286" s="9"/>
      <c r="BW286" s="27">
        <f>Functionalization!R286</f>
        <v>53.790892945321339</v>
      </c>
      <c r="BX286" s="3"/>
      <c r="BY286" s="27">
        <v>0</v>
      </c>
      <c r="BZ286" s="27">
        <f t="shared" ref="BZ286:BZ288" si="763">BW286-BY286</f>
        <v>53.790892945321339</v>
      </c>
      <c r="CA286" s="3" t="s">
        <v>637</v>
      </c>
      <c r="CB286" s="27">
        <v>53.790892945321339</v>
      </c>
      <c r="CC286" s="9"/>
      <c r="CD286" s="27">
        <f>Functionalization!S286</f>
        <v>542.37942388260569</v>
      </c>
      <c r="CE286" s="3"/>
      <c r="CF286" s="27">
        <v>0</v>
      </c>
      <c r="CG286" s="27">
        <f t="shared" ref="CG286:CG288" si="764">CD286-CF286</f>
        <v>542.37942388260569</v>
      </c>
      <c r="CH286" s="3" t="s">
        <v>687</v>
      </c>
      <c r="CI286" s="27">
        <v>384.36981132050715</v>
      </c>
      <c r="CJ286" s="27">
        <v>158.00961256209854</v>
      </c>
      <c r="CK286" s="9"/>
      <c r="CL286" s="27">
        <f>Functionalization!T286</f>
        <v>24231.186223424491</v>
      </c>
      <c r="CM286" s="3"/>
      <c r="CN286" s="27">
        <v>0</v>
      </c>
      <c r="CO286" s="27">
        <f t="shared" ref="CO286:CO288" si="765">CL286-CN286</f>
        <v>24231.186223424491</v>
      </c>
      <c r="CP286" s="3" t="s">
        <v>688</v>
      </c>
      <c r="CQ286" s="27">
        <v>7300.7264561351776</v>
      </c>
      <c r="CR286" s="27">
        <v>16930.459767289314</v>
      </c>
    </row>
    <row r="287" spans="1:96" ht="12" customHeight="1">
      <c r="A287" s="1"/>
      <c r="B287" s="16" t="s">
        <v>148</v>
      </c>
      <c r="C287" s="5" t="s">
        <v>261</v>
      </c>
      <c r="D287" s="27">
        <f>Functionalization!I287</f>
        <v>10.792636290689686</v>
      </c>
      <c r="E287" s="3"/>
      <c r="F287" s="27">
        <v>0</v>
      </c>
      <c r="G287" s="27">
        <f t="shared" si="754"/>
        <v>10.792636290689686</v>
      </c>
      <c r="H287" s="3" t="s">
        <v>642</v>
      </c>
      <c r="I287" s="27">
        <v>0</v>
      </c>
      <c r="J287" s="27">
        <v>10.792636290689686</v>
      </c>
      <c r="K287" s="27">
        <v>0</v>
      </c>
      <c r="L287" s="9"/>
      <c r="M287" s="27">
        <f>Functionalization!J287</f>
        <v>0.91608788276199904</v>
      </c>
      <c r="N287" s="3"/>
      <c r="O287" s="27">
        <v>0</v>
      </c>
      <c r="P287" s="27">
        <f t="shared" si="755"/>
        <v>0.91608788276199904</v>
      </c>
      <c r="Q287" s="3"/>
      <c r="R287" s="27">
        <v>0.91608788276199904</v>
      </c>
      <c r="S287" s="27">
        <v>0</v>
      </c>
      <c r="T287" s="1"/>
      <c r="U287" s="27">
        <f>Functionalization!K287</f>
        <v>32.69872009425351</v>
      </c>
      <c r="V287" s="3"/>
      <c r="W287" s="27">
        <v>0</v>
      </c>
      <c r="X287" s="27">
        <f t="shared" si="756"/>
        <v>32.69872009425351</v>
      </c>
      <c r="Y287" s="3" t="s">
        <v>686</v>
      </c>
      <c r="Z287" s="27">
        <v>20.513867652661414</v>
      </c>
      <c r="AA287" s="27">
        <v>0</v>
      </c>
      <c r="AB287" s="27">
        <v>11.03947631208244</v>
      </c>
      <c r="AC287" s="27">
        <v>1.1453761295096576</v>
      </c>
      <c r="AD287" s="9"/>
      <c r="AE287" s="27">
        <f>Functionalization!L287</f>
        <v>2.0100661548317142</v>
      </c>
      <c r="AF287" s="3"/>
      <c r="AG287" s="27">
        <v>0</v>
      </c>
      <c r="AH287" s="27">
        <f t="shared" si="757"/>
        <v>2.0100661548317142</v>
      </c>
      <c r="AI287" s="3" t="s">
        <v>637</v>
      </c>
      <c r="AJ287" s="27">
        <v>2.0100661548317142</v>
      </c>
      <c r="AK287" s="27">
        <v>0</v>
      </c>
      <c r="AL287" s="9"/>
      <c r="AM287" s="27">
        <f>Functionalization!M287</f>
        <v>61.480591722391807</v>
      </c>
      <c r="AN287" s="3"/>
      <c r="AO287" s="27">
        <v>0</v>
      </c>
      <c r="AP287" s="27">
        <f t="shared" si="758"/>
        <v>61.480591722391807</v>
      </c>
      <c r="AQ287" s="3" t="s">
        <v>637</v>
      </c>
      <c r="AR287" s="27">
        <v>61.480591722391807</v>
      </c>
      <c r="AS287" s="9"/>
      <c r="AT287" s="27">
        <f>Functionalization!N287</f>
        <v>0.40702153976220262</v>
      </c>
      <c r="AU287" s="3"/>
      <c r="AV287" s="27">
        <v>0</v>
      </c>
      <c r="AW287" s="27">
        <f t="shared" si="759"/>
        <v>0.40702153976220262</v>
      </c>
      <c r="AX287" s="3" t="s">
        <v>637</v>
      </c>
      <c r="AY287" s="24">
        <v>0.40702153976220262</v>
      </c>
      <c r="AZ287" s="9"/>
      <c r="BA287" s="27">
        <f>Functionalization!O287</f>
        <v>81.131094338493384</v>
      </c>
      <c r="BB287" s="3"/>
      <c r="BC287" s="27">
        <v>0</v>
      </c>
      <c r="BD287" s="27">
        <f t="shared" si="760"/>
        <v>81.131094338493384</v>
      </c>
      <c r="BE287" s="3" t="s">
        <v>637</v>
      </c>
      <c r="BF287" s="27">
        <v>81.131094338493384</v>
      </c>
      <c r="BG287" s="27">
        <v>0</v>
      </c>
      <c r="BH287" s="9"/>
      <c r="BI287" s="27">
        <f>Functionalization!P287</f>
        <v>0</v>
      </c>
      <c r="BJ287" s="3"/>
      <c r="BK287" s="27">
        <v>0</v>
      </c>
      <c r="BL287" s="27">
        <f t="shared" si="761"/>
        <v>0</v>
      </c>
      <c r="BM287" s="3"/>
      <c r="BN287" s="27">
        <v>0</v>
      </c>
      <c r="BO287" s="9"/>
      <c r="BP287" s="27">
        <f>Functionalization!Q287</f>
        <v>37.000658684143417</v>
      </c>
      <c r="BQ287" s="3"/>
      <c r="BR287" s="27">
        <v>0</v>
      </c>
      <c r="BS287" s="27">
        <f t="shared" si="762"/>
        <v>37.000658684143417</v>
      </c>
      <c r="BT287" s="3" t="s">
        <v>637</v>
      </c>
      <c r="BU287" s="27">
        <v>37.000658684143417</v>
      </c>
      <c r="BV287" s="9"/>
      <c r="BW287" s="27">
        <f>Functionalization!R287</f>
        <v>1.278151531192036</v>
      </c>
      <c r="BX287" s="3"/>
      <c r="BY287" s="27">
        <v>0</v>
      </c>
      <c r="BZ287" s="27">
        <f t="shared" si="763"/>
        <v>1.278151531192036</v>
      </c>
      <c r="CA287" s="3" t="s">
        <v>637</v>
      </c>
      <c r="CB287" s="27">
        <v>1.278151531192036</v>
      </c>
      <c r="CC287" s="9"/>
      <c r="CD287" s="27">
        <f>Functionalization!S287</f>
        <v>12.887740901183612</v>
      </c>
      <c r="CE287" s="3"/>
      <c r="CF287" s="27">
        <v>0</v>
      </c>
      <c r="CG287" s="27">
        <f t="shared" si="764"/>
        <v>12.887740901183612</v>
      </c>
      <c r="CH287" s="3" t="s">
        <v>687</v>
      </c>
      <c r="CI287" s="27">
        <v>9.1331977586371593</v>
      </c>
      <c r="CJ287" s="27">
        <v>3.7545431425464528</v>
      </c>
      <c r="CK287" s="9"/>
      <c r="CL287" s="27">
        <f>Functionalization!T287</f>
        <v>575.76898389754672</v>
      </c>
      <c r="CM287" s="3"/>
      <c r="CN287" s="27">
        <v>0</v>
      </c>
      <c r="CO287" s="27">
        <f t="shared" si="765"/>
        <v>575.76898389754672</v>
      </c>
      <c r="CP287" s="3" t="s">
        <v>688</v>
      </c>
      <c r="CQ287" s="27">
        <v>173.47610697239821</v>
      </c>
      <c r="CR287" s="27">
        <v>402.29287692514856</v>
      </c>
    </row>
    <row r="288" spans="1:96" ht="12" customHeight="1">
      <c r="A288" s="1"/>
      <c r="B288" s="16" t="s">
        <v>262</v>
      </c>
      <c r="C288" s="5" t="s">
        <v>263</v>
      </c>
      <c r="D288" s="27">
        <f>Functionalization!I288</f>
        <v>0</v>
      </c>
      <c r="E288" s="3"/>
      <c r="F288" s="27">
        <v>0</v>
      </c>
      <c r="G288" s="27">
        <f t="shared" si="754"/>
        <v>0</v>
      </c>
      <c r="H288" s="178"/>
      <c r="I288" s="27">
        <v>0</v>
      </c>
      <c r="J288" s="27">
        <v>0</v>
      </c>
      <c r="K288" s="27">
        <v>0</v>
      </c>
      <c r="L288" s="9"/>
      <c r="M288" s="27">
        <f>Functionalization!J288</f>
        <v>0</v>
      </c>
      <c r="N288" s="3"/>
      <c r="O288" s="27">
        <v>0</v>
      </c>
      <c r="P288" s="27">
        <f t="shared" si="755"/>
        <v>0</v>
      </c>
      <c r="Q288" s="3"/>
      <c r="R288" s="27">
        <v>0</v>
      </c>
      <c r="S288" s="27">
        <v>0</v>
      </c>
      <c r="T288" s="1"/>
      <c r="U288" s="27">
        <f>Functionalization!K288</f>
        <v>163.67590909435785</v>
      </c>
      <c r="V288" s="3"/>
      <c r="W288" s="27">
        <v>0</v>
      </c>
      <c r="X288" s="27">
        <f t="shared" si="756"/>
        <v>163.67590909435785</v>
      </c>
      <c r="Y288" s="3" t="s">
        <v>638</v>
      </c>
      <c r="Z288" s="27">
        <v>81.837954547178938</v>
      </c>
      <c r="AA288" s="27">
        <v>0</v>
      </c>
      <c r="AB288" s="27">
        <v>74.145186819744097</v>
      </c>
      <c r="AC288" s="27">
        <v>7.692767727434819</v>
      </c>
      <c r="AD288" s="9"/>
      <c r="AE288" s="27">
        <f>Functionalization!L288</f>
        <v>0</v>
      </c>
      <c r="AF288" s="3"/>
      <c r="AG288" s="27">
        <v>0</v>
      </c>
      <c r="AH288" s="27">
        <f t="shared" si="757"/>
        <v>0</v>
      </c>
      <c r="AI288" s="178" t="s">
        <v>637</v>
      </c>
      <c r="AJ288" s="27">
        <v>0</v>
      </c>
      <c r="AK288" s="27">
        <v>0</v>
      </c>
      <c r="AL288" s="9"/>
      <c r="AM288" s="27">
        <f>Functionalization!M288</f>
        <v>0</v>
      </c>
      <c r="AN288" s="3"/>
      <c r="AO288" s="27">
        <v>0</v>
      </c>
      <c r="AP288" s="27">
        <f t="shared" si="758"/>
        <v>0</v>
      </c>
      <c r="AQ288" s="3"/>
      <c r="AR288" s="27">
        <v>0</v>
      </c>
      <c r="AS288" s="9"/>
      <c r="AT288" s="27">
        <f>Functionalization!N288</f>
        <v>0</v>
      </c>
      <c r="AU288" s="3"/>
      <c r="AV288" s="27">
        <v>0</v>
      </c>
      <c r="AW288" s="27">
        <f t="shared" si="759"/>
        <v>0</v>
      </c>
      <c r="AX288" s="3"/>
      <c r="AY288" s="24">
        <v>0</v>
      </c>
      <c r="AZ288" s="9"/>
      <c r="BA288" s="27">
        <f>Functionalization!O288</f>
        <v>190.61621875393752</v>
      </c>
      <c r="BB288" s="3"/>
      <c r="BC288" s="27">
        <v>0</v>
      </c>
      <c r="BD288" s="27">
        <f t="shared" si="760"/>
        <v>190.61621875393752</v>
      </c>
      <c r="BE288" s="3" t="s">
        <v>637</v>
      </c>
      <c r="BF288" s="27">
        <v>190.61621875393752</v>
      </c>
      <c r="BG288" s="27">
        <v>0</v>
      </c>
      <c r="BH288" s="9"/>
      <c r="BI288" s="27">
        <f>Functionalization!P288</f>
        <v>0</v>
      </c>
      <c r="BJ288" s="3"/>
      <c r="BK288" s="27">
        <v>0</v>
      </c>
      <c r="BL288" s="27">
        <f t="shared" si="761"/>
        <v>0</v>
      </c>
      <c r="BM288" s="3"/>
      <c r="BN288" s="27">
        <v>0</v>
      </c>
      <c r="BO288" s="9"/>
      <c r="BP288" s="27">
        <f>Functionalization!Q288</f>
        <v>87.976716347971163</v>
      </c>
      <c r="BQ288" s="3"/>
      <c r="BR288" s="27">
        <v>0</v>
      </c>
      <c r="BS288" s="27">
        <f t="shared" si="762"/>
        <v>87.976716347971163</v>
      </c>
      <c r="BT288" s="3" t="s">
        <v>637</v>
      </c>
      <c r="BU288" s="27">
        <v>87.976716347971163</v>
      </c>
      <c r="BV288" s="9"/>
      <c r="BW288" s="27">
        <f>Functionalization!R288</f>
        <v>53.763548879315714</v>
      </c>
      <c r="BX288" s="3"/>
      <c r="BY288" s="27">
        <v>0</v>
      </c>
      <c r="BZ288" s="27">
        <f t="shared" si="763"/>
        <v>53.763548879315714</v>
      </c>
      <c r="CA288" s="3" t="s">
        <v>637</v>
      </c>
      <c r="CB288" s="27">
        <v>53.763548879315714</v>
      </c>
      <c r="CC288" s="9"/>
      <c r="CD288" s="27">
        <f>Functionalization!S288</f>
        <v>30.954770566878743</v>
      </c>
      <c r="CE288" s="3"/>
      <c r="CF288" s="27">
        <v>0</v>
      </c>
      <c r="CG288" s="27">
        <f t="shared" si="764"/>
        <v>30.954770566878743</v>
      </c>
      <c r="CH288" s="3" t="s">
        <v>687</v>
      </c>
      <c r="CI288" s="27">
        <v>21.936819131317247</v>
      </c>
      <c r="CJ288" s="27">
        <v>9.0179514355614963</v>
      </c>
      <c r="CK288" s="9"/>
      <c r="CL288" s="27">
        <f>Functionalization!T288</f>
        <v>720.10571529265292</v>
      </c>
      <c r="CM288" s="3"/>
      <c r="CN288" s="27">
        <v>0</v>
      </c>
      <c r="CO288" s="27">
        <f t="shared" si="765"/>
        <v>720.10571529265292</v>
      </c>
      <c r="CP288" s="3" t="s">
        <v>688</v>
      </c>
      <c r="CQ288" s="27">
        <v>216.96399005711683</v>
      </c>
      <c r="CR288" s="27">
        <v>503.14172523553611</v>
      </c>
    </row>
    <row r="289" spans="1:96" ht="12" customHeight="1">
      <c r="A289" s="1"/>
      <c r="B289" s="16" t="s">
        <v>42</v>
      </c>
      <c r="C289" s="1"/>
      <c r="D289" s="26">
        <f>SUM(D286:D288)</f>
        <v>3089.6420423985296</v>
      </c>
      <c r="E289" s="3"/>
      <c r="F289" s="26">
        <f>SUM(F286:F288)</f>
        <v>2624.6422724913364</v>
      </c>
      <c r="G289" s="26">
        <f>SUM(G286:G288)</f>
        <v>464.9997699071933</v>
      </c>
      <c r="H289" s="3"/>
      <c r="I289" s="26">
        <f>SUM(I286:I288)</f>
        <v>1226.4883114262921</v>
      </c>
      <c r="J289" s="26">
        <f>SUM(J286:J288)</f>
        <v>1863.1537309722378</v>
      </c>
      <c r="K289" s="26">
        <f>SUM(K286:K288)</f>
        <v>0</v>
      </c>
      <c r="L289" s="9"/>
      <c r="M289" s="26">
        <f>SUM(M286:M288)</f>
        <v>39.469564546205525</v>
      </c>
      <c r="N289" s="3"/>
      <c r="O289" s="26">
        <f>SUM(O286:O288)</f>
        <v>0</v>
      </c>
      <c r="P289" s="26">
        <f>SUM(P286:P288)</f>
        <v>39.469564546205525</v>
      </c>
      <c r="Q289" s="3"/>
      <c r="R289" s="26">
        <f>SUM(R286:R288)</f>
        <v>0.91608788276199904</v>
      </c>
      <c r="S289" s="26">
        <f>SUM(S286:S288)</f>
        <v>38.553476663443526</v>
      </c>
      <c r="T289" s="9"/>
      <c r="U289" s="26">
        <f>SUM(U286:U288)</f>
        <v>1572.4973416487142</v>
      </c>
      <c r="V289" s="3"/>
      <c r="W289" s="26">
        <f>SUM(W286:W288)</f>
        <v>0</v>
      </c>
      <c r="X289" s="26">
        <f>SUM(X286:X288)</f>
        <v>1572.4973416487142</v>
      </c>
      <c r="Y289" s="3"/>
      <c r="Z289" s="26">
        <f>SUM(Z286:Z288)</f>
        <v>965.67610877303468</v>
      </c>
      <c r="AA289" s="26">
        <f>SUM(AA286:AA288)</f>
        <v>0</v>
      </c>
      <c r="AB289" s="26">
        <f>SUM(AB286:AB288)</f>
        <v>549.78003698536565</v>
      </c>
      <c r="AC289" s="26">
        <f>SUM(AC286:AC288)</f>
        <v>57.041195890313894</v>
      </c>
      <c r="AD289" s="9"/>
      <c r="AE289" s="26">
        <f>SUM(AE286:AE288)</f>
        <v>86.603520615374435</v>
      </c>
      <c r="AF289" s="3"/>
      <c r="AG289" s="26">
        <f>SUM(AG286:AG288)</f>
        <v>0</v>
      </c>
      <c r="AH289" s="26">
        <f>SUM(AH286:AH288)</f>
        <v>86.603520615374435</v>
      </c>
      <c r="AI289" s="3"/>
      <c r="AJ289" s="26">
        <f>SUM(AJ286:AJ288)</f>
        <v>86.603520615374435</v>
      </c>
      <c r="AK289" s="26">
        <f>SUM(AK286:AK288)</f>
        <v>0</v>
      </c>
      <c r="AL289" s="9"/>
      <c r="AM289" s="26">
        <f>SUM(AM286:AM288)</f>
        <v>2648.8857990454285</v>
      </c>
      <c r="AN289" s="3"/>
      <c r="AO289" s="26">
        <f>SUM(AO286:AO288)</f>
        <v>0</v>
      </c>
      <c r="AP289" s="26">
        <f>SUM(AP286:AP288)</f>
        <v>2648.8857990454285</v>
      </c>
      <c r="AQ289" s="3"/>
      <c r="AR289" s="26">
        <f>SUM(AR286:AR288)</f>
        <v>2648.8857990454285</v>
      </c>
      <c r="AS289" s="9"/>
      <c r="AT289" s="26">
        <f>SUM(AT286:AT288)</f>
        <v>17.53648665988732</v>
      </c>
      <c r="AU289" s="3"/>
      <c r="AV289" s="26">
        <f>SUM(AV286:AV288)</f>
        <v>0</v>
      </c>
      <c r="AW289" s="26">
        <f>SUM(AW286:AW288)</f>
        <v>17.53648665988732</v>
      </c>
      <c r="AX289" s="3"/>
      <c r="AY289" s="26">
        <f>SUM(AY286:AY288)</f>
        <v>17.53648665988732</v>
      </c>
      <c r="AZ289" s="9"/>
      <c r="BA289" s="26">
        <f>SUM(BA286:BA288)</f>
        <v>4204.4871174440877</v>
      </c>
      <c r="BB289" s="3"/>
      <c r="BC289" s="26">
        <f>SUM(BC286:BC288)</f>
        <v>0</v>
      </c>
      <c r="BD289" s="26">
        <f>SUM(BD286:BD288)</f>
        <v>4204.4871174440877</v>
      </c>
      <c r="BE289" s="3"/>
      <c r="BF289" s="26">
        <f>SUM(BF286:BF288)</f>
        <v>4204.4871174440877</v>
      </c>
      <c r="BG289" s="26">
        <f>SUM(BG286:BG288)</f>
        <v>0</v>
      </c>
      <c r="BH289" s="9"/>
      <c r="BI289" s="26">
        <f>SUM(BI286:BI288)</f>
        <v>0</v>
      </c>
      <c r="BJ289" s="3"/>
      <c r="BK289" s="26">
        <f>SUM(BK286:BK288)</f>
        <v>0</v>
      </c>
      <c r="BL289" s="26">
        <f>SUM(BL286:BL288)</f>
        <v>0</v>
      </c>
      <c r="BM289" s="3"/>
      <c r="BN289" s="26">
        <f>SUM(BN286:BN288)</f>
        <v>0</v>
      </c>
      <c r="BO289" s="9"/>
      <c r="BP289" s="26">
        <f>SUM(BP286:BP288)</f>
        <v>1682.1467885279706</v>
      </c>
      <c r="BQ289" s="3"/>
      <c r="BR289" s="26">
        <f>SUM(BR286:BR288)</f>
        <v>0</v>
      </c>
      <c r="BS289" s="26">
        <f>SUM(BS286:BS288)</f>
        <v>1682.1467885279706</v>
      </c>
      <c r="BT289" s="3"/>
      <c r="BU289" s="26">
        <f>SUM(BU286:BU288)</f>
        <v>1682.1467885279706</v>
      </c>
      <c r="BV289" s="9"/>
      <c r="BW289" s="26">
        <f>SUM(BW286:BW288)</f>
        <v>108.83259335582909</v>
      </c>
      <c r="BX289" s="3"/>
      <c r="BY289" s="26">
        <f>SUM(BY286:BY288)</f>
        <v>0</v>
      </c>
      <c r="BZ289" s="26">
        <f>SUM(BZ286:BZ288)</f>
        <v>108.83259335582909</v>
      </c>
      <c r="CA289" s="3"/>
      <c r="CB289" s="26">
        <f>SUM(CB286:CB288)</f>
        <v>108.83259335582909</v>
      </c>
      <c r="CC289" s="9"/>
      <c r="CD289" s="26">
        <f>SUM(CD286:CD288)</f>
        <v>586.2219353506681</v>
      </c>
      <c r="CE289" s="3"/>
      <c r="CF289" s="26">
        <f>SUM(CF286:CF288)</f>
        <v>0</v>
      </c>
      <c r="CG289" s="26">
        <f>SUM(CG286:CG288)</f>
        <v>586.2219353506681</v>
      </c>
      <c r="CH289" s="3"/>
      <c r="CI289" s="26">
        <f>SUM(CI286:CI288)</f>
        <v>415.43982821046154</v>
      </c>
      <c r="CJ289" s="26">
        <f>SUM(CJ286:CJ288)</f>
        <v>170.78210714020648</v>
      </c>
      <c r="CK289" s="9"/>
      <c r="CL289" s="26">
        <f>SUM(CL286:CL288)</f>
        <v>25527.060922614688</v>
      </c>
      <c r="CM289" s="3"/>
      <c r="CN289" s="26">
        <f>SUM(CN286:CN288)</f>
        <v>0</v>
      </c>
      <c r="CO289" s="26">
        <f>SUM(CO286:CO288)</f>
        <v>25527.060922614688</v>
      </c>
      <c r="CP289" s="3"/>
      <c r="CQ289" s="26">
        <f>SUM(CQ286:CQ288)</f>
        <v>7691.1665531646922</v>
      </c>
      <c r="CR289" s="26">
        <f>SUM(CR286:CR288)</f>
        <v>17835.894369449998</v>
      </c>
    </row>
    <row r="290" spans="1:96" ht="12" customHeight="1">
      <c r="A290" s="1"/>
      <c r="B290" s="1"/>
      <c r="C290" s="1"/>
      <c r="D290" s="27"/>
      <c r="E290" s="3"/>
      <c r="F290" s="27"/>
      <c r="G290" s="27"/>
      <c r="H290" s="3"/>
      <c r="I290" s="27"/>
      <c r="J290" s="27"/>
      <c r="K290" s="27"/>
      <c r="L290" s="9"/>
      <c r="M290" s="27"/>
      <c r="N290" s="3"/>
      <c r="O290" s="27"/>
      <c r="P290" s="27"/>
      <c r="Q290" s="3"/>
      <c r="R290" s="27"/>
      <c r="S290" s="27"/>
      <c r="T290" s="9"/>
      <c r="U290" s="27"/>
      <c r="V290" s="3"/>
      <c r="W290" s="27"/>
      <c r="X290" s="27"/>
      <c r="Y290" s="3"/>
      <c r="Z290" s="27"/>
      <c r="AA290" s="27"/>
      <c r="AB290" s="27"/>
      <c r="AC290" s="27"/>
      <c r="AD290" s="9"/>
      <c r="AE290" s="27"/>
      <c r="AF290" s="3"/>
      <c r="AG290" s="27"/>
      <c r="AH290" s="27"/>
      <c r="AI290" s="3"/>
      <c r="AJ290" s="27"/>
      <c r="AK290" s="27"/>
      <c r="AL290" s="9"/>
      <c r="AM290" s="27"/>
      <c r="AN290" s="3"/>
      <c r="AO290" s="27"/>
      <c r="AP290" s="27"/>
      <c r="AQ290" s="3"/>
      <c r="AR290" s="27"/>
      <c r="AS290" s="9"/>
      <c r="AT290" s="27"/>
      <c r="AU290" s="3"/>
      <c r="AV290" s="27"/>
      <c r="AW290" s="27"/>
      <c r="AX290" s="3"/>
      <c r="AY290" s="27"/>
      <c r="AZ290" s="9"/>
      <c r="BA290" s="27"/>
      <c r="BB290" s="3"/>
      <c r="BC290" s="27"/>
      <c r="BD290" s="27"/>
      <c r="BE290" s="3"/>
      <c r="BF290" s="27"/>
      <c r="BG290" s="27"/>
      <c r="BH290" s="9"/>
      <c r="BI290" s="27"/>
      <c r="BJ290" s="3"/>
      <c r="BK290" s="27"/>
      <c r="BL290" s="27"/>
      <c r="BM290" s="3"/>
      <c r="BN290" s="27"/>
      <c r="BO290" s="9"/>
      <c r="BP290" s="27"/>
      <c r="BQ290" s="3"/>
      <c r="BR290" s="27"/>
      <c r="BS290" s="27"/>
      <c r="BT290" s="3"/>
      <c r="BU290" s="27"/>
      <c r="BV290" s="9"/>
      <c r="BW290" s="27"/>
      <c r="BX290" s="3"/>
      <c r="BY290" s="27"/>
      <c r="BZ290" s="27"/>
      <c r="CA290" s="3"/>
      <c r="CB290" s="27"/>
      <c r="CC290" s="9"/>
      <c r="CD290" s="27"/>
      <c r="CE290" s="3"/>
      <c r="CF290" s="27"/>
      <c r="CG290" s="27"/>
      <c r="CH290" s="3"/>
      <c r="CI290" s="27"/>
      <c r="CJ290" s="27"/>
      <c r="CK290" s="9"/>
      <c r="CL290" s="27"/>
      <c r="CM290" s="3"/>
      <c r="CN290" s="27"/>
      <c r="CO290" s="27"/>
      <c r="CP290" s="3"/>
      <c r="CQ290" s="27"/>
      <c r="CR290" s="27"/>
    </row>
    <row r="291" spans="1:96" ht="12" customHeight="1">
      <c r="A291" s="16" t="s">
        <v>265</v>
      </c>
      <c r="B291" s="1"/>
      <c r="C291" s="1"/>
      <c r="D291" s="27"/>
      <c r="E291" s="3"/>
      <c r="F291" s="27"/>
      <c r="G291" s="27"/>
      <c r="H291" s="3"/>
      <c r="I291" s="27"/>
      <c r="J291" s="27"/>
      <c r="K291" s="27"/>
      <c r="L291" s="9"/>
      <c r="M291" s="27"/>
      <c r="N291" s="3"/>
      <c r="O291" s="27"/>
      <c r="P291" s="27"/>
      <c r="Q291" s="3"/>
      <c r="R291" s="27"/>
      <c r="S291" s="27"/>
      <c r="T291" s="9"/>
      <c r="U291" s="27"/>
      <c r="V291" s="3"/>
      <c r="W291" s="27"/>
      <c r="X291" s="27"/>
      <c r="Y291" s="3"/>
      <c r="Z291" s="27"/>
      <c r="AA291" s="27"/>
      <c r="AB291" s="27"/>
      <c r="AC291" s="27"/>
      <c r="AD291" s="9"/>
      <c r="AE291" s="27"/>
      <c r="AF291" s="3"/>
      <c r="AG291" s="27"/>
      <c r="AH291" s="27"/>
      <c r="AI291" s="3"/>
      <c r="AJ291" s="27"/>
      <c r="AK291" s="27"/>
      <c r="AL291" s="9"/>
      <c r="AM291" s="27"/>
      <c r="AN291" s="3"/>
      <c r="AO291" s="27"/>
      <c r="AP291" s="27"/>
      <c r="AQ291" s="3"/>
      <c r="AR291" s="27"/>
      <c r="AS291" s="9"/>
      <c r="AT291" s="27"/>
      <c r="AU291" s="3"/>
      <c r="AV291" s="27"/>
      <c r="AW291" s="27"/>
      <c r="AX291" s="3"/>
      <c r="AY291" s="27"/>
      <c r="AZ291" s="9"/>
      <c r="BA291" s="27"/>
      <c r="BB291" s="3"/>
      <c r="BC291" s="27"/>
      <c r="BD291" s="27"/>
      <c r="BE291" s="3"/>
      <c r="BF291" s="27"/>
      <c r="BG291" s="27"/>
      <c r="BH291" s="9"/>
      <c r="BI291" s="27"/>
      <c r="BJ291" s="3"/>
      <c r="BK291" s="27"/>
      <c r="BL291" s="27"/>
      <c r="BM291" s="3"/>
      <c r="BN291" s="27"/>
      <c r="BO291" s="9"/>
      <c r="BP291" s="27"/>
      <c r="BQ291" s="3"/>
      <c r="BR291" s="27"/>
      <c r="BS291" s="27"/>
      <c r="BT291" s="3"/>
      <c r="BU291" s="27"/>
      <c r="BV291" s="9"/>
      <c r="BW291" s="27"/>
      <c r="BX291" s="3"/>
      <c r="BY291" s="27"/>
      <c r="BZ291" s="27"/>
      <c r="CA291" s="3"/>
      <c r="CB291" s="27"/>
      <c r="CC291" s="9"/>
      <c r="CD291" s="27"/>
      <c r="CE291" s="3"/>
      <c r="CF291" s="27"/>
      <c r="CG291" s="27"/>
      <c r="CH291" s="3"/>
      <c r="CI291" s="27"/>
      <c r="CJ291" s="27"/>
      <c r="CK291" s="9"/>
      <c r="CL291" s="27"/>
      <c r="CM291" s="3"/>
      <c r="CN291" s="27"/>
      <c r="CO291" s="27"/>
      <c r="CP291" s="3"/>
      <c r="CQ291" s="27"/>
      <c r="CR291" s="27"/>
    </row>
    <row r="292" spans="1:96" ht="12" customHeight="1">
      <c r="A292" s="1"/>
      <c r="B292" s="16" t="s">
        <v>266</v>
      </c>
      <c r="C292" s="5" t="s">
        <v>267</v>
      </c>
      <c r="D292" s="27">
        <f>Functionalization!I292</f>
        <v>1323.8126986323264</v>
      </c>
      <c r="E292" s="3"/>
      <c r="F292" s="27">
        <v>0</v>
      </c>
      <c r="G292" s="27">
        <f t="shared" ref="G292:G294" si="766">D292-F292</f>
        <v>1323.8126986323264</v>
      </c>
      <c r="H292" s="3" t="s">
        <v>642</v>
      </c>
      <c r="I292" s="27">
        <v>0</v>
      </c>
      <c r="J292" s="27">
        <v>1323.8126986323264</v>
      </c>
      <c r="K292" s="27">
        <v>0</v>
      </c>
      <c r="L292" s="9"/>
      <c r="M292" s="27">
        <f>Functionalization!J292</f>
        <v>0</v>
      </c>
      <c r="N292" s="3"/>
      <c r="O292" s="27">
        <v>0</v>
      </c>
      <c r="P292" s="27">
        <f t="shared" ref="P292:P294" si="767">M292-O292</f>
        <v>0</v>
      </c>
      <c r="Q292" s="3"/>
      <c r="R292" s="27">
        <v>0</v>
      </c>
      <c r="S292" s="27">
        <v>0</v>
      </c>
      <c r="T292" s="1"/>
      <c r="U292" s="27">
        <f>Functionalization!K292</f>
        <v>0</v>
      </c>
      <c r="V292" s="3"/>
      <c r="W292" s="27">
        <v>0</v>
      </c>
      <c r="X292" s="27">
        <f t="shared" ref="X292:X294" si="768">U292-W292</f>
        <v>0</v>
      </c>
      <c r="Y292" s="3"/>
      <c r="Z292" s="27">
        <v>0</v>
      </c>
      <c r="AA292" s="27">
        <v>0</v>
      </c>
      <c r="AB292" s="27">
        <v>0</v>
      </c>
      <c r="AC292" s="27">
        <v>0</v>
      </c>
      <c r="AD292" s="9"/>
      <c r="AE292" s="27">
        <f>Functionalization!L292</f>
        <v>0</v>
      </c>
      <c r="AF292" s="3"/>
      <c r="AG292" s="27">
        <v>0</v>
      </c>
      <c r="AH292" s="27">
        <f t="shared" ref="AH292:AH294" si="769">AE292-AG292</f>
        <v>0</v>
      </c>
      <c r="AI292" s="3"/>
      <c r="AJ292" s="27">
        <v>0</v>
      </c>
      <c r="AK292" s="27">
        <v>0</v>
      </c>
      <c r="AL292" s="9"/>
      <c r="AM292" s="27">
        <f>Functionalization!M292</f>
        <v>0</v>
      </c>
      <c r="AN292" s="3"/>
      <c r="AO292" s="27">
        <v>0</v>
      </c>
      <c r="AP292" s="27">
        <f t="shared" ref="AP292:AP294" si="770">AM292-AO292</f>
        <v>0</v>
      </c>
      <c r="AQ292" s="3"/>
      <c r="AR292" s="27">
        <v>0</v>
      </c>
      <c r="AS292" s="9"/>
      <c r="AT292" s="27">
        <f>Functionalization!N292</f>
        <v>0</v>
      </c>
      <c r="AU292" s="3"/>
      <c r="AV292" s="27">
        <v>0</v>
      </c>
      <c r="AW292" s="27">
        <f t="shared" ref="AW292:AW294" si="771">AT292-AV292</f>
        <v>0</v>
      </c>
      <c r="AX292" s="3"/>
      <c r="AY292" s="27">
        <v>0</v>
      </c>
      <c r="AZ292" s="9"/>
      <c r="BA292" s="27">
        <f>Functionalization!O292</f>
        <v>0</v>
      </c>
      <c r="BB292" s="3"/>
      <c r="BC292" s="27">
        <v>0</v>
      </c>
      <c r="BD292" s="27">
        <f t="shared" ref="BD292:BD294" si="772">BA292-BC292</f>
        <v>0</v>
      </c>
      <c r="BE292" s="3"/>
      <c r="BF292" s="27">
        <v>0</v>
      </c>
      <c r="BG292" s="27">
        <v>0</v>
      </c>
      <c r="BH292" s="9"/>
      <c r="BI292" s="27">
        <f>Functionalization!P292</f>
        <v>0</v>
      </c>
      <c r="BJ292" s="3"/>
      <c r="BK292" s="27">
        <v>0</v>
      </c>
      <c r="BL292" s="27">
        <f t="shared" ref="BL292:BL294" si="773">BI292-BK292</f>
        <v>0</v>
      </c>
      <c r="BM292" s="3"/>
      <c r="BN292" s="27">
        <v>0</v>
      </c>
      <c r="BO292" s="9"/>
      <c r="BP292" s="27">
        <f>Functionalization!Q292</f>
        <v>0</v>
      </c>
      <c r="BQ292" s="3"/>
      <c r="BR292" s="27">
        <v>0</v>
      </c>
      <c r="BS292" s="27">
        <f t="shared" ref="BS292:BS294" si="774">BP292-BR292</f>
        <v>0</v>
      </c>
      <c r="BT292" s="3"/>
      <c r="BU292" s="27">
        <v>0</v>
      </c>
      <c r="BV292" s="9"/>
      <c r="BW292" s="27">
        <f>Functionalization!R292</f>
        <v>0</v>
      </c>
      <c r="BX292" s="3"/>
      <c r="BY292" s="27">
        <v>0</v>
      </c>
      <c r="BZ292" s="27">
        <f t="shared" ref="BZ292:BZ294" si="775">BW292-BY292</f>
        <v>0</v>
      </c>
      <c r="CA292" s="3"/>
      <c r="CB292" s="27">
        <v>0</v>
      </c>
      <c r="CC292" s="9"/>
      <c r="CD292" s="27">
        <f>Functionalization!S292</f>
        <v>0</v>
      </c>
      <c r="CE292" s="3"/>
      <c r="CF292" s="27">
        <v>0</v>
      </c>
      <c r="CG292" s="27">
        <f t="shared" ref="CG292:CG294" si="776">CD292-CF292</f>
        <v>0</v>
      </c>
      <c r="CH292" s="3"/>
      <c r="CI292" s="27">
        <v>0</v>
      </c>
      <c r="CJ292" s="27">
        <v>0</v>
      </c>
      <c r="CK292" s="9"/>
      <c r="CL292" s="27">
        <f>Functionalization!T292</f>
        <v>9317.8084825038495</v>
      </c>
      <c r="CM292" s="3"/>
      <c r="CN292" s="27">
        <v>0</v>
      </c>
      <c r="CO292" s="27">
        <f t="shared" ref="CO292:CO294" si="777">CL292-CN292</f>
        <v>9317.8084825038495</v>
      </c>
      <c r="CP292" s="3" t="s">
        <v>642</v>
      </c>
      <c r="CQ292" s="27">
        <v>0</v>
      </c>
      <c r="CR292" s="27">
        <v>9317.8084825038495</v>
      </c>
    </row>
    <row r="293" spans="1:96" ht="12" customHeight="1">
      <c r="A293" s="1"/>
      <c r="B293" s="16" t="s">
        <v>269</v>
      </c>
      <c r="C293" s="1"/>
      <c r="D293" s="27">
        <f>Functionalization!I293</f>
        <v>0</v>
      </c>
      <c r="E293" s="3"/>
      <c r="F293" s="27">
        <v>0</v>
      </c>
      <c r="G293" s="27">
        <f t="shared" si="766"/>
        <v>0</v>
      </c>
      <c r="H293" s="3"/>
      <c r="I293" s="27">
        <v>0</v>
      </c>
      <c r="J293" s="27">
        <v>0</v>
      </c>
      <c r="K293" s="27">
        <v>0</v>
      </c>
      <c r="L293" s="9"/>
      <c r="M293" s="27">
        <f>Functionalization!J293</f>
        <v>0</v>
      </c>
      <c r="N293" s="3"/>
      <c r="O293" s="27">
        <v>0</v>
      </c>
      <c r="P293" s="27">
        <f t="shared" si="767"/>
        <v>0</v>
      </c>
      <c r="Q293" s="3"/>
      <c r="R293" s="27">
        <v>0</v>
      </c>
      <c r="S293" s="27">
        <v>0</v>
      </c>
      <c r="T293" s="1"/>
      <c r="U293" s="27">
        <f>Functionalization!K293</f>
        <v>0</v>
      </c>
      <c r="V293" s="3"/>
      <c r="W293" s="27">
        <v>0</v>
      </c>
      <c r="X293" s="27">
        <f t="shared" si="768"/>
        <v>0</v>
      </c>
      <c r="Y293" s="3"/>
      <c r="Z293" s="27">
        <v>0</v>
      </c>
      <c r="AA293" s="27">
        <v>0</v>
      </c>
      <c r="AB293" s="27">
        <v>0</v>
      </c>
      <c r="AC293" s="27">
        <v>0</v>
      </c>
      <c r="AD293" s="9"/>
      <c r="AE293" s="27">
        <f>Functionalization!L293</f>
        <v>0</v>
      </c>
      <c r="AF293" s="3"/>
      <c r="AG293" s="27">
        <v>0</v>
      </c>
      <c r="AH293" s="27">
        <f t="shared" si="769"/>
        <v>0</v>
      </c>
      <c r="AI293" s="3"/>
      <c r="AJ293" s="27">
        <v>0</v>
      </c>
      <c r="AK293" s="27">
        <v>0</v>
      </c>
      <c r="AL293" s="9"/>
      <c r="AM293" s="27">
        <f>Functionalization!M293</f>
        <v>0</v>
      </c>
      <c r="AN293" s="3"/>
      <c r="AO293" s="27">
        <v>0</v>
      </c>
      <c r="AP293" s="27">
        <f t="shared" si="770"/>
        <v>0</v>
      </c>
      <c r="AQ293" s="3"/>
      <c r="AR293" s="27">
        <v>0</v>
      </c>
      <c r="AS293" s="9"/>
      <c r="AT293" s="27">
        <f>Functionalization!N293</f>
        <v>0</v>
      </c>
      <c r="AU293" s="3"/>
      <c r="AV293" s="27">
        <v>0</v>
      </c>
      <c r="AW293" s="27">
        <f t="shared" si="771"/>
        <v>0</v>
      </c>
      <c r="AX293" s="3"/>
      <c r="AY293" s="27">
        <v>0</v>
      </c>
      <c r="AZ293" s="9"/>
      <c r="BA293" s="27">
        <f>Functionalization!O293</f>
        <v>0</v>
      </c>
      <c r="BB293" s="3"/>
      <c r="BC293" s="27">
        <v>0</v>
      </c>
      <c r="BD293" s="27">
        <f t="shared" si="772"/>
        <v>0</v>
      </c>
      <c r="BE293" s="3"/>
      <c r="BF293" s="27">
        <v>0</v>
      </c>
      <c r="BG293" s="27">
        <v>0</v>
      </c>
      <c r="BH293" s="9"/>
      <c r="BI293" s="27">
        <f>Functionalization!P293</f>
        <v>0</v>
      </c>
      <c r="BJ293" s="3"/>
      <c r="BK293" s="27">
        <v>0</v>
      </c>
      <c r="BL293" s="27">
        <f t="shared" si="773"/>
        <v>0</v>
      </c>
      <c r="BM293" s="3"/>
      <c r="BN293" s="27">
        <v>0</v>
      </c>
      <c r="BO293" s="9"/>
      <c r="BP293" s="27">
        <f>Functionalization!Q293</f>
        <v>0</v>
      </c>
      <c r="BQ293" s="3"/>
      <c r="BR293" s="27">
        <v>0</v>
      </c>
      <c r="BS293" s="27">
        <f t="shared" si="774"/>
        <v>0</v>
      </c>
      <c r="BT293" s="3"/>
      <c r="BU293" s="27">
        <v>0</v>
      </c>
      <c r="BV293" s="9"/>
      <c r="BW293" s="27">
        <f>Functionalization!R293</f>
        <v>0</v>
      </c>
      <c r="BX293" s="3"/>
      <c r="BY293" s="27">
        <v>0</v>
      </c>
      <c r="BZ293" s="27">
        <f t="shared" si="775"/>
        <v>0</v>
      </c>
      <c r="CA293" s="3"/>
      <c r="CB293" s="27">
        <v>0</v>
      </c>
      <c r="CC293" s="9"/>
      <c r="CD293" s="27">
        <f>Functionalization!S293</f>
        <v>0</v>
      </c>
      <c r="CE293" s="3"/>
      <c r="CF293" s="27">
        <v>0</v>
      </c>
      <c r="CG293" s="27">
        <f t="shared" si="776"/>
        <v>0</v>
      </c>
      <c r="CH293" s="3"/>
      <c r="CI293" s="27">
        <v>0</v>
      </c>
      <c r="CJ293" s="27">
        <v>0</v>
      </c>
      <c r="CK293" s="9"/>
      <c r="CL293" s="27">
        <f>Functionalization!T293</f>
        <v>63268.772451731944</v>
      </c>
      <c r="CM293" s="3"/>
      <c r="CN293" s="27">
        <v>0</v>
      </c>
      <c r="CO293" s="27">
        <f t="shared" si="777"/>
        <v>63268.772451731944</v>
      </c>
      <c r="CP293" s="3" t="s">
        <v>637</v>
      </c>
      <c r="CQ293" s="27">
        <v>63268.772451731944</v>
      </c>
      <c r="CR293" s="27">
        <v>0</v>
      </c>
    </row>
    <row r="294" spans="1:96" ht="12" customHeight="1">
      <c r="A294" s="1"/>
      <c r="B294" s="16" t="s">
        <v>16</v>
      </c>
      <c r="C294" s="5" t="s">
        <v>270</v>
      </c>
      <c r="D294" s="27">
        <f>Functionalization!I294</f>
        <v>0</v>
      </c>
      <c r="E294" s="3"/>
      <c r="F294" s="27">
        <v>0</v>
      </c>
      <c r="G294" s="27">
        <f t="shared" si="766"/>
        <v>0</v>
      </c>
      <c r="H294" s="3"/>
      <c r="I294" s="27">
        <v>0</v>
      </c>
      <c r="J294" s="27">
        <v>0</v>
      </c>
      <c r="K294" s="27">
        <v>0</v>
      </c>
      <c r="L294" s="9"/>
      <c r="M294" s="27">
        <f>Functionalization!J294</f>
        <v>0</v>
      </c>
      <c r="N294" s="3"/>
      <c r="O294" s="27">
        <v>0</v>
      </c>
      <c r="P294" s="27">
        <f t="shared" si="767"/>
        <v>0</v>
      </c>
      <c r="Q294" s="3"/>
      <c r="R294" s="27">
        <v>0</v>
      </c>
      <c r="S294" s="27">
        <v>0</v>
      </c>
      <c r="T294" s="1"/>
      <c r="U294" s="27">
        <f>Functionalization!K294</f>
        <v>0</v>
      </c>
      <c r="V294" s="3"/>
      <c r="W294" s="27">
        <v>0</v>
      </c>
      <c r="X294" s="27">
        <f t="shared" si="768"/>
        <v>0</v>
      </c>
      <c r="Y294" s="3"/>
      <c r="Z294" s="27">
        <v>0</v>
      </c>
      <c r="AA294" s="27">
        <v>0</v>
      </c>
      <c r="AB294" s="27">
        <v>0</v>
      </c>
      <c r="AC294" s="27">
        <v>0</v>
      </c>
      <c r="AD294" s="9"/>
      <c r="AE294" s="27">
        <f>Functionalization!L294</f>
        <v>0</v>
      </c>
      <c r="AF294" s="3"/>
      <c r="AG294" s="27">
        <v>0</v>
      </c>
      <c r="AH294" s="27">
        <f t="shared" si="769"/>
        <v>0</v>
      </c>
      <c r="AI294" s="3"/>
      <c r="AJ294" s="27">
        <v>0</v>
      </c>
      <c r="AK294" s="27">
        <v>0</v>
      </c>
      <c r="AL294" s="9"/>
      <c r="AM294" s="27">
        <f>Functionalization!M294</f>
        <v>0</v>
      </c>
      <c r="AN294" s="3"/>
      <c r="AO294" s="27">
        <v>0</v>
      </c>
      <c r="AP294" s="27">
        <f t="shared" si="770"/>
        <v>0</v>
      </c>
      <c r="AQ294" s="3"/>
      <c r="AR294" s="27">
        <v>0</v>
      </c>
      <c r="AS294" s="9"/>
      <c r="AT294" s="27">
        <f>Functionalization!N294</f>
        <v>0</v>
      </c>
      <c r="AU294" s="3"/>
      <c r="AV294" s="27">
        <v>0</v>
      </c>
      <c r="AW294" s="27">
        <f t="shared" si="771"/>
        <v>0</v>
      </c>
      <c r="AX294" s="3"/>
      <c r="AY294" s="27">
        <v>0</v>
      </c>
      <c r="AZ294" s="9"/>
      <c r="BA294" s="27">
        <f>Functionalization!O294</f>
        <v>0</v>
      </c>
      <c r="BB294" s="3"/>
      <c r="BC294" s="27">
        <v>0</v>
      </c>
      <c r="BD294" s="27">
        <f t="shared" si="772"/>
        <v>0</v>
      </c>
      <c r="BE294" s="3"/>
      <c r="BF294" s="27">
        <v>0</v>
      </c>
      <c r="BG294" s="27">
        <v>0</v>
      </c>
      <c r="BH294" s="9"/>
      <c r="BI294" s="27">
        <f>Functionalization!P294</f>
        <v>0</v>
      </c>
      <c r="BJ294" s="3"/>
      <c r="BK294" s="27">
        <v>0</v>
      </c>
      <c r="BL294" s="27">
        <f t="shared" si="773"/>
        <v>0</v>
      </c>
      <c r="BM294" s="3"/>
      <c r="BN294" s="27">
        <v>0</v>
      </c>
      <c r="BO294" s="9"/>
      <c r="BP294" s="27">
        <f>Functionalization!Q294</f>
        <v>0</v>
      </c>
      <c r="BQ294" s="3"/>
      <c r="BR294" s="27">
        <v>0</v>
      </c>
      <c r="BS294" s="27">
        <f t="shared" si="774"/>
        <v>0</v>
      </c>
      <c r="BT294" s="3"/>
      <c r="BU294" s="27">
        <v>0</v>
      </c>
      <c r="BV294" s="9"/>
      <c r="BW294" s="27">
        <f>Functionalization!R294</f>
        <v>0</v>
      </c>
      <c r="BX294" s="3"/>
      <c r="BY294" s="27">
        <v>0</v>
      </c>
      <c r="BZ294" s="27">
        <f t="shared" si="775"/>
        <v>0</v>
      </c>
      <c r="CA294" s="3"/>
      <c r="CB294" s="27">
        <v>0</v>
      </c>
      <c r="CC294" s="9"/>
      <c r="CD294" s="27">
        <f>Functionalization!S294</f>
        <v>0</v>
      </c>
      <c r="CE294" s="3"/>
      <c r="CF294" s="27">
        <v>0</v>
      </c>
      <c r="CG294" s="27">
        <f t="shared" si="776"/>
        <v>0</v>
      </c>
      <c r="CH294" s="3"/>
      <c r="CI294" s="27">
        <v>0</v>
      </c>
      <c r="CJ294" s="27">
        <v>0</v>
      </c>
      <c r="CK294" s="9"/>
      <c r="CL294" s="27">
        <f>Functionalization!T294</f>
        <v>2091.4463008333501</v>
      </c>
      <c r="CM294" s="3"/>
      <c r="CN294" s="27">
        <v>0</v>
      </c>
      <c r="CO294" s="27">
        <f t="shared" si="777"/>
        <v>2091.4463008333501</v>
      </c>
      <c r="CP294" s="3" t="s">
        <v>642</v>
      </c>
      <c r="CQ294" s="27">
        <v>0</v>
      </c>
      <c r="CR294" s="27">
        <v>2091.4463008333501</v>
      </c>
    </row>
    <row r="295" spans="1:96" ht="12" customHeight="1">
      <c r="A295" s="1"/>
      <c r="B295" s="16" t="s">
        <v>42</v>
      </c>
      <c r="C295" s="1"/>
      <c r="D295" s="26">
        <f>SUM(D292:D294)</f>
        <v>1323.8126986323264</v>
      </c>
      <c r="E295" s="3"/>
      <c r="F295" s="26">
        <f>SUM(F292:F294)</f>
        <v>0</v>
      </c>
      <c r="G295" s="26">
        <f>SUM(G292:G294)</f>
        <v>1323.8126986323264</v>
      </c>
      <c r="H295" s="3"/>
      <c r="I295" s="26">
        <f>SUM(I292:I294)</f>
        <v>0</v>
      </c>
      <c r="J295" s="26">
        <f>SUM(J292:J294)</f>
        <v>1323.8126986323264</v>
      </c>
      <c r="K295" s="26">
        <f>SUM(K292:K294)</f>
        <v>0</v>
      </c>
      <c r="L295" s="9"/>
      <c r="M295" s="26">
        <f>SUM(M292:M294)</f>
        <v>0</v>
      </c>
      <c r="N295" s="3"/>
      <c r="O295" s="26">
        <f>SUM(O292:O294)</f>
        <v>0</v>
      </c>
      <c r="P295" s="26">
        <f>SUM(P292:P294)</f>
        <v>0</v>
      </c>
      <c r="Q295" s="3"/>
      <c r="R295" s="26">
        <f>SUM(R292:R294)</f>
        <v>0</v>
      </c>
      <c r="S295" s="26">
        <f>SUM(S292:S294)</f>
        <v>0</v>
      </c>
      <c r="T295" s="9"/>
      <c r="U295" s="26">
        <f>SUM(U292:U294)</f>
        <v>0</v>
      </c>
      <c r="V295" s="3"/>
      <c r="W295" s="26">
        <f>SUM(W292:W294)</f>
        <v>0</v>
      </c>
      <c r="X295" s="26">
        <f>SUM(X292:X294)</f>
        <v>0</v>
      </c>
      <c r="Y295" s="3"/>
      <c r="Z295" s="26">
        <f>SUM(Z292:Z294)</f>
        <v>0</v>
      </c>
      <c r="AA295" s="26">
        <f>SUM(AA292:AA294)</f>
        <v>0</v>
      </c>
      <c r="AB295" s="26">
        <f>SUM(AB292:AB294)</f>
        <v>0</v>
      </c>
      <c r="AC295" s="26">
        <f>SUM(AC292:AC294)</f>
        <v>0</v>
      </c>
      <c r="AD295" s="9"/>
      <c r="AE295" s="26">
        <f>SUM(AE292:AE294)</f>
        <v>0</v>
      </c>
      <c r="AF295" s="3"/>
      <c r="AG295" s="26">
        <f>SUM(AG292:AG294)</f>
        <v>0</v>
      </c>
      <c r="AH295" s="26">
        <f>SUM(AH292:AH294)</f>
        <v>0</v>
      </c>
      <c r="AI295" s="3"/>
      <c r="AJ295" s="26">
        <f>SUM(AJ292:AJ294)</f>
        <v>0</v>
      </c>
      <c r="AK295" s="26">
        <f>SUM(AK292:AK294)</f>
        <v>0</v>
      </c>
      <c r="AL295" s="9"/>
      <c r="AM295" s="26">
        <f>SUM(AM292:AM294)</f>
        <v>0</v>
      </c>
      <c r="AN295" s="3"/>
      <c r="AO295" s="26">
        <f>SUM(AO292:AO294)</f>
        <v>0</v>
      </c>
      <c r="AP295" s="26">
        <f>SUM(AP292:AP294)</f>
        <v>0</v>
      </c>
      <c r="AQ295" s="3"/>
      <c r="AR295" s="26">
        <f>SUM(AR292:AR294)</f>
        <v>0</v>
      </c>
      <c r="AS295" s="9"/>
      <c r="AT295" s="26">
        <f>SUM(AT292:AT294)</f>
        <v>0</v>
      </c>
      <c r="AU295" s="3"/>
      <c r="AV295" s="26">
        <f>SUM(AV292:AV294)</f>
        <v>0</v>
      </c>
      <c r="AW295" s="26">
        <f>SUM(AW292:AW294)</f>
        <v>0</v>
      </c>
      <c r="AX295" s="3"/>
      <c r="AY295" s="26">
        <f>SUM(AY292:AY294)</f>
        <v>0</v>
      </c>
      <c r="AZ295" s="9"/>
      <c r="BA295" s="26">
        <f>SUM(BA292:BA294)</f>
        <v>0</v>
      </c>
      <c r="BB295" s="3"/>
      <c r="BC295" s="26">
        <f>SUM(BC292:BC294)</f>
        <v>0</v>
      </c>
      <c r="BD295" s="26">
        <f>SUM(BD292:BD294)</f>
        <v>0</v>
      </c>
      <c r="BE295" s="3"/>
      <c r="BF295" s="26">
        <f>SUM(BF292:BF294)</f>
        <v>0</v>
      </c>
      <c r="BG295" s="26">
        <f>SUM(BG292:BG294)</f>
        <v>0</v>
      </c>
      <c r="BH295" s="9"/>
      <c r="BI295" s="26">
        <f>SUM(BI292:BI294)</f>
        <v>0</v>
      </c>
      <c r="BJ295" s="3"/>
      <c r="BK295" s="26">
        <f>SUM(BK292:BK294)</f>
        <v>0</v>
      </c>
      <c r="BL295" s="26">
        <f>SUM(BL292:BL294)</f>
        <v>0</v>
      </c>
      <c r="BM295" s="3"/>
      <c r="BN295" s="26">
        <f>SUM(BN292:BN294)</f>
        <v>0</v>
      </c>
      <c r="BO295" s="9"/>
      <c r="BP295" s="26">
        <f>SUM(BP292:BP294)</f>
        <v>0</v>
      </c>
      <c r="BQ295" s="3"/>
      <c r="BR295" s="26">
        <f>SUM(BR292:BR294)</f>
        <v>0</v>
      </c>
      <c r="BS295" s="26">
        <f>SUM(BS292:BS294)</f>
        <v>0</v>
      </c>
      <c r="BT295" s="3"/>
      <c r="BU295" s="26">
        <f>SUM(BU292:BU294)</f>
        <v>0</v>
      </c>
      <c r="BV295" s="9"/>
      <c r="BW295" s="26">
        <f>SUM(BW292:BW294)</f>
        <v>0</v>
      </c>
      <c r="BX295" s="3"/>
      <c r="BY295" s="26">
        <f>SUM(BY292:BY294)</f>
        <v>0</v>
      </c>
      <c r="BZ295" s="26">
        <f>SUM(BZ292:BZ294)</f>
        <v>0</v>
      </c>
      <c r="CA295" s="3"/>
      <c r="CB295" s="26">
        <f>SUM(CB292:CB294)</f>
        <v>0</v>
      </c>
      <c r="CC295" s="9"/>
      <c r="CD295" s="26">
        <f>SUM(CD292:CD294)</f>
        <v>0</v>
      </c>
      <c r="CE295" s="3"/>
      <c r="CF295" s="26">
        <f>SUM(CF292:CF294)</f>
        <v>0</v>
      </c>
      <c r="CG295" s="26">
        <f>SUM(CG292:CG294)</f>
        <v>0</v>
      </c>
      <c r="CH295" s="3"/>
      <c r="CI295" s="26">
        <f>SUM(CI292:CI294)</f>
        <v>0</v>
      </c>
      <c r="CJ295" s="26">
        <f>SUM(CJ292:CJ294)</f>
        <v>0</v>
      </c>
      <c r="CK295" s="9"/>
      <c r="CL295" s="26">
        <f>SUM(CL292:CL294)</f>
        <v>74678.027235069152</v>
      </c>
      <c r="CM295" s="3"/>
      <c r="CN295" s="26">
        <f>SUM(CN292:CN294)</f>
        <v>0</v>
      </c>
      <c r="CO295" s="26">
        <f>SUM(CO292:CO294)</f>
        <v>74678.027235069152</v>
      </c>
      <c r="CP295" s="3"/>
      <c r="CQ295" s="26">
        <f>SUM(CQ292:CQ294)</f>
        <v>63268.772451731944</v>
      </c>
      <c r="CR295" s="26">
        <f>SUM(CR292:CR294)</f>
        <v>11409.254783337199</v>
      </c>
    </row>
    <row r="296" spans="1:96" ht="12" customHeight="1">
      <c r="A296" s="1"/>
      <c r="B296" s="1"/>
      <c r="C296" s="1"/>
      <c r="D296" s="27"/>
      <c r="E296" s="3"/>
      <c r="F296" s="27"/>
      <c r="G296" s="27"/>
      <c r="H296" s="3"/>
      <c r="I296" s="27"/>
      <c r="J296" s="27"/>
      <c r="K296" s="27"/>
      <c r="L296" s="9"/>
      <c r="M296" s="27"/>
      <c r="N296" s="3"/>
      <c r="O296" s="27"/>
      <c r="P296" s="27"/>
      <c r="Q296" s="3"/>
      <c r="R296" s="27"/>
      <c r="S296" s="27"/>
      <c r="T296" s="9"/>
      <c r="U296" s="27"/>
      <c r="V296" s="3"/>
      <c r="W296" s="27"/>
      <c r="X296" s="27"/>
      <c r="Y296" s="3"/>
      <c r="Z296" s="27"/>
      <c r="AA296" s="27"/>
      <c r="AB296" s="27"/>
      <c r="AC296" s="27"/>
      <c r="AD296" s="9"/>
      <c r="AE296" s="27"/>
      <c r="AF296" s="3"/>
      <c r="AG296" s="27"/>
      <c r="AH296" s="27"/>
      <c r="AI296" s="3"/>
      <c r="AJ296" s="27"/>
      <c r="AK296" s="27"/>
      <c r="AL296" s="9"/>
      <c r="AM296" s="27"/>
      <c r="AN296" s="3"/>
      <c r="AO296" s="27"/>
      <c r="AP296" s="27"/>
      <c r="AQ296" s="3"/>
      <c r="AR296" s="27"/>
      <c r="AS296" s="9"/>
      <c r="AT296" s="27"/>
      <c r="AU296" s="3"/>
      <c r="AV296" s="27"/>
      <c r="AW296" s="27"/>
      <c r="AX296" s="3"/>
      <c r="AY296" s="27"/>
      <c r="AZ296" s="9"/>
      <c r="BA296" s="27"/>
      <c r="BB296" s="3"/>
      <c r="BC296" s="27"/>
      <c r="BD296" s="27"/>
      <c r="BE296" s="3"/>
      <c r="BF296" s="27"/>
      <c r="BG296" s="27"/>
      <c r="BH296" s="9"/>
      <c r="BI296" s="27"/>
      <c r="BJ296" s="3"/>
      <c r="BK296" s="27"/>
      <c r="BL296" s="27"/>
      <c r="BM296" s="3"/>
      <c r="BN296" s="27"/>
      <c r="BO296" s="9"/>
      <c r="BP296" s="27"/>
      <c r="BQ296" s="3"/>
      <c r="BR296" s="27"/>
      <c r="BS296" s="27"/>
      <c r="BT296" s="3"/>
      <c r="BU296" s="27"/>
      <c r="BV296" s="9"/>
      <c r="BW296" s="27"/>
      <c r="BX296" s="3"/>
      <c r="BY296" s="27"/>
      <c r="BZ296" s="27"/>
      <c r="CA296" s="3"/>
      <c r="CB296" s="27"/>
      <c r="CC296" s="9"/>
      <c r="CD296" s="27"/>
      <c r="CE296" s="3"/>
      <c r="CF296" s="27"/>
      <c r="CG296" s="27"/>
      <c r="CH296" s="3"/>
      <c r="CI296" s="27"/>
      <c r="CJ296" s="27"/>
      <c r="CK296" s="9"/>
      <c r="CL296" s="27"/>
      <c r="CM296" s="3"/>
      <c r="CN296" s="27"/>
      <c r="CO296" s="27"/>
      <c r="CP296" s="3"/>
      <c r="CQ296" s="27"/>
      <c r="CR296" s="27"/>
    </row>
    <row r="297" spans="1:96" ht="12" customHeight="1">
      <c r="A297" s="16" t="s">
        <v>271</v>
      </c>
      <c r="B297" s="1"/>
      <c r="C297" s="1"/>
      <c r="D297" s="27"/>
      <c r="E297" s="3"/>
      <c r="F297" s="27"/>
      <c r="G297" s="27"/>
      <c r="H297" s="3"/>
      <c r="I297" s="27"/>
      <c r="J297" s="27"/>
      <c r="K297" s="27"/>
      <c r="L297" s="9"/>
      <c r="M297" s="27"/>
      <c r="N297" s="3"/>
      <c r="O297" s="27"/>
      <c r="P297" s="27"/>
      <c r="Q297" s="3"/>
      <c r="R297" s="27"/>
      <c r="S297" s="27"/>
      <c r="T297" s="9"/>
      <c r="U297" s="27"/>
      <c r="V297" s="3"/>
      <c r="W297" s="27"/>
      <c r="X297" s="27"/>
      <c r="Y297" s="3"/>
      <c r="Z297" s="27"/>
      <c r="AA297" s="27"/>
      <c r="AB297" s="27"/>
      <c r="AC297" s="27"/>
      <c r="AD297" s="9"/>
      <c r="AE297" s="27"/>
      <c r="AF297" s="3"/>
      <c r="AG297" s="27"/>
      <c r="AH297" s="27"/>
      <c r="AI297" s="3"/>
      <c r="AJ297" s="27"/>
      <c r="AK297" s="27"/>
      <c r="AL297" s="9"/>
      <c r="AM297" s="27"/>
      <c r="AN297" s="3"/>
      <c r="AO297" s="27"/>
      <c r="AP297" s="27"/>
      <c r="AQ297" s="3"/>
      <c r="AR297" s="27"/>
      <c r="AS297" s="9"/>
      <c r="AT297" s="27"/>
      <c r="AU297" s="3"/>
      <c r="AV297" s="27"/>
      <c r="AW297" s="27"/>
      <c r="AX297" s="3"/>
      <c r="AY297" s="27"/>
      <c r="AZ297" s="9"/>
      <c r="BA297" s="27"/>
      <c r="BB297" s="3"/>
      <c r="BC297" s="27"/>
      <c r="BD297" s="27"/>
      <c r="BE297" s="3"/>
      <c r="BF297" s="27"/>
      <c r="BG297" s="27"/>
      <c r="BH297" s="9"/>
      <c r="BI297" s="27"/>
      <c r="BJ297" s="3"/>
      <c r="BK297" s="27"/>
      <c r="BL297" s="27"/>
      <c r="BM297" s="3"/>
      <c r="BN297" s="27"/>
      <c r="BO297" s="9"/>
      <c r="BP297" s="27"/>
      <c r="BQ297" s="3"/>
      <c r="BR297" s="27"/>
      <c r="BS297" s="27"/>
      <c r="BT297" s="3"/>
      <c r="BU297" s="27"/>
      <c r="BV297" s="9"/>
      <c r="BW297" s="27"/>
      <c r="BX297" s="3"/>
      <c r="BY297" s="27"/>
      <c r="BZ297" s="27"/>
      <c r="CA297" s="3"/>
      <c r="CB297" s="27"/>
      <c r="CC297" s="9"/>
      <c r="CD297" s="27"/>
      <c r="CE297" s="3"/>
      <c r="CF297" s="27"/>
      <c r="CG297" s="27"/>
      <c r="CH297" s="3"/>
      <c r="CI297" s="27"/>
      <c r="CJ297" s="27"/>
      <c r="CK297" s="9"/>
      <c r="CL297" s="27"/>
      <c r="CM297" s="3"/>
      <c r="CN297" s="27"/>
      <c r="CO297" s="27"/>
      <c r="CP297" s="3"/>
      <c r="CQ297" s="27"/>
      <c r="CR297" s="27"/>
    </row>
    <row r="298" spans="1:96" ht="12" customHeight="1">
      <c r="A298" s="1"/>
      <c r="B298" s="16" t="s">
        <v>190</v>
      </c>
      <c r="C298" s="5" t="s">
        <v>272</v>
      </c>
      <c r="D298" s="27">
        <f>Functionalization!I298</f>
        <v>0</v>
      </c>
      <c r="E298" s="3"/>
      <c r="F298" s="27">
        <v>0</v>
      </c>
      <c r="G298" s="27">
        <f t="shared" ref="G298:G304" si="778">D298-F298</f>
        <v>0</v>
      </c>
      <c r="H298" s="3"/>
      <c r="I298" s="27">
        <v>0</v>
      </c>
      <c r="J298" s="27">
        <v>0</v>
      </c>
      <c r="K298" s="27">
        <v>0</v>
      </c>
      <c r="L298" s="9"/>
      <c r="M298" s="27">
        <f>Functionalization!J298</f>
        <v>0</v>
      </c>
      <c r="N298" s="3"/>
      <c r="O298" s="27">
        <v>0</v>
      </c>
      <c r="P298" s="27">
        <f t="shared" ref="P298:P304" si="779">M298-O298</f>
        <v>0</v>
      </c>
      <c r="Q298" s="3"/>
      <c r="R298" s="27">
        <v>0</v>
      </c>
      <c r="S298" s="27">
        <v>0</v>
      </c>
      <c r="T298" s="1"/>
      <c r="U298" s="27">
        <f>Functionalization!K298</f>
        <v>0</v>
      </c>
      <c r="V298" s="3"/>
      <c r="W298" s="27">
        <v>0</v>
      </c>
      <c r="X298" s="27">
        <f t="shared" ref="X298:X304" si="780">U298-W298</f>
        <v>0</v>
      </c>
      <c r="Y298" s="3"/>
      <c r="Z298" s="27">
        <v>0</v>
      </c>
      <c r="AA298" s="27">
        <v>0</v>
      </c>
      <c r="AB298" s="27">
        <v>0</v>
      </c>
      <c r="AC298" s="27">
        <v>0</v>
      </c>
      <c r="AD298" s="9"/>
      <c r="AE298" s="27">
        <f>Functionalization!L298</f>
        <v>0</v>
      </c>
      <c r="AF298" s="3"/>
      <c r="AG298" s="27">
        <v>0</v>
      </c>
      <c r="AH298" s="27">
        <f t="shared" ref="AH298:AH304" si="781">AE298-AG298</f>
        <v>0</v>
      </c>
      <c r="AI298" s="3"/>
      <c r="AJ298" s="27">
        <v>0</v>
      </c>
      <c r="AK298" s="27">
        <v>0</v>
      </c>
      <c r="AL298" s="9"/>
      <c r="AM298" s="27">
        <f>Functionalization!M298</f>
        <v>0</v>
      </c>
      <c r="AN298" s="3"/>
      <c r="AO298" s="27">
        <v>0</v>
      </c>
      <c r="AP298" s="27">
        <f t="shared" ref="AP298:AP304" si="782">AM298-AO298</f>
        <v>0</v>
      </c>
      <c r="AQ298" s="3"/>
      <c r="AR298" s="27">
        <v>0</v>
      </c>
      <c r="AS298" s="9"/>
      <c r="AT298" s="27">
        <f>Functionalization!N298</f>
        <v>0</v>
      </c>
      <c r="AU298" s="3"/>
      <c r="AV298" s="27">
        <v>0</v>
      </c>
      <c r="AW298" s="27">
        <f t="shared" ref="AW298:AW304" si="783">AT298-AV298</f>
        <v>0</v>
      </c>
      <c r="AX298" s="3"/>
      <c r="AY298" s="27">
        <v>0</v>
      </c>
      <c r="AZ298" s="9"/>
      <c r="BA298" s="27">
        <f>Functionalization!O298</f>
        <v>0</v>
      </c>
      <c r="BB298" s="3"/>
      <c r="BC298" s="27">
        <v>0</v>
      </c>
      <c r="BD298" s="27">
        <f t="shared" ref="BD298:BD304" si="784">BA298-BC298</f>
        <v>0</v>
      </c>
      <c r="BE298" s="3"/>
      <c r="BF298" s="27">
        <v>0</v>
      </c>
      <c r="BG298" s="27">
        <v>0</v>
      </c>
      <c r="BH298" s="9"/>
      <c r="BI298" s="27">
        <f>Functionalization!P298</f>
        <v>0</v>
      </c>
      <c r="BJ298" s="3"/>
      <c r="BK298" s="27">
        <v>0</v>
      </c>
      <c r="BL298" s="27">
        <f t="shared" ref="BL298:BL304" si="785">BI298-BK298</f>
        <v>0</v>
      </c>
      <c r="BM298" s="3"/>
      <c r="BN298" s="27">
        <v>0</v>
      </c>
      <c r="BO298" s="9"/>
      <c r="BP298" s="27">
        <f>Functionalization!Q298</f>
        <v>0</v>
      </c>
      <c r="BQ298" s="3"/>
      <c r="BR298" s="27">
        <v>0</v>
      </c>
      <c r="BS298" s="27">
        <f t="shared" ref="BS298:BS304" si="786">BP298-BR298</f>
        <v>0</v>
      </c>
      <c r="BT298" s="3"/>
      <c r="BU298" s="27">
        <v>0</v>
      </c>
      <c r="BV298" s="9"/>
      <c r="BW298" s="27">
        <f>Functionalization!R298</f>
        <v>0</v>
      </c>
      <c r="BX298" s="3"/>
      <c r="BY298" s="27">
        <v>0</v>
      </c>
      <c r="BZ298" s="27">
        <f t="shared" ref="BZ298:BZ304" si="787">BW298-BY298</f>
        <v>0</v>
      </c>
      <c r="CA298" s="3"/>
      <c r="CB298" s="27">
        <v>0</v>
      </c>
      <c r="CC298" s="9"/>
      <c r="CD298" s="27">
        <f>Functionalization!S298</f>
        <v>0</v>
      </c>
      <c r="CE298" s="3"/>
      <c r="CF298" s="27">
        <v>0</v>
      </c>
      <c r="CG298" s="27">
        <f t="shared" ref="CG298:CG304" si="788">CD298-CF298</f>
        <v>0</v>
      </c>
      <c r="CH298" s="3"/>
      <c r="CI298" s="27">
        <v>0</v>
      </c>
      <c r="CJ298" s="27">
        <v>0</v>
      </c>
      <c r="CK298" s="9"/>
      <c r="CL298" s="27">
        <f>Functionalization!T298</f>
        <v>3249.0078241332167</v>
      </c>
      <c r="CM298" s="3"/>
      <c r="CN298" s="27">
        <v>0</v>
      </c>
      <c r="CO298" s="27">
        <f t="shared" ref="CO298:CO304" si="789">CL298-CN298</f>
        <v>3249.0078241332167</v>
      </c>
      <c r="CP298" s="3" t="s">
        <v>642</v>
      </c>
      <c r="CQ298" s="27">
        <v>0</v>
      </c>
      <c r="CR298" s="27">
        <v>3249.0078241332167</v>
      </c>
    </row>
    <row r="299" spans="1:96" ht="12" customHeight="1">
      <c r="A299" s="1"/>
      <c r="B299" s="16" t="s">
        <v>273</v>
      </c>
      <c r="C299" s="5" t="s">
        <v>274</v>
      </c>
      <c r="D299" s="27">
        <f>Functionalization!I299</f>
        <v>0</v>
      </c>
      <c r="E299" s="3"/>
      <c r="F299" s="27">
        <v>0</v>
      </c>
      <c r="G299" s="27">
        <f t="shared" si="778"/>
        <v>0</v>
      </c>
      <c r="H299" s="3"/>
      <c r="I299" s="27">
        <v>0</v>
      </c>
      <c r="J299" s="27">
        <v>0</v>
      </c>
      <c r="K299" s="27">
        <v>0</v>
      </c>
      <c r="L299" s="9"/>
      <c r="M299" s="27">
        <f>Functionalization!J299</f>
        <v>0</v>
      </c>
      <c r="N299" s="3"/>
      <c r="O299" s="27">
        <v>0</v>
      </c>
      <c r="P299" s="27">
        <f t="shared" si="779"/>
        <v>0</v>
      </c>
      <c r="Q299" s="3"/>
      <c r="R299" s="27">
        <v>0</v>
      </c>
      <c r="S299" s="27">
        <v>0</v>
      </c>
      <c r="T299" s="1"/>
      <c r="U299" s="27">
        <f>Functionalization!K299</f>
        <v>0</v>
      </c>
      <c r="V299" s="3"/>
      <c r="W299" s="27">
        <v>0</v>
      </c>
      <c r="X299" s="27">
        <f t="shared" si="780"/>
        <v>0</v>
      </c>
      <c r="Y299" s="3"/>
      <c r="Z299" s="27">
        <v>0</v>
      </c>
      <c r="AA299" s="27">
        <v>0</v>
      </c>
      <c r="AB299" s="27">
        <v>0</v>
      </c>
      <c r="AC299" s="27">
        <v>0</v>
      </c>
      <c r="AD299" s="9"/>
      <c r="AE299" s="27">
        <f>Functionalization!L299</f>
        <v>0</v>
      </c>
      <c r="AF299" s="3"/>
      <c r="AG299" s="27">
        <v>0</v>
      </c>
      <c r="AH299" s="27">
        <f t="shared" si="781"/>
        <v>0</v>
      </c>
      <c r="AI299" s="3"/>
      <c r="AJ299" s="27">
        <v>0</v>
      </c>
      <c r="AK299" s="27">
        <v>0</v>
      </c>
      <c r="AL299" s="9"/>
      <c r="AM299" s="27">
        <f>Functionalization!M299</f>
        <v>0</v>
      </c>
      <c r="AN299" s="3"/>
      <c r="AO299" s="27">
        <v>0</v>
      </c>
      <c r="AP299" s="27">
        <f t="shared" si="782"/>
        <v>0</v>
      </c>
      <c r="AQ299" s="3"/>
      <c r="AR299" s="27">
        <v>0</v>
      </c>
      <c r="AS299" s="9"/>
      <c r="AT299" s="27">
        <f>Functionalization!N299</f>
        <v>0</v>
      </c>
      <c r="AU299" s="3"/>
      <c r="AV299" s="27">
        <v>0</v>
      </c>
      <c r="AW299" s="27">
        <f t="shared" si="783"/>
        <v>0</v>
      </c>
      <c r="AX299" s="3"/>
      <c r="AY299" s="27">
        <v>0</v>
      </c>
      <c r="AZ299" s="9"/>
      <c r="BA299" s="27">
        <f>Functionalization!O299</f>
        <v>0</v>
      </c>
      <c r="BB299" s="3"/>
      <c r="BC299" s="27">
        <v>0</v>
      </c>
      <c r="BD299" s="27">
        <f t="shared" si="784"/>
        <v>0</v>
      </c>
      <c r="BE299" s="3"/>
      <c r="BF299" s="27">
        <v>0</v>
      </c>
      <c r="BG299" s="27">
        <v>0</v>
      </c>
      <c r="BH299" s="9"/>
      <c r="BI299" s="27">
        <f>Functionalization!P299</f>
        <v>0</v>
      </c>
      <c r="BJ299" s="3"/>
      <c r="BK299" s="27">
        <v>0</v>
      </c>
      <c r="BL299" s="27">
        <f t="shared" si="785"/>
        <v>0</v>
      </c>
      <c r="BM299" s="3"/>
      <c r="BN299" s="27">
        <v>0</v>
      </c>
      <c r="BO299" s="9"/>
      <c r="BP299" s="27">
        <f>Functionalization!Q299</f>
        <v>0</v>
      </c>
      <c r="BQ299" s="3"/>
      <c r="BR299" s="27">
        <v>0</v>
      </c>
      <c r="BS299" s="27">
        <f t="shared" si="786"/>
        <v>0</v>
      </c>
      <c r="BT299" s="3"/>
      <c r="BU299" s="27">
        <v>0</v>
      </c>
      <c r="BV299" s="9"/>
      <c r="BW299" s="27">
        <f>Functionalization!R299</f>
        <v>0</v>
      </c>
      <c r="BX299" s="3"/>
      <c r="BY299" s="27">
        <v>0</v>
      </c>
      <c r="BZ299" s="27">
        <f t="shared" si="787"/>
        <v>0</v>
      </c>
      <c r="CA299" s="3"/>
      <c r="CB299" s="27">
        <v>0</v>
      </c>
      <c r="CC299" s="9"/>
      <c r="CD299" s="27">
        <f>Functionalization!S299</f>
        <v>0</v>
      </c>
      <c r="CE299" s="3"/>
      <c r="CF299" s="27">
        <v>0</v>
      </c>
      <c r="CG299" s="27">
        <f t="shared" si="788"/>
        <v>0</v>
      </c>
      <c r="CH299" s="3"/>
      <c r="CI299" s="27">
        <v>0</v>
      </c>
      <c r="CJ299" s="27">
        <v>0</v>
      </c>
      <c r="CK299" s="9"/>
      <c r="CL299" s="27">
        <f>Functionalization!T299</f>
        <v>4866.5882606585819</v>
      </c>
      <c r="CM299" s="3"/>
      <c r="CN299" s="27">
        <v>0</v>
      </c>
      <c r="CO299" s="27">
        <f t="shared" si="789"/>
        <v>4866.5882606585819</v>
      </c>
      <c r="CP299" s="3" t="s">
        <v>642</v>
      </c>
      <c r="CQ299" s="27">
        <v>0</v>
      </c>
      <c r="CR299" s="27">
        <v>4866.5882606585819</v>
      </c>
    </row>
    <row r="300" spans="1:96" ht="12" customHeight="1">
      <c r="A300" s="1"/>
      <c r="B300" s="16" t="s">
        <v>275</v>
      </c>
      <c r="C300" s="5" t="s">
        <v>276</v>
      </c>
      <c r="D300" s="27">
        <f>Functionalization!I300</f>
        <v>0</v>
      </c>
      <c r="E300" s="3"/>
      <c r="F300" s="27">
        <v>0</v>
      </c>
      <c r="G300" s="27">
        <f t="shared" si="778"/>
        <v>0</v>
      </c>
      <c r="H300" s="3"/>
      <c r="I300" s="27">
        <v>0</v>
      </c>
      <c r="J300" s="27">
        <v>0</v>
      </c>
      <c r="K300" s="27">
        <v>0</v>
      </c>
      <c r="L300" s="9"/>
      <c r="M300" s="27">
        <f>Functionalization!J300</f>
        <v>0</v>
      </c>
      <c r="N300" s="3"/>
      <c r="O300" s="27">
        <v>0</v>
      </c>
      <c r="P300" s="27">
        <f t="shared" si="779"/>
        <v>0</v>
      </c>
      <c r="Q300" s="3"/>
      <c r="R300" s="27">
        <v>0</v>
      </c>
      <c r="S300" s="27">
        <v>0</v>
      </c>
      <c r="T300" s="1"/>
      <c r="U300" s="27">
        <f>Functionalization!K300</f>
        <v>0</v>
      </c>
      <c r="V300" s="3"/>
      <c r="W300" s="27">
        <v>0</v>
      </c>
      <c r="X300" s="27">
        <f t="shared" si="780"/>
        <v>0</v>
      </c>
      <c r="Y300" s="3"/>
      <c r="Z300" s="27">
        <v>0</v>
      </c>
      <c r="AA300" s="27">
        <v>0</v>
      </c>
      <c r="AB300" s="27">
        <v>0</v>
      </c>
      <c r="AC300" s="27">
        <v>0</v>
      </c>
      <c r="AD300" s="9"/>
      <c r="AE300" s="27">
        <f>Functionalization!L300</f>
        <v>0</v>
      </c>
      <c r="AF300" s="3"/>
      <c r="AG300" s="27">
        <v>0</v>
      </c>
      <c r="AH300" s="27">
        <f t="shared" si="781"/>
        <v>0</v>
      </c>
      <c r="AI300" s="3"/>
      <c r="AJ300" s="27">
        <v>0</v>
      </c>
      <c r="AK300" s="27">
        <v>0</v>
      </c>
      <c r="AL300" s="9"/>
      <c r="AM300" s="27">
        <f>Functionalization!M300</f>
        <v>0</v>
      </c>
      <c r="AN300" s="3"/>
      <c r="AO300" s="27">
        <v>0</v>
      </c>
      <c r="AP300" s="27">
        <f t="shared" si="782"/>
        <v>0</v>
      </c>
      <c r="AQ300" s="3"/>
      <c r="AR300" s="27">
        <v>0</v>
      </c>
      <c r="AS300" s="9"/>
      <c r="AT300" s="27">
        <f>Functionalization!N300</f>
        <v>0</v>
      </c>
      <c r="AU300" s="3"/>
      <c r="AV300" s="27">
        <v>0</v>
      </c>
      <c r="AW300" s="27">
        <f t="shared" si="783"/>
        <v>0</v>
      </c>
      <c r="AX300" s="3"/>
      <c r="AY300" s="27">
        <v>0</v>
      </c>
      <c r="AZ300" s="9"/>
      <c r="BA300" s="27">
        <f>Functionalization!O300</f>
        <v>0</v>
      </c>
      <c r="BB300" s="3"/>
      <c r="BC300" s="27">
        <v>0</v>
      </c>
      <c r="BD300" s="27">
        <f t="shared" si="784"/>
        <v>0</v>
      </c>
      <c r="BE300" s="3"/>
      <c r="BF300" s="27">
        <v>0</v>
      </c>
      <c r="BG300" s="27">
        <v>0</v>
      </c>
      <c r="BH300" s="9"/>
      <c r="BI300" s="27">
        <f>Functionalization!P300</f>
        <v>0</v>
      </c>
      <c r="BJ300" s="3"/>
      <c r="BK300" s="27">
        <v>0</v>
      </c>
      <c r="BL300" s="27">
        <f t="shared" si="785"/>
        <v>0</v>
      </c>
      <c r="BM300" s="3"/>
      <c r="BN300" s="27">
        <v>0</v>
      </c>
      <c r="BO300" s="9"/>
      <c r="BP300" s="27">
        <f>Functionalization!Q300</f>
        <v>0</v>
      </c>
      <c r="BQ300" s="3"/>
      <c r="BR300" s="27">
        <v>0</v>
      </c>
      <c r="BS300" s="27">
        <f t="shared" si="786"/>
        <v>0</v>
      </c>
      <c r="BT300" s="3"/>
      <c r="BU300" s="27">
        <v>0</v>
      </c>
      <c r="BV300" s="9"/>
      <c r="BW300" s="27">
        <f>Functionalization!R300</f>
        <v>0</v>
      </c>
      <c r="BX300" s="3"/>
      <c r="BY300" s="27">
        <v>0</v>
      </c>
      <c r="BZ300" s="27">
        <f t="shared" si="787"/>
        <v>0</v>
      </c>
      <c r="CA300" s="3"/>
      <c r="CB300" s="27">
        <v>0</v>
      </c>
      <c r="CC300" s="9"/>
      <c r="CD300" s="27">
        <f>Functionalization!S300</f>
        <v>0</v>
      </c>
      <c r="CE300" s="3"/>
      <c r="CF300" s="27">
        <v>0</v>
      </c>
      <c r="CG300" s="27">
        <f t="shared" si="788"/>
        <v>0</v>
      </c>
      <c r="CH300" s="3"/>
      <c r="CI300" s="27">
        <v>0</v>
      </c>
      <c r="CJ300" s="27">
        <v>0</v>
      </c>
      <c r="CK300" s="9"/>
      <c r="CL300" s="27">
        <f>Functionalization!T300</f>
        <v>8439.9500973868744</v>
      </c>
      <c r="CM300" s="3"/>
      <c r="CN300" s="27">
        <v>0</v>
      </c>
      <c r="CO300" s="27">
        <f t="shared" si="789"/>
        <v>8439.9500973868744</v>
      </c>
      <c r="CP300" s="3" t="s">
        <v>642</v>
      </c>
      <c r="CQ300" s="27">
        <v>0</v>
      </c>
      <c r="CR300" s="27">
        <v>8439.9500973868744</v>
      </c>
    </row>
    <row r="301" spans="1:96" ht="12" customHeight="1">
      <c r="A301" s="1"/>
      <c r="B301" s="16" t="s">
        <v>390</v>
      </c>
      <c r="C301" s="5" t="s">
        <v>278</v>
      </c>
      <c r="D301" s="27">
        <f>Functionalization!I301</f>
        <v>0</v>
      </c>
      <c r="E301" s="3"/>
      <c r="F301" s="27">
        <v>0</v>
      </c>
      <c r="G301" s="27">
        <f t="shared" si="778"/>
        <v>0</v>
      </c>
      <c r="H301" s="3"/>
      <c r="I301" s="27">
        <v>0</v>
      </c>
      <c r="J301" s="27">
        <v>0</v>
      </c>
      <c r="K301" s="27">
        <v>0</v>
      </c>
      <c r="L301" s="9"/>
      <c r="M301" s="27">
        <f>Functionalization!J301</f>
        <v>0</v>
      </c>
      <c r="N301" s="3"/>
      <c r="O301" s="27">
        <v>0</v>
      </c>
      <c r="P301" s="27">
        <f t="shared" si="779"/>
        <v>0</v>
      </c>
      <c r="Q301" s="3"/>
      <c r="R301" s="27">
        <v>0</v>
      </c>
      <c r="S301" s="27">
        <v>0</v>
      </c>
      <c r="T301" s="1"/>
      <c r="U301" s="27">
        <f>Functionalization!K301</f>
        <v>16.954864950235415</v>
      </c>
      <c r="V301" s="3"/>
      <c r="W301" s="27">
        <v>0</v>
      </c>
      <c r="X301" s="27">
        <f t="shared" si="780"/>
        <v>16.954864950235415</v>
      </c>
      <c r="Y301" s="3" t="s">
        <v>637</v>
      </c>
      <c r="Z301" s="27">
        <v>16.954864950235415</v>
      </c>
      <c r="AA301" s="27">
        <v>0</v>
      </c>
      <c r="AB301" s="27">
        <v>0</v>
      </c>
      <c r="AC301" s="27">
        <v>0</v>
      </c>
      <c r="AD301" s="9"/>
      <c r="AE301" s="27">
        <f>Functionalization!L301</f>
        <v>0</v>
      </c>
      <c r="AF301" s="3"/>
      <c r="AG301" s="27">
        <v>0</v>
      </c>
      <c r="AH301" s="27">
        <f t="shared" si="781"/>
        <v>0</v>
      </c>
      <c r="AI301" s="3"/>
      <c r="AJ301" s="27">
        <v>0</v>
      </c>
      <c r="AK301" s="27">
        <v>0</v>
      </c>
      <c r="AL301" s="9"/>
      <c r="AM301" s="27">
        <f>Functionalization!M301</f>
        <v>0</v>
      </c>
      <c r="AN301" s="3"/>
      <c r="AO301" s="27">
        <v>0</v>
      </c>
      <c r="AP301" s="27">
        <f t="shared" si="782"/>
        <v>0</v>
      </c>
      <c r="AQ301" s="3"/>
      <c r="AR301" s="27">
        <v>0</v>
      </c>
      <c r="AS301" s="9"/>
      <c r="AT301" s="27">
        <f>Functionalization!N301</f>
        <v>0</v>
      </c>
      <c r="AU301" s="3"/>
      <c r="AV301" s="27">
        <v>0</v>
      </c>
      <c r="AW301" s="27">
        <f t="shared" si="783"/>
        <v>0</v>
      </c>
      <c r="AX301" s="3"/>
      <c r="AY301" s="27">
        <v>0</v>
      </c>
      <c r="AZ301" s="9"/>
      <c r="BA301" s="27">
        <f>Functionalization!O301</f>
        <v>114.20702777281124</v>
      </c>
      <c r="BB301" s="3"/>
      <c r="BC301" s="27">
        <v>0</v>
      </c>
      <c r="BD301" s="27">
        <f t="shared" si="784"/>
        <v>114.20702777281124</v>
      </c>
      <c r="BE301" s="3" t="s">
        <v>637</v>
      </c>
      <c r="BF301" s="27">
        <v>114.20702777281124</v>
      </c>
      <c r="BG301" s="27">
        <v>0</v>
      </c>
      <c r="BH301" s="9"/>
      <c r="BI301" s="27">
        <f>Functionalization!P301</f>
        <v>0</v>
      </c>
      <c r="BJ301" s="3"/>
      <c r="BK301" s="27">
        <v>0</v>
      </c>
      <c r="BL301" s="27">
        <f t="shared" si="785"/>
        <v>0</v>
      </c>
      <c r="BM301" s="3"/>
      <c r="BN301" s="27">
        <v>0</v>
      </c>
      <c r="BO301" s="9"/>
      <c r="BP301" s="27">
        <f>Functionalization!Q301</f>
        <v>3.1274924608141133</v>
      </c>
      <c r="BQ301" s="3"/>
      <c r="BR301" s="27">
        <v>0</v>
      </c>
      <c r="BS301" s="27">
        <f t="shared" si="786"/>
        <v>3.1274924608141133</v>
      </c>
      <c r="BT301" s="3" t="s">
        <v>637</v>
      </c>
      <c r="BU301" s="27">
        <v>3.1274924608141133</v>
      </c>
      <c r="BV301" s="9"/>
      <c r="BW301" s="27">
        <f>Functionalization!R301</f>
        <v>0</v>
      </c>
      <c r="BX301" s="3"/>
      <c r="BY301" s="27">
        <v>0</v>
      </c>
      <c r="BZ301" s="27">
        <f t="shared" si="787"/>
        <v>0</v>
      </c>
      <c r="CA301" s="3"/>
      <c r="CB301" s="27">
        <v>0</v>
      </c>
      <c r="CC301" s="9"/>
      <c r="CD301" s="27">
        <f>Functionalization!S301</f>
        <v>1.7886686334108111</v>
      </c>
      <c r="CE301" s="3"/>
      <c r="CF301" s="27">
        <v>0</v>
      </c>
      <c r="CG301" s="27">
        <f t="shared" si="788"/>
        <v>1.7886686334108111</v>
      </c>
      <c r="CH301" s="3" t="s">
        <v>637</v>
      </c>
      <c r="CI301" s="27">
        <v>1.7886686334108111</v>
      </c>
      <c r="CJ301" s="27">
        <v>0</v>
      </c>
      <c r="CK301" s="9"/>
      <c r="CL301" s="27">
        <f>Functionalization!T301</f>
        <v>24339.133576072145</v>
      </c>
      <c r="CM301" s="3"/>
      <c r="CN301" s="27">
        <v>0</v>
      </c>
      <c r="CO301" s="27">
        <f t="shared" si="789"/>
        <v>24339.133576072145</v>
      </c>
      <c r="CP301" s="3" t="s">
        <v>642</v>
      </c>
      <c r="CQ301" s="27">
        <v>0</v>
      </c>
      <c r="CR301" s="27">
        <v>24339.133576072145</v>
      </c>
    </row>
    <row r="302" spans="1:96" ht="12" customHeight="1">
      <c r="A302" s="1"/>
      <c r="B302" s="16" t="s">
        <v>280</v>
      </c>
      <c r="C302" s="5" t="s">
        <v>281</v>
      </c>
      <c r="D302" s="27">
        <f>Functionalization!I302</f>
        <v>0</v>
      </c>
      <c r="E302" s="3"/>
      <c r="F302" s="27">
        <v>0</v>
      </c>
      <c r="G302" s="27">
        <f t="shared" si="778"/>
        <v>0</v>
      </c>
      <c r="H302" s="3"/>
      <c r="I302" s="27">
        <v>0</v>
      </c>
      <c r="J302" s="27">
        <v>0</v>
      </c>
      <c r="K302" s="27">
        <v>0</v>
      </c>
      <c r="L302" s="9"/>
      <c r="M302" s="27">
        <f>Functionalization!J302</f>
        <v>0</v>
      </c>
      <c r="N302" s="3"/>
      <c r="O302" s="27">
        <v>0</v>
      </c>
      <c r="P302" s="27">
        <f t="shared" si="779"/>
        <v>0</v>
      </c>
      <c r="Q302" s="3"/>
      <c r="R302" s="27">
        <v>0</v>
      </c>
      <c r="S302" s="27">
        <v>0</v>
      </c>
      <c r="T302" s="1"/>
      <c r="U302" s="27">
        <f>Functionalization!K302</f>
        <v>0</v>
      </c>
      <c r="V302" s="3"/>
      <c r="W302" s="27">
        <v>0</v>
      </c>
      <c r="X302" s="27">
        <f t="shared" si="780"/>
        <v>0</v>
      </c>
      <c r="Y302" s="3"/>
      <c r="Z302" s="27">
        <v>0</v>
      </c>
      <c r="AA302" s="27">
        <v>0</v>
      </c>
      <c r="AB302" s="27">
        <v>0</v>
      </c>
      <c r="AC302" s="27">
        <v>0</v>
      </c>
      <c r="AD302" s="9"/>
      <c r="AE302" s="27">
        <f>Functionalization!L302</f>
        <v>0</v>
      </c>
      <c r="AF302" s="3"/>
      <c r="AG302" s="27">
        <v>0</v>
      </c>
      <c r="AH302" s="27">
        <f t="shared" si="781"/>
        <v>0</v>
      </c>
      <c r="AI302" s="3"/>
      <c r="AJ302" s="27">
        <v>0</v>
      </c>
      <c r="AK302" s="27">
        <v>0</v>
      </c>
      <c r="AL302" s="9"/>
      <c r="AM302" s="27">
        <f>Functionalization!M302</f>
        <v>0</v>
      </c>
      <c r="AN302" s="3"/>
      <c r="AO302" s="27">
        <v>0</v>
      </c>
      <c r="AP302" s="27">
        <f t="shared" si="782"/>
        <v>0</v>
      </c>
      <c r="AQ302" s="3"/>
      <c r="AR302" s="27">
        <v>0</v>
      </c>
      <c r="AS302" s="9"/>
      <c r="AT302" s="27">
        <f>Functionalization!N302</f>
        <v>0</v>
      </c>
      <c r="AU302" s="3"/>
      <c r="AV302" s="27">
        <v>0</v>
      </c>
      <c r="AW302" s="27">
        <f t="shared" si="783"/>
        <v>0</v>
      </c>
      <c r="AX302" s="3"/>
      <c r="AY302" s="27">
        <v>0</v>
      </c>
      <c r="AZ302" s="9"/>
      <c r="BA302" s="27">
        <f>Functionalization!O302</f>
        <v>0</v>
      </c>
      <c r="BB302" s="3"/>
      <c r="BC302" s="27">
        <v>0</v>
      </c>
      <c r="BD302" s="27">
        <f t="shared" si="784"/>
        <v>0</v>
      </c>
      <c r="BE302" s="3"/>
      <c r="BF302" s="27">
        <v>0</v>
      </c>
      <c r="BG302" s="27">
        <v>0</v>
      </c>
      <c r="BH302" s="9"/>
      <c r="BI302" s="27">
        <f>Functionalization!P302</f>
        <v>0</v>
      </c>
      <c r="BJ302" s="3"/>
      <c r="BK302" s="27">
        <v>0</v>
      </c>
      <c r="BL302" s="27">
        <f t="shared" si="785"/>
        <v>0</v>
      </c>
      <c r="BM302" s="3"/>
      <c r="BN302" s="27">
        <v>0</v>
      </c>
      <c r="BO302" s="9"/>
      <c r="BP302" s="27">
        <f>Functionalization!Q302</f>
        <v>0</v>
      </c>
      <c r="BQ302" s="3"/>
      <c r="BR302" s="27">
        <v>0</v>
      </c>
      <c r="BS302" s="27">
        <f t="shared" si="786"/>
        <v>0</v>
      </c>
      <c r="BT302" s="3"/>
      <c r="BU302" s="27">
        <v>0</v>
      </c>
      <c r="BV302" s="9"/>
      <c r="BW302" s="27">
        <f>Functionalization!R302</f>
        <v>0</v>
      </c>
      <c r="BX302" s="3"/>
      <c r="BY302" s="27">
        <v>0</v>
      </c>
      <c r="BZ302" s="27">
        <f t="shared" si="787"/>
        <v>0</v>
      </c>
      <c r="CA302" s="3"/>
      <c r="CB302" s="27">
        <v>0</v>
      </c>
      <c r="CC302" s="9"/>
      <c r="CD302" s="27">
        <f>Functionalization!S302</f>
        <v>0</v>
      </c>
      <c r="CE302" s="3"/>
      <c r="CF302" s="27">
        <v>0</v>
      </c>
      <c r="CG302" s="27">
        <f t="shared" si="788"/>
        <v>0</v>
      </c>
      <c r="CH302" s="3"/>
      <c r="CI302" s="27">
        <v>0</v>
      </c>
      <c r="CJ302" s="27">
        <v>0</v>
      </c>
      <c r="CK302" s="9"/>
      <c r="CL302" s="27">
        <f>Functionalization!T302</f>
        <v>2627.3271961905066</v>
      </c>
      <c r="CM302" s="3"/>
      <c r="CN302" s="27">
        <v>0</v>
      </c>
      <c r="CO302" s="27">
        <f t="shared" si="789"/>
        <v>2627.3271961905066</v>
      </c>
      <c r="CP302" s="3" t="s">
        <v>642</v>
      </c>
      <c r="CQ302" s="27">
        <v>0</v>
      </c>
      <c r="CR302" s="27">
        <v>2627.3271961905066</v>
      </c>
    </row>
    <row r="303" spans="1:96" ht="12" customHeight="1">
      <c r="A303" s="1"/>
      <c r="B303" s="16" t="s">
        <v>282</v>
      </c>
      <c r="C303" s="5" t="s">
        <v>283</v>
      </c>
      <c r="D303" s="27">
        <f>Functionalization!I303</f>
        <v>2033.9833747499122</v>
      </c>
      <c r="E303" s="3"/>
      <c r="F303" s="27">
        <v>0</v>
      </c>
      <c r="G303" s="27">
        <f t="shared" si="778"/>
        <v>2033.9833747499122</v>
      </c>
      <c r="H303" s="3" t="s">
        <v>689</v>
      </c>
      <c r="I303" s="27">
        <v>1608.1931025569306</v>
      </c>
      <c r="J303" s="27">
        <v>425.79027219298166</v>
      </c>
      <c r="K303" s="27">
        <v>0</v>
      </c>
      <c r="L303" s="9"/>
      <c r="M303" s="27">
        <f>Functionalization!J303</f>
        <v>0</v>
      </c>
      <c r="N303" s="3"/>
      <c r="O303" s="27">
        <v>0</v>
      </c>
      <c r="P303" s="27">
        <f t="shared" si="779"/>
        <v>0</v>
      </c>
      <c r="Q303" s="3"/>
      <c r="R303" s="27">
        <v>0</v>
      </c>
      <c r="S303" s="27">
        <v>0</v>
      </c>
      <c r="T303" s="1"/>
      <c r="U303" s="27">
        <f>Functionalization!K303</f>
        <v>0</v>
      </c>
      <c r="V303" s="3"/>
      <c r="W303" s="27">
        <v>0</v>
      </c>
      <c r="X303" s="27">
        <f t="shared" si="780"/>
        <v>0</v>
      </c>
      <c r="Y303" s="3"/>
      <c r="Z303" s="27">
        <v>0</v>
      </c>
      <c r="AA303" s="27">
        <v>0</v>
      </c>
      <c r="AB303" s="27">
        <v>0</v>
      </c>
      <c r="AC303" s="27">
        <v>0</v>
      </c>
      <c r="AD303" s="9"/>
      <c r="AE303" s="27">
        <f>Functionalization!L303</f>
        <v>0</v>
      </c>
      <c r="AF303" s="3"/>
      <c r="AG303" s="27">
        <v>0</v>
      </c>
      <c r="AH303" s="27">
        <f t="shared" si="781"/>
        <v>0</v>
      </c>
      <c r="AI303" s="3"/>
      <c r="AJ303" s="27">
        <v>0</v>
      </c>
      <c r="AK303" s="27">
        <v>0</v>
      </c>
      <c r="AL303" s="9"/>
      <c r="AM303" s="27">
        <f>Functionalization!M303</f>
        <v>0</v>
      </c>
      <c r="AN303" s="3"/>
      <c r="AO303" s="27">
        <v>0</v>
      </c>
      <c r="AP303" s="27">
        <f t="shared" si="782"/>
        <v>0</v>
      </c>
      <c r="AQ303" s="3"/>
      <c r="AR303" s="27">
        <v>0</v>
      </c>
      <c r="AS303" s="9"/>
      <c r="AT303" s="27">
        <f>Functionalization!N303</f>
        <v>0</v>
      </c>
      <c r="AU303" s="3"/>
      <c r="AV303" s="27">
        <v>0</v>
      </c>
      <c r="AW303" s="27">
        <f t="shared" si="783"/>
        <v>0</v>
      </c>
      <c r="AX303" s="3"/>
      <c r="AY303" s="27">
        <v>0</v>
      </c>
      <c r="AZ303" s="9"/>
      <c r="BA303" s="27">
        <f>Functionalization!O303</f>
        <v>0</v>
      </c>
      <c r="BB303" s="3"/>
      <c r="BC303" s="27">
        <v>0</v>
      </c>
      <c r="BD303" s="27">
        <f t="shared" si="784"/>
        <v>0</v>
      </c>
      <c r="BE303" s="3"/>
      <c r="BF303" s="27">
        <v>0</v>
      </c>
      <c r="BG303" s="27">
        <v>0</v>
      </c>
      <c r="BH303" s="9"/>
      <c r="BI303" s="27">
        <f>Functionalization!P303</f>
        <v>0</v>
      </c>
      <c r="BJ303" s="3"/>
      <c r="BK303" s="27">
        <v>0</v>
      </c>
      <c r="BL303" s="27">
        <f t="shared" si="785"/>
        <v>0</v>
      </c>
      <c r="BM303" s="3"/>
      <c r="BN303" s="27">
        <v>0</v>
      </c>
      <c r="BO303" s="9"/>
      <c r="BP303" s="27">
        <f>Functionalization!Q303</f>
        <v>0</v>
      </c>
      <c r="BQ303" s="3"/>
      <c r="BR303" s="27">
        <v>0</v>
      </c>
      <c r="BS303" s="27">
        <f t="shared" si="786"/>
        <v>0</v>
      </c>
      <c r="BT303" s="3"/>
      <c r="BU303" s="27">
        <v>0</v>
      </c>
      <c r="BV303" s="9"/>
      <c r="BW303" s="27">
        <f>Functionalization!R303</f>
        <v>0</v>
      </c>
      <c r="BX303" s="3"/>
      <c r="BY303" s="27">
        <v>0</v>
      </c>
      <c r="BZ303" s="27">
        <f t="shared" si="787"/>
        <v>0</v>
      </c>
      <c r="CA303" s="3"/>
      <c r="CB303" s="27">
        <v>0</v>
      </c>
      <c r="CC303" s="9"/>
      <c r="CD303" s="27">
        <f>Functionalization!S303</f>
        <v>0</v>
      </c>
      <c r="CE303" s="3"/>
      <c r="CF303" s="27">
        <v>0</v>
      </c>
      <c r="CG303" s="27">
        <f t="shared" si="788"/>
        <v>0</v>
      </c>
      <c r="CH303" s="3"/>
      <c r="CI303" s="27">
        <v>0</v>
      </c>
      <c r="CJ303" s="27">
        <v>0</v>
      </c>
      <c r="CK303" s="9"/>
      <c r="CL303" s="27">
        <f>Functionalization!T303</f>
        <v>1866.0170147584267</v>
      </c>
      <c r="CM303" s="3"/>
      <c r="CN303" s="27">
        <v>0</v>
      </c>
      <c r="CO303" s="27">
        <f t="shared" si="789"/>
        <v>1866.0170147584267</v>
      </c>
      <c r="CP303" s="3" t="s">
        <v>642</v>
      </c>
      <c r="CQ303" s="27">
        <v>0</v>
      </c>
      <c r="CR303" s="27">
        <v>1866.0170147584267</v>
      </c>
    </row>
    <row r="304" spans="1:96" ht="12" customHeight="1">
      <c r="A304" s="1"/>
      <c r="B304" s="16" t="s">
        <v>16</v>
      </c>
      <c r="C304" s="5" t="s">
        <v>285</v>
      </c>
      <c r="D304" s="27">
        <f>Functionalization!I304</f>
        <v>0</v>
      </c>
      <c r="E304" s="3"/>
      <c r="F304" s="27">
        <v>0</v>
      </c>
      <c r="G304" s="27">
        <f t="shared" si="778"/>
        <v>0</v>
      </c>
      <c r="H304" s="3"/>
      <c r="I304" s="27">
        <v>0</v>
      </c>
      <c r="J304" s="27">
        <v>0</v>
      </c>
      <c r="K304" s="27">
        <v>0</v>
      </c>
      <c r="L304" s="9"/>
      <c r="M304" s="27">
        <f>Functionalization!J304</f>
        <v>0</v>
      </c>
      <c r="N304" s="3"/>
      <c r="O304" s="27">
        <v>0</v>
      </c>
      <c r="P304" s="27">
        <f t="shared" si="779"/>
        <v>0</v>
      </c>
      <c r="Q304" s="3"/>
      <c r="R304" s="27">
        <v>0</v>
      </c>
      <c r="S304" s="27">
        <v>0</v>
      </c>
      <c r="T304" s="1"/>
      <c r="U304" s="27">
        <f>Functionalization!K304</f>
        <v>0</v>
      </c>
      <c r="V304" s="3"/>
      <c r="W304" s="27">
        <v>0</v>
      </c>
      <c r="X304" s="27">
        <f t="shared" si="780"/>
        <v>0</v>
      </c>
      <c r="Y304" s="3"/>
      <c r="Z304" s="27">
        <v>0</v>
      </c>
      <c r="AA304" s="27">
        <v>0</v>
      </c>
      <c r="AB304" s="27">
        <v>0</v>
      </c>
      <c r="AC304" s="27">
        <v>0</v>
      </c>
      <c r="AD304" s="9"/>
      <c r="AE304" s="27">
        <f>Functionalization!L304</f>
        <v>0</v>
      </c>
      <c r="AF304" s="3"/>
      <c r="AG304" s="27">
        <v>0</v>
      </c>
      <c r="AH304" s="27">
        <f t="shared" si="781"/>
        <v>0</v>
      </c>
      <c r="AI304" s="3"/>
      <c r="AJ304" s="27">
        <v>0</v>
      </c>
      <c r="AK304" s="27">
        <v>0</v>
      </c>
      <c r="AL304" s="9"/>
      <c r="AM304" s="27">
        <f>Functionalization!M304</f>
        <v>0</v>
      </c>
      <c r="AN304" s="3"/>
      <c r="AO304" s="27">
        <v>0</v>
      </c>
      <c r="AP304" s="27">
        <f t="shared" si="782"/>
        <v>0</v>
      </c>
      <c r="AQ304" s="3"/>
      <c r="AR304" s="27">
        <v>0</v>
      </c>
      <c r="AS304" s="9"/>
      <c r="AT304" s="27">
        <f>Functionalization!N304</f>
        <v>0</v>
      </c>
      <c r="AU304" s="3"/>
      <c r="AV304" s="27">
        <v>0</v>
      </c>
      <c r="AW304" s="27">
        <f t="shared" si="783"/>
        <v>0</v>
      </c>
      <c r="AX304" s="3"/>
      <c r="AY304" s="27">
        <v>0</v>
      </c>
      <c r="AZ304" s="9"/>
      <c r="BA304" s="27">
        <f>Functionalization!O304</f>
        <v>0</v>
      </c>
      <c r="BB304" s="3"/>
      <c r="BC304" s="27">
        <v>0</v>
      </c>
      <c r="BD304" s="27">
        <f t="shared" si="784"/>
        <v>0</v>
      </c>
      <c r="BE304" s="3"/>
      <c r="BF304" s="27">
        <v>0</v>
      </c>
      <c r="BG304" s="27">
        <v>0</v>
      </c>
      <c r="BH304" s="9"/>
      <c r="BI304" s="27">
        <f>Functionalization!P304</f>
        <v>0</v>
      </c>
      <c r="BJ304" s="3"/>
      <c r="BK304" s="27">
        <v>0</v>
      </c>
      <c r="BL304" s="27">
        <f t="shared" si="785"/>
        <v>0</v>
      </c>
      <c r="BM304" s="3"/>
      <c r="BN304" s="27">
        <v>0</v>
      </c>
      <c r="BO304" s="9"/>
      <c r="BP304" s="27">
        <f>Functionalization!Q304</f>
        <v>0</v>
      </c>
      <c r="BQ304" s="3"/>
      <c r="BR304" s="27">
        <v>0</v>
      </c>
      <c r="BS304" s="27">
        <f t="shared" si="786"/>
        <v>0</v>
      </c>
      <c r="BT304" s="3"/>
      <c r="BU304" s="27">
        <v>0</v>
      </c>
      <c r="BV304" s="9"/>
      <c r="BW304" s="27">
        <f>Functionalization!R304</f>
        <v>0</v>
      </c>
      <c r="BX304" s="3"/>
      <c r="BY304" s="27">
        <v>0</v>
      </c>
      <c r="BZ304" s="27">
        <f t="shared" si="787"/>
        <v>0</v>
      </c>
      <c r="CA304" s="3"/>
      <c r="CB304" s="27">
        <v>0</v>
      </c>
      <c r="CC304" s="9"/>
      <c r="CD304" s="27">
        <f>Functionalization!S304</f>
        <v>0</v>
      </c>
      <c r="CE304" s="3"/>
      <c r="CF304" s="27">
        <v>0</v>
      </c>
      <c r="CG304" s="27">
        <f t="shared" si="788"/>
        <v>0</v>
      </c>
      <c r="CH304" s="3"/>
      <c r="CI304" s="27">
        <v>0</v>
      </c>
      <c r="CJ304" s="27">
        <v>0</v>
      </c>
      <c r="CK304" s="9"/>
      <c r="CL304" s="27">
        <f>Functionalization!T304</f>
        <v>0</v>
      </c>
      <c r="CM304" s="3"/>
      <c r="CN304" s="27">
        <v>0</v>
      </c>
      <c r="CO304" s="27">
        <f t="shared" si="789"/>
        <v>0</v>
      </c>
      <c r="CP304" s="178"/>
      <c r="CQ304" s="27">
        <v>0</v>
      </c>
      <c r="CR304" s="27">
        <v>0</v>
      </c>
    </row>
    <row r="305" spans="1:96" ht="12" customHeight="1">
      <c r="A305" s="1"/>
      <c r="B305" s="16" t="s">
        <v>42</v>
      </c>
      <c r="C305" s="1"/>
      <c r="D305" s="26">
        <f>SUM(D298:D304)</f>
        <v>2033.9833747499122</v>
      </c>
      <c r="E305" s="3"/>
      <c r="F305" s="26">
        <f>SUM(F298:F304)</f>
        <v>0</v>
      </c>
      <c r="G305" s="26">
        <f>SUM(G298:G304)</f>
        <v>2033.9833747499122</v>
      </c>
      <c r="H305" s="3"/>
      <c r="I305" s="26">
        <f>SUM(I298:I304)</f>
        <v>1608.1931025569306</v>
      </c>
      <c r="J305" s="26">
        <f>SUM(J298:J304)</f>
        <v>425.79027219298166</v>
      </c>
      <c r="K305" s="26">
        <f>SUM(K298:K304)</f>
        <v>0</v>
      </c>
      <c r="L305" s="9"/>
      <c r="M305" s="26">
        <f>SUM(M298:M304)</f>
        <v>0</v>
      </c>
      <c r="N305" s="3"/>
      <c r="O305" s="26">
        <f>SUM(O298:O304)</f>
        <v>0</v>
      </c>
      <c r="P305" s="26">
        <f>SUM(P298:P304)</f>
        <v>0</v>
      </c>
      <c r="Q305" s="3"/>
      <c r="R305" s="26">
        <f>SUM(R298:R304)</f>
        <v>0</v>
      </c>
      <c r="S305" s="26">
        <f>SUM(S298:S304)</f>
        <v>0</v>
      </c>
      <c r="T305" s="9"/>
      <c r="U305" s="26">
        <f>SUM(U298:U304)</f>
        <v>16.954864950235415</v>
      </c>
      <c r="V305" s="3"/>
      <c r="W305" s="26">
        <f>SUM(W298:W304)</f>
        <v>0</v>
      </c>
      <c r="X305" s="26">
        <f>SUM(X298:X304)</f>
        <v>16.954864950235415</v>
      </c>
      <c r="Y305" s="3"/>
      <c r="Z305" s="26">
        <f>SUM(Z298:Z304)</f>
        <v>16.954864950235415</v>
      </c>
      <c r="AA305" s="26">
        <f>SUM(AA298:AA304)</f>
        <v>0</v>
      </c>
      <c r="AB305" s="26">
        <f>SUM(AB298:AB304)</f>
        <v>0</v>
      </c>
      <c r="AC305" s="26">
        <f>SUM(AC298:AC304)</f>
        <v>0</v>
      </c>
      <c r="AD305" s="9"/>
      <c r="AE305" s="26">
        <f>SUM(AE298:AE304)</f>
        <v>0</v>
      </c>
      <c r="AF305" s="3"/>
      <c r="AG305" s="26">
        <f>SUM(AG298:AG304)</f>
        <v>0</v>
      </c>
      <c r="AH305" s="26">
        <f>SUM(AH298:AH304)</f>
        <v>0</v>
      </c>
      <c r="AI305" s="3"/>
      <c r="AJ305" s="26">
        <f>SUM(AJ298:AJ304)</f>
        <v>0</v>
      </c>
      <c r="AK305" s="26">
        <f>SUM(AK298:AK304)</f>
        <v>0</v>
      </c>
      <c r="AL305" s="9"/>
      <c r="AM305" s="26">
        <f>SUM(AM298:AM304)</f>
        <v>0</v>
      </c>
      <c r="AN305" s="3"/>
      <c r="AO305" s="26">
        <f>SUM(AO298:AO304)</f>
        <v>0</v>
      </c>
      <c r="AP305" s="26">
        <f>SUM(AP298:AP304)</f>
        <v>0</v>
      </c>
      <c r="AQ305" s="3"/>
      <c r="AR305" s="26">
        <f>SUM(AR298:AR304)</f>
        <v>0</v>
      </c>
      <c r="AS305" s="9"/>
      <c r="AT305" s="26">
        <f>SUM(AT298:AT304)</f>
        <v>0</v>
      </c>
      <c r="AU305" s="3"/>
      <c r="AV305" s="26">
        <f>SUM(AV298:AV304)</f>
        <v>0</v>
      </c>
      <c r="AW305" s="26">
        <f>SUM(AW298:AW304)</f>
        <v>0</v>
      </c>
      <c r="AX305" s="3"/>
      <c r="AY305" s="26">
        <f>SUM(AY298:AY304)</f>
        <v>0</v>
      </c>
      <c r="AZ305" s="9"/>
      <c r="BA305" s="26">
        <f>SUM(BA298:BA304)</f>
        <v>114.20702777281124</v>
      </c>
      <c r="BB305" s="3"/>
      <c r="BC305" s="26">
        <f>SUM(BC298:BC304)</f>
        <v>0</v>
      </c>
      <c r="BD305" s="26">
        <f>SUM(BD298:BD304)</f>
        <v>114.20702777281124</v>
      </c>
      <c r="BE305" s="3"/>
      <c r="BF305" s="26">
        <f>SUM(BF298:BF304)</f>
        <v>114.20702777281124</v>
      </c>
      <c r="BG305" s="26">
        <f>SUM(BG298:BG304)</f>
        <v>0</v>
      </c>
      <c r="BH305" s="9"/>
      <c r="BI305" s="26">
        <f>SUM(BI298:BI304)</f>
        <v>0</v>
      </c>
      <c r="BJ305" s="3"/>
      <c r="BK305" s="26">
        <f>SUM(BK298:BK304)</f>
        <v>0</v>
      </c>
      <c r="BL305" s="26">
        <f>SUM(BL298:BL304)</f>
        <v>0</v>
      </c>
      <c r="BM305" s="3"/>
      <c r="BN305" s="26">
        <f>SUM(BN298:BN304)</f>
        <v>0</v>
      </c>
      <c r="BO305" s="9"/>
      <c r="BP305" s="26">
        <f>SUM(BP298:BP304)</f>
        <v>3.1274924608141133</v>
      </c>
      <c r="BQ305" s="3"/>
      <c r="BR305" s="26">
        <f>SUM(BR298:BR304)</f>
        <v>0</v>
      </c>
      <c r="BS305" s="26">
        <f>SUM(BS298:BS304)</f>
        <v>3.1274924608141133</v>
      </c>
      <c r="BT305" s="3"/>
      <c r="BU305" s="26">
        <f>SUM(BU298:BU304)</f>
        <v>3.1274924608141133</v>
      </c>
      <c r="BV305" s="9"/>
      <c r="BW305" s="26">
        <f>SUM(BW298:BW304)</f>
        <v>0</v>
      </c>
      <c r="BX305" s="3"/>
      <c r="BY305" s="26">
        <f>SUM(BY298:BY304)</f>
        <v>0</v>
      </c>
      <c r="BZ305" s="26">
        <f>SUM(BZ298:BZ304)</f>
        <v>0</v>
      </c>
      <c r="CA305" s="3"/>
      <c r="CB305" s="26">
        <f>SUM(CB298:CB304)</f>
        <v>0</v>
      </c>
      <c r="CC305" s="9"/>
      <c r="CD305" s="26">
        <f>SUM(CD298:CD304)</f>
        <v>1.7886686334108111</v>
      </c>
      <c r="CE305" s="3"/>
      <c r="CF305" s="26">
        <f>SUM(CF298:CF304)</f>
        <v>0</v>
      </c>
      <c r="CG305" s="26">
        <f>SUM(CG298:CG304)</f>
        <v>1.7886686334108111</v>
      </c>
      <c r="CH305" s="3"/>
      <c r="CI305" s="26">
        <f>SUM(CI298:CI304)</f>
        <v>1.7886686334108111</v>
      </c>
      <c r="CJ305" s="26">
        <f>SUM(CJ298:CJ304)</f>
        <v>0</v>
      </c>
      <c r="CK305" s="9"/>
      <c r="CL305" s="26">
        <f>SUM(CL298:CL304)</f>
        <v>45388.023969199749</v>
      </c>
      <c r="CM305" s="3"/>
      <c r="CN305" s="26">
        <f>SUM(CN298:CN304)</f>
        <v>0</v>
      </c>
      <c r="CO305" s="26">
        <f>SUM(CO298:CO304)</f>
        <v>45388.023969199749</v>
      </c>
      <c r="CP305" s="3"/>
      <c r="CQ305" s="26">
        <f>SUM(CQ298:CQ304)</f>
        <v>0</v>
      </c>
      <c r="CR305" s="26">
        <f>SUM(CR298:CR304)</f>
        <v>45388.023969199749</v>
      </c>
    </row>
    <row r="306" spans="1:96" ht="12" customHeight="1">
      <c r="A306" s="1"/>
      <c r="B306" s="1"/>
      <c r="C306" s="1"/>
      <c r="D306" s="27"/>
      <c r="E306" s="3"/>
      <c r="F306" s="27"/>
      <c r="G306" s="27"/>
      <c r="H306" s="3"/>
      <c r="I306" s="27"/>
      <c r="J306" s="27"/>
      <c r="K306" s="27"/>
      <c r="L306" s="9"/>
      <c r="M306" s="27"/>
      <c r="N306" s="3"/>
      <c r="O306" s="27"/>
      <c r="P306" s="27"/>
      <c r="Q306" s="3"/>
      <c r="R306" s="27"/>
      <c r="S306" s="27"/>
      <c r="T306" s="9"/>
      <c r="U306" s="27"/>
      <c r="V306" s="3"/>
      <c r="W306" s="27"/>
      <c r="X306" s="27"/>
      <c r="Y306" s="3"/>
      <c r="Z306" s="27"/>
      <c r="AA306" s="27"/>
      <c r="AB306" s="27"/>
      <c r="AC306" s="27"/>
      <c r="AD306" s="9"/>
      <c r="AE306" s="27"/>
      <c r="AF306" s="3"/>
      <c r="AG306" s="27"/>
      <c r="AH306" s="27"/>
      <c r="AI306" s="3"/>
      <c r="AJ306" s="27"/>
      <c r="AK306" s="27"/>
      <c r="AL306" s="9"/>
      <c r="AM306" s="27"/>
      <c r="AN306" s="3"/>
      <c r="AO306" s="27"/>
      <c r="AP306" s="27"/>
      <c r="AQ306" s="3"/>
      <c r="AR306" s="27"/>
      <c r="AS306" s="9"/>
      <c r="AT306" s="27"/>
      <c r="AU306" s="3"/>
      <c r="AV306" s="27"/>
      <c r="AW306" s="27"/>
      <c r="AX306" s="3"/>
      <c r="AY306" s="27"/>
      <c r="AZ306" s="9"/>
      <c r="BA306" s="27"/>
      <c r="BB306" s="3"/>
      <c r="BC306" s="27"/>
      <c r="BD306" s="27"/>
      <c r="BE306" s="3"/>
      <c r="BF306" s="27"/>
      <c r="BG306" s="27"/>
      <c r="BH306" s="9"/>
      <c r="BI306" s="27"/>
      <c r="BJ306" s="3"/>
      <c r="BK306" s="27"/>
      <c r="BL306" s="27"/>
      <c r="BM306" s="3"/>
      <c r="BN306" s="27"/>
      <c r="BO306" s="9"/>
      <c r="BP306" s="27"/>
      <c r="BQ306" s="3"/>
      <c r="BR306" s="27"/>
      <c r="BS306" s="27"/>
      <c r="BT306" s="3"/>
      <c r="BU306" s="27"/>
      <c r="BV306" s="9"/>
      <c r="BW306" s="27"/>
      <c r="BX306" s="3"/>
      <c r="BY306" s="27"/>
      <c r="BZ306" s="27"/>
      <c r="CA306" s="3"/>
      <c r="CB306" s="27"/>
      <c r="CC306" s="9"/>
      <c r="CD306" s="27"/>
      <c r="CE306" s="3"/>
      <c r="CF306" s="27"/>
      <c r="CG306" s="27"/>
      <c r="CH306" s="3"/>
      <c r="CI306" s="27"/>
      <c r="CJ306" s="27"/>
      <c r="CK306" s="9"/>
      <c r="CL306" s="27"/>
      <c r="CM306" s="3"/>
      <c r="CN306" s="27"/>
      <c r="CO306" s="27"/>
      <c r="CP306" s="3"/>
      <c r="CQ306" s="27"/>
      <c r="CR306" s="27"/>
    </row>
    <row r="307" spans="1:96" ht="12" customHeight="1">
      <c r="A307" s="16" t="s">
        <v>286</v>
      </c>
      <c r="B307" s="1"/>
      <c r="C307" s="1"/>
      <c r="D307" s="27"/>
      <c r="E307" s="3"/>
      <c r="F307" s="27"/>
      <c r="G307" s="27"/>
      <c r="H307" s="3"/>
      <c r="I307" s="27"/>
      <c r="J307" s="27"/>
      <c r="K307" s="27"/>
      <c r="L307" s="9"/>
      <c r="M307" s="27"/>
      <c r="N307" s="3"/>
      <c r="O307" s="27"/>
      <c r="P307" s="27"/>
      <c r="Q307" s="3"/>
      <c r="R307" s="27"/>
      <c r="S307" s="27"/>
      <c r="T307" s="9"/>
      <c r="U307" s="27"/>
      <c r="V307" s="3"/>
      <c r="W307" s="27"/>
      <c r="X307" s="27"/>
      <c r="Y307" s="3"/>
      <c r="Z307" s="27"/>
      <c r="AA307" s="27"/>
      <c r="AB307" s="27"/>
      <c r="AC307" s="27"/>
      <c r="AD307" s="9"/>
      <c r="AE307" s="27"/>
      <c r="AF307" s="3"/>
      <c r="AG307" s="27"/>
      <c r="AH307" s="27"/>
      <c r="AI307" s="3"/>
      <c r="AJ307" s="27"/>
      <c r="AK307" s="27"/>
      <c r="AL307" s="9"/>
      <c r="AM307" s="27"/>
      <c r="AN307" s="3"/>
      <c r="AO307" s="27"/>
      <c r="AP307" s="27"/>
      <c r="AQ307" s="3"/>
      <c r="AR307" s="27"/>
      <c r="AS307" s="9"/>
      <c r="AT307" s="27"/>
      <c r="AU307" s="3"/>
      <c r="AV307" s="27"/>
      <c r="AW307" s="27"/>
      <c r="AX307" s="3"/>
      <c r="AY307" s="27"/>
      <c r="AZ307" s="9"/>
      <c r="BA307" s="27"/>
      <c r="BB307" s="3"/>
      <c r="BC307" s="27"/>
      <c r="BD307" s="27"/>
      <c r="BE307" s="3"/>
      <c r="BF307" s="27"/>
      <c r="BG307" s="27"/>
      <c r="BH307" s="9"/>
      <c r="BI307" s="27"/>
      <c r="BJ307" s="3"/>
      <c r="BK307" s="27"/>
      <c r="BL307" s="27"/>
      <c r="BM307" s="3"/>
      <c r="BN307" s="27"/>
      <c r="BO307" s="9"/>
      <c r="BP307" s="27"/>
      <c r="BQ307" s="3"/>
      <c r="BR307" s="27"/>
      <c r="BS307" s="27"/>
      <c r="BT307" s="3"/>
      <c r="BU307" s="27"/>
      <c r="BV307" s="9"/>
      <c r="BW307" s="27"/>
      <c r="BX307" s="3"/>
      <c r="BY307" s="27"/>
      <c r="BZ307" s="27"/>
      <c r="CA307" s="3"/>
      <c r="CB307" s="27"/>
      <c r="CC307" s="9"/>
      <c r="CD307" s="27"/>
      <c r="CE307" s="3"/>
      <c r="CF307" s="27"/>
      <c r="CG307" s="27"/>
      <c r="CH307" s="3"/>
      <c r="CI307" s="27"/>
      <c r="CJ307" s="27"/>
      <c r="CK307" s="9"/>
      <c r="CL307" s="27"/>
      <c r="CM307" s="3"/>
      <c r="CN307" s="27"/>
      <c r="CO307" s="27"/>
      <c r="CP307" s="3"/>
      <c r="CQ307" s="27"/>
      <c r="CR307" s="27"/>
    </row>
    <row r="308" spans="1:96" ht="12" customHeight="1">
      <c r="A308" s="1"/>
      <c r="B308" s="16" t="s">
        <v>287</v>
      </c>
      <c r="C308" s="5" t="s">
        <v>288</v>
      </c>
      <c r="D308" s="27">
        <f>Functionalization!I308</f>
        <v>4704.9265322257997</v>
      </c>
      <c r="E308" s="3" t="s">
        <v>690</v>
      </c>
      <c r="F308" s="27">
        <v>1285.7994406319608</v>
      </c>
      <c r="G308" s="27">
        <f t="shared" ref="G308:G312" si="790">D308-F308</f>
        <v>3419.1270915938389</v>
      </c>
      <c r="H308" s="3" t="s">
        <v>691</v>
      </c>
      <c r="I308" s="27">
        <v>2277.5605062144468</v>
      </c>
      <c r="J308" s="27">
        <v>2427.3660260113529</v>
      </c>
      <c r="K308" s="27">
        <v>0</v>
      </c>
      <c r="L308" s="9"/>
      <c r="M308" s="27">
        <f>Functionalization!J308</f>
        <v>105.72313876222876</v>
      </c>
      <c r="N308" s="3"/>
      <c r="O308" s="27">
        <v>0</v>
      </c>
      <c r="P308" s="27">
        <f t="shared" ref="P308:P312" si="791">M308-O308</f>
        <v>105.72313876222876</v>
      </c>
      <c r="Q308" s="3" t="s">
        <v>692</v>
      </c>
      <c r="R308" s="24">
        <v>0.44749494835618026</v>
      </c>
      <c r="S308" s="27">
        <v>105.27564381387258</v>
      </c>
      <c r="T308" s="1"/>
      <c r="U308" s="27">
        <f>Functionalization!K308</f>
        <v>4929.8917571960301</v>
      </c>
      <c r="V308" s="3"/>
      <c r="W308" s="27">
        <v>0</v>
      </c>
      <c r="X308" s="27">
        <f t="shared" ref="X308:X312" si="792">U308-W308</f>
        <v>4929.8917571960301</v>
      </c>
      <c r="Y308" s="3" t="s">
        <v>693</v>
      </c>
      <c r="Z308" s="27">
        <v>1976.1815415360502</v>
      </c>
      <c r="AA308" s="27">
        <v>352.32138473053487</v>
      </c>
      <c r="AB308" s="27">
        <v>1117.1014765408199</v>
      </c>
      <c r="AC308" s="27">
        <v>1484.2873543886246</v>
      </c>
      <c r="AD308" s="9"/>
      <c r="AE308" s="27">
        <f>Functionalization!L308</f>
        <v>231.97610950579886</v>
      </c>
      <c r="AF308" s="3"/>
      <c r="AG308" s="27">
        <v>0</v>
      </c>
      <c r="AH308" s="27">
        <f t="shared" ref="AH308:AH312" si="793">AE308-AG308</f>
        <v>231.97610950579886</v>
      </c>
      <c r="AI308" s="3" t="s">
        <v>637</v>
      </c>
      <c r="AJ308" s="27">
        <v>231.97610950579886</v>
      </c>
      <c r="AK308" s="27">
        <v>0</v>
      </c>
      <c r="AL308" s="9"/>
      <c r="AM308" s="27">
        <f>Functionalization!M308</f>
        <v>3864.2534007250933</v>
      </c>
      <c r="AN308" s="3"/>
      <c r="AO308" s="27">
        <v>0</v>
      </c>
      <c r="AP308" s="27">
        <f t="shared" ref="AP308:AP312" si="794">AM308-AO308</f>
        <v>3864.2534007250933</v>
      </c>
      <c r="AQ308" s="3" t="s">
        <v>637</v>
      </c>
      <c r="AR308" s="27">
        <v>3864.2534007250933</v>
      </c>
      <c r="AS308" s="9"/>
      <c r="AT308" s="27">
        <f>Functionalization!N308</f>
        <v>25.640627853569466</v>
      </c>
      <c r="AU308" s="3"/>
      <c r="AV308" s="27">
        <v>0</v>
      </c>
      <c r="AW308" s="27">
        <f t="shared" ref="AW308:AW312" si="795">AT308-AV308</f>
        <v>25.640627853569466</v>
      </c>
      <c r="AX308" s="3" t="s">
        <v>637</v>
      </c>
      <c r="AY308" s="27">
        <v>25.640627853569466</v>
      </c>
      <c r="AZ308" s="9"/>
      <c r="BA308" s="27">
        <f>Functionalization!O308</f>
        <v>6016.8305457796714</v>
      </c>
      <c r="BB308" s="3"/>
      <c r="BC308" s="27">
        <v>0</v>
      </c>
      <c r="BD308" s="27">
        <f t="shared" ref="BD308:BD312" si="796">BA308-BC308</f>
        <v>6016.8305457796714</v>
      </c>
      <c r="BE308" s="3" t="s">
        <v>637</v>
      </c>
      <c r="BF308" s="27">
        <v>6016.8305457796714</v>
      </c>
      <c r="BG308" s="27">
        <v>0</v>
      </c>
      <c r="BH308" s="9"/>
      <c r="BI308" s="27">
        <f>Functionalization!P308</f>
        <v>0</v>
      </c>
      <c r="BJ308" s="3"/>
      <c r="BK308" s="27">
        <v>0</v>
      </c>
      <c r="BL308" s="27">
        <f t="shared" ref="BL308:BL312" si="797">BI308-BK308</f>
        <v>0</v>
      </c>
      <c r="BM308" s="3"/>
      <c r="BN308" s="27">
        <v>0</v>
      </c>
      <c r="BO308" s="9"/>
      <c r="BP308" s="27">
        <f>Functionalization!Q308</f>
        <v>2245.4645442296537</v>
      </c>
      <c r="BQ308" s="3"/>
      <c r="BR308" s="27">
        <v>0</v>
      </c>
      <c r="BS308" s="27">
        <f t="shared" ref="BS308:BS312" si="798">BP308-BR308</f>
        <v>2245.4645442296537</v>
      </c>
      <c r="BT308" s="3" t="s">
        <v>637</v>
      </c>
      <c r="BU308" s="27">
        <v>2245.4645442296537</v>
      </c>
      <c r="BV308" s="9"/>
      <c r="BW308" s="27">
        <f>Functionalization!R308</f>
        <v>81.796573515075835</v>
      </c>
      <c r="BX308" s="3"/>
      <c r="BY308" s="27">
        <v>0</v>
      </c>
      <c r="BZ308" s="27">
        <f t="shared" ref="BZ308:BZ312" si="799">BW308-BY308</f>
        <v>81.796573515075835</v>
      </c>
      <c r="CA308" s="3" t="s">
        <v>637</v>
      </c>
      <c r="CB308" s="27">
        <v>81.796573515075835</v>
      </c>
      <c r="CC308" s="9"/>
      <c r="CD308" s="27">
        <f>Functionalization!S308</f>
        <v>1016.5513600077942</v>
      </c>
      <c r="CE308" s="3"/>
      <c r="CF308" s="27">
        <v>0</v>
      </c>
      <c r="CG308" s="27">
        <f t="shared" ref="CG308:CG312" si="800">CD308-CF308</f>
        <v>1016.5513600077942</v>
      </c>
      <c r="CH308" s="3" t="s">
        <v>687</v>
      </c>
      <c r="CI308" s="27">
        <v>720.40279781773575</v>
      </c>
      <c r="CJ308" s="27">
        <v>296.14856219005839</v>
      </c>
      <c r="CK308" s="9"/>
      <c r="CL308" s="27">
        <f>Functionalization!T308</f>
        <v>72498.779375465019</v>
      </c>
      <c r="CM308" s="3"/>
      <c r="CN308" s="27">
        <v>0</v>
      </c>
      <c r="CO308" s="27">
        <f t="shared" ref="CO308:CO312" si="801">CL308-CN308</f>
        <v>72498.779375465019</v>
      </c>
      <c r="CP308" s="3" t="s">
        <v>694</v>
      </c>
      <c r="CQ308" s="27">
        <v>18140.096094044915</v>
      </c>
      <c r="CR308" s="27">
        <v>54358.683281420104</v>
      </c>
    </row>
    <row r="309" spans="1:96" ht="12" customHeight="1">
      <c r="A309" s="1"/>
      <c r="B309" s="16" t="s">
        <v>291</v>
      </c>
      <c r="C309" s="5" t="s">
        <v>292</v>
      </c>
      <c r="D309" s="27">
        <f>Functionalization!I309</f>
        <v>57.756241261655049</v>
      </c>
      <c r="E309" s="3"/>
      <c r="F309" s="27">
        <v>0</v>
      </c>
      <c r="G309" s="27">
        <f t="shared" si="790"/>
        <v>57.756241261655049</v>
      </c>
      <c r="H309" s="3" t="s">
        <v>691</v>
      </c>
      <c r="I309" s="27">
        <v>24.219361744078256</v>
      </c>
      <c r="J309" s="27">
        <v>33.536879517576793</v>
      </c>
      <c r="K309" s="27">
        <v>0</v>
      </c>
      <c r="L309" s="9"/>
      <c r="M309" s="27">
        <f>Functionalization!J309</f>
        <v>1.7858859719789781</v>
      </c>
      <c r="N309" s="3"/>
      <c r="O309" s="27">
        <v>0</v>
      </c>
      <c r="P309" s="27">
        <f t="shared" si="791"/>
        <v>1.7858859719789781</v>
      </c>
      <c r="Q309" s="3" t="s">
        <v>692</v>
      </c>
      <c r="R309" s="24">
        <v>7.559130008409071E-3</v>
      </c>
      <c r="S309" s="27">
        <v>1.7783268419705691</v>
      </c>
      <c r="T309" s="1"/>
      <c r="U309" s="27">
        <f>Functionalization!K309</f>
        <v>83.276231065669336</v>
      </c>
      <c r="V309" s="3"/>
      <c r="W309" s="27">
        <v>0</v>
      </c>
      <c r="X309" s="27">
        <f t="shared" si="792"/>
        <v>83.276231065669336</v>
      </c>
      <c r="Y309" s="3" t="s">
        <v>693</v>
      </c>
      <c r="Z309" s="27">
        <v>33.381858828938761</v>
      </c>
      <c r="AA309" s="27">
        <v>5.9514485285340806</v>
      </c>
      <c r="AB309" s="27">
        <v>18.870191327917748</v>
      </c>
      <c r="AC309" s="27">
        <v>25.072732380278733</v>
      </c>
      <c r="AD309" s="9"/>
      <c r="AE309" s="27">
        <f>Functionalization!L309</f>
        <v>3.9185639458963406</v>
      </c>
      <c r="AF309" s="3"/>
      <c r="AG309" s="27">
        <v>0</v>
      </c>
      <c r="AH309" s="27">
        <f t="shared" si="793"/>
        <v>3.9185639458963406</v>
      </c>
      <c r="AI309" s="3" t="s">
        <v>637</v>
      </c>
      <c r="AJ309" s="27">
        <v>3.9185639458963406</v>
      </c>
      <c r="AK309" s="27">
        <v>0</v>
      </c>
      <c r="AL309" s="9"/>
      <c r="AM309" s="27">
        <f>Functionalization!M309</f>
        <v>65.275359976283042</v>
      </c>
      <c r="AN309" s="3"/>
      <c r="AO309" s="27">
        <v>0</v>
      </c>
      <c r="AP309" s="27">
        <f t="shared" si="794"/>
        <v>65.275359976283042</v>
      </c>
      <c r="AQ309" s="3" t="s">
        <v>637</v>
      </c>
      <c r="AR309" s="27">
        <v>65.275359976283042</v>
      </c>
      <c r="AS309" s="9"/>
      <c r="AT309" s="27">
        <f>Functionalization!N309</f>
        <v>0.43312408364461841</v>
      </c>
      <c r="AU309" s="3"/>
      <c r="AV309" s="27">
        <v>0</v>
      </c>
      <c r="AW309" s="27">
        <f t="shared" si="795"/>
        <v>0.43312408364461841</v>
      </c>
      <c r="AX309" s="3" t="s">
        <v>637</v>
      </c>
      <c r="AY309" s="24">
        <v>0.43312408364461841</v>
      </c>
      <c r="AZ309" s="9"/>
      <c r="BA309" s="27">
        <f>Functionalization!O309</f>
        <v>101.63691121249123</v>
      </c>
      <c r="BB309" s="3"/>
      <c r="BC309" s="27">
        <v>0</v>
      </c>
      <c r="BD309" s="27">
        <f t="shared" si="796"/>
        <v>101.63691121249123</v>
      </c>
      <c r="BE309" s="3" t="s">
        <v>637</v>
      </c>
      <c r="BF309" s="27">
        <v>101.63691121249123</v>
      </c>
      <c r="BG309" s="27">
        <v>0</v>
      </c>
      <c r="BH309" s="9"/>
      <c r="BI309" s="27">
        <f>Functionalization!P309</f>
        <v>0</v>
      </c>
      <c r="BJ309" s="3"/>
      <c r="BK309" s="27">
        <v>0</v>
      </c>
      <c r="BL309" s="27">
        <f t="shared" si="797"/>
        <v>0</v>
      </c>
      <c r="BM309" s="3"/>
      <c r="BN309" s="27">
        <v>0</v>
      </c>
      <c r="BO309" s="9"/>
      <c r="BP309" s="27">
        <f>Functionalization!Q309</f>
        <v>37.930614594546967</v>
      </c>
      <c r="BQ309" s="3"/>
      <c r="BR309" s="27">
        <v>0</v>
      </c>
      <c r="BS309" s="27">
        <f t="shared" si="798"/>
        <v>37.930614594546967</v>
      </c>
      <c r="BT309" s="3" t="s">
        <v>637</v>
      </c>
      <c r="BU309" s="27">
        <v>37.930614594546967</v>
      </c>
      <c r="BV309" s="9"/>
      <c r="BW309" s="27">
        <f>Functionalization!R309</f>
        <v>1.3817160075530248</v>
      </c>
      <c r="BX309" s="3"/>
      <c r="BY309" s="27">
        <v>0</v>
      </c>
      <c r="BZ309" s="27">
        <f t="shared" si="799"/>
        <v>1.3817160075530248</v>
      </c>
      <c r="CA309" s="3" t="s">
        <v>637</v>
      </c>
      <c r="CB309" s="27">
        <v>1.3817160075530248</v>
      </c>
      <c r="CC309" s="9"/>
      <c r="CD309" s="27">
        <f>Functionalization!S309</f>
        <v>17.171688571571881</v>
      </c>
      <c r="CE309" s="3"/>
      <c r="CF309" s="27">
        <v>0</v>
      </c>
      <c r="CG309" s="27">
        <f t="shared" si="800"/>
        <v>17.171688571571881</v>
      </c>
      <c r="CH309" s="3" t="s">
        <v>687</v>
      </c>
      <c r="CI309" s="27">
        <v>12.169117052895757</v>
      </c>
      <c r="CJ309" s="27">
        <v>5.0025715186761239</v>
      </c>
      <c r="CK309" s="9"/>
      <c r="CL309" s="27">
        <f>Functionalization!T309</f>
        <v>1224.6567268819931</v>
      </c>
      <c r="CM309" s="3"/>
      <c r="CN309" s="27">
        <v>0</v>
      </c>
      <c r="CO309" s="27">
        <f t="shared" si="801"/>
        <v>1224.6567268819931</v>
      </c>
      <c r="CP309" s="3" t="s">
        <v>694</v>
      </c>
      <c r="CQ309" s="27">
        <v>306.4243411989911</v>
      </c>
      <c r="CR309" s="27">
        <v>918.23238568300189</v>
      </c>
    </row>
    <row r="310" spans="1:96" ht="12" customHeight="1">
      <c r="A310" s="1"/>
      <c r="B310" s="16" t="s">
        <v>293</v>
      </c>
      <c r="C310" s="5" t="s">
        <v>294</v>
      </c>
      <c r="D310" s="27">
        <f>Functionalization!I310</f>
        <v>228.10264663902433</v>
      </c>
      <c r="E310" s="3"/>
      <c r="F310" s="27">
        <v>0</v>
      </c>
      <c r="G310" s="27">
        <f t="shared" si="790"/>
        <v>228.10264663902433</v>
      </c>
      <c r="H310" s="3" t="s">
        <v>691</v>
      </c>
      <c r="I310" s="27">
        <v>95.65200908252244</v>
      </c>
      <c r="J310" s="27">
        <v>132.45063755650187</v>
      </c>
      <c r="K310" s="27">
        <v>0</v>
      </c>
      <c r="L310" s="9"/>
      <c r="M310" s="27">
        <f>Functionalization!J310</f>
        <v>7.0531826155100799</v>
      </c>
      <c r="N310" s="3"/>
      <c r="O310" s="27">
        <v>0</v>
      </c>
      <c r="P310" s="27">
        <f t="shared" si="791"/>
        <v>7.0531826155100799</v>
      </c>
      <c r="Q310" s="3" t="s">
        <v>692</v>
      </c>
      <c r="R310" s="24">
        <v>2.9854047346937227E-2</v>
      </c>
      <c r="S310" s="27">
        <v>7.0233285681631425</v>
      </c>
      <c r="T310" s="1"/>
      <c r="U310" s="27">
        <f>Functionalization!K310</f>
        <v>328.89135950080316</v>
      </c>
      <c r="V310" s="3"/>
      <c r="W310" s="27">
        <v>0</v>
      </c>
      <c r="X310" s="27">
        <f t="shared" si="792"/>
        <v>328.89135950080316</v>
      </c>
      <c r="Y310" s="3" t="s">
        <v>693</v>
      </c>
      <c r="Z310" s="27">
        <v>131.8383984531651</v>
      </c>
      <c r="AA310" s="27">
        <v>23.504666007339988</v>
      </c>
      <c r="AB310" s="27">
        <v>74.525981789270247</v>
      </c>
      <c r="AC310" s="27">
        <v>99.022313251027796</v>
      </c>
      <c r="AD310" s="9"/>
      <c r="AE310" s="27">
        <f>Functionalization!L310</f>
        <v>15.475986448526728</v>
      </c>
      <c r="AF310" s="3"/>
      <c r="AG310" s="27">
        <v>0</v>
      </c>
      <c r="AH310" s="27">
        <f t="shared" si="793"/>
        <v>15.475986448526728</v>
      </c>
      <c r="AI310" s="3" t="s">
        <v>637</v>
      </c>
      <c r="AJ310" s="27">
        <v>15.475986448526728</v>
      </c>
      <c r="AK310" s="27">
        <v>0</v>
      </c>
      <c r="AL310" s="9"/>
      <c r="AM310" s="27">
        <f>Functionalization!M310</f>
        <v>257.79867328018935</v>
      </c>
      <c r="AN310" s="3"/>
      <c r="AO310" s="27">
        <v>0</v>
      </c>
      <c r="AP310" s="27">
        <f t="shared" si="794"/>
        <v>257.79867328018935</v>
      </c>
      <c r="AQ310" s="3" t="s">
        <v>637</v>
      </c>
      <c r="AR310" s="27">
        <v>257.79867328018935</v>
      </c>
      <c r="AS310" s="9"/>
      <c r="AT310" s="27">
        <f>Functionalization!N310</f>
        <v>1.7105813613260834</v>
      </c>
      <c r="AU310" s="3"/>
      <c r="AV310" s="27">
        <v>0</v>
      </c>
      <c r="AW310" s="27">
        <f t="shared" si="795"/>
        <v>1.7105813613260834</v>
      </c>
      <c r="AX310" s="3" t="s">
        <v>637</v>
      </c>
      <c r="AY310" s="27">
        <v>1.7105813613260834</v>
      </c>
      <c r="AZ310" s="9"/>
      <c r="BA310" s="27">
        <f>Functionalization!O310</f>
        <v>401.40507653112519</v>
      </c>
      <c r="BB310" s="3"/>
      <c r="BC310" s="27">
        <v>0</v>
      </c>
      <c r="BD310" s="27">
        <f t="shared" si="796"/>
        <v>401.40507653112519</v>
      </c>
      <c r="BE310" s="3" t="s">
        <v>637</v>
      </c>
      <c r="BF310" s="27">
        <v>401.40507653112519</v>
      </c>
      <c r="BG310" s="27">
        <v>0</v>
      </c>
      <c r="BH310" s="9"/>
      <c r="BI310" s="27">
        <f>Functionalization!P310</f>
        <v>0</v>
      </c>
      <c r="BJ310" s="3"/>
      <c r="BK310" s="27">
        <v>0</v>
      </c>
      <c r="BL310" s="27">
        <f t="shared" si="797"/>
        <v>0</v>
      </c>
      <c r="BM310" s="3"/>
      <c r="BN310" s="27">
        <v>0</v>
      </c>
      <c r="BO310" s="9"/>
      <c r="BP310" s="27">
        <f>Functionalization!Q310</f>
        <v>149.80326608278031</v>
      </c>
      <c r="BQ310" s="3"/>
      <c r="BR310" s="27">
        <v>0</v>
      </c>
      <c r="BS310" s="27">
        <f t="shared" si="798"/>
        <v>149.80326608278031</v>
      </c>
      <c r="BT310" s="3" t="s">
        <v>637</v>
      </c>
      <c r="BU310" s="27">
        <v>149.80326608278031</v>
      </c>
      <c r="BV310" s="9"/>
      <c r="BW310" s="27">
        <f>Functionalization!R310</f>
        <v>5.45695272652027</v>
      </c>
      <c r="BX310" s="3"/>
      <c r="BY310" s="27">
        <v>0</v>
      </c>
      <c r="BZ310" s="27">
        <f t="shared" si="799"/>
        <v>5.45695272652027</v>
      </c>
      <c r="CA310" s="3" t="s">
        <v>637</v>
      </c>
      <c r="CB310" s="27">
        <v>5.45695272652027</v>
      </c>
      <c r="CC310" s="9"/>
      <c r="CD310" s="27">
        <f>Functionalization!S310</f>
        <v>67.8179106685931</v>
      </c>
      <c r="CE310" s="3"/>
      <c r="CF310" s="27">
        <v>0</v>
      </c>
      <c r="CG310" s="27">
        <f t="shared" si="800"/>
        <v>67.8179106685931</v>
      </c>
      <c r="CH310" s="3" t="s">
        <v>687</v>
      </c>
      <c r="CI310" s="27">
        <v>48.060741945624024</v>
      </c>
      <c r="CJ310" s="27">
        <v>19.757168722969077</v>
      </c>
      <c r="CK310" s="9"/>
      <c r="CL310" s="27">
        <f>Functionalization!T310</f>
        <v>4836.6624026056379</v>
      </c>
      <c r="CM310" s="3"/>
      <c r="CN310" s="27">
        <v>0</v>
      </c>
      <c r="CO310" s="27">
        <f t="shared" si="801"/>
        <v>4836.6624026056379</v>
      </c>
      <c r="CP310" s="3" t="s">
        <v>694</v>
      </c>
      <c r="CQ310" s="27">
        <v>1210.1930751597245</v>
      </c>
      <c r="CR310" s="27">
        <v>3626.4693274459132</v>
      </c>
    </row>
    <row r="311" spans="1:96" ht="12" customHeight="1">
      <c r="A311" s="1"/>
      <c r="B311" s="16" t="s">
        <v>295</v>
      </c>
      <c r="C311" s="5" t="s">
        <v>296</v>
      </c>
      <c r="D311" s="27">
        <f>Functionalization!I311</f>
        <v>2994.6337278500005</v>
      </c>
      <c r="E311" s="3" t="s">
        <v>695</v>
      </c>
      <c r="F311" s="27">
        <v>1299.7855978564276</v>
      </c>
      <c r="G311" s="27">
        <f t="shared" si="790"/>
        <v>1694.8481299935729</v>
      </c>
      <c r="H311" s="3" t="s">
        <v>696</v>
      </c>
      <c r="I311" s="27">
        <v>1124.7340292494569</v>
      </c>
      <c r="J311" s="27">
        <v>1869.8996986005436</v>
      </c>
      <c r="K311" s="27">
        <v>0</v>
      </c>
      <c r="L311" s="9"/>
      <c r="M311" s="27">
        <f>Functionalization!J311</f>
        <v>61.633980800731422</v>
      </c>
      <c r="N311" s="3"/>
      <c r="O311" s="27">
        <v>0</v>
      </c>
      <c r="P311" s="27">
        <f t="shared" si="791"/>
        <v>61.633980800731422</v>
      </c>
      <c r="Q311" s="3" t="s">
        <v>697</v>
      </c>
      <c r="R311" s="24">
        <v>0.31968936062536663</v>
      </c>
      <c r="S311" s="27">
        <v>61.314291440106054</v>
      </c>
      <c r="T311" s="1"/>
      <c r="U311" s="27">
        <f>Functionalization!K311</f>
        <v>2292.5025385046515</v>
      </c>
      <c r="V311" s="42"/>
      <c r="W311" s="27">
        <v>0</v>
      </c>
      <c r="X311" s="27">
        <f t="shared" si="792"/>
        <v>2292.5025385046515</v>
      </c>
      <c r="Y311" s="3" t="s">
        <v>698</v>
      </c>
      <c r="Z311" s="27">
        <v>909.73077295912401</v>
      </c>
      <c r="AA311" s="27">
        <v>181.4477406666193</v>
      </c>
      <c r="AB311" s="27">
        <v>458.37232427346106</v>
      </c>
      <c r="AC311" s="27">
        <v>742.95170060544706</v>
      </c>
      <c r="AD311" s="9"/>
      <c r="AE311" s="27">
        <f>Functionalization!L311</f>
        <v>135.23634699934598</v>
      </c>
      <c r="AF311" s="3"/>
      <c r="AG311" s="27">
        <v>0</v>
      </c>
      <c r="AH311" s="27">
        <f t="shared" si="793"/>
        <v>135.23634699934598</v>
      </c>
      <c r="AI311" s="3" t="s">
        <v>637</v>
      </c>
      <c r="AJ311" s="27">
        <v>135.23634699934598</v>
      </c>
      <c r="AK311" s="27">
        <v>0</v>
      </c>
      <c r="AL311" s="9"/>
      <c r="AM311" s="27">
        <f>Functionalization!M311</f>
        <v>2168.4048317420688</v>
      </c>
      <c r="AN311" s="5"/>
      <c r="AO311" s="27">
        <v>0</v>
      </c>
      <c r="AP311" s="27">
        <f t="shared" si="794"/>
        <v>2168.4048317420688</v>
      </c>
      <c r="AQ311" s="3" t="s">
        <v>637</v>
      </c>
      <c r="AR311" s="27">
        <v>2168.4048317420688</v>
      </c>
      <c r="AS311" s="9"/>
      <c r="AT311" s="27">
        <f>Functionalization!N311</f>
        <v>14.515748508903387</v>
      </c>
      <c r="AU311" s="5"/>
      <c r="AV311" s="27">
        <v>0</v>
      </c>
      <c r="AW311" s="27">
        <f t="shared" si="795"/>
        <v>14.515748508903387</v>
      </c>
      <c r="AX311" s="3" t="s">
        <v>637</v>
      </c>
      <c r="AY311" s="27">
        <v>14.515748508903387</v>
      </c>
      <c r="AZ311" s="9"/>
      <c r="BA311" s="27">
        <f>Functionalization!O311</f>
        <v>3424.3589748878653</v>
      </c>
      <c r="BB311" s="5"/>
      <c r="BC311" s="27">
        <v>0</v>
      </c>
      <c r="BD311" s="27">
        <f t="shared" si="796"/>
        <v>3424.3589748878653</v>
      </c>
      <c r="BE311" s="3" t="s">
        <v>637</v>
      </c>
      <c r="BF311" s="27">
        <v>3424.3589748878653</v>
      </c>
      <c r="BG311" s="27">
        <v>0</v>
      </c>
      <c r="BH311" s="9"/>
      <c r="BI311" s="27">
        <f>Functionalization!P311</f>
        <v>0</v>
      </c>
      <c r="BJ311" s="3"/>
      <c r="BK311" s="27">
        <v>0</v>
      </c>
      <c r="BL311" s="27">
        <f t="shared" si="797"/>
        <v>0</v>
      </c>
      <c r="BM311" s="3"/>
      <c r="BN311" s="27">
        <v>0</v>
      </c>
      <c r="BO311" s="9"/>
      <c r="BP311" s="27">
        <f>Functionalization!Q311</f>
        <v>1080.549182799808</v>
      </c>
      <c r="BQ311" s="3"/>
      <c r="BR311" s="27">
        <v>0</v>
      </c>
      <c r="BS311" s="27">
        <f t="shared" si="798"/>
        <v>1080.549182799808</v>
      </c>
      <c r="BT311" s="3" t="s">
        <v>637</v>
      </c>
      <c r="BU311" s="27">
        <v>1080.549182799808</v>
      </c>
      <c r="BV311" s="9"/>
      <c r="BW311" s="27">
        <f>Functionalization!R311</f>
        <v>49.113671665446283</v>
      </c>
      <c r="BX311" s="3"/>
      <c r="BY311" s="27">
        <v>0</v>
      </c>
      <c r="BZ311" s="27">
        <f t="shared" si="799"/>
        <v>49.113671665446283</v>
      </c>
      <c r="CA311" s="3" t="s">
        <v>637</v>
      </c>
      <c r="CB311" s="27">
        <v>49.113671665446283</v>
      </c>
      <c r="CC311" s="9"/>
      <c r="CD311" s="27">
        <f>Functionalization!S311</f>
        <v>566.39116915920988</v>
      </c>
      <c r="CE311" s="3"/>
      <c r="CF311" s="27">
        <v>0</v>
      </c>
      <c r="CG311" s="27">
        <f t="shared" si="800"/>
        <v>566.39116915920988</v>
      </c>
      <c r="CH311" s="3" t="s">
        <v>699</v>
      </c>
      <c r="CI311" s="27">
        <v>404.85141801319401</v>
      </c>
      <c r="CJ311" s="27">
        <v>161.53975114601585</v>
      </c>
      <c r="CK311" s="9"/>
      <c r="CL311" s="27">
        <f>Functionalization!T311</f>
        <v>37830.551618049198</v>
      </c>
      <c r="CM311" s="3"/>
      <c r="CN311" s="27">
        <v>0</v>
      </c>
      <c r="CO311" s="27">
        <f t="shared" si="801"/>
        <v>37830.551618049198</v>
      </c>
      <c r="CP311" s="3" t="s">
        <v>700</v>
      </c>
      <c r="CQ311" s="27">
        <v>10377.231738992972</v>
      </c>
      <c r="CR311" s="27">
        <v>27453.319879056227</v>
      </c>
    </row>
    <row r="312" spans="1:96" ht="12" customHeight="1">
      <c r="A312" s="1"/>
      <c r="B312" s="16" t="s">
        <v>299</v>
      </c>
      <c r="C312" s="5" t="s">
        <v>300</v>
      </c>
      <c r="D312" s="27">
        <f>Functionalization!I312</f>
        <v>125.92069185886344</v>
      </c>
      <c r="E312" s="3"/>
      <c r="F312" s="27">
        <v>0</v>
      </c>
      <c r="G312" s="27">
        <f t="shared" si="790"/>
        <v>125.92069185886344</v>
      </c>
      <c r="H312" s="3" t="s">
        <v>691</v>
      </c>
      <c r="I312" s="27">
        <v>52.803276677548652</v>
      </c>
      <c r="J312" s="27">
        <v>73.117415181314769</v>
      </c>
      <c r="K312" s="27">
        <v>0</v>
      </c>
      <c r="L312" s="9"/>
      <c r="M312" s="27">
        <f>Functionalization!J312</f>
        <v>3.893605128385178</v>
      </c>
      <c r="N312" s="3"/>
      <c r="O312" s="27">
        <v>0</v>
      </c>
      <c r="P312" s="27">
        <f t="shared" si="791"/>
        <v>3.893605128385178</v>
      </c>
      <c r="Q312" s="3" t="s">
        <v>692</v>
      </c>
      <c r="R312" s="24">
        <v>1.6480485220597446E-2</v>
      </c>
      <c r="S312" s="27">
        <v>3.8771246431645805</v>
      </c>
      <c r="T312" s="1"/>
      <c r="U312" s="27">
        <f>Functionalization!K312</f>
        <v>181.55960987283905</v>
      </c>
      <c r="V312" s="3"/>
      <c r="W312" s="27">
        <v>0</v>
      </c>
      <c r="X312" s="27">
        <f t="shared" si="792"/>
        <v>181.55960987283905</v>
      </c>
      <c r="Y312" s="3" t="s">
        <v>693</v>
      </c>
      <c r="Z312" s="27">
        <v>72.779437640890976</v>
      </c>
      <c r="AA312" s="27">
        <v>12.975403175569312</v>
      </c>
      <c r="AB312" s="27">
        <v>41.140965817976046</v>
      </c>
      <c r="AC312" s="27">
        <v>54.663803238402693</v>
      </c>
      <c r="AD312" s="9"/>
      <c r="AE312" s="27">
        <f>Functionalization!L312</f>
        <v>8.5432893897140971</v>
      </c>
      <c r="AF312" s="3"/>
      <c r="AG312" s="27">
        <v>0</v>
      </c>
      <c r="AH312" s="27">
        <f t="shared" si="793"/>
        <v>8.5432893897140971</v>
      </c>
      <c r="AI312" s="3" t="s">
        <v>637</v>
      </c>
      <c r="AJ312" s="27">
        <v>8.5432893897140971</v>
      </c>
      <c r="AK312" s="27">
        <v>0</v>
      </c>
      <c r="AL312" s="9"/>
      <c r="AM312" s="27">
        <f>Functionalization!M312</f>
        <v>142.31394408636743</v>
      </c>
      <c r="AN312" s="3"/>
      <c r="AO312" s="27">
        <v>0</v>
      </c>
      <c r="AP312" s="27">
        <f t="shared" si="794"/>
        <v>142.31394408636743</v>
      </c>
      <c r="AQ312" s="3" t="s">
        <v>637</v>
      </c>
      <c r="AR312" s="27">
        <v>142.31394408636743</v>
      </c>
      <c r="AS312" s="9"/>
      <c r="AT312" s="27">
        <f>Functionalization!N312</f>
        <v>0.94430113667171356</v>
      </c>
      <c r="AU312" s="3"/>
      <c r="AV312" s="27">
        <v>0</v>
      </c>
      <c r="AW312" s="27">
        <f t="shared" si="795"/>
        <v>0.94430113667171356</v>
      </c>
      <c r="AX312" s="3" t="s">
        <v>637</v>
      </c>
      <c r="AY312" s="24">
        <v>0.94430113667171356</v>
      </c>
      <c r="AZ312" s="9"/>
      <c r="BA312" s="27">
        <f>Functionalization!O312</f>
        <v>221.5897346971507</v>
      </c>
      <c r="BB312" s="3"/>
      <c r="BC312" s="27">
        <v>0</v>
      </c>
      <c r="BD312" s="27">
        <f t="shared" si="796"/>
        <v>221.5897346971507</v>
      </c>
      <c r="BE312" s="3" t="s">
        <v>637</v>
      </c>
      <c r="BF312" s="27">
        <v>221.5897346971507</v>
      </c>
      <c r="BG312" s="27">
        <v>0</v>
      </c>
      <c r="BH312" s="9"/>
      <c r="BI312" s="27">
        <f>Functionalization!P312</f>
        <v>0</v>
      </c>
      <c r="BJ312" s="3"/>
      <c r="BK312" s="27">
        <v>0</v>
      </c>
      <c r="BL312" s="27">
        <f t="shared" si="797"/>
        <v>0</v>
      </c>
      <c r="BM312" s="3"/>
      <c r="BN312" s="27">
        <v>0</v>
      </c>
      <c r="BO312" s="9"/>
      <c r="BP312" s="27">
        <f>Functionalization!Q312</f>
        <v>82.69667706974306</v>
      </c>
      <c r="BQ312" s="3"/>
      <c r="BR312" s="27">
        <v>0</v>
      </c>
      <c r="BS312" s="27">
        <f t="shared" si="798"/>
        <v>82.69667706974306</v>
      </c>
      <c r="BT312" s="3" t="s">
        <v>637</v>
      </c>
      <c r="BU312" s="27">
        <v>82.69667706974306</v>
      </c>
      <c r="BV312" s="9"/>
      <c r="BW312" s="27">
        <f>Functionalization!R312</f>
        <v>3.0124300304676326</v>
      </c>
      <c r="BX312" s="3"/>
      <c r="BY312" s="27">
        <v>0</v>
      </c>
      <c r="BZ312" s="27">
        <f t="shared" si="799"/>
        <v>3.0124300304676326</v>
      </c>
      <c r="CA312" s="3" t="s">
        <v>637</v>
      </c>
      <c r="CB312" s="27">
        <v>3.0124300304676326</v>
      </c>
      <c r="CC312" s="9"/>
      <c r="CD312" s="27">
        <f>Functionalization!S312</f>
        <v>37.437874385236753</v>
      </c>
      <c r="CE312" s="3"/>
      <c r="CF312" s="27">
        <v>0</v>
      </c>
      <c r="CG312" s="27">
        <f t="shared" si="800"/>
        <v>37.437874385236753</v>
      </c>
      <c r="CH312" s="3" t="s">
        <v>687</v>
      </c>
      <c r="CI312" s="27">
        <v>26.531221650489666</v>
      </c>
      <c r="CJ312" s="27">
        <v>10.906652734747089</v>
      </c>
      <c r="CK312" s="9"/>
      <c r="CL312" s="27">
        <f>Functionalization!T312</f>
        <v>2670.0079328218517</v>
      </c>
      <c r="CM312" s="3"/>
      <c r="CN312" s="27">
        <v>0</v>
      </c>
      <c r="CO312" s="27">
        <f t="shared" si="801"/>
        <v>2670.0079328218517</v>
      </c>
      <c r="CP312" s="3" t="s">
        <v>694</v>
      </c>
      <c r="CQ312" s="27">
        <v>668.0691853088174</v>
      </c>
      <c r="CR312" s="27">
        <v>2001.9387475130343</v>
      </c>
    </row>
    <row r="313" spans="1:96" ht="12" customHeight="1">
      <c r="A313" s="1"/>
      <c r="B313" s="16" t="s">
        <v>42</v>
      </c>
      <c r="C313" s="1"/>
      <c r="D313" s="26">
        <f>SUM(D308:D312)</f>
        <v>8111.3398398353429</v>
      </c>
      <c r="E313" s="3"/>
      <c r="F313" s="26">
        <f>SUM(F308:F312)</f>
        <v>2585.5850384883884</v>
      </c>
      <c r="G313" s="26">
        <f>SUM(G308:G312)</f>
        <v>5525.7548013469541</v>
      </c>
      <c r="H313" s="3"/>
      <c r="I313" s="26">
        <f t="shared" ref="I313:K313" si="802">SUM(I308:I312)</f>
        <v>3574.9691829680532</v>
      </c>
      <c r="J313" s="26">
        <f t="shared" si="802"/>
        <v>4536.3706568672906</v>
      </c>
      <c r="K313" s="26">
        <f t="shared" si="802"/>
        <v>0</v>
      </c>
      <c r="L313" s="9"/>
      <c r="M313" s="26">
        <f>SUM(M308:M312)</f>
        <v>180.08979327883443</v>
      </c>
      <c r="N313" s="3"/>
      <c r="O313" s="26">
        <f t="shared" ref="O313" si="803">SUM(O308:O312)</f>
        <v>0</v>
      </c>
      <c r="P313" s="26">
        <f>SUM(P308:P312)</f>
        <v>180.08979327883443</v>
      </c>
      <c r="Q313" s="3"/>
      <c r="R313" s="52">
        <f t="shared" ref="R313:S313" si="804">SUM(R308:R312)</f>
        <v>0.82107797155749063</v>
      </c>
      <c r="S313" s="26">
        <f t="shared" si="804"/>
        <v>179.26871530727692</v>
      </c>
      <c r="T313" s="9"/>
      <c r="U313" s="26">
        <f>SUM(U308:U312)</f>
        <v>7816.1214961399937</v>
      </c>
      <c r="V313" s="3"/>
      <c r="W313" s="26">
        <f t="shared" ref="W313" si="805">SUM(W308:W312)</f>
        <v>0</v>
      </c>
      <c r="X313" s="26">
        <f>SUM(X308:X312)</f>
        <v>7816.1214961399937</v>
      </c>
      <c r="Y313" s="3"/>
      <c r="Z313" s="26">
        <f t="shared" ref="Z313:AC313" si="806">SUM(Z308:Z312)</f>
        <v>3123.912009418169</v>
      </c>
      <c r="AA313" s="26">
        <f t="shared" si="806"/>
        <v>576.20064310859755</v>
      </c>
      <c r="AB313" s="26">
        <f t="shared" si="806"/>
        <v>1710.010939749445</v>
      </c>
      <c r="AC313" s="26">
        <f t="shared" si="806"/>
        <v>2405.9979038637807</v>
      </c>
      <c r="AD313" s="9"/>
      <c r="AE313" s="26">
        <f>SUM(AE308:AE312)</f>
        <v>395.15029628928204</v>
      </c>
      <c r="AF313" s="3"/>
      <c r="AG313" s="26">
        <f t="shared" ref="AG313" si="807">SUM(AG308:AG312)</f>
        <v>0</v>
      </c>
      <c r="AH313" s="26">
        <f>SUM(AH308:AH312)</f>
        <v>395.15029628928204</v>
      </c>
      <c r="AI313" s="3"/>
      <c r="AJ313" s="26">
        <f t="shared" ref="AJ313" si="808">SUM(AJ308:AJ312)</f>
        <v>395.15029628928204</v>
      </c>
      <c r="AK313" s="26">
        <f t="shared" ref="AK313" si="809">SUM(AK308:AK312)</f>
        <v>0</v>
      </c>
      <c r="AL313" s="9"/>
      <c r="AM313" s="26">
        <f>SUM(AM308:AM312)</f>
        <v>6498.0462098100015</v>
      </c>
      <c r="AN313" s="3"/>
      <c r="AO313" s="26">
        <f t="shared" ref="AO313" si="810">SUM(AO308:AO312)</f>
        <v>0</v>
      </c>
      <c r="AP313" s="26">
        <f>SUM(AP308:AP312)</f>
        <v>6498.0462098100015</v>
      </c>
      <c r="AQ313" s="3"/>
      <c r="AR313" s="26">
        <f t="shared" ref="AR313" si="811">SUM(AR308:AR312)</f>
        <v>6498.0462098100015</v>
      </c>
      <c r="AS313" s="9"/>
      <c r="AT313" s="26">
        <f>SUM(AT308:AT312)</f>
        <v>43.244382944115266</v>
      </c>
      <c r="AU313" s="3"/>
      <c r="AV313" s="26">
        <f t="shared" ref="AV313" si="812">SUM(AV308:AV312)</f>
        <v>0</v>
      </c>
      <c r="AW313" s="26">
        <f>SUM(AW308:AW312)</f>
        <v>43.244382944115266</v>
      </c>
      <c r="AX313" s="3"/>
      <c r="AY313" s="26">
        <f t="shared" ref="AY313" si="813">SUM(AY308:AY312)</f>
        <v>43.244382944115266</v>
      </c>
      <c r="AZ313" s="9"/>
      <c r="BA313" s="26">
        <f>SUM(BA308:BA312)</f>
        <v>10165.821243108303</v>
      </c>
      <c r="BB313" s="3"/>
      <c r="BC313" s="26">
        <f t="shared" ref="BC313" si="814">SUM(BC308:BC312)</f>
        <v>0</v>
      </c>
      <c r="BD313" s="26">
        <f>SUM(BD308:BD312)</f>
        <v>10165.821243108303</v>
      </c>
      <c r="BE313" s="3"/>
      <c r="BF313" s="26">
        <f t="shared" ref="BF313" si="815">SUM(BF308:BF312)</f>
        <v>10165.821243108303</v>
      </c>
      <c r="BG313" s="26">
        <f t="shared" ref="BG313" si="816">SUM(BG308:BG312)</f>
        <v>0</v>
      </c>
      <c r="BH313" s="9"/>
      <c r="BI313" s="26">
        <f>SUM(BI308:BI312)</f>
        <v>0</v>
      </c>
      <c r="BJ313" s="3"/>
      <c r="BK313" s="26">
        <f t="shared" ref="BK313" si="817">SUM(BK308:BK312)</f>
        <v>0</v>
      </c>
      <c r="BL313" s="26">
        <f>SUM(BL308:BL312)</f>
        <v>0</v>
      </c>
      <c r="BM313" s="3"/>
      <c r="BN313" s="26">
        <f t="shared" ref="BN313" si="818">SUM(BN308:BN312)</f>
        <v>0</v>
      </c>
      <c r="BO313" s="9"/>
      <c r="BP313" s="26">
        <f>SUM(BP308:BP312)</f>
        <v>3596.4442847765322</v>
      </c>
      <c r="BQ313" s="3"/>
      <c r="BR313" s="26">
        <f t="shared" ref="BR313" si="819">SUM(BR308:BR312)</f>
        <v>0</v>
      </c>
      <c r="BS313" s="26">
        <f>SUM(BS308:BS312)</f>
        <v>3596.4442847765322</v>
      </c>
      <c r="BT313" s="3"/>
      <c r="BU313" s="26">
        <f t="shared" ref="BU313" si="820">SUM(BU308:BU312)</f>
        <v>3596.4442847765322</v>
      </c>
      <c r="BV313" s="9"/>
      <c r="BW313" s="26">
        <f>SUM(BW308:BW312)</f>
        <v>140.76134394506306</v>
      </c>
      <c r="BX313" s="3"/>
      <c r="BY313" s="26">
        <f t="shared" ref="BY313" si="821">SUM(BY308:BY312)</f>
        <v>0</v>
      </c>
      <c r="BZ313" s="26">
        <f>SUM(BZ308:BZ312)</f>
        <v>140.76134394506306</v>
      </c>
      <c r="CA313" s="3"/>
      <c r="CB313" s="26">
        <f t="shared" ref="CB313" si="822">SUM(CB308:CB312)</f>
        <v>140.76134394506306</v>
      </c>
      <c r="CC313" s="9"/>
      <c r="CD313" s="26">
        <f>SUM(CD308:CD312)</f>
        <v>1705.370002792406</v>
      </c>
      <c r="CE313" s="3"/>
      <c r="CF313" s="26">
        <f t="shared" ref="CF313" si="823">SUM(CF308:CF312)</f>
        <v>0</v>
      </c>
      <c r="CG313" s="26">
        <f>SUM(CG308:CG312)</f>
        <v>1705.370002792406</v>
      </c>
      <c r="CH313" s="3"/>
      <c r="CI313" s="26">
        <f t="shared" ref="CI313" si="824">SUM(CI308:CI312)</f>
        <v>1212.0152964799393</v>
      </c>
      <c r="CJ313" s="26">
        <f t="shared" ref="CJ313" si="825">SUM(CJ308:CJ312)</f>
        <v>493.35470631246648</v>
      </c>
      <c r="CK313" s="9"/>
      <c r="CL313" s="26">
        <f>SUM(CL308:CL312)</f>
        <v>119060.6580558237</v>
      </c>
      <c r="CM313" s="3"/>
      <c r="CN313" s="26">
        <f t="shared" ref="CN313" si="826">SUM(CN308:CN312)</f>
        <v>0</v>
      </c>
      <c r="CO313" s="26">
        <f>SUM(CO308:CO312)</f>
        <v>119060.6580558237</v>
      </c>
      <c r="CP313" s="3"/>
      <c r="CQ313" s="26">
        <f t="shared" ref="CQ313" si="827">SUM(CQ308:CQ312)</f>
        <v>30702.014434705419</v>
      </c>
      <c r="CR313" s="26">
        <f t="shared" ref="CR313" si="828">SUM(CR308:CR312)</f>
        <v>88358.643621118288</v>
      </c>
    </row>
    <row r="314" spans="1:96" ht="12" customHeight="1">
      <c r="A314" s="1"/>
      <c r="B314" s="1"/>
      <c r="C314" s="1"/>
      <c r="D314" s="25"/>
      <c r="E314" s="3"/>
      <c r="F314" s="25"/>
      <c r="G314" s="25"/>
      <c r="H314" s="3"/>
      <c r="I314" s="25"/>
      <c r="J314" s="25"/>
      <c r="K314" s="25"/>
      <c r="L314" s="9"/>
      <c r="M314" s="25"/>
      <c r="N314" s="3"/>
      <c r="O314" s="25"/>
      <c r="P314" s="25"/>
      <c r="Q314" s="3"/>
      <c r="R314" s="25"/>
      <c r="S314" s="25"/>
      <c r="T314" s="9"/>
      <c r="U314" s="25"/>
      <c r="V314" s="3"/>
      <c r="W314" s="25"/>
      <c r="X314" s="25"/>
      <c r="Y314" s="3"/>
      <c r="Z314" s="25"/>
      <c r="AA314" s="25"/>
      <c r="AB314" s="25"/>
      <c r="AC314" s="25"/>
      <c r="AD314" s="9"/>
      <c r="AE314" s="25"/>
      <c r="AF314" s="3"/>
      <c r="AG314" s="25"/>
      <c r="AH314" s="25"/>
      <c r="AI314" s="3"/>
      <c r="AJ314" s="25"/>
      <c r="AK314" s="25"/>
      <c r="AL314" s="9"/>
      <c r="AM314" s="25"/>
      <c r="AN314" s="3"/>
      <c r="AO314" s="25"/>
      <c r="AP314" s="25"/>
      <c r="AQ314" s="3"/>
      <c r="AR314" s="25"/>
      <c r="AS314" s="9"/>
      <c r="AT314" s="25"/>
      <c r="AU314" s="3"/>
      <c r="AV314" s="25"/>
      <c r="AW314" s="25"/>
      <c r="AX314" s="3"/>
      <c r="AY314" s="25"/>
      <c r="AZ314" s="9"/>
      <c r="BA314" s="25"/>
      <c r="BB314" s="3"/>
      <c r="BC314" s="25"/>
      <c r="BD314" s="25"/>
      <c r="BE314" s="3"/>
      <c r="BF314" s="25"/>
      <c r="BG314" s="25"/>
      <c r="BH314" s="9"/>
      <c r="BI314" s="25"/>
      <c r="BJ314" s="3"/>
      <c r="BK314" s="25"/>
      <c r="BL314" s="25"/>
      <c r="BM314" s="3"/>
      <c r="BN314" s="25"/>
      <c r="BO314" s="9"/>
      <c r="BP314" s="25"/>
      <c r="BQ314" s="3"/>
      <c r="BR314" s="25"/>
      <c r="BS314" s="25"/>
      <c r="BT314" s="3"/>
      <c r="BU314" s="25"/>
      <c r="BV314" s="9"/>
      <c r="BW314" s="25"/>
      <c r="BX314" s="3"/>
      <c r="BY314" s="25"/>
      <c r="BZ314" s="25"/>
      <c r="CA314" s="3"/>
      <c r="CB314" s="25"/>
      <c r="CC314" s="9"/>
      <c r="CD314" s="25"/>
      <c r="CE314" s="3"/>
      <c r="CF314" s="25"/>
      <c r="CG314" s="25"/>
      <c r="CH314" s="3"/>
      <c r="CI314" s="25"/>
      <c r="CJ314" s="25"/>
      <c r="CK314" s="9"/>
      <c r="CL314" s="25"/>
      <c r="CM314" s="3"/>
      <c r="CN314" s="25"/>
      <c r="CO314" s="25"/>
      <c r="CP314" s="3"/>
      <c r="CQ314" s="25"/>
      <c r="CR314" s="25"/>
    </row>
    <row r="315" spans="1:96" ht="12" customHeight="1">
      <c r="A315" s="16" t="s">
        <v>301</v>
      </c>
      <c r="B315" s="1"/>
      <c r="C315" s="1"/>
      <c r="D315" s="25">
        <f>D216+D235+D249+D266+D283+D289+D295+D305+D313</f>
        <v>14558.777955616111</v>
      </c>
      <c r="E315" s="3"/>
      <c r="F315" s="25">
        <f>F216+F235+F249+F266+F283+F289+F295+F305+F313</f>
        <v>5210.2273109797243</v>
      </c>
      <c r="G315" s="25">
        <f>G216+G235+G249+G266+G283+G289+G295+G305+G313</f>
        <v>9348.550644636387</v>
      </c>
      <c r="H315" s="3"/>
      <c r="I315" s="25">
        <f>I216+I235+I249+I266+I283+I289+I295+I305+I313</f>
        <v>6409.6505969512764</v>
      </c>
      <c r="J315" s="25">
        <f>J216+J235+J249+J266+J283+J289+J295+J305+J313</f>
        <v>8149.1273586648367</v>
      </c>
      <c r="K315" s="25">
        <f>K216+K235+K249+K266+K283+K289+K295+K305+K313</f>
        <v>0</v>
      </c>
      <c r="L315" s="9"/>
      <c r="M315" s="25">
        <f>M216+M235+M249+M266+M283+M289+M295+M305+M313</f>
        <v>410.41497193180243</v>
      </c>
      <c r="N315" s="3"/>
      <c r="O315" s="25">
        <f>O216+O235+O249+O266+O283+O289+O295+O305+O313</f>
        <v>0</v>
      </c>
      <c r="P315" s="25">
        <f>P216+P235+P249+P266+P283+P289+P295+P305+P313</f>
        <v>410.41497193180243</v>
      </c>
      <c r="Q315" s="3"/>
      <c r="R315" s="25">
        <f>R216+R235+R249+R266+R283+R289+R295+R305+R313</f>
        <v>1.7371658543194897</v>
      </c>
      <c r="S315" s="25">
        <f>S216+S235+S249+S266+S283+S289+S295+S305+S313</f>
        <v>408.6778060774829</v>
      </c>
      <c r="T315" s="9"/>
      <c r="U315" s="25">
        <f>U216+U235+U249+U266+U283+U289+U295+U305+U313</f>
        <v>19301.410664650903</v>
      </c>
      <c r="V315" s="3"/>
      <c r="W315" s="25">
        <f>W216+W235+W249+W266+W283+W289+W295+W305+W313</f>
        <v>0</v>
      </c>
      <c r="X315" s="25">
        <f>X216+X235+X249+X266+X283+X289+X295+X305+X313</f>
        <v>19301.410664650903</v>
      </c>
      <c r="Y315" s="3"/>
      <c r="Z315" s="25">
        <f>Z216+Z235+Z249+Z266+Z283+Z289+Z295+Z305+Z313</f>
        <v>7753.3325904161047</v>
      </c>
      <c r="AA315" s="25">
        <f>AA216+AA235+AA249+AA266+AA283+AA289+AA295+AA305+AA313</f>
        <v>1367.7041082781029</v>
      </c>
      <c r="AB315" s="25">
        <f>AB216+AB235+AB249+AB266+AB283+AB289+AB295+AB305+AB313</f>
        <v>4410.7093156107549</v>
      </c>
      <c r="AC315" s="25">
        <f>AC216+AC235+AC249+AC266+AC283+AC289+AC295+AC305+AC313</f>
        <v>5769.6646503459397</v>
      </c>
      <c r="AD315" s="9"/>
      <c r="AE315" s="25">
        <f>AE216+AE235+AE249+AE266+AE283+AE289+AE295+AE305+AE313</f>
        <v>900.52631416657437</v>
      </c>
      <c r="AF315" s="3"/>
      <c r="AG315" s="25">
        <f>AG216+AG235+AG249+AG266+AG283+AG289+AG295+AG305+AG313</f>
        <v>0</v>
      </c>
      <c r="AH315" s="25">
        <f>AH216+AH235+AH249+AH266+AH283+AH289+AH295+AH305+AH313</f>
        <v>900.52631416657437</v>
      </c>
      <c r="AI315" s="3"/>
      <c r="AJ315" s="25">
        <f>AJ216+AJ235+AJ249+AJ266+AJ283+AJ289+AJ295+AJ305+AJ313</f>
        <v>900.52631416657437</v>
      </c>
      <c r="AK315" s="25">
        <f>AK216+AK235+AK249+AK266+AK283+AK289+AK295+AK305+AK313</f>
        <v>0</v>
      </c>
      <c r="AL315" s="9"/>
      <c r="AM315" s="25">
        <f>AM216+AM235+AM249+AM266+AM283+AM289+AM295+AM305+AM313</f>
        <v>15000.949362303321</v>
      </c>
      <c r="AN315" s="3"/>
      <c r="AO315" s="25">
        <f>AO216+AO235+AO249+AO266+AO283+AO289+AO295+AO305+AO313</f>
        <v>0</v>
      </c>
      <c r="AP315" s="25">
        <f>AP216+AP235+AP249+AP266+AP283+AP289+AP295+AP305+AP313</f>
        <v>15000.949362303321</v>
      </c>
      <c r="AQ315" s="3"/>
      <c r="AR315" s="25">
        <f>AR216+AR235+AR249+AR266+AR283+AR289+AR295+AR305+AR313</f>
        <v>15000.949362303321</v>
      </c>
      <c r="AS315" s="9"/>
      <c r="AT315" s="25">
        <f>AT216+AT235+AT249+AT266+AT283+AT289+AT295+AT305+AT313</f>
        <v>99.536370978385236</v>
      </c>
      <c r="AU315" s="3"/>
      <c r="AV315" s="25">
        <f>AV216+AV235+AV249+AV266+AV283+AV289+AV295+AV305+AV313</f>
        <v>0</v>
      </c>
      <c r="AW315" s="25">
        <f>AW216+AW235+AW249+AW266+AW283+AW289+AW295+AW305+AW313</f>
        <v>99.536370978385236</v>
      </c>
      <c r="AX315" s="3"/>
      <c r="AY315" s="25">
        <f>AY216+AY235+AY249+AY266+AY283+AY289+AY295+AY305+AY313</f>
        <v>99.536370978385236</v>
      </c>
      <c r="AZ315" s="9"/>
      <c r="BA315" s="25">
        <f>BA216+BA235+BA249+BA266+BA283+BA289+BA295+BA305+BA313</f>
        <v>23547.82419115672</v>
      </c>
      <c r="BB315" s="3"/>
      <c r="BC315" s="25">
        <f>BC216+BC235+BC249+BC266+BC283+BC289+BC295+BC305+BC313</f>
        <v>0</v>
      </c>
      <c r="BD315" s="25">
        <f>BD216+BD235+BD249+BD266+BD283+BD289+BD295+BD305+BD313</f>
        <v>23547.82419115672</v>
      </c>
      <c r="BE315" s="3"/>
      <c r="BF315" s="25">
        <f>BF216+BF235+BF249+BF266+BF283+BF289+BF295+BF305+BF313</f>
        <v>23547.82419115672</v>
      </c>
      <c r="BG315" s="25">
        <f>BG216+BG235+BG249+BG266+BG283+BG289+BG295+BG305+BG313</f>
        <v>0</v>
      </c>
      <c r="BH315" s="9"/>
      <c r="BI315" s="25">
        <f>BI216+BI235+BI249+BI266+BI283+BI289+BI295+BI305+BI313</f>
        <v>0</v>
      </c>
      <c r="BJ315" s="3"/>
      <c r="BK315" s="25">
        <f>BK216+BK235+BK249+BK266+BK283+BK289+BK295+BK305+BK313</f>
        <v>0</v>
      </c>
      <c r="BL315" s="25">
        <f>BL216+BL235+BL249+BL266+BL283+BL289+BL295+BL305+BL313</f>
        <v>0</v>
      </c>
      <c r="BM315" s="3"/>
      <c r="BN315" s="25">
        <f>BN216+BN235+BN249+BN266+BN283+BN289+BN295+BN305+BN313</f>
        <v>0</v>
      </c>
      <c r="BO315" s="9"/>
      <c r="BP315" s="25">
        <f>BP216+BP235+BP249+BP266+BP283+BP289+BP295+BP305+BP313</f>
        <v>8804.8222308051791</v>
      </c>
      <c r="BQ315" s="3"/>
      <c r="BR315" s="25">
        <f>BR216+BR235+BR249+BR266+BR283+BR289+BR295+BR305+BR313</f>
        <v>0</v>
      </c>
      <c r="BS315" s="25">
        <f>BS216+BS235+BS249+BS266+BS283+BS289+BS295+BS305+BS313</f>
        <v>8804.8222308051791</v>
      </c>
      <c r="BT315" s="3"/>
      <c r="BU315" s="25">
        <f>BU216+BU235+BU249+BU266+BU283+BU289+BU295+BU305+BU313</f>
        <v>8804.8222308051791</v>
      </c>
      <c r="BV315" s="9"/>
      <c r="BW315" s="25">
        <f>BW216+BW235+BW249+BW266+BW283+BW289+BW295+BW305+BW313</f>
        <v>371.2961043476846</v>
      </c>
      <c r="BX315" s="3"/>
      <c r="BY315" s="25">
        <f>BY216+BY235+BY249+BY266+BY283+BY289+BY295+BY305+BY313</f>
        <v>0</v>
      </c>
      <c r="BZ315" s="25">
        <f>BZ216+BZ235+BZ249+BZ266+BZ283+BZ289+BZ295+BZ305+BZ313</f>
        <v>371.2961043476846</v>
      </c>
      <c r="CA315" s="3"/>
      <c r="CB315" s="25">
        <f>CB216+CB235+CB249+CB266+CB283+CB289+CB295+CB305+CB313</f>
        <v>371.2961043476846</v>
      </c>
      <c r="CC315" s="9"/>
      <c r="CD315" s="25">
        <f>CD216+CD235+CD249+CD266+CD283+CD289+CD295+CD305+CD313</f>
        <v>3977.1854894933631</v>
      </c>
      <c r="CE315" s="3"/>
      <c r="CF315" s="25">
        <f>CF216+CF235+CF249+CF266+CF283+CF289+CF295+CF305+CF313</f>
        <v>0</v>
      </c>
      <c r="CG315" s="25">
        <f>CG216+CG235+CG249+CG266+CG283+CG289+CG295+CG305+CG313</f>
        <v>3977.1854894933631</v>
      </c>
      <c r="CH315" s="3"/>
      <c r="CI315" s="25">
        <f>CI216+CI235+CI249+CI266+CI283+CI289+CI295+CI305+CI313</f>
        <v>2818.5251299542324</v>
      </c>
      <c r="CJ315" s="25">
        <f>CJ216+CJ235+CJ249+CJ266+CJ283+CJ289+CJ295+CJ305+CJ313</f>
        <v>1158.6603595391305</v>
      </c>
      <c r="CK315" s="9"/>
      <c r="CL315" s="25">
        <f>CL216+CL235+CL249+CL266+CL283+CL289+CL295+CL305+CL313</f>
        <v>334111.62434454967</v>
      </c>
      <c r="CM315" s="3"/>
      <c r="CN315" s="25">
        <f>CN216+CN235+CN249+CN266+CN283+CN289+CN295+CN305+CN313</f>
        <v>2723.8697271597703</v>
      </c>
      <c r="CO315" s="25">
        <f>CO216+CO235+CO249+CO266+CO283+CO289+CO295+CO305+CO313</f>
        <v>331387.75461738987</v>
      </c>
      <c r="CP315" s="3"/>
      <c r="CQ315" s="25">
        <f>CQ216+CQ235+CQ249+CQ266+CQ283+CQ289+CQ295+CQ305+CQ313</f>
        <v>122589.2323928516</v>
      </c>
      <c r="CR315" s="25">
        <f>CR216+CR235+CR249+CR266+CR283+CR289+CR295+CR305+CR313</f>
        <v>211522.39195169811</v>
      </c>
    </row>
    <row r="316" spans="1:96" ht="12" customHeight="1">
      <c r="A316" s="1"/>
      <c r="B316" s="1"/>
      <c r="C316" s="1"/>
      <c r="D316" s="25"/>
      <c r="E316" s="3"/>
      <c r="F316" s="25"/>
      <c r="G316" s="25"/>
      <c r="H316" s="3"/>
      <c r="I316" s="25"/>
      <c r="J316" s="25"/>
      <c r="K316" s="25"/>
      <c r="L316" s="9"/>
      <c r="M316" s="25"/>
      <c r="N316" s="3"/>
      <c r="O316" s="25"/>
      <c r="P316" s="25"/>
      <c r="Q316" s="3"/>
      <c r="R316" s="25"/>
      <c r="S316" s="25"/>
      <c r="T316" s="9"/>
      <c r="U316" s="25"/>
      <c r="V316" s="3"/>
      <c r="W316" s="25"/>
      <c r="X316" s="25"/>
      <c r="Y316" s="3"/>
      <c r="Z316" s="25"/>
      <c r="AA316" s="25"/>
      <c r="AB316" s="25"/>
      <c r="AC316" s="25"/>
      <c r="AD316" s="9"/>
      <c r="AE316" s="25"/>
      <c r="AF316" s="3"/>
      <c r="AG316" s="25"/>
      <c r="AH316" s="25"/>
      <c r="AI316" s="3"/>
      <c r="AJ316" s="25"/>
      <c r="AK316" s="25"/>
      <c r="AL316" s="9"/>
      <c r="AM316" s="25"/>
      <c r="AN316" s="3"/>
      <c r="AO316" s="25"/>
      <c r="AP316" s="25"/>
      <c r="AQ316" s="3"/>
      <c r="AR316" s="25"/>
      <c r="AS316" s="9"/>
      <c r="AT316" s="25"/>
      <c r="AU316" s="3"/>
      <c r="AV316" s="25"/>
      <c r="AW316" s="25"/>
      <c r="AX316" s="3"/>
      <c r="AY316" s="25"/>
      <c r="AZ316" s="9"/>
      <c r="BA316" s="25"/>
      <c r="BB316" s="3"/>
      <c r="BC316" s="25"/>
      <c r="BD316" s="25"/>
      <c r="BE316" s="3"/>
      <c r="BF316" s="25"/>
      <c r="BG316" s="25"/>
      <c r="BH316" s="9"/>
      <c r="BI316" s="25"/>
      <c r="BJ316" s="3"/>
      <c r="BK316" s="25"/>
      <c r="BL316" s="25"/>
      <c r="BM316" s="3"/>
      <c r="BN316" s="25"/>
      <c r="BO316" s="9"/>
      <c r="BP316" s="25"/>
      <c r="BQ316" s="3"/>
      <c r="BR316" s="25"/>
      <c r="BS316" s="25"/>
      <c r="BT316" s="3"/>
      <c r="BU316" s="25"/>
      <c r="BV316" s="9"/>
      <c r="BW316" s="25"/>
      <c r="BX316" s="3"/>
      <c r="BY316" s="25"/>
      <c r="BZ316" s="25"/>
      <c r="CA316" s="3"/>
      <c r="CB316" s="25"/>
      <c r="CC316" s="9"/>
      <c r="CD316" s="25"/>
      <c r="CE316" s="3"/>
      <c r="CF316" s="25"/>
      <c r="CG316" s="25"/>
      <c r="CH316" s="3"/>
      <c r="CI316" s="25"/>
      <c r="CJ316" s="25"/>
      <c r="CK316" s="9"/>
      <c r="CL316" s="25"/>
      <c r="CM316" s="3"/>
      <c r="CN316" s="25"/>
      <c r="CO316" s="25"/>
      <c r="CP316" s="3"/>
      <c r="CQ316" s="25"/>
      <c r="CR316" s="25"/>
    </row>
    <row r="317" spans="1:96" ht="12" customHeight="1">
      <c r="A317" s="16" t="s">
        <v>187</v>
      </c>
      <c r="B317" s="1"/>
      <c r="C317" s="1"/>
      <c r="D317" s="30">
        <f>D207</f>
        <v>580568.87898541417</v>
      </c>
      <c r="E317" s="3"/>
      <c r="F317" s="30">
        <f>F207</f>
        <v>0</v>
      </c>
      <c r="G317" s="30">
        <f>G207</f>
        <v>580568.87898541417</v>
      </c>
      <c r="H317" s="3"/>
      <c r="I317" s="30">
        <f>I207</f>
        <v>524877.69049213524</v>
      </c>
      <c r="J317" s="30">
        <f>J207</f>
        <v>11231.866274628304</v>
      </c>
      <c r="K317" s="30">
        <f>K207</f>
        <v>44459.322218650654</v>
      </c>
      <c r="L317" s="9"/>
      <c r="M317" s="30">
        <f>M207</f>
        <v>0</v>
      </c>
      <c r="N317" s="3"/>
      <c r="O317" s="30">
        <f t="shared" ref="O317" si="829">O207</f>
        <v>0</v>
      </c>
      <c r="P317" s="30">
        <f>P207</f>
        <v>0</v>
      </c>
      <c r="Q317" s="3"/>
      <c r="R317" s="30">
        <f>R207</f>
        <v>0</v>
      </c>
      <c r="S317" s="30">
        <f>S207</f>
        <v>0</v>
      </c>
      <c r="T317" s="9"/>
      <c r="U317" s="30">
        <f>U207</f>
        <v>32537.202969100184</v>
      </c>
      <c r="V317" s="3"/>
      <c r="W317" s="30">
        <f>W207</f>
        <v>27059.557700803052</v>
      </c>
      <c r="X317" s="30">
        <f>X207</f>
        <v>5477.6452682971349</v>
      </c>
      <c r="Y317" s="3"/>
      <c r="Z317" s="30">
        <f t="shared" ref="Z317:CR317" si="830">Z207</f>
        <v>26623.229559991847</v>
      </c>
      <c r="AA317" s="30">
        <f t="shared" si="830"/>
        <v>5656.3019230974323</v>
      </c>
      <c r="AB317" s="30">
        <f t="shared" si="830"/>
        <v>257.67148601090696</v>
      </c>
      <c r="AC317" s="30">
        <f t="shared" si="830"/>
        <v>0</v>
      </c>
      <c r="AD317" s="9"/>
      <c r="AE317" s="30">
        <f>AE207</f>
        <v>3352.1314679471893</v>
      </c>
      <c r="AF317" s="3"/>
      <c r="AG317" s="30">
        <f t="shared" si="830"/>
        <v>0</v>
      </c>
      <c r="AH317" s="30">
        <f>AH207</f>
        <v>3352.1314679471893</v>
      </c>
      <c r="AI317" s="3"/>
      <c r="AJ317" s="30">
        <f t="shared" si="830"/>
        <v>0</v>
      </c>
      <c r="AK317" s="30">
        <f t="shared" si="830"/>
        <v>3352.1314679471893</v>
      </c>
      <c r="AL317" s="9"/>
      <c r="AM317" s="30">
        <f>AM207</f>
        <v>0</v>
      </c>
      <c r="AN317" s="3"/>
      <c r="AO317" s="30">
        <f t="shared" si="830"/>
        <v>0</v>
      </c>
      <c r="AP317" s="30">
        <f>AP207</f>
        <v>0</v>
      </c>
      <c r="AQ317" s="3"/>
      <c r="AR317" s="30">
        <f t="shared" si="830"/>
        <v>0</v>
      </c>
      <c r="AS317" s="9"/>
      <c r="AT317" s="30">
        <f>AT207</f>
        <v>0</v>
      </c>
      <c r="AU317" s="3"/>
      <c r="AV317" s="30">
        <f t="shared" si="830"/>
        <v>0</v>
      </c>
      <c r="AW317" s="30">
        <f>AW207</f>
        <v>0</v>
      </c>
      <c r="AX317" s="3"/>
      <c r="AY317" s="30">
        <f t="shared" si="830"/>
        <v>0</v>
      </c>
      <c r="AZ317" s="9"/>
      <c r="BA317" s="30">
        <f>BA207</f>
        <v>20952.806492653777</v>
      </c>
      <c r="BB317" s="3"/>
      <c r="BC317" s="30">
        <f t="shared" si="830"/>
        <v>0</v>
      </c>
      <c r="BD317" s="30">
        <f>BD207</f>
        <v>20952.806492653777</v>
      </c>
      <c r="BE317" s="3"/>
      <c r="BF317" s="30">
        <f t="shared" si="830"/>
        <v>9930.072044166669</v>
      </c>
      <c r="BG317" s="30">
        <f t="shared" si="830"/>
        <v>11022.734448487106</v>
      </c>
      <c r="BH317" s="9"/>
      <c r="BI317" s="30">
        <f>BI207</f>
        <v>213.29883019258295</v>
      </c>
      <c r="BJ317" s="3"/>
      <c r="BK317" s="30">
        <f t="shared" si="830"/>
        <v>0</v>
      </c>
      <c r="BL317" s="30">
        <f>BL207</f>
        <v>213.29883019258295</v>
      </c>
      <c r="BM317" s="3"/>
      <c r="BN317" s="30">
        <f t="shared" si="830"/>
        <v>213.29883019258295</v>
      </c>
      <c r="BO317" s="9"/>
      <c r="BP317" s="30">
        <f>BP207</f>
        <v>0</v>
      </c>
      <c r="BQ317" s="3"/>
      <c r="BR317" s="30">
        <f t="shared" si="830"/>
        <v>0</v>
      </c>
      <c r="BS317" s="30">
        <f>BS207</f>
        <v>0</v>
      </c>
      <c r="BT317" s="3"/>
      <c r="BU317" s="30">
        <f t="shared" si="830"/>
        <v>0</v>
      </c>
      <c r="BV317" s="9"/>
      <c r="BW317" s="30">
        <f>BW207</f>
        <v>1287.3599999999999</v>
      </c>
      <c r="BX317" s="3"/>
      <c r="BY317" s="30">
        <f t="shared" si="830"/>
        <v>0</v>
      </c>
      <c r="BZ317" s="30">
        <f>BZ207</f>
        <v>1287.3599999999999</v>
      </c>
      <c r="CA317" s="3"/>
      <c r="CB317" s="30">
        <f t="shared" si="830"/>
        <v>1287.3599999999999</v>
      </c>
      <c r="CC317" s="9"/>
      <c r="CD317" s="30">
        <f>CD207</f>
        <v>1116.717914624581</v>
      </c>
      <c r="CE317" s="3"/>
      <c r="CF317" s="30">
        <f t="shared" si="830"/>
        <v>0</v>
      </c>
      <c r="CG317" s="30">
        <f>CG207</f>
        <v>1116.717914624581</v>
      </c>
      <c r="CH317" s="3"/>
      <c r="CI317" s="30">
        <f t="shared" si="830"/>
        <v>0</v>
      </c>
      <c r="CJ317" s="30">
        <f t="shared" si="830"/>
        <v>1116.717914624581</v>
      </c>
      <c r="CK317" s="9"/>
      <c r="CL317" s="30">
        <f>CL207</f>
        <v>0</v>
      </c>
      <c r="CM317" s="3"/>
      <c r="CN317" s="30">
        <f t="shared" si="830"/>
        <v>0</v>
      </c>
      <c r="CO317" s="30">
        <f>CO207</f>
        <v>0</v>
      </c>
      <c r="CP317" s="3"/>
      <c r="CQ317" s="30">
        <f t="shared" si="830"/>
        <v>0</v>
      </c>
      <c r="CR317" s="30">
        <f t="shared" si="830"/>
        <v>0</v>
      </c>
    </row>
    <row r="318" spans="1:96" ht="12" customHeight="1">
      <c r="A318" s="1"/>
      <c r="B318" s="1"/>
      <c r="C318" s="1"/>
      <c r="D318" s="25"/>
      <c r="E318" s="3"/>
      <c r="F318" s="25"/>
      <c r="G318" s="25"/>
      <c r="H318" s="3"/>
      <c r="I318" s="25"/>
      <c r="J318" s="25"/>
      <c r="K318" s="25"/>
      <c r="L318" s="9"/>
      <c r="M318" s="25"/>
      <c r="N318" s="3"/>
      <c r="O318" s="25"/>
      <c r="P318" s="25"/>
      <c r="Q318" s="3"/>
      <c r="R318" s="25"/>
      <c r="S318" s="25"/>
      <c r="T318" s="9"/>
      <c r="U318" s="25"/>
      <c r="V318" s="3"/>
      <c r="W318" s="25"/>
      <c r="X318" s="25"/>
      <c r="Y318" s="3"/>
      <c r="Z318" s="25"/>
      <c r="AA318" s="25"/>
      <c r="AB318" s="25"/>
      <c r="AC318" s="25"/>
      <c r="AD318" s="9"/>
      <c r="AE318" s="25"/>
      <c r="AF318" s="3"/>
      <c r="AG318" s="25"/>
      <c r="AH318" s="25"/>
      <c r="AI318" s="3"/>
      <c r="AJ318" s="25"/>
      <c r="AK318" s="25"/>
      <c r="AL318" s="9"/>
      <c r="AM318" s="25"/>
      <c r="AN318" s="3"/>
      <c r="AO318" s="25"/>
      <c r="AP318" s="25"/>
      <c r="AQ318" s="3"/>
      <c r="AR318" s="25"/>
      <c r="AS318" s="9"/>
      <c r="AT318" s="25"/>
      <c r="AU318" s="3"/>
      <c r="AV318" s="25"/>
      <c r="AW318" s="25"/>
      <c r="AX318" s="3"/>
      <c r="AY318" s="25"/>
      <c r="AZ318" s="9"/>
      <c r="BA318" s="25"/>
      <c r="BB318" s="3"/>
      <c r="BC318" s="25"/>
      <c r="BD318" s="25"/>
      <c r="BE318" s="3"/>
      <c r="BF318" s="25"/>
      <c r="BG318" s="25"/>
      <c r="BH318" s="9"/>
      <c r="BI318" s="25"/>
      <c r="BJ318" s="3"/>
      <c r="BK318" s="25"/>
      <c r="BL318" s="25"/>
      <c r="BM318" s="3"/>
      <c r="BN318" s="25"/>
      <c r="BO318" s="9"/>
      <c r="BP318" s="25"/>
      <c r="BQ318" s="3"/>
      <c r="BR318" s="25"/>
      <c r="BS318" s="25"/>
      <c r="BT318" s="3"/>
      <c r="BU318" s="25"/>
      <c r="BV318" s="9"/>
      <c r="BW318" s="25"/>
      <c r="BX318" s="3"/>
      <c r="BY318" s="25"/>
      <c r="BZ318" s="25"/>
      <c r="CA318" s="3"/>
      <c r="CB318" s="25"/>
      <c r="CC318" s="9"/>
      <c r="CD318" s="25"/>
      <c r="CE318" s="3"/>
      <c r="CF318" s="25"/>
      <c r="CG318" s="25"/>
      <c r="CH318" s="3"/>
      <c r="CI318" s="25"/>
      <c r="CJ318" s="25"/>
      <c r="CK318" s="9"/>
      <c r="CL318" s="25"/>
      <c r="CM318" s="3"/>
      <c r="CN318" s="25"/>
      <c r="CO318" s="25"/>
      <c r="CP318" s="3"/>
      <c r="CQ318" s="25"/>
      <c r="CR318" s="25"/>
    </row>
    <row r="319" spans="1:96" ht="12" customHeight="1" thickBot="1">
      <c r="A319" s="16" t="s">
        <v>302</v>
      </c>
      <c r="B319" s="1"/>
      <c r="C319" s="1"/>
      <c r="D319" s="40">
        <f>D317+D315</f>
        <v>595127.65694103029</v>
      </c>
      <c r="E319" s="3"/>
      <c r="F319" s="40">
        <f>F317+F315</f>
        <v>5210.2273109797243</v>
      </c>
      <c r="G319" s="40">
        <f>G317+G315</f>
        <v>589917.42963005055</v>
      </c>
      <c r="H319" s="3"/>
      <c r="I319" s="40">
        <f t="shared" ref="I319:K319" si="831">I317+I315</f>
        <v>531287.34108908649</v>
      </c>
      <c r="J319" s="40">
        <f t="shared" si="831"/>
        <v>19380.993633293139</v>
      </c>
      <c r="K319" s="40">
        <f t="shared" si="831"/>
        <v>44459.322218650654</v>
      </c>
      <c r="L319" s="9"/>
      <c r="M319" s="40">
        <f>M317+M315</f>
        <v>410.41497193180243</v>
      </c>
      <c r="N319" s="3"/>
      <c r="O319" s="40">
        <f t="shared" ref="O319" si="832">O317+O315</f>
        <v>0</v>
      </c>
      <c r="P319" s="40">
        <f>P317+P315</f>
        <v>410.41497193180243</v>
      </c>
      <c r="Q319" s="3"/>
      <c r="R319" s="40">
        <f>R317+R315</f>
        <v>1.7371658543194897</v>
      </c>
      <c r="S319" s="40">
        <f>S317+S315</f>
        <v>408.6778060774829</v>
      </c>
      <c r="T319" s="9"/>
      <c r="U319" s="40">
        <f>U317+U315</f>
        <v>51838.613633751083</v>
      </c>
      <c r="V319" s="3"/>
      <c r="W319" s="40">
        <f>W317+W315</f>
        <v>27059.557700803052</v>
      </c>
      <c r="X319" s="40">
        <f>X317+X315</f>
        <v>24779.055932948038</v>
      </c>
      <c r="Y319" s="3"/>
      <c r="Z319" s="40">
        <f>Z317+Z315</f>
        <v>34376.562150407954</v>
      </c>
      <c r="AA319" s="40">
        <f>AA317+AA315</f>
        <v>7024.0060313755348</v>
      </c>
      <c r="AB319" s="40">
        <f>AB317+AB315</f>
        <v>4668.3808016216617</v>
      </c>
      <c r="AC319" s="40">
        <f>AC317+AC315</f>
        <v>5769.6646503459397</v>
      </c>
      <c r="AD319" s="9"/>
      <c r="AE319" s="40">
        <f>AE317+AE315</f>
        <v>4252.6577821137635</v>
      </c>
      <c r="AF319" s="3"/>
      <c r="AG319" s="40">
        <f t="shared" ref="AG319" si="833">AG317+AG315</f>
        <v>0</v>
      </c>
      <c r="AH319" s="40">
        <f>AH317+AH315</f>
        <v>4252.6577821137635</v>
      </c>
      <c r="AI319" s="3"/>
      <c r="AJ319" s="40">
        <f t="shared" ref="AJ319:AK319" si="834">AJ317+AJ315</f>
        <v>900.52631416657437</v>
      </c>
      <c r="AK319" s="40">
        <f t="shared" si="834"/>
        <v>3352.1314679471893</v>
      </c>
      <c r="AL319" s="9"/>
      <c r="AM319" s="40">
        <f>AM317+AM315</f>
        <v>15000.949362303321</v>
      </c>
      <c r="AN319" s="3"/>
      <c r="AO319" s="40">
        <f t="shared" ref="AO319" si="835">AO317+AO315</f>
        <v>0</v>
      </c>
      <c r="AP319" s="40">
        <f>AP317+AP315</f>
        <v>15000.949362303321</v>
      </c>
      <c r="AQ319" s="3"/>
      <c r="AR319" s="40">
        <f>AR317+AR315</f>
        <v>15000.949362303321</v>
      </c>
      <c r="AS319" s="9"/>
      <c r="AT319" s="40">
        <f>AT317+AT315</f>
        <v>99.536370978385236</v>
      </c>
      <c r="AU319" s="3"/>
      <c r="AV319" s="40">
        <f t="shared" ref="AV319" si="836">AV317+AV315</f>
        <v>0</v>
      </c>
      <c r="AW319" s="40">
        <f>AW317+AW315</f>
        <v>99.536370978385236</v>
      </c>
      <c r="AX319" s="3"/>
      <c r="AY319" s="40">
        <f>AY317+AY315</f>
        <v>99.536370978385236</v>
      </c>
      <c r="AZ319" s="9"/>
      <c r="BA319" s="40">
        <f>BA317+BA315</f>
        <v>44500.630683810494</v>
      </c>
      <c r="BB319" s="3"/>
      <c r="BC319" s="40">
        <f t="shared" ref="BC319" si="837">BC317+BC315</f>
        <v>0</v>
      </c>
      <c r="BD319" s="40">
        <f>BD317+BD315</f>
        <v>44500.630683810494</v>
      </c>
      <c r="BE319" s="3"/>
      <c r="BF319" s="40">
        <f>BF317+BF315</f>
        <v>33477.896235323387</v>
      </c>
      <c r="BG319" s="40">
        <f>BG317+BG315</f>
        <v>11022.734448487106</v>
      </c>
      <c r="BH319" s="9"/>
      <c r="BI319" s="40">
        <f>BI317+BI315</f>
        <v>213.29883019258295</v>
      </c>
      <c r="BJ319" s="3"/>
      <c r="BK319" s="40">
        <f t="shared" ref="BK319" si="838">BK317+BK315</f>
        <v>0</v>
      </c>
      <c r="BL319" s="40">
        <f>BL317+BL315</f>
        <v>213.29883019258295</v>
      </c>
      <c r="BM319" s="3"/>
      <c r="BN319" s="40">
        <f>BN317+BN315</f>
        <v>213.29883019258295</v>
      </c>
      <c r="BO319" s="9"/>
      <c r="BP319" s="40">
        <f>BP317+BP315</f>
        <v>8804.8222308051791</v>
      </c>
      <c r="BQ319" s="3"/>
      <c r="BR319" s="40">
        <f t="shared" ref="BR319" si="839">BR317+BR315</f>
        <v>0</v>
      </c>
      <c r="BS319" s="40">
        <f>BS317+BS315</f>
        <v>8804.8222308051791</v>
      </c>
      <c r="BT319" s="3"/>
      <c r="BU319" s="40">
        <f>BU317+BU315</f>
        <v>8804.8222308051791</v>
      </c>
      <c r="BV319" s="9"/>
      <c r="BW319" s="40">
        <f>BW317+BW315</f>
        <v>1658.6561043476845</v>
      </c>
      <c r="BX319" s="3"/>
      <c r="BY319" s="40">
        <f t="shared" ref="BY319" si="840">BY317+BY315</f>
        <v>0</v>
      </c>
      <c r="BZ319" s="40">
        <f>BZ317+BZ315</f>
        <v>1658.6561043476845</v>
      </c>
      <c r="CA319" s="3"/>
      <c r="CB319" s="40">
        <f>CB317+CB315</f>
        <v>1658.6561043476845</v>
      </c>
      <c r="CC319" s="9"/>
      <c r="CD319" s="40">
        <f>CD317+CD315</f>
        <v>5093.9034041179439</v>
      </c>
      <c r="CE319" s="3"/>
      <c r="CF319" s="40">
        <f t="shared" ref="CF319" si="841">CF317+CF315</f>
        <v>0</v>
      </c>
      <c r="CG319" s="40">
        <f>CG317+CG315</f>
        <v>5093.9034041179439</v>
      </c>
      <c r="CH319" s="3"/>
      <c r="CI319" s="40">
        <f t="shared" ref="CI319:CJ319" si="842">CI317+CI315</f>
        <v>2818.5251299542324</v>
      </c>
      <c r="CJ319" s="40">
        <f t="shared" si="842"/>
        <v>2275.3782741637115</v>
      </c>
      <c r="CK319" s="9"/>
      <c r="CL319" s="40">
        <f>CL317+CL315</f>
        <v>334111.62434454967</v>
      </c>
      <c r="CM319" s="3"/>
      <c r="CN319" s="40">
        <f t="shared" ref="CN319" si="843">CN317+CN315</f>
        <v>2723.8697271597703</v>
      </c>
      <c r="CO319" s="40">
        <f>CO317+CO315</f>
        <v>331387.75461738987</v>
      </c>
      <c r="CP319" s="3"/>
      <c r="CQ319" s="40">
        <f t="shared" ref="CQ319:CR319" si="844">CQ317+CQ315</f>
        <v>122589.2323928516</v>
      </c>
      <c r="CR319" s="40">
        <f t="shared" si="844"/>
        <v>211522.39195169811</v>
      </c>
    </row>
    <row r="320" spans="1:96" ht="12" customHeight="1">
      <c r="A320" s="1"/>
      <c r="B320" s="1"/>
      <c r="C320" s="1"/>
      <c r="D320" s="27"/>
      <c r="E320" s="3"/>
      <c r="F320" s="27"/>
      <c r="G320" s="27"/>
      <c r="H320" s="3"/>
      <c r="I320" s="27"/>
      <c r="J320" s="27"/>
      <c r="K320" s="27"/>
      <c r="L320" s="9"/>
      <c r="M320" s="27"/>
      <c r="N320" s="3"/>
      <c r="O320" s="27"/>
      <c r="P320" s="27"/>
      <c r="Q320" s="3"/>
      <c r="R320" s="27"/>
      <c r="S320" s="27"/>
      <c r="T320" s="9"/>
      <c r="U320" s="27"/>
      <c r="V320" s="3"/>
      <c r="W320" s="27"/>
      <c r="X320" s="27"/>
      <c r="Y320" s="3"/>
      <c r="Z320" s="27"/>
      <c r="AA320" s="27"/>
      <c r="AB320" s="27"/>
      <c r="AC320" s="27"/>
      <c r="AD320" s="9"/>
      <c r="AE320" s="27"/>
      <c r="AF320" s="3"/>
      <c r="AG320" s="27"/>
      <c r="AH320" s="27"/>
      <c r="AI320" s="3"/>
      <c r="AJ320" s="27"/>
      <c r="AK320" s="27"/>
      <c r="AL320" s="9"/>
      <c r="AM320" s="27"/>
      <c r="AN320" s="3"/>
      <c r="AO320" s="27"/>
      <c r="AP320" s="27"/>
      <c r="AQ320" s="3"/>
      <c r="AR320" s="27"/>
      <c r="AS320" s="9"/>
      <c r="AT320" s="27"/>
      <c r="AU320" s="3"/>
      <c r="AV320" s="27"/>
      <c r="AW320" s="27"/>
      <c r="AX320" s="3"/>
      <c r="AY320" s="27"/>
      <c r="AZ320" s="9"/>
      <c r="BA320" s="27"/>
      <c r="BB320" s="3"/>
      <c r="BC320" s="27"/>
      <c r="BD320" s="27"/>
      <c r="BE320" s="3"/>
      <c r="BF320" s="27"/>
      <c r="BG320" s="27"/>
      <c r="BH320" s="9"/>
      <c r="BI320" s="27"/>
      <c r="BJ320" s="3"/>
      <c r="BK320" s="27"/>
      <c r="BL320" s="27"/>
      <c r="BM320" s="3"/>
      <c r="BN320" s="27"/>
      <c r="BO320" s="9"/>
      <c r="BP320" s="27"/>
      <c r="BQ320" s="3"/>
      <c r="BR320" s="27"/>
      <c r="BS320" s="27"/>
      <c r="BT320" s="3"/>
      <c r="BU320" s="27"/>
      <c r="BV320" s="9"/>
      <c r="BW320" s="27"/>
      <c r="BX320" s="3"/>
      <c r="BY320" s="27"/>
      <c r="BZ320" s="27"/>
      <c r="CA320" s="3"/>
      <c r="CB320" s="27"/>
      <c r="CC320" s="9"/>
      <c r="CD320" s="27"/>
      <c r="CE320" s="3"/>
      <c r="CF320" s="27"/>
      <c r="CG320" s="27"/>
      <c r="CH320" s="3"/>
      <c r="CI320" s="27"/>
      <c r="CJ320" s="27"/>
      <c r="CK320" s="9"/>
      <c r="CL320" s="27"/>
      <c r="CM320" s="3"/>
      <c r="CN320" s="27"/>
      <c r="CO320" s="27"/>
      <c r="CP320" s="3"/>
      <c r="CQ320" s="27"/>
      <c r="CR320" s="27"/>
    </row>
    <row r="321" spans="1:96" ht="12" customHeight="1">
      <c r="A321" s="16" t="s">
        <v>303</v>
      </c>
      <c r="B321" s="1"/>
      <c r="C321" s="1"/>
      <c r="D321" s="27"/>
      <c r="E321" s="3"/>
      <c r="F321" s="27"/>
      <c r="G321" s="27"/>
      <c r="H321" s="3"/>
      <c r="I321" s="27"/>
      <c r="J321" s="27"/>
      <c r="K321" s="27"/>
      <c r="L321" s="9"/>
      <c r="M321" s="27"/>
      <c r="N321" s="3"/>
      <c r="O321" s="27"/>
      <c r="P321" s="27"/>
      <c r="Q321" s="3"/>
      <c r="R321" s="27"/>
      <c r="S321" s="27"/>
      <c r="T321" s="9"/>
      <c r="U321" s="27"/>
      <c r="V321" s="3"/>
      <c r="W321" s="27"/>
      <c r="X321" s="27"/>
      <c r="Y321" s="3"/>
      <c r="Z321" s="27"/>
      <c r="AA321" s="27"/>
      <c r="AB321" s="27"/>
      <c r="AC321" s="27"/>
      <c r="AD321" s="9"/>
      <c r="AE321" s="27"/>
      <c r="AF321" s="3"/>
      <c r="AG321" s="27"/>
      <c r="AH321" s="27"/>
      <c r="AI321" s="3"/>
      <c r="AJ321" s="27"/>
      <c r="AK321" s="27"/>
      <c r="AL321" s="9"/>
      <c r="AM321" s="27"/>
      <c r="AN321" s="3"/>
      <c r="AO321" s="27"/>
      <c r="AP321" s="27"/>
      <c r="AQ321" s="3"/>
      <c r="AR321" s="27"/>
      <c r="AS321" s="9"/>
      <c r="AT321" s="27"/>
      <c r="AU321" s="3"/>
      <c r="AV321" s="27"/>
      <c r="AW321" s="27"/>
      <c r="AX321" s="3"/>
      <c r="AY321" s="27"/>
      <c r="AZ321" s="9"/>
      <c r="BA321" s="27"/>
      <c r="BB321" s="3"/>
      <c r="BC321" s="27"/>
      <c r="BD321" s="27"/>
      <c r="BE321" s="3"/>
      <c r="BF321" s="27"/>
      <c r="BG321" s="27"/>
      <c r="BH321" s="9"/>
      <c r="BI321" s="27"/>
      <c r="BJ321" s="3"/>
      <c r="BK321" s="27"/>
      <c r="BL321" s="27"/>
      <c r="BM321" s="3"/>
      <c r="BN321" s="27"/>
      <c r="BO321" s="9"/>
      <c r="BP321" s="27"/>
      <c r="BQ321" s="3"/>
      <c r="BR321" s="27"/>
      <c r="BS321" s="27"/>
      <c r="BT321" s="3"/>
      <c r="BU321" s="27"/>
      <c r="BV321" s="9"/>
      <c r="BW321" s="27"/>
      <c r="BX321" s="3"/>
      <c r="BY321" s="27"/>
      <c r="BZ321" s="27"/>
      <c r="CA321" s="3"/>
      <c r="CB321" s="27"/>
      <c r="CC321" s="9"/>
      <c r="CD321" s="27"/>
      <c r="CE321" s="3"/>
      <c r="CF321" s="27"/>
      <c r="CG321" s="27"/>
      <c r="CH321" s="3"/>
      <c r="CI321" s="27"/>
      <c r="CJ321" s="27"/>
      <c r="CK321" s="9"/>
      <c r="CL321" s="27"/>
      <c r="CM321" s="3"/>
      <c r="CN321" s="27"/>
      <c r="CO321" s="27"/>
      <c r="CP321" s="3"/>
      <c r="CQ321" s="27"/>
      <c r="CR321" s="27"/>
    </row>
    <row r="322" spans="1:96" ht="12" customHeight="1">
      <c r="A322" s="1"/>
      <c r="B322" s="16" t="s">
        <v>304</v>
      </c>
      <c r="C322" s="1"/>
      <c r="D322" s="27">
        <f>Functionalization!I322</f>
        <v>0</v>
      </c>
      <c r="E322" s="3"/>
      <c r="F322" s="27">
        <v>0</v>
      </c>
      <c r="G322" s="27">
        <f t="shared" ref="G322:G327" si="845">D322-F322</f>
        <v>0</v>
      </c>
      <c r="H322" s="3"/>
      <c r="I322" s="27">
        <v>0</v>
      </c>
      <c r="J322" s="27">
        <v>0</v>
      </c>
      <c r="K322" s="27">
        <v>0</v>
      </c>
      <c r="L322" s="9"/>
      <c r="M322" s="27">
        <f>Functionalization!J322</f>
        <v>0</v>
      </c>
      <c r="N322" s="3"/>
      <c r="O322" s="27">
        <v>0</v>
      </c>
      <c r="P322" s="27">
        <f t="shared" ref="P322:P327" si="846">M322-O322</f>
        <v>0</v>
      </c>
      <c r="Q322" s="3"/>
      <c r="R322" s="27">
        <v>0</v>
      </c>
      <c r="S322" s="27">
        <v>0</v>
      </c>
      <c r="T322" s="1"/>
      <c r="U322" s="27">
        <f>Functionalization!K322</f>
        <v>0</v>
      </c>
      <c r="V322" s="3"/>
      <c r="W322" s="27">
        <v>0</v>
      </c>
      <c r="X322" s="27">
        <f t="shared" ref="X322:X327" si="847">U322-W322</f>
        <v>0</v>
      </c>
      <c r="Y322" s="3"/>
      <c r="Z322" s="27">
        <v>0</v>
      </c>
      <c r="AA322" s="27">
        <v>0</v>
      </c>
      <c r="AB322" s="27">
        <v>0</v>
      </c>
      <c r="AC322" s="27">
        <v>0</v>
      </c>
      <c r="AD322" s="9"/>
      <c r="AE322" s="27">
        <f>Functionalization!L322</f>
        <v>0</v>
      </c>
      <c r="AF322" s="3"/>
      <c r="AG322" s="27">
        <v>0</v>
      </c>
      <c r="AH322" s="27">
        <f t="shared" ref="AH322:AH327" si="848">AE322-AG322</f>
        <v>0</v>
      </c>
      <c r="AI322" s="3"/>
      <c r="AJ322" s="27">
        <v>0</v>
      </c>
      <c r="AK322" s="27">
        <v>0</v>
      </c>
      <c r="AL322" s="9"/>
      <c r="AM322" s="27">
        <f>Functionalization!M322</f>
        <v>0</v>
      </c>
      <c r="AN322" s="3"/>
      <c r="AO322" s="27">
        <v>0</v>
      </c>
      <c r="AP322" s="27">
        <f t="shared" ref="AP322:AP327" si="849">AM322-AO322</f>
        <v>0</v>
      </c>
      <c r="AQ322" s="3"/>
      <c r="AR322" s="27">
        <v>0</v>
      </c>
      <c r="AS322" s="9"/>
      <c r="AT322" s="27">
        <f>Functionalization!N322</f>
        <v>0</v>
      </c>
      <c r="AU322" s="3"/>
      <c r="AV322" s="27">
        <v>0</v>
      </c>
      <c r="AW322" s="27">
        <f t="shared" ref="AW322:AW327" si="850">AT322-AV322</f>
        <v>0</v>
      </c>
      <c r="AX322" s="3"/>
      <c r="AY322" s="27">
        <v>0</v>
      </c>
      <c r="AZ322" s="9"/>
      <c r="BA322" s="27">
        <f>Functionalization!O322</f>
        <v>0</v>
      </c>
      <c r="BB322" s="3"/>
      <c r="BC322" s="27">
        <v>0</v>
      </c>
      <c r="BD322" s="27">
        <f t="shared" ref="BD322:BD327" si="851">BA322-BC322</f>
        <v>0</v>
      </c>
      <c r="BE322" s="3"/>
      <c r="BF322" s="27">
        <v>0</v>
      </c>
      <c r="BG322" s="27">
        <v>0</v>
      </c>
      <c r="BH322" s="9"/>
      <c r="BI322" s="27">
        <f>Functionalization!P322</f>
        <v>0</v>
      </c>
      <c r="BJ322" s="3"/>
      <c r="BK322" s="27">
        <v>0</v>
      </c>
      <c r="BL322" s="27">
        <f t="shared" ref="BL322:BL327" si="852">BI322-BK322</f>
        <v>0</v>
      </c>
      <c r="BM322" s="3"/>
      <c r="BN322" s="27">
        <v>0</v>
      </c>
      <c r="BO322" s="9"/>
      <c r="BP322" s="27">
        <f>Functionalization!Q322</f>
        <v>0</v>
      </c>
      <c r="BQ322" s="3"/>
      <c r="BR322" s="27">
        <v>0</v>
      </c>
      <c r="BS322" s="27">
        <f t="shared" ref="BS322:BS327" si="853">BP322-BR322</f>
        <v>0</v>
      </c>
      <c r="BT322" s="3"/>
      <c r="BU322" s="27">
        <v>0</v>
      </c>
      <c r="BV322" s="9"/>
      <c r="BW322" s="27">
        <f>Functionalization!R322</f>
        <v>0</v>
      </c>
      <c r="BX322" s="3"/>
      <c r="BY322" s="27">
        <v>0</v>
      </c>
      <c r="BZ322" s="27">
        <f t="shared" ref="BZ322:BZ327" si="854">BW322-BY322</f>
        <v>0</v>
      </c>
      <c r="CA322" s="3"/>
      <c r="CB322" s="27">
        <v>0</v>
      </c>
      <c r="CC322" s="9"/>
      <c r="CD322" s="27">
        <f>Functionalization!S322</f>
        <v>0</v>
      </c>
      <c r="CE322" s="3"/>
      <c r="CF322" s="27">
        <v>0</v>
      </c>
      <c r="CG322" s="27">
        <f t="shared" ref="CG322:CG327" si="855">CD322-CF322</f>
        <v>0</v>
      </c>
      <c r="CH322" s="3"/>
      <c r="CI322" s="27">
        <v>0</v>
      </c>
      <c r="CJ322" s="27">
        <v>0</v>
      </c>
      <c r="CK322" s="9"/>
      <c r="CL322" s="27">
        <f>Functionalization!T322</f>
        <v>6937.7758750000003</v>
      </c>
      <c r="CM322" s="3"/>
      <c r="CN322" s="27">
        <v>0</v>
      </c>
      <c r="CO322" s="27">
        <f t="shared" ref="CO322:CO327" si="856">CL322-CN322</f>
        <v>6937.7758750000003</v>
      </c>
      <c r="CP322" s="3" t="s">
        <v>642</v>
      </c>
      <c r="CQ322" s="27">
        <v>0</v>
      </c>
      <c r="CR322" s="27">
        <v>6937.7758750000003</v>
      </c>
    </row>
    <row r="323" spans="1:96" ht="12" customHeight="1">
      <c r="A323" s="1"/>
      <c r="B323" s="16" t="s">
        <v>305</v>
      </c>
      <c r="C323" s="1"/>
      <c r="D323" s="27">
        <f>Functionalization!I323</f>
        <v>0</v>
      </c>
      <c r="E323" s="3"/>
      <c r="F323" s="27">
        <v>0</v>
      </c>
      <c r="G323" s="27">
        <f t="shared" si="845"/>
        <v>0</v>
      </c>
      <c r="H323" s="3"/>
      <c r="I323" s="27">
        <v>0</v>
      </c>
      <c r="J323" s="27">
        <v>0</v>
      </c>
      <c r="K323" s="27">
        <v>0</v>
      </c>
      <c r="L323" s="9"/>
      <c r="M323" s="27">
        <f>Functionalization!J323</f>
        <v>0</v>
      </c>
      <c r="N323" s="3"/>
      <c r="O323" s="27">
        <v>0</v>
      </c>
      <c r="P323" s="27">
        <f t="shared" si="846"/>
        <v>0</v>
      </c>
      <c r="Q323" s="3"/>
      <c r="R323" s="27">
        <v>0</v>
      </c>
      <c r="S323" s="27">
        <v>0</v>
      </c>
      <c r="T323" s="1"/>
      <c r="U323" s="27">
        <f>Functionalization!K323</f>
        <v>0</v>
      </c>
      <c r="V323" s="3"/>
      <c r="W323" s="27">
        <v>0</v>
      </c>
      <c r="X323" s="27">
        <f t="shared" si="847"/>
        <v>0</v>
      </c>
      <c r="Y323" s="3"/>
      <c r="Z323" s="27">
        <v>0</v>
      </c>
      <c r="AA323" s="27">
        <v>0</v>
      </c>
      <c r="AB323" s="27">
        <v>0</v>
      </c>
      <c r="AC323" s="27">
        <v>0</v>
      </c>
      <c r="AD323" s="9"/>
      <c r="AE323" s="27">
        <f>Functionalization!L323</f>
        <v>0</v>
      </c>
      <c r="AF323" s="3"/>
      <c r="AG323" s="27">
        <v>0</v>
      </c>
      <c r="AH323" s="27">
        <f t="shared" si="848"/>
        <v>0</v>
      </c>
      <c r="AI323" s="3"/>
      <c r="AJ323" s="27">
        <v>0</v>
      </c>
      <c r="AK323" s="27">
        <v>0</v>
      </c>
      <c r="AL323" s="9"/>
      <c r="AM323" s="27">
        <f>Functionalization!M323</f>
        <v>0</v>
      </c>
      <c r="AN323" s="3"/>
      <c r="AO323" s="27">
        <v>0</v>
      </c>
      <c r="AP323" s="27">
        <f t="shared" si="849"/>
        <v>0</v>
      </c>
      <c r="AQ323" s="3"/>
      <c r="AR323" s="27">
        <v>0</v>
      </c>
      <c r="AS323" s="9"/>
      <c r="AT323" s="27">
        <f>Functionalization!N323</f>
        <v>0</v>
      </c>
      <c r="AU323" s="3"/>
      <c r="AV323" s="27">
        <v>0</v>
      </c>
      <c r="AW323" s="27">
        <f t="shared" si="850"/>
        <v>0</v>
      </c>
      <c r="AX323" s="3"/>
      <c r="AY323" s="27">
        <v>0</v>
      </c>
      <c r="AZ323" s="9"/>
      <c r="BA323" s="27">
        <f>Functionalization!O323</f>
        <v>0</v>
      </c>
      <c r="BB323" s="3"/>
      <c r="BC323" s="27">
        <v>0</v>
      </c>
      <c r="BD323" s="27">
        <f t="shared" si="851"/>
        <v>0</v>
      </c>
      <c r="BE323" s="3"/>
      <c r="BF323" s="27">
        <v>0</v>
      </c>
      <c r="BG323" s="27">
        <v>0</v>
      </c>
      <c r="BH323" s="9"/>
      <c r="BI323" s="27">
        <f>Functionalization!P323</f>
        <v>0</v>
      </c>
      <c r="BJ323" s="3"/>
      <c r="BK323" s="27">
        <v>0</v>
      </c>
      <c r="BL323" s="27">
        <f t="shared" si="852"/>
        <v>0</v>
      </c>
      <c r="BM323" s="3"/>
      <c r="BN323" s="27">
        <v>0</v>
      </c>
      <c r="BO323" s="9"/>
      <c r="BP323" s="27">
        <f>Functionalization!Q323</f>
        <v>0</v>
      </c>
      <c r="BQ323" s="3"/>
      <c r="BR323" s="27">
        <v>0</v>
      </c>
      <c r="BS323" s="27">
        <f t="shared" si="853"/>
        <v>0</v>
      </c>
      <c r="BT323" s="3"/>
      <c r="BU323" s="27">
        <v>0</v>
      </c>
      <c r="BV323" s="9"/>
      <c r="BW323" s="27">
        <f>Functionalization!R323</f>
        <v>0</v>
      </c>
      <c r="BX323" s="3"/>
      <c r="BY323" s="27">
        <v>0</v>
      </c>
      <c r="BZ323" s="27">
        <f t="shared" si="854"/>
        <v>0</v>
      </c>
      <c r="CA323" s="3"/>
      <c r="CB323" s="27">
        <v>0</v>
      </c>
      <c r="CC323" s="9"/>
      <c r="CD323" s="27">
        <f>Functionalization!S323</f>
        <v>0</v>
      </c>
      <c r="CE323" s="3"/>
      <c r="CF323" s="27">
        <v>0</v>
      </c>
      <c r="CG323" s="27">
        <f t="shared" si="855"/>
        <v>0</v>
      </c>
      <c r="CH323" s="3"/>
      <c r="CI323" s="27">
        <v>0</v>
      </c>
      <c r="CJ323" s="27">
        <v>0</v>
      </c>
      <c r="CK323" s="9"/>
      <c r="CL323" s="27">
        <f>Functionalization!T323</f>
        <v>446.56948</v>
      </c>
      <c r="CM323" s="3"/>
      <c r="CN323" s="27">
        <v>0</v>
      </c>
      <c r="CO323" s="27">
        <f t="shared" si="856"/>
        <v>446.56948</v>
      </c>
      <c r="CP323" s="3" t="s">
        <v>642</v>
      </c>
      <c r="CQ323" s="27">
        <v>0</v>
      </c>
      <c r="CR323" s="27">
        <v>446.56948</v>
      </c>
    </row>
    <row r="324" spans="1:96" ht="12" customHeight="1">
      <c r="A324" s="1"/>
      <c r="B324" s="16" t="s">
        <v>306</v>
      </c>
      <c r="C324" s="1"/>
      <c r="D324" s="27">
        <f>Functionalization!I324</f>
        <v>0</v>
      </c>
      <c r="E324" s="3"/>
      <c r="F324" s="27">
        <v>0</v>
      </c>
      <c r="G324" s="27">
        <f t="shared" si="845"/>
        <v>0</v>
      </c>
      <c r="H324" s="3"/>
      <c r="I324" s="27">
        <v>0</v>
      </c>
      <c r="J324" s="27">
        <v>0</v>
      </c>
      <c r="K324" s="27">
        <v>0</v>
      </c>
      <c r="L324" s="9"/>
      <c r="M324" s="27">
        <f>Functionalization!J324</f>
        <v>0</v>
      </c>
      <c r="N324" s="3"/>
      <c r="O324" s="27">
        <v>0</v>
      </c>
      <c r="P324" s="27">
        <f t="shared" si="846"/>
        <v>0</v>
      </c>
      <c r="Q324" s="3"/>
      <c r="R324" s="27">
        <v>0</v>
      </c>
      <c r="S324" s="27">
        <v>0</v>
      </c>
      <c r="T324" s="1"/>
      <c r="U324" s="27">
        <f>Functionalization!K324</f>
        <v>0</v>
      </c>
      <c r="V324" s="3"/>
      <c r="W324" s="27">
        <v>0</v>
      </c>
      <c r="X324" s="27">
        <f t="shared" si="847"/>
        <v>0</v>
      </c>
      <c r="Y324" s="3"/>
      <c r="Z324" s="27">
        <v>0</v>
      </c>
      <c r="AA324" s="27">
        <v>0</v>
      </c>
      <c r="AB324" s="27">
        <v>0</v>
      </c>
      <c r="AC324" s="27">
        <v>0</v>
      </c>
      <c r="AD324" s="9"/>
      <c r="AE324" s="27">
        <f>Functionalization!L324</f>
        <v>0</v>
      </c>
      <c r="AF324" s="3"/>
      <c r="AG324" s="27">
        <v>0</v>
      </c>
      <c r="AH324" s="27">
        <f t="shared" si="848"/>
        <v>0</v>
      </c>
      <c r="AI324" s="3"/>
      <c r="AJ324" s="27">
        <v>0</v>
      </c>
      <c r="AK324" s="27">
        <v>0</v>
      </c>
      <c r="AL324" s="9"/>
      <c r="AM324" s="27">
        <f>Functionalization!M324</f>
        <v>0</v>
      </c>
      <c r="AN324" s="3"/>
      <c r="AO324" s="27">
        <v>0</v>
      </c>
      <c r="AP324" s="27">
        <f t="shared" si="849"/>
        <v>0</v>
      </c>
      <c r="AQ324" s="3"/>
      <c r="AR324" s="27">
        <v>0</v>
      </c>
      <c r="AS324" s="9"/>
      <c r="AT324" s="27">
        <f>Functionalization!N324</f>
        <v>0</v>
      </c>
      <c r="AU324" s="3"/>
      <c r="AV324" s="27">
        <v>0</v>
      </c>
      <c r="AW324" s="27">
        <f t="shared" si="850"/>
        <v>0</v>
      </c>
      <c r="AX324" s="3"/>
      <c r="AY324" s="27">
        <v>0</v>
      </c>
      <c r="AZ324" s="9"/>
      <c r="BA324" s="27">
        <f>Functionalization!O324</f>
        <v>0</v>
      </c>
      <c r="BB324" s="3"/>
      <c r="BC324" s="27">
        <v>0</v>
      </c>
      <c r="BD324" s="27">
        <f t="shared" si="851"/>
        <v>0</v>
      </c>
      <c r="BE324" s="3"/>
      <c r="BF324" s="27">
        <v>0</v>
      </c>
      <c r="BG324" s="27">
        <v>0</v>
      </c>
      <c r="BH324" s="9"/>
      <c r="BI324" s="27">
        <f>Functionalization!P324</f>
        <v>0</v>
      </c>
      <c r="BJ324" s="3"/>
      <c r="BK324" s="27">
        <v>0</v>
      </c>
      <c r="BL324" s="27">
        <f t="shared" si="852"/>
        <v>0</v>
      </c>
      <c r="BM324" s="3"/>
      <c r="BN324" s="27">
        <v>0</v>
      </c>
      <c r="BO324" s="9"/>
      <c r="BP324" s="27">
        <f>Functionalization!Q324</f>
        <v>0</v>
      </c>
      <c r="BQ324" s="3"/>
      <c r="BR324" s="27">
        <v>0</v>
      </c>
      <c r="BS324" s="27">
        <f t="shared" si="853"/>
        <v>0</v>
      </c>
      <c r="BT324" s="3"/>
      <c r="BU324" s="27">
        <v>0</v>
      </c>
      <c r="BV324" s="9"/>
      <c r="BW324" s="27">
        <f>Functionalization!R324</f>
        <v>0</v>
      </c>
      <c r="BX324" s="3"/>
      <c r="BY324" s="27">
        <v>0</v>
      </c>
      <c r="BZ324" s="27">
        <f t="shared" si="854"/>
        <v>0</v>
      </c>
      <c r="CA324" s="3"/>
      <c r="CB324" s="27">
        <v>0</v>
      </c>
      <c r="CC324" s="9"/>
      <c r="CD324" s="27">
        <f>Functionalization!S324</f>
        <v>0</v>
      </c>
      <c r="CE324" s="3"/>
      <c r="CF324" s="27">
        <v>0</v>
      </c>
      <c r="CG324" s="27">
        <f t="shared" si="855"/>
        <v>0</v>
      </c>
      <c r="CH324" s="3"/>
      <c r="CI324" s="27">
        <v>0</v>
      </c>
      <c r="CJ324" s="27">
        <v>0</v>
      </c>
      <c r="CK324" s="9"/>
      <c r="CL324" s="27">
        <f>Functionalization!T324</f>
        <v>6296.2009850000004</v>
      </c>
      <c r="CM324" s="3"/>
      <c r="CN324" s="27">
        <v>0</v>
      </c>
      <c r="CO324" s="27">
        <f t="shared" si="856"/>
        <v>6296.2009850000004</v>
      </c>
      <c r="CP324" s="3" t="s">
        <v>642</v>
      </c>
      <c r="CQ324" s="27">
        <v>0</v>
      </c>
      <c r="CR324" s="27">
        <v>6296.2009850000004</v>
      </c>
    </row>
    <row r="325" spans="1:96" ht="12" customHeight="1">
      <c r="A325" s="1"/>
      <c r="B325" s="16" t="s">
        <v>307</v>
      </c>
      <c r="C325" s="1"/>
      <c r="D325" s="27">
        <f>Functionalization!I325</f>
        <v>1470.925</v>
      </c>
      <c r="E325" s="3"/>
      <c r="F325" s="27">
        <v>0</v>
      </c>
      <c r="G325" s="27">
        <f t="shared" si="845"/>
        <v>1470.925</v>
      </c>
      <c r="H325" s="3" t="s">
        <v>642</v>
      </c>
      <c r="I325" s="27">
        <v>0</v>
      </c>
      <c r="J325" s="27">
        <v>1470.925</v>
      </c>
      <c r="K325" s="27">
        <v>0</v>
      </c>
      <c r="L325" s="9"/>
      <c r="M325" s="27">
        <f>Functionalization!J325</f>
        <v>0</v>
      </c>
      <c r="N325" s="3"/>
      <c r="O325" s="27">
        <v>0</v>
      </c>
      <c r="P325" s="27">
        <f t="shared" si="846"/>
        <v>0</v>
      </c>
      <c r="Q325" s="3"/>
      <c r="R325" s="27">
        <v>0</v>
      </c>
      <c r="S325" s="27">
        <v>0</v>
      </c>
      <c r="T325" s="1"/>
      <c r="U325" s="27">
        <f>Functionalization!K325</f>
        <v>0</v>
      </c>
      <c r="V325" s="3"/>
      <c r="W325" s="27">
        <v>0</v>
      </c>
      <c r="X325" s="27">
        <f t="shared" si="847"/>
        <v>0</v>
      </c>
      <c r="Y325" s="3"/>
      <c r="Z325" s="27">
        <v>0</v>
      </c>
      <c r="AA325" s="27">
        <v>0</v>
      </c>
      <c r="AB325" s="27">
        <v>0</v>
      </c>
      <c r="AC325" s="27">
        <v>0</v>
      </c>
      <c r="AD325" s="9"/>
      <c r="AE325" s="27">
        <f>Functionalization!L325</f>
        <v>0</v>
      </c>
      <c r="AF325" s="3"/>
      <c r="AG325" s="27">
        <v>0</v>
      </c>
      <c r="AH325" s="27">
        <f t="shared" si="848"/>
        <v>0</v>
      </c>
      <c r="AI325" s="3"/>
      <c r="AJ325" s="27">
        <v>0</v>
      </c>
      <c r="AK325" s="27">
        <v>0</v>
      </c>
      <c r="AL325" s="9"/>
      <c r="AM325" s="27">
        <f>Functionalization!M325</f>
        <v>0</v>
      </c>
      <c r="AN325" s="3"/>
      <c r="AO325" s="27">
        <v>0</v>
      </c>
      <c r="AP325" s="27">
        <f t="shared" si="849"/>
        <v>0</v>
      </c>
      <c r="AQ325" s="3"/>
      <c r="AR325" s="27">
        <v>0</v>
      </c>
      <c r="AS325" s="9"/>
      <c r="AT325" s="27">
        <f>Functionalization!N325</f>
        <v>0</v>
      </c>
      <c r="AU325" s="3"/>
      <c r="AV325" s="27">
        <v>0</v>
      </c>
      <c r="AW325" s="27">
        <f t="shared" si="850"/>
        <v>0</v>
      </c>
      <c r="AX325" s="3"/>
      <c r="AY325" s="27">
        <v>0</v>
      </c>
      <c r="AZ325" s="9"/>
      <c r="BA325" s="27">
        <f>Functionalization!O325</f>
        <v>0</v>
      </c>
      <c r="BB325" s="3"/>
      <c r="BC325" s="27">
        <v>0</v>
      </c>
      <c r="BD325" s="27">
        <f t="shared" si="851"/>
        <v>0</v>
      </c>
      <c r="BE325" s="3"/>
      <c r="BF325" s="27">
        <v>0</v>
      </c>
      <c r="BG325" s="27">
        <v>0</v>
      </c>
      <c r="BH325" s="9"/>
      <c r="BI325" s="27">
        <f>Functionalization!P325</f>
        <v>0</v>
      </c>
      <c r="BJ325" s="3"/>
      <c r="BK325" s="27">
        <v>0</v>
      </c>
      <c r="BL325" s="27">
        <f t="shared" si="852"/>
        <v>0</v>
      </c>
      <c r="BM325" s="3"/>
      <c r="BN325" s="27">
        <v>0</v>
      </c>
      <c r="BO325" s="9"/>
      <c r="BP325" s="27">
        <f>Functionalization!Q325</f>
        <v>0</v>
      </c>
      <c r="BQ325" s="3"/>
      <c r="BR325" s="27">
        <v>0</v>
      </c>
      <c r="BS325" s="27">
        <f t="shared" si="853"/>
        <v>0</v>
      </c>
      <c r="BT325" s="3"/>
      <c r="BU325" s="27">
        <v>0</v>
      </c>
      <c r="BV325" s="9"/>
      <c r="BW325" s="27">
        <f>Functionalization!R325</f>
        <v>0</v>
      </c>
      <c r="BX325" s="3"/>
      <c r="BY325" s="27">
        <v>0</v>
      </c>
      <c r="BZ325" s="27">
        <f t="shared" si="854"/>
        <v>0</v>
      </c>
      <c r="CA325" s="3"/>
      <c r="CB325" s="27">
        <v>0</v>
      </c>
      <c r="CC325" s="9"/>
      <c r="CD325" s="27">
        <f>Functionalization!S325</f>
        <v>0</v>
      </c>
      <c r="CE325" s="3"/>
      <c r="CF325" s="27">
        <v>0</v>
      </c>
      <c r="CG325" s="27">
        <f t="shared" si="855"/>
        <v>0</v>
      </c>
      <c r="CH325" s="3"/>
      <c r="CI325" s="27">
        <v>0</v>
      </c>
      <c r="CJ325" s="27">
        <v>0</v>
      </c>
      <c r="CK325" s="9"/>
      <c r="CL325" s="27">
        <f>Functionalization!T325</f>
        <v>0</v>
      </c>
      <c r="CM325" s="3"/>
      <c r="CN325" s="27">
        <v>0</v>
      </c>
      <c r="CO325" s="27">
        <f t="shared" si="856"/>
        <v>0</v>
      </c>
      <c r="CP325" s="3"/>
      <c r="CQ325" s="27">
        <v>0</v>
      </c>
      <c r="CR325" s="27">
        <v>0</v>
      </c>
    </row>
    <row r="326" spans="1:96" ht="12" customHeight="1">
      <c r="A326" s="1"/>
      <c r="B326" s="16" t="s">
        <v>308</v>
      </c>
      <c r="C326" s="1"/>
      <c r="D326" s="27">
        <f>Functionalization!I326</f>
        <v>0</v>
      </c>
      <c r="E326" s="3"/>
      <c r="F326" s="27">
        <v>0</v>
      </c>
      <c r="G326" s="27">
        <f t="shared" si="845"/>
        <v>0</v>
      </c>
      <c r="H326" s="3"/>
      <c r="I326" s="27">
        <v>0</v>
      </c>
      <c r="J326" s="27">
        <v>0</v>
      </c>
      <c r="K326" s="27">
        <v>0</v>
      </c>
      <c r="L326" s="9"/>
      <c r="M326" s="27">
        <f>Functionalization!J326</f>
        <v>0</v>
      </c>
      <c r="N326" s="3"/>
      <c r="O326" s="27">
        <v>0</v>
      </c>
      <c r="P326" s="27">
        <f t="shared" si="846"/>
        <v>0</v>
      </c>
      <c r="Q326" s="3"/>
      <c r="R326" s="27">
        <v>0</v>
      </c>
      <c r="S326" s="27">
        <v>0</v>
      </c>
      <c r="T326" s="1"/>
      <c r="U326" s="27">
        <f>Functionalization!K326</f>
        <v>0</v>
      </c>
      <c r="V326" s="3"/>
      <c r="W326" s="27">
        <v>0</v>
      </c>
      <c r="X326" s="27">
        <f t="shared" si="847"/>
        <v>0</v>
      </c>
      <c r="Y326" s="3"/>
      <c r="Z326" s="27">
        <v>0</v>
      </c>
      <c r="AA326" s="27">
        <v>0</v>
      </c>
      <c r="AB326" s="27">
        <v>0</v>
      </c>
      <c r="AC326" s="27">
        <v>0</v>
      </c>
      <c r="AD326" s="9"/>
      <c r="AE326" s="27">
        <f>Functionalization!L326</f>
        <v>0</v>
      </c>
      <c r="AF326" s="3"/>
      <c r="AG326" s="27">
        <v>0</v>
      </c>
      <c r="AH326" s="27">
        <f t="shared" si="848"/>
        <v>0</v>
      </c>
      <c r="AI326" s="3"/>
      <c r="AJ326" s="27">
        <v>0</v>
      </c>
      <c r="AK326" s="27">
        <v>0</v>
      </c>
      <c r="AL326" s="9"/>
      <c r="AM326" s="27">
        <f>Functionalization!M326</f>
        <v>0</v>
      </c>
      <c r="AN326" s="3"/>
      <c r="AO326" s="27">
        <v>0</v>
      </c>
      <c r="AP326" s="27">
        <f t="shared" si="849"/>
        <v>0</v>
      </c>
      <c r="AQ326" s="3"/>
      <c r="AR326" s="27">
        <v>0</v>
      </c>
      <c r="AS326" s="9"/>
      <c r="AT326" s="27">
        <f>Functionalization!N326</f>
        <v>0</v>
      </c>
      <c r="AU326" s="3"/>
      <c r="AV326" s="27">
        <v>0</v>
      </c>
      <c r="AW326" s="27">
        <f t="shared" si="850"/>
        <v>0</v>
      </c>
      <c r="AX326" s="3"/>
      <c r="AY326" s="27">
        <v>0</v>
      </c>
      <c r="AZ326" s="9"/>
      <c r="BA326" s="27">
        <f>Functionalization!O326</f>
        <v>0</v>
      </c>
      <c r="BB326" s="3"/>
      <c r="BC326" s="27">
        <v>0</v>
      </c>
      <c r="BD326" s="27">
        <f t="shared" si="851"/>
        <v>0</v>
      </c>
      <c r="BE326" s="3"/>
      <c r="BF326" s="27">
        <v>0</v>
      </c>
      <c r="BG326" s="27">
        <v>0</v>
      </c>
      <c r="BH326" s="9"/>
      <c r="BI326" s="27">
        <f>Functionalization!P326</f>
        <v>0</v>
      </c>
      <c r="BJ326" s="3"/>
      <c r="BK326" s="27">
        <v>0</v>
      </c>
      <c r="BL326" s="27">
        <f t="shared" si="852"/>
        <v>0</v>
      </c>
      <c r="BM326" s="3"/>
      <c r="BN326" s="27">
        <v>0</v>
      </c>
      <c r="BO326" s="9"/>
      <c r="BP326" s="27">
        <f>Functionalization!Q326</f>
        <v>0</v>
      </c>
      <c r="BQ326" s="3"/>
      <c r="BR326" s="27">
        <v>0</v>
      </c>
      <c r="BS326" s="27">
        <f t="shared" si="853"/>
        <v>0</v>
      </c>
      <c r="BT326" s="3"/>
      <c r="BU326" s="27">
        <v>0</v>
      </c>
      <c r="BV326" s="9"/>
      <c r="BW326" s="27">
        <f>Functionalization!R326</f>
        <v>0</v>
      </c>
      <c r="BX326" s="3"/>
      <c r="BY326" s="27">
        <v>0</v>
      </c>
      <c r="BZ326" s="27">
        <f t="shared" si="854"/>
        <v>0</v>
      </c>
      <c r="CA326" s="3"/>
      <c r="CB326" s="27">
        <v>0</v>
      </c>
      <c r="CC326" s="9"/>
      <c r="CD326" s="27">
        <f>Functionalization!S326</f>
        <v>0</v>
      </c>
      <c r="CE326" s="3"/>
      <c r="CF326" s="27">
        <v>0</v>
      </c>
      <c r="CG326" s="27">
        <f t="shared" si="855"/>
        <v>0</v>
      </c>
      <c r="CH326" s="3"/>
      <c r="CI326" s="27">
        <v>0</v>
      </c>
      <c r="CJ326" s="27">
        <v>0</v>
      </c>
      <c r="CK326" s="9"/>
      <c r="CL326" s="27">
        <f>Functionalization!T326</f>
        <v>1925.7102806847674</v>
      </c>
      <c r="CM326" s="3" t="s">
        <v>701</v>
      </c>
      <c r="CN326" s="27">
        <v>521.71028068476744</v>
      </c>
      <c r="CO326" s="27">
        <f t="shared" si="856"/>
        <v>1404</v>
      </c>
      <c r="CP326" s="3" t="s">
        <v>642</v>
      </c>
      <c r="CQ326" s="27">
        <v>521.71028068476744</v>
      </c>
      <c r="CR326" s="27">
        <v>1404</v>
      </c>
    </row>
    <row r="327" spans="1:96" ht="12" customHeight="1">
      <c r="A327" s="1"/>
      <c r="B327" s="16" t="s">
        <v>309</v>
      </c>
      <c r="C327" s="1"/>
      <c r="D327" s="27">
        <f>Functionalization!I327</f>
        <v>828.64800000000002</v>
      </c>
      <c r="E327" s="3"/>
      <c r="F327" s="27">
        <v>0</v>
      </c>
      <c r="G327" s="27">
        <f t="shared" si="845"/>
        <v>828.64800000000002</v>
      </c>
      <c r="H327" s="3" t="s">
        <v>642</v>
      </c>
      <c r="I327" s="27">
        <v>0</v>
      </c>
      <c r="J327" s="27">
        <v>828.64800000000002</v>
      </c>
      <c r="K327" s="27">
        <v>0</v>
      </c>
      <c r="L327" s="9"/>
      <c r="M327" s="27">
        <f>Functionalization!J327</f>
        <v>0</v>
      </c>
      <c r="N327" s="3"/>
      <c r="O327" s="27">
        <v>0</v>
      </c>
      <c r="P327" s="27">
        <f t="shared" si="846"/>
        <v>0</v>
      </c>
      <c r="Q327" s="3"/>
      <c r="R327" s="27">
        <v>0</v>
      </c>
      <c r="S327" s="27">
        <v>0</v>
      </c>
      <c r="T327" s="1"/>
      <c r="U327" s="27">
        <f>Functionalization!K327</f>
        <v>0</v>
      </c>
      <c r="V327" s="3"/>
      <c r="W327" s="27">
        <v>0</v>
      </c>
      <c r="X327" s="27">
        <f t="shared" si="847"/>
        <v>0</v>
      </c>
      <c r="Y327" s="3"/>
      <c r="Z327" s="27">
        <v>0</v>
      </c>
      <c r="AA327" s="27">
        <v>0</v>
      </c>
      <c r="AB327" s="27">
        <v>0</v>
      </c>
      <c r="AC327" s="27">
        <v>0</v>
      </c>
      <c r="AD327" s="9"/>
      <c r="AE327" s="27">
        <f>Functionalization!L327</f>
        <v>0</v>
      </c>
      <c r="AF327" s="3"/>
      <c r="AG327" s="27">
        <v>0</v>
      </c>
      <c r="AH327" s="27">
        <f t="shared" si="848"/>
        <v>0</v>
      </c>
      <c r="AI327" s="3"/>
      <c r="AJ327" s="27">
        <v>0</v>
      </c>
      <c r="AK327" s="27">
        <v>0</v>
      </c>
      <c r="AL327" s="9"/>
      <c r="AM327" s="27">
        <f>Functionalization!M327</f>
        <v>0</v>
      </c>
      <c r="AN327" s="3"/>
      <c r="AO327" s="27">
        <v>0</v>
      </c>
      <c r="AP327" s="27">
        <f t="shared" si="849"/>
        <v>0</v>
      </c>
      <c r="AQ327" s="3"/>
      <c r="AR327" s="27">
        <v>0</v>
      </c>
      <c r="AS327" s="9"/>
      <c r="AT327" s="27">
        <f>Functionalization!N327</f>
        <v>0</v>
      </c>
      <c r="AU327" s="3"/>
      <c r="AV327" s="27">
        <v>0</v>
      </c>
      <c r="AW327" s="27">
        <f t="shared" si="850"/>
        <v>0</v>
      </c>
      <c r="AX327" s="3"/>
      <c r="AY327" s="27">
        <v>0</v>
      </c>
      <c r="AZ327" s="9"/>
      <c r="BA327" s="27">
        <f>Functionalization!O327</f>
        <v>0</v>
      </c>
      <c r="BB327" s="3"/>
      <c r="BC327" s="27">
        <v>0</v>
      </c>
      <c r="BD327" s="27">
        <f t="shared" si="851"/>
        <v>0</v>
      </c>
      <c r="BE327" s="3"/>
      <c r="BF327" s="27">
        <v>0</v>
      </c>
      <c r="BG327" s="27">
        <v>0</v>
      </c>
      <c r="BH327" s="9"/>
      <c r="BI327" s="27">
        <f>Functionalization!P327</f>
        <v>0</v>
      </c>
      <c r="BJ327" s="3"/>
      <c r="BK327" s="27">
        <v>0</v>
      </c>
      <c r="BL327" s="27">
        <f t="shared" si="852"/>
        <v>0</v>
      </c>
      <c r="BM327" s="3"/>
      <c r="BN327" s="27">
        <v>0</v>
      </c>
      <c r="BO327" s="9"/>
      <c r="BP327" s="27">
        <f>Functionalization!Q327</f>
        <v>0</v>
      </c>
      <c r="BQ327" s="3"/>
      <c r="BR327" s="27">
        <v>0</v>
      </c>
      <c r="BS327" s="27">
        <f t="shared" si="853"/>
        <v>0</v>
      </c>
      <c r="BT327" s="3"/>
      <c r="BU327" s="27">
        <v>0</v>
      </c>
      <c r="BV327" s="9"/>
      <c r="BW327" s="27">
        <f>Functionalization!R327</f>
        <v>0</v>
      </c>
      <c r="BX327" s="3"/>
      <c r="BY327" s="27">
        <v>0</v>
      </c>
      <c r="BZ327" s="27">
        <f t="shared" si="854"/>
        <v>0</v>
      </c>
      <c r="CA327" s="3"/>
      <c r="CB327" s="27">
        <v>0</v>
      </c>
      <c r="CC327" s="9"/>
      <c r="CD327" s="27">
        <f>Functionalization!S327</f>
        <v>0</v>
      </c>
      <c r="CE327" s="3"/>
      <c r="CF327" s="27">
        <v>0</v>
      </c>
      <c r="CG327" s="27">
        <f t="shared" si="855"/>
        <v>0</v>
      </c>
      <c r="CH327" s="3"/>
      <c r="CI327" s="27">
        <v>0</v>
      </c>
      <c r="CJ327" s="27">
        <v>0</v>
      </c>
      <c r="CK327" s="9"/>
      <c r="CL327" s="27">
        <f>Functionalization!T327</f>
        <v>0</v>
      </c>
      <c r="CM327" s="3"/>
      <c r="CN327" s="27">
        <v>0</v>
      </c>
      <c r="CO327" s="27">
        <f t="shared" si="856"/>
        <v>0</v>
      </c>
      <c r="CP327" s="3"/>
      <c r="CQ327" s="27">
        <v>0</v>
      </c>
      <c r="CR327" s="27">
        <v>0</v>
      </c>
    </row>
    <row r="328" spans="1:96" ht="12" customHeight="1" thickBot="1">
      <c r="A328" s="1"/>
      <c r="B328" s="16" t="s">
        <v>42</v>
      </c>
      <c r="C328" s="1"/>
      <c r="D328" s="47">
        <f>SUM(D322:D327)</f>
        <v>2299.5729999999999</v>
      </c>
      <c r="E328" s="3"/>
      <c r="F328" s="47">
        <f t="shared" ref="F328:G328" si="857">SUM(F322:F327)</f>
        <v>0</v>
      </c>
      <c r="G328" s="47">
        <f t="shared" si="857"/>
        <v>2299.5729999999999</v>
      </c>
      <c r="H328" s="3"/>
      <c r="I328" s="47">
        <f t="shared" ref="I328:K328" si="858">SUM(I322:I327)</f>
        <v>0</v>
      </c>
      <c r="J328" s="47">
        <f t="shared" si="858"/>
        <v>2299.5729999999999</v>
      </c>
      <c r="K328" s="47">
        <f t="shared" si="858"/>
        <v>0</v>
      </c>
      <c r="L328" s="9"/>
      <c r="M328" s="47">
        <f>SUM(M322:M327)</f>
        <v>0</v>
      </c>
      <c r="N328" s="3"/>
      <c r="O328" s="47">
        <f t="shared" ref="O328:P328" si="859">SUM(O322:O327)</f>
        <v>0</v>
      </c>
      <c r="P328" s="47">
        <f t="shared" si="859"/>
        <v>0</v>
      </c>
      <c r="Q328" s="3"/>
      <c r="R328" s="47">
        <f t="shared" ref="R328:S328" si="860">SUM(R322:R327)</f>
        <v>0</v>
      </c>
      <c r="S328" s="47">
        <f t="shared" si="860"/>
        <v>0</v>
      </c>
      <c r="T328" s="9"/>
      <c r="U328" s="47">
        <f>SUM(U322:U327)</f>
        <v>0</v>
      </c>
      <c r="V328" s="3"/>
      <c r="W328" s="47">
        <f t="shared" ref="W328:X328" si="861">SUM(W322:W327)</f>
        <v>0</v>
      </c>
      <c r="X328" s="47">
        <f t="shared" si="861"/>
        <v>0</v>
      </c>
      <c r="Y328" s="3"/>
      <c r="Z328" s="47">
        <f t="shared" ref="Z328:AC328" si="862">SUM(Z322:Z327)</f>
        <v>0</v>
      </c>
      <c r="AA328" s="47">
        <f t="shared" si="862"/>
        <v>0</v>
      </c>
      <c r="AB328" s="47">
        <f t="shared" si="862"/>
        <v>0</v>
      </c>
      <c r="AC328" s="47">
        <f t="shared" si="862"/>
        <v>0</v>
      </c>
      <c r="AD328" s="9"/>
      <c r="AE328" s="47">
        <f>SUM(AE322:AE327)</f>
        <v>0</v>
      </c>
      <c r="AF328" s="3"/>
      <c r="AG328" s="47">
        <f t="shared" ref="AG328:AH328" si="863">SUM(AG322:AG327)</f>
        <v>0</v>
      </c>
      <c r="AH328" s="47">
        <f t="shared" si="863"/>
        <v>0</v>
      </c>
      <c r="AI328" s="3"/>
      <c r="AJ328" s="47">
        <f t="shared" ref="AJ328:AK328" si="864">SUM(AJ322:AJ327)</f>
        <v>0</v>
      </c>
      <c r="AK328" s="47">
        <f t="shared" si="864"/>
        <v>0</v>
      </c>
      <c r="AL328" s="9"/>
      <c r="AM328" s="47">
        <f>SUM(AM322:AM327)</f>
        <v>0</v>
      </c>
      <c r="AN328" s="3"/>
      <c r="AO328" s="47">
        <f t="shared" ref="AO328:AP328" si="865">SUM(AO322:AO327)</f>
        <v>0</v>
      </c>
      <c r="AP328" s="47">
        <f t="shared" si="865"/>
        <v>0</v>
      </c>
      <c r="AQ328" s="3"/>
      <c r="AR328" s="47">
        <f>SUM(AR322:AR327)</f>
        <v>0</v>
      </c>
      <c r="AS328" s="9"/>
      <c r="AT328" s="47">
        <f>SUM(AT322:AT327)</f>
        <v>0</v>
      </c>
      <c r="AU328" s="3"/>
      <c r="AV328" s="47">
        <f t="shared" ref="AV328:AW328" si="866">SUM(AV322:AV327)</f>
        <v>0</v>
      </c>
      <c r="AW328" s="47">
        <f t="shared" si="866"/>
        <v>0</v>
      </c>
      <c r="AX328" s="3"/>
      <c r="AY328" s="47">
        <f>SUM(AY322:AY327)</f>
        <v>0</v>
      </c>
      <c r="AZ328" s="9"/>
      <c r="BA328" s="47">
        <f>SUM(BA322:BA327)</f>
        <v>0</v>
      </c>
      <c r="BB328" s="3"/>
      <c r="BC328" s="47">
        <f t="shared" ref="BC328:BD328" si="867">SUM(BC322:BC327)</f>
        <v>0</v>
      </c>
      <c r="BD328" s="47">
        <f t="shared" si="867"/>
        <v>0</v>
      </c>
      <c r="BE328" s="3"/>
      <c r="BF328" s="47">
        <f t="shared" ref="BF328:BG328" si="868">SUM(BF322:BF327)</f>
        <v>0</v>
      </c>
      <c r="BG328" s="47">
        <f t="shared" si="868"/>
        <v>0</v>
      </c>
      <c r="BH328" s="9"/>
      <c r="BI328" s="47">
        <f>SUM(BI322:BI327)</f>
        <v>0</v>
      </c>
      <c r="BJ328" s="3"/>
      <c r="BK328" s="47">
        <f t="shared" ref="BK328:BL328" si="869">SUM(BK322:BK327)</f>
        <v>0</v>
      </c>
      <c r="BL328" s="47">
        <f t="shared" si="869"/>
        <v>0</v>
      </c>
      <c r="BM328" s="3"/>
      <c r="BN328" s="47">
        <f>SUM(BN322:BN327)</f>
        <v>0</v>
      </c>
      <c r="BO328" s="9"/>
      <c r="BP328" s="47">
        <f>SUM(BP322:BP327)</f>
        <v>0</v>
      </c>
      <c r="BQ328" s="3"/>
      <c r="BR328" s="47">
        <f t="shared" ref="BR328:BS328" si="870">SUM(BR322:BR327)</f>
        <v>0</v>
      </c>
      <c r="BS328" s="47">
        <f t="shared" si="870"/>
        <v>0</v>
      </c>
      <c r="BT328" s="3"/>
      <c r="BU328" s="47">
        <f>SUM(BU322:BU327)</f>
        <v>0</v>
      </c>
      <c r="BV328" s="9"/>
      <c r="BW328" s="47">
        <f>SUM(BW322:BW327)</f>
        <v>0</v>
      </c>
      <c r="BX328" s="3"/>
      <c r="BY328" s="47">
        <f t="shared" ref="BY328:BZ328" si="871">SUM(BY322:BY327)</f>
        <v>0</v>
      </c>
      <c r="BZ328" s="47">
        <f t="shared" si="871"/>
        <v>0</v>
      </c>
      <c r="CA328" s="3"/>
      <c r="CB328" s="47">
        <f>SUM(CB322:CB327)</f>
        <v>0</v>
      </c>
      <c r="CC328" s="9"/>
      <c r="CD328" s="47">
        <f>SUM(CD322:CD327)</f>
        <v>0</v>
      </c>
      <c r="CE328" s="3"/>
      <c r="CF328" s="47">
        <f t="shared" ref="CF328:CG328" si="872">SUM(CF322:CF327)</f>
        <v>0</v>
      </c>
      <c r="CG328" s="47">
        <f t="shared" si="872"/>
        <v>0</v>
      </c>
      <c r="CH328" s="3"/>
      <c r="CI328" s="47">
        <f t="shared" ref="CI328:CJ328" si="873">SUM(CI322:CI327)</f>
        <v>0</v>
      </c>
      <c r="CJ328" s="47">
        <f t="shared" si="873"/>
        <v>0</v>
      </c>
      <c r="CK328" s="9"/>
      <c r="CL328" s="47">
        <f>SUM(CL322:CL327)</f>
        <v>15606.256620684768</v>
      </c>
      <c r="CM328" s="3"/>
      <c r="CN328" s="47">
        <f t="shared" ref="CN328:CO328" si="874">SUM(CN322:CN327)</f>
        <v>521.71028068476744</v>
      </c>
      <c r="CO328" s="47">
        <f t="shared" si="874"/>
        <v>15084.546340000001</v>
      </c>
      <c r="CP328" s="3"/>
      <c r="CQ328" s="47">
        <f t="shared" ref="CQ328:CR328" si="875">SUM(CQ322:CQ327)</f>
        <v>521.71028068476744</v>
      </c>
      <c r="CR328" s="47">
        <f t="shared" si="875"/>
        <v>15084.546340000001</v>
      </c>
    </row>
    <row r="329" spans="1:96" ht="12" customHeight="1">
      <c r="A329" s="1"/>
      <c r="B329" s="1"/>
      <c r="C329" s="1"/>
      <c r="D329" s="56"/>
      <c r="E329" s="3"/>
      <c r="F329" s="56"/>
      <c r="G329" s="56"/>
      <c r="H329" s="3"/>
      <c r="I329" s="56"/>
      <c r="J329" s="56"/>
      <c r="K329" s="56"/>
      <c r="L329" s="9"/>
      <c r="M329" s="56"/>
      <c r="N329" s="3"/>
      <c r="O329" s="56"/>
      <c r="P329" s="56"/>
      <c r="Q329" s="3"/>
      <c r="R329" s="56"/>
      <c r="S329" s="56"/>
      <c r="T329" s="9"/>
      <c r="U329" s="56"/>
      <c r="V329" s="3"/>
      <c r="W329" s="56"/>
      <c r="X329" s="56"/>
      <c r="Y329" s="3"/>
      <c r="Z329" s="56"/>
      <c r="AA329" s="56"/>
      <c r="AB329" s="56"/>
      <c r="AC329" s="56"/>
      <c r="AD329" s="9"/>
      <c r="AE329" s="56"/>
      <c r="AF329" s="3"/>
      <c r="AG329" s="56"/>
      <c r="AH329" s="56"/>
      <c r="AI329" s="3"/>
      <c r="AJ329" s="56"/>
      <c r="AK329" s="56"/>
      <c r="AL329" s="9"/>
      <c r="AM329" s="56"/>
      <c r="AN329" s="3"/>
      <c r="AO329" s="56"/>
      <c r="AP329" s="56"/>
      <c r="AQ329" s="3"/>
      <c r="AR329" s="56"/>
      <c r="AS329" s="9"/>
      <c r="AT329" s="56"/>
      <c r="AU329" s="3"/>
      <c r="AV329" s="56"/>
      <c r="AW329" s="56"/>
      <c r="AX329" s="3"/>
      <c r="AY329" s="56"/>
      <c r="AZ329" s="9"/>
      <c r="BA329" s="56"/>
      <c r="BB329" s="3"/>
      <c r="BC329" s="56"/>
      <c r="BD329" s="56"/>
      <c r="BE329" s="3"/>
      <c r="BF329" s="56"/>
      <c r="BG329" s="56"/>
      <c r="BH329" s="9"/>
      <c r="BI329" s="56"/>
      <c r="BJ329" s="3"/>
      <c r="BK329" s="56"/>
      <c r="BL329" s="56"/>
      <c r="BM329" s="3"/>
      <c r="BN329" s="56"/>
      <c r="BO329" s="9"/>
      <c r="BP329" s="56"/>
      <c r="BQ329" s="3"/>
      <c r="BR329" s="56"/>
      <c r="BS329" s="56"/>
      <c r="BT329" s="3"/>
      <c r="BU329" s="56"/>
      <c r="BV329" s="9"/>
      <c r="BW329" s="56"/>
      <c r="BX329" s="3"/>
      <c r="BY329" s="56"/>
      <c r="BZ329" s="56"/>
      <c r="CA329" s="3"/>
      <c r="CB329" s="56"/>
      <c r="CC329" s="9"/>
      <c r="CD329" s="56"/>
      <c r="CE329" s="3"/>
      <c r="CF329" s="56"/>
      <c r="CG329" s="56"/>
      <c r="CH329" s="3"/>
      <c r="CI329" s="56"/>
      <c r="CJ329" s="56"/>
      <c r="CK329" s="9"/>
      <c r="CL329" s="56"/>
      <c r="CM329" s="3"/>
      <c r="CN329" s="56"/>
      <c r="CO329" s="56"/>
      <c r="CP329" s="3"/>
      <c r="CQ329" s="56"/>
      <c r="CR329" s="56"/>
    </row>
    <row r="330" spans="1:96" ht="12" customHeight="1">
      <c r="A330" s="1"/>
      <c r="B330" s="1"/>
      <c r="C330" s="1"/>
      <c r="D330" s="41"/>
      <c r="E330" s="3"/>
      <c r="F330" s="41"/>
      <c r="G330" s="41"/>
      <c r="H330" s="3"/>
      <c r="I330" s="41"/>
      <c r="J330" s="41"/>
      <c r="K330" s="41"/>
      <c r="L330" s="9"/>
      <c r="M330" s="41"/>
      <c r="N330" s="3"/>
      <c r="O330" s="41"/>
      <c r="P330" s="41"/>
      <c r="Q330" s="3"/>
      <c r="R330" s="41"/>
      <c r="S330" s="41"/>
      <c r="T330" s="9"/>
      <c r="U330" s="41"/>
      <c r="V330" s="3"/>
      <c r="W330" s="41"/>
      <c r="X330" s="41"/>
      <c r="Y330" s="3"/>
      <c r="Z330" s="41"/>
      <c r="AA330" s="41"/>
      <c r="AB330" s="41"/>
      <c r="AC330" s="41"/>
      <c r="AD330" s="9"/>
      <c r="AE330" s="41"/>
      <c r="AF330" s="3"/>
      <c r="AG330" s="41"/>
      <c r="AH330" s="41"/>
      <c r="AI330" s="3"/>
      <c r="AJ330" s="41"/>
      <c r="AK330" s="41"/>
      <c r="AL330" s="9"/>
      <c r="AM330" s="41"/>
      <c r="AN330" s="3"/>
      <c r="AO330" s="41"/>
      <c r="AP330" s="41"/>
      <c r="AQ330" s="3"/>
      <c r="AR330" s="41"/>
      <c r="AS330" s="9"/>
      <c r="AT330" s="41"/>
      <c r="AU330" s="3"/>
      <c r="AV330" s="41"/>
      <c r="AW330" s="41"/>
      <c r="AX330" s="3"/>
      <c r="AY330" s="41"/>
      <c r="AZ330" s="9"/>
      <c r="BA330" s="41"/>
      <c r="BB330" s="3"/>
      <c r="BC330" s="41"/>
      <c r="BD330" s="41"/>
      <c r="BE330" s="3"/>
      <c r="BF330" s="41"/>
      <c r="BG330" s="41"/>
      <c r="BH330" s="9"/>
      <c r="BI330" s="41"/>
      <c r="BJ330" s="3"/>
      <c r="BK330" s="41"/>
      <c r="BL330" s="41"/>
      <c r="BM330" s="3"/>
      <c r="BN330" s="41"/>
      <c r="BO330" s="9"/>
      <c r="BP330" s="41"/>
      <c r="BQ330" s="3"/>
      <c r="BR330" s="41"/>
      <c r="BS330" s="41"/>
      <c r="BT330" s="3"/>
      <c r="BU330" s="41"/>
      <c r="BV330" s="9"/>
      <c r="BW330" s="41"/>
      <c r="BX330" s="3"/>
      <c r="BY330" s="41"/>
      <c r="BZ330" s="41"/>
      <c r="CA330" s="3"/>
      <c r="CB330" s="41"/>
      <c r="CC330" s="9"/>
      <c r="CD330" s="41"/>
      <c r="CE330" s="3"/>
      <c r="CF330" s="41"/>
      <c r="CG330" s="41"/>
      <c r="CH330" s="3"/>
      <c r="CI330" s="41"/>
      <c r="CJ330" s="41"/>
      <c r="CK330" s="9"/>
      <c r="CL330" s="41"/>
      <c r="CM330" s="3"/>
      <c r="CN330" s="41"/>
      <c r="CO330" s="41"/>
      <c r="CP330" s="3"/>
      <c r="CQ330" s="41"/>
      <c r="CR330" s="41"/>
    </row>
    <row r="331" spans="1:96" ht="12" customHeight="1">
      <c r="A331" s="58" t="s">
        <v>311</v>
      </c>
      <c r="B331" s="1"/>
      <c r="C331" s="1"/>
      <c r="D331" s="41"/>
      <c r="E331" s="3"/>
      <c r="F331" s="41"/>
      <c r="G331" s="41"/>
      <c r="H331" s="3"/>
      <c r="I331" s="41"/>
      <c r="J331" s="41"/>
      <c r="K331" s="41"/>
      <c r="L331" s="9"/>
      <c r="M331" s="41"/>
      <c r="N331" s="3"/>
      <c r="O331" s="41"/>
      <c r="P331" s="41"/>
      <c r="Q331" s="3"/>
      <c r="R331" s="41"/>
      <c r="S331" s="41"/>
      <c r="T331" s="9"/>
      <c r="U331" s="41"/>
      <c r="V331" s="3"/>
      <c r="W331" s="41"/>
      <c r="X331" s="41"/>
      <c r="Y331" s="3"/>
      <c r="Z331" s="41"/>
      <c r="AA331" s="41"/>
      <c r="AB331" s="41"/>
      <c r="AC331" s="41"/>
      <c r="AD331" s="9"/>
      <c r="AE331" s="41"/>
      <c r="AF331" s="3"/>
      <c r="AG331" s="41"/>
      <c r="AH331" s="41"/>
      <c r="AI331" s="3"/>
      <c r="AJ331" s="41"/>
      <c r="AK331" s="41"/>
      <c r="AL331" s="9"/>
      <c r="AM331" s="41"/>
      <c r="AN331" s="3"/>
      <c r="AO331" s="41"/>
      <c r="AP331" s="41"/>
      <c r="AQ331" s="3"/>
      <c r="AR331" s="41"/>
      <c r="AS331" s="9"/>
      <c r="AT331" s="41"/>
      <c r="AU331" s="3"/>
      <c r="AV331" s="41"/>
      <c r="AW331" s="41"/>
      <c r="AX331" s="3"/>
      <c r="AY331" s="41"/>
      <c r="AZ331" s="9"/>
      <c r="BA331" s="41"/>
      <c r="BB331" s="3"/>
      <c r="BC331" s="41"/>
      <c r="BD331" s="41"/>
      <c r="BE331" s="3"/>
      <c r="BF331" s="41"/>
      <c r="BG331" s="41"/>
      <c r="BH331" s="9"/>
      <c r="BI331" s="41"/>
      <c r="BJ331" s="3"/>
      <c r="BK331" s="41"/>
      <c r="BL331" s="41"/>
      <c r="BM331" s="3"/>
      <c r="BN331" s="41"/>
      <c r="BO331" s="9"/>
      <c r="BP331" s="41"/>
      <c r="BQ331" s="3"/>
      <c r="BR331" s="41"/>
      <c r="BS331" s="41"/>
      <c r="BT331" s="3"/>
      <c r="BU331" s="41"/>
      <c r="BV331" s="9"/>
      <c r="BW331" s="41"/>
      <c r="BX331" s="3"/>
      <c r="BY331" s="41"/>
      <c r="BZ331" s="41"/>
      <c r="CA331" s="3"/>
      <c r="CB331" s="41"/>
      <c r="CC331" s="9"/>
      <c r="CD331" s="41"/>
      <c r="CE331" s="3"/>
      <c r="CF331" s="41"/>
      <c r="CG331" s="41"/>
      <c r="CH331" s="3"/>
      <c r="CI331" s="41"/>
      <c r="CJ331" s="41"/>
      <c r="CK331" s="9"/>
      <c r="CL331" s="41"/>
      <c r="CM331" s="3"/>
      <c r="CN331" s="41"/>
      <c r="CO331" s="41"/>
      <c r="CP331" s="3"/>
      <c r="CQ331" s="41"/>
      <c r="CR331" s="41"/>
    </row>
    <row r="332" spans="1:96" ht="12" customHeight="1">
      <c r="A332" s="1"/>
      <c r="B332" s="1"/>
      <c r="C332" s="1"/>
      <c r="D332" s="41"/>
      <c r="E332" s="3"/>
      <c r="F332" s="41"/>
      <c r="G332" s="41"/>
      <c r="H332" s="3"/>
      <c r="I332" s="41"/>
      <c r="J332" s="41"/>
      <c r="K332" s="41"/>
      <c r="L332" s="9"/>
      <c r="M332" s="41"/>
      <c r="N332" s="3"/>
      <c r="O332" s="41"/>
      <c r="P332" s="41"/>
      <c r="Q332" s="3"/>
      <c r="R332" s="41"/>
      <c r="S332" s="41"/>
      <c r="T332" s="9"/>
      <c r="U332" s="41"/>
      <c r="V332" s="3"/>
      <c r="W332" s="41"/>
      <c r="X332" s="41"/>
      <c r="Y332" s="3"/>
      <c r="Z332" s="41"/>
      <c r="AA332" s="41"/>
      <c r="AB332" s="41"/>
      <c r="AC332" s="41"/>
      <c r="AD332" s="9"/>
      <c r="AE332" s="41"/>
      <c r="AF332" s="3"/>
      <c r="AG332" s="41"/>
      <c r="AH332" s="41"/>
      <c r="AI332" s="3"/>
      <c r="AJ332" s="41"/>
      <c r="AK332" s="41"/>
      <c r="AL332" s="9"/>
      <c r="AM332" s="41"/>
      <c r="AN332" s="3"/>
      <c r="AO332" s="41"/>
      <c r="AP332" s="41"/>
      <c r="AQ332" s="3"/>
      <c r="AR332" s="41"/>
      <c r="AS332" s="9"/>
      <c r="AT332" s="41"/>
      <c r="AU332" s="3"/>
      <c r="AV332" s="41"/>
      <c r="AW332" s="41"/>
      <c r="AX332" s="3"/>
      <c r="AY332" s="41"/>
      <c r="AZ332" s="9"/>
      <c r="BA332" s="41"/>
      <c r="BB332" s="3"/>
      <c r="BC332" s="41"/>
      <c r="BD332" s="41"/>
      <c r="BE332" s="3"/>
      <c r="BF332" s="41"/>
      <c r="BG332" s="41"/>
      <c r="BH332" s="9"/>
      <c r="BI332" s="41"/>
      <c r="BJ332" s="3"/>
      <c r="BK332" s="41"/>
      <c r="BL332" s="41"/>
      <c r="BM332" s="3"/>
      <c r="BN332" s="41"/>
      <c r="BO332" s="9"/>
      <c r="BP332" s="41"/>
      <c r="BQ332" s="3"/>
      <c r="BR332" s="41"/>
      <c r="BS332" s="41"/>
      <c r="BT332" s="3"/>
      <c r="BU332" s="41"/>
      <c r="BV332" s="9"/>
      <c r="BW332" s="41"/>
      <c r="BX332" s="3"/>
      <c r="BY332" s="41"/>
      <c r="BZ332" s="41"/>
      <c r="CA332" s="3"/>
      <c r="CB332" s="41"/>
      <c r="CC332" s="9"/>
      <c r="CD332" s="41"/>
      <c r="CE332" s="3"/>
      <c r="CF332" s="41"/>
      <c r="CG332" s="41"/>
      <c r="CH332" s="3"/>
      <c r="CI332" s="41"/>
      <c r="CJ332" s="41"/>
      <c r="CK332" s="9"/>
      <c r="CL332" s="41"/>
      <c r="CM332" s="3"/>
      <c r="CN332" s="41"/>
      <c r="CO332" s="41"/>
      <c r="CP332" s="3"/>
      <c r="CQ332" s="41"/>
      <c r="CR332" s="41"/>
    </row>
    <row r="333" spans="1:96" ht="12" customHeight="1">
      <c r="A333" s="16" t="s">
        <v>312</v>
      </c>
      <c r="B333" s="1"/>
      <c r="C333" s="1"/>
      <c r="D333" s="44">
        <f>D174</f>
        <v>5.9316239560111665E-2</v>
      </c>
      <c r="E333" s="3"/>
      <c r="F333" s="59"/>
      <c r="G333" s="59"/>
      <c r="H333" s="3"/>
      <c r="I333" s="44">
        <f>I174</f>
        <v>5.9316239560111665E-2</v>
      </c>
      <c r="J333" s="44">
        <f>J174</f>
        <v>5.9316239560111665E-2</v>
      </c>
      <c r="K333" s="44">
        <f>K174</f>
        <v>5.9316239560111665E-2</v>
      </c>
      <c r="L333" s="9"/>
      <c r="M333" s="44">
        <f>M174</f>
        <v>5.9316239560111665E-2</v>
      </c>
      <c r="N333" s="3"/>
      <c r="O333" s="59"/>
      <c r="P333" s="59"/>
      <c r="Q333" s="3"/>
      <c r="R333" s="44">
        <f>R174</f>
        <v>5.9316239560111665E-2</v>
      </c>
      <c r="S333" s="44">
        <f>S174</f>
        <v>5.9316239560111665E-2</v>
      </c>
      <c r="T333" s="59"/>
      <c r="U333" s="44">
        <f>U174</f>
        <v>5.9316239560111665E-2</v>
      </c>
      <c r="V333" s="3"/>
      <c r="W333" s="59"/>
      <c r="X333" s="59"/>
      <c r="Y333" s="3"/>
      <c r="Z333" s="44">
        <f>Z174</f>
        <v>5.9316239560111665E-2</v>
      </c>
      <c r="AA333" s="44">
        <f>AA174</f>
        <v>5.9316239560111665E-2</v>
      </c>
      <c r="AB333" s="44">
        <f>AB174</f>
        <v>5.9316239560111665E-2</v>
      </c>
      <c r="AC333" s="44">
        <f>AC174</f>
        <v>5.9316239560111665E-2</v>
      </c>
      <c r="AD333" s="9"/>
      <c r="AE333" s="44">
        <f>AE174</f>
        <v>5.9316239560111665E-2</v>
      </c>
      <c r="AF333" s="3"/>
      <c r="AG333" s="59"/>
      <c r="AH333" s="59"/>
      <c r="AI333" s="3"/>
      <c r="AJ333" s="44">
        <f>AJ174</f>
        <v>5.9316239560111665E-2</v>
      </c>
      <c r="AK333" s="44">
        <f>AK174</f>
        <v>5.9316239560111665E-2</v>
      </c>
      <c r="AL333" s="9"/>
      <c r="AM333" s="44">
        <f>AM174</f>
        <v>5.9316239560111665E-2</v>
      </c>
      <c r="AN333" s="3"/>
      <c r="AO333" s="59"/>
      <c r="AP333" s="59"/>
      <c r="AQ333" s="3"/>
      <c r="AR333" s="44">
        <f>AR174</f>
        <v>5.9316239560111665E-2</v>
      </c>
      <c r="AS333" s="9"/>
      <c r="AT333" s="44">
        <f>AT174</f>
        <v>5.9316239560111665E-2</v>
      </c>
      <c r="AU333" s="3"/>
      <c r="AV333" s="59"/>
      <c r="AW333" s="59"/>
      <c r="AX333" s="3"/>
      <c r="AY333" s="44">
        <f>AY174</f>
        <v>5.9316239560111665E-2</v>
      </c>
      <c r="AZ333" s="9"/>
      <c r="BA333" s="44">
        <f>BA174</f>
        <v>5.9316239560111665E-2</v>
      </c>
      <c r="BB333" s="3"/>
      <c r="BC333" s="59"/>
      <c r="BD333" s="59"/>
      <c r="BE333" s="3"/>
      <c r="BF333" s="44">
        <f>BF174</f>
        <v>5.9316239560111665E-2</v>
      </c>
      <c r="BG333" s="44">
        <f>BG174</f>
        <v>5.9316239560111665E-2</v>
      </c>
      <c r="BH333" s="9"/>
      <c r="BI333" s="44">
        <f>BI174</f>
        <v>5.9316239560111665E-2</v>
      </c>
      <c r="BJ333" s="3"/>
      <c r="BK333" s="59"/>
      <c r="BL333" s="59"/>
      <c r="BM333" s="3"/>
      <c r="BN333" s="44">
        <f>BN174</f>
        <v>5.9316239560111665E-2</v>
      </c>
      <c r="BO333" s="9"/>
      <c r="BP333" s="44">
        <f>BP174</f>
        <v>5.9316239560111665E-2</v>
      </c>
      <c r="BQ333" s="3"/>
      <c r="BR333" s="59"/>
      <c r="BS333" s="59"/>
      <c r="BT333" s="3"/>
      <c r="BU333" s="44">
        <f>BU174</f>
        <v>5.9316239560111665E-2</v>
      </c>
      <c r="BV333" s="9"/>
      <c r="BW333" s="44">
        <f>BW174</f>
        <v>5.9316239560111665E-2</v>
      </c>
      <c r="BX333" s="3"/>
      <c r="BY333" s="59"/>
      <c r="BZ333" s="59"/>
      <c r="CA333" s="3"/>
      <c r="CB333" s="44">
        <f>CB174</f>
        <v>5.9316239560111665E-2</v>
      </c>
      <c r="CC333" s="9"/>
      <c r="CD333" s="44">
        <f>CD174</f>
        <v>5.9316239560111665E-2</v>
      </c>
      <c r="CE333" s="3"/>
      <c r="CF333" s="59"/>
      <c r="CG333" s="59"/>
      <c r="CH333" s="3"/>
      <c r="CI333" s="44">
        <f>CI174</f>
        <v>5.9316239560111665E-2</v>
      </c>
      <c r="CJ333" s="44">
        <f>CJ174</f>
        <v>5.9316239560111665E-2</v>
      </c>
      <c r="CK333" s="9"/>
      <c r="CL333" s="44">
        <f>CL174</f>
        <v>5.9316239560111665E-2</v>
      </c>
      <c r="CM333" s="3"/>
      <c r="CN333" s="59"/>
      <c r="CO333" s="59"/>
      <c r="CP333" s="3"/>
      <c r="CQ333" s="44">
        <f>CQ174</f>
        <v>5.9316239560111665E-2</v>
      </c>
      <c r="CR333" s="44">
        <f>CR174</f>
        <v>5.9316239560111665E-2</v>
      </c>
    </row>
    <row r="334" spans="1:96" ht="12" customHeight="1">
      <c r="A334" s="1"/>
      <c r="B334" s="1"/>
      <c r="C334" s="1"/>
      <c r="D334" s="41"/>
      <c r="E334" s="3"/>
      <c r="F334" s="41"/>
      <c r="G334" s="41"/>
      <c r="H334" s="3"/>
      <c r="I334" s="41"/>
      <c r="J334" s="41"/>
      <c r="K334" s="41"/>
      <c r="L334" s="9"/>
      <c r="M334" s="41"/>
      <c r="N334" s="3"/>
      <c r="O334" s="41"/>
      <c r="P334" s="41"/>
      <c r="Q334" s="3"/>
      <c r="R334" s="41"/>
      <c r="S334" s="41"/>
      <c r="T334" s="41"/>
      <c r="U334" s="41"/>
      <c r="V334" s="3"/>
      <c r="W334" s="41"/>
      <c r="X334" s="41"/>
      <c r="Y334" s="3"/>
      <c r="Z334" s="41"/>
      <c r="AA334" s="41"/>
      <c r="AB334" s="41"/>
      <c r="AC334" s="41"/>
      <c r="AD334" s="9"/>
      <c r="AE334" s="41"/>
      <c r="AF334" s="3"/>
      <c r="AG334" s="41"/>
      <c r="AH334" s="41"/>
      <c r="AI334" s="3"/>
      <c r="AJ334" s="41"/>
      <c r="AK334" s="41"/>
      <c r="AL334" s="9"/>
      <c r="AM334" s="41"/>
      <c r="AN334" s="3"/>
      <c r="AO334" s="41"/>
      <c r="AP334" s="41"/>
      <c r="AQ334" s="3"/>
      <c r="AR334" s="41"/>
      <c r="AS334" s="9"/>
      <c r="AT334" s="41"/>
      <c r="AU334" s="3"/>
      <c r="AV334" s="41"/>
      <c r="AW334" s="41"/>
      <c r="AX334" s="3"/>
      <c r="AY334" s="41"/>
      <c r="AZ334" s="9"/>
      <c r="BA334" s="41"/>
      <c r="BB334" s="3"/>
      <c r="BC334" s="41"/>
      <c r="BD334" s="41"/>
      <c r="BE334" s="3"/>
      <c r="BF334" s="41"/>
      <c r="BG334" s="41"/>
      <c r="BH334" s="9"/>
      <c r="BI334" s="41"/>
      <c r="BJ334" s="3"/>
      <c r="BK334" s="41"/>
      <c r="BL334" s="41"/>
      <c r="BM334" s="3"/>
      <c r="BN334" s="41"/>
      <c r="BO334" s="9"/>
      <c r="BP334" s="41"/>
      <c r="BQ334" s="3"/>
      <c r="BR334" s="41"/>
      <c r="BS334" s="41"/>
      <c r="BT334" s="3"/>
      <c r="BU334" s="41"/>
      <c r="BV334" s="9"/>
      <c r="BW334" s="41"/>
      <c r="BX334" s="3"/>
      <c r="BY334" s="41"/>
      <c r="BZ334" s="41"/>
      <c r="CA334" s="3"/>
      <c r="CB334" s="41"/>
      <c r="CC334" s="9"/>
      <c r="CD334" s="41"/>
      <c r="CE334" s="3"/>
      <c r="CF334" s="41"/>
      <c r="CG334" s="41"/>
      <c r="CH334" s="3"/>
      <c r="CI334" s="41"/>
      <c r="CJ334" s="41"/>
      <c r="CK334" s="9"/>
      <c r="CL334" s="41"/>
      <c r="CM334" s="3"/>
      <c r="CN334" s="41"/>
      <c r="CO334" s="41"/>
      <c r="CP334" s="3"/>
      <c r="CQ334" s="41"/>
      <c r="CR334" s="41"/>
    </row>
    <row r="335" spans="1:96" ht="12" customHeight="1">
      <c r="A335" s="16" t="s">
        <v>313</v>
      </c>
      <c r="B335" s="1"/>
      <c r="C335" s="1"/>
      <c r="D335" s="33">
        <f>D171</f>
        <v>-9992.3814840766281</v>
      </c>
      <c r="E335" s="3"/>
      <c r="F335" s="33"/>
      <c r="G335" s="33"/>
      <c r="H335" s="3"/>
      <c r="I335" s="33">
        <f>I171</f>
        <v>2798.1018605588324</v>
      </c>
      <c r="J335" s="33">
        <f>J171</f>
        <v>-12885.317389621689</v>
      </c>
      <c r="K335" s="33">
        <f>K171</f>
        <v>94.834044986226388</v>
      </c>
      <c r="L335" s="9"/>
      <c r="M335" s="33">
        <f>M171</f>
        <v>2102.0831017986466</v>
      </c>
      <c r="N335" s="3"/>
      <c r="O335" s="33"/>
      <c r="P335" s="33"/>
      <c r="Q335" s="3"/>
      <c r="R335" s="33">
        <f>R171</f>
        <v>2009.6347559476628</v>
      </c>
      <c r="S335" s="33">
        <f>S171</f>
        <v>92.448345850983443</v>
      </c>
      <c r="T335" s="1"/>
      <c r="U335" s="33">
        <f>U171</f>
        <v>365352.8691803721</v>
      </c>
      <c r="V335" s="3"/>
      <c r="W335" s="33"/>
      <c r="X335" s="33"/>
      <c r="Y335" s="3"/>
      <c r="Z335" s="33">
        <f>Z171</f>
        <v>122829.82978421093</v>
      </c>
      <c r="AA335" s="33">
        <f>AA171</f>
        <v>350.23613077443815</v>
      </c>
      <c r="AB335" s="33">
        <f>AB171</f>
        <v>197730.02858873058</v>
      </c>
      <c r="AC335" s="33">
        <f>AC171</f>
        <v>44442.774676656205</v>
      </c>
      <c r="AD335" s="9"/>
      <c r="AE335" s="33">
        <f>AE171</f>
        <v>33377.653438783338</v>
      </c>
      <c r="AF335" s="3"/>
      <c r="AG335" s="33"/>
      <c r="AH335" s="33"/>
      <c r="AI335" s="3"/>
      <c r="AJ335" s="33">
        <f>AJ171</f>
        <v>33377.653438783338</v>
      </c>
      <c r="AK335" s="33">
        <f>AK171</f>
        <v>0</v>
      </c>
      <c r="AL335" s="9"/>
      <c r="AM335" s="33">
        <f>AM171</f>
        <v>381475.53529303247</v>
      </c>
      <c r="AN335" s="3"/>
      <c r="AO335" s="33"/>
      <c r="AP335" s="33"/>
      <c r="AQ335" s="3"/>
      <c r="AR335" s="33">
        <f>AR171</f>
        <v>381475.53529303247</v>
      </c>
      <c r="AS335" s="9"/>
      <c r="AT335" s="33">
        <f>AT171</f>
        <v>8938.6177452469474</v>
      </c>
      <c r="AU335" s="3"/>
      <c r="AV335" s="33"/>
      <c r="AW335" s="33"/>
      <c r="AX335" s="3"/>
      <c r="AY335" s="33">
        <f>AY171</f>
        <v>8938.6177452469474</v>
      </c>
      <c r="AZ335" s="9"/>
      <c r="BA335" s="33">
        <f>BA171</f>
        <v>1699508.6154259283</v>
      </c>
      <c r="BB335" s="3"/>
      <c r="BC335" s="33"/>
      <c r="BD335" s="33"/>
      <c r="BE335" s="3"/>
      <c r="BF335" s="33">
        <f>BF171</f>
        <v>1699508.6154259283</v>
      </c>
      <c r="BG335" s="33">
        <f>BG171</f>
        <v>0</v>
      </c>
      <c r="BH335" s="9"/>
      <c r="BI335" s="33">
        <f>BI171</f>
        <v>0</v>
      </c>
      <c r="BJ335" s="3"/>
      <c r="BK335" s="33"/>
      <c r="BL335" s="33"/>
      <c r="BM335" s="3"/>
      <c r="BN335" s="33">
        <f>BN171</f>
        <v>0</v>
      </c>
      <c r="BO335" s="9"/>
      <c r="BP335" s="33">
        <f>BP171</f>
        <v>451778.12400898675</v>
      </c>
      <c r="BQ335" s="3"/>
      <c r="BR335" s="33"/>
      <c r="BS335" s="33"/>
      <c r="BT335" s="3"/>
      <c r="BU335" s="33">
        <f>BU171</f>
        <v>451778.12400898675</v>
      </c>
      <c r="BV335" s="9"/>
      <c r="BW335" s="33">
        <f>BW171</f>
        <v>3209.0233524544115</v>
      </c>
      <c r="BX335" s="3"/>
      <c r="BY335" s="33"/>
      <c r="BZ335" s="33"/>
      <c r="CA335" s="3"/>
      <c r="CB335" s="33">
        <f>CB171</f>
        <v>3209.0233524544115</v>
      </c>
      <c r="CC335" s="9"/>
      <c r="CD335" s="33">
        <f>CD171</f>
        <v>332332.34411427687</v>
      </c>
      <c r="CE335" s="3"/>
      <c r="CF335" s="33"/>
      <c r="CG335" s="33"/>
      <c r="CH335" s="3"/>
      <c r="CI335" s="33">
        <f>CI171</f>
        <v>331358.72610822826</v>
      </c>
      <c r="CJ335" s="33">
        <f>CJ171</f>
        <v>973.61800604860935</v>
      </c>
      <c r="CK335" s="9"/>
      <c r="CL335" s="33">
        <f>CL171</f>
        <v>2988881.6509420578</v>
      </c>
      <c r="CM335" s="3"/>
      <c r="CN335" s="33"/>
      <c r="CO335" s="33"/>
      <c r="CP335" s="3"/>
      <c r="CQ335" s="33">
        <f>CQ171</f>
        <v>1046338.5901876123</v>
      </c>
      <c r="CR335" s="33">
        <f>CR171</f>
        <v>1942543.0607544458</v>
      </c>
    </row>
    <row r="336" spans="1:96" ht="12" customHeight="1">
      <c r="A336" s="1"/>
      <c r="B336" s="1"/>
      <c r="C336" s="1"/>
      <c r="D336" s="27"/>
      <c r="E336" s="3"/>
      <c r="F336" s="27"/>
      <c r="G336" s="27"/>
      <c r="H336" s="3"/>
      <c r="I336" s="27"/>
      <c r="J336" s="27"/>
      <c r="K336" s="27"/>
      <c r="L336" s="9"/>
      <c r="M336" s="27"/>
      <c r="N336" s="3"/>
      <c r="O336" s="33"/>
      <c r="P336" s="33"/>
      <c r="Q336" s="3"/>
      <c r="R336" s="27"/>
      <c r="S336" s="27"/>
      <c r="T336" s="41"/>
      <c r="U336" s="27"/>
      <c r="V336" s="3"/>
      <c r="W336" s="33"/>
      <c r="X336" s="33"/>
      <c r="Y336" s="3"/>
      <c r="Z336" s="27"/>
      <c r="AA336" s="27"/>
      <c r="AB336" s="27"/>
      <c r="AC336" s="27"/>
      <c r="AD336" s="9"/>
      <c r="AE336" s="27"/>
      <c r="AF336" s="3"/>
      <c r="AG336" s="27"/>
      <c r="AH336" s="27"/>
      <c r="AI336" s="3"/>
      <c r="AJ336" s="27"/>
      <c r="AK336" s="27"/>
      <c r="AL336" s="9"/>
      <c r="AM336" s="27"/>
      <c r="AN336" s="3"/>
      <c r="AO336" s="27"/>
      <c r="AP336" s="27"/>
      <c r="AQ336" s="3"/>
      <c r="AR336" s="27"/>
      <c r="AS336" s="9"/>
      <c r="AT336" s="27"/>
      <c r="AU336" s="3"/>
      <c r="AV336" s="27"/>
      <c r="AW336" s="27"/>
      <c r="AX336" s="3"/>
      <c r="AY336" s="27"/>
      <c r="AZ336" s="9"/>
      <c r="BA336" s="27"/>
      <c r="BB336" s="3"/>
      <c r="BC336" s="27"/>
      <c r="BD336" s="27"/>
      <c r="BE336" s="3"/>
      <c r="BF336" s="27"/>
      <c r="BG336" s="27"/>
      <c r="BH336" s="9"/>
      <c r="BI336" s="27"/>
      <c r="BJ336" s="3"/>
      <c r="BK336" s="27"/>
      <c r="BL336" s="27"/>
      <c r="BM336" s="3"/>
      <c r="BN336" s="27"/>
      <c r="BO336" s="9"/>
      <c r="BP336" s="27"/>
      <c r="BQ336" s="3"/>
      <c r="BR336" s="27"/>
      <c r="BS336" s="27"/>
      <c r="BT336" s="3"/>
      <c r="BU336" s="27"/>
      <c r="BV336" s="9"/>
      <c r="BW336" s="27"/>
      <c r="BX336" s="3"/>
      <c r="BY336" s="27"/>
      <c r="BZ336" s="27"/>
      <c r="CA336" s="3"/>
      <c r="CB336" s="27"/>
      <c r="CC336" s="9"/>
      <c r="CD336" s="27"/>
      <c r="CE336" s="3"/>
      <c r="CF336" s="27"/>
      <c r="CG336" s="27"/>
      <c r="CH336" s="3"/>
      <c r="CI336" s="27"/>
      <c r="CJ336" s="27"/>
      <c r="CK336" s="9"/>
      <c r="CL336" s="27"/>
      <c r="CM336" s="3"/>
      <c r="CN336" s="27"/>
      <c r="CO336" s="27"/>
      <c r="CP336" s="3"/>
      <c r="CQ336" s="27"/>
      <c r="CR336" s="27"/>
    </row>
    <row r="337" spans="1:96" ht="12" customHeight="1">
      <c r="A337" s="16" t="s">
        <v>314</v>
      </c>
      <c r="B337" s="1"/>
      <c r="C337" s="1"/>
      <c r="D337" s="61">
        <f>D175</f>
        <v>-592.71049388551342</v>
      </c>
      <c r="E337" s="3"/>
      <c r="F337" s="27"/>
      <c r="G337" s="27"/>
      <c r="H337" s="3"/>
      <c r="I337" s="61">
        <f>I175</f>
        <v>165.97288027450188</v>
      </c>
      <c r="J337" s="61">
        <f>J175</f>
        <v>-764.30857309087276</v>
      </c>
      <c r="K337" s="61">
        <f>K175</f>
        <v>5.6251989308574109</v>
      </c>
      <c r="L337" s="9"/>
      <c r="M337" s="61">
        <f>M175</f>
        <v>124.68766484155111</v>
      </c>
      <c r="N337" s="3"/>
      <c r="O337" s="33"/>
      <c r="P337" s="33"/>
      <c r="Q337" s="3"/>
      <c r="R337" s="61">
        <f>R175</f>
        <v>119.20397661211811</v>
      </c>
      <c r="S337" s="61">
        <f>S175</f>
        <v>5.4836882294329889</v>
      </c>
      <c r="T337" s="41"/>
      <c r="U337" s="61">
        <f>U175</f>
        <v>21671.358312277091</v>
      </c>
      <c r="V337" s="3"/>
      <c r="W337" s="33"/>
      <c r="X337" s="33"/>
      <c r="Y337" s="3"/>
      <c r="Z337" s="61">
        <f>Z175</f>
        <v>7285.8036086079946</v>
      </c>
      <c r="AA337" s="61">
        <f>AA175</f>
        <v>20.774690235623172</v>
      </c>
      <c r="AB337" s="61">
        <f>AB175</f>
        <v>11728.601743996871</v>
      </c>
      <c r="AC337" s="61">
        <f>AC175</f>
        <v>2636.1782694366038</v>
      </c>
      <c r="AD337" s="9"/>
      <c r="AE337" s="61">
        <f>AE175</f>
        <v>1979.8368873292575</v>
      </c>
      <c r="AF337" s="3"/>
      <c r="AG337" s="27"/>
      <c r="AH337" s="27"/>
      <c r="AI337" s="3"/>
      <c r="AJ337" s="61">
        <f>AJ175</f>
        <v>1979.8368873292575</v>
      </c>
      <c r="AK337" s="61">
        <f>AK175</f>
        <v>0</v>
      </c>
      <c r="AL337" s="9"/>
      <c r="AM337" s="61">
        <f>AM175</f>
        <v>22627.694237763346</v>
      </c>
      <c r="AN337" s="3"/>
      <c r="AO337" s="27"/>
      <c r="AP337" s="27"/>
      <c r="AQ337" s="3"/>
      <c r="AR337" s="61">
        <f>AR175</f>
        <v>22627.694237763346</v>
      </c>
      <c r="AS337" s="9"/>
      <c r="AT337" s="61">
        <f>AT175</f>
        <v>530.20519151333315</v>
      </c>
      <c r="AU337" s="3"/>
      <c r="AV337" s="27"/>
      <c r="AW337" s="27"/>
      <c r="AX337" s="3"/>
      <c r="AY337" s="61">
        <f>AY175</f>
        <v>530.20519151333315</v>
      </c>
      <c r="AZ337" s="9"/>
      <c r="BA337" s="61">
        <f>BA175</f>
        <v>100808.46016707805</v>
      </c>
      <c r="BB337" s="3"/>
      <c r="BC337" s="27"/>
      <c r="BD337" s="27"/>
      <c r="BE337" s="3"/>
      <c r="BF337" s="61">
        <f>BF175</f>
        <v>100808.46016707805</v>
      </c>
      <c r="BG337" s="61">
        <f>BG175</f>
        <v>0</v>
      </c>
      <c r="BH337" s="9"/>
      <c r="BI337" s="61">
        <f>BI175</f>
        <v>0</v>
      </c>
      <c r="BJ337" s="3"/>
      <c r="BK337" s="27"/>
      <c r="BL337" s="27"/>
      <c r="BM337" s="3"/>
      <c r="BN337" s="61">
        <f>BN175</f>
        <v>0</v>
      </c>
      <c r="BO337" s="9"/>
      <c r="BP337" s="61">
        <f>BP175</f>
        <v>26797.779431734893</v>
      </c>
      <c r="BQ337" s="3"/>
      <c r="BR337" s="27"/>
      <c r="BS337" s="27"/>
      <c r="BT337" s="3"/>
      <c r="BU337" s="61">
        <f>BU175</f>
        <v>26797.779431734893</v>
      </c>
      <c r="BV337" s="9"/>
      <c r="BW337" s="61">
        <f>BW175</f>
        <v>190.34719792817853</v>
      </c>
      <c r="BX337" s="3"/>
      <c r="BY337" s="27"/>
      <c r="BZ337" s="27"/>
      <c r="CA337" s="3"/>
      <c r="CB337" s="61">
        <f>CB175</f>
        <v>190.34719792817853</v>
      </c>
      <c r="CC337" s="9"/>
      <c r="CD337" s="61">
        <f>CD175</f>
        <v>19712.704937055914</v>
      </c>
      <c r="CE337" s="3"/>
      <c r="CF337" s="27"/>
      <c r="CG337" s="27"/>
      <c r="CH337" s="3"/>
      <c r="CI337" s="61">
        <f>CI175</f>
        <v>19654.953578169094</v>
      </c>
      <c r="CJ337" s="61">
        <f>CJ175</f>
        <v>57.751358886817563</v>
      </c>
      <c r="CK337" s="9"/>
      <c r="CL337" s="61">
        <f>CL175</f>
        <v>177289.22002410112</v>
      </c>
      <c r="CM337" s="3"/>
      <c r="CN337" s="27"/>
      <c r="CO337" s="27"/>
      <c r="CP337" s="3"/>
      <c r="CQ337" s="61">
        <f>CQ175</f>
        <v>62064.870476557917</v>
      </c>
      <c r="CR337" s="61">
        <f>CR175</f>
        <v>115224.34954754326</v>
      </c>
    </row>
    <row r="338" spans="1:96" ht="12" customHeight="1">
      <c r="A338" s="16"/>
      <c r="B338" s="1"/>
      <c r="C338" s="1"/>
      <c r="D338" s="27"/>
      <c r="E338" s="3"/>
      <c r="F338" s="27"/>
      <c r="G338" s="27"/>
      <c r="H338" s="3"/>
      <c r="I338" s="27"/>
      <c r="J338" s="27"/>
      <c r="K338" s="27"/>
      <c r="L338" s="9"/>
      <c r="M338" s="27"/>
      <c r="N338" s="3"/>
      <c r="O338" s="33"/>
      <c r="P338" s="33"/>
      <c r="Q338" s="3"/>
      <c r="R338" s="27"/>
      <c r="S338" s="27"/>
      <c r="T338" s="41"/>
      <c r="U338" s="27"/>
      <c r="V338" s="3"/>
      <c r="W338" s="33"/>
      <c r="X338" s="33"/>
      <c r="Y338" s="3"/>
      <c r="Z338" s="27"/>
      <c r="AA338" s="27"/>
      <c r="AB338" s="27"/>
      <c r="AC338" s="27"/>
      <c r="AD338" s="9"/>
      <c r="AE338" s="27"/>
      <c r="AF338" s="3"/>
      <c r="AG338" s="27"/>
      <c r="AH338" s="27"/>
      <c r="AI338" s="3"/>
      <c r="AJ338" s="27"/>
      <c r="AK338" s="27"/>
      <c r="AL338" s="9"/>
      <c r="AM338" s="27"/>
      <c r="AN338" s="3"/>
      <c r="AO338" s="27"/>
      <c r="AP338" s="27"/>
      <c r="AQ338" s="3"/>
      <c r="AR338" s="27"/>
      <c r="AS338" s="9"/>
      <c r="AT338" s="27"/>
      <c r="AU338" s="3"/>
      <c r="AV338" s="27"/>
      <c r="AW338" s="27"/>
      <c r="AX338" s="3"/>
      <c r="AY338" s="27"/>
      <c r="AZ338" s="9"/>
      <c r="BA338" s="27"/>
      <c r="BB338" s="3"/>
      <c r="BC338" s="27"/>
      <c r="BD338" s="27"/>
      <c r="BE338" s="3"/>
      <c r="BF338" s="27"/>
      <c r="BG338" s="27"/>
      <c r="BH338" s="9"/>
      <c r="BI338" s="27"/>
      <c r="BJ338" s="3"/>
      <c r="BK338" s="27"/>
      <c r="BL338" s="27"/>
      <c r="BM338" s="3"/>
      <c r="BN338" s="27"/>
      <c r="BO338" s="9"/>
      <c r="BP338" s="27"/>
      <c r="BQ338" s="3"/>
      <c r="BR338" s="27"/>
      <c r="BS338" s="27"/>
      <c r="BT338" s="3"/>
      <c r="BU338" s="27"/>
      <c r="BV338" s="9"/>
      <c r="BW338" s="27"/>
      <c r="BX338" s="3"/>
      <c r="BY338" s="27"/>
      <c r="BZ338" s="27"/>
      <c r="CA338" s="3"/>
      <c r="CB338" s="27"/>
      <c r="CC338" s="9"/>
      <c r="CD338" s="27"/>
      <c r="CE338" s="3"/>
      <c r="CF338" s="27"/>
      <c r="CG338" s="27"/>
      <c r="CH338" s="3"/>
      <c r="CI338" s="27"/>
      <c r="CJ338" s="27"/>
      <c r="CK338" s="9"/>
      <c r="CL338" s="27"/>
      <c r="CM338" s="3"/>
      <c r="CN338" s="27"/>
      <c r="CO338" s="27"/>
      <c r="CP338" s="3"/>
      <c r="CQ338" s="27"/>
      <c r="CR338" s="27"/>
    </row>
    <row r="339" spans="1:96" ht="12" customHeight="1">
      <c r="A339" s="62" t="s">
        <v>315</v>
      </c>
      <c r="B339" s="1"/>
      <c r="C339" s="1"/>
      <c r="D339" s="27"/>
      <c r="E339" s="3"/>
      <c r="F339" s="27"/>
      <c r="G339" s="27"/>
      <c r="H339" s="3"/>
      <c r="I339" s="27"/>
      <c r="J339" s="27"/>
      <c r="K339" s="27"/>
      <c r="L339" s="9"/>
      <c r="M339" s="27"/>
      <c r="N339" s="3"/>
      <c r="O339" s="33"/>
      <c r="P339" s="33"/>
      <c r="Q339" s="3"/>
      <c r="R339" s="27"/>
      <c r="S339" s="27"/>
      <c r="T339" s="41"/>
      <c r="U339" s="27"/>
      <c r="V339" s="3"/>
      <c r="W339" s="33"/>
      <c r="X339" s="33"/>
      <c r="Y339" s="3"/>
      <c r="Z339" s="27"/>
      <c r="AA339" s="27"/>
      <c r="AB339" s="27"/>
      <c r="AC339" s="27"/>
      <c r="AD339" s="9"/>
      <c r="AE339" s="27"/>
      <c r="AF339" s="3"/>
      <c r="AG339" s="27"/>
      <c r="AH339" s="27"/>
      <c r="AI339" s="3"/>
      <c r="AJ339" s="27"/>
      <c r="AK339" s="27"/>
      <c r="AL339" s="9"/>
      <c r="AM339" s="27"/>
      <c r="AN339" s="3"/>
      <c r="AO339" s="27"/>
      <c r="AP339" s="27"/>
      <c r="AQ339" s="3"/>
      <c r="AR339" s="27"/>
      <c r="AS339" s="9"/>
      <c r="AT339" s="27"/>
      <c r="AU339" s="3"/>
      <c r="AV339" s="27"/>
      <c r="AW339" s="27"/>
      <c r="AX339" s="3"/>
      <c r="AY339" s="27"/>
      <c r="AZ339" s="9"/>
      <c r="BA339" s="27"/>
      <c r="BB339" s="3"/>
      <c r="BC339" s="27"/>
      <c r="BD339" s="27"/>
      <c r="BE339" s="3"/>
      <c r="BF339" s="27"/>
      <c r="BG339" s="27"/>
      <c r="BH339" s="9"/>
      <c r="BI339" s="27"/>
      <c r="BJ339" s="3"/>
      <c r="BK339" s="27"/>
      <c r="BL339" s="27"/>
      <c r="BM339" s="3"/>
      <c r="BN339" s="27"/>
      <c r="BO339" s="9"/>
      <c r="BP339" s="27"/>
      <c r="BQ339" s="3"/>
      <c r="BR339" s="27"/>
      <c r="BS339" s="27"/>
      <c r="BT339" s="3"/>
      <c r="BU339" s="27"/>
      <c r="BV339" s="9"/>
      <c r="BW339" s="27"/>
      <c r="BX339" s="3"/>
      <c r="BY339" s="27"/>
      <c r="BZ339" s="27"/>
      <c r="CA339" s="3"/>
      <c r="CB339" s="27"/>
      <c r="CC339" s="9"/>
      <c r="CD339" s="27"/>
      <c r="CE339" s="3"/>
      <c r="CF339" s="27"/>
      <c r="CG339" s="27"/>
      <c r="CH339" s="3"/>
      <c r="CI339" s="27"/>
      <c r="CJ339" s="27"/>
      <c r="CK339" s="9"/>
      <c r="CL339" s="27"/>
      <c r="CM339" s="3"/>
      <c r="CN339" s="27"/>
      <c r="CO339" s="27"/>
      <c r="CP339" s="3"/>
      <c r="CQ339" s="27"/>
      <c r="CR339" s="27"/>
    </row>
    <row r="340" spans="1:96" ht="12" customHeight="1">
      <c r="A340" s="16" t="s">
        <v>187</v>
      </c>
      <c r="B340" s="1"/>
      <c r="C340" s="1"/>
      <c r="D340" s="27">
        <f>D207</f>
        <v>580568.87898541417</v>
      </c>
      <c r="E340" s="3"/>
      <c r="F340" s="27"/>
      <c r="G340" s="27"/>
      <c r="H340" s="3"/>
      <c r="I340" s="27">
        <f>I207</f>
        <v>524877.69049213524</v>
      </c>
      <c r="J340" s="27">
        <f>J207</f>
        <v>11231.866274628304</v>
      </c>
      <c r="K340" s="27">
        <f>K207</f>
        <v>44459.322218650654</v>
      </c>
      <c r="L340" s="9"/>
      <c r="M340" s="27">
        <f>M207</f>
        <v>0</v>
      </c>
      <c r="N340" s="3"/>
      <c r="O340" s="33"/>
      <c r="P340" s="33"/>
      <c r="Q340" s="3"/>
      <c r="R340" s="27">
        <f>R207</f>
        <v>0</v>
      </c>
      <c r="S340" s="27">
        <f>S207</f>
        <v>0</v>
      </c>
      <c r="T340" s="41"/>
      <c r="U340" s="27">
        <f>U207</f>
        <v>32537.202969100184</v>
      </c>
      <c r="V340" s="3"/>
      <c r="W340" s="33"/>
      <c r="X340" s="33"/>
      <c r="Y340" s="3"/>
      <c r="Z340" s="27">
        <f>Z207</f>
        <v>26623.229559991847</v>
      </c>
      <c r="AA340" s="27">
        <f>AA207</f>
        <v>5656.3019230974323</v>
      </c>
      <c r="AB340" s="27">
        <f>AB207</f>
        <v>257.67148601090696</v>
      </c>
      <c r="AC340" s="27">
        <f>AC207</f>
        <v>0</v>
      </c>
      <c r="AD340" s="9"/>
      <c r="AE340" s="27">
        <f>AE207</f>
        <v>3352.1314679471893</v>
      </c>
      <c r="AF340" s="3"/>
      <c r="AG340" s="27"/>
      <c r="AH340" s="27"/>
      <c r="AI340" s="3"/>
      <c r="AJ340" s="27">
        <f>AJ207</f>
        <v>0</v>
      </c>
      <c r="AK340" s="27">
        <f>AK207</f>
        <v>3352.1314679471893</v>
      </c>
      <c r="AL340" s="9"/>
      <c r="AM340" s="27">
        <f>AM207</f>
        <v>0</v>
      </c>
      <c r="AN340" s="3"/>
      <c r="AO340" s="27"/>
      <c r="AP340" s="27"/>
      <c r="AQ340" s="3"/>
      <c r="AR340" s="27">
        <f>AR207</f>
        <v>0</v>
      </c>
      <c r="AS340" s="9"/>
      <c r="AT340" s="27">
        <f>AT207</f>
        <v>0</v>
      </c>
      <c r="AU340" s="3"/>
      <c r="AV340" s="27"/>
      <c r="AW340" s="27"/>
      <c r="AX340" s="3"/>
      <c r="AY340" s="27">
        <f>AY207</f>
        <v>0</v>
      </c>
      <c r="AZ340" s="9"/>
      <c r="BA340" s="27">
        <f>BA207</f>
        <v>20952.806492653777</v>
      </c>
      <c r="BB340" s="3"/>
      <c r="BC340" s="27"/>
      <c r="BD340" s="27"/>
      <c r="BE340" s="3"/>
      <c r="BF340" s="27">
        <f>BF207</f>
        <v>9930.072044166669</v>
      </c>
      <c r="BG340" s="27">
        <f>BG207</f>
        <v>11022.734448487106</v>
      </c>
      <c r="BH340" s="9"/>
      <c r="BI340" s="27">
        <f>BI207</f>
        <v>213.29883019258295</v>
      </c>
      <c r="BJ340" s="3"/>
      <c r="BK340" s="27"/>
      <c r="BL340" s="27"/>
      <c r="BM340" s="3"/>
      <c r="BN340" s="27">
        <f>BN207</f>
        <v>213.29883019258295</v>
      </c>
      <c r="BO340" s="9"/>
      <c r="BP340" s="27">
        <f>BP207</f>
        <v>0</v>
      </c>
      <c r="BQ340" s="3"/>
      <c r="BR340" s="27"/>
      <c r="BS340" s="27"/>
      <c r="BT340" s="3"/>
      <c r="BU340" s="27">
        <f>BU207</f>
        <v>0</v>
      </c>
      <c r="BV340" s="9"/>
      <c r="BW340" s="27">
        <f>BW207</f>
        <v>1287.3599999999999</v>
      </c>
      <c r="BX340" s="3"/>
      <c r="BY340" s="27"/>
      <c r="BZ340" s="27"/>
      <c r="CA340" s="3"/>
      <c r="CB340" s="27">
        <f>CB207</f>
        <v>1287.3599999999999</v>
      </c>
      <c r="CC340" s="9"/>
      <c r="CD340" s="27">
        <f>CD207</f>
        <v>1116.717914624581</v>
      </c>
      <c r="CE340" s="3"/>
      <c r="CF340" s="27"/>
      <c r="CG340" s="27"/>
      <c r="CH340" s="3"/>
      <c r="CI340" s="27">
        <f>CI207</f>
        <v>0</v>
      </c>
      <c r="CJ340" s="27">
        <f>CJ207</f>
        <v>1116.717914624581</v>
      </c>
      <c r="CK340" s="9"/>
      <c r="CL340" s="27">
        <f>CL207</f>
        <v>0</v>
      </c>
      <c r="CM340" s="3"/>
      <c r="CN340" s="27"/>
      <c r="CO340" s="27"/>
      <c r="CP340" s="3"/>
      <c r="CQ340" s="27">
        <f>CQ207</f>
        <v>0</v>
      </c>
      <c r="CR340" s="27">
        <f>CR207</f>
        <v>0</v>
      </c>
    </row>
    <row r="341" spans="1:96" ht="12" customHeight="1">
      <c r="A341" s="16" t="s">
        <v>316</v>
      </c>
      <c r="B341" s="1"/>
      <c r="C341" s="1"/>
      <c r="D341" s="27">
        <f>D216</f>
        <v>0</v>
      </c>
      <c r="E341" s="3"/>
      <c r="F341" s="27"/>
      <c r="G341" s="27"/>
      <c r="H341" s="3"/>
      <c r="I341" s="27">
        <f>I216</f>
        <v>0</v>
      </c>
      <c r="J341" s="27">
        <f>J216</f>
        <v>0</v>
      </c>
      <c r="K341" s="27">
        <f>K216</f>
        <v>0</v>
      </c>
      <c r="L341" s="9"/>
      <c r="M341" s="27">
        <f>M216</f>
        <v>0</v>
      </c>
      <c r="N341" s="3"/>
      <c r="O341" s="33"/>
      <c r="P341" s="33"/>
      <c r="Q341" s="3"/>
      <c r="R341" s="27">
        <f>R216</f>
        <v>0</v>
      </c>
      <c r="S341" s="27">
        <f>S216</f>
        <v>0</v>
      </c>
      <c r="T341" s="41"/>
      <c r="U341" s="27">
        <f>U216</f>
        <v>3083.4618377283368</v>
      </c>
      <c r="V341" s="3"/>
      <c r="W341" s="33"/>
      <c r="X341" s="33"/>
      <c r="Y341" s="3"/>
      <c r="Z341" s="27">
        <f>Z216</f>
        <v>0</v>
      </c>
      <c r="AA341" s="27">
        <f>AA216</f>
        <v>0</v>
      </c>
      <c r="AB341" s="27">
        <f>AB216</f>
        <v>0</v>
      </c>
      <c r="AC341" s="27">
        <f>AC216</f>
        <v>3083.4618377283368</v>
      </c>
      <c r="AD341" s="9"/>
      <c r="AE341" s="27">
        <f>AE216</f>
        <v>0</v>
      </c>
      <c r="AF341" s="3"/>
      <c r="AG341" s="27"/>
      <c r="AH341" s="27"/>
      <c r="AI341" s="3"/>
      <c r="AJ341" s="27">
        <f>AJ216</f>
        <v>0</v>
      </c>
      <c r="AK341" s="27">
        <f>AK216</f>
        <v>0</v>
      </c>
      <c r="AL341" s="9"/>
      <c r="AM341" s="27">
        <f>AM216</f>
        <v>0</v>
      </c>
      <c r="AN341" s="3"/>
      <c r="AO341" s="27"/>
      <c r="AP341" s="27"/>
      <c r="AQ341" s="3"/>
      <c r="AR341" s="27">
        <f>AR216</f>
        <v>0</v>
      </c>
      <c r="AS341" s="9"/>
      <c r="AT341" s="27">
        <f>AT216</f>
        <v>0</v>
      </c>
      <c r="AU341" s="3"/>
      <c r="AV341" s="27"/>
      <c r="AW341" s="27"/>
      <c r="AX341" s="3"/>
      <c r="AY341" s="27">
        <f>AY216</f>
        <v>0</v>
      </c>
      <c r="AZ341" s="9"/>
      <c r="BA341" s="27">
        <f>BA216</f>
        <v>0</v>
      </c>
      <c r="BB341" s="3"/>
      <c r="BC341" s="27"/>
      <c r="BD341" s="27"/>
      <c r="BE341" s="3"/>
      <c r="BF341" s="27">
        <f>BF216</f>
        <v>0</v>
      </c>
      <c r="BG341" s="27">
        <f>BG216</f>
        <v>0</v>
      </c>
      <c r="BH341" s="9"/>
      <c r="BI341" s="27">
        <f>BI216</f>
        <v>0</v>
      </c>
      <c r="BJ341" s="3"/>
      <c r="BK341" s="27"/>
      <c r="BL341" s="27"/>
      <c r="BM341" s="3"/>
      <c r="BN341" s="27">
        <f>BN216</f>
        <v>0</v>
      </c>
      <c r="BO341" s="9"/>
      <c r="BP341" s="27">
        <f>BP216</f>
        <v>0</v>
      </c>
      <c r="BQ341" s="3"/>
      <c r="BR341" s="27"/>
      <c r="BS341" s="27"/>
      <c r="BT341" s="3"/>
      <c r="BU341" s="27">
        <f>BU216</f>
        <v>0</v>
      </c>
      <c r="BV341" s="9"/>
      <c r="BW341" s="27">
        <f>BW216</f>
        <v>0</v>
      </c>
      <c r="BX341" s="3"/>
      <c r="BY341" s="27"/>
      <c r="BZ341" s="27"/>
      <c r="CA341" s="3"/>
      <c r="CB341" s="27">
        <f>CB216</f>
        <v>0</v>
      </c>
      <c r="CC341" s="9"/>
      <c r="CD341" s="27">
        <f>CD216</f>
        <v>0</v>
      </c>
      <c r="CE341" s="3"/>
      <c r="CF341" s="27"/>
      <c r="CG341" s="27"/>
      <c r="CH341" s="3"/>
      <c r="CI341" s="27">
        <f>CI216</f>
        <v>0</v>
      </c>
      <c r="CJ341" s="27">
        <f>CJ216</f>
        <v>0</v>
      </c>
      <c r="CK341" s="9"/>
      <c r="CL341" s="27">
        <f>CL216</f>
        <v>0</v>
      </c>
      <c r="CM341" s="3"/>
      <c r="CN341" s="27"/>
      <c r="CO341" s="27"/>
      <c r="CP341" s="3"/>
      <c r="CQ341" s="27">
        <f>CQ216</f>
        <v>0</v>
      </c>
      <c r="CR341" s="27">
        <f>CR216</f>
        <v>0</v>
      </c>
    </row>
    <row r="342" spans="1:96" ht="12" customHeight="1">
      <c r="A342" s="16" t="s">
        <v>317</v>
      </c>
      <c r="B342" s="1"/>
      <c r="C342" s="1"/>
      <c r="D342" s="27">
        <f>D235</f>
        <v>0</v>
      </c>
      <c r="E342" s="3"/>
      <c r="F342" s="27"/>
      <c r="G342" s="27"/>
      <c r="H342" s="3"/>
      <c r="I342" s="27">
        <f>I235</f>
        <v>0</v>
      </c>
      <c r="J342" s="27">
        <f>J235</f>
        <v>0</v>
      </c>
      <c r="K342" s="27">
        <f>K235</f>
        <v>0</v>
      </c>
      <c r="L342" s="9"/>
      <c r="M342" s="27">
        <f>M235</f>
        <v>190.85561410676246</v>
      </c>
      <c r="N342" s="3"/>
      <c r="O342" s="33"/>
      <c r="P342" s="33"/>
      <c r="Q342" s="3"/>
      <c r="R342" s="27">
        <f>R235</f>
        <v>0</v>
      </c>
      <c r="S342" s="27">
        <f>S235</f>
        <v>190.85561410676246</v>
      </c>
      <c r="T342" s="41"/>
      <c r="U342" s="27">
        <f>U235</f>
        <v>6812.3751241836235</v>
      </c>
      <c r="V342" s="3"/>
      <c r="W342" s="33"/>
      <c r="X342" s="33"/>
      <c r="Y342" s="3"/>
      <c r="Z342" s="27">
        <f>Z235</f>
        <v>3646.7896072746653</v>
      </c>
      <c r="AA342" s="27">
        <f>AA235</f>
        <v>791.50346516950538</v>
      </c>
      <c r="AB342" s="27">
        <f>AB235</f>
        <v>2150.9183388759438</v>
      </c>
      <c r="AC342" s="27">
        <f>AC235</f>
        <v>223.16371286350858</v>
      </c>
      <c r="AD342" s="9"/>
      <c r="AE342" s="27">
        <f>AE235</f>
        <v>418.77249726191792</v>
      </c>
      <c r="AF342" s="3"/>
      <c r="AG342" s="27"/>
      <c r="AH342" s="27"/>
      <c r="AI342" s="3"/>
      <c r="AJ342" s="27">
        <f>AJ235</f>
        <v>418.77249726191792</v>
      </c>
      <c r="AK342" s="27">
        <f>AK235</f>
        <v>0</v>
      </c>
      <c r="AL342" s="9"/>
      <c r="AM342" s="27">
        <f>AM235</f>
        <v>0</v>
      </c>
      <c r="AN342" s="3"/>
      <c r="AO342" s="27"/>
      <c r="AP342" s="27"/>
      <c r="AQ342" s="3"/>
      <c r="AR342" s="27">
        <f>AR235</f>
        <v>0</v>
      </c>
      <c r="AS342" s="9"/>
      <c r="AT342" s="27">
        <f>AT235</f>
        <v>0</v>
      </c>
      <c r="AU342" s="3"/>
      <c r="AV342" s="27"/>
      <c r="AW342" s="27"/>
      <c r="AX342" s="3"/>
      <c r="AY342" s="27">
        <f>AY235</f>
        <v>0</v>
      </c>
      <c r="AZ342" s="9"/>
      <c r="BA342" s="27">
        <f>BA235</f>
        <v>2464.6521249565608</v>
      </c>
      <c r="BB342" s="3"/>
      <c r="BC342" s="27"/>
      <c r="BD342" s="27"/>
      <c r="BE342" s="3"/>
      <c r="BF342" s="27">
        <f>BF235</f>
        <v>2464.6521249565608</v>
      </c>
      <c r="BG342" s="27">
        <f>BG235</f>
        <v>0</v>
      </c>
      <c r="BH342" s="9"/>
      <c r="BI342" s="27">
        <f>BI235</f>
        <v>0</v>
      </c>
      <c r="BJ342" s="3"/>
      <c r="BK342" s="27"/>
      <c r="BL342" s="27"/>
      <c r="BM342" s="3"/>
      <c r="BN342" s="27">
        <f>BN235</f>
        <v>0</v>
      </c>
      <c r="BO342" s="9"/>
      <c r="BP342" s="27">
        <f>BP235</f>
        <v>0</v>
      </c>
      <c r="BQ342" s="3"/>
      <c r="BR342" s="27"/>
      <c r="BS342" s="27"/>
      <c r="BT342" s="3"/>
      <c r="BU342" s="27">
        <f>BU235</f>
        <v>0</v>
      </c>
      <c r="BV342" s="9"/>
      <c r="BW342" s="27">
        <f>BW235</f>
        <v>0</v>
      </c>
      <c r="BX342" s="3"/>
      <c r="BY342" s="27"/>
      <c r="BZ342" s="27"/>
      <c r="CA342" s="3"/>
      <c r="CB342" s="27">
        <f>CB235</f>
        <v>0</v>
      </c>
      <c r="CC342" s="9"/>
      <c r="CD342" s="27">
        <f>CD235</f>
        <v>841.06259306156096</v>
      </c>
      <c r="CE342" s="3"/>
      <c r="CF342" s="27"/>
      <c r="CG342" s="27"/>
      <c r="CH342" s="3"/>
      <c r="CI342" s="27">
        <f>CI235</f>
        <v>491.77184439973047</v>
      </c>
      <c r="CJ342" s="27">
        <f>CJ235</f>
        <v>349.29074866183043</v>
      </c>
      <c r="CK342" s="9"/>
      <c r="CL342" s="27">
        <f>CL235</f>
        <v>0</v>
      </c>
      <c r="CM342" s="3"/>
      <c r="CN342" s="27"/>
      <c r="CO342" s="27"/>
      <c r="CP342" s="3"/>
      <c r="CQ342" s="27">
        <f>CQ235</f>
        <v>0</v>
      </c>
      <c r="CR342" s="27">
        <f>CR235</f>
        <v>0</v>
      </c>
    </row>
    <row r="343" spans="1:96" ht="12" customHeight="1">
      <c r="A343" s="16" t="s">
        <v>318</v>
      </c>
      <c r="B343" s="1"/>
      <c r="C343" s="1"/>
      <c r="D343" s="27">
        <f>D249</f>
        <v>0</v>
      </c>
      <c r="E343" s="3"/>
      <c r="F343" s="27"/>
      <c r="G343" s="27"/>
      <c r="H343" s="3"/>
      <c r="I343" s="27">
        <f>I249</f>
        <v>0</v>
      </c>
      <c r="J343" s="27">
        <f>J249</f>
        <v>0</v>
      </c>
      <c r="K343" s="27">
        <f>K249</f>
        <v>0</v>
      </c>
      <c r="L343" s="9"/>
      <c r="M343" s="27">
        <f>M249</f>
        <v>0</v>
      </c>
      <c r="N343" s="3"/>
      <c r="O343" s="33"/>
      <c r="P343" s="33"/>
      <c r="Q343" s="3"/>
      <c r="R343" s="27">
        <f>R249</f>
        <v>0</v>
      </c>
      <c r="S343" s="27">
        <f>S249</f>
        <v>0</v>
      </c>
      <c r="T343" s="41"/>
      <c r="U343" s="27">
        <f>U249</f>
        <v>0</v>
      </c>
      <c r="V343" s="3"/>
      <c r="W343" s="33"/>
      <c r="X343" s="33"/>
      <c r="Y343" s="3"/>
      <c r="Z343" s="27">
        <f>Z249</f>
        <v>0</v>
      </c>
      <c r="AA343" s="27">
        <f>AA249</f>
        <v>0</v>
      </c>
      <c r="AB343" s="27">
        <f>AB249</f>
        <v>0</v>
      </c>
      <c r="AC343" s="27">
        <f>AC249</f>
        <v>0</v>
      </c>
      <c r="AD343" s="9"/>
      <c r="AE343" s="27">
        <f>AE249</f>
        <v>0</v>
      </c>
      <c r="AF343" s="3"/>
      <c r="AG343" s="27"/>
      <c r="AH343" s="27"/>
      <c r="AI343" s="3"/>
      <c r="AJ343" s="27">
        <f>AJ249</f>
        <v>0</v>
      </c>
      <c r="AK343" s="27">
        <f>AK249</f>
        <v>0</v>
      </c>
      <c r="AL343" s="9"/>
      <c r="AM343" s="27">
        <f>AM249</f>
        <v>5854.0173534478918</v>
      </c>
      <c r="AN343" s="3"/>
      <c r="AO343" s="27"/>
      <c r="AP343" s="27"/>
      <c r="AQ343" s="3"/>
      <c r="AR343" s="27">
        <f>AR249</f>
        <v>5854.0173534478918</v>
      </c>
      <c r="AS343" s="9"/>
      <c r="AT343" s="27">
        <f>AT249</f>
        <v>38.755501374382654</v>
      </c>
      <c r="AU343" s="3"/>
      <c r="AV343" s="27"/>
      <c r="AW343" s="27"/>
      <c r="AX343" s="3"/>
      <c r="AY343" s="27">
        <f>AY249</f>
        <v>38.755501374382654</v>
      </c>
      <c r="AZ343" s="9"/>
      <c r="BA343" s="27">
        <f>BA249</f>
        <v>6598.6566778749593</v>
      </c>
      <c r="BB343" s="3"/>
      <c r="BC343" s="27"/>
      <c r="BD343" s="27"/>
      <c r="BE343" s="3"/>
      <c r="BF343" s="27">
        <f>BF249</f>
        <v>6598.6566778749593</v>
      </c>
      <c r="BG343" s="27">
        <f>BG249</f>
        <v>0</v>
      </c>
      <c r="BH343" s="9"/>
      <c r="BI343" s="27">
        <f>BI249</f>
        <v>0</v>
      </c>
      <c r="BJ343" s="3"/>
      <c r="BK343" s="27"/>
      <c r="BL343" s="27"/>
      <c r="BM343" s="3"/>
      <c r="BN343" s="27">
        <f>BN249</f>
        <v>0</v>
      </c>
      <c r="BO343" s="9"/>
      <c r="BP343" s="27">
        <f>BP249</f>
        <v>3523.1036650398623</v>
      </c>
      <c r="BQ343" s="3"/>
      <c r="BR343" s="27"/>
      <c r="BS343" s="27"/>
      <c r="BT343" s="3"/>
      <c r="BU343" s="27">
        <f>BU249</f>
        <v>3523.1036650398623</v>
      </c>
      <c r="BV343" s="9"/>
      <c r="BW343" s="27">
        <f>BW249</f>
        <v>121.70216704679245</v>
      </c>
      <c r="BX343" s="3"/>
      <c r="BY343" s="27"/>
      <c r="BZ343" s="27"/>
      <c r="CA343" s="3"/>
      <c r="CB343" s="27">
        <f>CB249</f>
        <v>121.70216704679245</v>
      </c>
      <c r="CC343" s="9"/>
      <c r="CD343" s="27">
        <f>CD249</f>
        <v>842.74228965531711</v>
      </c>
      <c r="CE343" s="3"/>
      <c r="CF343" s="27"/>
      <c r="CG343" s="27"/>
      <c r="CH343" s="3"/>
      <c r="CI343" s="27">
        <f>CI249</f>
        <v>697.50949223069006</v>
      </c>
      <c r="CJ343" s="27">
        <f>CJ249</f>
        <v>145.23279742462711</v>
      </c>
      <c r="CK343" s="9"/>
      <c r="CL343" s="27">
        <f>CL249</f>
        <v>0</v>
      </c>
      <c r="CM343" s="3"/>
      <c r="CN343" s="27"/>
      <c r="CO343" s="27"/>
      <c r="CP343" s="3"/>
      <c r="CQ343" s="27">
        <f>CQ249</f>
        <v>0</v>
      </c>
      <c r="CR343" s="27">
        <f>CR249</f>
        <v>0</v>
      </c>
    </row>
    <row r="344" spans="1:96" ht="12" customHeight="1">
      <c r="A344" s="16" t="s">
        <v>319</v>
      </c>
      <c r="B344" s="1"/>
      <c r="C344" s="1"/>
      <c r="D344" s="27">
        <f>D266</f>
        <v>0</v>
      </c>
      <c r="E344" s="3"/>
      <c r="F344" s="27"/>
      <c r="G344" s="27"/>
      <c r="H344" s="3"/>
      <c r="I344" s="27">
        <f>I266</f>
        <v>0</v>
      </c>
      <c r="J344" s="27">
        <f>J266</f>
        <v>0</v>
      </c>
      <c r="K344" s="27">
        <f>K266</f>
        <v>0</v>
      </c>
      <c r="L344" s="9"/>
      <c r="M344" s="27">
        <f>M266</f>
        <v>0</v>
      </c>
      <c r="N344" s="3"/>
      <c r="O344" s="33"/>
      <c r="P344" s="33"/>
      <c r="Q344" s="3"/>
      <c r="R344" s="27">
        <f>R266</f>
        <v>0</v>
      </c>
      <c r="S344" s="27">
        <f>S266</f>
        <v>0</v>
      </c>
      <c r="T344" s="41"/>
      <c r="U344" s="27">
        <f>U266</f>
        <v>0</v>
      </c>
      <c r="V344" s="3"/>
      <c r="W344" s="33"/>
      <c r="X344" s="33"/>
      <c r="Y344" s="3"/>
      <c r="Z344" s="27">
        <f>Z266</f>
        <v>0</v>
      </c>
      <c r="AA344" s="27">
        <f>AA266</f>
        <v>0</v>
      </c>
      <c r="AB344" s="27">
        <f>AB266</f>
        <v>0</v>
      </c>
      <c r="AC344" s="27">
        <f>AC266</f>
        <v>0</v>
      </c>
      <c r="AD344" s="9"/>
      <c r="AE344" s="27">
        <f>AE266</f>
        <v>0</v>
      </c>
      <c r="AF344" s="3"/>
      <c r="AG344" s="27"/>
      <c r="AH344" s="27"/>
      <c r="AI344" s="3"/>
      <c r="AJ344" s="27">
        <f>AJ266</f>
        <v>0</v>
      </c>
      <c r="AK344" s="27">
        <f>AK266</f>
        <v>0</v>
      </c>
      <c r="AL344" s="9"/>
      <c r="AM344" s="27">
        <f>AM266</f>
        <v>0</v>
      </c>
      <c r="AN344" s="3"/>
      <c r="AO344" s="27"/>
      <c r="AP344" s="27"/>
      <c r="AQ344" s="3"/>
      <c r="AR344" s="27">
        <f>AR266</f>
        <v>0</v>
      </c>
      <c r="AS344" s="9"/>
      <c r="AT344" s="27">
        <f>AT266</f>
        <v>0</v>
      </c>
      <c r="AU344" s="3"/>
      <c r="AV344" s="27"/>
      <c r="AW344" s="27"/>
      <c r="AX344" s="3"/>
      <c r="AY344" s="27">
        <f>AY266</f>
        <v>0</v>
      </c>
      <c r="AZ344" s="9"/>
      <c r="BA344" s="27">
        <f>BA266</f>
        <v>0</v>
      </c>
      <c r="BB344" s="3"/>
      <c r="BC344" s="27"/>
      <c r="BD344" s="27"/>
      <c r="BE344" s="3"/>
      <c r="BF344" s="27">
        <f>BF266</f>
        <v>0</v>
      </c>
      <c r="BG344" s="27">
        <f>BG266</f>
        <v>0</v>
      </c>
      <c r="BH344" s="9"/>
      <c r="BI344" s="27">
        <f>BI266</f>
        <v>0</v>
      </c>
      <c r="BJ344" s="3"/>
      <c r="BK344" s="27"/>
      <c r="BL344" s="27"/>
      <c r="BM344" s="3"/>
      <c r="BN344" s="27">
        <f>BN266</f>
        <v>0</v>
      </c>
      <c r="BO344" s="9"/>
      <c r="BP344" s="27">
        <f>BP266</f>
        <v>0</v>
      </c>
      <c r="BQ344" s="3"/>
      <c r="BR344" s="27"/>
      <c r="BS344" s="27"/>
      <c r="BT344" s="3"/>
      <c r="BU344" s="27">
        <f>BU266</f>
        <v>0</v>
      </c>
      <c r="BV344" s="9"/>
      <c r="BW344" s="27">
        <f>BW266</f>
        <v>0</v>
      </c>
      <c r="BX344" s="3"/>
      <c r="BY344" s="27"/>
      <c r="BZ344" s="27"/>
      <c r="CA344" s="3"/>
      <c r="CB344" s="27">
        <f>CB266</f>
        <v>0</v>
      </c>
      <c r="CC344" s="9"/>
      <c r="CD344" s="27">
        <f>CD266</f>
        <v>0</v>
      </c>
      <c r="CE344" s="3"/>
      <c r="CF344" s="27"/>
      <c r="CG344" s="27"/>
      <c r="CH344" s="3"/>
      <c r="CI344" s="27">
        <f>CI266</f>
        <v>0</v>
      </c>
      <c r="CJ344" s="27">
        <f>CJ266</f>
        <v>0</v>
      </c>
      <c r="CK344" s="9"/>
      <c r="CL344" s="27">
        <f>CL266</f>
        <v>46621.824461275712</v>
      </c>
      <c r="CM344" s="3"/>
      <c r="CN344" s="27"/>
      <c r="CO344" s="27"/>
      <c r="CP344" s="3"/>
      <c r="CQ344" s="27">
        <f>CQ266</f>
        <v>12062.148262058634</v>
      </c>
      <c r="CR344" s="27">
        <f>CR266</f>
        <v>34559.676199217087</v>
      </c>
    </row>
    <row r="345" spans="1:96" ht="12" customHeight="1">
      <c r="A345" s="16" t="s">
        <v>320</v>
      </c>
      <c r="B345" s="1"/>
      <c r="C345" s="1"/>
      <c r="D345" s="27">
        <f>D283</f>
        <v>0</v>
      </c>
      <c r="E345" s="3"/>
      <c r="F345" s="27"/>
      <c r="G345" s="27"/>
      <c r="H345" s="3"/>
      <c r="I345" s="27">
        <f t="shared" ref="I345:K345" si="876">I283</f>
        <v>0</v>
      </c>
      <c r="J345" s="27">
        <f t="shared" si="876"/>
        <v>0</v>
      </c>
      <c r="K345" s="27">
        <f t="shared" si="876"/>
        <v>0</v>
      </c>
      <c r="L345" s="9"/>
      <c r="M345" s="27">
        <f>M283</f>
        <v>0</v>
      </c>
      <c r="N345" s="3"/>
      <c r="O345" s="33"/>
      <c r="P345" s="33"/>
      <c r="Q345" s="3"/>
      <c r="R345" s="27">
        <f t="shared" ref="R345:S345" si="877">R283</f>
        <v>0</v>
      </c>
      <c r="S345" s="27">
        <f t="shared" si="877"/>
        <v>0</v>
      </c>
      <c r="T345" s="41"/>
      <c r="U345" s="27">
        <f>U283</f>
        <v>0</v>
      </c>
      <c r="V345" s="3"/>
      <c r="W345" s="33"/>
      <c r="X345" s="33"/>
      <c r="Y345" s="3"/>
      <c r="Z345" s="27">
        <f t="shared" ref="Z345:AC345" si="878">Z283</f>
        <v>0</v>
      </c>
      <c r="AA345" s="27">
        <f t="shared" si="878"/>
        <v>0</v>
      </c>
      <c r="AB345" s="27">
        <f t="shared" si="878"/>
        <v>0</v>
      </c>
      <c r="AC345" s="27">
        <f t="shared" si="878"/>
        <v>0</v>
      </c>
      <c r="AD345" s="9"/>
      <c r="AE345" s="27">
        <f>AE283</f>
        <v>0</v>
      </c>
      <c r="AF345" s="3"/>
      <c r="AG345" s="27"/>
      <c r="AH345" s="27"/>
      <c r="AI345" s="3"/>
      <c r="AJ345" s="27">
        <f t="shared" ref="AJ345:AK345" si="879">AJ283</f>
        <v>0</v>
      </c>
      <c r="AK345" s="27">
        <f t="shared" si="879"/>
        <v>0</v>
      </c>
      <c r="AL345" s="9"/>
      <c r="AM345" s="27">
        <f>AM283</f>
        <v>0</v>
      </c>
      <c r="AN345" s="3"/>
      <c r="AO345" s="27"/>
      <c r="AP345" s="27"/>
      <c r="AQ345" s="3"/>
      <c r="AR345" s="27">
        <f>AR283</f>
        <v>0</v>
      </c>
      <c r="AS345" s="9"/>
      <c r="AT345" s="27">
        <f>AT283</f>
        <v>0</v>
      </c>
      <c r="AU345" s="3"/>
      <c r="AV345" s="27"/>
      <c r="AW345" s="27"/>
      <c r="AX345" s="3"/>
      <c r="AY345" s="27">
        <f>AY283</f>
        <v>0</v>
      </c>
      <c r="AZ345" s="9"/>
      <c r="BA345" s="27">
        <f>BA283</f>
        <v>0</v>
      </c>
      <c r="BB345" s="3"/>
      <c r="BC345" s="27"/>
      <c r="BD345" s="27"/>
      <c r="BE345" s="3"/>
      <c r="BF345" s="27">
        <f t="shared" ref="BF345:BG345" si="880">BF283</f>
        <v>0</v>
      </c>
      <c r="BG345" s="27">
        <f t="shared" si="880"/>
        <v>0</v>
      </c>
      <c r="BH345" s="9"/>
      <c r="BI345" s="27">
        <f>BI283</f>
        <v>0</v>
      </c>
      <c r="BJ345" s="3"/>
      <c r="BK345" s="27"/>
      <c r="BL345" s="27"/>
      <c r="BM345" s="3"/>
      <c r="BN345" s="27">
        <f>BN283</f>
        <v>0</v>
      </c>
      <c r="BO345" s="9"/>
      <c r="BP345" s="27">
        <f>BP283</f>
        <v>0</v>
      </c>
      <c r="BQ345" s="3"/>
      <c r="BR345" s="27"/>
      <c r="BS345" s="27"/>
      <c r="BT345" s="3"/>
      <c r="BU345" s="27">
        <f>BU283</f>
        <v>0</v>
      </c>
      <c r="BV345" s="9"/>
      <c r="BW345" s="27">
        <f>BW283</f>
        <v>0</v>
      </c>
      <c r="BX345" s="3"/>
      <c r="BY345" s="27"/>
      <c r="BZ345" s="27"/>
      <c r="CA345" s="3"/>
      <c r="CB345" s="27">
        <f>CB283</f>
        <v>0</v>
      </c>
      <c r="CC345" s="9"/>
      <c r="CD345" s="27">
        <f>CD283</f>
        <v>0</v>
      </c>
      <c r="CE345" s="3"/>
      <c r="CF345" s="27"/>
      <c r="CG345" s="27"/>
      <c r="CH345" s="3"/>
      <c r="CI345" s="27">
        <f t="shared" ref="CI345:CJ345" si="881">CI283</f>
        <v>0</v>
      </c>
      <c r="CJ345" s="27">
        <f t="shared" si="881"/>
        <v>0</v>
      </c>
      <c r="CK345" s="9"/>
      <c r="CL345" s="27">
        <f>CL283</f>
        <v>22836.029700566673</v>
      </c>
      <c r="CM345" s="3"/>
      <c r="CN345" s="27"/>
      <c r="CO345" s="27"/>
      <c r="CP345" s="3"/>
      <c r="CQ345" s="27">
        <f t="shared" ref="CQ345:CR345" si="882">CQ283</f>
        <v>8865.1306911909087</v>
      </c>
      <c r="CR345" s="27">
        <f t="shared" si="882"/>
        <v>13970.899009375764</v>
      </c>
    </row>
    <row r="346" spans="1:96" ht="12" customHeight="1">
      <c r="A346" s="16" t="s">
        <v>321</v>
      </c>
      <c r="B346" s="1"/>
      <c r="C346" s="1"/>
      <c r="D346" s="27">
        <f>D289</f>
        <v>3089.6420423985296</v>
      </c>
      <c r="E346" s="3"/>
      <c r="F346" s="27"/>
      <c r="G346" s="27"/>
      <c r="H346" s="3"/>
      <c r="I346" s="27">
        <f t="shared" ref="I346:K346" si="883">I289</f>
        <v>1226.4883114262921</v>
      </c>
      <c r="J346" s="27">
        <f t="shared" si="883"/>
        <v>1863.1537309722378</v>
      </c>
      <c r="K346" s="27">
        <f t="shared" si="883"/>
        <v>0</v>
      </c>
      <c r="L346" s="9"/>
      <c r="M346" s="27">
        <f>M289</f>
        <v>39.469564546205525</v>
      </c>
      <c r="N346" s="3"/>
      <c r="O346" s="33"/>
      <c r="P346" s="33"/>
      <c r="Q346" s="3"/>
      <c r="R346" s="27">
        <f t="shared" ref="R346:S346" si="884">R289</f>
        <v>0.91608788276199904</v>
      </c>
      <c r="S346" s="27">
        <f t="shared" si="884"/>
        <v>38.553476663443526</v>
      </c>
      <c r="T346" s="41"/>
      <c r="U346" s="27">
        <f>U289</f>
        <v>1572.4973416487142</v>
      </c>
      <c r="V346" s="3"/>
      <c r="W346" s="33"/>
      <c r="X346" s="33"/>
      <c r="Y346" s="3"/>
      <c r="Z346" s="27">
        <f t="shared" ref="Z346:AC346" si="885">Z289</f>
        <v>965.67610877303468</v>
      </c>
      <c r="AA346" s="27">
        <f t="shared" si="885"/>
        <v>0</v>
      </c>
      <c r="AB346" s="27">
        <f t="shared" si="885"/>
        <v>549.78003698536565</v>
      </c>
      <c r="AC346" s="27">
        <f t="shared" si="885"/>
        <v>57.041195890313894</v>
      </c>
      <c r="AD346" s="9"/>
      <c r="AE346" s="27">
        <f>AE289</f>
        <v>86.603520615374435</v>
      </c>
      <c r="AF346" s="3"/>
      <c r="AG346" s="27"/>
      <c r="AH346" s="27"/>
      <c r="AI346" s="3"/>
      <c r="AJ346" s="27">
        <f t="shared" ref="AJ346:AK346" si="886">AJ289</f>
        <v>86.603520615374435</v>
      </c>
      <c r="AK346" s="27">
        <f t="shared" si="886"/>
        <v>0</v>
      </c>
      <c r="AL346" s="9"/>
      <c r="AM346" s="27">
        <f>AM289</f>
        <v>2648.8857990454285</v>
      </c>
      <c r="AN346" s="3"/>
      <c r="AO346" s="27"/>
      <c r="AP346" s="27"/>
      <c r="AQ346" s="3"/>
      <c r="AR346" s="27">
        <f>AR289</f>
        <v>2648.8857990454285</v>
      </c>
      <c r="AS346" s="9"/>
      <c r="AT346" s="27">
        <f>AT289</f>
        <v>17.53648665988732</v>
      </c>
      <c r="AU346" s="3"/>
      <c r="AV346" s="27"/>
      <c r="AW346" s="27"/>
      <c r="AX346" s="3"/>
      <c r="AY346" s="27">
        <f>AY289</f>
        <v>17.53648665988732</v>
      </c>
      <c r="AZ346" s="9"/>
      <c r="BA346" s="27">
        <f>BA289</f>
        <v>4204.4871174440877</v>
      </c>
      <c r="BB346" s="3"/>
      <c r="BC346" s="27"/>
      <c r="BD346" s="27"/>
      <c r="BE346" s="3"/>
      <c r="BF346" s="27">
        <f t="shared" ref="BF346:BG346" si="887">BF289</f>
        <v>4204.4871174440877</v>
      </c>
      <c r="BG346" s="27">
        <f t="shared" si="887"/>
        <v>0</v>
      </c>
      <c r="BH346" s="9"/>
      <c r="BI346" s="27">
        <f>BI289</f>
        <v>0</v>
      </c>
      <c r="BJ346" s="3"/>
      <c r="BK346" s="27"/>
      <c r="BL346" s="27"/>
      <c r="BM346" s="3"/>
      <c r="BN346" s="27">
        <f>BN289</f>
        <v>0</v>
      </c>
      <c r="BO346" s="9"/>
      <c r="BP346" s="27">
        <f>BP289</f>
        <v>1682.1467885279706</v>
      </c>
      <c r="BQ346" s="3"/>
      <c r="BR346" s="27"/>
      <c r="BS346" s="27"/>
      <c r="BT346" s="3"/>
      <c r="BU346" s="27">
        <f>BU289</f>
        <v>1682.1467885279706</v>
      </c>
      <c r="BV346" s="9"/>
      <c r="BW346" s="27">
        <f>BW289</f>
        <v>108.83259335582909</v>
      </c>
      <c r="BX346" s="3"/>
      <c r="BY346" s="27"/>
      <c r="BZ346" s="27"/>
      <c r="CA346" s="3"/>
      <c r="CB346" s="27">
        <f>CB289</f>
        <v>108.83259335582909</v>
      </c>
      <c r="CC346" s="9"/>
      <c r="CD346" s="27">
        <f>CD289</f>
        <v>586.2219353506681</v>
      </c>
      <c r="CE346" s="3"/>
      <c r="CF346" s="27"/>
      <c r="CG346" s="27"/>
      <c r="CH346" s="3"/>
      <c r="CI346" s="27">
        <f t="shared" ref="CI346:CJ346" si="888">CI289</f>
        <v>415.43982821046154</v>
      </c>
      <c r="CJ346" s="27">
        <f t="shared" si="888"/>
        <v>170.78210714020648</v>
      </c>
      <c r="CK346" s="9"/>
      <c r="CL346" s="27">
        <f>CL289</f>
        <v>25527.060922614688</v>
      </c>
      <c r="CM346" s="3"/>
      <c r="CN346" s="27"/>
      <c r="CO346" s="27"/>
      <c r="CP346" s="3"/>
      <c r="CQ346" s="27">
        <f t="shared" ref="CQ346:CR346" si="889">CQ289</f>
        <v>7691.1665531646922</v>
      </c>
      <c r="CR346" s="27">
        <f t="shared" si="889"/>
        <v>17835.894369449998</v>
      </c>
    </row>
    <row r="347" spans="1:96" ht="12" customHeight="1">
      <c r="A347" s="16" t="s">
        <v>322</v>
      </c>
      <c r="B347" s="1"/>
      <c r="C347" s="1"/>
      <c r="D347" s="27">
        <f>D295</f>
        <v>1323.8126986323264</v>
      </c>
      <c r="E347" s="3"/>
      <c r="F347" s="27"/>
      <c r="G347" s="27"/>
      <c r="H347" s="3"/>
      <c r="I347" s="27">
        <f t="shared" ref="I347:K347" si="890">I295</f>
        <v>0</v>
      </c>
      <c r="J347" s="27">
        <f t="shared" si="890"/>
        <v>1323.8126986323264</v>
      </c>
      <c r="K347" s="27">
        <f t="shared" si="890"/>
        <v>0</v>
      </c>
      <c r="L347" s="9"/>
      <c r="M347" s="27">
        <f>M295</f>
        <v>0</v>
      </c>
      <c r="N347" s="3"/>
      <c r="O347" s="33"/>
      <c r="P347" s="33"/>
      <c r="Q347" s="3"/>
      <c r="R347" s="27">
        <f t="shared" ref="R347:S347" si="891">R295</f>
        <v>0</v>
      </c>
      <c r="S347" s="27">
        <f t="shared" si="891"/>
        <v>0</v>
      </c>
      <c r="T347" s="41"/>
      <c r="U347" s="27">
        <f>U295</f>
        <v>0</v>
      </c>
      <c r="V347" s="3"/>
      <c r="W347" s="33"/>
      <c r="X347" s="33"/>
      <c r="Y347" s="3"/>
      <c r="Z347" s="27">
        <f t="shared" ref="Z347:AC347" si="892">Z295</f>
        <v>0</v>
      </c>
      <c r="AA347" s="27">
        <f t="shared" si="892"/>
        <v>0</v>
      </c>
      <c r="AB347" s="27">
        <f t="shared" si="892"/>
        <v>0</v>
      </c>
      <c r="AC347" s="27">
        <f t="shared" si="892"/>
        <v>0</v>
      </c>
      <c r="AD347" s="9"/>
      <c r="AE347" s="27">
        <f>AE295</f>
        <v>0</v>
      </c>
      <c r="AF347" s="3"/>
      <c r="AG347" s="27"/>
      <c r="AH347" s="27"/>
      <c r="AI347" s="3"/>
      <c r="AJ347" s="27">
        <f t="shared" ref="AJ347:AK347" si="893">AJ295</f>
        <v>0</v>
      </c>
      <c r="AK347" s="27">
        <f t="shared" si="893"/>
        <v>0</v>
      </c>
      <c r="AL347" s="9"/>
      <c r="AM347" s="27">
        <f>AM295</f>
        <v>0</v>
      </c>
      <c r="AN347" s="3"/>
      <c r="AO347" s="27"/>
      <c r="AP347" s="27"/>
      <c r="AQ347" s="3"/>
      <c r="AR347" s="27">
        <f>AR295</f>
        <v>0</v>
      </c>
      <c r="AS347" s="9"/>
      <c r="AT347" s="27">
        <f>AT295</f>
        <v>0</v>
      </c>
      <c r="AU347" s="3"/>
      <c r="AV347" s="27"/>
      <c r="AW347" s="27"/>
      <c r="AX347" s="3"/>
      <c r="AY347" s="27">
        <f>AY295</f>
        <v>0</v>
      </c>
      <c r="AZ347" s="9"/>
      <c r="BA347" s="27">
        <f>BA295</f>
        <v>0</v>
      </c>
      <c r="BB347" s="3"/>
      <c r="BC347" s="27"/>
      <c r="BD347" s="27"/>
      <c r="BE347" s="3"/>
      <c r="BF347" s="27">
        <f t="shared" ref="BF347:BG347" si="894">BF295</f>
        <v>0</v>
      </c>
      <c r="BG347" s="27">
        <f t="shared" si="894"/>
        <v>0</v>
      </c>
      <c r="BH347" s="9"/>
      <c r="BI347" s="27">
        <f>BI295</f>
        <v>0</v>
      </c>
      <c r="BJ347" s="3"/>
      <c r="BK347" s="27"/>
      <c r="BL347" s="27"/>
      <c r="BM347" s="3"/>
      <c r="BN347" s="27">
        <f>BN295</f>
        <v>0</v>
      </c>
      <c r="BO347" s="9"/>
      <c r="BP347" s="27">
        <f>BP295</f>
        <v>0</v>
      </c>
      <c r="BQ347" s="3"/>
      <c r="BR347" s="27"/>
      <c r="BS347" s="27"/>
      <c r="BT347" s="3"/>
      <c r="BU347" s="27">
        <f>BU295</f>
        <v>0</v>
      </c>
      <c r="BV347" s="9"/>
      <c r="BW347" s="27">
        <f>BW295</f>
        <v>0</v>
      </c>
      <c r="BX347" s="3"/>
      <c r="BY347" s="27"/>
      <c r="BZ347" s="27"/>
      <c r="CA347" s="3"/>
      <c r="CB347" s="27">
        <f>CB295</f>
        <v>0</v>
      </c>
      <c r="CC347" s="9"/>
      <c r="CD347" s="27">
        <f>CD295</f>
        <v>0</v>
      </c>
      <c r="CE347" s="3"/>
      <c r="CF347" s="27"/>
      <c r="CG347" s="27"/>
      <c r="CH347" s="3"/>
      <c r="CI347" s="27">
        <f t="shared" ref="CI347:CJ347" si="895">CI295</f>
        <v>0</v>
      </c>
      <c r="CJ347" s="27">
        <f t="shared" si="895"/>
        <v>0</v>
      </c>
      <c r="CK347" s="9"/>
      <c r="CL347" s="27">
        <f>CL295</f>
        <v>74678.027235069152</v>
      </c>
      <c r="CM347" s="3"/>
      <c r="CN347" s="27"/>
      <c r="CO347" s="27"/>
      <c r="CP347" s="3"/>
      <c r="CQ347" s="27">
        <f t="shared" ref="CQ347:CR347" si="896">CQ295</f>
        <v>63268.772451731944</v>
      </c>
      <c r="CR347" s="27">
        <f t="shared" si="896"/>
        <v>11409.254783337199</v>
      </c>
    </row>
    <row r="348" spans="1:96" ht="12" customHeight="1">
      <c r="A348" s="16" t="s">
        <v>323</v>
      </c>
      <c r="B348" s="1"/>
      <c r="C348" s="1"/>
      <c r="D348" s="27">
        <f>D305</f>
        <v>2033.9833747499122</v>
      </c>
      <c r="E348" s="3"/>
      <c r="F348" s="27"/>
      <c r="G348" s="27"/>
      <c r="H348" s="3"/>
      <c r="I348" s="27">
        <f t="shared" ref="I348:K348" si="897">I305</f>
        <v>1608.1931025569306</v>
      </c>
      <c r="J348" s="27">
        <f t="shared" si="897"/>
        <v>425.79027219298166</v>
      </c>
      <c r="K348" s="27">
        <f t="shared" si="897"/>
        <v>0</v>
      </c>
      <c r="L348" s="9"/>
      <c r="M348" s="27">
        <f>M305</f>
        <v>0</v>
      </c>
      <c r="N348" s="3"/>
      <c r="O348" s="33"/>
      <c r="P348" s="33"/>
      <c r="Q348" s="3"/>
      <c r="R348" s="27">
        <f t="shared" ref="R348:S348" si="898">R305</f>
        <v>0</v>
      </c>
      <c r="S348" s="27">
        <f t="shared" si="898"/>
        <v>0</v>
      </c>
      <c r="T348" s="41"/>
      <c r="U348" s="27">
        <f>U305</f>
        <v>16.954864950235415</v>
      </c>
      <c r="V348" s="3"/>
      <c r="W348" s="33"/>
      <c r="X348" s="33"/>
      <c r="Y348" s="3"/>
      <c r="Z348" s="27">
        <f t="shared" ref="Z348:AC348" si="899">Z305</f>
        <v>16.954864950235415</v>
      </c>
      <c r="AA348" s="27">
        <f t="shared" si="899"/>
        <v>0</v>
      </c>
      <c r="AB348" s="27">
        <f t="shared" si="899"/>
        <v>0</v>
      </c>
      <c r="AC348" s="27">
        <f t="shared" si="899"/>
        <v>0</v>
      </c>
      <c r="AD348" s="9"/>
      <c r="AE348" s="27">
        <f>AE305</f>
        <v>0</v>
      </c>
      <c r="AF348" s="3"/>
      <c r="AG348" s="27"/>
      <c r="AH348" s="27"/>
      <c r="AI348" s="3"/>
      <c r="AJ348" s="27">
        <f t="shared" ref="AJ348:AK348" si="900">AJ305</f>
        <v>0</v>
      </c>
      <c r="AK348" s="27">
        <f t="shared" si="900"/>
        <v>0</v>
      </c>
      <c r="AL348" s="9"/>
      <c r="AM348" s="27">
        <f>AM305</f>
        <v>0</v>
      </c>
      <c r="AN348" s="3"/>
      <c r="AO348" s="27"/>
      <c r="AP348" s="27"/>
      <c r="AQ348" s="3"/>
      <c r="AR348" s="27">
        <f>AR305</f>
        <v>0</v>
      </c>
      <c r="AS348" s="9"/>
      <c r="AT348" s="27">
        <f>AT305</f>
        <v>0</v>
      </c>
      <c r="AU348" s="3"/>
      <c r="AV348" s="27"/>
      <c r="AW348" s="27"/>
      <c r="AX348" s="3"/>
      <c r="AY348" s="27">
        <f>AY305</f>
        <v>0</v>
      </c>
      <c r="AZ348" s="9"/>
      <c r="BA348" s="27">
        <f>BA305</f>
        <v>114.20702777281124</v>
      </c>
      <c r="BB348" s="3"/>
      <c r="BC348" s="27"/>
      <c r="BD348" s="27"/>
      <c r="BE348" s="3"/>
      <c r="BF348" s="27">
        <f t="shared" ref="BF348:BG348" si="901">BF305</f>
        <v>114.20702777281124</v>
      </c>
      <c r="BG348" s="27">
        <f t="shared" si="901"/>
        <v>0</v>
      </c>
      <c r="BH348" s="9"/>
      <c r="BI348" s="27">
        <f>BI305</f>
        <v>0</v>
      </c>
      <c r="BJ348" s="3"/>
      <c r="BK348" s="27"/>
      <c r="BL348" s="27"/>
      <c r="BM348" s="3"/>
      <c r="BN348" s="27">
        <f>BN305</f>
        <v>0</v>
      </c>
      <c r="BO348" s="9"/>
      <c r="BP348" s="27">
        <f>BP305</f>
        <v>3.1274924608141133</v>
      </c>
      <c r="BQ348" s="3"/>
      <c r="BR348" s="27"/>
      <c r="BS348" s="27"/>
      <c r="BT348" s="3"/>
      <c r="BU348" s="27">
        <f>BU305</f>
        <v>3.1274924608141133</v>
      </c>
      <c r="BV348" s="9"/>
      <c r="BW348" s="27">
        <f>BW305</f>
        <v>0</v>
      </c>
      <c r="BX348" s="3"/>
      <c r="BY348" s="27"/>
      <c r="BZ348" s="27"/>
      <c r="CA348" s="3"/>
      <c r="CB348" s="27">
        <f>CB305</f>
        <v>0</v>
      </c>
      <c r="CC348" s="9"/>
      <c r="CD348" s="27">
        <f>CD305</f>
        <v>1.7886686334108111</v>
      </c>
      <c r="CE348" s="3"/>
      <c r="CF348" s="27"/>
      <c r="CG348" s="27"/>
      <c r="CH348" s="3"/>
      <c r="CI348" s="27">
        <f t="shared" ref="CI348:CJ348" si="902">CI305</f>
        <v>1.7886686334108111</v>
      </c>
      <c r="CJ348" s="27">
        <f t="shared" si="902"/>
        <v>0</v>
      </c>
      <c r="CK348" s="9"/>
      <c r="CL348" s="27">
        <f>CL305</f>
        <v>45388.023969199749</v>
      </c>
      <c r="CM348" s="3"/>
      <c r="CN348" s="27"/>
      <c r="CO348" s="27"/>
      <c r="CP348" s="3"/>
      <c r="CQ348" s="27">
        <f t="shared" ref="CQ348:CR348" si="903">CQ305</f>
        <v>0</v>
      </c>
      <c r="CR348" s="27">
        <f t="shared" si="903"/>
        <v>45388.023969199749</v>
      </c>
    </row>
    <row r="349" spans="1:96" ht="12" customHeight="1">
      <c r="A349" s="16" t="s">
        <v>324</v>
      </c>
      <c r="B349" s="1"/>
      <c r="C349" s="1"/>
      <c r="D349" s="27">
        <f>D313</f>
        <v>8111.3398398353429</v>
      </c>
      <c r="E349" s="3"/>
      <c r="F349" s="27"/>
      <c r="G349" s="27"/>
      <c r="H349" s="3"/>
      <c r="I349" s="27">
        <f t="shared" ref="I349:K349" si="904">I313</f>
        <v>3574.9691829680532</v>
      </c>
      <c r="J349" s="27">
        <f t="shared" si="904"/>
        <v>4536.3706568672906</v>
      </c>
      <c r="K349" s="27">
        <f t="shared" si="904"/>
        <v>0</v>
      </c>
      <c r="L349" s="9"/>
      <c r="M349" s="27">
        <f>M313</f>
        <v>180.08979327883443</v>
      </c>
      <c r="N349" s="3"/>
      <c r="O349" s="33"/>
      <c r="P349" s="33"/>
      <c r="Q349" s="3"/>
      <c r="R349" s="27">
        <f t="shared" ref="R349:S349" si="905">R313</f>
        <v>0.82107797155749063</v>
      </c>
      <c r="S349" s="27">
        <f t="shared" si="905"/>
        <v>179.26871530727692</v>
      </c>
      <c r="T349" s="41"/>
      <c r="U349" s="27">
        <f>U313</f>
        <v>7816.1214961399937</v>
      </c>
      <c r="V349" s="3"/>
      <c r="W349" s="33"/>
      <c r="X349" s="33"/>
      <c r="Y349" s="3"/>
      <c r="Z349" s="27">
        <f t="shared" ref="Z349:AC349" si="906">Z313</f>
        <v>3123.912009418169</v>
      </c>
      <c r="AA349" s="27">
        <f t="shared" si="906"/>
        <v>576.20064310859755</v>
      </c>
      <c r="AB349" s="27">
        <f t="shared" si="906"/>
        <v>1710.010939749445</v>
      </c>
      <c r="AC349" s="27">
        <f t="shared" si="906"/>
        <v>2405.9979038637807</v>
      </c>
      <c r="AD349" s="9"/>
      <c r="AE349" s="27">
        <f>AE313</f>
        <v>395.15029628928204</v>
      </c>
      <c r="AF349" s="3"/>
      <c r="AG349" s="27"/>
      <c r="AH349" s="27"/>
      <c r="AI349" s="3"/>
      <c r="AJ349" s="27">
        <f t="shared" ref="AJ349:AK349" si="907">AJ313</f>
        <v>395.15029628928204</v>
      </c>
      <c r="AK349" s="27">
        <f t="shared" si="907"/>
        <v>0</v>
      </c>
      <c r="AL349" s="9"/>
      <c r="AM349" s="27">
        <f>AM313</f>
        <v>6498.0462098100015</v>
      </c>
      <c r="AN349" s="3"/>
      <c r="AO349" s="27"/>
      <c r="AP349" s="27"/>
      <c r="AQ349" s="3"/>
      <c r="AR349" s="27">
        <f>AR313</f>
        <v>6498.0462098100015</v>
      </c>
      <c r="AS349" s="9"/>
      <c r="AT349" s="27">
        <f>AT313</f>
        <v>43.244382944115266</v>
      </c>
      <c r="AU349" s="3"/>
      <c r="AV349" s="27"/>
      <c r="AW349" s="27"/>
      <c r="AX349" s="3"/>
      <c r="AY349" s="27">
        <f>AY313</f>
        <v>43.244382944115266</v>
      </c>
      <c r="AZ349" s="9"/>
      <c r="BA349" s="27">
        <f>BA313</f>
        <v>10165.821243108303</v>
      </c>
      <c r="BB349" s="3"/>
      <c r="BC349" s="27"/>
      <c r="BD349" s="27"/>
      <c r="BE349" s="3"/>
      <c r="BF349" s="27">
        <f t="shared" ref="BF349:BG349" si="908">BF313</f>
        <v>10165.821243108303</v>
      </c>
      <c r="BG349" s="27">
        <f t="shared" si="908"/>
        <v>0</v>
      </c>
      <c r="BH349" s="9"/>
      <c r="BI349" s="27">
        <f>BI313</f>
        <v>0</v>
      </c>
      <c r="BJ349" s="3"/>
      <c r="BK349" s="27"/>
      <c r="BL349" s="27"/>
      <c r="BM349" s="3"/>
      <c r="BN349" s="27">
        <f>BN313</f>
        <v>0</v>
      </c>
      <c r="BO349" s="9"/>
      <c r="BP349" s="27">
        <f>BP313</f>
        <v>3596.4442847765322</v>
      </c>
      <c r="BQ349" s="3"/>
      <c r="BR349" s="27"/>
      <c r="BS349" s="27"/>
      <c r="BT349" s="3"/>
      <c r="BU349" s="27">
        <f>BU313</f>
        <v>3596.4442847765322</v>
      </c>
      <c r="BV349" s="9"/>
      <c r="BW349" s="27">
        <f>BW313</f>
        <v>140.76134394506306</v>
      </c>
      <c r="BX349" s="3"/>
      <c r="BY349" s="27"/>
      <c r="BZ349" s="27"/>
      <c r="CA349" s="3"/>
      <c r="CB349" s="27">
        <f>CB313</f>
        <v>140.76134394506306</v>
      </c>
      <c r="CC349" s="9"/>
      <c r="CD349" s="27">
        <f>CD313</f>
        <v>1705.370002792406</v>
      </c>
      <c r="CE349" s="3"/>
      <c r="CF349" s="27"/>
      <c r="CG349" s="27"/>
      <c r="CH349" s="3"/>
      <c r="CI349" s="27">
        <f t="shared" ref="CI349:CJ349" si="909">CI313</f>
        <v>1212.0152964799393</v>
      </c>
      <c r="CJ349" s="27">
        <f t="shared" si="909"/>
        <v>493.35470631246648</v>
      </c>
      <c r="CK349" s="9"/>
      <c r="CL349" s="27">
        <f>CL313</f>
        <v>119060.6580558237</v>
      </c>
      <c r="CM349" s="3"/>
      <c r="CN349" s="27"/>
      <c r="CO349" s="27"/>
      <c r="CP349" s="3"/>
      <c r="CQ349" s="27">
        <f t="shared" ref="CQ349:CR349" si="910">CQ313</f>
        <v>30702.014434705419</v>
      </c>
      <c r="CR349" s="27">
        <f t="shared" si="910"/>
        <v>88358.643621118288</v>
      </c>
    </row>
    <row r="350" spans="1:96" ht="12" customHeight="1">
      <c r="A350" s="1" t="s">
        <v>302</v>
      </c>
      <c r="B350" s="1"/>
      <c r="C350" s="1"/>
      <c r="D350" s="63">
        <f>SUM(D340:D349)</f>
        <v>595127.65694103029</v>
      </c>
      <c r="E350" s="3"/>
      <c r="F350" s="27"/>
      <c r="G350" s="27"/>
      <c r="H350" s="3"/>
      <c r="I350" s="63">
        <f t="shared" ref="I350:K350" si="911">SUM(I340:I349)</f>
        <v>531287.34108908649</v>
      </c>
      <c r="J350" s="63">
        <f t="shared" si="911"/>
        <v>19380.993633293139</v>
      </c>
      <c r="K350" s="63">
        <f t="shared" si="911"/>
        <v>44459.322218650654</v>
      </c>
      <c r="L350" s="9"/>
      <c r="M350" s="63">
        <f>SUM(M340:M349)</f>
        <v>410.41497193180243</v>
      </c>
      <c r="N350" s="3"/>
      <c r="O350" s="33"/>
      <c r="P350" s="33"/>
      <c r="Q350" s="3"/>
      <c r="R350" s="63">
        <f t="shared" ref="R350:S350" si="912">SUM(R340:R349)</f>
        <v>1.7371658543194897</v>
      </c>
      <c r="S350" s="63">
        <f t="shared" si="912"/>
        <v>408.6778060774829</v>
      </c>
      <c r="T350" s="41"/>
      <c r="U350" s="63">
        <f>SUM(U340:U349)</f>
        <v>51838.613633751083</v>
      </c>
      <c r="V350" s="3"/>
      <c r="W350" s="33"/>
      <c r="X350" s="33"/>
      <c r="Y350" s="3"/>
      <c r="Z350" s="63">
        <f t="shared" ref="Z350:AC350" si="913">SUM(Z340:Z349)</f>
        <v>34376.562150407954</v>
      </c>
      <c r="AA350" s="63">
        <f t="shared" si="913"/>
        <v>7024.0060313755348</v>
      </c>
      <c r="AB350" s="63">
        <f t="shared" si="913"/>
        <v>4668.3808016216617</v>
      </c>
      <c r="AC350" s="63">
        <f t="shared" si="913"/>
        <v>5769.6646503459397</v>
      </c>
      <c r="AD350" s="9"/>
      <c r="AE350" s="63">
        <f>SUM(AE340:AE349)</f>
        <v>4252.6577821137635</v>
      </c>
      <c r="AF350" s="3"/>
      <c r="AG350" s="27"/>
      <c r="AH350" s="27"/>
      <c r="AI350" s="3"/>
      <c r="AJ350" s="63">
        <f t="shared" ref="AJ350:AK350" si="914">SUM(AJ340:AJ349)</f>
        <v>900.52631416657437</v>
      </c>
      <c r="AK350" s="63">
        <f t="shared" si="914"/>
        <v>3352.1314679471893</v>
      </c>
      <c r="AL350" s="9"/>
      <c r="AM350" s="63">
        <f>SUM(AM340:AM349)</f>
        <v>15000.949362303321</v>
      </c>
      <c r="AN350" s="3"/>
      <c r="AO350" s="27"/>
      <c r="AP350" s="27"/>
      <c r="AQ350" s="3"/>
      <c r="AR350" s="63">
        <f>SUM(AR340:AR349)</f>
        <v>15000.949362303321</v>
      </c>
      <c r="AS350" s="9"/>
      <c r="AT350" s="63">
        <f>SUM(AT340:AT349)</f>
        <v>99.536370978385236</v>
      </c>
      <c r="AU350" s="3"/>
      <c r="AV350" s="27"/>
      <c r="AW350" s="27"/>
      <c r="AX350" s="3"/>
      <c r="AY350" s="63">
        <f>SUM(AY340:AY349)</f>
        <v>99.536370978385236</v>
      </c>
      <c r="AZ350" s="9"/>
      <c r="BA350" s="63">
        <f>SUM(BA340:BA349)</f>
        <v>44500.630683810494</v>
      </c>
      <c r="BB350" s="3"/>
      <c r="BC350" s="27"/>
      <c r="BD350" s="27"/>
      <c r="BE350" s="3"/>
      <c r="BF350" s="63">
        <f t="shared" ref="BF350:BG350" si="915">SUM(BF340:BF349)</f>
        <v>33477.896235323395</v>
      </c>
      <c r="BG350" s="63">
        <f t="shared" si="915"/>
        <v>11022.734448487106</v>
      </c>
      <c r="BH350" s="9"/>
      <c r="BI350" s="63">
        <f>SUM(BI340:BI349)</f>
        <v>213.29883019258295</v>
      </c>
      <c r="BJ350" s="3"/>
      <c r="BK350" s="27"/>
      <c r="BL350" s="27"/>
      <c r="BM350" s="3"/>
      <c r="BN350" s="63">
        <f>SUM(BN340:BN349)</f>
        <v>213.29883019258295</v>
      </c>
      <c r="BO350" s="9"/>
      <c r="BP350" s="63">
        <f>SUM(BP340:BP349)</f>
        <v>8804.8222308051791</v>
      </c>
      <c r="BQ350" s="3"/>
      <c r="BR350" s="27"/>
      <c r="BS350" s="27"/>
      <c r="BT350" s="3"/>
      <c r="BU350" s="63">
        <f>SUM(BU340:BU349)</f>
        <v>8804.8222308051791</v>
      </c>
      <c r="BV350" s="9"/>
      <c r="BW350" s="63">
        <f>SUM(BW340:BW349)</f>
        <v>1658.6561043476847</v>
      </c>
      <c r="BX350" s="3"/>
      <c r="BY350" s="27"/>
      <c r="BZ350" s="27"/>
      <c r="CA350" s="3"/>
      <c r="CB350" s="63">
        <f>SUM(CB340:CB349)</f>
        <v>1658.6561043476847</v>
      </c>
      <c r="CC350" s="9"/>
      <c r="CD350" s="63">
        <f>SUM(CD340:CD349)</f>
        <v>5093.9034041179439</v>
      </c>
      <c r="CE350" s="3"/>
      <c r="CF350" s="27"/>
      <c r="CG350" s="27"/>
      <c r="CH350" s="3"/>
      <c r="CI350" s="63">
        <f t="shared" ref="CI350:CJ350" si="916">SUM(CI340:CI349)</f>
        <v>2818.5251299542324</v>
      </c>
      <c r="CJ350" s="63">
        <f t="shared" si="916"/>
        <v>2275.3782741637115</v>
      </c>
      <c r="CK350" s="9"/>
      <c r="CL350" s="63">
        <f>SUM(CL340:CL349)</f>
        <v>334111.62434454967</v>
      </c>
      <c r="CM350" s="3"/>
      <c r="CN350" s="27"/>
      <c r="CO350" s="27"/>
      <c r="CP350" s="3"/>
      <c r="CQ350" s="63">
        <f t="shared" ref="CQ350:CR350" si="917">SUM(CQ340:CQ349)</f>
        <v>122589.2323928516</v>
      </c>
      <c r="CR350" s="63">
        <f t="shared" si="917"/>
        <v>211522.39195169811</v>
      </c>
    </row>
    <row r="351" spans="1:96" ht="12" customHeight="1">
      <c r="A351" s="16"/>
      <c r="B351" s="1"/>
      <c r="C351" s="1"/>
      <c r="D351" s="27"/>
      <c r="E351" s="3"/>
      <c r="F351" s="27"/>
      <c r="G351" s="27"/>
      <c r="H351" s="3"/>
      <c r="I351" s="27"/>
      <c r="J351" s="27"/>
      <c r="K351" s="27"/>
      <c r="L351" s="9"/>
      <c r="M351" s="27"/>
      <c r="N351" s="3"/>
      <c r="O351" s="33"/>
      <c r="P351" s="33"/>
      <c r="Q351" s="3"/>
      <c r="R351" s="27"/>
      <c r="S351" s="27"/>
      <c r="T351" s="41"/>
      <c r="U351" s="27"/>
      <c r="V351" s="3"/>
      <c r="W351" s="33"/>
      <c r="X351" s="33"/>
      <c r="Y351" s="3"/>
      <c r="Z351" s="27"/>
      <c r="AA351" s="27"/>
      <c r="AB351" s="27"/>
      <c r="AC351" s="27"/>
      <c r="AD351" s="9"/>
      <c r="AE351" s="27"/>
      <c r="AF351" s="3"/>
      <c r="AG351" s="27"/>
      <c r="AH351" s="27"/>
      <c r="AI351" s="3"/>
      <c r="AJ351" s="27"/>
      <c r="AK351" s="27"/>
      <c r="AL351" s="9"/>
      <c r="AM351" s="27"/>
      <c r="AN351" s="3"/>
      <c r="AO351" s="27"/>
      <c r="AP351" s="27"/>
      <c r="AQ351" s="3"/>
      <c r="AR351" s="27"/>
      <c r="AS351" s="9"/>
      <c r="AT351" s="27"/>
      <c r="AU351" s="3"/>
      <c r="AV351" s="27"/>
      <c r="AW351" s="27"/>
      <c r="AX351" s="3"/>
      <c r="AY351" s="27"/>
      <c r="AZ351" s="9"/>
      <c r="BA351" s="27"/>
      <c r="BB351" s="3"/>
      <c r="BC351" s="27"/>
      <c r="BD351" s="27"/>
      <c r="BE351" s="3"/>
      <c r="BF351" s="27"/>
      <c r="BG351" s="27"/>
      <c r="BH351" s="9"/>
      <c r="BI351" s="27"/>
      <c r="BJ351" s="3"/>
      <c r="BK351" s="27"/>
      <c r="BL351" s="27"/>
      <c r="BM351" s="3"/>
      <c r="BN351" s="27"/>
      <c r="BO351" s="9"/>
      <c r="BP351" s="27"/>
      <c r="BQ351" s="3"/>
      <c r="BR351" s="27"/>
      <c r="BS351" s="27"/>
      <c r="BT351" s="3"/>
      <c r="BU351" s="27"/>
      <c r="BV351" s="9"/>
      <c r="BW351" s="27"/>
      <c r="BX351" s="3"/>
      <c r="BY351" s="27"/>
      <c r="BZ351" s="27"/>
      <c r="CA351" s="3"/>
      <c r="CB351" s="27"/>
      <c r="CC351" s="9"/>
      <c r="CD351" s="27"/>
      <c r="CE351" s="3"/>
      <c r="CF351" s="27"/>
      <c r="CG351" s="27"/>
      <c r="CH351" s="3"/>
      <c r="CI351" s="27"/>
      <c r="CJ351" s="27"/>
      <c r="CK351" s="9"/>
      <c r="CL351" s="27"/>
      <c r="CM351" s="3"/>
      <c r="CN351" s="27"/>
      <c r="CO351" s="27"/>
      <c r="CP351" s="3"/>
      <c r="CQ351" s="27"/>
      <c r="CR351" s="27"/>
    </row>
    <row r="352" spans="1:96" ht="12" customHeight="1">
      <c r="A352" s="1" t="s">
        <v>325</v>
      </c>
      <c r="B352" s="1"/>
      <c r="C352" s="1"/>
      <c r="D352" s="61">
        <f>D191</f>
        <v>834.69534315955775</v>
      </c>
      <c r="E352" s="3"/>
      <c r="F352" s="27"/>
      <c r="G352" s="27"/>
      <c r="H352" s="3"/>
      <c r="I352" s="61">
        <f>I191</f>
        <v>367.48314459259149</v>
      </c>
      <c r="J352" s="61">
        <f>J191</f>
        <v>467.21219856696626</v>
      </c>
      <c r="K352" s="61">
        <f>K191</f>
        <v>0</v>
      </c>
      <c r="L352" s="9"/>
      <c r="M352" s="61">
        <f>M191</f>
        <v>180.064596763255</v>
      </c>
      <c r="N352" s="3"/>
      <c r="O352" s="33"/>
      <c r="P352" s="33"/>
      <c r="Q352" s="3"/>
      <c r="R352" s="61">
        <f>R191</f>
        <v>165.21693453605161</v>
      </c>
      <c r="S352" s="61">
        <f>S191</f>
        <v>14.847662227203378</v>
      </c>
      <c r="T352" s="41"/>
      <c r="U352" s="61">
        <f>U191</f>
        <v>11007.01689315614</v>
      </c>
      <c r="V352" s="3"/>
      <c r="W352" s="33"/>
      <c r="X352" s="33"/>
      <c r="Y352" s="3"/>
      <c r="Z352" s="61">
        <f>Z191</f>
        <v>6887.0491235330182</v>
      </c>
      <c r="AA352" s="61">
        <f>AA191</f>
        <v>58.554873195734437</v>
      </c>
      <c r="AB352" s="61">
        <f>AB191</f>
        <v>2486.0213902047972</v>
      </c>
      <c r="AC352" s="61">
        <f>AC191</f>
        <v>1575.3915062225897</v>
      </c>
      <c r="AD352" s="9"/>
      <c r="AE352" s="61">
        <f>AE191</f>
        <v>2060.7324582264741</v>
      </c>
      <c r="AF352" s="3"/>
      <c r="AG352" s="27"/>
      <c r="AH352" s="27"/>
      <c r="AI352" s="3"/>
      <c r="AJ352" s="61">
        <f>AJ191</f>
        <v>2060.7324582264741</v>
      </c>
      <c r="AK352" s="61">
        <f>AK191</f>
        <v>0</v>
      </c>
      <c r="AL352" s="9"/>
      <c r="AM352" s="61">
        <f>AM191</f>
        <v>15118.879226091003</v>
      </c>
      <c r="AN352" s="3"/>
      <c r="AO352" s="27"/>
      <c r="AP352" s="27"/>
      <c r="AQ352" s="3"/>
      <c r="AR352" s="61">
        <f>AR191</f>
        <v>15118.879226091003</v>
      </c>
      <c r="AS352" s="9"/>
      <c r="AT352" s="61">
        <f>AT191</f>
        <v>456.58966809142441</v>
      </c>
      <c r="AU352" s="3"/>
      <c r="AV352" s="27"/>
      <c r="AW352" s="27"/>
      <c r="AX352" s="3"/>
      <c r="AY352" s="61">
        <f>AY191</f>
        <v>456.58966809142447</v>
      </c>
      <c r="AZ352" s="9"/>
      <c r="BA352" s="61">
        <f>BA191</f>
        <v>65864.541947595615</v>
      </c>
      <c r="BB352" s="3"/>
      <c r="BC352" s="27"/>
      <c r="BD352" s="27"/>
      <c r="BE352" s="3"/>
      <c r="BF352" s="61">
        <f>BF191</f>
        <v>65864.541947595615</v>
      </c>
      <c r="BG352" s="61">
        <f>BG191</f>
        <v>0</v>
      </c>
      <c r="BH352" s="9"/>
      <c r="BI352" s="61">
        <f>BI191</f>
        <v>0</v>
      </c>
      <c r="BJ352" s="3"/>
      <c r="BK352" s="27"/>
      <c r="BL352" s="27"/>
      <c r="BM352" s="3"/>
      <c r="BN352" s="61">
        <f>BN191</f>
        <v>0</v>
      </c>
      <c r="BO352" s="9"/>
      <c r="BP352" s="61">
        <f>BP191</f>
        <v>16983.173387310344</v>
      </c>
      <c r="BQ352" s="3"/>
      <c r="BR352" s="27"/>
      <c r="BS352" s="27"/>
      <c r="BT352" s="3"/>
      <c r="BU352" s="61">
        <f>BU191</f>
        <v>16983.173387310344</v>
      </c>
      <c r="BV352" s="9"/>
      <c r="BW352" s="61">
        <f>BW191</f>
        <v>280.42925383508276</v>
      </c>
      <c r="BX352" s="3"/>
      <c r="BY352" s="27"/>
      <c r="BZ352" s="27"/>
      <c r="CA352" s="3"/>
      <c r="CB352" s="61">
        <f>CB191</f>
        <v>280.42925383508276</v>
      </c>
      <c r="CC352" s="9"/>
      <c r="CD352" s="61">
        <f>CD191</f>
        <v>9185.1244297978119</v>
      </c>
      <c r="CE352" s="3"/>
      <c r="CF352" s="27"/>
      <c r="CG352" s="27"/>
      <c r="CH352" s="3"/>
      <c r="CI352" s="61">
        <f>CI191</f>
        <v>8986.1857946434757</v>
      </c>
      <c r="CJ352" s="61">
        <f>CJ191</f>
        <v>198.93863515433696</v>
      </c>
      <c r="CK352" s="9"/>
      <c r="CL352" s="61">
        <f>CL191</f>
        <v>173961.19827597329</v>
      </c>
      <c r="CM352" s="3"/>
      <c r="CN352" s="27"/>
      <c r="CO352" s="27"/>
      <c r="CP352" s="3"/>
      <c r="CQ352" s="61">
        <f>CQ191</f>
        <v>60633.852657913558</v>
      </c>
      <c r="CR352" s="61">
        <f>CR191</f>
        <v>113327.34561805973</v>
      </c>
    </row>
    <row r="353" spans="1:96" ht="12" customHeight="1">
      <c r="A353" s="1"/>
      <c r="B353" s="1"/>
      <c r="C353" s="1"/>
      <c r="D353" s="27"/>
      <c r="E353" s="3"/>
      <c r="F353" s="27"/>
      <c r="G353" s="27"/>
      <c r="H353" s="3"/>
      <c r="I353" s="27"/>
      <c r="J353" s="27"/>
      <c r="K353" s="27"/>
      <c r="L353" s="9"/>
      <c r="M353" s="27"/>
      <c r="N353" s="3"/>
      <c r="O353" s="33"/>
      <c r="P353" s="33"/>
      <c r="Q353" s="3"/>
      <c r="R353" s="27"/>
      <c r="S353" s="27"/>
      <c r="T353" s="41"/>
      <c r="U353" s="27"/>
      <c r="V353" s="3"/>
      <c r="W353" s="33"/>
      <c r="X353" s="33"/>
      <c r="Y353" s="3"/>
      <c r="Z353" s="27"/>
      <c r="AA353" s="27"/>
      <c r="AB353" s="27"/>
      <c r="AC353" s="27"/>
      <c r="AD353" s="9"/>
      <c r="AE353" s="27"/>
      <c r="AF353" s="3"/>
      <c r="AG353" s="27"/>
      <c r="AH353" s="27"/>
      <c r="AI353" s="3"/>
      <c r="AJ353" s="27"/>
      <c r="AK353" s="27"/>
      <c r="AL353" s="9"/>
      <c r="AM353" s="27"/>
      <c r="AN353" s="3"/>
      <c r="AO353" s="27"/>
      <c r="AP353" s="27"/>
      <c r="AQ353" s="3"/>
      <c r="AR353" s="27"/>
      <c r="AS353" s="9"/>
      <c r="AT353" s="27"/>
      <c r="AU353" s="3"/>
      <c r="AV353" s="27"/>
      <c r="AW353" s="27"/>
      <c r="AX353" s="3"/>
      <c r="AY353" s="27"/>
      <c r="AZ353" s="9"/>
      <c r="BA353" s="27"/>
      <c r="BB353" s="3"/>
      <c r="BC353" s="27"/>
      <c r="BD353" s="27"/>
      <c r="BE353" s="3"/>
      <c r="BF353" s="27"/>
      <c r="BG353" s="27"/>
      <c r="BH353" s="9"/>
      <c r="BI353" s="27"/>
      <c r="BJ353" s="3"/>
      <c r="BK353" s="27"/>
      <c r="BL353" s="27"/>
      <c r="BM353" s="3"/>
      <c r="BN353" s="27"/>
      <c r="BO353" s="9"/>
      <c r="BP353" s="27"/>
      <c r="BQ353" s="3"/>
      <c r="BR353" s="27"/>
      <c r="BS353" s="27"/>
      <c r="BT353" s="3"/>
      <c r="BU353" s="27"/>
      <c r="BV353" s="9"/>
      <c r="BW353" s="27"/>
      <c r="BX353" s="3"/>
      <c r="BY353" s="27"/>
      <c r="BZ353" s="27"/>
      <c r="CA353" s="3"/>
      <c r="CB353" s="27"/>
      <c r="CC353" s="9"/>
      <c r="CD353" s="27"/>
      <c r="CE353" s="3"/>
      <c r="CF353" s="27"/>
      <c r="CG353" s="27"/>
      <c r="CH353" s="3"/>
      <c r="CI353" s="27"/>
      <c r="CJ353" s="27"/>
      <c r="CK353" s="9"/>
      <c r="CL353" s="27"/>
      <c r="CM353" s="3"/>
      <c r="CN353" s="27"/>
      <c r="CO353" s="27"/>
      <c r="CP353" s="3"/>
      <c r="CQ353" s="27"/>
      <c r="CR353" s="27"/>
    </row>
    <row r="354" spans="1:96" ht="12" customHeight="1">
      <c r="A354" s="1" t="s">
        <v>326</v>
      </c>
      <c r="B354" s="1"/>
      <c r="C354" s="1"/>
      <c r="D354" s="61">
        <f>D180</f>
        <v>0</v>
      </c>
      <c r="E354" s="3"/>
      <c r="F354" s="27"/>
      <c r="G354" s="27"/>
      <c r="H354" s="3"/>
      <c r="I354" s="61">
        <f>I180</f>
        <v>0</v>
      </c>
      <c r="J354" s="61">
        <f>J180</f>
        <v>0</v>
      </c>
      <c r="K354" s="61">
        <f>K180</f>
        <v>0</v>
      </c>
      <c r="L354" s="9"/>
      <c r="M354" s="61">
        <f>M180</f>
        <v>0</v>
      </c>
      <c r="N354" s="3"/>
      <c r="O354" s="33"/>
      <c r="P354" s="33"/>
      <c r="Q354" s="3"/>
      <c r="R354" s="61">
        <f>R180</f>
        <v>0</v>
      </c>
      <c r="S354" s="61">
        <f>S180</f>
        <v>0</v>
      </c>
      <c r="T354" s="41"/>
      <c r="U354" s="61">
        <f>U180</f>
        <v>0</v>
      </c>
      <c r="V354" s="3"/>
      <c r="W354" s="33"/>
      <c r="X354" s="33"/>
      <c r="Y354" s="3"/>
      <c r="Z354" s="61">
        <f>Z180</f>
        <v>0</v>
      </c>
      <c r="AA354" s="61">
        <f>AA180</f>
        <v>0</v>
      </c>
      <c r="AB354" s="61">
        <f>AB180</f>
        <v>0</v>
      </c>
      <c r="AC354" s="61">
        <f>AC180</f>
        <v>0</v>
      </c>
      <c r="AD354" s="9"/>
      <c r="AE354" s="61">
        <f>AE180</f>
        <v>0</v>
      </c>
      <c r="AF354" s="3"/>
      <c r="AG354" s="27"/>
      <c r="AH354" s="27"/>
      <c r="AI354" s="3"/>
      <c r="AJ354" s="61">
        <f>AJ180</f>
        <v>0</v>
      </c>
      <c r="AK354" s="61">
        <f>AK180</f>
        <v>0</v>
      </c>
      <c r="AL354" s="9"/>
      <c r="AM354" s="61">
        <f>AM180</f>
        <v>0</v>
      </c>
      <c r="AN354" s="3"/>
      <c r="AO354" s="27"/>
      <c r="AP354" s="27"/>
      <c r="AQ354" s="3"/>
      <c r="AR354" s="61">
        <f>AR180</f>
        <v>0</v>
      </c>
      <c r="AS354" s="9"/>
      <c r="AT354" s="61">
        <f>AT180</f>
        <v>0</v>
      </c>
      <c r="AU354" s="3"/>
      <c r="AV354" s="27"/>
      <c r="AW354" s="27"/>
      <c r="AX354" s="3"/>
      <c r="AY354" s="61">
        <f>AY180</f>
        <v>0</v>
      </c>
      <c r="AZ354" s="9"/>
      <c r="BA354" s="61">
        <f>BA180</f>
        <v>0</v>
      </c>
      <c r="BB354" s="3"/>
      <c r="BC354" s="27"/>
      <c r="BD354" s="27"/>
      <c r="BE354" s="3"/>
      <c r="BF354" s="61">
        <f>BF180</f>
        <v>0</v>
      </c>
      <c r="BG354" s="61">
        <f>BG180</f>
        <v>0</v>
      </c>
      <c r="BH354" s="9"/>
      <c r="BI354" s="61">
        <f>BI180</f>
        <v>0</v>
      </c>
      <c r="BJ354" s="3"/>
      <c r="BK354" s="27"/>
      <c r="BL354" s="27"/>
      <c r="BM354" s="3"/>
      <c r="BN354" s="61">
        <f>BN180</f>
        <v>0</v>
      </c>
      <c r="BO354" s="9"/>
      <c r="BP354" s="61">
        <f>BP180</f>
        <v>0</v>
      </c>
      <c r="BQ354" s="3"/>
      <c r="BR354" s="27"/>
      <c r="BS354" s="27"/>
      <c r="BT354" s="3"/>
      <c r="BU354" s="61">
        <f>BU180</f>
        <v>0</v>
      </c>
      <c r="BV354" s="9"/>
      <c r="BW354" s="61">
        <f>BW180</f>
        <v>0</v>
      </c>
      <c r="BX354" s="3"/>
      <c r="BY354" s="27"/>
      <c r="BZ354" s="27"/>
      <c r="CA354" s="3"/>
      <c r="CB354" s="61">
        <f>CB180</f>
        <v>0</v>
      </c>
      <c r="CC354" s="9"/>
      <c r="CD354" s="61">
        <f>CD180</f>
        <v>0</v>
      </c>
      <c r="CE354" s="3"/>
      <c r="CF354" s="27"/>
      <c r="CG354" s="27"/>
      <c r="CH354" s="3"/>
      <c r="CI354" s="61">
        <f>CI180</f>
        <v>0</v>
      </c>
      <c r="CJ354" s="61">
        <f>CJ180</f>
        <v>0</v>
      </c>
      <c r="CK354" s="9"/>
      <c r="CL354" s="61">
        <f>CL180</f>
        <v>0</v>
      </c>
      <c r="CM354" s="3"/>
      <c r="CN354" s="27"/>
      <c r="CO354" s="27"/>
      <c r="CP354" s="3"/>
      <c r="CQ354" s="61">
        <f>CQ180</f>
        <v>0</v>
      </c>
      <c r="CR354" s="61">
        <f>CR180</f>
        <v>0</v>
      </c>
    </row>
    <row r="355" spans="1:96" ht="12" customHeight="1">
      <c r="A355" s="1"/>
      <c r="B355" s="1"/>
      <c r="C355" s="1"/>
      <c r="D355" s="27"/>
      <c r="E355" s="3"/>
      <c r="F355" s="27"/>
      <c r="G355" s="27"/>
      <c r="H355" s="3"/>
      <c r="I355" s="27"/>
      <c r="J355" s="27"/>
      <c r="K355" s="27"/>
      <c r="L355" s="9"/>
      <c r="M355" s="27"/>
      <c r="N355" s="3"/>
      <c r="O355" s="33"/>
      <c r="P355" s="33"/>
      <c r="Q355" s="3"/>
      <c r="R355" s="27"/>
      <c r="S355" s="27"/>
      <c r="T355" s="41"/>
      <c r="U355" s="27"/>
      <c r="V355" s="3"/>
      <c r="W355" s="33"/>
      <c r="X355" s="33"/>
      <c r="Y355" s="3"/>
      <c r="Z355" s="27"/>
      <c r="AA355" s="27"/>
      <c r="AB355" s="27"/>
      <c r="AC355" s="27"/>
      <c r="AD355" s="9"/>
      <c r="AE355" s="27"/>
      <c r="AF355" s="3"/>
      <c r="AG355" s="27"/>
      <c r="AH355" s="27"/>
      <c r="AI355" s="3"/>
      <c r="AJ355" s="27"/>
      <c r="AK355" s="27"/>
      <c r="AL355" s="9"/>
      <c r="AM355" s="27"/>
      <c r="AN355" s="3"/>
      <c r="AO355" s="27"/>
      <c r="AP355" s="27"/>
      <c r="AQ355" s="3"/>
      <c r="AR355" s="27"/>
      <c r="AS355" s="9"/>
      <c r="AT355" s="27"/>
      <c r="AU355" s="3"/>
      <c r="AV355" s="27"/>
      <c r="AW355" s="27"/>
      <c r="AX355" s="3"/>
      <c r="AY355" s="27"/>
      <c r="AZ355" s="9"/>
      <c r="BA355" s="27"/>
      <c r="BB355" s="3"/>
      <c r="BC355" s="27"/>
      <c r="BD355" s="27"/>
      <c r="BE355" s="3"/>
      <c r="BF355" s="27"/>
      <c r="BG355" s="27"/>
      <c r="BH355" s="9"/>
      <c r="BI355" s="27"/>
      <c r="BJ355" s="3"/>
      <c r="BK355" s="27"/>
      <c r="BL355" s="27"/>
      <c r="BM355" s="3"/>
      <c r="BN355" s="27"/>
      <c r="BO355" s="9"/>
      <c r="BP355" s="27"/>
      <c r="BQ355" s="3"/>
      <c r="BR355" s="27"/>
      <c r="BS355" s="27"/>
      <c r="BT355" s="3"/>
      <c r="BU355" s="27"/>
      <c r="BV355" s="9"/>
      <c r="BW355" s="27"/>
      <c r="BX355" s="3"/>
      <c r="BY355" s="27"/>
      <c r="BZ355" s="27"/>
      <c r="CA355" s="3"/>
      <c r="CB355" s="27"/>
      <c r="CC355" s="9"/>
      <c r="CD355" s="27"/>
      <c r="CE355" s="3"/>
      <c r="CF355" s="27"/>
      <c r="CG355" s="27"/>
      <c r="CH355" s="3"/>
      <c r="CI355" s="27"/>
      <c r="CJ355" s="27"/>
      <c r="CK355" s="9"/>
      <c r="CL355" s="27"/>
      <c r="CM355" s="3"/>
      <c r="CN355" s="27"/>
      <c r="CO355" s="27"/>
      <c r="CP355" s="3"/>
      <c r="CQ355" s="27"/>
      <c r="CR355" s="27"/>
    </row>
    <row r="356" spans="1:96" ht="12" customHeight="1">
      <c r="A356" s="10" t="s">
        <v>327</v>
      </c>
      <c r="B356" s="1"/>
      <c r="C356" s="1"/>
      <c r="D356" s="27"/>
      <c r="E356" s="3"/>
      <c r="F356" s="27"/>
      <c r="G356" s="27"/>
      <c r="H356" s="3"/>
      <c r="I356" s="27"/>
      <c r="J356" s="27"/>
      <c r="K356" s="27"/>
      <c r="L356" s="9"/>
      <c r="M356" s="27"/>
      <c r="N356" s="3"/>
      <c r="O356" s="33"/>
      <c r="P356" s="33"/>
      <c r="Q356" s="3"/>
      <c r="R356" s="27"/>
      <c r="S356" s="27"/>
      <c r="T356" s="41"/>
      <c r="U356" s="27"/>
      <c r="V356" s="3"/>
      <c r="W356" s="33"/>
      <c r="X356" s="33"/>
      <c r="Y356" s="3"/>
      <c r="Z356" s="27"/>
      <c r="AA356" s="27"/>
      <c r="AB356" s="27"/>
      <c r="AC356" s="27"/>
      <c r="AD356" s="9"/>
      <c r="AE356" s="27"/>
      <c r="AF356" s="3"/>
      <c r="AG356" s="27"/>
      <c r="AH356" s="27"/>
      <c r="AI356" s="3"/>
      <c r="AJ356" s="27"/>
      <c r="AK356" s="27"/>
      <c r="AL356" s="9"/>
      <c r="AM356" s="27"/>
      <c r="AN356" s="3"/>
      <c r="AO356" s="27"/>
      <c r="AP356" s="27"/>
      <c r="AQ356" s="3"/>
      <c r="AR356" s="27"/>
      <c r="AS356" s="9"/>
      <c r="AT356" s="27"/>
      <c r="AU356" s="3"/>
      <c r="AV356" s="27"/>
      <c r="AW356" s="27"/>
      <c r="AX356" s="3"/>
      <c r="AY356" s="27"/>
      <c r="AZ356" s="9"/>
      <c r="BA356" s="27"/>
      <c r="BB356" s="3"/>
      <c r="BC356" s="27"/>
      <c r="BD356" s="27"/>
      <c r="BE356" s="3"/>
      <c r="BF356" s="27"/>
      <c r="BG356" s="27"/>
      <c r="BH356" s="9"/>
      <c r="BI356" s="27"/>
      <c r="BJ356" s="3"/>
      <c r="BK356" s="27"/>
      <c r="BL356" s="27"/>
      <c r="BM356" s="3"/>
      <c r="BN356" s="27"/>
      <c r="BO356" s="9"/>
      <c r="BP356" s="27"/>
      <c r="BQ356" s="3"/>
      <c r="BR356" s="27"/>
      <c r="BS356" s="27"/>
      <c r="BT356" s="3"/>
      <c r="BU356" s="27"/>
      <c r="BV356" s="9"/>
      <c r="BW356" s="27"/>
      <c r="BX356" s="3"/>
      <c r="BY356" s="27"/>
      <c r="BZ356" s="27"/>
      <c r="CA356" s="3"/>
      <c r="CB356" s="27"/>
      <c r="CC356" s="9"/>
      <c r="CD356" s="27"/>
      <c r="CE356" s="3"/>
      <c r="CF356" s="27"/>
      <c r="CG356" s="27"/>
      <c r="CH356" s="3"/>
      <c r="CI356" s="27"/>
      <c r="CJ356" s="27"/>
      <c r="CK356" s="9"/>
      <c r="CL356" s="27"/>
      <c r="CM356" s="3"/>
      <c r="CN356" s="27"/>
      <c r="CO356" s="27"/>
      <c r="CP356" s="3"/>
      <c r="CQ356" s="27"/>
      <c r="CR356" s="27"/>
    </row>
    <row r="357" spans="1:96" ht="12" customHeight="1">
      <c r="A357" s="1" t="s">
        <v>328</v>
      </c>
      <c r="B357" s="1"/>
      <c r="C357" s="1"/>
      <c r="D357" s="27">
        <f>D177</f>
        <v>14.608770177318657</v>
      </c>
      <c r="E357" s="3"/>
      <c r="F357" s="27"/>
      <c r="G357" s="27"/>
      <c r="H357" s="3"/>
      <c r="I357" s="27">
        <f>I177</f>
        <v>6.4316601828282982</v>
      </c>
      <c r="J357" s="27">
        <f>J177</f>
        <v>8.17710999449036</v>
      </c>
      <c r="K357" s="27">
        <f>K177</f>
        <v>0</v>
      </c>
      <c r="L357" s="9"/>
      <c r="M357" s="27">
        <f>M177</f>
        <v>23.634700776683591</v>
      </c>
      <c r="N357" s="3"/>
      <c r="O357" s="33"/>
      <c r="P357" s="33"/>
      <c r="Q357" s="3"/>
      <c r="R357" s="27">
        <f>R177</f>
        <v>23.395691536962779</v>
      </c>
      <c r="S357" s="27">
        <f>S177</f>
        <v>0.23900923972081245</v>
      </c>
      <c r="T357" s="41"/>
      <c r="U357" s="27">
        <f>U177</f>
        <v>1433.6820446990953</v>
      </c>
      <c r="V357" s="3"/>
      <c r="W357" s="33"/>
      <c r="X357" s="33"/>
      <c r="Y357" s="3"/>
      <c r="Z357" s="27">
        <f>Z177</f>
        <v>1040.1000362364628</v>
      </c>
      <c r="AA357" s="27">
        <f>AA177</f>
        <v>1.0473145731109419</v>
      </c>
      <c r="AB357" s="27">
        <f>AB177</f>
        <v>273.38786331377077</v>
      </c>
      <c r="AC357" s="27">
        <f>AC177</f>
        <v>119.1468305757507</v>
      </c>
      <c r="AD357" s="9"/>
      <c r="AE357" s="27">
        <f>AE177</f>
        <v>14.252288061310656</v>
      </c>
      <c r="AF357" s="3"/>
      <c r="AG357" s="27"/>
      <c r="AH357" s="27"/>
      <c r="AI357" s="3"/>
      <c r="AJ357" s="27">
        <f>AJ177</f>
        <v>14.252288061310656</v>
      </c>
      <c r="AK357" s="27">
        <f>AK177</f>
        <v>0</v>
      </c>
      <c r="AL357" s="9"/>
      <c r="AM357" s="27">
        <f>AM177</f>
        <v>524.05228093768733</v>
      </c>
      <c r="AN357" s="3"/>
      <c r="AO357" s="27"/>
      <c r="AP357" s="27"/>
      <c r="AQ357" s="3"/>
      <c r="AR357" s="27">
        <f>AR177</f>
        <v>524.05228093768733</v>
      </c>
      <c r="AS357" s="9"/>
      <c r="AT357" s="27">
        <f>AT177</f>
        <v>19.125040909397054</v>
      </c>
      <c r="AU357" s="3"/>
      <c r="AV357" s="27"/>
      <c r="AW357" s="27"/>
      <c r="AX357" s="3"/>
      <c r="AY357" s="27">
        <f>AY177</f>
        <v>19.125040909397054</v>
      </c>
      <c r="AZ357" s="9"/>
      <c r="BA357" s="27">
        <f>BA177</f>
        <v>20366.882094240962</v>
      </c>
      <c r="BB357" s="3"/>
      <c r="BC357" s="27"/>
      <c r="BD357" s="27"/>
      <c r="BE357" s="3"/>
      <c r="BF357" s="27">
        <f>BF177</f>
        <v>20366.882094240962</v>
      </c>
      <c r="BG357" s="27">
        <f>BG177</f>
        <v>0</v>
      </c>
      <c r="BH357" s="9"/>
      <c r="BI357" s="27">
        <f>BI177</f>
        <v>0</v>
      </c>
      <c r="BJ357" s="3"/>
      <c r="BK357" s="27"/>
      <c r="BL357" s="27"/>
      <c r="BM357" s="3"/>
      <c r="BN357" s="27">
        <f>BN177</f>
        <v>0</v>
      </c>
      <c r="BO357" s="9"/>
      <c r="BP357" s="27">
        <f>BP177</f>
        <v>7347.1950039265193</v>
      </c>
      <c r="BQ357" s="3"/>
      <c r="BR357" s="27"/>
      <c r="BS357" s="27"/>
      <c r="BT357" s="3"/>
      <c r="BU357" s="27">
        <f>BU177</f>
        <v>7347.1950039265193</v>
      </c>
      <c r="BV357" s="9"/>
      <c r="BW357" s="27">
        <f>BW177</f>
        <v>112.78537369739847</v>
      </c>
      <c r="BX357" s="3"/>
      <c r="BY357" s="27"/>
      <c r="BZ357" s="27"/>
      <c r="CA357" s="3"/>
      <c r="CB357" s="27">
        <f>CB177</f>
        <v>112.78537369739847</v>
      </c>
      <c r="CC357" s="9"/>
      <c r="CD357" s="27">
        <f>CD177</f>
        <v>3379.8572955544373</v>
      </c>
      <c r="CE357" s="3"/>
      <c r="CF357" s="27"/>
      <c r="CG357" s="27"/>
      <c r="CH357" s="3"/>
      <c r="CI357" s="27">
        <f>CI177</f>
        <v>3365.3102457382975</v>
      </c>
      <c r="CJ357" s="27">
        <f>CJ177</f>
        <v>14.547049816139772</v>
      </c>
      <c r="CK357" s="9"/>
      <c r="CL357" s="27">
        <f>CL177</f>
        <v>45284.925107019189</v>
      </c>
      <c r="CM357" s="3"/>
      <c r="CN357" s="27"/>
      <c r="CO357" s="27"/>
      <c r="CP357" s="3"/>
      <c r="CQ357" s="27">
        <f>CQ177</f>
        <v>23577.635890046</v>
      </c>
      <c r="CR357" s="27">
        <f>CR177</f>
        <v>21707.289216973189</v>
      </c>
    </row>
    <row r="358" spans="1:96" ht="12" customHeight="1">
      <c r="A358" s="1" t="s">
        <v>329</v>
      </c>
      <c r="B358" s="10"/>
      <c r="C358" s="10"/>
      <c r="D358" s="64">
        <f>D176</f>
        <v>-24.763769883102697</v>
      </c>
      <c r="E358" s="3"/>
      <c r="F358" s="27"/>
      <c r="G358" s="27"/>
      <c r="H358" s="3"/>
      <c r="I358" s="64">
        <f>I176</f>
        <v>6.9344380711224911</v>
      </c>
      <c r="J358" s="64">
        <f>J176</f>
        <v>-31.933231854269945</v>
      </c>
      <c r="K358" s="64">
        <f>K176</f>
        <v>0.23502390004475829</v>
      </c>
      <c r="L358" s="9"/>
      <c r="M358" s="64">
        <f>M176</f>
        <v>5.209519101232627</v>
      </c>
      <c r="N358" s="3"/>
      <c r="O358" s="33"/>
      <c r="P358" s="33"/>
      <c r="Q358" s="3"/>
      <c r="R358" s="64">
        <f>R176</f>
        <v>4.9804075959948149</v>
      </c>
      <c r="S358" s="64">
        <f>S176</f>
        <v>0.22911150523781282</v>
      </c>
      <c r="T358" s="41"/>
      <c r="U358" s="64">
        <f>U176</f>
        <v>905.44124970926464</v>
      </c>
      <c r="V358" s="3"/>
      <c r="W358" s="33"/>
      <c r="X358" s="33"/>
      <c r="Y358" s="3"/>
      <c r="Z358" s="64">
        <f>Z176</f>
        <v>304.40487529464565</v>
      </c>
      <c r="AA358" s="64">
        <f>AA176</f>
        <v>0.86797796511948455</v>
      </c>
      <c r="AB358" s="64">
        <f>AB176</f>
        <v>490.02742086593963</v>
      </c>
      <c r="AC358" s="64">
        <f>AC176</f>
        <v>110.14097558355969</v>
      </c>
      <c r="AD358" s="9"/>
      <c r="AE358" s="64">
        <f>AE176</f>
        <v>82.71867225176922</v>
      </c>
      <c r="AF358" s="3"/>
      <c r="AG358" s="27"/>
      <c r="AH358" s="27"/>
      <c r="AI358" s="3"/>
      <c r="AJ358" s="64">
        <f>AJ176</f>
        <v>82.71867225176922</v>
      </c>
      <c r="AK358" s="64">
        <f>AK176</f>
        <v>0</v>
      </c>
      <c r="AL358" s="9"/>
      <c r="AM358" s="64">
        <f>AM176</f>
        <v>945.39748978599289</v>
      </c>
      <c r="AN358" s="3"/>
      <c r="AO358" s="27"/>
      <c r="AP358" s="27"/>
      <c r="AQ358" s="3"/>
      <c r="AR358" s="64">
        <f>AR176</f>
        <v>945.39748978599289</v>
      </c>
      <c r="AS358" s="9"/>
      <c r="AT358" s="64">
        <f>AT176</f>
        <v>22.152264029255932</v>
      </c>
      <c r="AU358" s="3"/>
      <c r="AV358" s="27"/>
      <c r="AW358" s="27"/>
      <c r="AX358" s="3"/>
      <c r="AY358" s="64">
        <f>AY176</f>
        <v>22.152264029255932</v>
      </c>
      <c r="AZ358" s="9"/>
      <c r="BA358" s="64">
        <f>BA176</f>
        <v>4211.8328182150317</v>
      </c>
      <c r="BB358" s="3"/>
      <c r="BC358" s="27"/>
      <c r="BD358" s="27"/>
      <c r="BE358" s="3"/>
      <c r="BF358" s="64">
        <f>BF176</f>
        <v>4211.8328182150317</v>
      </c>
      <c r="BG358" s="64">
        <f>BG176</f>
        <v>0</v>
      </c>
      <c r="BH358" s="9"/>
      <c r="BI358" s="64">
        <f>BI176</f>
        <v>0</v>
      </c>
      <c r="BJ358" s="3"/>
      <c r="BK358" s="27"/>
      <c r="BL358" s="27"/>
      <c r="BM358" s="3"/>
      <c r="BN358" s="64">
        <f>BN176</f>
        <v>0</v>
      </c>
      <c r="BO358" s="9"/>
      <c r="BP358" s="64">
        <f>BP176</f>
        <v>1119.625938922228</v>
      </c>
      <c r="BQ358" s="3"/>
      <c r="BR358" s="27"/>
      <c r="BS358" s="27"/>
      <c r="BT358" s="3"/>
      <c r="BU358" s="64">
        <f>BU176</f>
        <v>1119.625938922228</v>
      </c>
      <c r="BV358" s="9"/>
      <c r="BW358" s="64">
        <f>BW176</f>
        <v>7.9528104462704272</v>
      </c>
      <c r="BX358" s="3"/>
      <c r="BY358" s="27"/>
      <c r="BZ358" s="27"/>
      <c r="CA358" s="3"/>
      <c r="CB358" s="64">
        <f>CB176</f>
        <v>7.9528104462704272</v>
      </c>
      <c r="CC358" s="9"/>
      <c r="CD358" s="64">
        <f>CD176</f>
        <v>823.60763622492414</v>
      </c>
      <c r="CE358" s="3"/>
      <c r="CF358" s="27"/>
      <c r="CG358" s="27"/>
      <c r="CH358" s="3"/>
      <c r="CI358" s="64">
        <f>CI176</f>
        <v>821.1947527402159</v>
      </c>
      <c r="CJ358" s="64">
        <f>CJ176</f>
        <v>2.4128834847082543</v>
      </c>
      <c r="CK358" s="9"/>
      <c r="CL358" s="64">
        <f>CL176</f>
        <v>7407.2409594955361</v>
      </c>
      <c r="CM358" s="3"/>
      <c r="CN358" s="27"/>
      <c r="CO358" s="27"/>
      <c r="CP358" s="3"/>
      <c r="CQ358" s="64">
        <f>CQ176</f>
        <v>2593.1043674130224</v>
      </c>
      <c r="CR358" s="64">
        <f>CR176</f>
        <v>4814.1365920825137</v>
      </c>
    </row>
    <row r="359" spans="1:96" ht="12" customHeight="1">
      <c r="A359" s="1" t="s">
        <v>330</v>
      </c>
      <c r="B359" s="1"/>
      <c r="C359" s="1"/>
      <c r="D359" s="63">
        <f>SUM(D357:D358)</f>
        <v>-10.154999705784039</v>
      </c>
      <c r="E359" s="3"/>
      <c r="F359" s="27"/>
      <c r="G359" s="27"/>
      <c r="H359" s="3"/>
      <c r="I359" s="63">
        <f t="shared" ref="I359:K359" si="918">SUM(I357:I358)</f>
        <v>13.366098253950788</v>
      </c>
      <c r="J359" s="63">
        <f t="shared" si="918"/>
        <v>-23.756121859779583</v>
      </c>
      <c r="K359" s="63">
        <f t="shared" si="918"/>
        <v>0.23502390004475829</v>
      </c>
      <c r="L359" s="9"/>
      <c r="M359" s="63">
        <f>SUM(M357:M358)</f>
        <v>28.844219877916217</v>
      </c>
      <c r="N359" s="3"/>
      <c r="O359" s="33"/>
      <c r="P359" s="33"/>
      <c r="Q359" s="3"/>
      <c r="R359" s="63">
        <f t="shared" ref="R359:S359" si="919">SUM(R357:R358)</f>
        <v>28.376099132957595</v>
      </c>
      <c r="S359" s="63">
        <f t="shared" si="919"/>
        <v>0.46812074495862527</v>
      </c>
      <c r="T359" s="41"/>
      <c r="U359" s="63">
        <f>SUM(U357:U358)</f>
        <v>2339.1232944083599</v>
      </c>
      <c r="V359" s="3"/>
      <c r="W359" s="33"/>
      <c r="X359" s="33"/>
      <c r="Y359" s="3"/>
      <c r="Z359" s="63">
        <f t="shared" ref="Z359:AC359" si="920">SUM(Z357:Z358)</f>
        <v>1344.5049115311085</v>
      </c>
      <c r="AA359" s="63">
        <f t="shared" si="920"/>
        <v>1.9152925382304264</v>
      </c>
      <c r="AB359" s="63">
        <f t="shared" si="920"/>
        <v>763.4152841797104</v>
      </c>
      <c r="AC359" s="63">
        <f t="shared" si="920"/>
        <v>229.28780615931038</v>
      </c>
      <c r="AD359" s="9"/>
      <c r="AE359" s="63">
        <f>SUM(AE357:AE358)</f>
        <v>96.970960313079871</v>
      </c>
      <c r="AF359" s="3"/>
      <c r="AG359" s="27"/>
      <c r="AH359" s="27"/>
      <c r="AI359" s="3"/>
      <c r="AJ359" s="63">
        <f t="shared" ref="AJ359:AK359" si="921">SUM(AJ357:AJ358)</f>
        <v>96.970960313079871</v>
      </c>
      <c r="AK359" s="63">
        <f t="shared" si="921"/>
        <v>0</v>
      </c>
      <c r="AL359" s="9"/>
      <c r="AM359" s="63">
        <f>SUM(AM357:AM358)</f>
        <v>1469.4497707236801</v>
      </c>
      <c r="AN359" s="3"/>
      <c r="AO359" s="27"/>
      <c r="AP359" s="27"/>
      <c r="AQ359" s="3"/>
      <c r="AR359" s="63">
        <f>SUM(AR357:AR358)</f>
        <v>1469.4497707236801</v>
      </c>
      <c r="AS359" s="9"/>
      <c r="AT359" s="63">
        <f>SUM(AT357:AT358)</f>
        <v>41.277304938652989</v>
      </c>
      <c r="AU359" s="3"/>
      <c r="AV359" s="27"/>
      <c r="AW359" s="27"/>
      <c r="AX359" s="3"/>
      <c r="AY359" s="63">
        <f>SUM(AY357:AY358)</f>
        <v>41.277304938652989</v>
      </c>
      <c r="AZ359" s="9"/>
      <c r="BA359" s="63">
        <f>SUM(BA357:BA358)</f>
        <v>24578.714912455995</v>
      </c>
      <c r="BB359" s="3"/>
      <c r="BC359" s="27"/>
      <c r="BD359" s="27"/>
      <c r="BE359" s="3"/>
      <c r="BF359" s="63">
        <f t="shared" ref="BF359:BG359" si="922">SUM(BF357:BF358)</f>
        <v>24578.714912455995</v>
      </c>
      <c r="BG359" s="63">
        <f t="shared" si="922"/>
        <v>0</v>
      </c>
      <c r="BH359" s="9"/>
      <c r="BI359" s="63">
        <f>SUM(BI357:BI358)</f>
        <v>0</v>
      </c>
      <c r="BJ359" s="3"/>
      <c r="BK359" s="27"/>
      <c r="BL359" s="27"/>
      <c r="BM359" s="3"/>
      <c r="BN359" s="63">
        <f>SUM(BN357:BN358)</f>
        <v>0</v>
      </c>
      <c r="BO359" s="9"/>
      <c r="BP359" s="63">
        <f>SUM(BP357:BP358)</f>
        <v>8466.820942848748</v>
      </c>
      <c r="BQ359" s="3"/>
      <c r="BR359" s="27"/>
      <c r="BS359" s="27"/>
      <c r="BT359" s="3"/>
      <c r="BU359" s="63">
        <f>SUM(BU357:BU358)</f>
        <v>8466.820942848748</v>
      </c>
      <c r="BV359" s="9"/>
      <c r="BW359" s="63">
        <f>SUM(BW357:BW358)</f>
        <v>120.7381841436689</v>
      </c>
      <c r="BX359" s="3"/>
      <c r="BY359" s="27"/>
      <c r="BZ359" s="27"/>
      <c r="CA359" s="3"/>
      <c r="CB359" s="63">
        <f>SUM(CB357:CB358)</f>
        <v>120.7381841436689</v>
      </c>
      <c r="CC359" s="9"/>
      <c r="CD359" s="63">
        <f>SUM(CD357:CD358)</f>
        <v>4203.464931779361</v>
      </c>
      <c r="CE359" s="3"/>
      <c r="CF359" s="27"/>
      <c r="CG359" s="27"/>
      <c r="CH359" s="3"/>
      <c r="CI359" s="63">
        <f t="shared" ref="CI359:CJ359" si="923">SUM(CI357:CI358)</f>
        <v>4186.5049984785137</v>
      </c>
      <c r="CJ359" s="63">
        <f t="shared" si="923"/>
        <v>16.959933300848025</v>
      </c>
      <c r="CK359" s="9"/>
      <c r="CL359" s="63">
        <f>SUM(CL357:CL358)</f>
        <v>52692.166066514728</v>
      </c>
      <c r="CM359" s="3"/>
      <c r="CN359" s="27"/>
      <c r="CO359" s="27"/>
      <c r="CP359" s="3"/>
      <c r="CQ359" s="63">
        <f t="shared" ref="CQ359:CR359" si="924">SUM(CQ357:CQ358)</f>
        <v>26170.740257459023</v>
      </c>
      <c r="CR359" s="63">
        <f t="shared" si="924"/>
        <v>26521.425809055705</v>
      </c>
    </row>
    <row r="360" spans="1:96" ht="12" customHeight="1">
      <c r="A360" s="1"/>
      <c r="B360" s="1"/>
      <c r="C360" s="1"/>
      <c r="D360" s="27"/>
      <c r="E360" s="3"/>
      <c r="F360" s="27"/>
      <c r="G360" s="27"/>
      <c r="H360" s="3"/>
      <c r="I360" s="27"/>
      <c r="J360" s="27"/>
      <c r="K360" s="27"/>
      <c r="L360" s="9"/>
      <c r="M360" s="27"/>
      <c r="N360" s="3"/>
      <c r="O360" s="33"/>
      <c r="P360" s="33"/>
      <c r="Q360" s="3"/>
      <c r="R360" s="27"/>
      <c r="S360" s="27"/>
      <c r="T360" s="41"/>
      <c r="U360" s="27"/>
      <c r="V360" s="3"/>
      <c r="W360" s="33"/>
      <c r="X360" s="33"/>
      <c r="Y360" s="3"/>
      <c r="Z360" s="27"/>
      <c r="AA360" s="27"/>
      <c r="AB360" s="27"/>
      <c r="AC360" s="27"/>
      <c r="AD360" s="9"/>
      <c r="AE360" s="27"/>
      <c r="AF360" s="3"/>
      <c r="AG360" s="27"/>
      <c r="AH360" s="27"/>
      <c r="AI360" s="3"/>
      <c r="AJ360" s="27"/>
      <c r="AK360" s="27"/>
      <c r="AL360" s="9"/>
      <c r="AM360" s="27"/>
      <c r="AN360" s="3"/>
      <c r="AO360" s="27"/>
      <c r="AP360" s="27"/>
      <c r="AQ360" s="3"/>
      <c r="AR360" s="27"/>
      <c r="AS360" s="9"/>
      <c r="AT360" s="27"/>
      <c r="AU360" s="3"/>
      <c r="AV360" s="27"/>
      <c r="AW360" s="27"/>
      <c r="AX360" s="3"/>
      <c r="AY360" s="27"/>
      <c r="AZ360" s="9"/>
      <c r="BA360" s="27"/>
      <c r="BB360" s="3"/>
      <c r="BC360" s="27"/>
      <c r="BD360" s="27"/>
      <c r="BE360" s="3"/>
      <c r="BF360" s="27"/>
      <c r="BG360" s="27"/>
      <c r="BH360" s="9"/>
      <c r="BI360" s="27"/>
      <c r="BJ360" s="3"/>
      <c r="BK360" s="27"/>
      <c r="BL360" s="27"/>
      <c r="BM360" s="3"/>
      <c r="BN360" s="27"/>
      <c r="BO360" s="9"/>
      <c r="BP360" s="27"/>
      <c r="BQ360" s="3"/>
      <c r="BR360" s="27"/>
      <c r="BS360" s="27"/>
      <c r="BT360" s="3"/>
      <c r="BU360" s="27"/>
      <c r="BV360" s="9"/>
      <c r="BW360" s="27"/>
      <c r="BX360" s="3"/>
      <c r="BY360" s="27"/>
      <c r="BZ360" s="27"/>
      <c r="CA360" s="3"/>
      <c r="CB360" s="27"/>
      <c r="CC360" s="9"/>
      <c r="CD360" s="27"/>
      <c r="CE360" s="3"/>
      <c r="CF360" s="27"/>
      <c r="CG360" s="27"/>
      <c r="CH360" s="3"/>
      <c r="CI360" s="27"/>
      <c r="CJ360" s="27"/>
      <c r="CK360" s="9"/>
      <c r="CL360" s="27"/>
      <c r="CM360" s="3"/>
      <c r="CN360" s="27"/>
      <c r="CO360" s="27"/>
      <c r="CP360" s="3"/>
      <c r="CQ360" s="27"/>
      <c r="CR360" s="27"/>
    </row>
    <row r="361" spans="1:96" ht="12" customHeight="1" thickBot="1">
      <c r="A361" s="1" t="s">
        <v>331</v>
      </c>
      <c r="B361" s="1"/>
      <c r="C361" s="1"/>
      <c r="D361" s="66">
        <f>SUM(D337,D350,D352,D354,D359)</f>
        <v>595359.4867905986</v>
      </c>
      <c r="E361" s="3"/>
      <c r="F361" s="27"/>
      <c r="G361" s="27"/>
      <c r="H361" s="3"/>
      <c r="I361" s="66">
        <f t="shared" ref="I361:K361" si="925">SUM(I337,I350,I352,I354,I359)</f>
        <v>531834.16321220761</v>
      </c>
      <c r="J361" s="66">
        <f t="shared" si="925"/>
        <v>19060.141136909453</v>
      </c>
      <c r="K361" s="66">
        <f t="shared" si="925"/>
        <v>44465.182441481556</v>
      </c>
      <c r="L361" s="9"/>
      <c r="M361" s="66">
        <f>SUM(M337,M350,M352,M354,M359)</f>
        <v>744.01145341452479</v>
      </c>
      <c r="N361" s="3"/>
      <c r="O361" s="33"/>
      <c r="P361" s="33"/>
      <c r="Q361" s="3"/>
      <c r="R361" s="66">
        <f t="shared" ref="R361:S361" si="926">SUM(R337,R350,R352,R354,R359)</f>
        <v>314.53417613544684</v>
      </c>
      <c r="S361" s="66">
        <f t="shared" si="926"/>
        <v>429.4772772790779</v>
      </c>
      <c r="T361" s="41"/>
      <c r="U361" s="66">
        <f>SUM(U337,U350,U352,U354,U359)</f>
        <v>86856.112133592673</v>
      </c>
      <c r="V361" s="3"/>
      <c r="W361" s="33"/>
      <c r="X361" s="33"/>
      <c r="Y361" s="3"/>
      <c r="Z361" s="66">
        <f t="shared" ref="Z361:AC361" si="927">SUM(Z337,Z350,Z352,Z354,Z359)</f>
        <v>49893.91979408008</v>
      </c>
      <c r="AA361" s="66">
        <f t="shared" si="927"/>
        <v>7105.2508873451225</v>
      </c>
      <c r="AB361" s="66">
        <f t="shared" si="927"/>
        <v>19646.419220003041</v>
      </c>
      <c r="AC361" s="66">
        <f t="shared" si="927"/>
        <v>10210.522232164443</v>
      </c>
      <c r="AD361" s="9"/>
      <c r="AE361" s="66">
        <f>SUM(AE337,AE350,AE352,AE354,AE359)</f>
        <v>8390.1980879825751</v>
      </c>
      <c r="AF361" s="3"/>
      <c r="AG361" s="27"/>
      <c r="AH361" s="27"/>
      <c r="AI361" s="3"/>
      <c r="AJ361" s="66">
        <f t="shared" ref="AJ361:AK361" si="928">SUM(AJ337,AJ350,AJ352,AJ354,AJ359)</f>
        <v>5038.0666200353862</v>
      </c>
      <c r="AK361" s="66">
        <f t="shared" si="928"/>
        <v>3352.1314679471893</v>
      </c>
      <c r="AL361" s="9"/>
      <c r="AM361" s="66">
        <f>SUM(AM337,AM350,AM352,AM354,AM359)</f>
        <v>54216.972596881351</v>
      </c>
      <c r="AN361" s="3"/>
      <c r="AO361" s="27"/>
      <c r="AP361" s="27"/>
      <c r="AQ361" s="3"/>
      <c r="AR361" s="66">
        <f>SUM(AR337,AR350,AR352,AR354,AR359)</f>
        <v>54216.972596881351</v>
      </c>
      <c r="AS361" s="9"/>
      <c r="AT361" s="66">
        <f>SUM(AT337,AT350,AT352,AT354,AT359)</f>
        <v>1127.6085355217958</v>
      </c>
      <c r="AU361" s="3"/>
      <c r="AV361" s="27"/>
      <c r="AW361" s="27"/>
      <c r="AX361" s="3"/>
      <c r="AY361" s="66">
        <f>SUM(AY337,AY350,AY352,AY354,AY359)</f>
        <v>1127.6085355217958</v>
      </c>
      <c r="AZ361" s="9"/>
      <c r="BA361" s="66">
        <f>SUM(BA337,BA350,BA352,BA354,BA359)</f>
        <v>235752.34771094017</v>
      </c>
      <c r="BB361" s="3"/>
      <c r="BC361" s="27"/>
      <c r="BD361" s="27"/>
      <c r="BE361" s="3"/>
      <c r="BF361" s="66">
        <f t="shared" ref="BF361:BG361" si="929">SUM(BF337,BF350,BF352,BF354,BF359)</f>
        <v>224729.61326245306</v>
      </c>
      <c r="BG361" s="66">
        <f t="shared" si="929"/>
        <v>11022.734448487106</v>
      </c>
      <c r="BH361" s="9"/>
      <c r="BI361" s="66">
        <f>SUM(BI337,BI350,BI352,BI354,BI359)</f>
        <v>213.29883019258295</v>
      </c>
      <c r="BJ361" s="3"/>
      <c r="BK361" s="27"/>
      <c r="BL361" s="27"/>
      <c r="BM361" s="3"/>
      <c r="BN361" s="66">
        <f>SUM(BN337,BN350,BN352,BN354,BN359)</f>
        <v>213.29883019258295</v>
      </c>
      <c r="BO361" s="9"/>
      <c r="BP361" s="66">
        <f>SUM(BP337,BP350,BP352,BP354,BP359)</f>
        <v>61052.595992699164</v>
      </c>
      <c r="BQ361" s="3"/>
      <c r="BR361" s="27"/>
      <c r="BS361" s="27"/>
      <c r="BT361" s="3"/>
      <c r="BU361" s="66">
        <f>SUM(BU337,BU350,BU352,BU354,BU359)</f>
        <v>61052.595992699164</v>
      </c>
      <c r="BV361" s="9"/>
      <c r="BW361" s="66">
        <f>SUM(BW337,BW350,BW352,BW354,BW359)</f>
        <v>2250.1707402546149</v>
      </c>
      <c r="BX361" s="3"/>
      <c r="BY361" s="27"/>
      <c r="BZ361" s="27"/>
      <c r="CA361" s="3"/>
      <c r="CB361" s="66">
        <f>SUM(CB337,CB350,CB352,CB354,CB359)</f>
        <v>2250.1707402546149</v>
      </c>
      <c r="CC361" s="9"/>
      <c r="CD361" s="66">
        <f>SUM(CD337,CD350,CD352,CD354,CD359)</f>
        <v>38195.197702751029</v>
      </c>
      <c r="CE361" s="3"/>
      <c r="CF361" s="27"/>
      <c r="CG361" s="27"/>
      <c r="CH361" s="3"/>
      <c r="CI361" s="66">
        <f t="shared" ref="CI361:CJ361" si="930">SUM(CI337,CI350,CI352,CI354,CI359)</f>
        <v>35646.169501245313</v>
      </c>
      <c r="CJ361" s="66">
        <f t="shared" si="930"/>
        <v>2549.0282015057142</v>
      </c>
      <c r="CK361" s="9"/>
      <c r="CL361" s="66">
        <f>SUM(CL337,CL350,CL352,CL354,CL359)</f>
        <v>738054.20871113881</v>
      </c>
      <c r="CM361" s="3"/>
      <c r="CN361" s="27"/>
      <c r="CO361" s="27"/>
      <c r="CP361" s="3"/>
      <c r="CQ361" s="66">
        <f t="shared" ref="CQ361:CR361" si="931">SUM(CQ337,CQ350,CQ352,CQ354,CQ359)</f>
        <v>271458.69578478206</v>
      </c>
      <c r="CR361" s="66">
        <f t="shared" si="931"/>
        <v>466595.51292635681</v>
      </c>
    </row>
    <row r="362" spans="1:96" ht="12" customHeight="1">
      <c r="A362" s="1"/>
      <c r="B362" s="1"/>
      <c r="C362" s="1"/>
      <c r="D362" s="1"/>
      <c r="E362" s="3"/>
      <c r="F362" s="27"/>
      <c r="G362" s="27"/>
      <c r="H362" s="3"/>
      <c r="I362" s="1"/>
      <c r="J362" s="1"/>
      <c r="K362" s="1"/>
      <c r="L362" s="9"/>
      <c r="M362" s="1"/>
      <c r="N362" s="7"/>
      <c r="O362" s="33"/>
      <c r="P362" s="33"/>
      <c r="Q362" s="7"/>
      <c r="R362" s="1"/>
      <c r="S362" s="1"/>
      <c r="T362" s="9"/>
      <c r="U362" s="1"/>
      <c r="V362" s="7"/>
      <c r="W362" s="33"/>
      <c r="X362" s="33"/>
      <c r="Y362" s="7"/>
      <c r="Z362" s="1"/>
      <c r="AA362" s="1"/>
      <c r="AB362" s="1"/>
      <c r="AC362" s="1"/>
      <c r="AD362" s="9"/>
      <c r="AE362" s="1"/>
      <c r="AF362" s="7"/>
      <c r="AG362" s="27"/>
      <c r="AH362" s="27"/>
      <c r="AI362" s="7"/>
      <c r="AJ362" s="1"/>
      <c r="AK362" s="1"/>
      <c r="AL362" s="9"/>
      <c r="AM362" s="1"/>
      <c r="AN362" s="7"/>
      <c r="AO362" s="27"/>
      <c r="AP362" s="27"/>
      <c r="AQ362" s="7"/>
      <c r="AR362" s="1"/>
      <c r="AS362" s="9"/>
      <c r="AT362" s="1"/>
      <c r="AU362" s="7"/>
      <c r="AV362" s="27"/>
      <c r="AW362" s="27"/>
      <c r="AX362" s="7"/>
      <c r="AY362" s="1"/>
      <c r="AZ362" s="9"/>
      <c r="BA362" s="1"/>
      <c r="BB362" s="7"/>
      <c r="BC362" s="27"/>
      <c r="BD362" s="27"/>
      <c r="BE362" s="7"/>
      <c r="BF362" s="1"/>
      <c r="BG362" s="1"/>
      <c r="BH362" s="9"/>
      <c r="BI362" s="1"/>
      <c r="BJ362" s="7"/>
      <c r="BK362" s="27"/>
      <c r="BL362" s="27"/>
      <c r="BM362" s="7"/>
      <c r="BN362" s="1"/>
      <c r="BO362" s="9"/>
      <c r="BP362" s="1"/>
      <c r="BQ362" s="7"/>
      <c r="BR362" s="27"/>
      <c r="BS362" s="27"/>
      <c r="BT362" s="7"/>
      <c r="BU362" s="1"/>
      <c r="BV362" s="9"/>
      <c r="BW362" s="1"/>
      <c r="BX362" s="7"/>
      <c r="BY362" s="27"/>
      <c r="BZ362" s="27"/>
      <c r="CA362" s="7"/>
      <c r="CB362" s="1"/>
      <c r="CC362" s="9"/>
      <c r="CD362" s="1"/>
      <c r="CE362" s="7"/>
      <c r="CF362" s="27"/>
      <c r="CG362" s="27"/>
      <c r="CH362" s="7"/>
      <c r="CI362" s="1"/>
      <c r="CJ362" s="1"/>
      <c r="CK362" s="9"/>
      <c r="CL362" s="1"/>
      <c r="CM362" s="7"/>
      <c r="CN362" s="27"/>
      <c r="CO362" s="27"/>
      <c r="CP362" s="7"/>
      <c r="CQ362" s="1"/>
      <c r="CR362" s="1"/>
    </row>
    <row r="363" spans="1:96" ht="12" customHeight="1">
      <c r="A363" s="1" t="s">
        <v>332</v>
      </c>
      <c r="B363" s="1"/>
      <c r="C363" s="1"/>
      <c r="D363" s="1">
        <f>D328</f>
        <v>2299.5729999999999</v>
      </c>
      <c r="E363" s="3"/>
      <c r="F363" s="27"/>
      <c r="G363" s="27"/>
      <c r="H363" s="3"/>
      <c r="I363" s="1">
        <f t="shared" ref="I363:K363" si="932">I328</f>
        <v>0</v>
      </c>
      <c r="J363" s="1">
        <f t="shared" si="932"/>
        <v>2299.5729999999999</v>
      </c>
      <c r="K363" s="1">
        <f t="shared" si="932"/>
        <v>0</v>
      </c>
      <c r="L363" s="9"/>
      <c r="M363" s="1">
        <f>M328</f>
        <v>0</v>
      </c>
      <c r="N363" s="7"/>
      <c r="O363" s="33"/>
      <c r="P363" s="33"/>
      <c r="Q363" s="7"/>
      <c r="R363" s="1">
        <f t="shared" ref="R363:S363" si="933">R328</f>
        <v>0</v>
      </c>
      <c r="S363" s="1">
        <f t="shared" si="933"/>
        <v>0</v>
      </c>
      <c r="T363" s="9"/>
      <c r="U363" s="1">
        <f>U328</f>
        <v>0</v>
      </c>
      <c r="V363" s="7"/>
      <c r="W363" s="33"/>
      <c r="X363" s="33"/>
      <c r="Y363" s="7"/>
      <c r="Z363" s="1">
        <f t="shared" ref="Z363:AC363" si="934">Z328</f>
        <v>0</v>
      </c>
      <c r="AA363" s="1">
        <f t="shared" si="934"/>
        <v>0</v>
      </c>
      <c r="AB363" s="1">
        <f t="shared" si="934"/>
        <v>0</v>
      </c>
      <c r="AC363" s="1">
        <f t="shared" si="934"/>
        <v>0</v>
      </c>
      <c r="AD363" s="9"/>
      <c r="AE363" s="1">
        <f>AE328</f>
        <v>0</v>
      </c>
      <c r="AF363" s="7"/>
      <c r="AG363" s="27"/>
      <c r="AH363" s="27"/>
      <c r="AI363" s="7"/>
      <c r="AJ363" s="1">
        <f t="shared" ref="AJ363:AK363" si="935">AJ328</f>
        <v>0</v>
      </c>
      <c r="AK363" s="1">
        <f t="shared" si="935"/>
        <v>0</v>
      </c>
      <c r="AL363" s="9"/>
      <c r="AM363" s="1">
        <f>AM328</f>
        <v>0</v>
      </c>
      <c r="AN363" s="7"/>
      <c r="AO363" s="27"/>
      <c r="AP363" s="27"/>
      <c r="AQ363" s="7"/>
      <c r="AR363" s="1">
        <f>AR328</f>
        <v>0</v>
      </c>
      <c r="AS363" s="9"/>
      <c r="AT363" s="1">
        <f>AT328</f>
        <v>0</v>
      </c>
      <c r="AU363" s="7"/>
      <c r="AV363" s="27"/>
      <c r="AW363" s="27"/>
      <c r="AX363" s="7"/>
      <c r="AY363" s="1">
        <f>AY328</f>
        <v>0</v>
      </c>
      <c r="AZ363" s="9"/>
      <c r="BA363" s="1">
        <f>BA328</f>
        <v>0</v>
      </c>
      <c r="BB363" s="7"/>
      <c r="BC363" s="27"/>
      <c r="BD363" s="27"/>
      <c r="BE363" s="7"/>
      <c r="BF363" s="1">
        <f t="shared" ref="BF363:BG363" si="936">BF328</f>
        <v>0</v>
      </c>
      <c r="BG363" s="1">
        <f t="shared" si="936"/>
        <v>0</v>
      </c>
      <c r="BH363" s="9"/>
      <c r="BI363" s="1">
        <f>BI328</f>
        <v>0</v>
      </c>
      <c r="BJ363" s="7"/>
      <c r="BK363" s="27"/>
      <c r="BL363" s="27"/>
      <c r="BM363" s="7"/>
      <c r="BN363" s="1">
        <f>BN328</f>
        <v>0</v>
      </c>
      <c r="BO363" s="9"/>
      <c r="BP363" s="1">
        <f>BP328</f>
        <v>0</v>
      </c>
      <c r="BQ363" s="7"/>
      <c r="BR363" s="27"/>
      <c r="BS363" s="27"/>
      <c r="BT363" s="7"/>
      <c r="BU363" s="1">
        <f>BU328</f>
        <v>0</v>
      </c>
      <c r="BV363" s="9"/>
      <c r="BW363" s="1">
        <f>BW328</f>
        <v>0</v>
      </c>
      <c r="BX363" s="7"/>
      <c r="BY363" s="27"/>
      <c r="BZ363" s="27"/>
      <c r="CA363" s="7"/>
      <c r="CB363" s="1">
        <f>CB328</f>
        <v>0</v>
      </c>
      <c r="CC363" s="9"/>
      <c r="CD363" s="1">
        <f>CD328</f>
        <v>0</v>
      </c>
      <c r="CE363" s="7"/>
      <c r="CF363" s="27"/>
      <c r="CG363" s="27"/>
      <c r="CH363" s="7"/>
      <c r="CI363" s="1">
        <f t="shared" ref="CI363:CJ363" si="937">CI328</f>
        <v>0</v>
      </c>
      <c r="CJ363" s="1">
        <f t="shared" si="937"/>
        <v>0</v>
      </c>
      <c r="CK363" s="9"/>
      <c r="CL363" s="1">
        <f>CL328</f>
        <v>15606.256620684768</v>
      </c>
      <c r="CM363" s="7"/>
      <c r="CN363" s="27"/>
      <c r="CO363" s="27"/>
      <c r="CP363" s="7"/>
      <c r="CQ363" s="1">
        <f t="shared" ref="CQ363:CR363" si="938">CQ328</f>
        <v>521.71028068476744</v>
      </c>
      <c r="CR363" s="1">
        <f t="shared" si="938"/>
        <v>15084.546340000001</v>
      </c>
    </row>
    <row r="364" spans="1:96" ht="12" customHeight="1">
      <c r="A364" s="1"/>
      <c r="B364" s="1"/>
      <c r="C364" s="1"/>
      <c r="D364" s="1"/>
      <c r="E364" s="3"/>
      <c r="F364" s="27"/>
      <c r="G364" s="27"/>
      <c r="H364" s="3"/>
      <c r="I364" s="1"/>
      <c r="J364" s="1"/>
      <c r="K364" s="1"/>
      <c r="L364" s="9"/>
      <c r="M364" s="1"/>
      <c r="N364" s="7"/>
      <c r="O364" s="33"/>
      <c r="P364" s="33"/>
      <c r="Q364" s="7"/>
      <c r="R364" s="1"/>
      <c r="S364" s="1"/>
      <c r="T364" s="9"/>
      <c r="U364" s="1"/>
      <c r="V364" s="7"/>
      <c r="W364" s="33"/>
      <c r="X364" s="33"/>
      <c r="Y364" s="7"/>
      <c r="Z364" s="1"/>
      <c r="AA364" s="1"/>
      <c r="AB364" s="1"/>
      <c r="AC364" s="1"/>
      <c r="AD364" s="9"/>
      <c r="AE364" s="1"/>
      <c r="AF364" s="7"/>
      <c r="AG364" s="27"/>
      <c r="AH364" s="27"/>
      <c r="AI364" s="7"/>
      <c r="AJ364" s="1"/>
      <c r="AK364" s="1"/>
      <c r="AL364" s="9"/>
      <c r="AM364" s="1"/>
      <c r="AN364" s="7"/>
      <c r="AO364" s="27"/>
      <c r="AP364" s="27"/>
      <c r="AQ364" s="7"/>
      <c r="AR364" s="1"/>
      <c r="AS364" s="9"/>
      <c r="AT364" s="1"/>
      <c r="AU364" s="7"/>
      <c r="AV364" s="27"/>
      <c r="AW364" s="27"/>
      <c r="AX364" s="7"/>
      <c r="AY364" s="1"/>
      <c r="AZ364" s="9"/>
      <c r="BA364" s="1"/>
      <c r="BB364" s="7"/>
      <c r="BC364" s="27"/>
      <c r="BD364" s="27"/>
      <c r="BE364" s="7"/>
      <c r="BF364" s="1"/>
      <c r="BG364" s="1"/>
      <c r="BH364" s="9"/>
      <c r="BI364" s="1"/>
      <c r="BJ364" s="7"/>
      <c r="BK364" s="27"/>
      <c r="BL364" s="27"/>
      <c r="BM364" s="7"/>
      <c r="BN364" s="1"/>
      <c r="BO364" s="9"/>
      <c r="BP364" s="1"/>
      <c r="BQ364" s="7"/>
      <c r="BR364" s="27"/>
      <c r="BS364" s="27"/>
      <c r="BT364" s="7"/>
      <c r="BU364" s="1"/>
      <c r="BV364" s="9"/>
      <c r="BW364" s="1"/>
      <c r="BX364" s="7"/>
      <c r="BY364" s="27"/>
      <c r="BZ364" s="27"/>
      <c r="CA364" s="7"/>
      <c r="CB364" s="1"/>
      <c r="CC364" s="9"/>
      <c r="CD364" s="1"/>
      <c r="CE364" s="7"/>
      <c r="CF364" s="27"/>
      <c r="CG364" s="27"/>
      <c r="CH364" s="7"/>
      <c r="CI364" s="1"/>
      <c r="CJ364" s="1"/>
      <c r="CK364" s="9"/>
      <c r="CL364" s="1"/>
      <c r="CM364" s="7"/>
      <c r="CN364" s="27"/>
      <c r="CO364" s="27"/>
      <c r="CP364" s="7"/>
      <c r="CQ364" s="1"/>
      <c r="CR364" s="1"/>
    </row>
    <row r="365" spans="1:96" ht="12" customHeight="1" thickBot="1">
      <c r="A365" s="1" t="s">
        <v>333</v>
      </c>
      <c r="B365" s="1"/>
      <c r="C365" s="1"/>
      <c r="D365" s="181">
        <f>D361-D363</f>
        <v>593059.91379059863</v>
      </c>
      <c r="E365" s="3"/>
      <c r="F365" s="27"/>
      <c r="G365" s="27"/>
      <c r="H365" s="3"/>
      <c r="I365" s="181">
        <f t="shared" ref="I365:K365" si="939">I361-I363</f>
        <v>531834.16321220761</v>
      </c>
      <c r="J365" s="181">
        <f t="shared" si="939"/>
        <v>16760.568136909453</v>
      </c>
      <c r="K365" s="181">
        <f t="shared" si="939"/>
        <v>44465.182441481556</v>
      </c>
      <c r="L365" s="9"/>
      <c r="M365" s="181">
        <f>M361-M363</f>
        <v>744.01145341452479</v>
      </c>
      <c r="N365" s="7"/>
      <c r="O365" s="33"/>
      <c r="P365" s="33"/>
      <c r="Q365" s="7"/>
      <c r="R365" s="181">
        <f t="shared" ref="R365:S365" si="940">R361-R363</f>
        <v>314.53417613544684</v>
      </c>
      <c r="S365" s="181">
        <f t="shared" si="940"/>
        <v>429.4772772790779</v>
      </c>
      <c r="T365" s="9"/>
      <c r="U365" s="181">
        <f>U361-U363</f>
        <v>86856.112133592673</v>
      </c>
      <c r="V365" s="7"/>
      <c r="W365" s="33"/>
      <c r="X365" s="33"/>
      <c r="Y365" s="7"/>
      <c r="Z365" s="181">
        <f t="shared" ref="Z365:AC365" si="941">Z361-Z363</f>
        <v>49893.91979408008</v>
      </c>
      <c r="AA365" s="181">
        <f t="shared" si="941"/>
        <v>7105.2508873451225</v>
      </c>
      <c r="AB365" s="181">
        <f t="shared" si="941"/>
        <v>19646.419220003041</v>
      </c>
      <c r="AC365" s="181">
        <f t="shared" si="941"/>
        <v>10210.522232164443</v>
      </c>
      <c r="AD365" s="9"/>
      <c r="AE365" s="181">
        <f>AE361-AE363</f>
        <v>8390.1980879825751</v>
      </c>
      <c r="AF365" s="7"/>
      <c r="AG365" s="27"/>
      <c r="AH365" s="27"/>
      <c r="AI365" s="7"/>
      <c r="AJ365" s="181">
        <f t="shared" ref="AJ365:AK365" si="942">AJ361-AJ363</f>
        <v>5038.0666200353862</v>
      </c>
      <c r="AK365" s="181">
        <f t="shared" si="942"/>
        <v>3352.1314679471893</v>
      </c>
      <c r="AL365" s="9"/>
      <c r="AM365" s="181">
        <f>AM361-AM363</f>
        <v>54216.972596881351</v>
      </c>
      <c r="AN365" s="7"/>
      <c r="AO365" s="27"/>
      <c r="AP365" s="27"/>
      <c r="AQ365" s="7"/>
      <c r="AR365" s="181">
        <f>AR361-AR363</f>
        <v>54216.972596881351</v>
      </c>
      <c r="AS365" s="9"/>
      <c r="AT365" s="181">
        <f>AT361-AT363</f>
        <v>1127.6085355217958</v>
      </c>
      <c r="AU365" s="7"/>
      <c r="AV365" s="27"/>
      <c r="AW365" s="27"/>
      <c r="AX365" s="7"/>
      <c r="AY365" s="181">
        <f>AY361-AY363</f>
        <v>1127.6085355217958</v>
      </c>
      <c r="AZ365" s="9"/>
      <c r="BA365" s="181">
        <f>BA361-BA363</f>
        <v>235752.34771094017</v>
      </c>
      <c r="BB365" s="7"/>
      <c r="BC365" s="27"/>
      <c r="BD365" s="27"/>
      <c r="BE365" s="7"/>
      <c r="BF365" s="181">
        <f t="shared" ref="BF365:BG365" si="943">BF361-BF363</f>
        <v>224729.61326245306</v>
      </c>
      <c r="BG365" s="181">
        <f t="shared" si="943"/>
        <v>11022.734448487106</v>
      </c>
      <c r="BH365" s="9"/>
      <c r="BI365" s="181">
        <f>BI361-BI363</f>
        <v>213.29883019258295</v>
      </c>
      <c r="BJ365" s="7"/>
      <c r="BK365" s="27"/>
      <c r="BL365" s="27"/>
      <c r="BM365" s="7"/>
      <c r="BN365" s="181">
        <f>BN361-BN363</f>
        <v>213.29883019258295</v>
      </c>
      <c r="BO365" s="9"/>
      <c r="BP365" s="181">
        <f>BP361-BP363</f>
        <v>61052.595992699164</v>
      </c>
      <c r="BQ365" s="7"/>
      <c r="BR365" s="27"/>
      <c r="BS365" s="27"/>
      <c r="BT365" s="7"/>
      <c r="BU365" s="181">
        <f>BU361-BU363</f>
        <v>61052.595992699164</v>
      </c>
      <c r="BV365" s="9"/>
      <c r="BW365" s="181">
        <f>BW361-BW363</f>
        <v>2250.1707402546149</v>
      </c>
      <c r="BX365" s="7"/>
      <c r="BY365" s="27"/>
      <c r="BZ365" s="27"/>
      <c r="CA365" s="7"/>
      <c r="CB365" s="181">
        <f>CB361-CB363</f>
        <v>2250.1707402546149</v>
      </c>
      <c r="CC365" s="9"/>
      <c r="CD365" s="181">
        <f>CD361-CD363</f>
        <v>38195.197702751029</v>
      </c>
      <c r="CE365" s="7"/>
      <c r="CF365" s="27"/>
      <c r="CG365" s="27"/>
      <c r="CH365" s="7"/>
      <c r="CI365" s="181">
        <f t="shared" ref="CI365:CJ365" si="944">CI361-CI363</f>
        <v>35646.169501245313</v>
      </c>
      <c r="CJ365" s="181">
        <f t="shared" si="944"/>
        <v>2549.0282015057142</v>
      </c>
      <c r="CK365" s="9"/>
      <c r="CL365" s="181">
        <f>CL361-CL363</f>
        <v>722447.95209045405</v>
      </c>
      <c r="CM365" s="7"/>
      <c r="CN365" s="27"/>
      <c r="CO365" s="27"/>
      <c r="CP365" s="7"/>
      <c r="CQ365" s="181">
        <f t="shared" ref="CQ365:CR365" si="945">CQ361-CQ363</f>
        <v>270936.98550409731</v>
      </c>
      <c r="CR365" s="181">
        <f t="shared" si="945"/>
        <v>451510.96658635681</v>
      </c>
    </row>
  </sheetData>
  <mergeCells count="10">
    <mergeCell ref="A1:B1"/>
    <mergeCell ref="A2:B2"/>
    <mergeCell ref="A3:B3"/>
    <mergeCell ref="CQ5:CR5"/>
    <mergeCell ref="I5:K5"/>
    <mergeCell ref="R5:S5"/>
    <mergeCell ref="Z5:AC5"/>
    <mergeCell ref="AJ5:AK5"/>
    <mergeCell ref="BF5:BG5"/>
    <mergeCell ref="CI5:CJ5"/>
  </mergeCells>
  <pageMargins left="0.7" right="0.7" top="0.75" bottom="0.75" header="0.3" footer="0.3"/>
  <pageSetup scale="62" orientation="landscape" r:id="rId1"/>
  <headerFooter>
    <oddHeader>&amp;R&amp;"Arial,Regular"&amp;9Filed : 2019-11-27
EB-2019-0194
Exhibit B
Tab 1
Appendix C1
Schedule 4
Page &amp;P of &amp;N</oddHeader>
  </headerFooter>
  <colBreaks count="11" manualBreakCount="11">
    <brk id="11" max="1048575" man="1"/>
    <brk id="19" max="1048575" man="1"/>
    <brk id="29" max="1048575" man="1"/>
    <brk id="37" max="1048575" man="1"/>
    <brk id="44" max="1048575" man="1"/>
    <brk id="51" max="1048575" man="1"/>
    <brk id="59" max="1048575" man="1"/>
    <brk id="66" max="1048575" man="1"/>
    <brk id="73" max="1048575" man="1"/>
    <brk id="80" max="1048575" man="1"/>
    <brk id="88" max="1048575" man="1"/>
  </colBreaks>
  <ignoredErrors>
    <ignoredError sqref="C281:C294 C366:C481 C14:C280 C296:C304 C306:C336" numberStoredAsText="1"/>
    <ignoredError sqref="A337:B365 E351:L365 D337:D365 D14:D51 E337:F350 H337:L350 G337:G350 G14:G215 N351:T365 N349:T350 M337:M350 M351:M365 M14:M215 M366 N337:O348 Q337:T348 P337:P348 P14:P215 D53:D215 D217:D304 G217:G336 M217:M336 P217:P336 D306:D336 V352:AD365 V349:W350 V337:W348 U337:U348 U349:U350 U351:U365 U14:U336 V351:W351 Y351:AD351 Y349:AD350 Y337:AD348 X337:X348 X349:X350 X351 X14:X336 AF352:AL365 AF351:AL351 AF349:AL350 AF348:AL348 AE337:AE348 AE349:AE350 AE351 AE352:AE365 AE14:AE336 AF337:AG347 AI337:AL347 AH337:AH347 AH14:AH336 AN357:AS365 AN351:AO351 AN349:AO350 AN348:AO348 AN337:AO347 AM337:AM347 AM348 AM349:AM350 AM351 AM352:AM365 AM14:AM336 AM366:AM393 AN352:AO356 AQ352:AS356 AQ351:AS351 AQ349:AS350 AQ348:AS348 AQ337:AS347 AP337:AP347 AP348 AP349:AP350 AP351 AP352:AP356 AP14:AP336 AU365:BH365 AU352:AZ356 AU351:AZ351 AU349:AZ350 AU348:AZ348 AU343:AZ347 AT337:AT347 AT348 AT349:AT350 AT351 AT352:AT356 AT357:AT365 AT14:AT336 AT366 AU337:AV342 AX337:AZ342 AW337:AW342 AW14:AW336 AU357:AZ364 BB357:BH364 BB352:BH356 BB351:BH351 BB349:BC350 BB348:BC348 BB343:BC347 BB337:BC342 BA337:BA342 BA343:BA347 BA348 BA349:BA350 BA351 BA352:BA356 BA357:BA364 BA14:BA336 BE349:BH350 BE348:BH348 BE343:BH347 BE337:BH342 BD337:BD342 BD343:BD347 BD348 BD349:BD350 BD14:BD336 BJ365:BO365 BJ357:BO364 BJ353:BO356 BJ351:BK351 BJ349:BK350 BJ348:BK348 BJ343:BK347 BJ337:BK342 BI337:BI342 BI343:BI347 BI348 BI349:BI350 BI351 BI352:BI356 BI357:BI364 BI365 BI14:BI336 BJ352:BK352 BM352:BO352 BM351:BO351 BM349:BO350 BM348:BO348 BM343:BO347 BM337:BO342 BL337:BL342 BL343:BL347 BL348 BL349:BL350 BL351 BL352 BL14:BL336 BQ365:BV365 BQ357:BV364 BQ353:BV356 BQ352:BV352 BQ351:BV351 BQ349:BV350 BQ348:BV348 BQ343:BV347 BQ340:BV342 BP337:BP342 BP343:BP347 BP348 BP349:BP350 BP351 BP352 BP353:BP356 BP357:BP364 BP365 BP14:BP336 BQ337:BR339 BT337:BV339 BS337:BS339 BS14:BS336 BX365:CC365 BX360:CC364 BX353:BY356 BX352:BY352 BX351:BY351 BX349:BY350 BX348:BY348 BX343:BY347 BX340:BY342 BX337:BY339 BW337:BW339 BW340:BW342 BW343:BW347 BW348 BW349:BW350 BW351 BW352 BW353:BW356 BW357:BW364 BW365 BW14:BW336 BX357:BY359 CA357:CC359 CA353:CC356 CA352:CC352 CA351:CC351 CA349:CC350 CA348:CC348 CA343:CC347 CA340:CC342 CA337:CC339 BZ337:BZ339 BZ340:BZ342 BZ343:BZ347 BZ348 BZ349:BZ350 BZ351 BZ352 BZ353:BZ356 BZ357:BZ359 BZ14:BZ336 CE365:CK365 CE360:CK364 CE357:CK359 CE353:CK356 CE352:CK352 CE351:CK351 CE349:CK350 CE348:CK348 CE343:CF347 CE340:CF342 CE337:CF339 CD337:CD339 CD340:CD342 CD343:CD347 CD348 CD349:CD350 CD351 CD352 CD353:CD356 CD357:CD359 CD360:CD364 CD365 CD14:CD336 CH343:CK347 CH340:CK342 CH337:CK339 CG337:CG339 CG340:CG342 CG343:CG347 CG14:CG336 CM365:CR365 CM360:CR364 CM357:CR359 CM353:CR356 CM352:CR352 CM351:CN351 CM349:CN350 CM348:CN348 CM343:CN347 CM340:CN342 CM337:CN339 CL337:CL339 CL340:CL342 CL343:CL347 CL348 CL349:CL350 CL351 CL352 CL353:CL356 CL357:CL359 CL360:CL364 CL365 CL14:CL336 CP351:CR351 CP349:CR350 CP348:CR348 CP343:CR347 CP340:CR342 CP337:CR339 CO337:CO339 CO340:CO342 CO343:CO347 CO348 CO349:CO350 CO351 CO14:CO336" unlockedFormula="1"/>
    <ignoredError sqref="C337:C365" numberStoredAsText="1" unlockedFormula="1"/>
    <ignoredError sqref="I178:K178 R178:S178 Z178:AC178 AJ178:AL178 AR178 AY178 BF178:BG178 BN178 BU178 CB178 CI178:CJ178 CQ178:CR178"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E8232-A464-47F9-BC31-9ACE8502556E}">
  <dimension ref="A1:F225"/>
  <sheetViews>
    <sheetView zoomScaleNormal="100" workbookViewId="0">
      <pane ySplit="10" topLeftCell="A11" activePane="bottomLeft" state="frozen"/>
      <selection pane="bottomLeft"/>
    </sheetView>
  </sheetViews>
  <sheetFormatPr defaultRowHeight="15"/>
  <cols>
    <col min="1" max="1" width="31" style="172" customWidth="1"/>
    <col min="2" max="2" width="14.85546875" style="172" customWidth="1"/>
    <col min="3" max="3" width="15.28515625" style="172" customWidth="1"/>
    <col min="4" max="4" width="14" style="172" customWidth="1"/>
    <col min="5" max="5" width="14.85546875" style="172" customWidth="1"/>
    <col min="6" max="6" width="14.5703125" style="172" customWidth="1"/>
    <col min="7" max="16384" width="9.140625" style="172"/>
  </cols>
  <sheetData>
    <row r="1" spans="1:6" ht="12" customHeight="1">
      <c r="A1" s="276" t="s">
        <v>1169</v>
      </c>
      <c r="B1" s="280"/>
    </row>
    <row r="2" spans="1:6" ht="12" customHeight="1">
      <c r="A2" s="277" t="s">
        <v>1060</v>
      </c>
      <c r="B2" s="281"/>
    </row>
    <row r="3" spans="1:6" ht="12" customHeight="1">
      <c r="A3" s="276" t="s">
        <v>1174</v>
      </c>
      <c r="B3" s="280"/>
    </row>
    <row r="4" spans="1:6" ht="12" customHeight="1"/>
    <row r="5" spans="1:6" ht="12" customHeight="1"/>
    <row r="6" spans="1:6" ht="12" customHeight="1"/>
    <row r="7" spans="1:6" ht="12" customHeight="1"/>
    <row r="8" spans="1:6" ht="12" customHeight="1"/>
    <row r="9" spans="1:6" ht="12" customHeight="1">
      <c r="A9" s="5" t="s">
        <v>627</v>
      </c>
      <c r="B9" s="1"/>
      <c r="C9" s="1"/>
      <c r="D9" s="1"/>
      <c r="E9" s="1"/>
      <c r="F9" s="1"/>
    </row>
    <row r="10" spans="1:6" ht="12" customHeight="1">
      <c r="A10" s="11" t="s">
        <v>556</v>
      </c>
      <c r="B10" s="11" t="s">
        <v>3</v>
      </c>
      <c r="C10" s="11" t="s">
        <v>702</v>
      </c>
      <c r="D10" s="11" t="s">
        <v>703</v>
      </c>
      <c r="E10" s="11" t="s">
        <v>704</v>
      </c>
      <c r="F10" s="11" t="s">
        <v>705</v>
      </c>
    </row>
    <row r="11" spans="1:6" ht="12" customHeight="1">
      <c r="A11" s="159" t="s">
        <v>557</v>
      </c>
      <c r="B11" s="1"/>
      <c r="C11" s="1"/>
      <c r="D11" s="1"/>
      <c r="E11" s="1"/>
      <c r="F11" s="1"/>
    </row>
    <row r="12" spans="1:6" ht="12" customHeight="1">
      <c r="A12" s="1"/>
      <c r="B12" s="1"/>
      <c r="C12" s="1"/>
      <c r="D12" s="1"/>
      <c r="E12" s="1"/>
      <c r="F12" s="1"/>
    </row>
    <row r="13" spans="1:6" ht="12" customHeight="1">
      <c r="A13" s="283" t="s">
        <v>690</v>
      </c>
      <c r="B13" s="160" t="s">
        <v>558</v>
      </c>
      <c r="C13" s="41">
        <v>843.79206714417194</v>
      </c>
      <c r="D13" s="41">
        <v>442.00737348778898</v>
      </c>
      <c r="E13" s="41">
        <v>0</v>
      </c>
      <c r="F13" s="1">
        <v>0</v>
      </c>
    </row>
    <row r="14" spans="1:6" ht="12" customHeight="1">
      <c r="A14" s="1" t="s">
        <v>719</v>
      </c>
      <c r="B14" s="9">
        <f>SUM(C13:F13)</f>
        <v>1285.7994406319608</v>
      </c>
      <c r="C14" s="59">
        <f>IF(ISERR($B14),0,IF($B14=0,0,+C13/$B14))</f>
        <v>0.65623925511233261</v>
      </c>
      <c r="D14" s="59">
        <f>IF(ISERR($B14),0,IF($B14=0,0,+D13/$B14))</f>
        <v>0.34376074488766745</v>
      </c>
      <c r="E14" s="59">
        <f>IF(ISERR($B14),0,IF($B14=0,0,+E13/$B14))</f>
        <v>0</v>
      </c>
      <c r="F14" s="59">
        <f>IF(ISERR($B14),0,IF($B14=0,0,+F13/$B14))</f>
        <v>0</v>
      </c>
    </row>
    <row r="15" spans="1:6" ht="12" customHeight="1">
      <c r="A15" s="1"/>
      <c r="B15" s="1"/>
      <c r="C15" s="1"/>
      <c r="D15" s="1"/>
      <c r="E15" s="1"/>
      <c r="F15" s="155"/>
    </row>
    <row r="16" spans="1:6" ht="12" customHeight="1">
      <c r="A16" s="1" t="s">
        <v>701</v>
      </c>
      <c r="B16" s="1" t="s">
        <v>558</v>
      </c>
      <c r="C16" s="1">
        <v>521.71028068476744</v>
      </c>
      <c r="D16" s="1">
        <v>0</v>
      </c>
      <c r="E16" s="1">
        <v>0</v>
      </c>
      <c r="F16" s="1">
        <v>0</v>
      </c>
    </row>
    <row r="17" spans="1:6" ht="12" customHeight="1">
      <c r="A17" s="1" t="s">
        <v>781</v>
      </c>
      <c r="B17" s="9">
        <f>SUM(C16:F16)</f>
        <v>521.71028068476744</v>
      </c>
      <c r="C17" s="59">
        <f>IF(ISERR($B17),0,IF($B17=0,0,+C16/$B17))</f>
        <v>1</v>
      </c>
      <c r="D17" s="59">
        <f>IF(ISERR($B17),0,IF($B17=0,0,+D16/$B17))</f>
        <v>0</v>
      </c>
      <c r="E17" s="59">
        <f>IF(ISERR($B17),0,IF($B17=0,0,+E16/$B17))</f>
        <v>0</v>
      </c>
      <c r="F17" s="59">
        <f>IF(ISERR($B17),0,IF($B17=0,0,+F16/$B17))</f>
        <v>0</v>
      </c>
    </row>
    <row r="18" spans="1:6">
      <c r="A18" s="1"/>
    </row>
    <row r="19" spans="1:6" ht="12" customHeight="1">
      <c r="A19" s="160" t="s">
        <v>645</v>
      </c>
      <c r="B19" s="16" t="s">
        <v>558</v>
      </c>
      <c r="C19" s="185">
        <v>0</v>
      </c>
      <c r="D19" s="185">
        <v>27194.822007835945</v>
      </c>
      <c r="E19" s="1">
        <v>0</v>
      </c>
      <c r="F19" s="1">
        <v>0</v>
      </c>
    </row>
    <row r="20" spans="1:6" ht="12" customHeight="1">
      <c r="A20" s="1" t="s">
        <v>716</v>
      </c>
      <c r="B20" s="9">
        <f>SUM(C19:F19)</f>
        <v>27194.822007835945</v>
      </c>
      <c r="C20" s="59">
        <f>IF(ISERR($B20),0,IF($B20=0,0,+C19/$B20))</f>
        <v>0</v>
      </c>
      <c r="D20" s="59">
        <f>IF(ISERR($B20),0,IF($B20=0,0,+D19/$B20))</f>
        <v>1</v>
      </c>
      <c r="E20" s="59">
        <f>IF(ISERR($B20),0,IF($B20=0,0,+E19/$B20))</f>
        <v>0</v>
      </c>
      <c r="F20" s="59">
        <f>IF(ISERR($B20),0,IF($B20=0,0,+F19/$B20))</f>
        <v>0</v>
      </c>
    </row>
    <row r="21" spans="1:6" ht="12" customHeight="1">
      <c r="A21" s="1"/>
      <c r="B21" s="9"/>
      <c r="C21" s="59"/>
      <c r="D21" s="59"/>
      <c r="E21" s="59"/>
      <c r="F21" s="1"/>
    </row>
    <row r="22" spans="1:6" ht="12" customHeight="1">
      <c r="A22" s="160" t="s">
        <v>685</v>
      </c>
      <c r="B22" s="160" t="s">
        <v>558</v>
      </c>
      <c r="C22" s="41">
        <v>1226.4883114262921</v>
      </c>
      <c r="D22" s="41">
        <v>1398.1539610650445</v>
      </c>
      <c r="E22" s="41">
        <v>0</v>
      </c>
      <c r="F22" s="1">
        <v>0</v>
      </c>
    </row>
    <row r="23" spans="1:6" ht="12" customHeight="1">
      <c r="A23" s="1" t="s">
        <v>717</v>
      </c>
      <c r="B23" s="9">
        <f>SUM(C22:F22)</f>
        <v>2624.6422724913364</v>
      </c>
      <c r="C23" s="59">
        <f>IF(ISERR($B23),0,IF($B23=0,0,+C22/$B23))</f>
        <v>0.46729732439388671</v>
      </c>
      <c r="D23" s="59">
        <f>IF(ISERR($B23),0,IF($B23=0,0,+D22/$B23))</f>
        <v>0.5327026756061134</v>
      </c>
      <c r="E23" s="59">
        <f>IF(ISERR($B23),0,IF($B23=0,0,+E22/$B23))</f>
        <v>0</v>
      </c>
      <c r="F23" s="59">
        <f>IF(ISERR($B23),0,IF($B23=0,0,+F22/$B23))</f>
        <v>0</v>
      </c>
    </row>
    <row r="24" spans="1:6" ht="12" customHeight="1">
      <c r="A24" s="1"/>
      <c r="B24" s="1"/>
      <c r="C24" s="1"/>
      <c r="D24" s="1"/>
      <c r="E24" s="1"/>
      <c r="F24" s="1"/>
    </row>
    <row r="25" spans="1:6" ht="12" customHeight="1">
      <c r="A25" s="283" t="s">
        <v>695</v>
      </c>
      <c r="B25" s="160" t="s">
        <v>558</v>
      </c>
      <c r="C25" s="41">
        <v>510.05106328818982</v>
      </c>
      <c r="D25" s="41">
        <v>789.73453456823779</v>
      </c>
      <c r="E25" s="41">
        <v>0</v>
      </c>
      <c r="F25" s="1">
        <v>0</v>
      </c>
    </row>
    <row r="26" spans="1:6" ht="12" customHeight="1">
      <c r="A26" s="1" t="s">
        <v>720</v>
      </c>
      <c r="B26" s="9">
        <f>SUM(C25:F25)</f>
        <v>1299.7855978564276</v>
      </c>
      <c r="C26" s="59">
        <f>IF(ISERR($B26),0,IF($B26=0,0,+C25/$B26))</f>
        <v>0.3924116901505546</v>
      </c>
      <c r="D26" s="59">
        <f>IF(ISERR($B26),0,IF($B26=0,0,+D25/$B26))</f>
        <v>0.60758830984944545</v>
      </c>
      <c r="E26" s="59">
        <f>IF(ISERR($B26),0,IF($B26=0,0,+E25/$B26))</f>
        <v>0</v>
      </c>
      <c r="F26" s="59">
        <f>IF(ISERR($B26),0,IF($B26=0,0,+F25/$B26))</f>
        <v>0</v>
      </c>
    </row>
    <row r="27" spans="1:6" ht="12" customHeight="1">
      <c r="A27" s="1"/>
      <c r="B27" s="1"/>
      <c r="C27" s="1"/>
      <c r="D27" s="1"/>
      <c r="E27" s="1"/>
      <c r="F27" s="1"/>
    </row>
    <row r="28" spans="1:6" ht="12" customHeight="1">
      <c r="A28" s="160" t="s">
        <v>541</v>
      </c>
      <c r="B28" s="16" t="s">
        <v>558</v>
      </c>
      <c r="C28" s="195">
        <v>0</v>
      </c>
      <c r="D28" s="198">
        <v>646.89385403428582</v>
      </c>
      <c r="E28" s="194">
        <v>0</v>
      </c>
      <c r="F28" s="194">
        <v>0</v>
      </c>
    </row>
    <row r="29" spans="1:6" ht="12" customHeight="1">
      <c r="A29" s="1" t="s">
        <v>777</v>
      </c>
      <c r="B29" s="9">
        <f>SUM(C28:F28)</f>
        <v>646.89385403428582</v>
      </c>
      <c r="C29" s="59">
        <f>IF(ISERR($B29),0,IF($B29=0,0,+C28/$B29))</f>
        <v>0</v>
      </c>
      <c r="D29" s="59">
        <f>IF(ISERR($B29),0,IF($B29=0,0,+D28/$B29))</f>
        <v>1</v>
      </c>
      <c r="E29" s="59">
        <f>IF(ISERR($B29),0,IF($B29=0,0,+E28/$B29))</f>
        <v>0</v>
      </c>
      <c r="F29" s="59">
        <f>IF(ISERR($B29),0,IF($B29=0,0,+F28/$B29))</f>
        <v>0</v>
      </c>
    </row>
    <row r="30" spans="1:6" ht="12" customHeight="1">
      <c r="A30" s="1"/>
      <c r="B30" s="9"/>
      <c r="C30" s="59"/>
      <c r="D30" s="59"/>
      <c r="E30" s="59"/>
      <c r="F30" s="155"/>
    </row>
    <row r="31" spans="1:6" ht="12" customHeight="1">
      <c r="A31" s="1" t="s">
        <v>537</v>
      </c>
      <c r="B31" s="16" t="s">
        <v>558</v>
      </c>
      <c r="C31" s="196">
        <v>0</v>
      </c>
      <c r="D31" s="197">
        <v>2076.9758731254842</v>
      </c>
      <c r="E31" s="196">
        <v>0</v>
      </c>
      <c r="F31" s="196">
        <v>0</v>
      </c>
    </row>
    <row r="32" spans="1:6" ht="12" customHeight="1">
      <c r="A32" s="1" t="s">
        <v>776</v>
      </c>
      <c r="B32" s="9">
        <f>SUM(C31:F31)</f>
        <v>2076.9758731254842</v>
      </c>
      <c r="C32" s="59">
        <f>IF(ISERR($B32),0,IF($B32=0,0,+C31/$B32))</f>
        <v>0</v>
      </c>
      <c r="D32" s="59">
        <f>IF(ISERR($B32),0,IF($B32=0,0,+D31/$B32))</f>
        <v>1</v>
      </c>
      <c r="E32" s="59">
        <f>IF(ISERR($B32),0,IF($B32=0,0,+E31/$B32))</f>
        <v>0</v>
      </c>
      <c r="F32" s="59">
        <f>IF(ISERR($B32),0,IF($B32=0,0,+F31/$B32))</f>
        <v>0</v>
      </c>
    </row>
    <row r="33" spans="1:6" ht="12" customHeight="1">
      <c r="A33" s="1"/>
      <c r="B33" s="1"/>
      <c r="C33" s="1"/>
      <c r="D33" s="1"/>
      <c r="E33" s="1"/>
      <c r="F33" s="1"/>
    </row>
    <row r="34" spans="1:6" ht="12" customHeight="1">
      <c r="A34" s="283" t="s">
        <v>680</v>
      </c>
      <c r="B34" s="160" t="s">
        <v>558</v>
      </c>
      <c r="C34" s="41">
        <v>26623.229559991847</v>
      </c>
      <c r="D34" s="41">
        <v>436.32814081120472</v>
      </c>
      <c r="E34" s="41">
        <v>0</v>
      </c>
      <c r="F34" s="1">
        <v>0</v>
      </c>
    </row>
    <row r="35" spans="1:6" ht="12" customHeight="1">
      <c r="A35" s="1" t="s">
        <v>721</v>
      </c>
      <c r="B35" s="9">
        <f>SUM(C34:F34)</f>
        <v>27059.557700803052</v>
      </c>
      <c r="C35" s="59">
        <f>IF(ISERR($B35),0,IF($B35=0,0,+C34/$B35))</f>
        <v>0.9838752670817581</v>
      </c>
      <c r="D35" s="59">
        <f>IF(ISERR($B35),0,IF($B35=0,0,+D34/$B35))</f>
        <v>1.6124732918241888E-2</v>
      </c>
      <c r="E35" s="59">
        <f>IF(ISERR($B35),0,IF($B35=0,0,+E34/$B35))</f>
        <v>0</v>
      </c>
      <c r="F35" s="59">
        <f>IF(ISERR($B35),0,IF($B35=0,0,+F34/$B35))</f>
        <v>0</v>
      </c>
    </row>
    <row r="36" spans="1:6" ht="12" customHeight="1">
      <c r="A36" s="1"/>
      <c r="B36" s="1"/>
      <c r="C36" s="1"/>
      <c r="D36" s="1"/>
      <c r="E36" s="1"/>
      <c r="F36" s="1"/>
    </row>
    <row r="37" spans="1:6" ht="12" customHeight="1">
      <c r="A37" s="160" t="s">
        <v>637</v>
      </c>
      <c r="B37" s="160" t="s">
        <v>558</v>
      </c>
      <c r="C37" s="41">
        <v>1</v>
      </c>
      <c r="D37" s="41">
        <v>0</v>
      </c>
      <c r="E37" s="41">
        <v>0</v>
      </c>
      <c r="F37" s="1">
        <v>0</v>
      </c>
    </row>
    <row r="38" spans="1:6" ht="12" customHeight="1">
      <c r="A38" s="1" t="s">
        <v>706</v>
      </c>
      <c r="B38" s="9">
        <f>SUM(C37:F37)</f>
        <v>1</v>
      </c>
      <c r="C38" s="59">
        <f>IF(ISERR($B38),0,IF($B38=0,0,+C37/$B38))</f>
        <v>1</v>
      </c>
      <c r="D38" s="59">
        <f>IF(ISERR($B38),0,IF($B38=0,0,+D37/$B38))</f>
        <v>0</v>
      </c>
      <c r="E38" s="59">
        <f>IF(ISERR($B38),0,IF($B38=0,0,+E37/$B38))</f>
        <v>0</v>
      </c>
      <c r="F38" s="59">
        <f>IF(ISERR($B38),0,IF($B38=0,0,+F37/$B38))</f>
        <v>0</v>
      </c>
    </row>
    <row r="39" spans="1:6" ht="12" customHeight="1">
      <c r="A39" s="1"/>
      <c r="B39" s="1"/>
      <c r="C39" s="1"/>
      <c r="D39" s="1"/>
      <c r="E39" s="1"/>
      <c r="F39" s="1"/>
    </row>
    <row r="40" spans="1:6" ht="12" customHeight="1">
      <c r="A40" s="1" t="s">
        <v>638</v>
      </c>
      <c r="B40" s="16" t="s">
        <v>558</v>
      </c>
      <c r="C40" s="183">
        <v>1</v>
      </c>
      <c r="D40" s="183">
        <v>0</v>
      </c>
      <c r="E40" s="183">
        <v>0.90599999999999981</v>
      </c>
      <c r="F40" s="184">
        <v>9.3999999999999986E-2</v>
      </c>
    </row>
    <row r="41" spans="1:6" ht="12" customHeight="1">
      <c r="A41" s="1" t="s">
        <v>712</v>
      </c>
      <c r="B41" s="9">
        <f>SUM(C40:F40)</f>
        <v>1.9999999999999998</v>
      </c>
      <c r="C41" s="59">
        <f>IF(ISERR($B41),0,IF($B41=0,0,+C40/$B41))</f>
        <v>0.50000000000000011</v>
      </c>
      <c r="D41" s="59">
        <f>IF(ISERR($B41),0,IF($B41=0,0,+D40/$B41))</f>
        <v>0</v>
      </c>
      <c r="E41" s="59">
        <f>IF(ISERR($B41),0,IF($B41=0,0,+E40/$B41))</f>
        <v>0.45299999999999996</v>
      </c>
      <c r="F41" s="59">
        <f>IF(ISERR($B41),0,IF($B41=0,0,+F40/$B41))</f>
        <v>4.7E-2</v>
      </c>
    </row>
    <row r="42" spans="1:6" ht="12" customHeight="1">
      <c r="A42" s="1"/>
      <c r="B42" s="1"/>
      <c r="C42" s="1"/>
      <c r="D42" s="1"/>
      <c r="E42" s="1"/>
      <c r="F42" s="1"/>
    </row>
    <row r="43" spans="1:6" ht="12" customHeight="1">
      <c r="A43" s="160" t="s">
        <v>642</v>
      </c>
      <c r="B43" s="160" t="s">
        <v>558</v>
      </c>
      <c r="C43" s="161">
        <v>0</v>
      </c>
      <c r="D43" s="161">
        <v>1</v>
      </c>
      <c r="E43" s="161">
        <v>0</v>
      </c>
      <c r="F43" s="1">
        <v>0</v>
      </c>
    </row>
    <row r="44" spans="1:6" ht="12" customHeight="1">
      <c r="A44" s="1" t="s">
        <v>707</v>
      </c>
      <c r="B44" s="9">
        <f>SUM(C43:F43)</f>
        <v>1</v>
      </c>
      <c r="C44" s="59">
        <f>IF(ISERR($B44),0,IF($B44=0,0,+C43/$B44))</f>
        <v>0</v>
      </c>
      <c r="D44" s="59">
        <f>IF(ISERR($B44),0,IF($B44=0,0,+D43/$B44))</f>
        <v>1</v>
      </c>
      <c r="E44" s="59">
        <f>IF(ISERR($B44),0,IF($B44=0,0,+E43/$B44))</f>
        <v>0</v>
      </c>
      <c r="F44" s="59">
        <f>IF(ISERR($B44),0,IF($B44=0,0,+F43/$B44))</f>
        <v>0</v>
      </c>
    </row>
    <row r="45" spans="1:6" ht="12" customHeight="1">
      <c r="A45" s="1"/>
      <c r="B45" s="1"/>
      <c r="C45" s="1"/>
      <c r="D45" s="1"/>
      <c r="E45" s="1"/>
      <c r="F45" s="1"/>
    </row>
    <row r="46" spans="1:6" ht="12" customHeight="1">
      <c r="A46" s="160" t="s">
        <v>710</v>
      </c>
      <c r="B46" s="160" t="s">
        <v>558</v>
      </c>
      <c r="C46" s="161">
        <v>0</v>
      </c>
      <c r="D46" s="161">
        <v>1</v>
      </c>
      <c r="E46" s="161">
        <v>1</v>
      </c>
      <c r="F46" s="1">
        <v>0</v>
      </c>
    </row>
    <row r="47" spans="1:6" ht="12" customHeight="1">
      <c r="A47" s="1" t="s">
        <v>711</v>
      </c>
      <c r="B47" s="9">
        <f>SUM(C46:F46)</f>
        <v>2</v>
      </c>
      <c r="C47" s="59">
        <f>IF(ISERR($B47),0,IF($B47=0,0,+C46/$B47))</f>
        <v>0</v>
      </c>
      <c r="D47" s="59">
        <f>IF(ISERR($B47),0,IF($B47=0,0,+D46/$B47))</f>
        <v>0.5</v>
      </c>
      <c r="E47" s="59">
        <f>IF(ISERR($B47),0,IF($B47=0,0,+E46/$B47))</f>
        <v>0.5</v>
      </c>
      <c r="F47" s="59">
        <f>IF(ISERR($B47),0,IF($B47=0,0,+F46/$B47))</f>
        <v>0</v>
      </c>
    </row>
    <row r="48" spans="1:6" ht="12" customHeight="1">
      <c r="A48" s="1"/>
      <c r="B48" s="1"/>
      <c r="C48" s="1"/>
      <c r="D48" s="1"/>
      <c r="E48" s="1"/>
      <c r="F48" s="1"/>
    </row>
    <row r="49" spans="1:6" ht="12" customHeight="1">
      <c r="A49" s="160" t="s">
        <v>657</v>
      </c>
      <c r="B49" s="160" t="s">
        <v>558</v>
      </c>
      <c r="C49" s="161">
        <v>0</v>
      </c>
      <c r="D49" s="161">
        <v>0</v>
      </c>
      <c r="E49" s="161">
        <v>1</v>
      </c>
      <c r="F49" s="1">
        <v>0</v>
      </c>
    </row>
    <row r="50" spans="1:6" ht="12" customHeight="1">
      <c r="A50" s="1" t="s">
        <v>708</v>
      </c>
      <c r="B50" s="9">
        <f>SUM(C49:F49)</f>
        <v>1</v>
      </c>
      <c r="C50" s="59">
        <f>IF(ISERR($B50),0,IF($B50=0,0,+C49/$B50))</f>
        <v>0</v>
      </c>
      <c r="D50" s="59">
        <f>IF(ISERR($B50),0,IF($B50=0,0,+D49/$B50))</f>
        <v>0</v>
      </c>
      <c r="E50" s="59">
        <f>IF(ISERR($B50),0,IF($B50=0,0,+E49/$B50))</f>
        <v>1</v>
      </c>
      <c r="F50" s="59">
        <f>IF(ISERR($B50),0,IF($B50=0,0,+F49/$B50))</f>
        <v>0</v>
      </c>
    </row>
    <row r="51" spans="1:6" ht="12" customHeight="1">
      <c r="A51" s="1"/>
      <c r="B51" s="1"/>
      <c r="C51" s="1"/>
      <c r="D51" s="1"/>
      <c r="E51" s="1"/>
      <c r="F51" s="1"/>
    </row>
    <row r="52" spans="1:6" ht="12" customHeight="1">
      <c r="A52" s="1" t="s">
        <v>639</v>
      </c>
      <c r="B52" s="16" t="s">
        <v>608</v>
      </c>
      <c r="C52" s="1">
        <v>0</v>
      </c>
      <c r="D52" s="1">
        <v>0</v>
      </c>
      <c r="E52" s="186">
        <v>0.90599999999999981</v>
      </c>
      <c r="F52" s="186">
        <v>9.3999999999999986E-2</v>
      </c>
    </row>
    <row r="53" spans="1:6" ht="12" customHeight="1">
      <c r="A53" s="1" t="s">
        <v>723</v>
      </c>
      <c r="B53" s="9">
        <f>SUM(C52:F52)</f>
        <v>0.99999999999999978</v>
      </c>
      <c r="C53" s="59">
        <f>IF(ISERR($B53),0,IF($B53=0,0,+C52/$B53))</f>
        <v>0</v>
      </c>
      <c r="D53" s="59">
        <f>IF(ISERR($B53),0,IF($B53=0,0,+D52/$B53))</f>
        <v>0</v>
      </c>
      <c r="E53" s="59">
        <f>IF(ISERR($B53),0,IF($B53=0,0,+E52/$B53))</f>
        <v>0.90600000000000003</v>
      </c>
      <c r="F53" s="59">
        <f>IF(ISERR($B53),0,IF($B53=0,0,+F52/$B53))</f>
        <v>9.4000000000000014E-2</v>
      </c>
    </row>
    <row r="54" spans="1:6" ht="12" customHeight="1">
      <c r="A54" s="1"/>
      <c r="B54" s="5"/>
      <c r="C54" s="1"/>
      <c r="D54" s="1"/>
      <c r="E54" s="1"/>
      <c r="F54" s="1"/>
    </row>
    <row r="55" spans="1:6" ht="12" customHeight="1">
      <c r="A55" s="1" t="s">
        <v>636</v>
      </c>
      <c r="B55" s="16" t="s">
        <v>558</v>
      </c>
      <c r="C55" s="1">
        <v>0</v>
      </c>
      <c r="D55" s="1">
        <v>0</v>
      </c>
      <c r="E55" s="78">
        <v>0</v>
      </c>
      <c r="F55" s="78">
        <v>1</v>
      </c>
    </row>
    <row r="56" spans="1:6" ht="12" customHeight="1">
      <c r="A56" s="1" t="s">
        <v>709</v>
      </c>
      <c r="B56" s="9">
        <f>SUM(C55:F55)</f>
        <v>1</v>
      </c>
      <c r="C56" s="59">
        <f>IF(ISERR($B56),0,IF($B56=0,0,+C55/$B56))</f>
        <v>0</v>
      </c>
      <c r="D56" s="59">
        <f>IF(ISERR($B56),0,IF($B56=0,0,+D55/$B56))</f>
        <v>0</v>
      </c>
      <c r="E56" s="59">
        <f>IF(ISERR($B56),0,IF($B56=0,0,+E55/$B56))</f>
        <v>0</v>
      </c>
      <c r="F56" s="59">
        <f>IF(ISERR($B56),0,IF($B56=0,0,+F55/$B56))</f>
        <v>1</v>
      </c>
    </row>
    <row r="57" spans="1:6" ht="12" customHeight="1">
      <c r="A57" s="1"/>
      <c r="B57" s="1"/>
      <c r="C57" s="1"/>
      <c r="D57" s="1"/>
      <c r="E57" s="1"/>
      <c r="F57" s="1"/>
    </row>
    <row r="58" spans="1:6" ht="12" customHeight="1">
      <c r="A58" s="1" t="s">
        <v>650</v>
      </c>
      <c r="B58" s="16" t="s">
        <v>608</v>
      </c>
      <c r="C58" s="162">
        <v>0.18635183835019481</v>
      </c>
      <c r="D58" s="162">
        <v>0.81364816164980514</v>
      </c>
      <c r="E58" s="78">
        <v>0</v>
      </c>
      <c r="F58" s="78">
        <v>0</v>
      </c>
    </row>
    <row r="59" spans="1:6" ht="12" customHeight="1">
      <c r="A59" s="1" t="s">
        <v>764</v>
      </c>
      <c r="B59" s="9">
        <f>SUM(C58:F58)</f>
        <v>1</v>
      </c>
      <c r="C59" s="59">
        <f>IF(ISERR($B59),0,IF($B59=0,0,+C58/$B59))</f>
        <v>0.18635183835019481</v>
      </c>
      <c r="D59" s="59">
        <f>IF(ISERR($B59),0,IF($B59=0,0,+D58/$B59))</f>
        <v>0.81364816164980514</v>
      </c>
      <c r="E59" s="59">
        <f>IF(ISERR($B59),0,IF($B59=0,0,+E58/$B59))</f>
        <v>0</v>
      </c>
      <c r="F59" s="59">
        <f>IF(ISERR($B59),0,IF($B59=0,0,+F58/$B59))</f>
        <v>0</v>
      </c>
    </row>
    <row r="60" spans="1:6" ht="12" customHeight="1">
      <c r="A60" s="1"/>
      <c r="B60" s="1"/>
      <c r="C60" s="1"/>
      <c r="D60" s="1"/>
      <c r="E60" s="1"/>
      <c r="F60" s="1"/>
    </row>
    <row r="61" spans="1:6" ht="12" customHeight="1">
      <c r="A61" s="283" t="s">
        <v>689</v>
      </c>
      <c r="B61" s="160" t="s">
        <v>558</v>
      </c>
      <c r="C61" s="41">
        <v>1608.3456995337203</v>
      </c>
      <c r="D61" s="41">
        <v>425.83067424928936</v>
      </c>
      <c r="E61" s="41">
        <v>0</v>
      </c>
      <c r="F61" s="1">
        <v>0</v>
      </c>
    </row>
    <row r="62" spans="1:6" ht="12" customHeight="1">
      <c r="A62" s="1" t="s">
        <v>718</v>
      </c>
      <c r="B62" s="9">
        <f>SUM(C61:F61)</f>
        <v>2034.1763737830097</v>
      </c>
      <c r="C62" s="59">
        <f>IF(ISERR($B62),0,IF($B62=0,0,+C61/$B62))</f>
        <v>0.79066187193131088</v>
      </c>
      <c r="D62" s="59">
        <f>IF(ISERR($B62),0,IF($B62=0,0,+D61/$B62))</f>
        <v>0.20933812806868915</v>
      </c>
      <c r="E62" s="59">
        <f>IF(ISERR($B62),0,IF($B62=0,0,+E61/$B62))</f>
        <v>0</v>
      </c>
      <c r="F62" s="59">
        <f>IF(ISERR($B62),0,IF($B62=0,0,+F61/$B62))</f>
        <v>0</v>
      </c>
    </row>
    <row r="63" spans="1:6" ht="12" customHeight="1">
      <c r="A63" s="1"/>
      <c r="B63" s="16"/>
      <c r="C63" s="1"/>
      <c r="D63" s="1"/>
      <c r="E63" s="1"/>
      <c r="F63" s="1"/>
    </row>
    <row r="64" spans="1:6" ht="12" customHeight="1">
      <c r="A64" s="160" t="s">
        <v>661</v>
      </c>
      <c r="B64" s="16" t="s">
        <v>608</v>
      </c>
      <c r="C64" s="9">
        <v>1046338.5901876123</v>
      </c>
      <c r="D64" s="9">
        <v>1942543.0607544458</v>
      </c>
      <c r="E64" s="9">
        <v>0</v>
      </c>
      <c r="F64" s="1">
        <v>0</v>
      </c>
    </row>
    <row r="65" spans="1:6" ht="12" customHeight="1">
      <c r="A65" s="1" t="s">
        <v>733</v>
      </c>
      <c r="B65" s="9">
        <f>SUM(C64:F64)</f>
        <v>2988881.6509420583</v>
      </c>
      <c r="C65" s="59">
        <f>IF(ISERR($B65),0,IF($B65=0,0,+C64/$B65))</f>
        <v>0.35007695599383115</v>
      </c>
      <c r="D65" s="59">
        <f>IF(ISERR($B65),0,IF($B65=0,0,+D64/$B65))</f>
        <v>0.64992304400616885</v>
      </c>
      <c r="E65" s="59">
        <f>IF(ISERR($B65),0,IF($B65=0,0,+E64/$B65))</f>
        <v>0</v>
      </c>
      <c r="F65" s="59">
        <f>IF(ISERR($B65),0,IF($B65=0,0,+F64/$B65))</f>
        <v>0</v>
      </c>
    </row>
    <row r="66" spans="1:6" ht="12" customHeight="1">
      <c r="A66" s="31"/>
      <c r="B66" s="1"/>
      <c r="C66" s="2"/>
      <c r="D66" s="2"/>
      <c r="E66" s="1"/>
      <c r="F66" s="1"/>
    </row>
    <row r="67" spans="1:6" ht="12" customHeight="1">
      <c r="A67" s="160" t="s">
        <v>688</v>
      </c>
      <c r="B67" s="160" t="s">
        <v>558</v>
      </c>
      <c r="C67" s="173">
        <v>30.129463695332849</v>
      </c>
      <c r="D67" s="173">
        <v>69.870536304667141</v>
      </c>
      <c r="E67" s="161">
        <v>0</v>
      </c>
      <c r="F67" s="78">
        <v>0</v>
      </c>
    </row>
    <row r="68" spans="1:6" ht="12" customHeight="1">
      <c r="A68" s="1" t="s">
        <v>715</v>
      </c>
      <c r="B68" s="9">
        <f>SUM(C67:F67)</f>
        <v>99.999999999999986</v>
      </c>
      <c r="C68" s="59">
        <f>IF(ISERR($B68),0,IF($B68=0,0,+C67/$B68))</f>
        <v>0.30129463695332853</v>
      </c>
      <c r="D68" s="59">
        <f>IF(ISERR($B68),0,IF($B68=0,0,+D67/$B68))</f>
        <v>0.69870536304667152</v>
      </c>
      <c r="E68" s="59">
        <f>IF(ISERR($B68),0,IF($B68=0,0,+E67/$B68))</f>
        <v>0</v>
      </c>
      <c r="F68" s="59">
        <f>IF(ISERR($B68),0,IF($B68=0,0,+F67/$B68))</f>
        <v>0</v>
      </c>
    </row>
    <row r="69" spans="1:6" ht="12" customHeight="1">
      <c r="A69" s="1"/>
      <c r="B69" s="1"/>
      <c r="C69" s="1"/>
      <c r="D69" s="1"/>
      <c r="E69" s="1"/>
      <c r="F69" s="1"/>
    </row>
    <row r="70" spans="1:6" ht="12" customHeight="1">
      <c r="A70" s="160" t="s">
        <v>700</v>
      </c>
      <c r="B70" s="16" t="s">
        <v>608</v>
      </c>
      <c r="C70" s="9">
        <v>31541.791880423909</v>
      </c>
      <c r="D70" s="9">
        <v>83444.884322871192</v>
      </c>
      <c r="E70" s="9">
        <v>0</v>
      </c>
      <c r="F70" s="9">
        <v>0</v>
      </c>
    </row>
    <row r="71" spans="1:6" ht="12" customHeight="1">
      <c r="A71" s="1" t="s">
        <v>728</v>
      </c>
      <c r="B71" s="9">
        <f>SUM(C70:F70)</f>
        <v>114986.67620329509</v>
      </c>
      <c r="C71" s="59">
        <f>IF(ISERR($B71),0,IF($B71=0,0,+C70/$B71))</f>
        <v>0.27430823223951956</v>
      </c>
      <c r="D71" s="59">
        <f>IF(ISERR($B71),0,IF($B71=0,0,+D70/$B71))</f>
        <v>0.7256917677604805</v>
      </c>
      <c r="E71" s="59">
        <f>IF(ISERR($B71),0,IF($B71=0,0,+E70/$B71))</f>
        <v>0</v>
      </c>
      <c r="F71" s="59">
        <f>IF(ISERR($B71),0,IF($B71=0,0,+F70/$B71))</f>
        <v>0</v>
      </c>
    </row>
    <row r="72" spans="1:6" ht="12" customHeight="1">
      <c r="A72" s="1"/>
      <c r="B72" s="1"/>
      <c r="C72" s="1"/>
      <c r="D72" s="1"/>
      <c r="E72" s="1"/>
      <c r="F72" s="1"/>
    </row>
    <row r="73" spans="1:6" ht="12" customHeight="1">
      <c r="A73" s="160" t="s">
        <v>694</v>
      </c>
      <c r="B73" s="16" t="s">
        <v>608</v>
      </c>
      <c r="C73" s="187">
        <f>[1]Classification!CQ207+[1]Classification!CQ216+[1]Classification!CQ235+[1]Classification!CQ249+[1]Classification!CQ266+[1]Classification!CQ283+[1]Classification!CQ289-[1]Classification!CQ288+[1]Classification!CQ295-[1]Classification!CQ293*0.821144458485835+[1]Classification!CQ311</f>
        <v>50094.683813141099</v>
      </c>
      <c r="D73" s="187">
        <v>150113.92648440049</v>
      </c>
      <c r="E73" s="187">
        <v>0</v>
      </c>
      <c r="F73" s="187">
        <v>0</v>
      </c>
    </row>
    <row r="74" spans="1:6" ht="12" customHeight="1">
      <c r="A74" s="1" t="s">
        <v>738</v>
      </c>
      <c r="B74" s="9">
        <f>SUM(C73:F73)</f>
        <v>200208.6102975416</v>
      </c>
      <c r="C74" s="59">
        <f>IF(ISERR($B74),0,IF($B74=0,0,+C73/$B74))</f>
        <v>0.25021243461353881</v>
      </c>
      <c r="D74" s="59">
        <f>IF(ISERR($B74),0,IF($B74=0,0,+D73/$B74))</f>
        <v>0.74978756538646119</v>
      </c>
      <c r="E74" s="59">
        <f>IF(ISERR($B74),0,IF($B74=0,0,+E73/$B74))</f>
        <v>0</v>
      </c>
      <c r="F74" s="59">
        <f>IF(ISERR($B74),0,IF($B74=0,0,+F73/$B74))</f>
        <v>0</v>
      </c>
    </row>
    <row r="75" spans="1:6" ht="12" customHeight="1">
      <c r="A75" s="1"/>
      <c r="B75" s="9"/>
      <c r="C75" s="59"/>
      <c r="D75" s="59"/>
      <c r="E75" s="59"/>
      <c r="F75" s="1"/>
    </row>
    <row r="76" spans="1:6" ht="12" customHeight="1">
      <c r="A76" s="160" t="s">
        <v>673</v>
      </c>
      <c r="B76" s="16" t="s">
        <v>608</v>
      </c>
      <c r="C76" s="9">
        <v>23599.593239808848</v>
      </c>
      <c r="D76" s="9">
        <v>21727.504752744593</v>
      </c>
      <c r="E76" s="9">
        <v>0</v>
      </c>
      <c r="F76" s="1">
        <v>0</v>
      </c>
    </row>
    <row r="77" spans="1:6" ht="12" customHeight="1">
      <c r="A77" s="1" t="s">
        <v>743</v>
      </c>
      <c r="B77" s="9">
        <f>SUM(C76:F76)</f>
        <v>45327.097992553441</v>
      </c>
      <c r="C77" s="59">
        <f>IF(ISERR($B77),0,IF($B77=0,0,+C76/$B77))</f>
        <v>0.52065087519359621</v>
      </c>
      <c r="D77" s="59">
        <f>IF(ISERR($B77),0,IF($B77=0,0,+D76/$B77))</f>
        <v>0.47934912480640379</v>
      </c>
      <c r="E77" s="59">
        <f>IF(ISERR($B77),0,IF($B77=0,0,+E76/$B77))</f>
        <v>0</v>
      </c>
      <c r="F77" s="59">
        <f>IF(ISERR($B77),0,IF($B77=0,0,+F76/$B77))</f>
        <v>0</v>
      </c>
    </row>
    <row r="78" spans="1:6" ht="12" customHeight="1">
      <c r="A78" s="1"/>
      <c r="B78" s="1"/>
      <c r="C78" s="1"/>
      <c r="D78" s="1"/>
      <c r="E78" s="1"/>
      <c r="F78" s="1"/>
    </row>
    <row r="79" spans="1:6" ht="12" customHeight="1">
      <c r="A79" s="160" t="s">
        <v>676</v>
      </c>
      <c r="B79" s="16" t="s">
        <v>608</v>
      </c>
      <c r="C79" s="70">
        <v>26922.333152763735</v>
      </c>
      <c r="D79" s="70">
        <v>30832.786103551996</v>
      </c>
      <c r="E79" s="70">
        <v>0</v>
      </c>
      <c r="F79" s="70">
        <v>0</v>
      </c>
    </row>
    <row r="80" spans="1:6" ht="12" customHeight="1">
      <c r="A80" s="1" t="s">
        <v>748</v>
      </c>
      <c r="B80" s="9">
        <f>SUM(C79:F79)</f>
        <v>57755.119256315731</v>
      </c>
      <c r="C80" s="59">
        <f>IF(ISERR($B80),0,IF($B80=0,0,+C79/$B80))</f>
        <v>0.46614626546407278</v>
      </c>
      <c r="D80" s="59">
        <f>IF(ISERR($B80),0,IF($B80=0,0,+D79/$B80))</f>
        <v>0.53385373453592722</v>
      </c>
      <c r="E80" s="59">
        <f>IF(ISERR($B80),0,IF($B80=0,0,+E79/$B80))</f>
        <v>0</v>
      </c>
      <c r="F80" s="59">
        <f>IF(ISERR($B80),0,IF($B80=0,0,+F79/$B80))</f>
        <v>0</v>
      </c>
    </row>
    <row r="81" spans="1:6" ht="12" customHeight="1">
      <c r="A81" s="1"/>
      <c r="B81" s="1"/>
      <c r="C81" s="1"/>
      <c r="D81" s="1"/>
      <c r="E81" s="1"/>
      <c r="F81" s="1"/>
    </row>
    <row r="82" spans="1:6" ht="12" customHeight="1">
      <c r="A82" s="160" t="s">
        <v>679</v>
      </c>
      <c r="B82" s="16" t="s">
        <v>608</v>
      </c>
      <c r="C82" s="70">
        <v>1196.7780248653171</v>
      </c>
      <c r="D82" s="70">
        <v>198.93863515433696</v>
      </c>
      <c r="E82" s="70">
        <v>0</v>
      </c>
      <c r="F82" s="70">
        <v>0</v>
      </c>
    </row>
    <row r="83" spans="1:6" ht="12" customHeight="1">
      <c r="A83" s="1" t="s">
        <v>747</v>
      </c>
      <c r="B83" s="9">
        <f>SUM(C82:F82)</f>
        <v>1395.716660019654</v>
      </c>
      <c r="C83" s="59">
        <f>IF(ISERR($B83),0,IF($B83=0,0,+C82/$B83))</f>
        <v>0.85746488463386583</v>
      </c>
      <c r="D83" s="59">
        <f>IF(ISERR($B83),0,IF($B83=0,0,+D82/$B83))</f>
        <v>0.14253511536613425</v>
      </c>
      <c r="E83" s="59">
        <f>IF(ISERR($B83),0,IF($B83=0,0,+E82/$B83))</f>
        <v>0</v>
      </c>
      <c r="F83" s="59">
        <f>IF(ISERR($B83),0,IF($B83=0,0,+F82/$B83))</f>
        <v>0</v>
      </c>
    </row>
    <row r="84" spans="1:6" ht="12" customHeight="1">
      <c r="A84" s="1"/>
      <c r="B84" s="1"/>
      <c r="C84" s="1"/>
      <c r="D84" s="1"/>
      <c r="E84" s="1"/>
      <c r="F84" s="1"/>
    </row>
    <row r="85" spans="1:6" ht="12" customHeight="1">
      <c r="A85" s="160" t="s">
        <v>675</v>
      </c>
      <c r="B85" s="16" t="s">
        <v>608</v>
      </c>
      <c r="C85" s="70">
        <v>25621.889460323138</v>
      </c>
      <c r="D85" s="70">
        <v>63854.625882308348</v>
      </c>
      <c r="E85" s="70">
        <v>0</v>
      </c>
      <c r="F85" s="70">
        <v>0</v>
      </c>
    </row>
    <row r="86" spans="1:6" ht="12" customHeight="1">
      <c r="A86" s="1" t="s">
        <v>749</v>
      </c>
      <c r="B86" s="9">
        <f>SUM(C85:F85)</f>
        <v>89476.515342631494</v>
      </c>
      <c r="C86" s="59">
        <f>IF(ISERR($B86),0,IF($B86=0,0,+C85/$B86))</f>
        <v>0.28635323316078531</v>
      </c>
      <c r="D86" s="59">
        <f>IF(ISERR($B86),0,IF($B86=0,0,+D85/$B86))</f>
        <v>0.71364676683921457</v>
      </c>
      <c r="E86" s="59">
        <f>IF(ISERR($B86),0,IF($B86=0,0,+E85/$B86))</f>
        <v>0</v>
      </c>
      <c r="F86" s="59">
        <f>IF(ISERR($B86),0,IF($B86=0,0,+F85/$B86))</f>
        <v>0</v>
      </c>
    </row>
    <row r="87" spans="1:6" ht="12" customHeight="1">
      <c r="A87" s="1"/>
      <c r="B87" s="1"/>
      <c r="C87" s="1"/>
      <c r="D87" s="1"/>
      <c r="E87" s="1"/>
      <c r="F87" s="1"/>
    </row>
    <row r="88" spans="1:6" ht="12" customHeight="1">
      <c r="A88" s="160" t="s">
        <v>677</v>
      </c>
      <c r="B88" s="16" t="s">
        <v>608</v>
      </c>
      <c r="C88" s="70">
        <v>15.628386021765888</v>
      </c>
      <c r="D88" s="70">
        <v>14.847662227203378</v>
      </c>
      <c r="E88" s="70">
        <v>0</v>
      </c>
      <c r="F88" s="70">
        <v>0</v>
      </c>
    </row>
    <row r="89" spans="1:6" ht="12" customHeight="1">
      <c r="A89" s="1" t="s">
        <v>744</v>
      </c>
      <c r="B89" s="9">
        <f>SUM(C88:F88)</f>
        <v>30.476048248969263</v>
      </c>
      <c r="C89" s="59">
        <f>IF(ISERR($B89),0,IF($B89=0,0,+C88/$B89))</f>
        <v>0.51280880953108676</v>
      </c>
      <c r="D89" s="59">
        <f>IF(ISERR($B89),0,IF($B89=0,0,+D88/$B89))</f>
        <v>0.48719119046891335</v>
      </c>
      <c r="E89" s="59">
        <f>IF(ISERR($B89),0,IF($B89=0,0,+E88/$B89))</f>
        <v>0</v>
      </c>
      <c r="F89" s="59">
        <f>IF(ISERR($B89),0,IF($B89=0,0,+F88/$B89))</f>
        <v>0</v>
      </c>
    </row>
    <row r="90" spans="1:6" ht="12" customHeight="1">
      <c r="A90" s="1"/>
      <c r="B90" s="1"/>
      <c r="C90" s="1"/>
      <c r="D90" s="1"/>
      <c r="E90" s="1"/>
      <c r="F90" s="1"/>
    </row>
    <row r="91" spans="1:6" ht="12" customHeight="1">
      <c r="A91" s="160" t="s">
        <v>678</v>
      </c>
      <c r="B91" s="16" t="s">
        <v>608</v>
      </c>
      <c r="C91" s="70">
        <v>950.16262284815991</v>
      </c>
      <c r="D91" s="70">
        <v>58.554873195734451</v>
      </c>
      <c r="E91" s="70">
        <v>336.41047691335876</v>
      </c>
      <c r="F91" s="70">
        <v>343.8281823711601</v>
      </c>
    </row>
    <row r="92" spans="1:6" ht="12" customHeight="1">
      <c r="A92" s="1" t="s">
        <v>746</v>
      </c>
      <c r="B92" s="9">
        <f>SUM(C91:F91)</f>
        <v>1688.9561553284134</v>
      </c>
      <c r="C92" s="59">
        <f>IF(ISERR($B92),0,IF($B92=0,0,+C91/$B92))</f>
        <v>0.5625738831943824</v>
      </c>
      <c r="D92" s="59">
        <f>IF(ISERR($B92),0,IF($B92=0,0,+D91/$B92))</f>
        <v>3.4669267766959055E-2</v>
      </c>
      <c r="E92" s="59">
        <f>IF(ISERR($B92),0,IF($B92=0,0,+E91/$B92))</f>
        <v>0.19918248076010273</v>
      </c>
      <c r="F92" s="59">
        <f>IF(ISERR($B92),0,IF($B92=0,0,+F91/$B92))</f>
        <v>0.2035743682785558</v>
      </c>
    </row>
    <row r="93" spans="1:6" ht="12" customHeight="1">
      <c r="A93" s="1"/>
      <c r="B93" s="1"/>
      <c r="C93" s="1"/>
      <c r="D93" s="1"/>
      <c r="E93" s="1"/>
      <c r="F93" s="1"/>
    </row>
    <row r="94" spans="1:6" ht="12" customHeight="1">
      <c r="A94" s="160" t="s">
        <v>674</v>
      </c>
      <c r="B94" s="16" t="s">
        <v>608</v>
      </c>
      <c r="C94" s="1">
        <v>5936.8865006848582</v>
      </c>
      <c r="D94" s="1">
        <v>0</v>
      </c>
      <c r="E94" s="1">
        <v>2149.6109132914385</v>
      </c>
      <c r="F94" s="1">
        <v>223.02806385142964</v>
      </c>
    </row>
    <row r="95" spans="1:6" ht="12" customHeight="1">
      <c r="A95" s="1" t="s">
        <v>745</v>
      </c>
      <c r="B95" s="9">
        <f>SUM(C94:F94)</f>
        <v>8309.5254778277267</v>
      </c>
      <c r="C95" s="59">
        <f>IF(ISERR($B95),0,IF($B95=0,0,+C94/$B95))</f>
        <v>0.71446757297107144</v>
      </c>
      <c r="D95" s="59">
        <f>IF(ISERR($B95),0,IF($B95=0,0,+D94/$B95))</f>
        <v>0</v>
      </c>
      <c r="E95" s="59">
        <f>IF(ISERR($B95),0,IF($B95=0,0,+E94/$B95))</f>
        <v>0.25869237888820928</v>
      </c>
      <c r="F95" s="59">
        <f>IF(ISERR($B95),0,IF($B95=0,0,+F94/$B95))</f>
        <v>2.6840048140719289E-2</v>
      </c>
    </row>
    <row r="96" spans="1:6" ht="12" customHeight="1">
      <c r="A96" s="1"/>
      <c r="B96" s="1"/>
      <c r="C96" s="1"/>
      <c r="D96" s="1"/>
      <c r="E96" s="1"/>
      <c r="F96" s="1"/>
    </row>
    <row r="97" spans="1:6" ht="12" customHeight="1">
      <c r="A97" s="1" t="s">
        <v>656</v>
      </c>
      <c r="B97" s="16" t="s">
        <v>558</v>
      </c>
      <c r="C97" s="1">
        <v>0</v>
      </c>
      <c r="D97" s="1">
        <v>0</v>
      </c>
      <c r="E97" s="1">
        <v>82422</v>
      </c>
      <c r="F97" s="1">
        <v>20490</v>
      </c>
    </row>
    <row r="98" spans="1:6" ht="12" customHeight="1">
      <c r="A98" s="1" t="s">
        <v>722</v>
      </c>
      <c r="B98" s="9">
        <f>SUM(C97:F97)</f>
        <v>102912</v>
      </c>
      <c r="C98" s="59">
        <f>IF(ISERR($B98),0,IF($B98=0,0,+C97/$B98))</f>
        <v>0</v>
      </c>
      <c r="D98" s="59">
        <f>IF(ISERR($B98),0,IF($B98=0,0,+D97/$B98))</f>
        <v>0</v>
      </c>
      <c r="E98" s="59">
        <f>IF(ISERR($B98),0,IF($B98=0,0,+E97/$B98))</f>
        <v>0.80089785447761197</v>
      </c>
      <c r="F98" s="59">
        <f>IF(ISERR($B98),0,IF($B98=0,0,+F97/$B98))</f>
        <v>0.19910214552238806</v>
      </c>
    </row>
    <row r="99" spans="1:6" ht="12" customHeight="1">
      <c r="A99" s="1"/>
      <c r="B99" s="1"/>
      <c r="C99" s="1"/>
      <c r="D99" s="1"/>
      <c r="E99" s="1"/>
      <c r="F99" s="1"/>
    </row>
    <row r="100" spans="1:6" ht="12" customHeight="1">
      <c r="A100" s="160" t="s">
        <v>525</v>
      </c>
      <c r="B100" s="16" t="s">
        <v>608</v>
      </c>
      <c r="C100" s="70">
        <v>1014085.7366627562</v>
      </c>
      <c r="D100" s="70">
        <v>1861106.8177959034</v>
      </c>
      <c r="E100" s="70">
        <v>0</v>
      </c>
      <c r="F100" s="70">
        <v>0</v>
      </c>
    </row>
    <row r="101" spans="1:6" ht="12" customHeight="1">
      <c r="A101" s="1" t="s">
        <v>759</v>
      </c>
      <c r="B101" s="9">
        <f>SUM(C100:F100)</f>
        <v>2875192.5544586596</v>
      </c>
      <c r="C101" s="59">
        <f>IF(ISERR($B101),0,IF($B101=0,0,+C100/$B101))</f>
        <v>0.35270185125172876</v>
      </c>
      <c r="D101" s="59">
        <f>IF(ISERR($B101),0,IF($B101=0,0,+D100/$B101))</f>
        <v>0.6472981487482713</v>
      </c>
      <c r="E101" s="59">
        <f>IF(ISERR($B101),0,IF($B101=0,0,+E100/$B101))</f>
        <v>0</v>
      </c>
      <c r="F101" s="59">
        <f>IF(ISERR($B101),0,IF($B101=0,0,+F100/$B101))</f>
        <v>0</v>
      </c>
    </row>
    <row r="102" spans="1:6" ht="12" customHeight="1">
      <c r="A102" s="1"/>
      <c r="B102" s="1"/>
      <c r="C102" s="1"/>
      <c r="D102" s="1"/>
      <c r="E102" s="1"/>
      <c r="F102" s="1"/>
    </row>
    <row r="103" spans="1:6" ht="12" customHeight="1">
      <c r="A103" s="160" t="s">
        <v>529</v>
      </c>
      <c r="B103" s="16" t="s">
        <v>608</v>
      </c>
      <c r="C103" s="70">
        <v>70636.43049891066</v>
      </c>
      <c r="D103" s="70">
        <v>211522.39195169811</v>
      </c>
      <c r="E103" s="70">
        <v>0</v>
      </c>
      <c r="F103" s="70">
        <v>0</v>
      </c>
    </row>
    <row r="104" spans="1:6" ht="12" customHeight="1">
      <c r="A104" s="1" t="s">
        <v>760</v>
      </c>
      <c r="B104" s="9">
        <f>SUM(C103:F103)</f>
        <v>282158.82245060877</v>
      </c>
      <c r="C104" s="59">
        <f>IF(ISERR($B104),0,IF($B104=0,0,+C103/$B104))</f>
        <v>0.25034280298385991</v>
      </c>
      <c r="D104" s="59">
        <f>IF(ISERR($B104),0,IF($B104=0,0,+D103/$B104))</f>
        <v>0.74965719701614009</v>
      </c>
      <c r="E104" s="59">
        <f>IF(ISERR($B104),0,IF($B104=0,0,+E103/$B104))</f>
        <v>0</v>
      </c>
      <c r="F104" s="59">
        <f>IF(ISERR($B104),0,IF($B104=0,0,+F103/$B104))</f>
        <v>0</v>
      </c>
    </row>
    <row r="105" spans="1:6" ht="12" customHeight="1">
      <c r="A105" s="1"/>
      <c r="B105" s="1"/>
      <c r="C105" s="1"/>
      <c r="D105" s="1"/>
      <c r="E105" s="1"/>
      <c r="F105" s="1"/>
    </row>
    <row r="106" spans="1:6" ht="12" customHeight="1">
      <c r="A106" s="160" t="s">
        <v>526</v>
      </c>
      <c r="B106" s="16" t="s">
        <v>608</v>
      </c>
      <c r="C106" s="191">
        <v>0.30152232711779436</v>
      </c>
      <c r="D106" s="191">
        <v>0.69847767288220575</v>
      </c>
      <c r="E106" s="70">
        <v>0</v>
      </c>
      <c r="F106" s="1">
        <v>0</v>
      </c>
    </row>
    <row r="107" spans="1:6" ht="12" customHeight="1">
      <c r="A107" s="1" t="s">
        <v>761</v>
      </c>
      <c r="B107" s="9">
        <f>SUM(C106:F106)</f>
        <v>1</v>
      </c>
      <c r="C107" s="59">
        <f>IF(ISERR($B107),0,IF($B107=0,0,+C106/$B107))</f>
        <v>0.30152232711779436</v>
      </c>
      <c r="D107" s="59">
        <f>IF(ISERR($B107),0,IF($B107=0,0,+D106/$B107))</f>
        <v>0.69847767288220575</v>
      </c>
      <c r="E107" s="59">
        <f>IF(ISERR($B107),0,IF($B107=0,0,+E106/$B107))</f>
        <v>0</v>
      </c>
      <c r="F107" s="59">
        <f>IF(ISERR($B107),0,IF($B107=0,0,+F106/$B107))</f>
        <v>0</v>
      </c>
    </row>
    <row r="108" spans="1:6" ht="12" customHeight="1">
      <c r="A108" s="1"/>
      <c r="B108" s="1"/>
      <c r="C108" s="1"/>
      <c r="D108" s="1"/>
      <c r="E108" s="1"/>
      <c r="F108" s="1"/>
    </row>
    <row r="109" spans="1:6" ht="12" customHeight="1">
      <c r="A109" s="160" t="s">
        <v>660</v>
      </c>
      <c r="B109" s="16" t="s">
        <v>608</v>
      </c>
      <c r="C109" s="70">
        <v>324014.29606536136</v>
      </c>
      <c r="D109" s="70">
        <v>0</v>
      </c>
      <c r="E109" s="70">
        <v>0</v>
      </c>
      <c r="F109" s="70">
        <v>0</v>
      </c>
    </row>
    <row r="110" spans="1:6" ht="12" customHeight="1">
      <c r="A110" s="1" t="s">
        <v>756</v>
      </c>
      <c r="B110" s="9">
        <f>SUM(C109:F109)</f>
        <v>324014.29606536136</v>
      </c>
      <c r="C110" s="59">
        <f>IF(ISERR($B110),0,IF($B110=0,0,+C109/$B110))</f>
        <v>1</v>
      </c>
      <c r="D110" s="59">
        <f>IF(ISERR($B110),0,IF($B110=0,0,+D109/$B110))</f>
        <v>0</v>
      </c>
      <c r="E110" s="59">
        <f>IF(ISERR($B110),0,IF($B110=0,0,+E109/$B110))</f>
        <v>0</v>
      </c>
      <c r="F110" s="59">
        <f>IF(ISERR($B110),0,IF($B110=0,0,+F109/$B110))</f>
        <v>0</v>
      </c>
    </row>
    <row r="111" spans="1:6" ht="12" customHeight="1">
      <c r="A111" s="1"/>
      <c r="B111" s="1"/>
      <c r="C111" s="1"/>
      <c r="D111" s="1"/>
      <c r="E111" s="1"/>
      <c r="F111" s="1"/>
    </row>
    <row r="112" spans="1:6" ht="12" customHeight="1">
      <c r="A112" s="160" t="s">
        <v>654</v>
      </c>
      <c r="B112" s="16" t="s">
        <v>608</v>
      </c>
      <c r="C112" s="70">
        <v>2818.5251299542324</v>
      </c>
      <c r="D112" s="70">
        <v>1158.6603595391305</v>
      </c>
      <c r="E112" s="70">
        <v>0</v>
      </c>
      <c r="F112" s="70">
        <v>0</v>
      </c>
    </row>
    <row r="113" spans="1:6" ht="12" customHeight="1">
      <c r="A113" s="1" t="s">
        <v>757</v>
      </c>
      <c r="B113" s="9">
        <f>SUM(C112:F112)</f>
        <v>3977.1854894933631</v>
      </c>
      <c r="C113" s="59">
        <f>IF(ISERR($B113),0,IF($B113=0,0,+C112/$B113))</f>
        <v>0.70867329104966448</v>
      </c>
      <c r="D113" s="59">
        <f>IF(ISERR($B113),0,IF($B113=0,0,+D112/$B113))</f>
        <v>0.29132670895033547</v>
      </c>
      <c r="E113" s="59">
        <f>IF(ISERR($B113),0,IF($B113=0,0,+E112/$B113))</f>
        <v>0</v>
      </c>
      <c r="F113" s="59">
        <f>IF(ISERR($B113),0,IF($B113=0,0,+F112/$B113))</f>
        <v>0</v>
      </c>
    </row>
    <row r="114" spans="1:6" ht="12" customHeight="1">
      <c r="A114" s="1"/>
      <c r="B114" s="1"/>
      <c r="C114" s="1"/>
      <c r="D114" s="1"/>
      <c r="E114" s="1"/>
      <c r="F114" s="1"/>
    </row>
    <row r="115" spans="1:6" ht="12" customHeight="1">
      <c r="A115" s="160" t="s">
        <v>648</v>
      </c>
      <c r="B115" s="16" t="s">
        <v>608</v>
      </c>
      <c r="C115" s="191">
        <v>0.85433664552483224</v>
      </c>
      <c r="D115" s="191">
        <v>0.14566335447516773</v>
      </c>
      <c r="E115" s="70">
        <v>0</v>
      </c>
      <c r="F115" s="1">
        <v>0</v>
      </c>
    </row>
    <row r="116" spans="1:6" ht="12" customHeight="1">
      <c r="A116" s="1" t="s">
        <v>758</v>
      </c>
      <c r="B116" s="9">
        <f>SUM(C115:F115)</f>
        <v>1</v>
      </c>
      <c r="C116" s="59">
        <f>IF(ISERR($B116),0,IF($B116=0,0,+C115/$B116))</f>
        <v>0.85433664552483224</v>
      </c>
      <c r="D116" s="59">
        <f>IF(ISERR($B116),0,IF($B116=0,0,+D115/$B116))</f>
        <v>0.14566335447516773</v>
      </c>
      <c r="E116" s="59">
        <f>IF(ISERR($B116),0,IF($B116=0,0,+E115/$B116))</f>
        <v>0</v>
      </c>
      <c r="F116" s="59">
        <f>IF(ISERR($B116),0,IF($B116=0,0,+F115/$B116))</f>
        <v>0</v>
      </c>
    </row>
    <row r="117" spans="1:6" ht="12" customHeight="1">
      <c r="A117" s="1"/>
      <c r="B117" s="1"/>
      <c r="C117" s="1"/>
      <c r="D117" s="1"/>
      <c r="E117" s="1"/>
      <c r="F117" s="1"/>
    </row>
    <row r="118" spans="1:6" ht="12" customHeight="1">
      <c r="A118" s="160" t="s">
        <v>770</v>
      </c>
      <c r="B118" s="16" t="s">
        <v>608</v>
      </c>
      <c r="C118" s="192">
        <v>0</v>
      </c>
      <c r="D118" s="192">
        <v>0</v>
      </c>
      <c r="E118" s="192">
        <v>0</v>
      </c>
      <c r="F118" s="192">
        <v>0</v>
      </c>
    </row>
    <row r="119" spans="1:6" ht="12" customHeight="1">
      <c r="A119" s="1" t="s">
        <v>771</v>
      </c>
      <c r="B119" s="9">
        <f>SUM(C118:F118)</f>
        <v>0</v>
      </c>
      <c r="C119" s="59">
        <f>IF(ISERR($B119),0,IF($B119=0,0,+C118/$B119))</f>
        <v>0</v>
      </c>
      <c r="D119" s="59">
        <f>IF(ISERR($B119),0,IF($B119=0,0,+D118/$B119))</f>
        <v>0</v>
      </c>
      <c r="E119" s="59">
        <f>IF(ISERR($B119),0,IF($B119=0,0,+E118/$B119))</f>
        <v>0</v>
      </c>
      <c r="F119" s="59">
        <f>IF(ISERR($B119),0,IF($B119=0,0,+F118/$B119))</f>
        <v>0</v>
      </c>
    </row>
    <row r="120" spans="1:6" ht="12" customHeight="1">
      <c r="A120" s="1"/>
      <c r="B120" s="1"/>
      <c r="C120" s="1"/>
      <c r="D120" s="1"/>
      <c r="E120" s="1"/>
      <c r="F120" s="1"/>
    </row>
    <row r="121" spans="1:6" ht="12" customHeight="1">
      <c r="A121" s="160" t="s">
        <v>772</v>
      </c>
      <c r="B121" s="16" t="s">
        <v>608</v>
      </c>
      <c r="C121" s="192">
        <v>6409.6505969512764</v>
      </c>
      <c r="D121" s="192">
        <v>8149.1273586648367</v>
      </c>
      <c r="E121" s="192">
        <v>0</v>
      </c>
      <c r="F121" s="192">
        <v>0</v>
      </c>
    </row>
    <row r="122" spans="1:6" ht="12" customHeight="1">
      <c r="A122" s="1" t="s">
        <v>773</v>
      </c>
      <c r="B122" s="9">
        <f>SUM(C121:F121)</f>
        <v>14558.777955616113</v>
      </c>
      <c r="C122" s="59">
        <f>IF(ISERR($B122),0,IF($B122=0,0,+C121/$B122))</f>
        <v>0.44026020703741314</v>
      </c>
      <c r="D122" s="59">
        <f>IF(ISERR($B122),0,IF($B122=0,0,+D121/$B122))</f>
        <v>0.55973979296258691</v>
      </c>
      <c r="E122" s="59">
        <f>IF(ISERR($B122),0,IF($B122=0,0,+E121/$B122))</f>
        <v>0</v>
      </c>
      <c r="F122" s="59">
        <f>IF(ISERR($B122),0,IF($B122=0,0,+F121/$B122))</f>
        <v>0</v>
      </c>
    </row>
    <row r="123" spans="1:6" ht="12" customHeight="1">
      <c r="A123" s="1"/>
      <c r="B123" s="1"/>
      <c r="C123" s="1"/>
      <c r="D123" s="1"/>
      <c r="E123" s="1"/>
      <c r="F123" s="1"/>
    </row>
    <row r="124" spans="1:6" ht="12" customHeight="1">
      <c r="A124" s="160" t="s">
        <v>393</v>
      </c>
      <c r="B124" s="16" t="s">
        <v>608</v>
      </c>
      <c r="C124" s="192">
        <v>3204.8252984756382</v>
      </c>
      <c r="D124" s="192">
        <v>4074.5636793324184</v>
      </c>
      <c r="E124" s="192">
        <v>0</v>
      </c>
      <c r="F124" s="192">
        <v>0</v>
      </c>
    </row>
    <row r="125" spans="1:6" ht="12" customHeight="1">
      <c r="A125" s="1" t="s">
        <v>774</v>
      </c>
      <c r="B125" s="9">
        <f>SUM(C124:F124)</f>
        <v>7279.3889778080566</v>
      </c>
      <c r="C125" s="59">
        <f>IF(ISERR($B125),0,IF($B125=0,0,+C124/$B125))</f>
        <v>0.44026020703741314</v>
      </c>
      <c r="D125" s="59">
        <f>IF(ISERR($B125),0,IF($B125=0,0,+D124/$B125))</f>
        <v>0.55973979296258691</v>
      </c>
      <c r="E125" s="59">
        <f>IF(ISERR($B125),0,IF($B125=0,0,+E124/$B125))</f>
        <v>0</v>
      </c>
      <c r="F125" s="59">
        <f>IF(ISERR($B125),0,IF($B125=0,0,+F124/$B125))</f>
        <v>0</v>
      </c>
    </row>
    <row r="126" spans="1:6" ht="12" customHeight="1">
      <c r="A126" s="1"/>
      <c r="B126" s="1"/>
      <c r="C126" s="1"/>
      <c r="D126" s="1"/>
      <c r="E126" s="1"/>
      <c r="F126" s="1"/>
    </row>
    <row r="127" spans="1:6" ht="12" customHeight="1">
      <c r="A127" s="160" t="s">
        <v>658</v>
      </c>
      <c r="B127" s="16" t="s">
        <v>608</v>
      </c>
      <c r="C127" s="70">
        <v>1930.2680896804479</v>
      </c>
      <c r="D127" s="70">
        <v>0</v>
      </c>
      <c r="E127" s="70">
        <v>0</v>
      </c>
      <c r="F127" s="70">
        <v>0</v>
      </c>
    </row>
    <row r="128" spans="1:6" ht="12" customHeight="1">
      <c r="A128" s="1" t="s">
        <v>753</v>
      </c>
      <c r="B128" s="9">
        <f>SUM(C127:F127)</f>
        <v>1930.2680896804479</v>
      </c>
      <c r="C128" s="59">
        <f>IF(ISERR($B128),0,IF($B128=0,0,+C127/$B128))</f>
        <v>1</v>
      </c>
      <c r="D128" s="59">
        <f>IF(ISERR($B128),0,IF($B128=0,0,+D127/$B128))</f>
        <v>0</v>
      </c>
      <c r="E128" s="59">
        <f>IF(ISERR($B128),0,IF($B128=0,0,+E127/$B128))</f>
        <v>0</v>
      </c>
      <c r="F128" s="59">
        <f>IF(ISERR($B128),0,IF($B128=0,0,+F127/$B128))</f>
        <v>0</v>
      </c>
    </row>
    <row r="129" spans="1:6" ht="12" customHeight="1">
      <c r="A129" s="1"/>
      <c r="B129" s="1"/>
      <c r="C129" s="1"/>
      <c r="D129" s="1"/>
      <c r="E129" s="1"/>
      <c r="F129" s="1"/>
    </row>
    <row r="130" spans="1:6" ht="12" customHeight="1">
      <c r="A130" s="160" t="s">
        <v>652</v>
      </c>
      <c r="B130" s="16" t="s">
        <v>608</v>
      </c>
      <c r="C130" s="70">
        <v>1.7371658543194897</v>
      </c>
      <c r="D130" s="70">
        <v>408.6778060774829</v>
      </c>
      <c r="E130" s="70">
        <v>0</v>
      </c>
      <c r="F130" s="70">
        <v>0</v>
      </c>
    </row>
    <row r="131" spans="1:6" ht="12" customHeight="1">
      <c r="A131" s="1" t="s">
        <v>754</v>
      </c>
      <c r="B131" s="9">
        <f>SUM(C130:F130)</f>
        <v>410.41497193180237</v>
      </c>
      <c r="C131" s="59">
        <f>IF(ISERR($B131),0,IF($B131=0,0,+C130/$B131))</f>
        <v>4.2327058541328025E-3</v>
      </c>
      <c r="D131" s="59">
        <f>IF(ISERR($B131),0,IF($B131=0,0,+D130/$B131))</f>
        <v>0.99576729414586729</v>
      </c>
      <c r="E131" s="59">
        <f>IF(ISERR($B131),0,IF($B131=0,0,+E130/$B131))</f>
        <v>0</v>
      </c>
      <c r="F131" s="59">
        <f>IF(ISERR($B131),0,IF($B131=0,0,+F130/$B131))</f>
        <v>0</v>
      </c>
    </row>
    <row r="132" spans="1:6" ht="12" customHeight="1">
      <c r="A132" s="1"/>
      <c r="B132" s="1"/>
      <c r="C132" s="1"/>
      <c r="D132" s="1"/>
      <c r="E132" s="1"/>
      <c r="F132" s="1"/>
    </row>
    <row r="133" spans="1:6" ht="12" customHeight="1">
      <c r="A133" s="160" t="s">
        <v>649</v>
      </c>
      <c r="B133" s="16" t="s">
        <v>608</v>
      </c>
      <c r="C133" s="191">
        <v>0.50211635292706636</v>
      </c>
      <c r="D133" s="191">
        <v>0.49788364707293364</v>
      </c>
      <c r="E133" s="70">
        <v>0</v>
      </c>
      <c r="F133" s="1">
        <v>0</v>
      </c>
    </row>
    <row r="134" spans="1:6" ht="12" customHeight="1">
      <c r="A134" s="1" t="s">
        <v>755</v>
      </c>
      <c r="B134" s="9">
        <f>SUM(C133:F133)</f>
        <v>1</v>
      </c>
      <c r="C134" s="59">
        <f>IF(ISERR($B134),0,IF($B134=0,0,+C133/$B134))</f>
        <v>0.50211635292706636</v>
      </c>
      <c r="D134" s="59">
        <f>IF(ISERR($B134),0,IF($B134=0,0,+D133/$B134))</f>
        <v>0.49788364707293364</v>
      </c>
      <c r="E134" s="59">
        <f>IF(ISERR($B134),0,IF($B134=0,0,+E133/$B134))</f>
        <v>0</v>
      </c>
      <c r="F134" s="59">
        <f>IF(ISERR($B134),0,IF($B134=0,0,+F133/$B134))</f>
        <v>0</v>
      </c>
    </row>
    <row r="135" spans="1:6" ht="12" customHeight="1">
      <c r="A135" s="1"/>
      <c r="B135" s="1"/>
      <c r="C135" s="1"/>
      <c r="D135" s="1"/>
      <c r="E135" s="1"/>
      <c r="F135" s="1"/>
    </row>
    <row r="136" spans="1:6" ht="12" customHeight="1">
      <c r="A136" s="160" t="s">
        <v>659</v>
      </c>
      <c r="B136" s="16" t="s">
        <v>608</v>
      </c>
      <c r="C136" s="70">
        <v>117443.14305263558</v>
      </c>
      <c r="D136" s="70">
        <v>0</v>
      </c>
      <c r="E136" s="70">
        <v>25666.564350030549</v>
      </c>
      <c r="F136" s="70">
        <v>18613.893487929665</v>
      </c>
    </row>
    <row r="137" spans="1:6" ht="12" customHeight="1">
      <c r="A137" s="1" t="s">
        <v>750</v>
      </c>
      <c r="B137" s="9">
        <f>SUM(C136:F136)</f>
        <v>161723.60089059579</v>
      </c>
      <c r="C137" s="59">
        <f>IF(ISERR($B137),0,IF($B137=0,0,+C136/$B137))</f>
        <v>0.72619668623433975</v>
      </c>
      <c r="D137" s="59">
        <f>IF(ISERR($B137),0,IF($B137=0,0,+D136/$B137))</f>
        <v>0</v>
      </c>
      <c r="E137" s="59">
        <f>IF(ISERR($B137),0,IF($B137=0,0,+E136/$B137))</f>
        <v>0.15870636201944138</v>
      </c>
      <c r="F137" s="59">
        <f>IF(ISERR($B137),0,IF($B137=0,0,+F136/$B137))</f>
        <v>0.11509695174621888</v>
      </c>
    </row>
    <row r="138" spans="1:6" ht="12" customHeight="1">
      <c r="A138" s="1"/>
      <c r="B138" s="1"/>
      <c r="C138" s="1"/>
      <c r="D138" s="1"/>
      <c r="E138" s="1"/>
      <c r="F138" s="1"/>
    </row>
    <row r="139" spans="1:6" ht="12" customHeight="1">
      <c r="A139" s="160" t="s">
        <v>653</v>
      </c>
      <c r="B139" s="16" t="s">
        <v>608</v>
      </c>
      <c r="C139" s="70">
        <v>7753.3325904161047</v>
      </c>
      <c r="D139" s="70">
        <v>1367.7041082781029</v>
      </c>
      <c r="E139" s="70">
        <v>4410.7093156107549</v>
      </c>
      <c r="F139" s="70">
        <v>5769.6646503459397</v>
      </c>
    </row>
    <row r="140" spans="1:6" ht="12" customHeight="1">
      <c r="A140" s="1" t="s">
        <v>751</v>
      </c>
      <c r="B140" s="9">
        <f>SUM(C139:F139)</f>
        <v>19301.410664650903</v>
      </c>
      <c r="C140" s="59">
        <f>IF(ISERR($B140),0,IF($B140=0,0,+C139/$B140))</f>
        <v>0.40169771656202086</v>
      </c>
      <c r="D140" s="59">
        <f>IF(ISERR($B140),0,IF($B140=0,0,+D139/$B140))</f>
        <v>7.0860318556039595E-2</v>
      </c>
      <c r="E140" s="59">
        <f>IF(ISERR($B140),0,IF($B140=0,0,+E139/$B140))</f>
        <v>0.22851745876215362</v>
      </c>
      <c r="F140" s="59">
        <f>IF(ISERR($B140),0,IF($B140=0,0,+F139/$B140))</f>
        <v>0.29892450611978588</v>
      </c>
    </row>
    <row r="141" spans="1:6" ht="12" customHeight="1">
      <c r="A141" s="1"/>
      <c r="B141" s="1"/>
      <c r="C141" s="1"/>
      <c r="D141" s="1"/>
      <c r="E141" s="1"/>
      <c r="F141" s="1"/>
    </row>
    <row r="142" spans="1:6" ht="12" customHeight="1">
      <c r="A142" s="160" t="s">
        <v>647</v>
      </c>
      <c r="B142" s="16" t="s">
        <v>608</v>
      </c>
      <c r="C142" s="190">
        <v>0.56394720139818033</v>
      </c>
      <c r="D142" s="190">
        <v>3.5430159278019797E-2</v>
      </c>
      <c r="E142" s="190">
        <v>0.1936119103907975</v>
      </c>
      <c r="F142" s="190">
        <v>0.20701072893300237</v>
      </c>
    </row>
    <row r="143" spans="1:6" ht="12" customHeight="1">
      <c r="A143" s="1" t="s">
        <v>752</v>
      </c>
      <c r="B143" s="9">
        <f>SUM(C142:F142)</f>
        <v>1</v>
      </c>
      <c r="C143" s="59">
        <f>IF(ISERR($B143),0,IF($B143=0,0,+C142/$B143))</f>
        <v>0.56394720139818033</v>
      </c>
      <c r="D143" s="59">
        <f>IF(ISERR($B143),0,IF($B143=0,0,+D142/$B143))</f>
        <v>3.5430159278019797E-2</v>
      </c>
      <c r="E143" s="59">
        <f>IF(ISERR($B143),0,IF($B143=0,0,+E142/$B143))</f>
        <v>0.1936119103907975</v>
      </c>
      <c r="F143" s="59">
        <f>IF(ISERR($B143),0,IF($B143=0,0,+F142/$B143))</f>
        <v>0.20701072893300237</v>
      </c>
    </row>
    <row r="144" spans="1:6" ht="12" customHeight="1">
      <c r="A144" s="1"/>
      <c r="B144" s="1"/>
      <c r="C144" s="1"/>
      <c r="D144" s="1"/>
      <c r="E144" s="1"/>
      <c r="F144" s="1"/>
    </row>
    <row r="145" spans="1:6" ht="12" customHeight="1">
      <c r="A145" s="160" t="s">
        <v>646</v>
      </c>
      <c r="B145" s="16" t="s">
        <v>608</v>
      </c>
      <c r="C145" s="1">
        <v>901182.34240159264</v>
      </c>
      <c r="D145" s="1">
        <v>1040762.3437709288</v>
      </c>
      <c r="E145" s="1">
        <v>0</v>
      </c>
      <c r="F145" s="1">
        <v>0</v>
      </c>
    </row>
    <row r="146" spans="1:6" ht="12" customHeight="1">
      <c r="A146" s="1" t="s">
        <v>767</v>
      </c>
      <c r="B146" s="9">
        <f>SUM(C145:F145)</f>
        <v>1941944.6861725214</v>
      </c>
      <c r="C146" s="59">
        <f>IF(ISERR($B146),0,IF($B146=0,0,+C145/$B146))</f>
        <v>0.46406179785572532</v>
      </c>
      <c r="D146" s="59">
        <f>IF(ISERR($B146),0,IF($B146=0,0,+D145/$B146))</f>
        <v>0.53593820214427468</v>
      </c>
      <c r="E146" s="59">
        <f>IF(ISERR($B146),0,IF($B146=0,0,+E145/$B146))</f>
        <v>0</v>
      </c>
      <c r="F146" s="59">
        <f>IF(ISERR($B146),0,IF($B146=0,0,+F145/$B146))</f>
        <v>0</v>
      </c>
    </row>
    <row r="147" spans="1:6" ht="12" customHeight="1">
      <c r="A147" s="1"/>
      <c r="B147" s="1"/>
      <c r="C147" s="1"/>
      <c r="D147" s="1"/>
      <c r="E147" s="1"/>
      <c r="F147" s="1"/>
    </row>
    <row r="148" spans="1:6" ht="12" customHeight="1">
      <c r="A148" s="1" t="s">
        <v>684</v>
      </c>
      <c r="B148" s="16" t="s">
        <v>608</v>
      </c>
      <c r="C148" s="192">
        <v>6228.4969273337483</v>
      </c>
      <c r="D148" s="192">
        <v>121035.47700030285</v>
      </c>
      <c r="E148" s="192">
        <v>0</v>
      </c>
      <c r="F148" s="192">
        <v>0</v>
      </c>
    </row>
    <row r="149" spans="1:6" ht="12" customHeight="1">
      <c r="A149" s="1" t="s">
        <v>775</v>
      </c>
      <c r="B149" s="9">
        <f>SUM(C148:F148)</f>
        <v>127263.9739276366</v>
      </c>
      <c r="C149" s="59">
        <f>IF(ISERR($B149),0,IF($B149=0,0,+C148/$B149))</f>
        <v>4.8941556161646547E-2</v>
      </c>
      <c r="D149" s="59">
        <f>IF(ISERR($B149),0,IF($B149=0,0,+D148/$B149))</f>
        <v>0.95105844383835347</v>
      </c>
      <c r="E149" s="59">
        <f>IF(ISERR($B149),0,IF($B149=0,0,+E148/$B149))</f>
        <v>0</v>
      </c>
      <c r="F149" s="59">
        <f>IF(ISERR($B149),0,IF($B149=0,0,+F148/$B149))</f>
        <v>0</v>
      </c>
    </row>
    <row r="150" spans="1:6" ht="12" customHeight="1">
      <c r="A150" s="1"/>
      <c r="B150" s="1"/>
      <c r="C150" s="1"/>
      <c r="D150" s="1"/>
      <c r="E150" s="1"/>
      <c r="F150" s="1"/>
    </row>
    <row r="151" spans="1:6" ht="12" customHeight="1">
      <c r="A151" s="1" t="s">
        <v>683</v>
      </c>
      <c r="B151" s="16" t="s">
        <v>608</v>
      </c>
      <c r="C151" s="1">
        <v>669838.93449426768</v>
      </c>
      <c r="D151" s="1">
        <v>851297.04742689093</v>
      </c>
      <c r="E151" s="1">
        <v>0</v>
      </c>
      <c r="F151" s="1">
        <v>0</v>
      </c>
    </row>
    <row r="152" spans="1:6" ht="12" customHeight="1">
      <c r="A152" s="1" t="s">
        <v>765</v>
      </c>
      <c r="B152" s="9">
        <f>SUM(C151:F151)</f>
        <v>1521135.9819211587</v>
      </c>
      <c r="C152" s="59">
        <f>IF(ISERR($B152),0,IF($B152=0,0,+C151/$B152))</f>
        <v>0.44035440779480933</v>
      </c>
      <c r="D152" s="59">
        <f>IF(ISERR($B152),0,IF($B152=0,0,+D151/$B152))</f>
        <v>0.55964559220519061</v>
      </c>
      <c r="E152" s="59">
        <f>IF(ISERR($B152),0,IF($B152=0,0,+E151/$B152))</f>
        <v>0</v>
      </c>
      <c r="F152" s="59">
        <f>IF(ISERR($B152),0,IF($B152=0,0,+F151/$B152))</f>
        <v>0</v>
      </c>
    </row>
    <row r="153" spans="1:6" ht="12" customHeight="1">
      <c r="A153" s="1"/>
      <c r="B153" s="1"/>
      <c r="C153" s="1"/>
      <c r="D153" s="1"/>
      <c r="E153" s="1"/>
      <c r="F153" s="1"/>
    </row>
    <row r="154" spans="1:6" ht="12" customHeight="1">
      <c r="A154" s="160" t="s">
        <v>643</v>
      </c>
      <c r="B154" s="16" t="s">
        <v>608</v>
      </c>
      <c r="C154" s="161">
        <v>821373.19058759802</v>
      </c>
      <c r="D154" s="161">
        <v>225930.11143300464</v>
      </c>
      <c r="E154" s="161">
        <v>0</v>
      </c>
      <c r="F154" s="1">
        <v>0</v>
      </c>
    </row>
    <row r="155" spans="1:6" ht="12" customHeight="1">
      <c r="A155" s="1" t="s">
        <v>763</v>
      </c>
      <c r="B155" s="9">
        <f>SUM(C154:F154)</f>
        <v>1047303.3020206026</v>
      </c>
      <c r="C155" s="59">
        <f>IF(ISERR($B155),0,IF($B155=0,0,+C154/$B155))</f>
        <v>0.78427442079375775</v>
      </c>
      <c r="D155" s="59">
        <f>IF(ISERR($B155),0,IF($B155=0,0,+D154/$B155))</f>
        <v>0.21572557920624233</v>
      </c>
      <c r="E155" s="59">
        <f>IF(ISERR($B155),0,IF($B155=0,0,+E154/$B155))</f>
        <v>0</v>
      </c>
      <c r="F155" s="59">
        <f>IF(ISERR($B155),0,IF($B155=0,0,+F154/$B155))</f>
        <v>0</v>
      </c>
    </row>
    <row r="156" spans="1:6" ht="12" customHeight="1">
      <c r="A156" s="1"/>
      <c r="B156" s="1"/>
      <c r="C156" s="1"/>
      <c r="D156" s="1"/>
      <c r="E156" s="1"/>
      <c r="F156" s="1"/>
    </row>
    <row r="157" spans="1:6" ht="12" customHeight="1">
      <c r="A157" s="160" t="s">
        <v>644</v>
      </c>
      <c r="B157" s="16" t="s">
        <v>558</v>
      </c>
      <c r="C157" s="193">
        <v>0.61708794580978987</v>
      </c>
      <c r="D157" s="193">
        <v>0.38291205419021007</v>
      </c>
      <c r="E157" s="162">
        <v>0</v>
      </c>
      <c r="F157" s="162">
        <v>0</v>
      </c>
    </row>
    <row r="158" spans="1:6" ht="12" customHeight="1">
      <c r="A158" s="1" t="s">
        <v>714</v>
      </c>
      <c r="B158" s="9">
        <f>SUM(C157:F157)</f>
        <v>1</v>
      </c>
      <c r="C158" s="59">
        <f>IF(ISERR($B158),0,IF($B158=0,0,+C157/$B158))</f>
        <v>0.61708794580978987</v>
      </c>
      <c r="D158" s="59">
        <f>IF(ISERR($B158),0,IF($B158=0,0,+D157/$B158))</f>
        <v>0.38291205419021007</v>
      </c>
      <c r="E158" s="59">
        <f>IF(ISERR($B158),0,IF($B158=0,0,+E157/$B158))</f>
        <v>0</v>
      </c>
      <c r="F158" s="59">
        <f>IF(ISERR($B158),0,IF($B158=0,0,+F157/$B158))</f>
        <v>0</v>
      </c>
    </row>
    <row r="159" spans="1:6" ht="12" customHeight="1">
      <c r="A159" s="1"/>
      <c r="B159" s="9"/>
      <c r="C159" s="59"/>
      <c r="D159" s="59"/>
      <c r="E159" s="59"/>
      <c r="F159" s="1"/>
    </row>
    <row r="160" spans="1:6" ht="12" customHeight="1">
      <c r="A160" s="160" t="s">
        <v>668</v>
      </c>
      <c r="B160" s="16" t="s">
        <v>608</v>
      </c>
      <c r="C160" s="9">
        <v>331358.72610822826</v>
      </c>
      <c r="D160" s="9">
        <v>973.61800604860935</v>
      </c>
      <c r="E160" s="9">
        <v>0</v>
      </c>
      <c r="F160" s="1">
        <v>0</v>
      </c>
    </row>
    <row r="161" spans="1:6" ht="12" customHeight="1">
      <c r="A161" s="1" t="s">
        <v>732</v>
      </c>
      <c r="B161" s="9">
        <f>SUM(C160:F160)</f>
        <v>332332.34411427687</v>
      </c>
      <c r="C161" s="59">
        <f>IF(ISERR($B161),0,IF($B161=0,0,+C160/$B161))</f>
        <v>0.9970703483326504</v>
      </c>
      <c r="D161" s="59">
        <f>IF(ISERR($B161),0,IF($B161=0,0,+D160/$B161))</f>
        <v>2.9296516673496514E-3</v>
      </c>
      <c r="E161" s="59">
        <f>IF(ISERR($B161),0,IF($B161=0,0,+E160/$B161))</f>
        <v>0</v>
      </c>
      <c r="F161" s="59">
        <f>IF(ISERR($B161),0,IF($B161=0,0,+F160/$B161))</f>
        <v>0</v>
      </c>
    </row>
    <row r="162" spans="1:6" ht="12" customHeight="1">
      <c r="A162" s="1"/>
      <c r="B162" s="1"/>
      <c r="C162" s="1"/>
      <c r="D162" s="1"/>
      <c r="E162" s="1"/>
      <c r="F162" s="1"/>
    </row>
    <row r="163" spans="1:6" ht="12" customHeight="1">
      <c r="A163" s="160" t="s">
        <v>699</v>
      </c>
      <c r="B163" s="16" t="s">
        <v>608</v>
      </c>
      <c r="C163" s="9">
        <v>1230.5535320642146</v>
      </c>
      <c r="D163" s="9">
        <v>491.00312484276822</v>
      </c>
      <c r="E163" s="9">
        <v>0</v>
      </c>
      <c r="F163" s="9">
        <v>0</v>
      </c>
    </row>
    <row r="164" spans="1:6" ht="12" customHeight="1">
      <c r="A164" s="1" t="s">
        <v>727</v>
      </c>
      <c r="B164" s="9">
        <f>SUM(C163:F163)</f>
        <v>1721.5566569069829</v>
      </c>
      <c r="C164" s="59">
        <f>IF(ISERR($B164),0,IF($B164=0,0,+C163/$B164))</f>
        <v>0.71479119036086558</v>
      </c>
      <c r="D164" s="59">
        <f>IF(ISERR($B164),0,IF($B164=0,0,+D163/$B164))</f>
        <v>0.28520880963913436</v>
      </c>
      <c r="E164" s="59">
        <f>IF(ISERR($B164),0,IF($B164=0,0,+E163/$B164))</f>
        <v>0</v>
      </c>
      <c r="F164" s="59">
        <f>IF(ISERR($B164),0,IF($B164=0,0,+F163/$B164))</f>
        <v>0</v>
      </c>
    </row>
    <row r="165" spans="1:6" ht="12" customHeight="1">
      <c r="A165" s="1"/>
      <c r="B165" s="1"/>
      <c r="C165" s="1"/>
      <c r="D165" s="1"/>
      <c r="E165" s="1"/>
      <c r="F165" s="1"/>
    </row>
    <row r="166" spans="1:6" ht="12" customHeight="1">
      <c r="A166" s="160" t="s">
        <v>687</v>
      </c>
      <c r="B166" s="16" t="s">
        <v>608</v>
      </c>
      <c r="C166" s="187">
        <v>1989.4244323561697</v>
      </c>
      <c r="D166" s="187">
        <v>817.82745293711844</v>
      </c>
      <c r="E166" s="187">
        <v>0</v>
      </c>
      <c r="F166" s="187">
        <v>0</v>
      </c>
    </row>
    <row r="167" spans="1:6" ht="12" customHeight="1">
      <c r="A167" s="1" t="s">
        <v>737</v>
      </c>
      <c r="B167" s="9">
        <f>SUM(C166:F166)</f>
        <v>2807.2518852932881</v>
      </c>
      <c r="C167" s="59">
        <f>IF(ISERR($B167),0,IF($B167=0,0,+C166/$B167))</f>
        <v>0.70867329104966448</v>
      </c>
      <c r="D167" s="59">
        <f>IF(ISERR($B167),0,IF($B167=0,0,+D166/$B167))</f>
        <v>0.29132670895033552</v>
      </c>
      <c r="E167" s="59">
        <f>IF(ISERR($B167),0,IF($B167=0,0,+E166/$B167))</f>
        <v>0</v>
      </c>
      <c r="F167" s="59">
        <f>IF(ISERR($B167),0,IF($B167=0,0,+F166/$B167))</f>
        <v>0</v>
      </c>
    </row>
    <row r="168" spans="1:6" ht="12" customHeight="1">
      <c r="A168" s="1"/>
      <c r="B168" s="1"/>
      <c r="C168" s="1"/>
      <c r="D168" s="1"/>
      <c r="E168" s="1"/>
      <c r="F168" s="1"/>
    </row>
    <row r="169" spans="1:6" ht="12" customHeight="1">
      <c r="A169" s="160" t="s">
        <v>672</v>
      </c>
      <c r="B169" s="16" t="s">
        <v>608</v>
      </c>
      <c r="C169" s="9">
        <v>3589.257725977769</v>
      </c>
      <c r="D169" s="9">
        <v>15.515095824785806</v>
      </c>
      <c r="E169" s="9">
        <v>0</v>
      </c>
      <c r="F169" s="1">
        <v>0</v>
      </c>
    </row>
    <row r="170" spans="1:6" ht="12" customHeight="1">
      <c r="A170" s="1" t="s">
        <v>742</v>
      </c>
      <c r="B170" s="9">
        <f>SUM(C169:F169)</f>
        <v>3604.772821802555</v>
      </c>
      <c r="C170" s="59">
        <f>IF(ISERR($B170),0,IF($B170=0,0,+C169/$B170))</f>
        <v>0.99569595738989525</v>
      </c>
      <c r="D170" s="59">
        <f>IF(ISERR($B170),0,IF($B170=0,0,+D169/$B170))</f>
        <v>4.3040426101047706E-3</v>
      </c>
      <c r="E170" s="59">
        <f>IF(ISERR($B170),0,IF($B170=0,0,+E169/$B170))</f>
        <v>0</v>
      </c>
      <c r="F170" s="59">
        <f>IF(ISERR($B170),0,IF($B170=0,0,+F169/$B170))</f>
        <v>0</v>
      </c>
    </row>
    <row r="171" spans="1:6" ht="12" customHeight="1">
      <c r="A171" s="1"/>
      <c r="B171" s="1"/>
      <c r="C171" s="1"/>
      <c r="D171" s="1"/>
      <c r="E171" s="1"/>
      <c r="F171" s="1"/>
    </row>
    <row r="172" spans="1:6" ht="12" customHeight="1">
      <c r="A172" s="1" t="s">
        <v>681</v>
      </c>
      <c r="B172" s="9" t="s">
        <v>558</v>
      </c>
      <c r="C172" s="41">
        <v>9930.072044166669</v>
      </c>
      <c r="D172" s="41">
        <v>2440.4414345833334</v>
      </c>
      <c r="E172" s="41">
        <v>0</v>
      </c>
      <c r="F172" s="41">
        <v>0</v>
      </c>
    </row>
    <row r="173" spans="1:6" ht="12" customHeight="1">
      <c r="A173" s="1" t="s">
        <v>780</v>
      </c>
      <c r="B173" s="9">
        <f>SUM(C172:F172)</f>
        <v>12370.513478750003</v>
      </c>
      <c r="C173" s="59">
        <f>IF(ISERR($B173),0,IF($B173=0,0,+C172/$B173))</f>
        <v>0.80272108843537415</v>
      </c>
      <c r="D173" s="59">
        <f>IF(ISERR($B173),0,IF($B173=0,0,+D172/$B173))</f>
        <v>0.19727891156462582</v>
      </c>
      <c r="E173" s="59">
        <f>IF(ISERR($B173),0,IF($B173=0,0,+E172/$B173))</f>
        <v>0</v>
      </c>
      <c r="F173" s="59">
        <f>IF(ISERR($B173),0,IF($B173=0,0,+F172/$B173))</f>
        <v>0</v>
      </c>
    </row>
    <row r="174" spans="1:6" ht="12" customHeight="1">
      <c r="A174" s="1"/>
      <c r="B174" s="9"/>
      <c r="C174" s="59"/>
      <c r="D174" s="59"/>
      <c r="E174" s="59"/>
      <c r="F174" s="155"/>
    </row>
    <row r="175" spans="1:6" ht="12" customHeight="1">
      <c r="A175" s="160" t="s">
        <v>667</v>
      </c>
      <c r="B175" s="16" t="s">
        <v>608</v>
      </c>
      <c r="C175" s="9">
        <v>2798.1018605588324</v>
      </c>
      <c r="D175" s="148">
        <v>-12885.317389621689</v>
      </c>
      <c r="E175" s="9">
        <v>94.834044986226388</v>
      </c>
      <c r="F175" s="9">
        <v>0</v>
      </c>
    </row>
    <row r="176" spans="1:6" ht="12" customHeight="1">
      <c r="A176" s="1" t="s">
        <v>729</v>
      </c>
      <c r="B176" s="9">
        <f>SUM(C175:F175)</f>
        <v>-9992.3814840766299</v>
      </c>
      <c r="C176" s="59">
        <f>IF(ISERR($B176),0,IF($B176=0,0,+C175/$B176))</f>
        <v>-0.28002352242233253</v>
      </c>
      <c r="D176" s="59">
        <f>IF(ISERR($B176),0,IF($B176=0,0,+D175/$B176))</f>
        <v>1.2895141573763071</v>
      </c>
      <c r="E176" s="59">
        <f>IF(ISERR($B176),0,IF($B176=0,0,+E175/$B176))</f>
        <v>-9.4906349539746141E-3</v>
      </c>
      <c r="F176" s="59">
        <f>IF(ISERR($B176),0,IF($B176=0,0,+F175/$B176))</f>
        <v>0</v>
      </c>
    </row>
    <row r="177" spans="1:6" ht="12" customHeight="1">
      <c r="A177" s="1"/>
      <c r="B177" s="1"/>
      <c r="C177" s="1"/>
      <c r="D177" s="1"/>
      <c r="E177" s="1"/>
      <c r="F177" s="1"/>
    </row>
    <row r="178" spans="1:6" ht="12" customHeight="1">
      <c r="A178" s="160" t="s">
        <v>655</v>
      </c>
      <c r="B178" s="16" t="s">
        <v>608</v>
      </c>
      <c r="C178" s="1">
        <v>524877.69049213524</v>
      </c>
      <c r="D178" s="1">
        <v>1333.1081693102478</v>
      </c>
      <c r="E178" s="1">
        <v>44459.322218650654</v>
      </c>
      <c r="F178" s="1">
        <v>0</v>
      </c>
    </row>
    <row r="179" spans="1:6" ht="12" customHeight="1">
      <c r="A179" s="1" t="s">
        <v>768</v>
      </c>
      <c r="B179" s="9">
        <f>SUM(C178:F178)</f>
        <v>570670.1208800961</v>
      </c>
      <c r="C179" s="59">
        <f>IF(ISERR($B179),0,IF($B179=0,0,+C178/$B179))</f>
        <v>0.91975674086924497</v>
      </c>
      <c r="D179" s="59">
        <f>IF(ISERR($B179),0,IF($B179=0,0,+D178/$B179))</f>
        <v>2.3360398950873899E-3</v>
      </c>
      <c r="E179" s="59">
        <f>IF(ISERR($B179),0,IF($B179=0,0,+E178/$B179))</f>
        <v>7.7907219235667735E-2</v>
      </c>
      <c r="F179" s="59">
        <f>IF(ISERR($B179),0,IF($B179=0,0,+F178/$B179))</f>
        <v>0</v>
      </c>
    </row>
    <row r="180" spans="1:6" ht="12" customHeight="1">
      <c r="A180" s="1"/>
      <c r="B180" s="1"/>
      <c r="C180" s="1"/>
      <c r="D180" s="1"/>
      <c r="E180" s="1"/>
      <c r="F180" s="1"/>
    </row>
    <row r="181" spans="1:6" ht="12" customHeight="1">
      <c r="A181" s="160" t="s">
        <v>696</v>
      </c>
      <c r="B181" s="16" t="s">
        <v>608</v>
      </c>
      <c r="C181" s="9">
        <v>1868.3404854437069</v>
      </c>
      <c r="D181" s="9">
        <v>3283.1824187148009</v>
      </c>
      <c r="E181" s="9">
        <v>0</v>
      </c>
      <c r="F181" s="9">
        <v>0</v>
      </c>
    </row>
    <row r="182" spans="1:6" ht="12" customHeight="1">
      <c r="A182" s="1" t="s">
        <v>724</v>
      </c>
      <c r="B182" s="9">
        <f>SUM(C181:F181)</f>
        <v>5151.522904158508</v>
      </c>
      <c r="C182" s="59">
        <f>IF(ISERR($B182),0,IF($B182=0,0,+C181/$B182))</f>
        <v>0.36267731313695811</v>
      </c>
      <c r="D182" s="59">
        <f>IF(ISERR($B182),0,IF($B182=0,0,+D181/$B182))</f>
        <v>0.63732268686304183</v>
      </c>
      <c r="E182" s="59">
        <f>IF(ISERR($B182),0,IF($B182=0,0,+E181/$B182))</f>
        <v>0</v>
      </c>
      <c r="F182" s="59">
        <f>IF(ISERR($B182),0,IF($B182=0,0,+F181/$B182))</f>
        <v>0</v>
      </c>
    </row>
    <row r="183" spans="1:6" ht="12" customHeight="1">
      <c r="A183" s="1"/>
      <c r="B183" s="5"/>
      <c r="C183" s="1"/>
      <c r="D183" s="1"/>
      <c r="E183" s="1"/>
      <c r="F183" s="1"/>
    </row>
    <row r="184" spans="1:6" ht="12" customHeight="1">
      <c r="A184" s="160" t="s">
        <v>691</v>
      </c>
      <c r="B184" s="16" t="s">
        <v>608</v>
      </c>
      <c r="C184" s="187">
        <v>3959.4154432326795</v>
      </c>
      <c r="D184" s="187">
        <v>5482.6564003980893</v>
      </c>
      <c r="E184" s="187">
        <v>0</v>
      </c>
      <c r="F184" s="187">
        <v>0</v>
      </c>
    </row>
    <row r="185" spans="1:6" ht="12" customHeight="1">
      <c r="A185" s="1" t="s">
        <v>734</v>
      </c>
      <c r="B185" s="9">
        <f>SUM(C184:F184)</f>
        <v>9442.0718436307689</v>
      </c>
      <c r="C185" s="59">
        <f>IF(ISERR($B185),0,IF($B185=0,0,+C184/$B185))</f>
        <v>0.41933756794103799</v>
      </c>
      <c r="D185" s="59">
        <f>IF(ISERR($B185),0,IF($B185=0,0,+D184/$B185))</f>
        <v>0.58066243205896195</v>
      </c>
      <c r="E185" s="59">
        <f>IF(ISERR($B185),0,IF($B185=0,0,+E184/$B185))</f>
        <v>0</v>
      </c>
      <c r="F185" s="59">
        <f>IF(ISERR($B185),0,IF($B185=0,0,+F184/$B185))</f>
        <v>0</v>
      </c>
    </row>
    <row r="186" spans="1:6" ht="12" customHeight="1">
      <c r="A186" s="1"/>
      <c r="B186" s="1"/>
      <c r="C186" s="188"/>
      <c r="D186" s="188"/>
      <c r="E186" s="1"/>
      <c r="F186" s="1"/>
    </row>
    <row r="187" spans="1:6" ht="12" customHeight="1">
      <c r="A187" s="160" t="s">
        <v>669</v>
      </c>
      <c r="B187" s="16" t="s">
        <v>608</v>
      </c>
      <c r="C187" s="9">
        <v>6.4376498508700273</v>
      </c>
      <c r="D187" s="9">
        <v>8.1847251627385926</v>
      </c>
      <c r="E187" s="9">
        <v>0</v>
      </c>
      <c r="F187" s="1">
        <v>0</v>
      </c>
    </row>
    <row r="188" spans="1:6" ht="12" customHeight="1">
      <c r="A188" s="1" t="s">
        <v>739</v>
      </c>
      <c r="B188" s="9">
        <f>SUM(C187:F187)</f>
        <v>14.62237501360862</v>
      </c>
      <c r="C188" s="59">
        <f>IF(ISERR($B188),0,IF($B188=0,0,+C187/$B188))</f>
        <v>0.44026020703741309</v>
      </c>
      <c r="D188" s="59">
        <f>IF(ISERR($B188),0,IF($B188=0,0,+D187/$B188))</f>
        <v>0.55973979296258691</v>
      </c>
      <c r="E188" s="59">
        <f>IF(ISERR($B188),0,IF($B188=0,0,+E187/$B188))</f>
        <v>0</v>
      </c>
      <c r="F188" s="59">
        <f>IF(ISERR($B188),0,IF($B188=0,0,+F187/$B188))</f>
        <v>0</v>
      </c>
    </row>
    <row r="189" spans="1:6" ht="12" customHeight="1">
      <c r="A189" s="1"/>
      <c r="B189" s="1"/>
      <c r="C189" s="1"/>
      <c r="D189" s="1"/>
      <c r="E189" s="1"/>
      <c r="F189" s="1"/>
    </row>
    <row r="190" spans="1:6" ht="12" customHeight="1">
      <c r="A190" s="1" t="s">
        <v>682</v>
      </c>
      <c r="B190" s="16" t="s">
        <v>608</v>
      </c>
      <c r="C190" s="1">
        <v>792411.42457466968</v>
      </c>
      <c r="D190" s="1">
        <v>1612456.9958623063</v>
      </c>
      <c r="E190" s="1">
        <v>0</v>
      </c>
      <c r="F190" s="1">
        <v>0</v>
      </c>
    </row>
    <row r="191" spans="1:6" ht="12" customHeight="1">
      <c r="A191" s="1" t="s">
        <v>766</v>
      </c>
      <c r="B191" s="9">
        <f>SUM(C190:F190)</f>
        <v>2404868.420436976</v>
      </c>
      <c r="C191" s="59">
        <f>IF(ISERR($B191),0,IF($B191=0,0,+C190/$B191))</f>
        <v>0.32950302720956548</v>
      </c>
      <c r="D191" s="59">
        <f>IF(ISERR($B191),0,IF($B191=0,0,+D190/$B191))</f>
        <v>0.67049697279043452</v>
      </c>
      <c r="E191" s="59">
        <f>IF(ISERR($B191),0,IF($B191=0,0,+E190/$B191))</f>
        <v>0</v>
      </c>
      <c r="F191" s="59">
        <f>IF(ISERR($B191),0,IF($B191=0,0,+F190/$B191))</f>
        <v>0</v>
      </c>
    </row>
    <row r="192" spans="1:6" ht="12" customHeight="1">
      <c r="A192" s="1"/>
      <c r="B192" s="1"/>
      <c r="C192" s="1"/>
      <c r="D192" s="1"/>
      <c r="E192" s="1"/>
      <c r="F192" s="1"/>
    </row>
    <row r="193" spans="1:6" ht="12" customHeight="1">
      <c r="A193" s="1" t="s">
        <v>640</v>
      </c>
      <c r="B193" s="16" t="s">
        <v>608</v>
      </c>
      <c r="C193" s="192">
        <v>853565.97578673717</v>
      </c>
      <c r="D193" s="192">
        <v>516450.36223007768</v>
      </c>
      <c r="E193" s="192">
        <v>0</v>
      </c>
      <c r="F193" s="192">
        <v>0</v>
      </c>
    </row>
    <row r="194" spans="1:6" ht="12" customHeight="1">
      <c r="A194" s="1" t="s">
        <v>769</v>
      </c>
      <c r="B194" s="9">
        <f>SUM(C193:F193)</f>
        <v>1370016.3380168148</v>
      </c>
      <c r="C194" s="59">
        <f>IF(ISERR($B194),0,IF($B194=0,0,+C193/$B194))</f>
        <v>0.62303342821613927</v>
      </c>
      <c r="D194" s="59">
        <f>IF(ISERR($B194),0,IF($B194=0,0,+D193/$B194))</f>
        <v>0.37696657178386078</v>
      </c>
      <c r="E194" s="59">
        <f>IF(ISERR($B194),0,IF($B194=0,0,+E193/$B194))</f>
        <v>0</v>
      </c>
      <c r="F194" s="59">
        <f>IF(ISERR($B194),0,IF($B194=0,0,+F193/$B194))</f>
        <v>0</v>
      </c>
    </row>
    <row r="195" spans="1:6" ht="12" customHeight="1">
      <c r="A195" s="1"/>
      <c r="B195" s="1"/>
      <c r="C195" s="1"/>
      <c r="D195" s="1"/>
      <c r="E195" s="1"/>
      <c r="F195" s="1"/>
    </row>
    <row r="196" spans="1:6" ht="12" customHeight="1">
      <c r="A196" s="160" t="s">
        <v>641</v>
      </c>
      <c r="B196" s="160" t="s">
        <v>558</v>
      </c>
      <c r="C196" s="173">
        <v>0.6054202457152793</v>
      </c>
      <c r="D196" s="173">
        <v>0.3945797542847207</v>
      </c>
      <c r="E196" s="78">
        <v>0</v>
      </c>
      <c r="F196" s="78">
        <v>0</v>
      </c>
    </row>
    <row r="197" spans="1:6" ht="12" customHeight="1">
      <c r="A197" s="1" t="s">
        <v>713</v>
      </c>
      <c r="B197" s="9">
        <f>SUM(C196:F196)</f>
        <v>1</v>
      </c>
      <c r="C197" s="59">
        <f>IF(ISERR($B197),0,IF($B197=0,0,+C196/$B197))</f>
        <v>0.6054202457152793</v>
      </c>
      <c r="D197" s="59">
        <f>IF(ISERR($B197),0,IF($B197=0,0,+D196/$B197))</f>
        <v>0.3945797542847207</v>
      </c>
      <c r="E197" s="59">
        <f>IF(ISERR($B197),0,IF($B197=0,0,+E196/$B197))</f>
        <v>0</v>
      </c>
      <c r="F197" s="59">
        <f>IF(ISERR($B197),0,IF($B197=0,0,+F196/$B197))</f>
        <v>0</v>
      </c>
    </row>
    <row r="198" spans="1:6" ht="12" customHeight="1">
      <c r="A198" s="1"/>
      <c r="B198" s="9"/>
      <c r="C198" s="59"/>
      <c r="D198" s="59"/>
      <c r="E198" s="59"/>
      <c r="F198" s="1"/>
    </row>
    <row r="199" spans="1:6" ht="12" customHeight="1">
      <c r="A199" s="160" t="s">
        <v>662</v>
      </c>
      <c r="B199" s="16" t="s">
        <v>608</v>
      </c>
      <c r="C199" s="9">
        <v>2009.6347559476628</v>
      </c>
      <c r="D199" s="9">
        <v>92.448345850983443</v>
      </c>
      <c r="E199" s="9">
        <v>0</v>
      </c>
      <c r="F199" s="1">
        <v>0</v>
      </c>
    </row>
    <row r="200" spans="1:6" ht="12" customHeight="1">
      <c r="A200" s="1" t="s">
        <v>730</v>
      </c>
      <c r="B200" s="9">
        <f>SUM(C199:F199)</f>
        <v>2102.0831017986461</v>
      </c>
      <c r="C200" s="59">
        <f>IF(ISERR($B200),0,IF($B200=0,0,+C199/$B200))</f>
        <v>0.95602060367076835</v>
      </c>
      <c r="D200" s="59">
        <f>IF(ISERR($B200),0,IF($B200=0,0,+D199/$B200))</f>
        <v>4.3979396329231736E-2</v>
      </c>
      <c r="E200" s="59">
        <f>IF(ISERR($B200),0,IF($B200=0,0,+E199/$B200))</f>
        <v>0</v>
      </c>
      <c r="F200" s="59">
        <f>IF(ISERR($B200),0,IF($B200=0,0,+F199/$B200))</f>
        <v>0</v>
      </c>
    </row>
    <row r="201" spans="1:6" ht="12" customHeight="1">
      <c r="A201" s="1"/>
      <c r="B201" s="1"/>
      <c r="C201" s="1"/>
      <c r="D201" s="1"/>
      <c r="E201" s="1"/>
      <c r="F201" s="1"/>
    </row>
    <row r="202" spans="1:6" ht="12" customHeight="1">
      <c r="A202" s="160" t="s">
        <v>663</v>
      </c>
      <c r="B202" s="16" t="s">
        <v>608</v>
      </c>
      <c r="C202" s="9">
        <v>122829.82978421093</v>
      </c>
      <c r="D202" s="9">
        <v>350.23613077443815</v>
      </c>
      <c r="E202" s="9">
        <v>197730.02858873058</v>
      </c>
      <c r="F202" s="9">
        <v>44442.774676656205</v>
      </c>
    </row>
    <row r="203" spans="1:6" ht="12" customHeight="1">
      <c r="A203" s="1" t="s">
        <v>731</v>
      </c>
      <c r="B203" s="9">
        <f>SUM(C202:F202)</f>
        <v>365352.86918037222</v>
      </c>
      <c r="C203" s="59">
        <f>IF(ISERR($B203),0,IF($B203=0,0,+C202/$B203))</f>
        <v>0.33619506002447919</v>
      </c>
      <c r="D203" s="59">
        <f>IF(ISERR($B203),0,IF($B203=0,0,+D202/$B203))</f>
        <v>9.5862427893382432E-4</v>
      </c>
      <c r="E203" s="59">
        <f>IF(ISERR($B203),0,IF($B203=0,0,+E202/$B203))</f>
        <v>0.54120288977698605</v>
      </c>
      <c r="F203" s="59">
        <f>IF(ISERR($B203),0,IF($B203=0,0,+F202/$B203))</f>
        <v>0.12164342591960078</v>
      </c>
    </row>
    <row r="204" spans="1:6" ht="12" customHeight="1">
      <c r="A204" s="1"/>
      <c r="B204" s="1"/>
      <c r="C204" s="1"/>
      <c r="D204" s="1"/>
      <c r="E204" s="1"/>
      <c r="F204" s="1"/>
    </row>
    <row r="205" spans="1:6" ht="12" customHeight="1">
      <c r="A205" s="160" t="s">
        <v>697</v>
      </c>
      <c r="B205" s="16" t="s">
        <v>608</v>
      </c>
      <c r="C205" s="9">
        <v>0.97170185005520859</v>
      </c>
      <c r="D205" s="9">
        <v>186.36594696372833</v>
      </c>
      <c r="E205" s="9">
        <v>0</v>
      </c>
      <c r="F205" s="9">
        <v>0</v>
      </c>
    </row>
    <row r="206" spans="1:6" ht="12" customHeight="1">
      <c r="A206" s="1" t="s">
        <v>725</v>
      </c>
      <c r="B206" s="9">
        <f>SUM(C205:F205)</f>
        <v>187.33764881378355</v>
      </c>
      <c r="C206" s="59">
        <f>IF(ISERR($B206),0,IF($B206=0,0,+C205/$B206))</f>
        <v>5.186901064511037E-3</v>
      </c>
      <c r="D206" s="59">
        <f>IF(ISERR($B206),0,IF($B206=0,0,+D205/$B206))</f>
        <v>0.99481309893548897</v>
      </c>
      <c r="E206" s="59">
        <f>IF(ISERR($B206),0,IF($B206=0,0,+E205/$B206))</f>
        <v>0</v>
      </c>
      <c r="F206" s="59">
        <f>IF(ISERR($B206),0,IF($B206=0,0,+F205/$B206))</f>
        <v>0</v>
      </c>
    </row>
    <row r="207" spans="1:6" ht="12" customHeight="1">
      <c r="A207" s="1"/>
      <c r="B207" s="1"/>
      <c r="C207" s="1"/>
      <c r="D207" s="1"/>
      <c r="E207" s="1"/>
      <c r="F207" s="1"/>
    </row>
    <row r="208" spans="1:6" ht="12" customHeight="1">
      <c r="A208" s="160" t="s">
        <v>692</v>
      </c>
      <c r="B208" s="16" t="s">
        <v>608</v>
      </c>
      <c r="C208" s="187">
        <v>1.2357772433873657</v>
      </c>
      <c r="D208" s="187">
        <v>290.72338221031202</v>
      </c>
      <c r="E208" s="187">
        <v>0</v>
      </c>
      <c r="F208" s="187">
        <v>0</v>
      </c>
    </row>
    <row r="209" spans="1:6" ht="12" customHeight="1">
      <c r="A209" s="1" t="s">
        <v>735</v>
      </c>
      <c r="B209" s="9">
        <f>SUM(C208:F208)</f>
        <v>291.95915945369939</v>
      </c>
      <c r="C209" s="59">
        <f>IF(ISERR($B209),0,IF($B209=0,0,+C208/$B209))</f>
        <v>4.2327058541328025E-3</v>
      </c>
      <c r="D209" s="59">
        <f>IF(ISERR($B209),0,IF($B209=0,0,+D208/$B209))</f>
        <v>0.99576729414586718</v>
      </c>
      <c r="E209" s="59">
        <f>IF(ISERR($B209),0,IF($B209=0,0,+E208/$B209))</f>
        <v>0</v>
      </c>
      <c r="F209" s="59">
        <f>IF(ISERR($B209),0,IF($B209=0,0,+F208/$B209))</f>
        <v>0</v>
      </c>
    </row>
    <row r="210" spans="1:6" ht="12" customHeight="1">
      <c r="A210" s="1"/>
      <c r="B210" s="1"/>
      <c r="C210" s="1"/>
      <c r="D210" s="1"/>
      <c r="E210" s="1"/>
      <c r="F210" s="1"/>
    </row>
    <row r="211" spans="1:6" ht="12" customHeight="1">
      <c r="A211" s="160" t="s">
        <v>670</v>
      </c>
      <c r="B211" s="16" t="s">
        <v>608</v>
      </c>
      <c r="C211" s="189">
        <v>23.41747944582762</v>
      </c>
      <c r="D211" s="189">
        <v>0.23923182393144218</v>
      </c>
      <c r="E211" s="9">
        <v>0</v>
      </c>
      <c r="F211" s="1">
        <v>0</v>
      </c>
    </row>
    <row r="212" spans="1:6" ht="12" customHeight="1">
      <c r="A212" s="1" t="s">
        <v>740</v>
      </c>
      <c r="B212" s="189">
        <f>SUM(C211:F211)</f>
        <v>23.656711269759061</v>
      </c>
      <c r="C212" s="59">
        <f>IF(ISERR($B212),0,IF($B212=0,0,+C211/$B212))</f>
        <v>0.98988735918516046</v>
      </c>
      <c r="D212" s="59">
        <f>IF(ISERR($B212),0,IF($B212=0,0,+D211/$B212))</f>
        <v>1.0112640814839632E-2</v>
      </c>
      <c r="E212" s="59">
        <f>IF(ISERR($B212),0,IF($B212=0,0,+E211/$B212))</f>
        <v>0</v>
      </c>
      <c r="F212" s="59">
        <f>IF(ISERR($B212),0,IF($B212=0,0,+F211/$B212))</f>
        <v>0</v>
      </c>
    </row>
    <row r="213" spans="1:6" ht="12" customHeight="1">
      <c r="A213" s="1"/>
      <c r="B213" s="1"/>
      <c r="C213" s="1"/>
      <c r="D213" s="1"/>
      <c r="E213" s="1"/>
      <c r="F213" s="1"/>
    </row>
    <row r="214" spans="1:6" ht="12" customHeight="1">
      <c r="A214" s="160" t="s">
        <v>686</v>
      </c>
      <c r="B214" s="16" t="s">
        <v>608</v>
      </c>
      <c r="C214" s="187">
        <v>2730.8067718623033</v>
      </c>
      <c r="D214" s="187">
        <v>0</v>
      </c>
      <c r="E214" s="187">
        <v>1469.5754687165036</v>
      </c>
      <c r="F214" s="187">
        <v>152.47250999928409</v>
      </c>
    </row>
    <row r="215" spans="1:6" ht="12" customHeight="1">
      <c r="A215" s="1" t="s">
        <v>762</v>
      </c>
      <c r="B215" s="9">
        <f>SUM(C214:F214)</f>
        <v>4352.8547505780907</v>
      </c>
      <c r="C215" s="59">
        <f>IF(ISERR($B215),0,IF($B215=0,0,+C214/$B215))</f>
        <v>0.62735995762312824</v>
      </c>
      <c r="D215" s="59">
        <f>IF(ISERR($B215),0,IF($B215=0,0,+D214/$B215))</f>
        <v>0</v>
      </c>
      <c r="E215" s="59">
        <f>IF(ISERR($B215),0,IF($B215=0,0,+E214/$B215))</f>
        <v>0.33761187839344586</v>
      </c>
      <c r="F215" s="59">
        <f>IF(ISERR($B215),0,IF($B215=0,0,+F214/$B215))</f>
        <v>3.5028163983425967E-2</v>
      </c>
    </row>
    <row r="216" spans="1:6" ht="12" customHeight="1">
      <c r="A216" s="1"/>
      <c r="B216" s="1"/>
      <c r="C216" s="1"/>
      <c r="D216" s="1"/>
      <c r="E216" s="1"/>
      <c r="F216" s="1"/>
    </row>
    <row r="217" spans="1:6" ht="12" customHeight="1">
      <c r="A217" s="160" t="s">
        <v>698</v>
      </c>
      <c r="B217" s="16" t="s">
        <v>608</v>
      </c>
      <c r="C217" s="9">
        <v>2765.1438678075092</v>
      </c>
      <c r="D217" s="9">
        <v>551.51383502157648</v>
      </c>
      <c r="E217" s="9">
        <v>1393.2313375689071</v>
      </c>
      <c r="F217" s="9">
        <v>2258.215727191433</v>
      </c>
    </row>
    <row r="218" spans="1:6" ht="12" customHeight="1">
      <c r="A218" s="1" t="s">
        <v>726</v>
      </c>
      <c r="B218" s="9">
        <f>SUM(C217:F217)</f>
        <v>6968.104767589426</v>
      </c>
      <c r="C218" s="59">
        <f>IF(ISERR($B218),0,IF($B218=0,0,+C217/$B218))</f>
        <v>0.39682868728796311</v>
      </c>
      <c r="D218" s="59">
        <f>IF(ISERR($B218),0,IF($B218=0,0,+D217/$B218))</f>
        <v>7.9148327043935846E-2</v>
      </c>
      <c r="E218" s="59">
        <f>IF(ISERR($B218),0,IF($B218=0,0,+E217/$B218))</f>
        <v>0.19994408580783826</v>
      </c>
      <c r="F218" s="59">
        <f>IF(ISERR($B218),0,IF($B218=0,0,+F217/$B218))</f>
        <v>0.32407889986026273</v>
      </c>
    </row>
    <row r="219" spans="1:6" ht="12" customHeight="1">
      <c r="A219" s="1"/>
      <c r="B219" s="1"/>
      <c r="C219" s="1"/>
      <c r="D219" s="1"/>
      <c r="E219" s="1"/>
      <c r="F219" s="1"/>
    </row>
    <row r="220" spans="1:6" ht="12" customHeight="1">
      <c r="A220" s="160" t="s">
        <v>693</v>
      </c>
      <c r="B220" s="16" t="s">
        <v>608</v>
      </c>
      <c r="C220" s="187">
        <v>5457.3133994098807</v>
      </c>
      <c r="D220" s="187">
        <v>972.9512058361247</v>
      </c>
      <c r="E220" s="187">
        <v>3084.9255133150264</v>
      </c>
      <c r="F220" s="187">
        <v>4098.9256793601708</v>
      </c>
    </row>
    <row r="221" spans="1:6" ht="12" customHeight="1">
      <c r="A221" s="1" t="s">
        <v>736</v>
      </c>
      <c r="B221" s="9">
        <f>SUM(C220:F220)</f>
        <v>13614.115797921204</v>
      </c>
      <c r="C221" s="59">
        <f>IF(ISERR($B221),0,IF($B221=0,0,+C220/$B221))</f>
        <v>0.40085698406085107</v>
      </c>
      <c r="D221" s="59">
        <f>IF(ISERR($B221),0,IF($B221=0,0,+D220/$B221))</f>
        <v>7.1466353032246771E-2</v>
      </c>
      <c r="E221" s="59">
        <f>IF(ISERR($B221),0,IF($B221=0,0,+E220/$B221))</f>
        <v>0.22659756675391848</v>
      </c>
      <c r="F221" s="59">
        <f>IF(ISERR($B221),0,IF($B221=0,0,+F220/$B221))</f>
        <v>0.30107909615298356</v>
      </c>
    </row>
    <row r="222" spans="1:6" ht="12" customHeight="1">
      <c r="A222" s="1"/>
      <c r="B222" s="1"/>
      <c r="C222" s="1"/>
      <c r="D222" s="1"/>
      <c r="E222" s="1"/>
      <c r="F222" s="1"/>
    </row>
    <row r="223" spans="1:6" ht="12" customHeight="1">
      <c r="A223" s="160" t="s">
        <v>671</v>
      </c>
      <c r="B223" s="16" t="s">
        <v>608</v>
      </c>
      <c r="C223" s="9">
        <v>1041.0686592311727</v>
      </c>
      <c r="D223" s="9">
        <v>1.0482899148500699</v>
      </c>
      <c r="E223" s="9">
        <v>273.64246360379525</v>
      </c>
      <c r="F223" s="9">
        <v>119.25778947953083</v>
      </c>
    </row>
    <row r="224" spans="1:6" ht="12" customHeight="1">
      <c r="A224" s="1" t="s">
        <v>741</v>
      </c>
      <c r="B224" s="9">
        <f>SUM(C223:F223)</f>
        <v>1435.0172022293489</v>
      </c>
      <c r="C224" s="59">
        <f>IF(ISERR($B224),0,IF($B224=0,0,+C223/$B224))</f>
        <v>0.72547468951162153</v>
      </c>
      <c r="D224" s="59">
        <f>IF(ISERR($B224),0,IF($B224=0,0,+D223/$B224))</f>
        <v>7.305068630686206E-4</v>
      </c>
      <c r="E224" s="59">
        <f>IF(ISERR($B224),0,IF($B224=0,0,+E223/$B224))</f>
        <v>0.1906893263569818</v>
      </c>
      <c r="F224" s="59">
        <f>IF(ISERR($B224),0,IF($B224=0,0,+F223/$B224))</f>
        <v>8.3105477268328024E-2</v>
      </c>
    </row>
    <row r="225" spans="1:6" ht="12" customHeight="1">
      <c r="A225" s="1"/>
      <c r="B225" s="1"/>
      <c r="C225" s="1"/>
      <c r="D225" s="1"/>
      <c r="E225" s="1"/>
      <c r="F225" s="1"/>
    </row>
  </sheetData>
  <printOptions horizontalCentered="1"/>
  <pageMargins left="0.7" right="0.7" top="0.75" bottom="0.75" header="0.3" footer="0.3"/>
  <pageSetup scale="70" fitToHeight="4" orientation="portrait" r:id="rId1"/>
  <headerFooter>
    <oddHeader>&amp;R&amp;"Arial,Regular"&amp;9Filed: 2019-11-27
EB-2019-0194
Exhibit B
Tab 1
Appendix C1
Schedule 4.13
Page &amp;P of &amp;N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82DFF-5285-4D37-BDDB-3E7E24A72B74}">
  <sheetPr>
    <pageSetUpPr fitToPage="1"/>
  </sheetPr>
  <dimension ref="A1:D152"/>
  <sheetViews>
    <sheetView zoomScaleNormal="100" workbookViewId="0">
      <pane ySplit="6" topLeftCell="A7" activePane="bottomLeft" state="frozen"/>
      <selection pane="bottomLeft" sqref="A1:C1"/>
    </sheetView>
  </sheetViews>
  <sheetFormatPr defaultRowHeight="12"/>
  <cols>
    <col min="1" max="1" width="29.42578125" style="263" customWidth="1"/>
    <col min="2" max="2" width="1.7109375" style="217" customWidth="1"/>
    <col min="3" max="3" width="72" style="261" customWidth="1"/>
    <col min="4" max="16384" width="9.140625" style="217"/>
  </cols>
  <sheetData>
    <row r="1" spans="1:4" ht="12.75">
      <c r="A1" s="300" t="s">
        <v>1169</v>
      </c>
      <c r="B1" s="300"/>
      <c r="C1" s="300"/>
    </row>
    <row r="2" spans="1:4" ht="12.75">
      <c r="A2" s="301" t="s">
        <v>1185</v>
      </c>
      <c r="B2" s="301"/>
      <c r="C2" s="301"/>
    </row>
    <row r="3" spans="1:4" ht="12.75">
      <c r="A3" s="300" t="s">
        <v>1174</v>
      </c>
      <c r="B3" s="300"/>
      <c r="C3" s="300"/>
    </row>
    <row r="6" spans="1:4">
      <c r="A6" s="11" t="s">
        <v>20</v>
      </c>
      <c r="C6" s="253" t="s">
        <v>17</v>
      </c>
    </row>
    <row r="7" spans="1:4">
      <c r="A7" s="177" t="s">
        <v>557</v>
      </c>
    </row>
    <row r="8" spans="1:4">
      <c r="A8" s="285" t="s">
        <v>1156</v>
      </c>
    </row>
    <row r="9" spans="1:4">
      <c r="A9" s="272"/>
    </row>
    <row r="10" spans="1:4" ht="24">
      <c r="A10" s="269" t="s">
        <v>690</v>
      </c>
      <c r="C10" s="271" t="s">
        <v>972</v>
      </c>
    </row>
    <row r="11" spans="1:4">
      <c r="A11" s="269"/>
      <c r="C11" s="271"/>
    </row>
    <row r="12" spans="1:4" ht="12" customHeight="1">
      <c r="A12" s="269" t="s">
        <v>701</v>
      </c>
      <c r="C12" s="271" t="s">
        <v>1032</v>
      </c>
      <c r="D12" s="286"/>
    </row>
    <row r="13" spans="1:4">
      <c r="A13" s="269"/>
      <c r="C13" s="271"/>
    </row>
    <row r="14" spans="1:4">
      <c r="A14" s="269" t="s">
        <v>645</v>
      </c>
      <c r="C14" s="271" t="s">
        <v>973</v>
      </c>
    </row>
    <row r="15" spans="1:4">
      <c r="A15" s="269"/>
    </row>
    <row r="16" spans="1:4" ht="24">
      <c r="A16" s="269" t="s">
        <v>685</v>
      </c>
      <c r="C16" s="271" t="s">
        <v>974</v>
      </c>
    </row>
    <row r="17" spans="1:3">
      <c r="A17" s="269"/>
    </row>
    <row r="18" spans="1:3" ht="24">
      <c r="A18" s="269" t="s">
        <v>695</v>
      </c>
      <c r="C18" s="261" t="s">
        <v>975</v>
      </c>
    </row>
    <row r="19" spans="1:3">
      <c r="A19" s="269"/>
    </row>
    <row r="20" spans="1:3" ht="24">
      <c r="A20" s="269" t="s">
        <v>541</v>
      </c>
      <c r="C20" s="271" t="s">
        <v>976</v>
      </c>
    </row>
    <row r="21" spans="1:3">
      <c r="A21" s="217"/>
      <c r="C21" s="217"/>
    </row>
    <row r="22" spans="1:3" ht="24">
      <c r="A22" s="269" t="s">
        <v>537</v>
      </c>
      <c r="C22" s="271" t="s">
        <v>977</v>
      </c>
    </row>
    <row r="23" spans="1:3">
      <c r="A23" s="217"/>
      <c r="C23" s="217"/>
    </row>
    <row r="24" spans="1:3" ht="24">
      <c r="A24" s="269" t="s">
        <v>680</v>
      </c>
      <c r="C24" s="271" t="s">
        <v>978</v>
      </c>
    </row>
    <row r="25" spans="1:3">
      <c r="A25" s="5"/>
    </row>
    <row r="26" spans="1:3">
      <c r="A26" s="285" t="s">
        <v>1157</v>
      </c>
    </row>
    <row r="27" spans="1:3">
      <c r="A27" s="5"/>
    </row>
    <row r="28" spans="1:3" ht="24">
      <c r="A28" s="269" t="s">
        <v>637</v>
      </c>
      <c r="C28" s="271" t="s">
        <v>986</v>
      </c>
    </row>
    <row r="29" spans="1:3">
      <c r="A29" s="269"/>
      <c r="C29" s="271"/>
    </row>
    <row r="30" spans="1:3" ht="24">
      <c r="A30" s="269" t="s">
        <v>638</v>
      </c>
      <c r="C30" s="271" t="s">
        <v>987</v>
      </c>
    </row>
    <row r="31" spans="1:3">
      <c r="A31" s="269"/>
      <c r="C31" s="271"/>
    </row>
    <row r="32" spans="1:3" ht="24">
      <c r="A32" s="269" t="s">
        <v>642</v>
      </c>
      <c r="C32" s="271" t="s">
        <v>1018</v>
      </c>
    </row>
    <row r="33" spans="1:3">
      <c r="A33" s="269"/>
      <c r="C33" s="271"/>
    </row>
    <row r="34" spans="1:3" ht="24">
      <c r="A34" s="269" t="s">
        <v>710</v>
      </c>
      <c r="C34" s="271" t="s">
        <v>1019</v>
      </c>
    </row>
    <row r="35" spans="1:3">
      <c r="A35" s="269"/>
      <c r="C35" s="271"/>
    </row>
    <row r="36" spans="1:3">
      <c r="A36" s="269" t="s">
        <v>657</v>
      </c>
      <c r="C36" s="271" t="s">
        <v>1030</v>
      </c>
    </row>
    <row r="37" spans="1:3">
      <c r="A37" s="269"/>
      <c r="C37" s="271"/>
    </row>
    <row r="38" spans="1:3" ht="24">
      <c r="A38" s="269" t="s">
        <v>639</v>
      </c>
      <c r="C38" s="271" t="s">
        <v>1031</v>
      </c>
    </row>
    <row r="39" spans="1:3">
      <c r="A39" s="269"/>
      <c r="C39" s="271"/>
    </row>
    <row r="40" spans="1:3" ht="24">
      <c r="A40" s="269" t="s">
        <v>636</v>
      </c>
      <c r="C40" s="271" t="s">
        <v>988</v>
      </c>
    </row>
    <row r="41" spans="1:3">
      <c r="A41" s="269"/>
      <c r="C41" s="271"/>
    </row>
    <row r="42" spans="1:3" ht="24">
      <c r="A42" s="269" t="s">
        <v>650</v>
      </c>
      <c r="C42" s="271" t="s">
        <v>979</v>
      </c>
    </row>
    <row r="43" spans="1:3">
      <c r="A43" s="269"/>
      <c r="C43" s="271"/>
    </row>
    <row r="44" spans="1:3" ht="36">
      <c r="A44" s="269" t="s">
        <v>689</v>
      </c>
      <c r="C44" s="271" t="s">
        <v>980</v>
      </c>
    </row>
    <row r="45" spans="1:3">
      <c r="A45" s="269"/>
      <c r="C45" s="271"/>
    </row>
    <row r="46" spans="1:3">
      <c r="A46" s="269" t="s">
        <v>661</v>
      </c>
      <c r="C46" s="271" t="s">
        <v>981</v>
      </c>
    </row>
    <row r="47" spans="1:3">
      <c r="A47" s="269"/>
      <c r="C47" s="271"/>
    </row>
    <row r="48" spans="1:3" ht="24">
      <c r="A48" s="269" t="s">
        <v>688</v>
      </c>
      <c r="C48" s="271" t="s">
        <v>982</v>
      </c>
    </row>
    <row r="49" spans="1:4">
      <c r="A49" s="269"/>
      <c r="C49" s="271"/>
    </row>
    <row r="50" spans="1:4">
      <c r="A50" s="269" t="s">
        <v>700</v>
      </c>
      <c r="C50" s="271" t="s">
        <v>983</v>
      </c>
    </row>
    <row r="51" spans="1:4">
      <c r="A51" s="269"/>
      <c r="C51" s="271"/>
    </row>
    <row r="52" spans="1:4">
      <c r="A52" s="269" t="s">
        <v>694</v>
      </c>
      <c r="C52" s="271" t="s">
        <v>984</v>
      </c>
    </row>
    <row r="53" spans="1:4">
      <c r="A53" s="269"/>
      <c r="C53" s="271"/>
    </row>
    <row r="54" spans="1:4">
      <c r="A54" s="269" t="s">
        <v>673</v>
      </c>
      <c r="C54" s="271" t="s">
        <v>985</v>
      </c>
    </row>
    <row r="55" spans="1:4">
      <c r="A55" s="269"/>
      <c r="C55" s="271"/>
    </row>
    <row r="56" spans="1:4" ht="24">
      <c r="A56" s="269" t="s">
        <v>676</v>
      </c>
      <c r="C56" s="261" t="s">
        <v>1268</v>
      </c>
      <c r="D56" s="286"/>
    </row>
    <row r="57" spans="1:4">
      <c r="A57" s="269"/>
    </row>
    <row r="58" spans="1:4" ht="24">
      <c r="A58" s="269" t="s">
        <v>679</v>
      </c>
      <c r="C58" s="261" t="s">
        <v>1269</v>
      </c>
      <c r="D58" s="286"/>
    </row>
    <row r="59" spans="1:4">
      <c r="A59" s="269"/>
    </row>
    <row r="60" spans="1:4" ht="24">
      <c r="A60" s="269" t="s">
        <v>675</v>
      </c>
      <c r="C60" s="261" t="s">
        <v>1263</v>
      </c>
      <c r="D60" s="286"/>
    </row>
    <row r="61" spans="1:4">
      <c r="A61" s="269"/>
    </row>
    <row r="62" spans="1:4" ht="24" customHeight="1">
      <c r="A62" s="269" t="s">
        <v>677</v>
      </c>
      <c r="C62" s="261" t="s">
        <v>1264</v>
      </c>
      <c r="D62" s="286"/>
    </row>
    <row r="63" spans="1:4">
      <c r="A63" s="269"/>
    </row>
    <row r="64" spans="1:4" ht="24">
      <c r="A64" s="269" t="s">
        <v>678</v>
      </c>
      <c r="C64" s="261" t="s">
        <v>1265</v>
      </c>
      <c r="D64" s="286"/>
    </row>
    <row r="65" spans="1:4">
      <c r="A65" s="269"/>
    </row>
    <row r="66" spans="1:4" ht="24">
      <c r="A66" s="269" t="s">
        <v>674</v>
      </c>
      <c r="C66" s="261" t="s">
        <v>1266</v>
      </c>
      <c r="D66" s="286"/>
    </row>
    <row r="67" spans="1:4">
      <c r="A67" s="269"/>
    </row>
    <row r="68" spans="1:4" ht="24">
      <c r="A68" s="269" t="s">
        <v>656</v>
      </c>
      <c r="C68" s="271" t="s">
        <v>989</v>
      </c>
    </row>
    <row r="69" spans="1:4">
      <c r="A69" s="269"/>
      <c r="C69" s="271"/>
    </row>
    <row r="70" spans="1:4">
      <c r="A70" s="269" t="s">
        <v>525</v>
      </c>
      <c r="C70" s="271" t="s">
        <v>990</v>
      </c>
    </row>
    <row r="71" spans="1:4">
      <c r="A71" s="269"/>
      <c r="C71" s="271"/>
    </row>
    <row r="72" spans="1:4">
      <c r="A72" s="269" t="s">
        <v>529</v>
      </c>
      <c r="C72" s="271" t="s">
        <v>984</v>
      </c>
    </row>
    <row r="73" spans="1:4">
      <c r="A73" s="269"/>
      <c r="C73" s="271"/>
    </row>
    <row r="74" spans="1:4" ht="24">
      <c r="A74" s="269" t="s">
        <v>526</v>
      </c>
      <c r="C74" s="271" t="s">
        <v>991</v>
      </c>
    </row>
    <row r="75" spans="1:4">
      <c r="A75" s="269"/>
      <c r="C75" s="271"/>
    </row>
    <row r="76" spans="1:4">
      <c r="A76" s="269" t="s">
        <v>660</v>
      </c>
      <c r="C76" s="271" t="s">
        <v>995</v>
      </c>
      <c r="D76" s="286"/>
    </row>
    <row r="77" spans="1:4">
      <c r="A77" s="269"/>
      <c r="C77" s="271"/>
    </row>
    <row r="78" spans="1:4">
      <c r="A78" s="269" t="s">
        <v>654</v>
      </c>
      <c r="C78" s="271" t="s">
        <v>996</v>
      </c>
      <c r="D78" s="286"/>
    </row>
    <row r="79" spans="1:4">
      <c r="A79" s="269"/>
      <c r="C79" s="271"/>
    </row>
    <row r="80" spans="1:4" ht="24">
      <c r="A80" s="269" t="s">
        <v>648</v>
      </c>
      <c r="C80" s="271" t="s">
        <v>997</v>
      </c>
      <c r="D80" s="286"/>
    </row>
    <row r="81" spans="1:3">
      <c r="A81" s="269"/>
      <c r="C81" s="271"/>
    </row>
    <row r="82" spans="1:3">
      <c r="A82" s="269" t="s">
        <v>770</v>
      </c>
      <c r="C82" s="271" t="s">
        <v>992</v>
      </c>
    </row>
    <row r="83" spans="1:3">
      <c r="A83" s="269"/>
      <c r="C83" s="271"/>
    </row>
    <row r="84" spans="1:3">
      <c r="A84" s="269" t="s">
        <v>772</v>
      </c>
      <c r="C84" s="271" t="s">
        <v>993</v>
      </c>
    </row>
    <row r="85" spans="1:3">
      <c r="A85" s="269"/>
      <c r="C85" s="271"/>
    </row>
    <row r="86" spans="1:3" ht="24">
      <c r="A86" s="269" t="s">
        <v>393</v>
      </c>
      <c r="C86" s="271" t="s">
        <v>994</v>
      </c>
    </row>
    <row r="87" spans="1:3">
      <c r="A87" s="269"/>
      <c r="C87" s="271"/>
    </row>
    <row r="88" spans="1:3">
      <c r="A88" s="269" t="s">
        <v>658</v>
      </c>
      <c r="C88" s="271" t="s">
        <v>998</v>
      </c>
    </row>
    <row r="89" spans="1:3">
      <c r="A89" s="269"/>
      <c r="C89" s="271"/>
    </row>
    <row r="90" spans="1:3">
      <c r="A90" s="269" t="s">
        <v>652</v>
      </c>
      <c r="C90" s="271" t="s">
        <v>999</v>
      </c>
    </row>
    <row r="91" spans="1:3">
      <c r="A91" s="269"/>
      <c r="C91" s="271"/>
    </row>
    <row r="92" spans="1:3" ht="24">
      <c r="A92" s="269" t="s">
        <v>649</v>
      </c>
      <c r="C92" s="271" t="s">
        <v>1000</v>
      </c>
    </row>
    <row r="93" spans="1:3">
      <c r="A93" s="269"/>
      <c r="C93" s="271"/>
    </row>
    <row r="94" spans="1:3">
      <c r="A94" s="269" t="s">
        <v>659</v>
      </c>
      <c r="C94" s="271" t="s">
        <v>1001</v>
      </c>
    </row>
    <row r="95" spans="1:3">
      <c r="A95" s="269"/>
      <c r="C95" s="271"/>
    </row>
    <row r="96" spans="1:3">
      <c r="A96" s="269" t="s">
        <v>653</v>
      </c>
      <c r="C96" s="271" t="s">
        <v>1002</v>
      </c>
    </row>
    <row r="97" spans="1:4">
      <c r="A97" s="269"/>
      <c r="C97" s="271"/>
    </row>
    <row r="98" spans="1:4" ht="24">
      <c r="A98" s="269" t="s">
        <v>647</v>
      </c>
      <c r="C98" s="271" t="s">
        <v>1003</v>
      </c>
    </row>
    <row r="99" spans="1:4">
      <c r="A99" s="269"/>
      <c r="C99" s="271"/>
    </row>
    <row r="100" spans="1:4">
      <c r="A100" s="269" t="s">
        <v>646</v>
      </c>
      <c r="C100" s="271" t="s">
        <v>1004</v>
      </c>
    </row>
    <row r="101" spans="1:4">
      <c r="A101" s="269"/>
      <c r="C101" s="271"/>
    </row>
    <row r="102" spans="1:4">
      <c r="A102" s="269" t="s">
        <v>684</v>
      </c>
      <c r="C102" s="271" t="s">
        <v>1005</v>
      </c>
    </row>
    <row r="103" spans="1:4">
      <c r="A103" s="269"/>
      <c r="C103" s="271"/>
    </row>
    <row r="104" spans="1:4">
      <c r="A104" s="269" t="s">
        <v>683</v>
      </c>
      <c r="C104" s="271" t="s">
        <v>1006</v>
      </c>
    </row>
    <row r="105" spans="1:4">
      <c r="A105" s="269"/>
      <c r="C105" s="271"/>
    </row>
    <row r="106" spans="1:4" ht="24">
      <c r="A106" s="269" t="s">
        <v>643</v>
      </c>
      <c r="C106" s="271" t="s">
        <v>1007</v>
      </c>
    </row>
    <row r="107" spans="1:4">
      <c r="A107" s="269"/>
      <c r="C107" s="271"/>
    </row>
    <row r="108" spans="1:4" ht="24">
      <c r="A108" s="269" t="s">
        <v>644</v>
      </c>
      <c r="C108" s="271" t="s">
        <v>1008</v>
      </c>
    </row>
    <row r="109" spans="1:4">
      <c r="A109" s="269"/>
      <c r="C109" s="271"/>
    </row>
    <row r="110" spans="1:4">
      <c r="A110" s="269" t="s">
        <v>668</v>
      </c>
      <c r="C110" s="271" t="s">
        <v>1020</v>
      </c>
      <c r="D110" s="286"/>
    </row>
    <row r="111" spans="1:4">
      <c r="A111" s="269"/>
      <c r="C111" s="271"/>
    </row>
    <row r="112" spans="1:4">
      <c r="A112" s="269" t="s">
        <v>699</v>
      </c>
      <c r="C112" s="271" t="s">
        <v>1021</v>
      </c>
      <c r="D112" s="286"/>
    </row>
    <row r="113" spans="1:4">
      <c r="A113" s="269"/>
      <c r="C113" s="271"/>
    </row>
    <row r="114" spans="1:4">
      <c r="A114" s="269" t="s">
        <v>687</v>
      </c>
      <c r="C114" s="271" t="s">
        <v>996</v>
      </c>
      <c r="D114" s="286"/>
    </row>
    <row r="115" spans="1:4">
      <c r="A115" s="269"/>
      <c r="C115" s="271"/>
    </row>
    <row r="116" spans="1:4">
      <c r="A116" s="269" t="s">
        <v>672</v>
      </c>
      <c r="C116" s="271" t="s">
        <v>1022</v>
      </c>
      <c r="D116" s="286"/>
    </row>
    <row r="117" spans="1:4">
      <c r="A117" s="269"/>
      <c r="C117" s="271"/>
    </row>
    <row r="118" spans="1:4" ht="12" customHeight="1">
      <c r="A118" s="269" t="s">
        <v>681</v>
      </c>
      <c r="C118" s="271" t="s">
        <v>1009</v>
      </c>
      <c r="D118" s="286"/>
    </row>
    <row r="119" spans="1:4">
      <c r="A119" s="269"/>
      <c r="C119" s="271"/>
    </row>
    <row r="120" spans="1:4">
      <c r="A120" s="269" t="s">
        <v>667</v>
      </c>
      <c r="C120" s="271" t="s">
        <v>1010</v>
      </c>
    </row>
    <row r="121" spans="1:4">
      <c r="A121" s="269"/>
      <c r="C121" s="271"/>
    </row>
    <row r="122" spans="1:4" ht="24">
      <c r="A122" s="269" t="s">
        <v>655</v>
      </c>
      <c r="C122" s="271" t="s">
        <v>1011</v>
      </c>
    </row>
    <row r="123" spans="1:4">
      <c r="A123" s="269"/>
      <c r="C123" s="271"/>
    </row>
    <row r="124" spans="1:4">
      <c r="A124" s="269" t="s">
        <v>696</v>
      </c>
      <c r="C124" s="271" t="s">
        <v>1012</v>
      </c>
    </row>
    <row r="125" spans="1:4">
      <c r="A125" s="269"/>
      <c r="C125" s="271"/>
    </row>
    <row r="126" spans="1:4">
      <c r="A126" s="269" t="s">
        <v>691</v>
      </c>
      <c r="C126" s="271" t="s">
        <v>1013</v>
      </c>
    </row>
    <row r="127" spans="1:4">
      <c r="A127" s="269"/>
      <c r="C127" s="271"/>
    </row>
    <row r="128" spans="1:4" ht="12" customHeight="1">
      <c r="A128" s="269" t="s">
        <v>669</v>
      </c>
      <c r="C128" s="271" t="s">
        <v>1014</v>
      </c>
    </row>
    <row r="129" spans="1:3">
      <c r="A129" s="269"/>
      <c r="C129" s="271"/>
    </row>
    <row r="130" spans="1:3">
      <c r="A130" s="269" t="s">
        <v>682</v>
      </c>
      <c r="C130" s="271" t="s">
        <v>1015</v>
      </c>
    </row>
    <row r="131" spans="1:3">
      <c r="A131" s="269"/>
      <c r="C131" s="271"/>
    </row>
    <row r="132" spans="1:3" ht="24">
      <c r="A132" s="269" t="s">
        <v>640</v>
      </c>
      <c r="C132" s="271" t="s">
        <v>1016</v>
      </c>
    </row>
    <row r="133" spans="1:3">
      <c r="A133" s="269"/>
      <c r="C133" s="271"/>
    </row>
    <row r="134" spans="1:3" ht="24">
      <c r="A134" s="269" t="s">
        <v>641</v>
      </c>
      <c r="C134" s="271" t="s">
        <v>1017</v>
      </c>
    </row>
    <row r="135" spans="1:3">
      <c r="A135" s="269"/>
      <c r="C135" s="271"/>
    </row>
    <row r="136" spans="1:3">
      <c r="A136" s="269" t="s">
        <v>662</v>
      </c>
      <c r="C136" s="271" t="s">
        <v>1023</v>
      </c>
    </row>
    <row r="137" spans="1:3">
      <c r="A137" s="269"/>
      <c r="C137" s="271"/>
    </row>
    <row r="138" spans="1:3">
      <c r="A138" s="269" t="s">
        <v>663</v>
      </c>
      <c r="C138" s="271" t="s">
        <v>1024</v>
      </c>
    </row>
    <row r="139" spans="1:3">
      <c r="A139" s="269"/>
      <c r="C139" s="271"/>
    </row>
    <row r="140" spans="1:3">
      <c r="A140" s="269" t="s">
        <v>697</v>
      </c>
      <c r="C140" s="271" t="s">
        <v>1026</v>
      </c>
    </row>
    <row r="141" spans="1:3">
      <c r="A141" s="269"/>
      <c r="C141" s="271"/>
    </row>
    <row r="142" spans="1:3">
      <c r="A142" s="269" t="s">
        <v>692</v>
      </c>
      <c r="C142" s="271" t="s">
        <v>999</v>
      </c>
    </row>
    <row r="143" spans="1:3">
      <c r="A143" s="269"/>
      <c r="C143" s="271"/>
    </row>
    <row r="144" spans="1:3">
      <c r="A144" s="269" t="s">
        <v>670</v>
      </c>
      <c r="C144" s="271" t="s">
        <v>1028</v>
      </c>
    </row>
    <row r="145" spans="1:3">
      <c r="A145" s="269"/>
      <c r="C145" s="271"/>
    </row>
    <row r="146" spans="1:3" ht="24">
      <c r="A146" s="269" t="s">
        <v>686</v>
      </c>
      <c r="C146" s="271" t="s">
        <v>1025</v>
      </c>
    </row>
    <row r="147" spans="1:3">
      <c r="A147" s="269"/>
      <c r="C147" s="271"/>
    </row>
    <row r="148" spans="1:3">
      <c r="A148" s="269" t="s">
        <v>698</v>
      </c>
      <c r="C148" s="271" t="s">
        <v>1027</v>
      </c>
    </row>
    <row r="149" spans="1:3">
      <c r="A149" s="269"/>
      <c r="C149" s="271"/>
    </row>
    <row r="150" spans="1:3">
      <c r="A150" s="269" t="s">
        <v>693</v>
      </c>
      <c r="C150" s="271" t="s">
        <v>1002</v>
      </c>
    </row>
    <row r="151" spans="1:3">
      <c r="A151" s="269"/>
      <c r="C151" s="271"/>
    </row>
    <row r="152" spans="1:3" ht="24">
      <c r="A152" s="269" t="s">
        <v>671</v>
      </c>
      <c r="C152" s="271" t="s">
        <v>1029</v>
      </c>
    </row>
  </sheetData>
  <mergeCells count="3">
    <mergeCell ref="A1:C1"/>
    <mergeCell ref="A2:C2"/>
    <mergeCell ref="A3:C3"/>
  </mergeCells>
  <pageMargins left="0.7" right="0.7" top="0.75" bottom="0.75" header="0.3" footer="0.3"/>
  <pageSetup scale="87" fitToHeight="5" orientation="portrait" r:id="rId1"/>
  <headerFooter>
    <oddHeader>&amp;R&amp;"Arial,Regular"&amp;9Filed: 2019-11-27
EB-2019-0194
Exhibit B
Tab 1
Appendix C1
Schedule 4.14
Page &amp;P of &amp;N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234EF-0B9A-41E5-B7C2-C5726924D9A8}">
  <dimension ref="A1:AH365"/>
  <sheetViews>
    <sheetView zoomScaleNormal="100" workbookViewId="0">
      <pane xSplit="2" ySplit="9" topLeftCell="C320" activePane="bottomRight" state="frozen"/>
      <selection activeCell="D4" sqref="D4"/>
      <selection pane="topRight" activeCell="D4" sqref="D4"/>
      <selection pane="bottomLeft" activeCell="D4" sqref="D4"/>
      <selection pane="bottomRight" activeCell="C1" sqref="C1"/>
    </sheetView>
  </sheetViews>
  <sheetFormatPr defaultRowHeight="15"/>
  <cols>
    <col min="1" max="1" width="3.5703125" customWidth="1"/>
    <col min="2" max="2" width="34.42578125" customWidth="1"/>
    <col min="3" max="3" width="9.42578125" customWidth="1"/>
    <col min="4" max="4" width="13.5703125" customWidth="1"/>
    <col min="5" max="5" width="22.42578125" customWidth="1"/>
    <col min="6" max="7" width="13.5703125" customWidth="1"/>
    <col min="8" max="8" width="22.42578125" customWidth="1"/>
    <col min="9" max="34" width="13.5703125" customWidth="1"/>
  </cols>
  <sheetData>
    <row r="1" spans="1:34" s="249" customFormat="1" ht="12" customHeight="1">
      <c r="A1" s="295" t="s">
        <v>1169</v>
      </c>
      <c r="B1" s="295"/>
    </row>
    <row r="2" spans="1:34" s="249" customFormat="1" ht="12" customHeight="1">
      <c r="A2" s="304" t="s">
        <v>1172</v>
      </c>
      <c r="B2" s="304"/>
    </row>
    <row r="3" spans="1:34" s="249" customFormat="1" ht="12" customHeight="1">
      <c r="A3" s="295" t="s">
        <v>1174</v>
      </c>
      <c r="B3" s="295"/>
    </row>
    <row r="4" spans="1:34" s="172" customFormat="1" ht="12" customHeight="1">
      <c r="A4" s="268" t="s">
        <v>1182</v>
      </c>
      <c r="C4" s="249"/>
    </row>
    <row r="5" spans="1:34" s="172" customFormat="1" ht="12" customHeight="1">
      <c r="A5" s="1"/>
      <c r="B5" s="1"/>
      <c r="C5" s="250"/>
      <c r="E5" s="1"/>
      <c r="F5" s="5"/>
      <c r="G5" s="5"/>
      <c r="H5" s="5"/>
      <c r="I5" s="5"/>
      <c r="J5" s="5"/>
      <c r="K5" s="5"/>
      <c r="L5" s="111"/>
      <c r="M5" s="5"/>
      <c r="N5" s="5"/>
      <c r="O5" s="5" t="s">
        <v>334</v>
      </c>
      <c r="P5" s="5" t="s">
        <v>334</v>
      </c>
      <c r="Q5" s="5"/>
      <c r="R5" s="5"/>
      <c r="S5" s="5" t="s">
        <v>335</v>
      </c>
      <c r="T5" s="5" t="s">
        <v>335</v>
      </c>
      <c r="U5" s="5" t="s">
        <v>335</v>
      </c>
      <c r="V5" s="5" t="s">
        <v>335</v>
      </c>
      <c r="W5" s="7" t="s">
        <v>336</v>
      </c>
      <c r="X5" s="93"/>
      <c r="Y5" s="5"/>
      <c r="Z5" s="5"/>
      <c r="AA5" s="5" t="s">
        <v>6</v>
      </c>
      <c r="AB5" s="5" t="s">
        <v>337</v>
      </c>
      <c r="AC5" s="1"/>
      <c r="AD5" s="5" t="s">
        <v>338</v>
      </c>
      <c r="AE5" s="5" t="s">
        <v>339</v>
      </c>
      <c r="AF5" s="1"/>
      <c r="AG5" s="5" t="s">
        <v>340</v>
      </c>
      <c r="AH5" s="5" t="s">
        <v>339</v>
      </c>
    </row>
    <row r="6" spans="1:34" s="172" customFormat="1" ht="12" customHeight="1">
      <c r="A6" s="1"/>
      <c r="B6" s="70"/>
      <c r="C6" s="1"/>
      <c r="D6" s="7"/>
      <c r="E6" s="5" t="s">
        <v>2</v>
      </c>
      <c r="F6" s="7" t="s">
        <v>3</v>
      </c>
      <c r="G6" s="7" t="s">
        <v>4</v>
      </c>
      <c r="H6" s="5"/>
      <c r="I6" s="7"/>
      <c r="J6" s="7"/>
      <c r="K6" s="7"/>
      <c r="L6" s="112"/>
      <c r="M6" s="7" t="s">
        <v>341</v>
      </c>
      <c r="N6" s="7" t="s">
        <v>341</v>
      </c>
      <c r="O6" s="7" t="s">
        <v>340</v>
      </c>
      <c r="P6" s="7" t="s">
        <v>340</v>
      </c>
      <c r="Q6" s="7" t="s">
        <v>339</v>
      </c>
      <c r="R6" s="7" t="s">
        <v>338</v>
      </c>
      <c r="S6" s="7" t="s">
        <v>310</v>
      </c>
      <c r="T6" s="7" t="s">
        <v>310</v>
      </c>
      <c r="U6" s="7" t="s">
        <v>310</v>
      </c>
      <c r="V6" s="7" t="s">
        <v>310</v>
      </c>
      <c r="W6" s="8" t="s">
        <v>342</v>
      </c>
      <c r="X6" s="7"/>
      <c r="Y6" s="7" t="s">
        <v>343</v>
      </c>
      <c r="Z6" s="7" t="s">
        <v>341</v>
      </c>
      <c r="AA6" s="7" t="s">
        <v>344</v>
      </c>
      <c r="AB6" s="7" t="s">
        <v>22</v>
      </c>
      <c r="AC6" s="5" t="s">
        <v>345</v>
      </c>
      <c r="AD6" s="5" t="s">
        <v>346</v>
      </c>
      <c r="AE6" s="5" t="s">
        <v>346</v>
      </c>
      <c r="AF6" s="5" t="s">
        <v>347</v>
      </c>
      <c r="AG6" s="5" t="s">
        <v>348</v>
      </c>
      <c r="AH6" s="5" t="s">
        <v>346</v>
      </c>
    </row>
    <row r="7" spans="1:34" s="172" customFormat="1" ht="12" customHeight="1">
      <c r="A7" s="1"/>
      <c r="B7" s="5" t="s">
        <v>7</v>
      </c>
      <c r="C7" s="5" t="s">
        <v>7</v>
      </c>
      <c r="D7" s="8" t="s">
        <v>7</v>
      </c>
      <c r="E7" s="5" t="s">
        <v>8</v>
      </c>
      <c r="F7" s="8" t="s">
        <v>2</v>
      </c>
      <c r="G7" s="8" t="s">
        <v>9</v>
      </c>
      <c r="H7" s="5" t="s">
        <v>10</v>
      </c>
      <c r="I7" s="7" t="s">
        <v>349</v>
      </c>
      <c r="J7" s="7" t="s">
        <v>349</v>
      </c>
      <c r="K7" s="7" t="s">
        <v>343</v>
      </c>
      <c r="L7" s="113"/>
      <c r="M7" s="8" t="s">
        <v>350</v>
      </c>
      <c r="N7" s="8" t="s">
        <v>350</v>
      </c>
      <c r="O7" s="7" t="s">
        <v>351</v>
      </c>
      <c r="P7" s="8" t="s">
        <v>351</v>
      </c>
      <c r="Q7" s="8" t="s">
        <v>352</v>
      </c>
      <c r="R7" s="8" t="s">
        <v>352</v>
      </c>
      <c r="S7" s="8" t="s">
        <v>353</v>
      </c>
      <c r="T7" s="8" t="s">
        <v>353</v>
      </c>
      <c r="U7" s="8" t="s">
        <v>353</v>
      </c>
      <c r="V7" s="8" t="s">
        <v>353</v>
      </c>
      <c r="W7" s="71" t="s">
        <v>310</v>
      </c>
      <c r="X7" s="8" t="s">
        <v>354</v>
      </c>
      <c r="Y7" s="8" t="s">
        <v>310</v>
      </c>
      <c r="Z7" s="8" t="s">
        <v>355</v>
      </c>
      <c r="AA7" s="8" t="s">
        <v>356</v>
      </c>
      <c r="AB7" s="8" t="s">
        <v>310</v>
      </c>
      <c r="AC7" s="5" t="s">
        <v>310</v>
      </c>
      <c r="AD7" s="7" t="s">
        <v>357</v>
      </c>
      <c r="AE7" s="7" t="s">
        <v>357</v>
      </c>
      <c r="AF7" s="5" t="s">
        <v>346</v>
      </c>
      <c r="AG7" s="5" t="s">
        <v>20</v>
      </c>
      <c r="AH7" s="5" t="s">
        <v>341</v>
      </c>
    </row>
    <row r="8" spans="1:34" s="172" customFormat="1" ht="12" customHeight="1">
      <c r="A8" s="10"/>
      <c r="B8" s="11" t="s">
        <v>17</v>
      </c>
      <c r="C8" s="11" t="s">
        <v>18</v>
      </c>
      <c r="D8" s="12" t="s">
        <v>19</v>
      </c>
      <c r="E8" s="11" t="s">
        <v>20</v>
      </c>
      <c r="F8" s="12" t="s">
        <v>8</v>
      </c>
      <c r="G8" s="12" t="s">
        <v>21</v>
      </c>
      <c r="H8" s="11" t="s">
        <v>20</v>
      </c>
      <c r="I8" s="12" t="s">
        <v>358</v>
      </c>
      <c r="J8" s="12" t="s">
        <v>340</v>
      </c>
      <c r="K8" s="12" t="s">
        <v>359</v>
      </c>
      <c r="L8" s="114" t="s">
        <v>341</v>
      </c>
      <c r="M8" s="12" t="s">
        <v>343</v>
      </c>
      <c r="N8" s="12" t="s">
        <v>341</v>
      </c>
      <c r="O8" s="12" t="s">
        <v>343</v>
      </c>
      <c r="P8" s="12" t="s">
        <v>341</v>
      </c>
      <c r="Q8" s="12" t="s">
        <v>360</v>
      </c>
      <c r="R8" s="12" t="s">
        <v>360</v>
      </c>
      <c r="S8" s="12" t="s">
        <v>343</v>
      </c>
      <c r="T8" s="12" t="s">
        <v>341</v>
      </c>
      <c r="U8" s="12" t="s">
        <v>343</v>
      </c>
      <c r="V8" s="12" t="s">
        <v>341</v>
      </c>
      <c r="W8" s="12" t="s">
        <v>360</v>
      </c>
      <c r="X8" s="119" t="s">
        <v>361</v>
      </c>
      <c r="Y8" s="12" t="s">
        <v>360</v>
      </c>
      <c r="Z8" s="12" t="s">
        <v>362</v>
      </c>
      <c r="AA8" s="12" t="s">
        <v>360</v>
      </c>
      <c r="AB8" s="12" t="s">
        <v>360</v>
      </c>
      <c r="AC8" s="11" t="s">
        <v>360</v>
      </c>
      <c r="AD8" s="12" t="s">
        <v>363</v>
      </c>
      <c r="AE8" s="12" t="s">
        <v>363</v>
      </c>
      <c r="AF8" s="12" t="s">
        <v>363</v>
      </c>
      <c r="AG8" s="11" t="s">
        <v>363</v>
      </c>
      <c r="AH8" s="11" t="s">
        <v>360</v>
      </c>
    </row>
    <row r="9" spans="1:34" s="172" customFormat="1" ht="12" customHeight="1">
      <c r="A9" s="1"/>
      <c r="B9" s="1"/>
      <c r="C9" s="1"/>
      <c r="D9" s="14"/>
      <c r="E9" s="1"/>
      <c r="F9" s="14"/>
      <c r="G9" s="14"/>
      <c r="H9" s="5"/>
      <c r="I9" s="7" t="s">
        <v>364</v>
      </c>
      <c r="J9" s="7" t="s">
        <v>365</v>
      </c>
      <c r="K9" s="7" t="s">
        <v>366</v>
      </c>
      <c r="L9" s="112" t="s">
        <v>366</v>
      </c>
      <c r="M9" s="5" t="s">
        <v>367</v>
      </c>
      <c r="N9" s="5" t="s">
        <v>367</v>
      </c>
      <c r="O9" s="7" t="s">
        <v>368</v>
      </c>
      <c r="P9" s="7" t="s">
        <v>368</v>
      </c>
      <c r="Q9" s="7" t="s">
        <v>369</v>
      </c>
      <c r="R9" s="7" t="s">
        <v>370</v>
      </c>
      <c r="S9" s="7" t="s">
        <v>371</v>
      </c>
      <c r="T9" s="7" t="s">
        <v>371</v>
      </c>
      <c r="U9" s="7" t="s">
        <v>372</v>
      </c>
      <c r="V9" s="7" t="s">
        <v>372</v>
      </c>
      <c r="W9" s="5" t="s">
        <v>373</v>
      </c>
      <c r="X9" s="93"/>
      <c r="Y9" s="7" t="s">
        <v>374</v>
      </c>
      <c r="Z9" s="7" t="s">
        <v>374</v>
      </c>
      <c r="AA9" s="7" t="s">
        <v>375</v>
      </c>
      <c r="AB9" s="7" t="s">
        <v>376</v>
      </c>
      <c r="AC9" s="7" t="s">
        <v>377</v>
      </c>
      <c r="AD9" s="7" t="s">
        <v>378</v>
      </c>
      <c r="AE9" s="7" t="s">
        <v>379</v>
      </c>
      <c r="AF9" s="7" t="s">
        <v>380</v>
      </c>
      <c r="AG9" s="5" t="s">
        <v>381</v>
      </c>
      <c r="AH9" s="5" t="s">
        <v>382</v>
      </c>
    </row>
    <row r="10" spans="1:34" s="172" customFormat="1" ht="12" customHeight="1">
      <c r="A10" s="73"/>
      <c r="B10" s="73"/>
      <c r="C10" s="73"/>
      <c r="D10" s="74"/>
      <c r="E10" s="73"/>
      <c r="F10" s="74"/>
      <c r="G10" s="74"/>
      <c r="H10" s="75"/>
      <c r="I10" s="76">
        <v>2</v>
      </c>
      <c r="J10" s="76">
        <v>3</v>
      </c>
      <c r="K10" s="76">
        <v>4</v>
      </c>
      <c r="L10" s="115"/>
      <c r="M10" s="76">
        <v>5</v>
      </c>
      <c r="N10" s="76">
        <v>6</v>
      </c>
      <c r="O10" s="76">
        <v>7</v>
      </c>
      <c r="P10" s="76">
        <v>8</v>
      </c>
      <c r="Q10" s="76">
        <v>9</v>
      </c>
      <c r="R10" s="76">
        <v>10</v>
      </c>
      <c r="S10" s="76">
        <v>11</v>
      </c>
      <c r="T10" s="76">
        <v>12</v>
      </c>
      <c r="U10" s="76">
        <v>13</v>
      </c>
      <c r="V10" s="76">
        <v>14</v>
      </c>
      <c r="W10" s="76">
        <v>15</v>
      </c>
      <c r="X10" s="124">
        <v>16</v>
      </c>
      <c r="Y10" s="76">
        <v>17</v>
      </c>
      <c r="Z10" s="76">
        <v>18</v>
      </c>
      <c r="AA10" s="76">
        <v>19</v>
      </c>
      <c r="AB10" s="76">
        <v>20</v>
      </c>
      <c r="AC10" s="76">
        <v>21</v>
      </c>
      <c r="AD10" s="76">
        <v>22</v>
      </c>
      <c r="AE10" s="76">
        <v>23</v>
      </c>
      <c r="AF10" s="76">
        <v>24</v>
      </c>
      <c r="AG10" s="76">
        <v>25</v>
      </c>
      <c r="AH10" s="76">
        <v>26</v>
      </c>
    </row>
    <row r="11" spans="1:34" s="172" customFormat="1" ht="12" customHeight="1">
      <c r="A11" s="16" t="s">
        <v>31</v>
      </c>
      <c r="B11" s="1"/>
      <c r="C11" s="1"/>
      <c r="D11" s="1"/>
      <c r="E11" s="5"/>
      <c r="F11" s="1"/>
      <c r="G11" s="1"/>
      <c r="H11" s="5"/>
      <c r="I11" s="1"/>
      <c r="J11" s="1"/>
      <c r="K11" s="1"/>
      <c r="L11" s="116"/>
      <c r="M11" s="1"/>
      <c r="N11" s="1"/>
      <c r="O11" s="1"/>
      <c r="P11" s="1"/>
      <c r="Q11" s="1"/>
      <c r="R11" s="1"/>
      <c r="S11" s="1"/>
      <c r="T11" s="1"/>
      <c r="U11" s="1"/>
      <c r="V11" s="1"/>
      <c r="W11" s="1"/>
      <c r="X11" s="78"/>
      <c r="Y11" s="1"/>
      <c r="Z11" s="1"/>
      <c r="AA11" s="1"/>
      <c r="AB11" s="1"/>
      <c r="AC11" s="1"/>
      <c r="AD11" s="1"/>
      <c r="AE11" s="1"/>
      <c r="AF11" s="1"/>
      <c r="AG11" s="1"/>
      <c r="AH11" s="1"/>
    </row>
    <row r="12" spans="1:34" s="172" customFormat="1" ht="12" customHeight="1">
      <c r="A12" s="1"/>
      <c r="B12" s="1"/>
      <c r="C12" s="1"/>
      <c r="D12" s="1"/>
      <c r="E12" s="1"/>
      <c r="F12" s="1"/>
      <c r="G12" s="1"/>
      <c r="H12" s="5"/>
      <c r="I12" s="1"/>
      <c r="J12" s="1"/>
      <c r="K12" s="1"/>
      <c r="L12" s="116"/>
      <c r="M12" s="1"/>
      <c r="N12" s="1"/>
      <c r="O12" s="1"/>
      <c r="P12" s="1"/>
      <c r="Q12" s="1"/>
      <c r="R12" s="1"/>
      <c r="S12" s="1"/>
      <c r="T12" s="1"/>
      <c r="U12" s="1"/>
      <c r="V12" s="1"/>
      <c r="W12" s="1"/>
      <c r="X12" s="78"/>
      <c r="Y12" s="1"/>
      <c r="Z12" s="1"/>
      <c r="AA12" s="1"/>
      <c r="AB12" s="1"/>
      <c r="AC12" s="1"/>
      <c r="AD12" s="1"/>
      <c r="AE12" s="1"/>
      <c r="AF12" s="1"/>
      <c r="AG12" s="1"/>
      <c r="AH12" s="1"/>
    </row>
    <row r="13" spans="1:34" s="172" customFormat="1" ht="12" customHeight="1">
      <c r="A13" s="16" t="s">
        <v>32</v>
      </c>
      <c r="B13" s="1"/>
      <c r="C13" s="1"/>
      <c r="D13" s="25"/>
      <c r="E13" s="33"/>
      <c r="F13" s="25"/>
      <c r="G13" s="25"/>
      <c r="H13" s="81"/>
      <c r="I13" s="25"/>
      <c r="J13" s="25"/>
      <c r="K13" s="25"/>
      <c r="L13" s="96"/>
      <c r="M13" s="25"/>
      <c r="N13" s="25"/>
      <c r="O13" s="25"/>
      <c r="P13" s="25"/>
      <c r="Q13" s="25"/>
      <c r="R13" s="25"/>
      <c r="S13" s="25"/>
      <c r="T13" s="25"/>
      <c r="U13" s="25"/>
      <c r="V13" s="25"/>
      <c r="W13" s="25"/>
      <c r="X13" s="96"/>
      <c r="Y13" s="25"/>
      <c r="Z13" s="25"/>
      <c r="AA13" s="25"/>
      <c r="AB13" s="25"/>
      <c r="AC13" s="25"/>
      <c r="AD13" s="25"/>
      <c r="AE13" s="25"/>
      <c r="AF13" s="25"/>
      <c r="AG13" s="25"/>
      <c r="AH13" s="25"/>
    </row>
    <row r="14" spans="1:34" s="172" customFormat="1" ht="12" customHeight="1">
      <c r="A14" s="1"/>
      <c r="B14" s="16" t="s">
        <v>34</v>
      </c>
      <c r="C14" s="5" t="s">
        <v>35</v>
      </c>
      <c r="D14" s="25">
        <f>SUM('Purchase Production System:Distribution Customer'!D14)</f>
        <v>26273.786338177593</v>
      </c>
      <c r="E14" s="33"/>
      <c r="F14" s="25">
        <f>SUM('Purchase Production System:Distribution Customer'!F14)</f>
        <v>0</v>
      </c>
      <c r="G14" s="25">
        <f>D14-F14</f>
        <v>26273.786338177593</v>
      </c>
      <c r="H14" s="81"/>
      <c r="I14" s="25">
        <f>SUM('Purchase Production System:Distribution Customer'!I14)</f>
        <v>0</v>
      </c>
      <c r="J14" s="25">
        <f>SUM('Purchase Production System:Distribution Customer'!J14)</f>
        <v>0</v>
      </c>
      <c r="K14" s="25">
        <f>SUM('Purchase Production System:Distribution Customer'!K14)</f>
        <v>0</v>
      </c>
      <c r="L14" s="25">
        <f>SUM('Purchase Production System:Distribution Customer'!L14)</f>
        <v>0</v>
      </c>
      <c r="M14" s="25">
        <f>SUM('Purchase Production System:Distribution Customer'!M14)</f>
        <v>0</v>
      </c>
      <c r="N14" s="25">
        <f>SUM('Purchase Production System:Distribution Customer'!N14)</f>
        <v>0</v>
      </c>
      <c r="O14" s="25">
        <f>SUM('Purchase Production System:Distribution Customer'!O14)</f>
        <v>0</v>
      </c>
      <c r="P14" s="25">
        <f>SUM('Purchase Production System:Distribution Customer'!P14)</f>
        <v>0</v>
      </c>
      <c r="Q14" s="25">
        <f>SUM('Purchase Production System:Distribution Customer'!Q14)</f>
        <v>0</v>
      </c>
      <c r="R14" s="25">
        <f>SUM('Purchase Production System:Distribution Customer'!R14)</f>
        <v>0</v>
      </c>
      <c r="S14" s="25">
        <f>SUM('Purchase Production System:Distribution Customer'!S14)</f>
        <v>0</v>
      </c>
      <c r="T14" s="25">
        <f>SUM('Purchase Production System:Distribution Customer'!T14)</f>
        <v>0</v>
      </c>
      <c r="U14" s="25">
        <f>SUM('Purchase Production System:Distribution Customer'!U14)</f>
        <v>0</v>
      </c>
      <c r="V14" s="25">
        <f>SUM('Purchase Production System:Distribution Customer'!V14)</f>
        <v>0</v>
      </c>
      <c r="W14" s="25">
        <f>SUM('Purchase Production System:Distribution Customer'!W14)</f>
        <v>0</v>
      </c>
      <c r="X14" s="25">
        <f>SUM('Purchase Production System:Distribution Customer'!X14)</f>
        <v>0</v>
      </c>
      <c r="Y14" s="25">
        <f>SUM('Purchase Production System:Distribution Customer'!Y14)</f>
        <v>0</v>
      </c>
      <c r="Z14" s="25">
        <f>SUM('Purchase Production System:Distribution Customer'!Z14)</f>
        <v>0</v>
      </c>
      <c r="AA14" s="25">
        <f>SUM('Purchase Production System:Distribution Customer'!AA14)</f>
        <v>0</v>
      </c>
      <c r="AB14" s="25">
        <f>SUM('Purchase Production System:Distribution Customer'!AB14)</f>
        <v>0</v>
      </c>
      <c r="AC14" s="25">
        <f>SUM('Purchase Production System:Distribution Customer'!AC14)</f>
        <v>0</v>
      </c>
      <c r="AD14" s="25">
        <f>SUM('Purchase Production System:Distribution Customer'!AD14)</f>
        <v>18235.739074457862</v>
      </c>
      <c r="AE14" s="25">
        <f>SUM('Purchase Production System:Distribution Customer'!AE14)</f>
        <v>5158.3493842845974</v>
      </c>
      <c r="AF14" s="25">
        <f>SUM('Purchase Production System:Distribution Customer'!AF14)</f>
        <v>2793.3059679107732</v>
      </c>
      <c r="AG14" s="25">
        <f>SUM('Purchase Production System:Distribution Customer'!AG14)</f>
        <v>86.391911524358733</v>
      </c>
      <c r="AH14" s="25">
        <f>SUM('Purchase Production System:Distribution Customer'!AH14)</f>
        <v>0</v>
      </c>
    </row>
    <row r="15" spans="1:34" s="172" customFormat="1" ht="12" customHeight="1">
      <c r="A15" s="1"/>
      <c r="B15" s="16" t="s">
        <v>37</v>
      </c>
      <c r="C15" s="5" t="s">
        <v>38</v>
      </c>
      <c r="D15" s="25">
        <f>SUM('Purchase Production System:Distribution Customer'!D15)</f>
        <v>7</v>
      </c>
      <c r="E15" s="33"/>
      <c r="F15" s="25">
        <f>SUM('Purchase Production System:Distribution Customer'!F15)</f>
        <v>0</v>
      </c>
      <c r="G15" s="25">
        <f t="shared" ref="G15:G17" si="0">D15-F15</f>
        <v>7</v>
      </c>
      <c r="H15" s="81"/>
      <c r="I15" s="25">
        <f>SUM('Purchase Production System:Distribution Customer'!I15)</f>
        <v>0</v>
      </c>
      <c r="J15" s="25">
        <f>SUM('Purchase Production System:Distribution Customer'!J15)</f>
        <v>0</v>
      </c>
      <c r="K15" s="25">
        <f>SUM('Purchase Production System:Distribution Customer'!K15)</f>
        <v>0</v>
      </c>
      <c r="L15" s="25">
        <f>SUM('Purchase Production System:Distribution Customer'!L15)</f>
        <v>0</v>
      </c>
      <c r="M15" s="25">
        <f>SUM('Purchase Production System:Distribution Customer'!M15)</f>
        <v>0</v>
      </c>
      <c r="N15" s="25">
        <f>SUM('Purchase Production System:Distribution Customer'!N15)</f>
        <v>0</v>
      </c>
      <c r="O15" s="25">
        <f>SUM('Purchase Production System:Distribution Customer'!O15)</f>
        <v>0</v>
      </c>
      <c r="P15" s="25">
        <f>SUM('Purchase Production System:Distribution Customer'!P15)</f>
        <v>0</v>
      </c>
      <c r="Q15" s="25">
        <f>SUM('Purchase Production System:Distribution Customer'!Q15)</f>
        <v>0</v>
      </c>
      <c r="R15" s="25">
        <f>SUM('Purchase Production System:Distribution Customer'!R15)</f>
        <v>0</v>
      </c>
      <c r="S15" s="25">
        <f>SUM('Purchase Production System:Distribution Customer'!S15)</f>
        <v>0</v>
      </c>
      <c r="T15" s="25">
        <f>SUM('Purchase Production System:Distribution Customer'!T15)</f>
        <v>0</v>
      </c>
      <c r="U15" s="25">
        <f>SUM('Purchase Production System:Distribution Customer'!U15)</f>
        <v>0</v>
      </c>
      <c r="V15" s="25">
        <f>SUM('Purchase Production System:Distribution Customer'!V15)</f>
        <v>0</v>
      </c>
      <c r="W15" s="25">
        <f>SUM('Purchase Production System:Distribution Customer'!W15)</f>
        <v>0</v>
      </c>
      <c r="X15" s="25">
        <f>SUM('Purchase Production System:Distribution Customer'!X15)</f>
        <v>0</v>
      </c>
      <c r="Y15" s="25">
        <f>SUM('Purchase Production System:Distribution Customer'!Y15)</f>
        <v>0</v>
      </c>
      <c r="Z15" s="25">
        <f>SUM('Purchase Production System:Distribution Customer'!Z15)</f>
        <v>0</v>
      </c>
      <c r="AA15" s="25">
        <f>SUM('Purchase Production System:Distribution Customer'!AA15)</f>
        <v>0</v>
      </c>
      <c r="AB15" s="25">
        <f>SUM('Purchase Production System:Distribution Customer'!AB15)</f>
        <v>0</v>
      </c>
      <c r="AC15" s="25">
        <f>SUM('Purchase Production System:Distribution Customer'!AC15)</f>
        <v>0</v>
      </c>
      <c r="AD15" s="25">
        <f>SUM('Purchase Production System:Distribution Customer'!AD15)</f>
        <v>4.8584612768857252</v>
      </c>
      <c r="AE15" s="25">
        <f>SUM('Purchase Production System:Distribution Customer'!AE15)</f>
        <v>1.3743145059196955</v>
      </c>
      <c r="AF15" s="25">
        <f>SUM('Purchase Production System:Distribution Customer'!AF15)</f>
        <v>0.744207230876479</v>
      </c>
      <c r="AG15" s="25">
        <f>SUM('Purchase Production System:Distribution Customer'!AG15)</f>
        <v>2.3016986318099803E-2</v>
      </c>
      <c r="AH15" s="25">
        <f>SUM('Purchase Production System:Distribution Customer'!AH15)</f>
        <v>0</v>
      </c>
    </row>
    <row r="16" spans="1:34" s="172" customFormat="1" ht="12" customHeight="1">
      <c r="A16" s="1"/>
      <c r="B16" s="16" t="s">
        <v>39</v>
      </c>
      <c r="C16" s="5" t="s">
        <v>40</v>
      </c>
      <c r="D16" s="25">
        <f>SUM('Purchase Production System:Distribution Customer'!D16)</f>
        <v>4915.916666666667</v>
      </c>
      <c r="E16" s="33"/>
      <c r="F16" s="25">
        <f>SUM('Purchase Production System:Distribution Customer'!F16)</f>
        <v>0</v>
      </c>
      <c r="G16" s="25">
        <f t="shared" si="0"/>
        <v>4915.916666666667</v>
      </c>
      <c r="H16" s="81"/>
      <c r="I16" s="25">
        <f>SUM('Purchase Production System:Distribution Customer'!I16)</f>
        <v>0</v>
      </c>
      <c r="J16" s="25">
        <f>SUM('Purchase Production System:Distribution Customer'!J16)</f>
        <v>0</v>
      </c>
      <c r="K16" s="25">
        <f>SUM('Purchase Production System:Distribution Customer'!K16)</f>
        <v>0</v>
      </c>
      <c r="L16" s="25">
        <f>SUM('Purchase Production System:Distribution Customer'!L16)</f>
        <v>0</v>
      </c>
      <c r="M16" s="25">
        <f>SUM('Purchase Production System:Distribution Customer'!M16)</f>
        <v>0</v>
      </c>
      <c r="N16" s="25">
        <f>SUM('Purchase Production System:Distribution Customer'!N16)</f>
        <v>0</v>
      </c>
      <c r="O16" s="25">
        <f>SUM('Purchase Production System:Distribution Customer'!O16)</f>
        <v>0</v>
      </c>
      <c r="P16" s="25">
        <f>SUM('Purchase Production System:Distribution Customer'!P16)</f>
        <v>0</v>
      </c>
      <c r="Q16" s="25">
        <f>SUM('Purchase Production System:Distribution Customer'!Q16)</f>
        <v>0</v>
      </c>
      <c r="R16" s="25">
        <f>SUM('Purchase Production System:Distribution Customer'!R16)</f>
        <v>0</v>
      </c>
      <c r="S16" s="25">
        <f>SUM('Purchase Production System:Distribution Customer'!S16)</f>
        <v>0</v>
      </c>
      <c r="T16" s="25">
        <f>SUM('Purchase Production System:Distribution Customer'!T16)</f>
        <v>0</v>
      </c>
      <c r="U16" s="25">
        <f>SUM('Purchase Production System:Distribution Customer'!U16)</f>
        <v>0</v>
      </c>
      <c r="V16" s="25">
        <f>SUM('Purchase Production System:Distribution Customer'!V16)</f>
        <v>0</v>
      </c>
      <c r="W16" s="25">
        <f>SUM('Purchase Production System:Distribution Customer'!W16)</f>
        <v>0</v>
      </c>
      <c r="X16" s="25">
        <f>SUM('Purchase Production System:Distribution Customer'!X16)</f>
        <v>0</v>
      </c>
      <c r="Y16" s="25">
        <f>SUM('Purchase Production System:Distribution Customer'!Y16)</f>
        <v>0</v>
      </c>
      <c r="Z16" s="25">
        <f>SUM('Purchase Production System:Distribution Customer'!Z16)</f>
        <v>0</v>
      </c>
      <c r="AA16" s="25">
        <f>SUM('Purchase Production System:Distribution Customer'!AA16)</f>
        <v>0</v>
      </c>
      <c r="AB16" s="25">
        <f>SUM('Purchase Production System:Distribution Customer'!AB16)</f>
        <v>0</v>
      </c>
      <c r="AC16" s="25">
        <f>SUM('Purchase Production System:Distribution Customer'!AC16)</f>
        <v>0</v>
      </c>
      <c r="AD16" s="25">
        <f>SUM('Purchase Production System:Distribution Customer'!AD16)</f>
        <v>3411.9701093424501</v>
      </c>
      <c r="AE16" s="25">
        <f>SUM('Purchase Production System:Distribution Customer'!AE16)</f>
        <v>965.14508355605665</v>
      </c>
      <c r="AF16" s="25">
        <f>SUM('Purchase Production System:Distribution Customer'!AF16)</f>
        <v>522.63724710279018</v>
      </c>
      <c r="AG16" s="25">
        <f>SUM('Purchase Production System:Distribution Customer'!AG16)</f>
        <v>16.164226665369352</v>
      </c>
      <c r="AH16" s="25">
        <f>SUM('Purchase Production System:Distribution Customer'!AH16)</f>
        <v>0</v>
      </c>
    </row>
    <row r="17" spans="1:34" s="172" customFormat="1" ht="12" customHeight="1">
      <c r="A17" s="1"/>
      <c r="B17" s="16" t="s">
        <v>16</v>
      </c>
      <c r="C17" s="5" t="s">
        <v>41</v>
      </c>
      <c r="D17" s="25">
        <f>SUM('Purchase Production System:Distribution Customer'!D17)</f>
        <v>0</v>
      </c>
      <c r="E17" s="33"/>
      <c r="F17" s="25">
        <f>SUM('Purchase Production System:Distribution Customer'!F17)</f>
        <v>0</v>
      </c>
      <c r="G17" s="25">
        <f t="shared" si="0"/>
        <v>0</v>
      </c>
      <c r="H17" s="81"/>
      <c r="I17" s="25">
        <f>SUM('Purchase Production System:Distribution Customer'!I17)</f>
        <v>0</v>
      </c>
      <c r="J17" s="25">
        <f>SUM('Purchase Production System:Distribution Customer'!J17)</f>
        <v>0</v>
      </c>
      <c r="K17" s="25">
        <f>SUM('Purchase Production System:Distribution Customer'!K17)</f>
        <v>0</v>
      </c>
      <c r="L17" s="25">
        <f>SUM('Purchase Production System:Distribution Customer'!L17)</f>
        <v>0</v>
      </c>
      <c r="M17" s="25">
        <f>SUM('Purchase Production System:Distribution Customer'!M17)</f>
        <v>0</v>
      </c>
      <c r="N17" s="25">
        <f>SUM('Purchase Production System:Distribution Customer'!N17)</f>
        <v>0</v>
      </c>
      <c r="O17" s="25">
        <f>SUM('Purchase Production System:Distribution Customer'!O17)</f>
        <v>0</v>
      </c>
      <c r="P17" s="25">
        <f>SUM('Purchase Production System:Distribution Customer'!P17)</f>
        <v>0</v>
      </c>
      <c r="Q17" s="25">
        <f>SUM('Purchase Production System:Distribution Customer'!Q17)</f>
        <v>0</v>
      </c>
      <c r="R17" s="25">
        <f>SUM('Purchase Production System:Distribution Customer'!R17)</f>
        <v>0</v>
      </c>
      <c r="S17" s="25">
        <f>SUM('Purchase Production System:Distribution Customer'!S17)</f>
        <v>0</v>
      </c>
      <c r="T17" s="25">
        <f>SUM('Purchase Production System:Distribution Customer'!T17)</f>
        <v>0</v>
      </c>
      <c r="U17" s="25">
        <f>SUM('Purchase Production System:Distribution Customer'!U17)</f>
        <v>0</v>
      </c>
      <c r="V17" s="25">
        <f>SUM('Purchase Production System:Distribution Customer'!V17)</f>
        <v>0</v>
      </c>
      <c r="W17" s="25">
        <f>SUM('Purchase Production System:Distribution Customer'!W17)</f>
        <v>0</v>
      </c>
      <c r="X17" s="25">
        <f>SUM('Purchase Production System:Distribution Customer'!X17)</f>
        <v>0</v>
      </c>
      <c r="Y17" s="25">
        <f>SUM('Purchase Production System:Distribution Customer'!Y17)</f>
        <v>0</v>
      </c>
      <c r="Z17" s="25">
        <f>SUM('Purchase Production System:Distribution Customer'!Z17)</f>
        <v>0</v>
      </c>
      <c r="AA17" s="25">
        <f>SUM('Purchase Production System:Distribution Customer'!AA17)</f>
        <v>0</v>
      </c>
      <c r="AB17" s="25">
        <f>SUM('Purchase Production System:Distribution Customer'!AB17)</f>
        <v>0</v>
      </c>
      <c r="AC17" s="25">
        <f>SUM('Purchase Production System:Distribution Customer'!AC17)</f>
        <v>0</v>
      </c>
      <c r="AD17" s="25">
        <f>SUM('Purchase Production System:Distribution Customer'!AD17)</f>
        <v>0</v>
      </c>
      <c r="AE17" s="25">
        <f>SUM('Purchase Production System:Distribution Customer'!AE17)</f>
        <v>0</v>
      </c>
      <c r="AF17" s="25">
        <f>SUM('Purchase Production System:Distribution Customer'!AF17)</f>
        <v>0</v>
      </c>
      <c r="AG17" s="25">
        <f>SUM('Purchase Production System:Distribution Customer'!AG17)</f>
        <v>0</v>
      </c>
      <c r="AH17" s="25">
        <f>SUM('Purchase Production System:Distribution Customer'!AH17)</f>
        <v>0</v>
      </c>
    </row>
    <row r="18" spans="1:34" s="172" customFormat="1" ht="12" customHeight="1">
      <c r="A18" s="1"/>
      <c r="B18" s="16" t="s">
        <v>42</v>
      </c>
      <c r="C18" s="1"/>
      <c r="D18" s="26">
        <f>SUM(D14:D17)</f>
        <v>31196.703004844261</v>
      </c>
      <c r="E18" s="33"/>
      <c r="F18" s="26">
        <f>SUM(F14:F17)</f>
        <v>0</v>
      </c>
      <c r="G18" s="26">
        <f>SUM(G14:G17)</f>
        <v>31196.703004844261</v>
      </c>
      <c r="H18" s="81"/>
      <c r="I18" s="26">
        <f t="shared" ref="I18:AH18" si="1">SUM(I14:I17)</f>
        <v>0</v>
      </c>
      <c r="J18" s="26">
        <f t="shared" si="1"/>
        <v>0</v>
      </c>
      <c r="K18" s="26">
        <f t="shared" si="1"/>
        <v>0</v>
      </c>
      <c r="L18" s="26">
        <f t="shared" si="1"/>
        <v>0</v>
      </c>
      <c r="M18" s="26">
        <f t="shared" si="1"/>
        <v>0</v>
      </c>
      <c r="N18" s="26">
        <f t="shared" si="1"/>
        <v>0</v>
      </c>
      <c r="O18" s="26">
        <f t="shared" si="1"/>
        <v>0</v>
      </c>
      <c r="P18" s="26">
        <f t="shared" si="1"/>
        <v>0</v>
      </c>
      <c r="Q18" s="26">
        <f t="shared" si="1"/>
        <v>0</v>
      </c>
      <c r="R18" s="26">
        <f t="shared" si="1"/>
        <v>0</v>
      </c>
      <c r="S18" s="26">
        <f t="shared" si="1"/>
        <v>0</v>
      </c>
      <c r="T18" s="26">
        <f t="shared" si="1"/>
        <v>0</v>
      </c>
      <c r="U18" s="26">
        <f t="shared" si="1"/>
        <v>0</v>
      </c>
      <c r="V18" s="26">
        <f t="shared" si="1"/>
        <v>0</v>
      </c>
      <c r="W18" s="26">
        <f t="shared" si="1"/>
        <v>0</v>
      </c>
      <c r="X18" s="26">
        <f t="shared" si="1"/>
        <v>0</v>
      </c>
      <c r="Y18" s="26">
        <f t="shared" si="1"/>
        <v>0</v>
      </c>
      <c r="Z18" s="26">
        <f t="shared" si="1"/>
        <v>0</v>
      </c>
      <c r="AA18" s="26">
        <f t="shared" si="1"/>
        <v>0</v>
      </c>
      <c r="AB18" s="26">
        <f t="shared" si="1"/>
        <v>0</v>
      </c>
      <c r="AC18" s="26">
        <f t="shared" si="1"/>
        <v>0</v>
      </c>
      <c r="AD18" s="26">
        <f t="shared" si="1"/>
        <v>21652.567645077201</v>
      </c>
      <c r="AE18" s="26">
        <f t="shared" si="1"/>
        <v>6124.8687823465734</v>
      </c>
      <c r="AF18" s="26">
        <f t="shared" si="1"/>
        <v>3316.6874222444399</v>
      </c>
      <c r="AG18" s="26">
        <f t="shared" si="1"/>
        <v>102.57915517604619</v>
      </c>
      <c r="AH18" s="26">
        <f t="shared" si="1"/>
        <v>0</v>
      </c>
    </row>
    <row r="19" spans="1:34" s="172" customFormat="1" ht="12" customHeight="1">
      <c r="A19" s="1"/>
      <c r="B19" s="1"/>
      <c r="C19" s="1"/>
      <c r="D19" s="25"/>
      <c r="E19" s="33"/>
      <c r="F19" s="25"/>
      <c r="G19" s="25"/>
      <c r="H19" s="81"/>
      <c r="I19" s="25"/>
      <c r="J19" s="25"/>
      <c r="K19" s="25"/>
      <c r="L19" s="96"/>
      <c r="M19" s="25"/>
      <c r="N19" s="25"/>
      <c r="O19" s="25"/>
      <c r="P19" s="25"/>
      <c r="Q19" s="25"/>
      <c r="R19" s="25"/>
      <c r="S19" s="25"/>
      <c r="T19" s="25"/>
      <c r="U19" s="25"/>
      <c r="V19" s="25"/>
      <c r="W19" s="25"/>
      <c r="X19" s="96"/>
      <c r="Y19" s="25"/>
      <c r="Z19" s="25"/>
      <c r="AA19" s="25"/>
      <c r="AB19" s="25"/>
      <c r="AC19" s="25"/>
      <c r="AD19" s="25"/>
      <c r="AE19" s="25"/>
      <c r="AF19" s="25"/>
      <c r="AG19" s="25"/>
      <c r="AH19" s="25"/>
    </row>
    <row r="20" spans="1:34" s="172" customFormat="1" ht="12" customHeight="1">
      <c r="A20" s="16" t="s">
        <v>43</v>
      </c>
      <c r="B20" s="1"/>
      <c r="C20" s="1"/>
      <c r="D20" s="25"/>
      <c r="E20" s="33"/>
      <c r="F20" s="25"/>
      <c r="G20" s="25"/>
      <c r="H20" s="81"/>
      <c r="I20" s="25"/>
      <c r="J20" s="25"/>
      <c r="K20" s="25"/>
      <c r="L20" s="117"/>
      <c r="M20" s="25"/>
      <c r="N20" s="25"/>
      <c r="O20" s="25"/>
      <c r="P20" s="25"/>
      <c r="Q20" s="25"/>
      <c r="R20" s="25"/>
      <c r="S20" s="25"/>
      <c r="T20" s="25"/>
      <c r="U20" s="25"/>
      <c r="V20" s="25"/>
      <c r="W20" s="25"/>
      <c r="X20" s="96"/>
      <c r="Y20" s="25"/>
      <c r="Z20" s="25"/>
      <c r="AA20" s="25"/>
      <c r="AB20" s="25"/>
      <c r="AC20" s="25"/>
      <c r="AD20" s="25"/>
      <c r="AE20" s="25"/>
      <c r="AF20" s="25"/>
      <c r="AG20" s="25"/>
      <c r="AH20" s="25"/>
    </row>
    <row r="21" spans="1:34" s="172" customFormat="1" ht="12" customHeight="1">
      <c r="A21" s="1"/>
      <c r="B21" s="16" t="s">
        <v>44</v>
      </c>
      <c r="C21" s="5" t="s">
        <v>45</v>
      </c>
      <c r="D21" s="25">
        <f>SUM('Purchase Production System:Distribution Customer'!D21)</f>
        <v>4904</v>
      </c>
      <c r="E21" s="33"/>
      <c r="F21" s="25">
        <f>SUM('Purchase Production System:Distribution Customer'!F21)</f>
        <v>9.0429192510355012</v>
      </c>
      <c r="G21" s="25">
        <f>SUM('Purchase Production System:Distribution Customer'!G21)</f>
        <v>4894.9570807489645</v>
      </c>
      <c r="H21" s="81"/>
      <c r="I21" s="25">
        <f>SUM('Purchase Production System:Distribution Customer'!I21)</f>
        <v>1699.3594515134648</v>
      </c>
      <c r="J21" s="25">
        <f>SUM('Purchase Production System:Distribution Customer'!J21)</f>
        <v>547.79832045656781</v>
      </c>
      <c r="K21" s="25">
        <f>SUM('Purchase Production System:Distribution Customer'!K21)</f>
        <v>305.48057036917754</v>
      </c>
      <c r="L21" s="25">
        <f>SUM('Purchase Production System:Distribution Customer'!L21)</f>
        <v>0</v>
      </c>
      <c r="M21" s="25">
        <f>SUM('Purchase Production System:Distribution Customer'!M21)</f>
        <v>0.59224132673298713</v>
      </c>
      <c r="N21" s="25">
        <f>SUM('Purchase Production System:Distribution Customer'!N21)</f>
        <v>0</v>
      </c>
      <c r="O21" s="25">
        <f>SUM('Purchase Production System:Distribution Customer'!O21)</f>
        <v>119.05074835745529</v>
      </c>
      <c r="P21" s="25">
        <f>SUM('Purchase Production System:Distribution Customer'!P21)</f>
        <v>0</v>
      </c>
      <c r="Q21" s="25">
        <f>SUM('Purchase Production System:Distribution Customer'!Q21)</f>
        <v>16.723935420532868</v>
      </c>
      <c r="R21" s="25">
        <f>SUM('Purchase Production System:Distribution Customer'!R21)</f>
        <v>0.24549507624202427</v>
      </c>
      <c r="S21" s="25">
        <f>SUM('Purchase Production System:Distribution Customer'!S21)</f>
        <v>73.978734696914856</v>
      </c>
      <c r="T21" s="25">
        <f>SUM('Purchase Production System:Distribution Customer'!T21)</f>
        <v>0</v>
      </c>
      <c r="U21" s="25">
        <f>SUM('Purchase Production System:Distribution Customer'!U21)</f>
        <v>372.0779411871718</v>
      </c>
      <c r="V21" s="25">
        <f>SUM('Purchase Production System:Distribution Customer'!V21)</f>
        <v>0</v>
      </c>
      <c r="W21" s="25">
        <f>SUM('Purchase Production System:Distribution Customer'!W21)</f>
        <v>122.48816013740952</v>
      </c>
      <c r="X21" s="25">
        <f>SUM('Purchase Production System:Distribution Customer'!X21)</f>
        <v>186.50924408057526</v>
      </c>
      <c r="Y21" s="25">
        <f>SUM('Purchase Production System:Distribution Customer'!Y21)</f>
        <v>13.610410965602334</v>
      </c>
      <c r="Z21" s="25">
        <f>SUM('Purchase Production System:Distribution Customer'!Z21)</f>
        <v>0</v>
      </c>
      <c r="AA21" s="25">
        <f>SUM('Purchase Production System:Distribution Customer'!AA21)</f>
        <v>843.36720714330875</v>
      </c>
      <c r="AB21" s="25">
        <f>SUM('Purchase Production System:Distribution Customer'!AB21)</f>
        <v>0</v>
      </c>
      <c r="AC21" s="25">
        <f>SUM('Purchase Production System:Distribution Customer'!AC21)</f>
        <v>0.90138101758919587</v>
      </c>
      <c r="AD21" s="25">
        <f>SUM('Purchase Production System:Distribution Customer'!AD21)</f>
        <v>411.81090278485266</v>
      </c>
      <c r="AE21" s="25">
        <f>SUM('Purchase Production System:Distribution Customer'!AE21)</f>
        <v>119.43506873306542</v>
      </c>
      <c r="AF21" s="25">
        <f>SUM('Purchase Production System:Distribution Customer'!AF21)</f>
        <v>68.226040383279411</v>
      </c>
      <c r="AG21" s="25">
        <f>SUM('Purchase Production System:Distribution Customer'!AG21)</f>
        <v>2.1535310936198253</v>
      </c>
      <c r="AH21" s="25">
        <f>SUM('Purchase Production System:Distribution Customer'!AH21)</f>
        <v>0.19061525643742552</v>
      </c>
    </row>
    <row r="22" spans="1:34" s="172" customFormat="1" ht="12" customHeight="1">
      <c r="A22" s="1"/>
      <c r="B22" s="16" t="s">
        <v>48</v>
      </c>
      <c r="C22" s="5" t="s">
        <v>49</v>
      </c>
      <c r="D22" s="25">
        <f>SUM('Purchase Production System:Distribution Customer'!D22)</f>
        <v>31985</v>
      </c>
      <c r="E22" s="33"/>
      <c r="F22" s="25">
        <f>SUM('Purchase Production System:Distribution Customer'!F22)</f>
        <v>0</v>
      </c>
      <c r="G22" s="25">
        <f>SUM('Purchase Production System:Distribution Customer'!G22)</f>
        <v>31985</v>
      </c>
      <c r="H22" s="81"/>
      <c r="I22" s="25">
        <f>SUM('Purchase Production System:Distribution Customer'!I22)</f>
        <v>13441.074142579346</v>
      </c>
      <c r="J22" s="25">
        <f>SUM('Purchase Production System:Distribution Customer'!J22)</f>
        <v>3964.7580933683516</v>
      </c>
      <c r="K22" s="25">
        <f>SUM('Purchase Production System:Distribution Customer'!K22)</f>
        <v>1668.5624068905765</v>
      </c>
      <c r="L22" s="25">
        <f>SUM('Purchase Production System:Distribution Customer'!L22)</f>
        <v>5.756957881125694E-2</v>
      </c>
      <c r="M22" s="25">
        <f>SUM('Purchase Production System:Distribution Customer'!M22)</f>
        <v>7.8497583325233808</v>
      </c>
      <c r="N22" s="25">
        <f>SUM('Purchase Production System:Distribution Customer'!N22)</f>
        <v>1.4181968919548094</v>
      </c>
      <c r="O22" s="25">
        <f>SUM('Purchase Production System:Distribution Customer'!O22)</f>
        <v>736.10724347286953</v>
      </c>
      <c r="P22" s="25">
        <f>SUM('Purchase Production System:Distribution Customer'!P22)</f>
        <v>70.007270096700694</v>
      </c>
      <c r="Q22" s="25">
        <f>SUM('Purchase Production System:Distribution Customer'!Q22)</f>
        <v>118.60470831820307</v>
      </c>
      <c r="R22" s="25">
        <f>SUM('Purchase Production System:Distribution Customer'!R22)</f>
        <v>1.6505978437719684</v>
      </c>
      <c r="S22" s="25">
        <f>SUM('Purchase Production System:Distribution Customer'!S22)</f>
        <v>502.92226536819101</v>
      </c>
      <c r="T22" s="25">
        <f>SUM('Purchase Production System:Distribution Customer'!T22)</f>
        <v>0.32750164567159884</v>
      </c>
      <c r="U22" s="25">
        <f>SUM('Purchase Production System:Distribution Customer'!U22)</f>
        <v>2811.7009269896271</v>
      </c>
      <c r="V22" s="25">
        <f>SUM('Purchase Production System:Distribution Customer'!V22)</f>
        <v>1.4464607761797732</v>
      </c>
      <c r="W22" s="25">
        <f>SUM('Purchase Production System:Distribution Customer'!W22)</f>
        <v>970.6703117372416</v>
      </c>
      <c r="X22" s="25">
        <f>SUM('Purchase Production System:Distribution Customer'!X22)</f>
        <v>2307.3503270913961</v>
      </c>
      <c r="Y22" s="25">
        <f>SUM('Purchase Production System:Distribution Customer'!Y22)</f>
        <v>76.969386258373177</v>
      </c>
      <c r="Z22" s="25">
        <f>SUM('Purchase Production System:Distribution Customer'!Z22)</f>
        <v>13.25143922675595</v>
      </c>
      <c r="AA22" s="25">
        <f>SUM('Purchase Production System:Distribution Customer'!AA22)</f>
        <v>335.76305226658837</v>
      </c>
      <c r="AB22" s="25">
        <f>SUM('Purchase Production System:Distribution Customer'!AB22)</f>
        <v>1.1920294710745307</v>
      </c>
      <c r="AC22" s="25">
        <f>SUM('Purchase Production System:Distribution Customer'!AC22)</f>
        <v>3.1799448270951776</v>
      </c>
      <c r="AD22" s="25">
        <f>SUM('Purchase Production System:Distribution Customer'!AD22)</f>
        <v>3525.6402315589899</v>
      </c>
      <c r="AE22" s="25">
        <f>SUM('Purchase Production System:Distribution Customer'!AE22)</f>
        <v>916.40962208533847</v>
      </c>
      <c r="AF22" s="25">
        <f>SUM('Purchase Production System:Distribution Customer'!AF22)</f>
        <v>483.82718196513673</v>
      </c>
      <c r="AG22" s="25">
        <f>SUM('Purchase Production System:Distribution Customer'!AG22)</f>
        <v>24.229491853691581</v>
      </c>
      <c r="AH22" s="25">
        <f>SUM('Purchase Production System:Distribution Customer'!AH22)</f>
        <v>2.9839505549422253E-2</v>
      </c>
    </row>
    <row r="23" spans="1:34" s="172" customFormat="1" ht="12" customHeight="1">
      <c r="A23" s="1"/>
      <c r="B23" s="16" t="s">
        <v>50</v>
      </c>
      <c r="C23" s="5" t="s">
        <v>51</v>
      </c>
      <c r="D23" s="25">
        <f>SUM('Purchase Production System:Distribution Customer'!D23)</f>
        <v>67360.338756169163</v>
      </c>
      <c r="E23" s="33"/>
      <c r="F23" s="25">
        <f>SUM('Purchase Production System:Distribution Customer'!F23)</f>
        <v>147.29271562462154</v>
      </c>
      <c r="G23" s="25">
        <f>SUM('Purchase Production System:Distribution Customer'!G23)</f>
        <v>67213.046040544534</v>
      </c>
      <c r="H23" s="81"/>
      <c r="I23" s="25">
        <f>SUM('Purchase Production System:Distribution Customer'!I23)</f>
        <v>17206.651478967811</v>
      </c>
      <c r="J23" s="25">
        <f>SUM('Purchase Production System:Distribution Customer'!J23)</f>
        <v>5587.4231841649089</v>
      </c>
      <c r="K23" s="25">
        <f>SUM('Purchase Production System:Distribution Customer'!K23)</f>
        <v>3019.034875141233</v>
      </c>
      <c r="L23" s="25">
        <f>SUM('Purchase Production System:Distribution Customer'!L23)</f>
        <v>0</v>
      </c>
      <c r="M23" s="25">
        <f>SUM('Purchase Production System:Distribution Customer'!M23)</f>
        <v>6.6510186272049943</v>
      </c>
      <c r="N23" s="25">
        <f>SUM('Purchase Production System:Distribution Customer'!N23)</f>
        <v>0</v>
      </c>
      <c r="O23" s="25">
        <f>SUM('Purchase Production System:Distribution Customer'!O23)</f>
        <v>1219.1610492165778</v>
      </c>
      <c r="P23" s="25">
        <f>SUM('Purchase Production System:Distribution Customer'!P23)</f>
        <v>0</v>
      </c>
      <c r="Q23" s="25">
        <f>SUM('Purchase Production System:Distribution Customer'!Q23)</f>
        <v>184.01964343863375</v>
      </c>
      <c r="R23" s="25">
        <f>SUM('Purchase Production System:Distribution Customer'!R23)</f>
        <v>2.4972903423412212</v>
      </c>
      <c r="S23" s="25">
        <f>SUM('Purchase Production System:Distribution Customer'!S23)</f>
        <v>781.77445467135385</v>
      </c>
      <c r="T23" s="25">
        <f>SUM('Purchase Production System:Distribution Customer'!T23)</f>
        <v>0</v>
      </c>
      <c r="U23" s="25">
        <f>SUM('Purchase Production System:Distribution Customer'!U23)</f>
        <v>4092.6170543086091</v>
      </c>
      <c r="V23" s="25">
        <f>SUM('Purchase Production System:Distribution Customer'!V23)</f>
        <v>0</v>
      </c>
      <c r="W23" s="25">
        <f>SUM('Purchase Production System:Distribution Customer'!W23)</f>
        <v>1288.8081004751739</v>
      </c>
      <c r="X23" s="25">
        <f>SUM('Purchase Production System:Distribution Customer'!X23)</f>
        <v>1638.2738025777217</v>
      </c>
      <c r="Y23" s="25">
        <f>SUM('Purchase Production System:Distribution Customer'!Y23)</f>
        <v>293.59406828018314</v>
      </c>
      <c r="Z23" s="25">
        <f>SUM('Purchase Production System:Distribution Customer'!Z23)</f>
        <v>0</v>
      </c>
      <c r="AA23" s="25">
        <f>SUM('Purchase Production System:Distribution Customer'!AA23)</f>
        <v>25381.078471701032</v>
      </c>
      <c r="AB23" s="25">
        <f>SUM('Purchase Production System:Distribution Customer'!AB23)</f>
        <v>0</v>
      </c>
      <c r="AC23" s="25">
        <f>SUM('Purchase Production System:Distribution Customer'!AC23)</f>
        <v>14.681858170744404</v>
      </c>
      <c r="AD23" s="25">
        <f>SUM('Purchase Production System:Distribution Customer'!AD23)</f>
        <v>4535.1470917025317</v>
      </c>
      <c r="AE23" s="25">
        <f>SUM('Purchase Production System:Distribution Customer'!AE23)</f>
        <v>1334.509415446372</v>
      </c>
      <c r="AF23" s="25">
        <f>SUM('Purchase Production System:Distribution Customer'!AF23)</f>
        <v>746.1802282446522</v>
      </c>
      <c r="AG23" s="25">
        <f>SUM('Purchase Production System:Distribution Customer'!AG23)</f>
        <v>22.630294002123165</v>
      </c>
      <c r="AH23" s="25">
        <f>SUM('Purchase Production System:Distribution Customer'!AH23)</f>
        <v>5.6053766899540349</v>
      </c>
    </row>
    <row r="24" spans="1:34" s="172" customFormat="1" ht="12" customHeight="1">
      <c r="A24" s="1"/>
      <c r="B24" s="16" t="s">
        <v>53</v>
      </c>
      <c r="C24" s="5" t="s">
        <v>54</v>
      </c>
      <c r="D24" s="25">
        <f>SUM('Purchase Production System:Distribution Customer'!D24)</f>
        <v>103024.04388810098</v>
      </c>
      <c r="E24" s="33"/>
      <c r="F24" s="25">
        <f>SUM('Purchase Production System:Distribution Customer'!F24)</f>
        <v>0</v>
      </c>
      <c r="G24" s="25">
        <f>SUM('Purchase Production System:Distribution Customer'!G24)</f>
        <v>103024.04388810098</v>
      </c>
      <c r="H24" s="81"/>
      <c r="I24" s="25">
        <f>SUM('Purchase Production System:Distribution Customer'!I24)</f>
        <v>43293.850628992142</v>
      </c>
      <c r="J24" s="25">
        <f>SUM('Purchase Production System:Distribution Customer'!J24)</f>
        <v>12770.530305358279</v>
      </c>
      <c r="K24" s="25">
        <f>SUM('Purchase Production System:Distribution Customer'!K24)</f>
        <v>5374.4582347203423</v>
      </c>
      <c r="L24" s="25">
        <f>SUM('Purchase Production System:Distribution Customer'!L24)</f>
        <v>0.18543225931125285</v>
      </c>
      <c r="M24" s="25">
        <f>SUM('Purchase Production System:Distribution Customer'!M24)</f>
        <v>25.28415966737143</v>
      </c>
      <c r="N24" s="25">
        <f>SUM('Purchase Production System:Distribution Customer'!N24)</f>
        <v>4.5680281018827777</v>
      </c>
      <c r="O24" s="25">
        <f>SUM('Purchase Production System:Distribution Customer'!O24)</f>
        <v>2371.0096907268389</v>
      </c>
      <c r="P24" s="25">
        <f>SUM('Purchase Production System:Distribution Customer'!P24)</f>
        <v>225.49420249894109</v>
      </c>
      <c r="Q24" s="25">
        <f>SUM('Purchase Production System:Distribution Customer'!Q24)</f>
        <v>382.0270962985764</v>
      </c>
      <c r="R24" s="25">
        <f>SUM('Purchase Production System:Distribution Customer'!R24)</f>
        <v>5.3165941753436954</v>
      </c>
      <c r="S24" s="25">
        <f>SUM('Purchase Production System:Distribution Customer'!S24)</f>
        <v>1619.9182597966444</v>
      </c>
      <c r="T24" s="25">
        <f>SUM('Purchase Production System:Distribution Customer'!T24)</f>
        <v>1.0548864754446174</v>
      </c>
      <c r="U24" s="25">
        <f>SUM('Purchase Production System:Distribution Customer'!U24)</f>
        <v>9056.5202345597463</v>
      </c>
      <c r="V24" s="25">
        <f>SUM('Purchase Production System:Distribution Customer'!V24)</f>
        <v>4.65906639010666</v>
      </c>
      <c r="W24" s="25">
        <f>SUM('Purchase Production System:Distribution Customer'!W24)</f>
        <v>3126.5399655242841</v>
      </c>
      <c r="X24" s="25">
        <f>SUM('Purchase Production System:Distribution Customer'!X24)</f>
        <v>7432.0012932151967</v>
      </c>
      <c r="Y24" s="25">
        <f>SUM('Purchase Production System:Distribution Customer'!Y24)</f>
        <v>247.91925677420147</v>
      </c>
      <c r="Z24" s="25">
        <f>SUM('Purchase Production System:Distribution Customer'!Z24)</f>
        <v>42.68303443732399</v>
      </c>
      <c r="AA24" s="25">
        <f>SUM('Purchase Production System:Distribution Customer'!AA24)</f>
        <v>1081.4965587842969</v>
      </c>
      <c r="AB24" s="25">
        <f>SUM('Purchase Production System:Distribution Customer'!AB24)</f>
        <v>3.8395403015129661</v>
      </c>
      <c r="AC24" s="25">
        <f>SUM('Purchase Production System:Distribution Customer'!AC24)</f>
        <v>10.242637968685107</v>
      </c>
      <c r="AD24" s="25">
        <f>SUM('Purchase Production System:Distribution Customer'!AD24)</f>
        <v>11356.12674534275</v>
      </c>
      <c r="AE24" s="25">
        <f>SUM('Purchase Production System:Distribution Customer'!AE24)</f>
        <v>2951.7656753227434</v>
      </c>
      <c r="AF24" s="25">
        <f>SUM('Purchase Production System:Distribution Customer'!AF24)</f>
        <v>1558.4127818987795</v>
      </c>
      <c r="AG24" s="25">
        <f>SUM('Purchase Production System:Distribution Customer'!AG24)</f>
        <v>78.043465128063346</v>
      </c>
      <c r="AH24" s="25">
        <f>SUM('Purchase Production System:Distribution Customer'!AH24)</f>
        <v>9.6113382189242147E-2</v>
      </c>
    </row>
    <row r="25" spans="1:34" s="172" customFormat="1" ht="12" customHeight="1">
      <c r="A25" s="1"/>
      <c r="B25" s="16" t="s">
        <v>55</v>
      </c>
      <c r="C25" s="5" t="s">
        <v>56</v>
      </c>
      <c r="D25" s="25">
        <f>SUM('Purchase Production System:Distribution Customer'!D25)</f>
        <v>90023.315020808863</v>
      </c>
      <c r="E25" s="33"/>
      <c r="F25" s="25">
        <f>SUM('Purchase Production System:Distribution Customer'!F25)</f>
        <v>70.418595201841015</v>
      </c>
      <c r="G25" s="25">
        <f>SUM('Purchase Production System:Distribution Customer'!G25)</f>
        <v>89952.896425607032</v>
      </c>
      <c r="H25" s="81"/>
      <c r="I25" s="25">
        <f>SUM('Purchase Production System:Distribution Customer'!I25)</f>
        <v>18604.803610793748</v>
      </c>
      <c r="J25" s="25">
        <f>SUM('Purchase Production System:Distribution Customer'!J25)</f>
        <v>6079.4612991381737</v>
      </c>
      <c r="K25" s="25">
        <f>SUM('Purchase Production System:Distribution Customer'!K25)</f>
        <v>2918.455506326025</v>
      </c>
      <c r="L25" s="25">
        <f>SUM('Purchase Production System:Distribution Customer'!L25)</f>
        <v>0</v>
      </c>
      <c r="M25" s="25">
        <f>SUM('Purchase Production System:Distribution Customer'!M25)</f>
        <v>6.4630093233720567</v>
      </c>
      <c r="N25" s="25">
        <f>SUM('Purchase Production System:Distribution Customer'!N25)</f>
        <v>0</v>
      </c>
      <c r="O25" s="25">
        <f>SUM('Purchase Production System:Distribution Customer'!O25)</f>
        <v>1257.4717581012221</v>
      </c>
      <c r="P25" s="25">
        <f>SUM('Purchase Production System:Distribution Customer'!P25)</f>
        <v>0</v>
      </c>
      <c r="Q25" s="25">
        <f>SUM('Purchase Production System:Distribution Customer'!Q25)</f>
        <v>221.59942201232508</v>
      </c>
      <c r="R25" s="25">
        <f>SUM('Purchase Production System:Distribution Customer'!R25)</f>
        <v>2.7929998395187834</v>
      </c>
      <c r="S25" s="25">
        <f>SUM('Purchase Production System:Distribution Customer'!S25)</f>
        <v>831.49678702441281</v>
      </c>
      <c r="T25" s="25">
        <f>SUM('Purchase Production System:Distribution Customer'!T25)</f>
        <v>0</v>
      </c>
      <c r="U25" s="25">
        <f>SUM('Purchase Production System:Distribution Customer'!U25)</f>
        <v>4532.2099745874111</v>
      </c>
      <c r="V25" s="25">
        <f>SUM('Purchase Production System:Distribution Customer'!V25)</f>
        <v>0</v>
      </c>
      <c r="W25" s="25">
        <f>SUM('Purchase Production System:Distribution Customer'!W25)</f>
        <v>1490.0527356743037</v>
      </c>
      <c r="X25" s="25">
        <f>SUM('Purchase Production System:Distribution Customer'!X25)</f>
        <v>1537.9875620678574</v>
      </c>
      <c r="Y25" s="25">
        <f>SUM('Purchase Production System:Distribution Customer'!Y25)</f>
        <v>284.9628904827108</v>
      </c>
      <c r="Z25" s="25">
        <f>SUM('Purchase Production System:Distribution Customer'!Z25)</f>
        <v>0</v>
      </c>
      <c r="AA25" s="25">
        <f>SUM('Purchase Production System:Distribution Customer'!AA25)</f>
        <v>45199.986684672767</v>
      </c>
      <c r="AB25" s="25">
        <f>SUM('Purchase Production System:Distribution Customer'!AB25)</f>
        <v>0</v>
      </c>
      <c r="AC25" s="25">
        <f>SUM('Purchase Production System:Distribution Customer'!AC25)</f>
        <v>7.0191918381853009</v>
      </c>
      <c r="AD25" s="25">
        <f>SUM('Purchase Production System:Distribution Customer'!AD25)</f>
        <v>4805.8861839316523</v>
      </c>
      <c r="AE25" s="25">
        <f>SUM('Purchase Production System:Distribution Customer'!AE25)</f>
        <v>1423.3297913284323</v>
      </c>
      <c r="AF25" s="25">
        <f>SUM('Purchase Production System:Distribution Customer'!AF25)</f>
        <v>788.26100184913389</v>
      </c>
      <c r="AG25" s="25">
        <f>SUM('Purchase Production System:Distribution Customer'!AG25)</f>
        <v>23.463829732668909</v>
      </c>
      <c r="AH25" s="25">
        <f>SUM('Purchase Production System:Distribution Customer'!AH25)</f>
        <v>7.6107820849580241</v>
      </c>
    </row>
    <row r="26" spans="1:34" s="172" customFormat="1" ht="12" customHeight="1">
      <c r="A26" s="1"/>
      <c r="B26" s="16" t="s">
        <v>59</v>
      </c>
      <c r="C26" s="5" t="s">
        <v>60</v>
      </c>
      <c r="D26" s="25">
        <f>SUM('Purchase Production System:Distribution Customer'!D26)</f>
        <v>35344</v>
      </c>
      <c r="E26" s="33"/>
      <c r="F26" s="25">
        <f>SUM('Purchase Production System:Distribution Customer'!F26)</f>
        <v>0</v>
      </c>
      <c r="G26" s="25">
        <f>SUM('Purchase Production System:Distribution Customer'!G26)</f>
        <v>35344</v>
      </c>
      <c r="H26" s="81"/>
      <c r="I26" s="25">
        <f>SUM('Purchase Production System:Distribution Customer'!I26)</f>
        <v>14662.724590209889</v>
      </c>
      <c r="J26" s="25">
        <f>SUM('Purchase Production System:Distribution Customer'!J26)</f>
        <v>3934.8844989196823</v>
      </c>
      <c r="K26" s="25">
        <f>SUM('Purchase Production System:Distribution Customer'!K26)</f>
        <v>1043.2025712008701</v>
      </c>
      <c r="L26" s="25">
        <f>SUM('Purchase Production System:Distribution Customer'!L26)</f>
        <v>0.12723083904987123</v>
      </c>
      <c r="M26" s="25">
        <f>SUM('Purchase Production System:Distribution Customer'!M26)</f>
        <v>12.933017254169096</v>
      </c>
      <c r="N26" s="25">
        <f>SUM('Purchase Production System:Distribution Customer'!N26)</f>
        <v>3.1342661215726615</v>
      </c>
      <c r="O26" s="25">
        <f>SUM('Purchase Production System:Distribution Customer'!O26)</f>
        <v>606.63174403953826</v>
      </c>
      <c r="P26" s="25">
        <f>SUM('Purchase Production System:Distribution Customer'!P26)</f>
        <v>154.71858397985238</v>
      </c>
      <c r="Q26" s="25">
        <f>SUM('Purchase Production System:Distribution Customer'!Q26)</f>
        <v>118.69382970025994</v>
      </c>
      <c r="R26" s="25">
        <f>SUM('Purchase Production System:Distribution Customer'!R26)</f>
        <v>1.4515792437622195</v>
      </c>
      <c r="S26" s="25">
        <f>SUM('Purchase Production System:Distribution Customer'!S26)</f>
        <v>489.88388230350648</v>
      </c>
      <c r="T26" s="25">
        <f>SUM('Purchase Production System:Distribution Customer'!T26)</f>
        <v>0.72379041204420769</v>
      </c>
      <c r="U26" s="25">
        <f>SUM('Purchase Production System:Distribution Customer'!U26)</f>
        <v>3163.5609366846602</v>
      </c>
      <c r="V26" s="25">
        <f>SUM('Purchase Production System:Distribution Customer'!V26)</f>
        <v>3.1967303219195191</v>
      </c>
      <c r="W26" s="25">
        <f>SUM('Purchase Production System:Distribution Customer'!W26)</f>
        <v>1068.4597207686945</v>
      </c>
      <c r="X26" s="25">
        <f>SUM('Purchase Production System:Distribution Customer'!X26)</f>
        <v>3315.3262035666621</v>
      </c>
      <c r="Y26" s="25">
        <f>SUM('Purchase Production System:Distribution Customer'!Y26)</f>
        <v>170.10511101553493</v>
      </c>
      <c r="Z26" s="25">
        <f>SUM('Purchase Production System:Distribution Customer'!Z26)</f>
        <v>29.286157138062368</v>
      </c>
      <c r="AA26" s="25">
        <f>SUM('Purchase Production System:Distribution Customer'!AA26)</f>
        <v>742.04841765266849</v>
      </c>
      <c r="AB26" s="25">
        <f>SUM('Purchase Production System:Distribution Customer'!AB26)</f>
        <v>2.6344279897238216</v>
      </c>
      <c r="AC26" s="25">
        <f>SUM('Purchase Production System:Distribution Customer'!AC26)</f>
        <v>7.0277924007410952</v>
      </c>
      <c r="AD26" s="25">
        <f>SUM('Purchase Production System:Distribution Customer'!AD26)</f>
        <v>4278.445904858384</v>
      </c>
      <c r="AE26" s="25">
        <f>SUM('Purchase Production System:Distribution Customer'!AE26)</f>
        <v>1015.2522309578052</v>
      </c>
      <c r="AF26" s="25">
        <f>SUM('Purchase Production System:Distribution Customer'!AF26)</f>
        <v>484.80918880621857</v>
      </c>
      <c r="AG26" s="25">
        <f>SUM('Purchase Production System:Distribution Customer'!AG26)</f>
        <v>34.671647234617673</v>
      </c>
      <c r="AH26" s="25">
        <f>SUM('Purchase Production System:Distribution Customer'!AH26)</f>
        <v>6.5946380124357051E-2</v>
      </c>
    </row>
    <row r="27" spans="1:34" s="172" customFormat="1" ht="12" customHeight="1">
      <c r="A27" s="1"/>
      <c r="B27" s="16" t="s">
        <v>61</v>
      </c>
      <c r="C27" s="5" t="s">
        <v>62</v>
      </c>
      <c r="D27" s="25">
        <f>SUM('Purchase Production System:Distribution Customer'!D27)</f>
        <v>470188.71258809295</v>
      </c>
      <c r="E27" s="33"/>
      <c r="F27" s="25">
        <f>SUM('Purchase Production System:Distribution Customer'!F27)</f>
        <v>533.9279459460007</v>
      </c>
      <c r="G27" s="25">
        <f>SUM('Purchase Production System:Distribution Customer'!G27)</f>
        <v>469654.78464214696</v>
      </c>
      <c r="H27" s="81"/>
      <c r="I27" s="25">
        <f>SUM('Purchase Production System:Distribution Customer'!I27)</f>
        <v>85601.571927487967</v>
      </c>
      <c r="J27" s="25">
        <f>SUM('Purchase Production System:Distribution Customer'!J27)</f>
        <v>28065.39728152482</v>
      </c>
      <c r="K27" s="25">
        <f>SUM('Purchase Production System:Distribution Customer'!K27)</f>
        <v>13419.328742106689</v>
      </c>
      <c r="L27" s="25">
        <f>SUM('Purchase Production System:Distribution Customer'!L27)</f>
        <v>0</v>
      </c>
      <c r="M27" s="25">
        <f>SUM('Purchase Production System:Distribution Customer'!M27)</f>
        <v>32.01809351607848</v>
      </c>
      <c r="N27" s="25">
        <f>SUM('Purchase Production System:Distribution Customer'!N27)</f>
        <v>0</v>
      </c>
      <c r="O27" s="25">
        <f>SUM('Purchase Production System:Distribution Customer'!O27)</f>
        <v>5860.0494292492494</v>
      </c>
      <c r="P27" s="25">
        <f>SUM('Purchase Production System:Distribution Customer'!P27)</f>
        <v>0</v>
      </c>
      <c r="Q27" s="25">
        <f>SUM('Purchase Production System:Distribution Customer'!Q27)</f>
        <v>1048.0726261805287</v>
      </c>
      <c r="R27" s="25">
        <f>SUM('Purchase Production System:Distribution Customer'!R27)</f>
        <v>12.829455555892141</v>
      </c>
      <c r="S27" s="25">
        <f>SUM('Purchase Production System:Distribution Customer'!S27)</f>
        <v>3926.6312356448857</v>
      </c>
      <c r="T27" s="25">
        <f>SUM('Purchase Production System:Distribution Customer'!T27)</f>
        <v>0</v>
      </c>
      <c r="U27" s="25">
        <f>SUM('Purchase Production System:Distribution Customer'!U27)</f>
        <v>21713.368281055416</v>
      </c>
      <c r="V27" s="25">
        <f>SUM('Purchase Production System:Distribution Customer'!V27)</f>
        <v>0</v>
      </c>
      <c r="W27" s="25">
        <f>SUM('Purchase Production System:Distribution Customer'!W27)</f>
        <v>6937.3860151433291</v>
      </c>
      <c r="X27" s="25">
        <f>SUM('Purchase Production System:Distribution Customer'!X27)</f>
        <v>6502.3378050396323</v>
      </c>
      <c r="Y27" s="25">
        <f>SUM('Purchase Production System:Distribution Customer'!Y27)</f>
        <v>2141.9800426195616</v>
      </c>
      <c r="Z27" s="25">
        <f>SUM('Purchase Production System:Distribution Customer'!Z27)</f>
        <v>0</v>
      </c>
      <c r="AA27" s="25">
        <f>SUM('Purchase Production System:Distribution Customer'!AA27)</f>
        <v>256188.66192182395</v>
      </c>
      <c r="AB27" s="25">
        <f>SUM('Purchase Production System:Distribution Customer'!AB27)</f>
        <v>0</v>
      </c>
      <c r="AC27" s="25">
        <f>SUM('Purchase Production System:Distribution Customer'!AC27)</f>
        <v>53.220923672519241</v>
      </c>
      <c r="AD27" s="25">
        <f>SUM('Purchase Production System:Distribution Customer'!AD27)</f>
        <v>26325.142976428564</v>
      </c>
      <c r="AE27" s="25">
        <f>SUM('Purchase Production System:Distribution Customer'!AE27)</f>
        <v>7885.376843069711</v>
      </c>
      <c r="AF27" s="25">
        <f>SUM('Purchase Production System:Distribution Customer'!AF27)</f>
        <v>4293.929879272333</v>
      </c>
      <c r="AG27" s="25">
        <f>SUM('Purchase Production System:Distribution Customer'!AG27)</f>
        <v>123.50613704841311</v>
      </c>
      <c r="AH27" s="25">
        <f>SUM('Purchase Production System:Distribution Customer'!AH27)</f>
        <v>57.902971653356431</v>
      </c>
    </row>
    <row r="28" spans="1:34" s="172" customFormat="1" ht="12" customHeight="1">
      <c r="A28" s="1"/>
      <c r="B28" s="16" t="s">
        <v>16</v>
      </c>
      <c r="C28" s="5" t="s">
        <v>64</v>
      </c>
      <c r="D28" s="25">
        <f>SUM('Purchase Production System:Distribution Customer'!D28)</f>
        <v>0</v>
      </c>
      <c r="E28" s="33"/>
      <c r="F28" s="25">
        <f>SUM('Purchase Production System:Distribution Customer'!F28)</f>
        <v>0</v>
      </c>
      <c r="G28" s="25">
        <f>SUM('Purchase Production System:Distribution Customer'!G28)</f>
        <v>0</v>
      </c>
      <c r="H28" s="81"/>
      <c r="I28" s="25">
        <f>SUM('Purchase Production System:Distribution Customer'!I28)</f>
        <v>0</v>
      </c>
      <c r="J28" s="25">
        <f>SUM('Purchase Production System:Distribution Customer'!J28)</f>
        <v>0</v>
      </c>
      <c r="K28" s="25">
        <f>SUM('Purchase Production System:Distribution Customer'!K28)</f>
        <v>0</v>
      </c>
      <c r="L28" s="25">
        <f>SUM('Purchase Production System:Distribution Customer'!L28)</f>
        <v>0</v>
      </c>
      <c r="M28" s="25">
        <f>SUM('Purchase Production System:Distribution Customer'!M28)</f>
        <v>0</v>
      </c>
      <c r="N28" s="25">
        <f>SUM('Purchase Production System:Distribution Customer'!N28)</f>
        <v>0</v>
      </c>
      <c r="O28" s="25">
        <f>SUM('Purchase Production System:Distribution Customer'!O28)</f>
        <v>0</v>
      </c>
      <c r="P28" s="25">
        <f>SUM('Purchase Production System:Distribution Customer'!P28)</f>
        <v>0</v>
      </c>
      <c r="Q28" s="25">
        <f>SUM('Purchase Production System:Distribution Customer'!Q28)</f>
        <v>0</v>
      </c>
      <c r="R28" s="25">
        <f>SUM('Purchase Production System:Distribution Customer'!R28)</f>
        <v>0</v>
      </c>
      <c r="S28" s="25">
        <f>SUM('Purchase Production System:Distribution Customer'!S28)</f>
        <v>0</v>
      </c>
      <c r="T28" s="25">
        <f>SUM('Purchase Production System:Distribution Customer'!T28)</f>
        <v>0</v>
      </c>
      <c r="U28" s="25">
        <f>SUM('Purchase Production System:Distribution Customer'!U28)</f>
        <v>0</v>
      </c>
      <c r="V28" s="25">
        <f>SUM('Purchase Production System:Distribution Customer'!V28)</f>
        <v>0</v>
      </c>
      <c r="W28" s="25">
        <f>SUM('Purchase Production System:Distribution Customer'!W28)</f>
        <v>0</v>
      </c>
      <c r="X28" s="25">
        <f>SUM('Purchase Production System:Distribution Customer'!X28)</f>
        <v>0</v>
      </c>
      <c r="Y28" s="25">
        <f>SUM('Purchase Production System:Distribution Customer'!Y28)</f>
        <v>0</v>
      </c>
      <c r="Z28" s="25">
        <f>SUM('Purchase Production System:Distribution Customer'!Z28)</f>
        <v>0</v>
      </c>
      <c r="AA28" s="25">
        <f>SUM('Purchase Production System:Distribution Customer'!AA28)</f>
        <v>0</v>
      </c>
      <c r="AB28" s="25">
        <f>SUM('Purchase Production System:Distribution Customer'!AB28)</f>
        <v>0</v>
      </c>
      <c r="AC28" s="25">
        <f>SUM('Purchase Production System:Distribution Customer'!AC28)</f>
        <v>0</v>
      </c>
      <c r="AD28" s="25">
        <f>SUM('Purchase Production System:Distribution Customer'!AD28)</f>
        <v>0</v>
      </c>
      <c r="AE28" s="25">
        <f>SUM('Purchase Production System:Distribution Customer'!AE28)</f>
        <v>0</v>
      </c>
      <c r="AF28" s="25">
        <f>SUM('Purchase Production System:Distribution Customer'!AF28)</f>
        <v>0</v>
      </c>
      <c r="AG28" s="25">
        <f>SUM('Purchase Production System:Distribution Customer'!AG28)</f>
        <v>0</v>
      </c>
      <c r="AH28" s="25">
        <f>SUM('Purchase Production System:Distribution Customer'!AH28)</f>
        <v>0</v>
      </c>
    </row>
    <row r="29" spans="1:34" s="172" customFormat="1" ht="12" customHeight="1">
      <c r="A29" s="1"/>
      <c r="B29" s="16" t="s">
        <v>42</v>
      </c>
      <c r="C29" s="1"/>
      <c r="D29" s="26">
        <f>SUM(D21:D28)</f>
        <v>802829.41025317204</v>
      </c>
      <c r="E29" s="33"/>
      <c r="F29" s="26">
        <f>SUM(F21:F28)</f>
        <v>760.68217602349876</v>
      </c>
      <c r="G29" s="26">
        <f>SUM(G21:G28)</f>
        <v>802068.72807714855</v>
      </c>
      <c r="H29" s="81"/>
      <c r="I29" s="26">
        <f>SUM(I21:I28)</f>
        <v>194510.03583054437</v>
      </c>
      <c r="J29" s="26">
        <f t="shared" ref="J29:AH29" si="2">SUM(J21:J28)</f>
        <v>60950.252982930782</v>
      </c>
      <c r="K29" s="26">
        <f t="shared" si="2"/>
        <v>27748.522906754915</v>
      </c>
      <c r="L29" s="26">
        <f t="shared" si="2"/>
        <v>0.37023267717238101</v>
      </c>
      <c r="M29" s="26">
        <f t="shared" si="2"/>
        <v>91.791298047452415</v>
      </c>
      <c r="N29" s="26">
        <f t="shared" si="2"/>
        <v>9.1204911154102497</v>
      </c>
      <c r="O29" s="26">
        <f t="shared" si="2"/>
        <v>12169.481663163751</v>
      </c>
      <c r="P29" s="26">
        <f t="shared" si="2"/>
        <v>450.22005657549414</v>
      </c>
      <c r="Q29" s="26">
        <f t="shared" si="2"/>
        <v>2089.7412613690599</v>
      </c>
      <c r="R29" s="26">
        <f t="shared" si="2"/>
        <v>26.784012076872052</v>
      </c>
      <c r="S29" s="26">
        <f t="shared" si="2"/>
        <v>8226.60561950591</v>
      </c>
      <c r="T29" s="26">
        <f t="shared" si="2"/>
        <v>2.1061785331604241</v>
      </c>
      <c r="U29" s="26">
        <f t="shared" si="2"/>
        <v>45742.05534937264</v>
      </c>
      <c r="V29" s="26">
        <f t="shared" si="2"/>
        <v>9.302257488205953</v>
      </c>
      <c r="W29" s="26">
        <f t="shared" si="2"/>
        <v>15004.405009460437</v>
      </c>
      <c r="X29" s="26">
        <f t="shared" si="2"/>
        <v>22919.78623763904</v>
      </c>
      <c r="Y29" s="26">
        <f t="shared" si="2"/>
        <v>3229.1411663961676</v>
      </c>
      <c r="Z29" s="26">
        <f t="shared" si="2"/>
        <v>85.22063080214231</v>
      </c>
      <c r="AA29" s="26">
        <f t="shared" si="2"/>
        <v>329772.40231404459</v>
      </c>
      <c r="AB29" s="26">
        <f t="shared" si="2"/>
        <v>7.6659977623113189</v>
      </c>
      <c r="AC29" s="26">
        <f t="shared" si="2"/>
        <v>96.273729895559512</v>
      </c>
      <c r="AD29" s="26">
        <f t="shared" si="2"/>
        <v>55238.200036607726</v>
      </c>
      <c r="AE29" s="26">
        <f t="shared" si="2"/>
        <v>15646.078646943468</v>
      </c>
      <c r="AF29" s="26">
        <f t="shared" si="2"/>
        <v>8423.6463024195327</v>
      </c>
      <c r="AG29" s="26">
        <f t="shared" si="2"/>
        <v>308.69839609319763</v>
      </c>
      <c r="AH29" s="26">
        <f t="shared" si="2"/>
        <v>71.501644952568938</v>
      </c>
    </row>
    <row r="30" spans="1:34" s="172" customFormat="1" ht="12" customHeight="1">
      <c r="A30" s="1"/>
      <c r="B30" s="1"/>
      <c r="C30" s="1"/>
      <c r="D30" s="25"/>
      <c r="E30" s="33"/>
      <c r="F30" s="25"/>
      <c r="G30" s="25"/>
      <c r="H30" s="81"/>
      <c r="I30" s="25"/>
      <c r="J30" s="25"/>
      <c r="K30" s="25"/>
      <c r="L30" s="96"/>
      <c r="M30" s="25"/>
      <c r="N30" s="25"/>
      <c r="O30" s="25"/>
      <c r="P30" s="25"/>
      <c r="Q30" s="25"/>
      <c r="R30" s="25"/>
      <c r="S30" s="25"/>
      <c r="T30" s="25"/>
      <c r="U30" s="25"/>
      <c r="V30" s="25"/>
      <c r="W30" s="25"/>
      <c r="X30" s="96"/>
      <c r="Y30" s="25"/>
      <c r="Z30" s="25"/>
      <c r="AA30" s="25"/>
      <c r="AB30" s="25"/>
      <c r="AC30" s="25"/>
      <c r="AD30" s="25"/>
      <c r="AE30" s="25"/>
      <c r="AF30" s="25"/>
      <c r="AG30" s="25"/>
      <c r="AH30" s="25"/>
    </row>
    <row r="31" spans="1:34" s="172" customFormat="1" ht="12" customHeight="1">
      <c r="A31" s="16" t="s">
        <v>65</v>
      </c>
      <c r="B31" s="1"/>
      <c r="C31" s="1"/>
      <c r="D31" s="25"/>
      <c r="E31" s="33"/>
      <c r="F31" s="25"/>
      <c r="G31" s="25"/>
      <c r="H31" s="81"/>
      <c r="I31" s="25"/>
      <c r="J31" s="25"/>
      <c r="K31" s="25"/>
      <c r="L31" s="96"/>
      <c r="M31" s="25"/>
      <c r="N31" s="25"/>
      <c r="O31" s="25"/>
      <c r="P31" s="25"/>
      <c r="Q31" s="25"/>
      <c r="R31" s="25"/>
      <c r="S31" s="25"/>
      <c r="T31" s="25"/>
      <c r="U31" s="25"/>
      <c r="V31" s="25"/>
      <c r="W31" s="25"/>
      <c r="X31" s="96"/>
      <c r="Y31" s="25"/>
      <c r="Z31" s="25"/>
      <c r="AA31" s="25"/>
      <c r="AB31" s="25"/>
      <c r="AC31" s="25"/>
      <c r="AD31" s="25"/>
      <c r="AE31" s="25"/>
      <c r="AF31" s="25"/>
      <c r="AG31" s="25"/>
      <c r="AH31" s="25"/>
    </row>
    <row r="32" spans="1:34" s="172" customFormat="1" ht="12" customHeight="1">
      <c r="A32" s="1"/>
      <c r="B32" s="16" t="s">
        <v>37</v>
      </c>
      <c r="C32" s="5" t="s">
        <v>66</v>
      </c>
      <c r="D32" s="25">
        <f>SUM('Purchase Production System:Distribution Customer'!D32)</f>
        <v>69467.519028472161</v>
      </c>
      <c r="E32" s="33"/>
      <c r="F32" s="25">
        <f>SUM('Purchase Production System:Distribution Customer'!F32)</f>
        <v>698.13746634465349</v>
      </c>
      <c r="G32" s="25">
        <f>SUM('Purchase Production System:Distribution Customer'!G32)</f>
        <v>68769.381562127513</v>
      </c>
      <c r="H32" s="81"/>
      <c r="I32" s="25">
        <f>SUM('Purchase Production System:Distribution Customer'!I32)</f>
        <v>5405.667881066126</v>
      </c>
      <c r="J32" s="25">
        <f>SUM('Purchase Production System:Distribution Customer'!J32)</f>
        <v>1839.1990928151033</v>
      </c>
      <c r="K32" s="25">
        <f>SUM('Purchase Production System:Distribution Customer'!K32)</f>
        <v>959.64627773631082</v>
      </c>
      <c r="L32" s="25">
        <f>SUM('Purchase Production System:Distribution Customer'!L32)</f>
        <v>0</v>
      </c>
      <c r="M32" s="25">
        <f>SUM('Purchase Production System:Distribution Customer'!M32)</f>
        <v>4.2255848998109746</v>
      </c>
      <c r="N32" s="25">
        <f>SUM('Purchase Production System:Distribution Customer'!N32)</f>
        <v>0</v>
      </c>
      <c r="O32" s="25">
        <f>SUM('Purchase Production System:Distribution Customer'!O32)</f>
        <v>453.32497003362334</v>
      </c>
      <c r="P32" s="25">
        <f>SUM('Purchase Production System:Distribution Customer'!P32)</f>
        <v>0</v>
      </c>
      <c r="Q32" s="25">
        <f>SUM('Purchase Production System:Distribution Customer'!Q32)</f>
        <v>81.56782175525521</v>
      </c>
      <c r="R32" s="25">
        <f>SUM('Purchase Production System:Distribution Customer'!R32)</f>
        <v>0.74378724443725064</v>
      </c>
      <c r="S32" s="25">
        <f>SUM('Purchase Production System:Distribution Customer'!S32)</f>
        <v>352.00560018373187</v>
      </c>
      <c r="T32" s="25">
        <f>SUM('Purchase Production System:Distribution Customer'!T32)</f>
        <v>0</v>
      </c>
      <c r="U32" s="25">
        <f>SUM('Purchase Production System:Distribution Customer'!U32)</f>
        <v>2848.8636380005687</v>
      </c>
      <c r="V32" s="25">
        <f>SUM('Purchase Production System:Distribution Customer'!V32)</f>
        <v>0</v>
      </c>
      <c r="W32" s="25">
        <f>SUM('Purchase Production System:Distribution Customer'!W32)</f>
        <v>464.49550604468527</v>
      </c>
      <c r="X32" s="25">
        <f>SUM('Purchase Production System:Distribution Customer'!X32)</f>
        <v>0</v>
      </c>
      <c r="Y32" s="25">
        <f>SUM('Purchase Production System:Distribution Customer'!Y32)</f>
        <v>1058.1592174007719</v>
      </c>
      <c r="Z32" s="25">
        <f>SUM('Purchase Production System:Distribution Customer'!Z32)</f>
        <v>0</v>
      </c>
      <c r="AA32" s="25">
        <f>SUM('Purchase Production System:Distribution Customer'!AA32)</f>
        <v>51631.033374735911</v>
      </c>
      <c r="AB32" s="25">
        <f>SUM('Purchase Production System:Distribution Customer'!AB32)</f>
        <v>2.2238784615384612</v>
      </c>
      <c r="AC32" s="25">
        <f>SUM('Purchase Production System:Distribution Customer'!AC32)</f>
        <v>13.294724985506239</v>
      </c>
      <c r="AD32" s="25">
        <f>SUM('Purchase Production System:Distribution Customer'!AD32)</f>
        <v>2942.617702901447</v>
      </c>
      <c r="AE32" s="25">
        <f>SUM('Purchase Production System:Distribution Customer'!AE32)</f>
        <v>915.00935615079175</v>
      </c>
      <c r="AF32" s="25">
        <f>SUM('Purchase Production System:Distribution Customer'!AF32)</f>
        <v>470.93092372114904</v>
      </c>
      <c r="AG32" s="25">
        <f>SUM('Purchase Production System:Distribution Customer'!AG32)</f>
        <v>11.90685303868684</v>
      </c>
      <c r="AH32" s="25">
        <f>SUM('Purchase Production System:Distribution Customer'!AH32)</f>
        <v>12.602837296702393</v>
      </c>
    </row>
    <row r="33" spans="1:34" s="172" customFormat="1" ht="12" customHeight="1">
      <c r="A33" s="1"/>
      <c r="B33" s="16" t="s">
        <v>48</v>
      </c>
      <c r="C33" s="5" t="s">
        <v>69</v>
      </c>
      <c r="D33" s="25">
        <f>SUM('Purchase Production System:Distribution Customer'!D33)</f>
        <v>60294.250000000007</v>
      </c>
      <c r="E33" s="33"/>
      <c r="F33" s="25">
        <f>SUM('Purchase Production System:Distribution Customer'!F33)</f>
        <v>204.28410096477367</v>
      </c>
      <c r="G33" s="25">
        <f>SUM('Purchase Production System:Distribution Customer'!G33)</f>
        <v>60089.965899035233</v>
      </c>
      <c r="H33" s="81"/>
      <c r="I33" s="25">
        <f>SUM('Purchase Production System:Distribution Customer'!I33)</f>
        <v>13190.613577376553</v>
      </c>
      <c r="J33" s="25">
        <f>SUM('Purchase Production System:Distribution Customer'!J33)</f>
        <v>4487.9125131159308</v>
      </c>
      <c r="K33" s="25">
        <f>SUM('Purchase Production System:Distribution Customer'!K33)</f>
        <v>2526.6376401645066</v>
      </c>
      <c r="L33" s="25">
        <f>SUM('Purchase Production System:Distribution Customer'!L33)</f>
        <v>0</v>
      </c>
      <c r="M33" s="25">
        <f>SUM('Purchase Production System:Distribution Customer'!M33)</f>
        <v>11.203662513619733</v>
      </c>
      <c r="N33" s="25">
        <f>SUM('Purchase Production System:Distribution Customer'!N33)</f>
        <v>0</v>
      </c>
      <c r="O33" s="25">
        <f>SUM('Purchase Production System:Distribution Customer'!O33)</f>
        <v>1152.6289359477314</v>
      </c>
      <c r="P33" s="25">
        <f>SUM('Purchase Production System:Distribution Customer'!P33)</f>
        <v>0</v>
      </c>
      <c r="Q33" s="25">
        <f>SUM('Purchase Production System:Distribution Customer'!Q33)</f>
        <v>190.79022187367181</v>
      </c>
      <c r="R33" s="25">
        <f>SUM('Purchase Production System:Distribution Customer'!R33)</f>
        <v>1.7288690558527773</v>
      </c>
      <c r="S33" s="25">
        <f>SUM('Purchase Production System:Distribution Customer'!S33)</f>
        <v>913.68405796531829</v>
      </c>
      <c r="T33" s="25">
        <f>SUM('Purchase Production System:Distribution Customer'!T33)</f>
        <v>0</v>
      </c>
      <c r="U33" s="25">
        <f>SUM('Purchase Production System:Distribution Customer'!U33)</f>
        <v>8595.5139260089691</v>
      </c>
      <c r="V33" s="25">
        <f>SUM('Purchase Production System:Distribution Customer'!V33)</f>
        <v>0</v>
      </c>
      <c r="W33" s="25">
        <f>SUM('Purchase Production System:Distribution Customer'!W33)</f>
        <v>1079.6795898145874</v>
      </c>
      <c r="X33" s="25">
        <f>SUM('Purchase Production System:Distribution Customer'!X33)</f>
        <v>0</v>
      </c>
      <c r="Y33" s="25">
        <f>SUM('Purchase Production System:Distribution Customer'!Y33)</f>
        <v>873.03186201980111</v>
      </c>
      <c r="Z33" s="25">
        <f>SUM('Purchase Production System:Distribution Customer'!Z33)</f>
        <v>0</v>
      </c>
      <c r="AA33" s="25">
        <f>SUM('Purchase Production System:Distribution Customer'!AA33)</f>
        <v>25277.14883260366</v>
      </c>
      <c r="AB33" s="25">
        <f>SUM('Purchase Production System:Distribution Customer'!AB33)</f>
        <v>0</v>
      </c>
      <c r="AC33" s="25">
        <f>SUM('Purchase Production System:Distribution Customer'!AC33)</f>
        <v>20.36265122945073</v>
      </c>
      <c r="AD33" s="25">
        <f>SUM('Purchase Production System:Distribution Customer'!AD33)</f>
        <v>1333.9346286935997</v>
      </c>
      <c r="AE33" s="25">
        <f>SUM('Purchase Production System:Distribution Customer'!AE33)</f>
        <v>414.78805233336658</v>
      </c>
      <c r="AF33" s="25">
        <f>SUM('Purchase Production System:Distribution Customer'!AF33)</f>
        <v>213.48035331089832</v>
      </c>
      <c r="AG33" s="25">
        <f>SUM('Purchase Production System:Distribution Customer'!AG33)</f>
        <v>5.3975627113944338</v>
      </c>
      <c r="AH33" s="25">
        <f>SUM('Purchase Production System:Distribution Customer'!AH33)</f>
        <v>5.7130632610843097</v>
      </c>
    </row>
    <row r="34" spans="1:34" s="172" customFormat="1" ht="12" customHeight="1">
      <c r="A34" s="1"/>
      <c r="B34" s="16" t="s">
        <v>71</v>
      </c>
      <c r="C34" s="5" t="s">
        <v>72</v>
      </c>
      <c r="D34" s="25">
        <f>SUM('Purchase Production System:Distribution Customer'!D34)</f>
        <v>1925294.0497012357</v>
      </c>
      <c r="E34" s="33"/>
      <c r="F34" s="25">
        <f>SUM('Purchase Production System:Distribution Customer'!F34)</f>
        <v>25299.042186145689</v>
      </c>
      <c r="G34" s="25">
        <f>SUM('Purchase Production System:Distribution Customer'!G34)</f>
        <v>1899995.0075150901</v>
      </c>
      <c r="H34" s="81"/>
      <c r="I34" s="25">
        <f>SUM('Purchase Production System:Distribution Customer'!I34)</f>
        <v>358979.88349847693</v>
      </c>
      <c r="J34" s="25">
        <f>SUM('Purchase Production System:Distribution Customer'!J34)</f>
        <v>122137.63231400303</v>
      </c>
      <c r="K34" s="25">
        <f>SUM('Purchase Production System:Distribution Customer'!K34)</f>
        <v>98021.330676077268</v>
      </c>
      <c r="L34" s="25">
        <f>SUM('Purchase Production System:Distribution Customer'!L34)</f>
        <v>0</v>
      </c>
      <c r="M34" s="25">
        <f>SUM('Purchase Production System:Distribution Customer'!M34)</f>
        <v>446.47898302620155</v>
      </c>
      <c r="N34" s="25">
        <f>SUM('Purchase Production System:Distribution Customer'!N34)</f>
        <v>0</v>
      </c>
      <c r="O34" s="25">
        <f>SUM('Purchase Production System:Distribution Customer'!O34)</f>
        <v>39204.200981450311</v>
      </c>
      <c r="P34" s="25">
        <f>SUM('Purchase Production System:Distribution Customer'!P34)</f>
        <v>0</v>
      </c>
      <c r="Q34" s="25">
        <f>SUM('Purchase Production System:Distribution Customer'!Q34)</f>
        <v>4298.8957640023582</v>
      </c>
      <c r="R34" s="25">
        <f>SUM('Purchase Production System:Distribution Customer'!R34)</f>
        <v>39.074516357022588</v>
      </c>
      <c r="S34" s="25">
        <f>SUM('Purchase Production System:Distribution Customer'!S34)</f>
        <v>28994.616573363281</v>
      </c>
      <c r="T34" s="25">
        <f>SUM('Purchase Production System:Distribution Customer'!T34)</f>
        <v>0</v>
      </c>
      <c r="U34" s="25">
        <f>SUM('Purchase Production System:Distribution Customer'!U34)</f>
        <v>221212.52555852625</v>
      </c>
      <c r="V34" s="25">
        <f>SUM('Purchase Production System:Distribution Customer'!V34)</f>
        <v>0</v>
      </c>
      <c r="W34" s="25">
        <f>SUM('Purchase Production System:Distribution Customer'!W34)</f>
        <v>24402.055002218782</v>
      </c>
      <c r="X34" s="25">
        <f>SUM('Purchase Production System:Distribution Customer'!X34)</f>
        <v>0</v>
      </c>
      <c r="Y34" s="25">
        <f>SUM('Purchase Production System:Distribution Customer'!Y34)</f>
        <v>36445.817109130112</v>
      </c>
      <c r="Z34" s="25">
        <f>SUM('Purchase Production System:Distribution Customer'!Z34)</f>
        <v>0</v>
      </c>
      <c r="AA34" s="25">
        <f>SUM('Purchase Production System:Distribution Customer'!AA34)</f>
        <v>916961.40588995535</v>
      </c>
      <c r="AB34" s="25">
        <f>SUM('Purchase Production System:Distribution Customer'!AB34)</f>
        <v>52.832490274931381</v>
      </c>
      <c r="AC34" s="25">
        <f>SUM('Purchase Production System:Distribution Customer'!AC34)</f>
        <v>2512.7842186423977</v>
      </c>
      <c r="AD34" s="25">
        <f>SUM('Purchase Production System:Distribution Customer'!AD34)</f>
        <v>48390.211277091541</v>
      </c>
      <c r="AE34" s="25">
        <f>SUM('Purchase Production System:Distribution Customer'!AE34)</f>
        <v>15046.97535836691</v>
      </c>
      <c r="AF34" s="25">
        <f>SUM('Purchase Production System:Distribution Customer'!AF34)</f>
        <v>7744.2771017494633</v>
      </c>
      <c r="AG34" s="25">
        <f>SUM('Purchase Production System:Distribution Customer'!AG34)</f>
        <v>195.80359814298063</v>
      </c>
      <c r="AH34" s="25">
        <f>SUM('Purchase Production System:Distribution Customer'!AH34)</f>
        <v>207.24879038038705</v>
      </c>
    </row>
    <row r="35" spans="1:34" s="172" customFormat="1" ht="12" customHeight="1">
      <c r="A35" s="1"/>
      <c r="B35" s="16" t="s">
        <v>74</v>
      </c>
      <c r="C35" s="5" t="s">
        <v>75</v>
      </c>
      <c r="D35" s="25">
        <f>SUM('Purchase Production System:Distribution Customer'!D35)</f>
        <v>1014042.4571249465</v>
      </c>
      <c r="E35" s="33"/>
      <c r="F35" s="25">
        <f>SUM('Purchase Production System:Distribution Customer'!F35)</f>
        <v>8376.4054911039857</v>
      </c>
      <c r="G35" s="25">
        <f>SUM('Purchase Production System:Distribution Customer'!G35)</f>
        <v>1005666.0516338425</v>
      </c>
      <c r="H35" s="81"/>
      <c r="I35" s="25">
        <f>SUM('Purchase Production System:Distribution Customer'!I35)</f>
        <v>61086.44778327227</v>
      </c>
      <c r="J35" s="25">
        <f>SUM('Purchase Production System:Distribution Customer'!J35)</f>
        <v>20783.766560984768</v>
      </c>
      <c r="K35" s="25">
        <f>SUM('Purchase Production System:Distribution Customer'!K35)</f>
        <v>5422.3165700084737</v>
      </c>
      <c r="L35" s="25">
        <f>SUM('Purchase Production System:Distribution Customer'!L35)</f>
        <v>0</v>
      </c>
      <c r="M35" s="25">
        <f>SUM('Purchase Production System:Distribution Customer'!M35)</f>
        <v>21.535960417493598</v>
      </c>
      <c r="N35" s="25">
        <f>SUM('Purchase Production System:Distribution Customer'!N35)</f>
        <v>0</v>
      </c>
      <c r="O35" s="25">
        <f>SUM('Purchase Production System:Distribution Customer'!O35)</f>
        <v>3697.5426371662388</v>
      </c>
      <c r="P35" s="25">
        <f>SUM('Purchase Production System:Distribution Customer'!P35)</f>
        <v>0</v>
      </c>
      <c r="Q35" s="25">
        <f>SUM('Purchase Production System:Distribution Customer'!Q35)</f>
        <v>1109.9202633251666</v>
      </c>
      <c r="R35" s="25">
        <f>SUM('Purchase Production System:Distribution Customer'!R35)</f>
        <v>10.193336826917816</v>
      </c>
      <c r="S35" s="25">
        <f>SUM('Purchase Production System:Distribution Customer'!S35)</f>
        <v>2963.6240423938029</v>
      </c>
      <c r="T35" s="25">
        <f>SUM('Purchase Production System:Distribution Customer'!T35)</f>
        <v>0</v>
      </c>
      <c r="U35" s="25">
        <f>SUM('Purchase Production System:Distribution Customer'!U35)</f>
        <v>19554.048159916943</v>
      </c>
      <c r="V35" s="25">
        <f>SUM('Purchase Production System:Distribution Customer'!V35)</f>
        <v>0</v>
      </c>
      <c r="W35" s="25">
        <f>SUM('Purchase Production System:Distribution Customer'!W35)</f>
        <v>6365.7439450785905</v>
      </c>
      <c r="X35" s="25">
        <f>SUM('Purchase Production System:Distribution Customer'!X35)</f>
        <v>0</v>
      </c>
      <c r="Y35" s="25">
        <f>SUM('Purchase Production System:Distribution Customer'!Y35)</f>
        <v>14086.855402736981</v>
      </c>
      <c r="Z35" s="25">
        <f>SUM('Purchase Production System:Distribution Customer'!Z35)</f>
        <v>0</v>
      </c>
      <c r="AA35" s="25">
        <f>SUM('Purchase Production System:Distribution Customer'!AA35)</f>
        <v>810576.13628726441</v>
      </c>
      <c r="AB35" s="25">
        <f>SUM('Purchase Production System:Distribution Customer'!AB35)</f>
        <v>0</v>
      </c>
      <c r="AC35" s="25">
        <f>SUM('Purchase Production System:Distribution Customer'!AC35)</f>
        <v>0</v>
      </c>
      <c r="AD35" s="25">
        <f>SUM('Purchase Production System:Distribution Customer'!AD35)</f>
        <v>46213.404329514524</v>
      </c>
      <c r="AE35" s="25">
        <f>SUM('Purchase Production System:Distribution Customer'!AE35)</f>
        <v>14370.095476347888</v>
      </c>
      <c r="AF35" s="25">
        <f>SUM('Purchase Production System:Distribution Customer'!AF35)</f>
        <v>7395.9050704202582</v>
      </c>
      <c r="AG35" s="25">
        <f>SUM('Purchase Production System:Distribution Customer'!AG35)</f>
        <v>186.99548134519353</v>
      </c>
      <c r="AH35" s="25">
        <f>SUM('Purchase Production System:Distribution Customer'!AH35)</f>
        <v>197.92581792644091</v>
      </c>
    </row>
    <row r="36" spans="1:34" s="172" customFormat="1" ht="12" customHeight="1">
      <c r="A36" s="1"/>
      <c r="B36" s="16" t="s">
        <v>55</v>
      </c>
      <c r="C36" s="5" t="s">
        <v>77</v>
      </c>
      <c r="D36" s="25">
        <f>SUM('Purchase Production System:Distribution Customer'!D36)</f>
        <v>305117.5939789908</v>
      </c>
      <c r="E36" s="33"/>
      <c r="F36" s="25">
        <f>SUM('Purchase Production System:Distribution Customer'!F36)</f>
        <v>8047.7593723064047</v>
      </c>
      <c r="G36" s="25">
        <f>SUM('Purchase Production System:Distribution Customer'!G36)</f>
        <v>297069.8346066844</v>
      </c>
      <c r="H36" s="81"/>
      <c r="I36" s="25">
        <f>SUM('Purchase Production System:Distribution Customer'!I36)</f>
        <v>79709.588338558227</v>
      </c>
      <c r="J36" s="25">
        <f>SUM('Purchase Production System:Distribution Customer'!J36)</f>
        <v>27120.016580084142</v>
      </c>
      <c r="K36" s="25">
        <f>SUM('Purchase Production System:Distribution Customer'!K36)</f>
        <v>21052.556699695982</v>
      </c>
      <c r="L36" s="25">
        <f>SUM('Purchase Production System:Distribution Customer'!L36)</f>
        <v>0</v>
      </c>
      <c r="M36" s="25">
        <f>SUM('Purchase Production System:Distribution Customer'!M36)</f>
        <v>95.678688040266607</v>
      </c>
      <c r="N36" s="25">
        <f>SUM('Purchase Production System:Distribution Customer'!N36)</f>
        <v>0</v>
      </c>
      <c r="O36" s="25">
        <f>SUM('Purchase Production System:Distribution Customer'!O36)</f>
        <v>8498.5858381144699</v>
      </c>
      <c r="P36" s="25">
        <f>SUM('Purchase Production System:Distribution Customer'!P36)</f>
        <v>0</v>
      </c>
      <c r="Q36" s="25">
        <f>SUM('Purchase Production System:Distribution Customer'!Q36)</f>
        <v>963.08421371339011</v>
      </c>
      <c r="R36" s="25">
        <f>SUM('Purchase Production System:Distribution Customer'!R36)</f>
        <v>8.6891803339703522</v>
      </c>
      <c r="S36" s="25">
        <f>SUM('Purchase Production System:Distribution Customer'!S36)</f>
        <v>6483.208737338452</v>
      </c>
      <c r="T36" s="25">
        <f>SUM('Purchase Production System:Distribution Customer'!T36)</f>
        <v>0</v>
      </c>
      <c r="U36" s="25">
        <f>SUM('Purchase Production System:Distribution Customer'!U36)</f>
        <v>58198.26259355298</v>
      </c>
      <c r="V36" s="25">
        <f>SUM('Purchase Production System:Distribution Customer'!V36)</f>
        <v>0</v>
      </c>
      <c r="W36" s="25">
        <f>SUM('Purchase Production System:Distribution Customer'!W36)</f>
        <v>5426.3974631546516</v>
      </c>
      <c r="X36" s="25">
        <f>SUM('Purchase Production System:Distribution Customer'!X36)</f>
        <v>0</v>
      </c>
      <c r="Y36" s="25">
        <f>SUM('Purchase Production System:Distribution Customer'!Y36)</f>
        <v>10582.606345635269</v>
      </c>
      <c r="Z36" s="25">
        <f>SUM('Purchase Production System:Distribution Customer'!Z36)</f>
        <v>0</v>
      </c>
      <c r="AA36" s="25">
        <f>SUM('Purchase Production System:Distribution Customer'!AA36)</f>
        <v>81782.769202279262</v>
      </c>
      <c r="AB36" s="25">
        <f>SUM('Purchase Production System:Distribution Customer'!AB36)</f>
        <v>669.21646706926049</v>
      </c>
      <c r="AC36" s="25">
        <f>SUM('Purchase Production System:Distribution Customer'!AC36)</f>
        <v>394.96428895799727</v>
      </c>
      <c r="AD36" s="25">
        <f>SUM('Purchase Production System:Distribution Customer'!AD36)</f>
        <v>2793.1580779429564</v>
      </c>
      <c r="AE36" s="25">
        <f>SUM('Purchase Production System:Distribution Customer'!AE36)</f>
        <v>868.53476481364191</v>
      </c>
      <c r="AF36" s="25">
        <f>SUM('Purchase Production System:Distribution Customer'!AF36)</f>
        <v>447.01169045774606</v>
      </c>
      <c r="AG36" s="25">
        <f>SUM('Purchase Production System:Distribution Customer'!AG36)</f>
        <v>11.302087496821411</v>
      </c>
      <c r="AH36" s="25">
        <f>SUM('Purchase Production System:Distribution Customer'!AH36)</f>
        <v>11.962721751308658</v>
      </c>
    </row>
    <row r="37" spans="1:34" s="172" customFormat="1" ht="12" customHeight="1">
      <c r="A37" s="1"/>
      <c r="B37" s="16" t="s">
        <v>39</v>
      </c>
      <c r="C37" s="5" t="s">
        <v>79</v>
      </c>
      <c r="D37" s="25">
        <f>SUM('Purchase Production System:Distribution Customer'!D37)</f>
        <v>161776.95833886901</v>
      </c>
      <c r="E37" s="33"/>
      <c r="F37" s="25">
        <f>SUM('Purchase Production System:Distribution Customer'!F37)</f>
        <v>1786.5776324283599</v>
      </c>
      <c r="G37" s="25">
        <f>SUM('Purchase Production System:Distribution Customer'!G37)</f>
        <v>159990.38070644063</v>
      </c>
      <c r="H37" s="81"/>
      <c r="I37" s="25">
        <f>SUM('Purchase Production System:Distribution Customer'!I37)</f>
        <v>9374.7121319459529</v>
      </c>
      <c r="J37" s="25">
        <f>SUM('Purchase Production System:Distribution Customer'!J37)</f>
        <v>3189.6080979871845</v>
      </c>
      <c r="K37" s="25">
        <f>SUM('Purchase Production System:Distribution Customer'!K37)</f>
        <v>1182.4362420624846</v>
      </c>
      <c r="L37" s="25">
        <f>SUM('Purchase Production System:Distribution Customer'!L37)</f>
        <v>0</v>
      </c>
      <c r="M37" s="25">
        <f>SUM('Purchase Production System:Distribution Customer'!M37)</f>
        <v>4.9978444945173193</v>
      </c>
      <c r="N37" s="25">
        <f>SUM('Purchase Production System:Distribution Customer'!N37)</f>
        <v>0</v>
      </c>
      <c r="O37" s="25">
        <f>SUM('Purchase Production System:Distribution Customer'!O37)</f>
        <v>658.45062152647961</v>
      </c>
      <c r="P37" s="25">
        <f>SUM('Purchase Production System:Distribution Customer'!P37)</f>
        <v>0</v>
      </c>
      <c r="Q37" s="25">
        <f>SUM('Purchase Production System:Distribution Customer'!Q37)</f>
        <v>157.27308327044759</v>
      </c>
      <c r="R37" s="25">
        <f>SUM('Purchase Production System:Distribution Customer'!R37)</f>
        <v>1.4363816319279326</v>
      </c>
      <c r="S37" s="25">
        <f>SUM('Purchase Production System:Distribution Customer'!S37)</f>
        <v>530.31783529652625</v>
      </c>
      <c r="T37" s="25">
        <f>SUM('Purchase Production System:Distribution Customer'!T37)</f>
        <v>0</v>
      </c>
      <c r="U37" s="25">
        <f>SUM('Purchase Production System:Distribution Customer'!U37)</f>
        <v>4418.2892941675618</v>
      </c>
      <c r="V37" s="25">
        <f>SUM('Purchase Production System:Distribution Customer'!V37)</f>
        <v>0</v>
      </c>
      <c r="W37" s="25">
        <f>SUM('Purchase Production System:Distribution Customer'!W37)</f>
        <v>897.0210473298099</v>
      </c>
      <c r="X37" s="25">
        <f>SUM('Purchase Production System:Distribution Customer'!X37)</f>
        <v>0</v>
      </c>
      <c r="Y37" s="25">
        <f>SUM('Purchase Production System:Distribution Customer'!Y37)</f>
        <v>2716.7032316384525</v>
      </c>
      <c r="Z37" s="25">
        <f>SUM('Purchase Production System:Distribution Customer'!Z37)</f>
        <v>0</v>
      </c>
      <c r="AA37" s="25">
        <f>SUM('Purchase Production System:Distribution Customer'!AA37)</f>
        <v>127875.44766974094</v>
      </c>
      <c r="AB37" s="25">
        <f>SUM('Purchase Production System:Distribution Customer'!AB37)</f>
        <v>0</v>
      </c>
      <c r="AC37" s="25">
        <f>SUM('Purchase Production System:Distribution Customer'!AC37)</f>
        <v>1.1825443503053055</v>
      </c>
      <c r="AD37" s="25">
        <f>SUM('Purchase Production System:Distribution Customer'!AD37)</f>
        <v>7279.7609959645579</v>
      </c>
      <c r="AE37" s="25">
        <f>SUM('Purchase Production System:Distribution Customer'!AE37)</f>
        <v>2263.6475731391556</v>
      </c>
      <c r="AF37" s="25">
        <f>SUM('Purchase Production System:Distribution Customer'!AF37)</f>
        <v>1165.0390626408869</v>
      </c>
      <c r="AG37" s="25">
        <f>SUM('Purchase Production System:Distribution Customer'!AG37)</f>
        <v>29.456440858847628</v>
      </c>
      <c r="AH37" s="25">
        <f>SUM('Purchase Production System:Distribution Customer'!AH37)</f>
        <v>31.17824082297863</v>
      </c>
    </row>
    <row r="38" spans="1:34" s="172" customFormat="1" ht="12" customHeight="1">
      <c r="A38" s="1"/>
      <c r="B38" s="16" t="s">
        <v>16</v>
      </c>
      <c r="C38" s="5" t="s">
        <v>81</v>
      </c>
      <c r="D38" s="25">
        <f>SUM('Purchase Production System:Distribution Customer'!D38)</f>
        <v>7254.9999999999991</v>
      </c>
      <c r="E38" s="33"/>
      <c r="F38" s="25">
        <f>SUM('Purchase Production System:Distribution Customer'!F38)</f>
        <v>428.47490594694807</v>
      </c>
      <c r="G38" s="25">
        <f>SUM('Purchase Production System:Distribution Customer'!G38)</f>
        <v>6826.5250940530514</v>
      </c>
      <c r="H38" s="81"/>
      <c r="I38" s="25">
        <f>SUM('Purchase Production System:Distribution Customer'!I38)</f>
        <v>1321.9450537146276</v>
      </c>
      <c r="J38" s="25">
        <f>SUM('Purchase Production System:Distribution Customer'!J38)</f>
        <v>446.46231134996594</v>
      </c>
      <c r="K38" s="25">
        <f>SUM('Purchase Production System:Distribution Customer'!K38)</f>
        <v>290.0388104925284</v>
      </c>
      <c r="L38" s="25">
        <f>SUM('Purchase Production System:Distribution Customer'!L38)</f>
        <v>0.39232706624167163</v>
      </c>
      <c r="M38" s="25">
        <f>SUM('Purchase Production System:Distribution Customer'!M38)</f>
        <v>1.2221516599678679</v>
      </c>
      <c r="N38" s="25">
        <f>SUM('Purchase Production System:Distribution Customer'!N38)</f>
        <v>3.3513487020683739</v>
      </c>
      <c r="O38" s="25">
        <f>SUM('Purchase Production System:Distribution Customer'!O38)</f>
        <v>116.94216461171068</v>
      </c>
      <c r="P38" s="25">
        <f>SUM('Purchase Production System:Distribution Customer'!P38)</f>
        <v>6.8454588550557016</v>
      </c>
      <c r="Q38" s="25">
        <f>SUM('Purchase Production System:Distribution Customer'!Q38)</f>
        <v>12.784444442274546</v>
      </c>
      <c r="R38" s="25">
        <f>SUM('Purchase Production System:Distribution Customer'!R38)</f>
        <v>0.12674562516055127</v>
      </c>
      <c r="S38" s="25">
        <f>SUM('Purchase Production System:Distribution Customer'!S38)</f>
        <v>89.944099015084007</v>
      </c>
      <c r="T38" s="25">
        <f>SUM('Purchase Production System:Distribution Customer'!T38)</f>
        <v>1.6023908664292601</v>
      </c>
      <c r="U38" s="25">
        <f>SUM('Purchase Production System:Distribution Customer'!U38)</f>
        <v>525.40791824642849</v>
      </c>
      <c r="V38" s="25">
        <f>SUM('Purchase Production System:Distribution Customer'!V38)</f>
        <v>9.5776211092782404</v>
      </c>
      <c r="W38" s="25">
        <f>SUM('Purchase Production System:Distribution Customer'!W38)</f>
        <v>75.794711081501106</v>
      </c>
      <c r="X38" s="25">
        <f>SUM('Purchase Production System:Distribution Customer'!X38)</f>
        <v>20.318729176650315</v>
      </c>
      <c r="Y38" s="25">
        <f>SUM('Purchase Production System:Distribution Customer'!Y38)</f>
        <v>102.24731120993741</v>
      </c>
      <c r="Z38" s="25">
        <f>SUM('Purchase Production System:Distribution Customer'!Z38)</f>
        <v>0</v>
      </c>
      <c r="AA38" s="25">
        <f>SUM('Purchase Production System:Distribution Customer'!AA38)</f>
        <v>3514.8629013910963</v>
      </c>
      <c r="AB38" s="25">
        <f>SUM('Purchase Production System:Distribution Customer'!AB38)</f>
        <v>0</v>
      </c>
      <c r="AC38" s="25">
        <f>SUM('Purchase Production System:Distribution Customer'!AC38)</f>
        <v>5.1664329744686066</v>
      </c>
      <c r="AD38" s="25">
        <f>SUM('Purchase Production System:Distribution Customer'!AD38)</f>
        <v>373.17701951018455</v>
      </c>
      <c r="AE38" s="25">
        <f>SUM('Purchase Production System:Distribution Customer'!AE38)</f>
        <v>113.70823575093587</v>
      </c>
      <c r="AF38" s="25">
        <f>SUM('Purchase Production System:Distribution Customer'!AF38)</f>
        <v>158.37164843175179</v>
      </c>
      <c r="AG38" s="25">
        <f>SUM('Purchase Production System:Distribution Customer'!AG38)</f>
        <v>54.411389714876698</v>
      </c>
      <c r="AH38" s="25">
        <f>SUM('Purchase Production System:Distribution Customer'!AH38)</f>
        <v>10.298775001774739</v>
      </c>
    </row>
    <row r="39" spans="1:34" s="172" customFormat="1" ht="12" customHeight="1">
      <c r="A39" s="1"/>
      <c r="B39" s="16" t="s">
        <v>42</v>
      </c>
      <c r="C39" s="1"/>
      <c r="D39" s="26">
        <f>SUM(D32:D38)</f>
        <v>3543247.8281725142</v>
      </c>
      <c r="E39" s="33"/>
      <c r="F39" s="26">
        <f>SUM(F32:F38)</f>
        <v>44840.681155240811</v>
      </c>
      <c r="G39" s="26">
        <f>SUM(G32:G38)</f>
        <v>3498407.1470172736</v>
      </c>
      <c r="H39" s="81"/>
      <c r="I39" s="26">
        <f>SUM(I32:I38)</f>
        <v>529068.85826441075</v>
      </c>
      <c r="J39" s="26">
        <f t="shared" ref="J39:AH39" si="3">SUM(J32:J38)</f>
        <v>180004.59747034012</v>
      </c>
      <c r="K39" s="26">
        <f t="shared" si="3"/>
        <v>129454.96291623755</v>
      </c>
      <c r="L39" s="26">
        <f t="shared" si="3"/>
        <v>0.39232706624167163</v>
      </c>
      <c r="M39" s="26">
        <f t="shared" si="3"/>
        <v>585.34287505187751</v>
      </c>
      <c r="N39" s="26">
        <f t="shared" si="3"/>
        <v>3.3513487020683739</v>
      </c>
      <c r="O39" s="26">
        <f t="shared" si="3"/>
        <v>53781.676148850565</v>
      </c>
      <c r="P39" s="26">
        <f t="shared" si="3"/>
        <v>6.8454588550557016</v>
      </c>
      <c r="Q39" s="26">
        <f t="shared" si="3"/>
        <v>6814.3158123825633</v>
      </c>
      <c r="R39" s="26">
        <f t="shared" si="3"/>
        <v>61.992817075289267</v>
      </c>
      <c r="S39" s="26">
        <f t="shared" si="3"/>
        <v>40327.40094555619</v>
      </c>
      <c r="T39" s="26">
        <f t="shared" si="3"/>
        <v>1.6023908664292601</v>
      </c>
      <c r="U39" s="26">
        <f t="shared" si="3"/>
        <v>315352.91108841967</v>
      </c>
      <c r="V39" s="26">
        <f t="shared" si="3"/>
        <v>9.5776211092782404</v>
      </c>
      <c r="W39" s="26">
        <f t="shared" si="3"/>
        <v>38711.187264722597</v>
      </c>
      <c r="X39" s="26">
        <f t="shared" si="3"/>
        <v>20.318729176650315</v>
      </c>
      <c r="Y39" s="26">
        <f t="shared" si="3"/>
        <v>65865.420479771332</v>
      </c>
      <c r="Z39" s="26">
        <f t="shared" si="3"/>
        <v>0</v>
      </c>
      <c r="AA39" s="26">
        <f t="shared" si="3"/>
        <v>2017618.8041579705</v>
      </c>
      <c r="AB39" s="26">
        <f t="shared" si="3"/>
        <v>724.27283580573032</v>
      </c>
      <c r="AC39" s="26">
        <f t="shared" si="3"/>
        <v>2947.7548611401257</v>
      </c>
      <c r="AD39" s="26">
        <f t="shared" si="3"/>
        <v>109326.2640316188</v>
      </c>
      <c r="AE39" s="26">
        <f t="shared" si="3"/>
        <v>33992.758816902693</v>
      </c>
      <c r="AF39" s="26">
        <f t="shared" si="3"/>
        <v>17595.015850732154</v>
      </c>
      <c r="AG39" s="26">
        <f t="shared" si="3"/>
        <v>495.2734133088012</v>
      </c>
      <c r="AH39" s="26">
        <f t="shared" si="3"/>
        <v>476.93024644067668</v>
      </c>
    </row>
    <row r="40" spans="1:34" s="172" customFormat="1" ht="12" customHeight="1">
      <c r="A40" s="1"/>
      <c r="B40" s="1"/>
      <c r="C40" s="1"/>
      <c r="D40" s="25"/>
      <c r="E40" s="33"/>
      <c r="F40" s="25"/>
      <c r="G40" s="25"/>
      <c r="H40" s="81"/>
      <c r="I40" s="25"/>
      <c r="J40" s="25"/>
      <c r="K40" s="25"/>
      <c r="L40" s="96"/>
      <c r="M40" s="25"/>
      <c r="N40" s="25"/>
      <c r="O40" s="25"/>
      <c r="P40" s="25"/>
      <c r="Q40" s="25"/>
      <c r="R40" s="25"/>
      <c r="S40" s="25"/>
      <c r="T40" s="25"/>
      <c r="U40" s="25"/>
      <c r="V40" s="25"/>
      <c r="W40" s="25"/>
      <c r="X40" s="96"/>
      <c r="Y40" s="25"/>
      <c r="Z40" s="25"/>
      <c r="AA40" s="25"/>
      <c r="AB40" s="25"/>
      <c r="AC40" s="25"/>
      <c r="AD40" s="25"/>
      <c r="AE40" s="25"/>
      <c r="AF40" s="25"/>
      <c r="AG40" s="25"/>
      <c r="AH40" s="25"/>
    </row>
    <row r="41" spans="1:34" s="172" customFormat="1" ht="12" customHeight="1">
      <c r="A41" s="16" t="s">
        <v>83</v>
      </c>
      <c r="B41" s="1"/>
      <c r="C41" s="1"/>
      <c r="D41" s="25"/>
      <c r="E41" s="33"/>
      <c r="F41" s="25"/>
      <c r="G41" s="25"/>
      <c r="H41" s="81"/>
      <c r="I41" s="25"/>
      <c r="J41" s="25"/>
      <c r="K41" s="25"/>
      <c r="L41" s="96"/>
      <c r="M41" s="25"/>
      <c r="N41" s="25"/>
      <c r="O41" s="25"/>
      <c r="P41" s="25"/>
      <c r="Q41" s="25"/>
      <c r="R41" s="25"/>
      <c r="S41" s="25"/>
      <c r="T41" s="25"/>
      <c r="U41" s="25"/>
      <c r="V41" s="25"/>
      <c r="W41" s="25"/>
      <c r="X41" s="96"/>
      <c r="Y41" s="25"/>
      <c r="Z41" s="25"/>
      <c r="AA41" s="25"/>
      <c r="AB41" s="25"/>
      <c r="AC41" s="25"/>
      <c r="AD41" s="25"/>
      <c r="AE41" s="25"/>
      <c r="AF41" s="25"/>
      <c r="AG41" s="25"/>
      <c r="AH41" s="25"/>
    </row>
    <row r="42" spans="1:34" s="172" customFormat="1" ht="12" customHeight="1">
      <c r="A42" s="1"/>
      <c r="B42" s="16" t="s">
        <v>37</v>
      </c>
      <c r="C42" s="5" t="s">
        <v>84</v>
      </c>
      <c r="D42" s="25">
        <f>SUM('Purchase Production System:Distribution Customer'!D42)</f>
        <v>12195.042017360742</v>
      </c>
      <c r="E42" s="33"/>
      <c r="F42" s="25">
        <f>SUM('Purchase Production System:Distribution Customer'!F42)</f>
        <v>0</v>
      </c>
      <c r="G42" s="25">
        <f>SUM('Purchase Production System:Distribution Customer'!G42)</f>
        <v>12195.042017360742</v>
      </c>
      <c r="H42" s="81"/>
      <c r="I42" s="25">
        <f>SUM('Purchase Production System:Distribution Customer'!I42)</f>
        <v>8560.0873350633883</v>
      </c>
      <c r="J42" s="25">
        <f>SUM('Purchase Production System:Distribution Customer'!J42)</f>
        <v>1512.3600543119289</v>
      </c>
      <c r="K42" s="25">
        <f>SUM('Purchase Production System:Distribution Customer'!K42)</f>
        <v>775.23809493441684</v>
      </c>
      <c r="L42" s="25">
        <f>SUM('Purchase Production System:Distribution Customer'!L42)</f>
        <v>5.4938756704440852</v>
      </c>
      <c r="M42" s="25">
        <f>SUM('Purchase Production System:Distribution Customer'!M42)</f>
        <v>4.1060233774875048</v>
      </c>
      <c r="N42" s="25">
        <f>SUM('Purchase Production System:Distribution Customer'!N42)</f>
        <v>49.232861315026518</v>
      </c>
      <c r="O42" s="25">
        <f>SUM('Purchase Production System:Distribution Customer'!O42)</f>
        <v>276.51115023127363</v>
      </c>
      <c r="P42" s="25">
        <f>SUM('Purchase Production System:Distribution Customer'!P42)</f>
        <v>97.884143177688358</v>
      </c>
      <c r="Q42" s="25">
        <f>SUM('Purchase Production System:Distribution Customer'!Q42)</f>
        <v>0</v>
      </c>
      <c r="R42" s="25">
        <f>SUM('Purchase Production System:Distribution Customer'!R42)</f>
        <v>0</v>
      </c>
      <c r="S42" s="25">
        <f>SUM('Purchase Production System:Distribution Customer'!S42)</f>
        <v>273.34803103143867</v>
      </c>
      <c r="T42" s="25">
        <f>SUM('Purchase Production System:Distribution Customer'!T42)</f>
        <v>22.872702684558508</v>
      </c>
      <c r="U42" s="25">
        <f>SUM('Purchase Production System:Distribution Customer'!U42)</f>
        <v>461.61060606751568</v>
      </c>
      <c r="V42" s="25">
        <f>SUM('Purchase Production System:Distribution Customer'!V42)</f>
        <v>156.29713949557592</v>
      </c>
      <c r="W42" s="25">
        <f>SUM('Purchase Production System:Distribution Customer'!W42)</f>
        <v>0</v>
      </c>
      <c r="X42" s="25">
        <f>SUM('Purchase Production System:Distribution Customer'!X42)</f>
        <v>0</v>
      </c>
      <c r="Y42" s="25">
        <f>SUM('Purchase Production System:Distribution Customer'!Y42)</f>
        <v>0</v>
      </c>
      <c r="Z42" s="25">
        <f>SUM('Purchase Production System:Distribution Customer'!Z42)</f>
        <v>0</v>
      </c>
      <c r="AA42" s="25">
        <f>SUM('Purchase Production System:Distribution Customer'!AA42)</f>
        <v>0</v>
      </c>
      <c r="AB42" s="25">
        <f>SUM('Purchase Production System:Distribution Customer'!AB42)</f>
        <v>0</v>
      </c>
      <c r="AC42" s="25">
        <f>SUM('Purchase Production System:Distribution Customer'!AC42)</f>
        <v>0</v>
      </c>
      <c r="AD42" s="25">
        <f>SUM('Purchase Production System:Distribution Customer'!AD42)</f>
        <v>0</v>
      </c>
      <c r="AE42" s="25">
        <f>SUM('Purchase Production System:Distribution Customer'!AE42)</f>
        <v>0</v>
      </c>
      <c r="AF42" s="25">
        <f>SUM('Purchase Production System:Distribution Customer'!AF42)</f>
        <v>0</v>
      </c>
      <c r="AG42" s="25">
        <f>SUM('Purchase Production System:Distribution Customer'!AG42)</f>
        <v>0</v>
      </c>
      <c r="AH42" s="25">
        <f>SUM('Purchase Production System:Distribution Customer'!AH42)</f>
        <v>0</v>
      </c>
    </row>
    <row r="43" spans="1:34" s="172" customFormat="1" ht="12" customHeight="1">
      <c r="A43" s="1"/>
      <c r="B43" s="16" t="s">
        <v>48</v>
      </c>
      <c r="C43" s="5" t="s">
        <v>86</v>
      </c>
      <c r="D43" s="25">
        <f>SUM('Purchase Production System:Distribution Customer'!D43)</f>
        <v>8385.6794319309338</v>
      </c>
      <c r="E43" s="33"/>
      <c r="F43" s="25">
        <f>SUM('Purchase Production System:Distribution Customer'!F43)</f>
        <v>0</v>
      </c>
      <c r="G43" s="25">
        <f>SUM('Purchase Production System:Distribution Customer'!G43)</f>
        <v>8385.6794319309338</v>
      </c>
      <c r="H43" s="81"/>
      <c r="I43" s="25">
        <f>SUM('Purchase Production System:Distribution Customer'!I43)</f>
        <v>5886.174742078394</v>
      </c>
      <c r="J43" s="25">
        <f>SUM('Purchase Production System:Distribution Customer'!J43)</f>
        <v>1039.9444776871851</v>
      </c>
      <c r="K43" s="25">
        <f>SUM('Purchase Production System:Distribution Customer'!K43)</f>
        <v>533.07714219321633</v>
      </c>
      <c r="L43" s="25">
        <f>SUM('Purchase Production System:Distribution Customer'!L43)</f>
        <v>3.7777549389041964</v>
      </c>
      <c r="M43" s="25">
        <f>SUM('Purchase Production System:Distribution Customer'!M43)</f>
        <v>2.8234257606171251</v>
      </c>
      <c r="N43" s="25">
        <f>SUM('Purchase Production System:Distribution Customer'!N43)</f>
        <v>33.85400328402276</v>
      </c>
      <c r="O43" s="25">
        <f>SUM('Purchase Production System:Distribution Customer'!O43)</f>
        <v>190.13742321617499</v>
      </c>
      <c r="P43" s="25">
        <f>SUM('Purchase Production System:Distribution Customer'!P43)</f>
        <v>67.308094960952616</v>
      </c>
      <c r="Q43" s="25">
        <f>SUM('Purchase Production System:Distribution Customer'!Q43)</f>
        <v>0</v>
      </c>
      <c r="R43" s="25">
        <f>SUM('Purchase Production System:Distribution Customer'!R43)</f>
        <v>0</v>
      </c>
      <c r="S43" s="25">
        <f>SUM('Purchase Production System:Distribution Customer'!S43)</f>
        <v>187.96236686318815</v>
      </c>
      <c r="T43" s="25">
        <f>SUM('Purchase Production System:Distribution Customer'!T43)</f>
        <v>15.727961591401215</v>
      </c>
      <c r="U43" s="25">
        <f>SUM('Purchase Production System:Distribution Customer'!U43)</f>
        <v>317.41740285526998</v>
      </c>
      <c r="V43" s="25">
        <f>SUM('Purchase Production System:Distribution Customer'!V43)</f>
        <v>107.47463650160873</v>
      </c>
      <c r="W43" s="25">
        <f>SUM('Purchase Production System:Distribution Customer'!W43)</f>
        <v>0</v>
      </c>
      <c r="X43" s="25">
        <f>SUM('Purchase Production System:Distribution Customer'!X43)</f>
        <v>0</v>
      </c>
      <c r="Y43" s="25">
        <f>SUM('Purchase Production System:Distribution Customer'!Y43)</f>
        <v>0</v>
      </c>
      <c r="Z43" s="25">
        <f>SUM('Purchase Production System:Distribution Customer'!Z43)</f>
        <v>0</v>
      </c>
      <c r="AA43" s="25">
        <f>SUM('Purchase Production System:Distribution Customer'!AA43)</f>
        <v>0</v>
      </c>
      <c r="AB43" s="25">
        <f>SUM('Purchase Production System:Distribution Customer'!AB43)</f>
        <v>0</v>
      </c>
      <c r="AC43" s="25">
        <f>SUM('Purchase Production System:Distribution Customer'!AC43)</f>
        <v>0</v>
      </c>
      <c r="AD43" s="25">
        <f>SUM('Purchase Production System:Distribution Customer'!AD43)</f>
        <v>0</v>
      </c>
      <c r="AE43" s="25">
        <f>SUM('Purchase Production System:Distribution Customer'!AE43)</f>
        <v>0</v>
      </c>
      <c r="AF43" s="25">
        <f>SUM('Purchase Production System:Distribution Customer'!AF43)</f>
        <v>0</v>
      </c>
      <c r="AG43" s="25">
        <f>SUM('Purchase Production System:Distribution Customer'!AG43)</f>
        <v>0</v>
      </c>
      <c r="AH43" s="25">
        <f>SUM('Purchase Production System:Distribution Customer'!AH43)</f>
        <v>0</v>
      </c>
    </row>
    <row r="44" spans="1:34" s="172" customFormat="1" ht="12" customHeight="1">
      <c r="A44" s="1"/>
      <c r="B44" s="16" t="s">
        <v>71</v>
      </c>
      <c r="C44" s="5" t="s">
        <v>87</v>
      </c>
      <c r="D44" s="25">
        <f>SUM('Purchase Production System:Distribution Customer'!D44)</f>
        <v>1308861.7868047473</v>
      </c>
      <c r="E44" s="33"/>
      <c r="F44" s="25">
        <f>SUM('Purchase Production System:Distribution Customer'!F44)</f>
        <v>0</v>
      </c>
      <c r="G44" s="25">
        <f>SUM('Purchase Production System:Distribution Customer'!G44)</f>
        <v>1308861.7868047473</v>
      </c>
      <c r="H44" s="81"/>
      <c r="I44" s="25">
        <f>SUM('Purchase Production System:Distribution Customer'!I44)</f>
        <v>927998.82753979228</v>
      </c>
      <c r="J44" s="25">
        <f>SUM('Purchase Production System:Distribution Customer'!J44)</f>
        <v>158449.63518611959</v>
      </c>
      <c r="K44" s="25">
        <f>SUM('Purchase Production System:Distribution Customer'!K44)</f>
        <v>80924.866289752128</v>
      </c>
      <c r="L44" s="25">
        <f>SUM('Purchase Production System:Distribution Customer'!L44)</f>
        <v>572.97398679984508</v>
      </c>
      <c r="M44" s="25">
        <f>SUM('Purchase Production System:Distribution Customer'!M44)</f>
        <v>433.68164677027875</v>
      </c>
      <c r="N44" s="25">
        <f>SUM('Purchase Production System:Distribution Customer'!N44)</f>
        <v>5153.189390716384</v>
      </c>
      <c r="O44" s="25">
        <f>SUM('Purchase Production System:Distribution Customer'!O44)</f>
        <v>28866.754718641292</v>
      </c>
      <c r="P44" s="25">
        <f>SUM('Purchase Production System:Distribution Customer'!P44)</f>
        <v>10224.95221223147</v>
      </c>
      <c r="Q44" s="25">
        <f>SUM('Purchase Production System:Distribution Customer'!Q44)</f>
        <v>0</v>
      </c>
      <c r="R44" s="25">
        <f>SUM('Purchase Production System:Distribution Customer'!R44)</f>
        <v>0</v>
      </c>
      <c r="S44" s="25">
        <f>SUM('Purchase Production System:Distribution Customer'!S44)</f>
        <v>28551.433797922709</v>
      </c>
      <c r="T44" s="25">
        <f>SUM('Purchase Production System:Distribution Customer'!T44)</f>
        <v>2388.9604989217214</v>
      </c>
      <c r="U44" s="25">
        <f>SUM('Purchase Production System:Distribution Customer'!U44)</f>
        <v>48817.265644812171</v>
      </c>
      <c r="V44" s="25">
        <f>SUM('Purchase Production System:Distribution Customer'!V44)</f>
        <v>16479.245892267576</v>
      </c>
      <c r="W44" s="25">
        <f>SUM('Purchase Production System:Distribution Customer'!W44)</f>
        <v>0</v>
      </c>
      <c r="X44" s="25">
        <f>SUM('Purchase Production System:Distribution Customer'!X44)</f>
        <v>0</v>
      </c>
      <c r="Y44" s="25">
        <f>SUM('Purchase Production System:Distribution Customer'!Y44)</f>
        <v>0</v>
      </c>
      <c r="Z44" s="25">
        <f>SUM('Purchase Production System:Distribution Customer'!Z44)</f>
        <v>0</v>
      </c>
      <c r="AA44" s="25">
        <f>SUM('Purchase Production System:Distribution Customer'!AA44)</f>
        <v>0</v>
      </c>
      <c r="AB44" s="25">
        <f>SUM('Purchase Production System:Distribution Customer'!AB44)</f>
        <v>0</v>
      </c>
      <c r="AC44" s="25">
        <f>SUM('Purchase Production System:Distribution Customer'!AC44)</f>
        <v>0</v>
      </c>
      <c r="AD44" s="25">
        <f>SUM('Purchase Production System:Distribution Customer'!AD44)</f>
        <v>0</v>
      </c>
      <c r="AE44" s="25">
        <f>SUM('Purchase Production System:Distribution Customer'!AE44)</f>
        <v>0</v>
      </c>
      <c r="AF44" s="25">
        <f>SUM('Purchase Production System:Distribution Customer'!AF44)</f>
        <v>0</v>
      </c>
      <c r="AG44" s="25">
        <f>SUM('Purchase Production System:Distribution Customer'!AG44)</f>
        <v>0</v>
      </c>
      <c r="AH44" s="25">
        <f>SUM('Purchase Production System:Distribution Customer'!AH44)</f>
        <v>0</v>
      </c>
    </row>
    <row r="45" spans="1:34" s="172" customFormat="1" ht="12" customHeight="1">
      <c r="A45" s="1"/>
      <c r="B45" s="16" t="s">
        <v>106</v>
      </c>
      <c r="C45" s="5" t="s">
        <v>89</v>
      </c>
      <c r="D45" s="25">
        <f>SUM('Purchase Production System:Distribution Customer'!D45)</f>
        <v>61154.551212067534</v>
      </c>
      <c r="E45" s="33"/>
      <c r="F45" s="25">
        <f>SUM('Purchase Production System:Distribution Customer'!F45)</f>
        <v>0</v>
      </c>
      <c r="G45" s="25">
        <f>SUM('Purchase Production System:Distribution Customer'!G45)</f>
        <v>61154.551212067534</v>
      </c>
      <c r="H45" s="81"/>
      <c r="I45" s="25">
        <f>SUM('Purchase Production System:Distribution Customer'!I45)</f>
        <v>33659.155039731675</v>
      </c>
      <c r="J45" s="25">
        <f>SUM('Purchase Production System:Distribution Customer'!J45)</f>
        <v>11452.033083798722</v>
      </c>
      <c r="K45" s="25">
        <f>SUM('Purchase Production System:Distribution Customer'!K45)</f>
        <v>6166.9907453611831</v>
      </c>
      <c r="L45" s="25">
        <f>SUM('Purchase Production System:Distribution Customer'!L45)</f>
        <v>44.219411699852117</v>
      </c>
      <c r="M45" s="25">
        <f>SUM('Purchase Production System:Distribution Customer'!M45)</f>
        <v>27.597543857249789</v>
      </c>
      <c r="N45" s="25">
        <f>SUM('Purchase Production System:Distribution Customer'!N45)</f>
        <v>377.73246038354961</v>
      </c>
      <c r="O45" s="25">
        <f>SUM('Purchase Production System:Distribution Customer'!O45)</f>
        <v>2197.0819554247432</v>
      </c>
      <c r="P45" s="25">
        <f>SUM('Purchase Production System:Distribution Customer'!P45)</f>
        <v>771.55564688887216</v>
      </c>
      <c r="Q45" s="25">
        <f>SUM('Purchase Production System:Distribution Customer'!Q45)</f>
        <v>0</v>
      </c>
      <c r="R45" s="25">
        <f>SUM('Purchase Production System:Distribution Customer'!R45)</f>
        <v>0</v>
      </c>
      <c r="S45" s="25">
        <f>SUM('Purchase Production System:Distribution Customer'!S45)</f>
        <v>2157.0514983703429</v>
      </c>
      <c r="T45" s="25">
        <f>SUM('Purchase Production System:Distribution Customer'!T45)</f>
        <v>180.60640604151115</v>
      </c>
      <c r="U45" s="25">
        <f>SUM('Purchase Production System:Distribution Customer'!U45)</f>
        <v>3041.0281777135669</v>
      </c>
      <c r="V45" s="25">
        <f>SUM('Purchase Production System:Distribution Customer'!V45)</f>
        <v>1079.4992427962757</v>
      </c>
      <c r="W45" s="25">
        <f>SUM('Purchase Production System:Distribution Customer'!W45)</f>
        <v>0</v>
      </c>
      <c r="X45" s="25">
        <f>SUM('Purchase Production System:Distribution Customer'!X45)</f>
        <v>0</v>
      </c>
      <c r="Y45" s="25">
        <f>SUM('Purchase Production System:Distribution Customer'!Y45)</f>
        <v>0</v>
      </c>
      <c r="Z45" s="25">
        <f>SUM('Purchase Production System:Distribution Customer'!Z45)</f>
        <v>0</v>
      </c>
      <c r="AA45" s="25">
        <f>SUM('Purchase Production System:Distribution Customer'!AA45)</f>
        <v>0</v>
      </c>
      <c r="AB45" s="25">
        <f>SUM('Purchase Production System:Distribution Customer'!AB45)</f>
        <v>0</v>
      </c>
      <c r="AC45" s="25">
        <f>SUM('Purchase Production System:Distribution Customer'!AC45)</f>
        <v>0</v>
      </c>
      <c r="AD45" s="25">
        <f>SUM('Purchase Production System:Distribution Customer'!AD45)</f>
        <v>0</v>
      </c>
      <c r="AE45" s="25">
        <f>SUM('Purchase Production System:Distribution Customer'!AE45)</f>
        <v>0</v>
      </c>
      <c r="AF45" s="25">
        <f>SUM('Purchase Production System:Distribution Customer'!AF45)</f>
        <v>0</v>
      </c>
      <c r="AG45" s="25">
        <f>SUM('Purchase Production System:Distribution Customer'!AG45)</f>
        <v>0</v>
      </c>
      <c r="AH45" s="25">
        <f>SUM('Purchase Production System:Distribution Customer'!AH45)</f>
        <v>0</v>
      </c>
    </row>
    <row r="46" spans="1:34" s="172" customFormat="1" ht="12" customHeight="1">
      <c r="A46" s="1"/>
      <c r="B46" s="16" t="s">
        <v>39</v>
      </c>
      <c r="C46" s="5" t="s">
        <v>90</v>
      </c>
      <c r="D46" s="25">
        <f>SUM('Purchase Production System:Distribution Customer'!D46)</f>
        <v>161241.20378788895</v>
      </c>
      <c r="E46" s="33"/>
      <c r="F46" s="25">
        <f>SUM('Purchase Production System:Distribution Customer'!F46)</f>
        <v>0</v>
      </c>
      <c r="G46" s="25">
        <f>SUM('Purchase Production System:Distribution Customer'!G46)</f>
        <v>161241.20378788895</v>
      </c>
      <c r="H46" s="81"/>
      <c r="I46" s="25">
        <f>SUM('Purchase Production System:Distribution Customer'!I46)</f>
        <v>113180.32233674871</v>
      </c>
      <c r="J46" s="25">
        <f>SUM('Purchase Production System:Distribution Customer'!J46)</f>
        <v>19996.221035632621</v>
      </c>
      <c r="K46" s="25">
        <f>SUM('Purchase Production System:Distribution Customer'!K46)</f>
        <v>10250.093724277936</v>
      </c>
      <c r="L46" s="25">
        <f>SUM('Purchase Production System:Distribution Customer'!L46)</f>
        <v>72.639284497940054</v>
      </c>
      <c r="M46" s="25">
        <f>SUM('Purchase Production System:Distribution Customer'!M46)</f>
        <v>54.289288321007547</v>
      </c>
      <c r="N46" s="25">
        <f>SUM('Purchase Production System:Distribution Customer'!N46)</f>
        <v>650.95026430053179</v>
      </c>
      <c r="O46" s="25">
        <f>SUM('Purchase Production System:Distribution Customer'!O46)</f>
        <v>3655.9932028601138</v>
      </c>
      <c r="P46" s="25">
        <f>SUM('Purchase Production System:Distribution Customer'!P46)</f>
        <v>1294.2109633774187</v>
      </c>
      <c r="Q46" s="25">
        <f>SUM('Purchase Production System:Distribution Customer'!Q46)</f>
        <v>0</v>
      </c>
      <c r="R46" s="25">
        <f>SUM('Purchase Production System:Distribution Customer'!R46)</f>
        <v>0</v>
      </c>
      <c r="S46" s="25">
        <f>SUM('Purchase Production System:Distribution Customer'!S46)</f>
        <v>3614.1708666369254</v>
      </c>
      <c r="T46" s="25">
        <f>SUM('Purchase Production System:Distribution Customer'!T46)</f>
        <v>302.41979564239801</v>
      </c>
      <c r="U46" s="25">
        <f>SUM('Purchase Production System:Distribution Customer'!U46)</f>
        <v>6103.353288789368</v>
      </c>
      <c r="V46" s="25">
        <f>SUM('Purchase Production System:Distribution Customer'!V46)</f>
        <v>2066.5397368039894</v>
      </c>
      <c r="W46" s="25">
        <f>SUM('Purchase Production System:Distribution Customer'!W46)</f>
        <v>0</v>
      </c>
      <c r="X46" s="25">
        <f>SUM('Purchase Production System:Distribution Customer'!X46)</f>
        <v>0</v>
      </c>
      <c r="Y46" s="25">
        <f>SUM('Purchase Production System:Distribution Customer'!Y46)</f>
        <v>0</v>
      </c>
      <c r="Z46" s="25">
        <f>SUM('Purchase Production System:Distribution Customer'!Z46)</f>
        <v>0</v>
      </c>
      <c r="AA46" s="25">
        <f>SUM('Purchase Production System:Distribution Customer'!AA46)</f>
        <v>0</v>
      </c>
      <c r="AB46" s="25">
        <f>SUM('Purchase Production System:Distribution Customer'!AB46)</f>
        <v>0</v>
      </c>
      <c r="AC46" s="25">
        <f>SUM('Purchase Production System:Distribution Customer'!AC46)</f>
        <v>0</v>
      </c>
      <c r="AD46" s="25">
        <f>SUM('Purchase Production System:Distribution Customer'!AD46)</f>
        <v>0</v>
      </c>
      <c r="AE46" s="25">
        <f>SUM('Purchase Production System:Distribution Customer'!AE46)</f>
        <v>0</v>
      </c>
      <c r="AF46" s="25">
        <f>SUM('Purchase Production System:Distribution Customer'!AF46)</f>
        <v>0</v>
      </c>
      <c r="AG46" s="25">
        <f>SUM('Purchase Production System:Distribution Customer'!AG46)</f>
        <v>0</v>
      </c>
      <c r="AH46" s="25">
        <f>SUM('Purchase Production System:Distribution Customer'!AH46)</f>
        <v>0</v>
      </c>
    </row>
    <row r="47" spans="1:34" s="172" customFormat="1" ht="12" customHeight="1">
      <c r="A47" s="1"/>
      <c r="B47" s="16" t="s">
        <v>91</v>
      </c>
      <c r="C47" s="5" t="s">
        <v>92</v>
      </c>
      <c r="D47" s="25">
        <f>SUM('Purchase Production System:Distribution Customer'!D47)</f>
        <v>1096006.6336322287</v>
      </c>
      <c r="E47" s="33"/>
      <c r="F47" s="25">
        <f>SUM('Purchase Production System:Distribution Customer'!F47)</f>
        <v>0</v>
      </c>
      <c r="G47" s="25">
        <f>SUM('Purchase Production System:Distribution Customer'!G47)</f>
        <v>1096006.6336322287</v>
      </c>
      <c r="H47" s="81"/>
      <c r="I47" s="25">
        <f>SUM('Purchase Production System:Distribution Customer'!I47)</f>
        <v>1043820.3146373508</v>
      </c>
      <c r="J47" s="25">
        <f>SUM('Purchase Production System:Distribution Customer'!J47)</f>
        <v>21348.543094237222</v>
      </c>
      <c r="K47" s="25">
        <f>SUM('Purchase Production System:Distribution Customer'!K47)</f>
        <v>2156.0402927725963</v>
      </c>
      <c r="L47" s="25">
        <f>SUM('Purchase Production System:Distribution Customer'!L47)</f>
        <v>0</v>
      </c>
      <c r="M47" s="25">
        <f>SUM('Purchase Production System:Distribution Customer'!M47)</f>
        <v>161.46880309748843</v>
      </c>
      <c r="N47" s="25">
        <f>SUM('Purchase Production System:Distribution Customer'!N47)</f>
        <v>549.03821674141659</v>
      </c>
      <c r="O47" s="25">
        <f>SUM('Purchase Production System:Distribution Customer'!O47)</f>
        <v>844.66961258221795</v>
      </c>
      <c r="P47" s="25">
        <f>SUM('Purchase Production System:Distribution Customer'!P47)</f>
        <v>482.80532743510315</v>
      </c>
      <c r="Q47" s="25">
        <f>SUM('Purchase Production System:Distribution Customer'!Q47)</f>
        <v>0</v>
      </c>
      <c r="R47" s="25">
        <f>SUM('Purchase Production System:Distribution Customer'!R47)</f>
        <v>0</v>
      </c>
      <c r="S47" s="25">
        <f>SUM('Purchase Production System:Distribution Customer'!S47)</f>
        <v>1276.2694756412209</v>
      </c>
      <c r="T47" s="25">
        <f>SUM('Purchase Production System:Distribution Customer'!T47)</f>
        <v>103.45487428811667</v>
      </c>
      <c r="U47" s="25">
        <f>SUM('Purchase Production System:Distribution Customer'!U47)</f>
        <v>19976.35324669999</v>
      </c>
      <c r="V47" s="25">
        <f>SUM('Purchase Production System:Distribution Customer'!V47)</f>
        <v>5287.6760513825529</v>
      </c>
      <c r="W47" s="25">
        <f>SUM('Purchase Production System:Distribution Customer'!W47)</f>
        <v>0</v>
      </c>
      <c r="X47" s="25">
        <f>SUM('Purchase Production System:Distribution Customer'!X47)</f>
        <v>0</v>
      </c>
      <c r="Y47" s="25">
        <f>SUM('Purchase Production System:Distribution Customer'!Y47)</f>
        <v>0</v>
      </c>
      <c r="Z47" s="25">
        <f>SUM('Purchase Production System:Distribution Customer'!Z47)</f>
        <v>0</v>
      </c>
      <c r="AA47" s="25">
        <f>SUM('Purchase Production System:Distribution Customer'!AA47)</f>
        <v>0</v>
      </c>
      <c r="AB47" s="25">
        <f>SUM('Purchase Production System:Distribution Customer'!AB47)</f>
        <v>0</v>
      </c>
      <c r="AC47" s="25">
        <f>SUM('Purchase Production System:Distribution Customer'!AC47)</f>
        <v>0</v>
      </c>
      <c r="AD47" s="25">
        <f>SUM('Purchase Production System:Distribution Customer'!AD47)</f>
        <v>0</v>
      </c>
      <c r="AE47" s="25">
        <f>SUM('Purchase Production System:Distribution Customer'!AE47)</f>
        <v>0</v>
      </c>
      <c r="AF47" s="25">
        <f>SUM('Purchase Production System:Distribution Customer'!AF47)</f>
        <v>0</v>
      </c>
      <c r="AG47" s="25">
        <f>SUM('Purchase Production System:Distribution Customer'!AG47)</f>
        <v>0</v>
      </c>
      <c r="AH47" s="25">
        <f>SUM('Purchase Production System:Distribution Customer'!AH47)</f>
        <v>0</v>
      </c>
    </row>
    <row r="48" spans="1:34" s="172" customFormat="1" ht="12" customHeight="1">
      <c r="A48" s="1"/>
      <c r="B48" s="16" t="s">
        <v>93</v>
      </c>
      <c r="C48" s="5" t="s">
        <v>94</v>
      </c>
      <c r="D48" s="25">
        <f>SUM('Purchase Production System:Distribution Customer'!D48)</f>
        <v>330224.32535723608</v>
      </c>
      <c r="E48" s="33"/>
      <c r="F48" s="25">
        <f>SUM('Purchase Production System:Distribution Customer'!F48)</f>
        <v>0</v>
      </c>
      <c r="G48" s="25">
        <f>SUM('Purchase Production System:Distribution Customer'!G48)</f>
        <v>330224.32535723608</v>
      </c>
      <c r="H48" s="81"/>
      <c r="I48" s="25">
        <f>SUM('Purchase Production System:Distribution Customer'!I48)</f>
        <v>288807.99359687266</v>
      </c>
      <c r="J48" s="25">
        <f>SUM('Purchase Production System:Distribution Customer'!J48)</f>
        <v>17049.189182024449</v>
      </c>
      <c r="K48" s="25">
        <f>SUM('Purchase Production System:Distribution Customer'!K48)</f>
        <v>3983.3170824569861</v>
      </c>
      <c r="L48" s="25">
        <f>SUM('Purchase Production System:Distribution Customer'!L48)</f>
        <v>0</v>
      </c>
      <c r="M48" s="25">
        <f>SUM('Purchase Production System:Distribution Customer'!M48)</f>
        <v>128.34673230779129</v>
      </c>
      <c r="N48" s="25">
        <f>SUM('Purchase Production System:Distribution Customer'!N48)</f>
        <v>436.41409163299704</v>
      </c>
      <c r="O48" s="25">
        <f>SUM('Purchase Production System:Distribution Customer'!O48)</f>
        <v>1798.0298656703856</v>
      </c>
      <c r="P48" s="25">
        <f>SUM('Purchase Production System:Distribution Customer'!P48)</f>
        <v>1027.7372183181108</v>
      </c>
      <c r="Q48" s="25">
        <f>SUM('Purchase Production System:Distribution Customer'!Q48)</f>
        <v>227.11783163489631</v>
      </c>
      <c r="R48" s="25">
        <f>SUM('Purchase Production System:Distribution Customer'!R48)</f>
        <v>5.2097218692184573</v>
      </c>
      <c r="S48" s="25">
        <f>SUM('Purchase Production System:Distribution Customer'!S48)</f>
        <v>3081.4800696295433</v>
      </c>
      <c r="T48" s="25">
        <f>SUM('Purchase Production System:Distribution Customer'!T48)</f>
        <v>249.78591066333661</v>
      </c>
      <c r="U48" s="25">
        <f>SUM('Purchase Production System:Distribution Customer'!U48)</f>
        <v>9802.8937661081454</v>
      </c>
      <c r="V48" s="25">
        <f>SUM('Purchase Production System:Distribution Customer'!V48)</f>
        <v>2594.7942530431683</v>
      </c>
      <c r="W48" s="25">
        <f>SUM('Purchase Production System:Distribution Customer'!W48)</f>
        <v>1032.0160350044371</v>
      </c>
      <c r="X48" s="25">
        <f>SUM('Purchase Production System:Distribution Customer'!X48)</f>
        <v>0</v>
      </c>
      <c r="Y48" s="25">
        <f>SUM('Purchase Production System:Distribution Customer'!Y48)</f>
        <v>0</v>
      </c>
      <c r="Z48" s="25">
        <f>SUM('Purchase Production System:Distribution Customer'!Z48)</f>
        <v>0</v>
      </c>
      <c r="AA48" s="25">
        <f>SUM('Purchase Production System:Distribution Customer'!AA48)</f>
        <v>0</v>
      </c>
      <c r="AB48" s="25">
        <f>SUM('Purchase Production System:Distribution Customer'!AB48)</f>
        <v>0</v>
      </c>
      <c r="AC48" s="25">
        <f>SUM('Purchase Production System:Distribution Customer'!AC48)</f>
        <v>0</v>
      </c>
      <c r="AD48" s="25">
        <f>SUM('Purchase Production System:Distribution Customer'!AD48)</f>
        <v>0</v>
      </c>
      <c r="AE48" s="25">
        <f>SUM('Purchase Production System:Distribution Customer'!AE48)</f>
        <v>0</v>
      </c>
      <c r="AF48" s="25">
        <f>SUM('Purchase Production System:Distribution Customer'!AF48)</f>
        <v>0</v>
      </c>
      <c r="AG48" s="25">
        <f>SUM('Purchase Production System:Distribution Customer'!AG48)</f>
        <v>0</v>
      </c>
      <c r="AH48" s="25">
        <f>SUM('Purchase Production System:Distribution Customer'!AH48)</f>
        <v>0</v>
      </c>
    </row>
    <row r="49" spans="1:34" s="172" customFormat="1" ht="12" customHeight="1">
      <c r="A49" s="1"/>
      <c r="B49" s="16" t="s">
        <v>95</v>
      </c>
      <c r="C49" s="5" t="s">
        <v>96</v>
      </c>
      <c r="D49" s="25">
        <f>SUM('Purchase Production System:Distribution Customer'!D49)</f>
        <v>89989.182238265043</v>
      </c>
      <c r="E49" s="33"/>
      <c r="F49" s="25">
        <f>SUM('Purchase Production System:Distribution Customer'!F49)</f>
        <v>0</v>
      </c>
      <c r="G49" s="25">
        <f>SUM('Purchase Production System:Distribution Customer'!G49)</f>
        <v>89989.182238265043</v>
      </c>
      <c r="H49" s="81"/>
      <c r="I49" s="25">
        <f>SUM('Purchase Production System:Distribution Customer'!I49)</f>
        <v>78702.848857488498</v>
      </c>
      <c r="J49" s="25">
        <f>SUM('Purchase Production System:Distribution Customer'!J49)</f>
        <v>4646.061705648468</v>
      </c>
      <c r="K49" s="25">
        <f>SUM('Purchase Production System:Distribution Customer'!K49)</f>
        <v>1085.4907386312002</v>
      </c>
      <c r="L49" s="25">
        <f>SUM('Purchase Production System:Distribution Customer'!L49)</f>
        <v>0</v>
      </c>
      <c r="M49" s="25">
        <f>SUM('Purchase Production System:Distribution Customer'!M49)</f>
        <v>34.975671373806506</v>
      </c>
      <c r="N49" s="25">
        <f>SUM('Purchase Production System:Distribution Customer'!N49)</f>
        <v>118.9268754832755</v>
      </c>
      <c r="O49" s="25">
        <f>SUM('Purchase Production System:Distribution Customer'!O49)</f>
        <v>489.97976474512313</v>
      </c>
      <c r="P49" s="25">
        <f>SUM('Purchase Production System:Distribution Customer'!P49)</f>
        <v>280.06789545932361</v>
      </c>
      <c r="Q49" s="25">
        <f>SUM('Purchase Production System:Distribution Customer'!Q49)</f>
        <v>61.8917092750279</v>
      </c>
      <c r="R49" s="25">
        <f>SUM('Purchase Production System:Distribution Customer'!R49)</f>
        <v>1.4196973835667841</v>
      </c>
      <c r="S49" s="25">
        <f>SUM('Purchase Production System:Distribution Customer'!S49)</f>
        <v>839.73181336502728</v>
      </c>
      <c r="T49" s="25">
        <f>SUM('Purchase Production System:Distribution Customer'!T49)</f>
        <v>68.068970421598394</v>
      </c>
      <c r="U49" s="25">
        <f>SUM('Purchase Production System:Distribution Customer'!U49)</f>
        <v>2671.3791984474351</v>
      </c>
      <c r="V49" s="25">
        <f>SUM('Purchase Production System:Distribution Customer'!V49)</f>
        <v>707.10542797021662</v>
      </c>
      <c r="W49" s="25">
        <f>SUM('Purchase Production System:Distribution Customer'!W49)</f>
        <v>281.23391257248875</v>
      </c>
      <c r="X49" s="25">
        <f>SUM('Purchase Production System:Distribution Customer'!X49)</f>
        <v>0</v>
      </c>
      <c r="Y49" s="25">
        <f>SUM('Purchase Production System:Distribution Customer'!Y49)</f>
        <v>0</v>
      </c>
      <c r="Z49" s="25">
        <f>SUM('Purchase Production System:Distribution Customer'!Z49)</f>
        <v>0</v>
      </c>
      <c r="AA49" s="25">
        <f>SUM('Purchase Production System:Distribution Customer'!AA49)</f>
        <v>0</v>
      </c>
      <c r="AB49" s="25">
        <f>SUM('Purchase Production System:Distribution Customer'!AB49)</f>
        <v>0</v>
      </c>
      <c r="AC49" s="25">
        <f>SUM('Purchase Production System:Distribution Customer'!AC49)</f>
        <v>0</v>
      </c>
      <c r="AD49" s="25">
        <f>SUM('Purchase Production System:Distribution Customer'!AD49)</f>
        <v>0</v>
      </c>
      <c r="AE49" s="25">
        <f>SUM('Purchase Production System:Distribution Customer'!AE49)</f>
        <v>0</v>
      </c>
      <c r="AF49" s="25">
        <f>SUM('Purchase Production System:Distribution Customer'!AF49)</f>
        <v>0</v>
      </c>
      <c r="AG49" s="25">
        <f>SUM('Purchase Production System:Distribution Customer'!AG49)</f>
        <v>0</v>
      </c>
      <c r="AH49" s="25">
        <f>SUM('Purchase Production System:Distribution Customer'!AH49)</f>
        <v>0</v>
      </c>
    </row>
    <row r="50" spans="1:34" s="172" customFormat="1" ht="12" customHeight="1">
      <c r="A50" s="1"/>
      <c r="B50" s="16" t="s">
        <v>97</v>
      </c>
      <c r="C50" s="5" t="s">
        <v>98</v>
      </c>
      <c r="D50" s="25">
        <f>SUM('Purchase Production System:Distribution Customer'!D50)</f>
        <v>111584.40085821487</v>
      </c>
      <c r="E50" s="33"/>
      <c r="F50" s="25">
        <f>SUM('Purchase Production System:Distribution Customer'!F50)</f>
        <v>0</v>
      </c>
      <c r="G50" s="25">
        <f>SUM('Purchase Production System:Distribution Customer'!G50)</f>
        <v>111584.40085821487</v>
      </c>
      <c r="H50" s="81"/>
      <c r="I50" s="25">
        <f>SUM('Purchase Production System:Distribution Customer'!I50)</f>
        <v>97589.621520787899</v>
      </c>
      <c r="J50" s="25">
        <f>SUM('Purchase Production System:Distribution Customer'!J50)</f>
        <v>5761.0036993383756</v>
      </c>
      <c r="K50" s="25">
        <f>SUM('Purchase Production System:Distribution Customer'!K50)</f>
        <v>1345.9821580176501</v>
      </c>
      <c r="L50" s="25">
        <f>SUM('Purchase Production System:Distribution Customer'!L50)</f>
        <v>0</v>
      </c>
      <c r="M50" s="25">
        <f>SUM('Purchase Production System:Distribution Customer'!M50)</f>
        <v>43.36898322430249</v>
      </c>
      <c r="N50" s="25">
        <f>SUM('Purchase Production System:Distribution Customer'!N50)</f>
        <v>147.46643781698918</v>
      </c>
      <c r="O50" s="25">
        <f>SUM('Purchase Production System:Distribution Customer'!O50)</f>
        <v>607.56301059579152</v>
      </c>
      <c r="P50" s="25">
        <f>SUM('Purchase Production System:Distribution Customer'!P50)</f>
        <v>347.27738976120173</v>
      </c>
      <c r="Q50" s="25">
        <f>SUM('Purchase Production System:Distribution Customer'!Q50)</f>
        <v>76.74421664661142</v>
      </c>
      <c r="R50" s="25">
        <f>SUM('Purchase Production System:Distribution Customer'!R50)</f>
        <v>1.7603902825323539</v>
      </c>
      <c r="S50" s="25">
        <f>SUM('Purchase Production System:Distribution Customer'!S50)</f>
        <v>1041.2470582055753</v>
      </c>
      <c r="T50" s="25">
        <f>SUM('Purchase Production System:Distribution Customer'!T50)</f>
        <v>84.403870472109801</v>
      </c>
      <c r="U50" s="25">
        <f>SUM('Purchase Production System:Distribution Customer'!U50)</f>
        <v>3312.4453396477743</v>
      </c>
      <c r="V50" s="25">
        <f>SUM('Purchase Production System:Distribution Customer'!V50)</f>
        <v>876.79356074976852</v>
      </c>
      <c r="W50" s="25">
        <f>SUM('Purchase Production System:Distribution Customer'!W50)</f>
        <v>348.72322266830008</v>
      </c>
      <c r="X50" s="25">
        <f>SUM('Purchase Production System:Distribution Customer'!X50)</f>
        <v>0</v>
      </c>
      <c r="Y50" s="25">
        <f>SUM('Purchase Production System:Distribution Customer'!Y50)</f>
        <v>0</v>
      </c>
      <c r="Z50" s="25">
        <f>SUM('Purchase Production System:Distribution Customer'!Z50)</f>
        <v>0</v>
      </c>
      <c r="AA50" s="25">
        <f>SUM('Purchase Production System:Distribution Customer'!AA50)</f>
        <v>0</v>
      </c>
      <c r="AB50" s="25">
        <f>SUM('Purchase Production System:Distribution Customer'!AB50)</f>
        <v>0</v>
      </c>
      <c r="AC50" s="25">
        <f>SUM('Purchase Production System:Distribution Customer'!AC50)</f>
        <v>0</v>
      </c>
      <c r="AD50" s="25">
        <f>SUM('Purchase Production System:Distribution Customer'!AD50)</f>
        <v>0</v>
      </c>
      <c r="AE50" s="25">
        <f>SUM('Purchase Production System:Distribution Customer'!AE50)</f>
        <v>0</v>
      </c>
      <c r="AF50" s="25">
        <f>SUM('Purchase Production System:Distribution Customer'!AF50)</f>
        <v>0</v>
      </c>
      <c r="AG50" s="25">
        <f>SUM('Purchase Production System:Distribution Customer'!AG50)</f>
        <v>0</v>
      </c>
      <c r="AH50" s="25">
        <f>SUM('Purchase Production System:Distribution Customer'!AH50)</f>
        <v>0</v>
      </c>
    </row>
    <row r="51" spans="1:34" s="172" customFormat="1" ht="12" customHeight="1">
      <c r="A51" s="1"/>
      <c r="B51" s="16" t="s">
        <v>16</v>
      </c>
      <c r="C51" s="5" t="s">
        <v>99</v>
      </c>
      <c r="D51" s="25">
        <f>SUM('Purchase Production System:Distribution Customer'!D51)</f>
        <v>0</v>
      </c>
      <c r="E51" s="33"/>
      <c r="F51" s="25">
        <f>SUM('Purchase Production System:Distribution Customer'!F51)</f>
        <v>0</v>
      </c>
      <c r="G51" s="25">
        <f>SUM('Purchase Production System:Distribution Customer'!G51)</f>
        <v>0</v>
      </c>
      <c r="H51" s="81"/>
      <c r="I51" s="25">
        <f>SUM('Purchase Production System:Distribution Customer'!I51)</f>
        <v>0</v>
      </c>
      <c r="J51" s="25">
        <f>SUM('Purchase Production System:Distribution Customer'!J51)</f>
        <v>0</v>
      </c>
      <c r="K51" s="25">
        <f>SUM('Purchase Production System:Distribution Customer'!K51)</f>
        <v>0</v>
      </c>
      <c r="L51" s="25">
        <f>SUM('Purchase Production System:Distribution Customer'!L51)</f>
        <v>0</v>
      </c>
      <c r="M51" s="25">
        <f>SUM('Purchase Production System:Distribution Customer'!M51)</f>
        <v>0</v>
      </c>
      <c r="N51" s="25">
        <f>SUM('Purchase Production System:Distribution Customer'!N51)</f>
        <v>0</v>
      </c>
      <c r="O51" s="25">
        <f>SUM('Purchase Production System:Distribution Customer'!O51)</f>
        <v>0</v>
      </c>
      <c r="P51" s="25">
        <f>SUM('Purchase Production System:Distribution Customer'!P51)</f>
        <v>0</v>
      </c>
      <c r="Q51" s="25">
        <f>SUM('Purchase Production System:Distribution Customer'!Q51)</f>
        <v>0</v>
      </c>
      <c r="R51" s="25">
        <f>SUM('Purchase Production System:Distribution Customer'!R51)</f>
        <v>0</v>
      </c>
      <c r="S51" s="25">
        <f>SUM('Purchase Production System:Distribution Customer'!S51)</f>
        <v>0</v>
      </c>
      <c r="T51" s="25">
        <f>SUM('Purchase Production System:Distribution Customer'!T51)</f>
        <v>0</v>
      </c>
      <c r="U51" s="25">
        <f>SUM('Purchase Production System:Distribution Customer'!U51)</f>
        <v>0</v>
      </c>
      <c r="V51" s="25">
        <f>SUM('Purchase Production System:Distribution Customer'!V51)</f>
        <v>0</v>
      </c>
      <c r="W51" s="25">
        <f>SUM('Purchase Production System:Distribution Customer'!W51)</f>
        <v>0</v>
      </c>
      <c r="X51" s="25">
        <f>SUM('Purchase Production System:Distribution Customer'!X51)</f>
        <v>0</v>
      </c>
      <c r="Y51" s="25">
        <f>SUM('Purchase Production System:Distribution Customer'!Y51)</f>
        <v>0</v>
      </c>
      <c r="Z51" s="25">
        <f>SUM('Purchase Production System:Distribution Customer'!Z51)</f>
        <v>0</v>
      </c>
      <c r="AA51" s="25">
        <f>SUM('Purchase Production System:Distribution Customer'!AA51)</f>
        <v>0</v>
      </c>
      <c r="AB51" s="25">
        <f>SUM('Purchase Production System:Distribution Customer'!AB51)</f>
        <v>0</v>
      </c>
      <c r="AC51" s="25">
        <f>SUM('Purchase Production System:Distribution Customer'!AC51)</f>
        <v>0</v>
      </c>
      <c r="AD51" s="25">
        <f>SUM('Purchase Production System:Distribution Customer'!AD51)</f>
        <v>0</v>
      </c>
      <c r="AE51" s="25">
        <f>SUM('Purchase Production System:Distribution Customer'!AE51)</f>
        <v>0</v>
      </c>
      <c r="AF51" s="25">
        <f>SUM('Purchase Production System:Distribution Customer'!AF51)</f>
        <v>0</v>
      </c>
      <c r="AG51" s="25">
        <f>SUM('Purchase Production System:Distribution Customer'!AG51)</f>
        <v>0</v>
      </c>
      <c r="AH51" s="25">
        <f>SUM('Purchase Production System:Distribution Customer'!AH51)</f>
        <v>0</v>
      </c>
    </row>
    <row r="52" spans="1:34" s="172" customFormat="1" ht="12" customHeight="1">
      <c r="A52" s="1"/>
      <c r="B52" s="16" t="s">
        <v>42</v>
      </c>
      <c r="C52" s="1"/>
      <c r="D52" s="26">
        <f>SUM(D42:D51)</f>
        <v>3179642.8053399399</v>
      </c>
      <c r="E52" s="33"/>
      <c r="F52" s="26">
        <f>SUM(F42:F51)</f>
        <v>0</v>
      </c>
      <c r="G52" s="26">
        <f>SUM(G42:G51)</f>
        <v>3179642.8053399399</v>
      </c>
      <c r="H52" s="81"/>
      <c r="I52" s="26">
        <f t="shared" ref="I52:AH52" si="4">SUM(I42:I51)</f>
        <v>2598205.3456059145</v>
      </c>
      <c r="J52" s="26">
        <f t="shared" si="4"/>
        <v>241254.99151879855</v>
      </c>
      <c r="K52" s="26">
        <f t="shared" si="4"/>
        <v>107221.0962683973</v>
      </c>
      <c r="L52" s="26">
        <f t="shared" si="4"/>
        <v>699.10431360698556</v>
      </c>
      <c r="M52" s="26">
        <f t="shared" si="4"/>
        <v>890.65811809002946</v>
      </c>
      <c r="N52" s="26">
        <f t="shared" si="4"/>
        <v>7516.8046016741928</v>
      </c>
      <c r="O52" s="26">
        <f t="shared" si="4"/>
        <v>38926.720703967112</v>
      </c>
      <c r="P52" s="26">
        <f t="shared" si="4"/>
        <v>14593.79889161014</v>
      </c>
      <c r="Q52" s="26">
        <f t="shared" si="4"/>
        <v>365.75375755653567</v>
      </c>
      <c r="R52" s="26">
        <f t="shared" si="4"/>
        <v>8.3898095353175943</v>
      </c>
      <c r="S52" s="26">
        <f t="shared" si="4"/>
        <v>41022.694977665975</v>
      </c>
      <c r="T52" s="26">
        <f t="shared" si="4"/>
        <v>3416.3009907267515</v>
      </c>
      <c r="U52" s="26">
        <f t="shared" si="4"/>
        <v>94503.746671141242</v>
      </c>
      <c r="V52" s="26">
        <f t="shared" si="4"/>
        <v>29355.42594101073</v>
      </c>
      <c r="W52" s="26">
        <f t="shared" si="4"/>
        <v>1661.9731702452259</v>
      </c>
      <c r="X52" s="26">
        <f t="shared" si="4"/>
        <v>0</v>
      </c>
      <c r="Y52" s="26">
        <f t="shared" si="4"/>
        <v>0</v>
      </c>
      <c r="Z52" s="26">
        <f t="shared" si="4"/>
        <v>0</v>
      </c>
      <c r="AA52" s="26">
        <f t="shared" si="4"/>
        <v>0</v>
      </c>
      <c r="AB52" s="26">
        <f t="shared" si="4"/>
        <v>0</v>
      </c>
      <c r="AC52" s="26">
        <f t="shared" si="4"/>
        <v>0</v>
      </c>
      <c r="AD52" s="26">
        <f t="shared" si="4"/>
        <v>0</v>
      </c>
      <c r="AE52" s="26">
        <f t="shared" si="4"/>
        <v>0</v>
      </c>
      <c r="AF52" s="26">
        <f t="shared" si="4"/>
        <v>0</v>
      </c>
      <c r="AG52" s="26">
        <f t="shared" si="4"/>
        <v>0</v>
      </c>
      <c r="AH52" s="26">
        <f t="shared" si="4"/>
        <v>0</v>
      </c>
    </row>
    <row r="53" spans="1:34" s="172" customFormat="1" ht="12" customHeight="1">
      <c r="A53" s="1"/>
      <c r="B53" s="1"/>
      <c r="C53" s="1"/>
      <c r="D53" s="25"/>
      <c r="E53" s="33"/>
      <c r="F53" s="25"/>
      <c r="G53" s="25"/>
      <c r="H53" s="81"/>
      <c r="I53" s="25"/>
      <c r="J53" s="25"/>
      <c r="K53" s="25"/>
      <c r="L53" s="117"/>
      <c r="M53" s="25"/>
      <c r="N53" s="25"/>
      <c r="O53" s="25"/>
      <c r="P53" s="25"/>
      <c r="Q53" s="25"/>
      <c r="R53" s="25"/>
      <c r="S53" s="25"/>
      <c r="T53" s="25"/>
      <c r="U53" s="25"/>
      <c r="V53" s="25"/>
      <c r="W53" s="25"/>
      <c r="X53" s="96"/>
      <c r="Y53" s="25"/>
      <c r="Z53" s="25"/>
      <c r="AA53" s="25"/>
      <c r="AB53" s="25"/>
      <c r="AC53" s="25"/>
      <c r="AD53" s="25"/>
      <c r="AE53" s="25"/>
      <c r="AF53" s="25"/>
      <c r="AG53" s="25"/>
      <c r="AH53" s="25"/>
    </row>
    <row r="54" spans="1:34" s="172" customFormat="1" ht="12" customHeight="1">
      <c r="A54" s="16" t="s">
        <v>100</v>
      </c>
      <c r="B54" s="1"/>
      <c r="C54" s="1"/>
      <c r="D54" s="25"/>
      <c r="E54" s="33"/>
      <c r="F54" s="25"/>
      <c r="G54" s="25"/>
      <c r="H54" s="81"/>
      <c r="I54" s="25"/>
      <c r="J54" s="25"/>
      <c r="K54" s="25"/>
      <c r="L54" s="117"/>
      <c r="M54" s="25"/>
      <c r="N54" s="25"/>
      <c r="O54" s="25"/>
      <c r="P54" s="25"/>
      <c r="Q54" s="25"/>
      <c r="R54" s="25"/>
      <c r="S54" s="25"/>
      <c r="T54" s="25"/>
      <c r="U54" s="25"/>
      <c r="V54" s="25"/>
      <c r="W54" s="25"/>
      <c r="X54" s="96"/>
      <c r="Y54" s="25"/>
      <c r="Z54" s="25"/>
      <c r="AA54" s="25"/>
      <c r="AB54" s="25"/>
      <c r="AC54" s="25"/>
      <c r="AD54" s="25"/>
      <c r="AE54" s="25"/>
      <c r="AF54" s="25"/>
      <c r="AG54" s="25"/>
      <c r="AH54" s="25"/>
    </row>
    <row r="55" spans="1:34" s="172" customFormat="1" ht="12" customHeight="1">
      <c r="A55" s="1"/>
      <c r="B55" s="16" t="s">
        <v>37</v>
      </c>
      <c r="C55" s="5" t="s">
        <v>84</v>
      </c>
      <c r="D55" s="25">
        <f>SUM('Purchase Production System:Distribution Customer'!D55)</f>
        <v>5135.629397218363</v>
      </c>
      <c r="E55" s="33"/>
      <c r="F55" s="25">
        <f>SUM('Purchase Production System:Distribution Customer'!F55)</f>
        <v>0</v>
      </c>
      <c r="G55" s="25">
        <f>SUM('Purchase Production System:Distribution Customer'!G55)</f>
        <v>5135.629397218363</v>
      </c>
      <c r="H55" s="81"/>
      <c r="I55" s="25">
        <f>SUM('Purchase Production System:Distribution Customer'!I55)</f>
        <v>0</v>
      </c>
      <c r="J55" s="25">
        <f>SUM('Purchase Production System:Distribution Customer'!J55)</f>
        <v>0</v>
      </c>
      <c r="K55" s="25">
        <f>SUM('Purchase Production System:Distribution Customer'!K55)</f>
        <v>0</v>
      </c>
      <c r="L55" s="25">
        <f>SUM('Purchase Production System:Distribution Customer'!L55)</f>
        <v>0</v>
      </c>
      <c r="M55" s="25">
        <f>SUM('Purchase Production System:Distribution Customer'!M55)</f>
        <v>0</v>
      </c>
      <c r="N55" s="25">
        <f>SUM('Purchase Production System:Distribution Customer'!N55)</f>
        <v>0</v>
      </c>
      <c r="O55" s="25">
        <f>SUM('Purchase Production System:Distribution Customer'!O55)</f>
        <v>0</v>
      </c>
      <c r="P55" s="25">
        <f>SUM('Purchase Production System:Distribution Customer'!P55)</f>
        <v>0</v>
      </c>
      <c r="Q55" s="25">
        <f>SUM('Purchase Production System:Distribution Customer'!Q55)</f>
        <v>0</v>
      </c>
      <c r="R55" s="25">
        <f>SUM('Purchase Production System:Distribution Customer'!R55)</f>
        <v>0</v>
      </c>
      <c r="S55" s="25">
        <f>SUM('Purchase Production System:Distribution Customer'!S55)</f>
        <v>0</v>
      </c>
      <c r="T55" s="25">
        <f>SUM('Purchase Production System:Distribution Customer'!T55)</f>
        <v>0</v>
      </c>
      <c r="U55" s="25">
        <f>SUM('Purchase Production System:Distribution Customer'!U55)</f>
        <v>0</v>
      </c>
      <c r="V55" s="25">
        <f>SUM('Purchase Production System:Distribution Customer'!V55)</f>
        <v>0</v>
      </c>
      <c r="W55" s="25">
        <f>SUM('Purchase Production System:Distribution Customer'!W55)</f>
        <v>0</v>
      </c>
      <c r="X55" s="25">
        <f>SUM('Purchase Production System:Distribution Customer'!X55)</f>
        <v>0</v>
      </c>
      <c r="Y55" s="25">
        <f>SUM('Purchase Production System:Distribution Customer'!Y55)</f>
        <v>0</v>
      </c>
      <c r="Z55" s="25">
        <f>SUM('Purchase Production System:Distribution Customer'!Z55)</f>
        <v>0</v>
      </c>
      <c r="AA55" s="25">
        <f>SUM('Purchase Production System:Distribution Customer'!AA55)</f>
        <v>0</v>
      </c>
      <c r="AB55" s="25">
        <f>SUM('Purchase Production System:Distribution Customer'!AB55)</f>
        <v>0</v>
      </c>
      <c r="AC55" s="25">
        <f>SUM('Purchase Production System:Distribution Customer'!AC55)</f>
        <v>0</v>
      </c>
      <c r="AD55" s="25">
        <f>SUM('Purchase Production System:Distribution Customer'!AD55)</f>
        <v>3172.5102516476768</v>
      </c>
      <c r="AE55" s="25">
        <f>SUM('Purchase Production System:Distribution Customer'!AE55)</f>
        <v>679.64648120980678</v>
      </c>
      <c r="AF55" s="25">
        <f>SUM('Purchase Production System:Distribution Customer'!AF55)</f>
        <v>824.90332619794344</v>
      </c>
      <c r="AG55" s="25">
        <f>SUM('Purchase Production System:Distribution Customer'!AG55)</f>
        <v>355.25413682080415</v>
      </c>
      <c r="AH55" s="25">
        <f>SUM('Purchase Production System:Distribution Customer'!AH55)</f>
        <v>103.31520134213248</v>
      </c>
    </row>
    <row r="56" spans="1:34" s="172" customFormat="1" ht="12" customHeight="1">
      <c r="A56" s="1"/>
      <c r="B56" s="16" t="s">
        <v>48</v>
      </c>
      <c r="C56" s="5" t="s">
        <v>86</v>
      </c>
      <c r="D56" s="25">
        <f>SUM('Purchase Production System:Distribution Customer'!D56)</f>
        <v>10468.679011098044</v>
      </c>
      <c r="E56" s="33"/>
      <c r="F56" s="25">
        <f>SUM('Purchase Production System:Distribution Customer'!F56)</f>
        <v>0</v>
      </c>
      <c r="G56" s="25">
        <f>SUM('Purchase Production System:Distribution Customer'!G56)</f>
        <v>10468.679011098044</v>
      </c>
      <c r="H56" s="81"/>
      <c r="I56" s="25">
        <f>SUM('Purchase Production System:Distribution Customer'!I56)</f>
        <v>0</v>
      </c>
      <c r="J56" s="25">
        <f>SUM('Purchase Production System:Distribution Customer'!J56)</f>
        <v>0</v>
      </c>
      <c r="K56" s="25">
        <f>SUM('Purchase Production System:Distribution Customer'!K56)</f>
        <v>0</v>
      </c>
      <c r="L56" s="25">
        <f>SUM('Purchase Production System:Distribution Customer'!L56)</f>
        <v>0</v>
      </c>
      <c r="M56" s="25">
        <f>SUM('Purchase Production System:Distribution Customer'!M56)</f>
        <v>0</v>
      </c>
      <c r="N56" s="25">
        <f>SUM('Purchase Production System:Distribution Customer'!N56)</f>
        <v>0</v>
      </c>
      <c r="O56" s="25">
        <f>SUM('Purchase Production System:Distribution Customer'!O56)</f>
        <v>0</v>
      </c>
      <c r="P56" s="25">
        <f>SUM('Purchase Production System:Distribution Customer'!P56)</f>
        <v>0</v>
      </c>
      <c r="Q56" s="25">
        <f>SUM('Purchase Production System:Distribution Customer'!Q56)</f>
        <v>0</v>
      </c>
      <c r="R56" s="25">
        <f>SUM('Purchase Production System:Distribution Customer'!R56)</f>
        <v>0</v>
      </c>
      <c r="S56" s="25">
        <f>SUM('Purchase Production System:Distribution Customer'!S56)</f>
        <v>0</v>
      </c>
      <c r="T56" s="25">
        <f>SUM('Purchase Production System:Distribution Customer'!T56)</f>
        <v>0</v>
      </c>
      <c r="U56" s="25">
        <f>SUM('Purchase Production System:Distribution Customer'!U56)</f>
        <v>0</v>
      </c>
      <c r="V56" s="25">
        <f>SUM('Purchase Production System:Distribution Customer'!V56)</f>
        <v>0</v>
      </c>
      <c r="W56" s="25">
        <f>SUM('Purchase Production System:Distribution Customer'!W56)</f>
        <v>0</v>
      </c>
      <c r="X56" s="25">
        <f>SUM('Purchase Production System:Distribution Customer'!X56)</f>
        <v>0</v>
      </c>
      <c r="Y56" s="25">
        <f>SUM('Purchase Production System:Distribution Customer'!Y56)</f>
        <v>0</v>
      </c>
      <c r="Z56" s="25">
        <f>SUM('Purchase Production System:Distribution Customer'!Z56)</f>
        <v>0</v>
      </c>
      <c r="AA56" s="25">
        <f>SUM('Purchase Production System:Distribution Customer'!AA56)</f>
        <v>0</v>
      </c>
      <c r="AB56" s="25">
        <f>SUM('Purchase Production System:Distribution Customer'!AB56)</f>
        <v>0</v>
      </c>
      <c r="AC56" s="25">
        <f>SUM('Purchase Production System:Distribution Customer'!AC56)</f>
        <v>0</v>
      </c>
      <c r="AD56" s="25">
        <f>SUM('Purchase Production System:Distribution Customer'!AD56)</f>
        <v>6466.9758884677667</v>
      </c>
      <c r="AE56" s="25">
        <f>SUM('Purchase Production System:Distribution Customer'!AE56)</f>
        <v>1385.4194495929708</v>
      </c>
      <c r="AF56" s="25">
        <f>SUM('Purchase Production System:Distribution Customer'!AF56)</f>
        <v>1681.5170000060252</v>
      </c>
      <c r="AG56" s="25">
        <f>SUM('Purchase Production System:Distribution Customer'!AG56)</f>
        <v>724.16470077768236</v>
      </c>
      <c r="AH56" s="25">
        <f>SUM('Purchase Production System:Distribution Customer'!AH56)</f>
        <v>210.60197225359931</v>
      </c>
    </row>
    <row r="57" spans="1:34" s="172" customFormat="1" ht="12" customHeight="1">
      <c r="A57" s="1"/>
      <c r="B57" s="16" t="s">
        <v>101</v>
      </c>
      <c r="C57" s="5" t="s">
        <v>87</v>
      </c>
      <c r="D57" s="25">
        <f>SUM('Purchase Production System:Distribution Customer'!D57)</f>
        <v>590031.33738060575</v>
      </c>
      <c r="E57" s="33"/>
      <c r="F57" s="25">
        <f>SUM('Purchase Production System:Distribution Customer'!F57)</f>
        <v>0</v>
      </c>
      <c r="G57" s="25">
        <f>SUM('Purchase Production System:Distribution Customer'!G57)</f>
        <v>590031.33738060575</v>
      </c>
      <c r="H57" s="81"/>
      <c r="I57" s="25">
        <f>SUM('Purchase Production System:Distribution Customer'!I57)</f>
        <v>0</v>
      </c>
      <c r="J57" s="25">
        <f>SUM('Purchase Production System:Distribution Customer'!J57)</f>
        <v>0</v>
      </c>
      <c r="K57" s="25">
        <f>SUM('Purchase Production System:Distribution Customer'!K57)</f>
        <v>0</v>
      </c>
      <c r="L57" s="25">
        <f>SUM('Purchase Production System:Distribution Customer'!L57)</f>
        <v>0</v>
      </c>
      <c r="M57" s="25">
        <f>SUM('Purchase Production System:Distribution Customer'!M57)</f>
        <v>0</v>
      </c>
      <c r="N57" s="25">
        <f>SUM('Purchase Production System:Distribution Customer'!N57)</f>
        <v>0</v>
      </c>
      <c r="O57" s="25">
        <f>SUM('Purchase Production System:Distribution Customer'!O57)</f>
        <v>0</v>
      </c>
      <c r="P57" s="25">
        <f>SUM('Purchase Production System:Distribution Customer'!P57)</f>
        <v>0</v>
      </c>
      <c r="Q57" s="25">
        <f>SUM('Purchase Production System:Distribution Customer'!Q57)</f>
        <v>0</v>
      </c>
      <c r="R57" s="25">
        <f>SUM('Purchase Production System:Distribution Customer'!R57)</f>
        <v>0</v>
      </c>
      <c r="S57" s="25">
        <f>SUM('Purchase Production System:Distribution Customer'!S57)</f>
        <v>0</v>
      </c>
      <c r="T57" s="25">
        <f>SUM('Purchase Production System:Distribution Customer'!T57)</f>
        <v>0</v>
      </c>
      <c r="U57" s="25">
        <f>SUM('Purchase Production System:Distribution Customer'!U57)</f>
        <v>0</v>
      </c>
      <c r="V57" s="25">
        <f>SUM('Purchase Production System:Distribution Customer'!V57)</f>
        <v>0</v>
      </c>
      <c r="W57" s="25">
        <f>SUM('Purchase Production System:Distribution Customer'!W57)</f>
        <v>0</v>
      </c>
      <c r="X57" s="25">
        <f>SUM('Purchase Production System:Distribution Customer'!X57)</f>
        <v>0</v>
      </c>
      <c r="Y57" s="25">
        <f>SUM('Purchase Production System:Distribution Customer'!Y57)</f>
        <v>0</v>
      </c>
      <c r="Z57" s="25">
        <f>SUM('Purchase Production System:Distribution Customer'!Z57)</f>
        <v>0</v>
      </c>
      <c r="AA57" s="25">
        <f>SUM('Purchase Production System:Distribution Customer'!AA57)</f>
        <v>0</v>
      </c>
      <c r="AB57" s="25">
        <f>SUM('Purchase Production System:Distribution Customer'!AB57)</f>
        <v>0</v>
      </c>
      <c r="AC57" s="25">
        <f>SUM('Purchase Production System:Distribution Customer'!AC57)</f>
        <v>0</v>
      </c>
      <c r="AD57" s="25">
        <f>SUM('Purchase Production System:Distribution Customer'!AD57)</f>
        <v>499744.3121197056</v>
      </c>
      <c r="AE57" s="25">
        <f>SUM('Purchase Production System:Distribution Customer'!AE57)</f>
        <v>90287.025260900089</v>
      </c>
      <c r="AF57" s="25">
        <f>SUM('Purchase Production System:Distribution Customer'!AF57)</f>
        <v>0</v>
      </c>
      <c r="AG57" s="25">
        <f>SUM('Purchase Production System:Distribution Customer'!AG57)</f>
        <v>0</v>
      </c>
      <c r="AH57" s="25">
        <f>SUM('Purchase Production System:Distribution Customer'!AH57)</f>
        <v>0</v>
      </c>
    </row>
    <row r="58" spans="1:34" s="172" customFormat="1" ht="12" customHeight="1">
      <c r="A58" s="1"/>
      <c r="B58" s="16" t="s">
        <v>102</v>
      </c>
      <c r="C58" s="5" t="s">
        <v>103</v>
      </c>
      <c r="D58" s="25">
        <f>SUM('Purchase Production System:Distribution Customer'!D58)</f>
        <v>273095.01982806664</v>
      </c>
      <c r="E58" s="33"/>
      <c r="F58" s="25">
        <f>SUM('Purchase Production System:Distribution Customer'!F58)</f>
        <v>0</v>
      </c>
      <c r="G58" s="25">
        <f>SUM('Purchase Production System:Distribution Customer'!G58)</f>
        <v>273095.01982806664</v>
      </c>
      <c r="H58" s="81"/>
      <c r="I58" s="25">
        <f>SUM('Purchase Production System:Distribution Customer'!I58)</f>
        <v>0</v>
      </c>
      <c r="J58" s="25">
        <f>SUM('Purchase Production System:Distribution Customer'!J58)</f>
        <v>0</v>
      </c>
      <c r="K58" s="25">
        <f>SUM('Purchase Production System:Distribution Customer'!K58)</f>
        <v>0</v>
      </c>
      <c r="L58" s="25">
        <f>SUM('Purchase Production System:Distribution Customer'!L58)</f>
        <v>0</v>
      </c>
      <c r="M58" s="25">
        <f>SUM('Purchase Production System:Distribution Customer'!M58)</f>
        <v>0</v>
      </c>
      <c r="N58" s="25">
        <f>SUM('Purchase Production System:Distribution Customer'!N58)</f>
        <v>0</v>
      </c>
      <c r="O58" s="25">
        <f>SUM('Purchase Production System:Distribution Customer'!O58)</f>
        <v>0</v>
      </c>
      <c r="P58" s="25">
        <f>SUM('Purchase Production System:Distribution Customer'!P58)</f>
        <v>0</v>
      </c>
      <c r="Q58" s="25">
        <f>SUM('Purchase Production System:Distribution Customer'!Q58)</f>
        <v>0</v>
      </c>
      <c r="R58" s="25">
        <f>SUM('Purchase Production System:Distribution Customer'!R58)</f>
        <v>0</v>
      </c>
      <c r="S58" s="25">
        <f>SUM('Purchase Production System:Distribution Customer'!S58)</f>
        <v>0</v>
      </c>
      <c r="T58" s="25">
        <f>SUM('Purchase Production System:Distribution Customer'!T58)</f>
        <v>0</v>
      </c>
      <c r="U58" s="25">
        <f>SUM('Purchase Production System:Distribution Customer'!U58)</f>
        <v>0</v>
      </c>
      <c r="V58" s="25">
        <f>SUM('Purchase Production System:Distribution Customer'!V58)</f>
        <v>0</v>
      </c>
      <c r="W58" s="25">
        <f>SUM('Purchase Production System:Distribution Customer'!W58)</f>
        <v>0</v>
      </c>
      <c r="X58" s="25">
        <f>SUM('Purchase Production System:Distribution Customer'!X58)</f>
        <v>0</v>
      </c>
      <c r="Y58" s="25">
        <f>SUM('Purchase Production System:Distribution Customer'!Y58)</f>
        <v>0</v>
      </c>
      <c r="Z58" s="25">
        <f>SUM('Purchase Production System:Distribution Customer'!Z58)</f>
        <v>0</v>
      </c>
      <c r="AA58" s="25">
        <f>SUM('Purchase Production System:Distribution Customer'!AA58)</f>
        <v>0</v>
      </c>
      <c r="AB58" s="25">
        <f>SUM('Purchase Production System:Distribution Customer'!AB58)</f>
        <v>0</v>
      </c>
      <c r="AC58" s="25">
        <f>SUM('Purchase Production System:Distribution Customer'!AC58)</f>
        <v>0</v>
      </c>
      <c r="AD58" s="25">
        <f>SUM('Purchase Production System:Distribution Customer'!AD58)</f>
        <v>103064.3123909391</v>
      </c>
      <c r="AE58" s="25">
        <f>SUM('Purchase Production System:Distribution Customer'!AE58)</f>
        <v>33400.155307721281</v>
      </c>
      <c r="AF58" s="25">
        <f>SUM('Purchase Production System:Distribution Customer'!AF58)</f>
        <v>85572.542781897733</v>
      </c>
      <c r="AG58" s="25">
        <f>SUM('Purchase Production System:Distribution Customer'!AG58)</f>
        <v>44625.29080401938</v>
      </c>
      <c r="AH58" s="25">
        <f>SUM('Purchase Production System:Distribution Customer'!AH58)</f>
        <v>6432.7185434891599</v>
      </c>
    </row>
    <row r="59" spans="1:34" s="172" customFormat="1" ht="12" customHeight="1">
      <c r="A59" s="1"/>
      <c r="B59" s="16" t="s">
        <v>104</v>
      </c>
      <c r="C59" s="5" t="s">
        <v>105</v>
      </c>
      <c r="D59" s="25">
        <f>SUM('Purchase Production System:Distribution Customer'!D59)</f>
        <v>32642.688718599995</v>
      </c>
      <c r="E59" s="33"/>
      <c r="F59" s="25">
        <f>SUM('Purchase Production System:Distribution Customer'!F59)</f>
        <v>0</v>
      </c>
      <c r="G59" s="25">
        <f>SUM('Purchase Production System:Distribution Customer'!G59)</f>
        <v>32642.688718599995</v>
      </c>
      <c r="H59" s="81"/>
      <c r="I59" s="25">
        <f>SUM('Purchase Production System:Distribution Customer'!I59)</f>
        <v>0</v>
      </c>
      <c r="J59" s="25">
        <f>SUM('Purchase Production System:Distribution Customer'!J59)</f>
        <v>0</v>
      </c>
      <c r="K59" s="25">
        <f>SUM('Purchase Production System:Distribution Customer'!K59)</f>
        <v>0</v>
      </c>
      <c r="L59" s="25">
        <f>SUM('Purchase Production System:Distribution Customer'!L59)</f>
        <v>0</v>
      </c>
      <c r="M59" s="25">
        <f>SUM('Purchase Production System:Distribution Customer'!M59)</f>
        <v>0</v>
      </c>
      <c r="N59" s="25">
        <f>SUM('Purchase Production System:Distribution Customer'!N59)</f>
        <v>0</v>
      </c>
      <c r="O59" s="25">
        <f>SUM('Purchase Production System:Distribution Customer'!O59)</f>
        <v>0</v>
      </c>
      <c r="P59" s="25">
        <f>SUM('Purchase Production System:Distribution Customer'!P59)</f>
        <v>0</v>
      </c>
      <c r="Q59" s="25">
        <f>SUM('Purchase Production System:Distribution Customer'!Q59)</f>
        <v>0</v>
      </c>
      <c r="R59" s="25">
        <f>SUM('Purchase Production System:Distribution Customer'!R59)</f>
        <v>0</v>
      </c>
      <c r="S59" s="25">
        <f>SUM('Purchase Production System:Distribution Customer'!S59)</f>
        <v>0</v>
      </c>
      <c r="T59" s="25">
        <f>SUM('Purchase Production System:Distribution Customer'!T59)</f>
        <v>0</v>
      </c>
      <c r="U59" s="25">
        <f>SUM('Purchase Production System:Distribution Customer'!U59)</f>
        <v>0</v>
      </c>
      <c r="V59" s="25">
        <f>SUM('Purchase Production System:Distribution Customer'!V59)</f>
        <v>0</v>
      </c>
      <c r="W59" s="25">
        <f>SUM('Purchase Production System:Distribution Customer'!W59)</f>
        <v>0</v>
      </c>
      <c r="X59" s="25">
        <f>SUM('Purchase Production System:Distribution Customer'!X59)</f>
        <v>0</v>
      </c>
      <c r="Y59" s="25">
        <f>SUM('Purchase Production System:Distribution Customer'!Y59)</f>
        <v>0</v>
      </c>
      <c r="Z59" s="25">
        <f>SUM('Purchase Production System:Distribution Customer'!Z59)</f>
        <v>0</v>
      </c>
      <c r="AA59" s="25">
        <f>SUM('Purchase Production System:Distribution Customer'!AA59)</f>
        <v>0</v>
      </c>
      <c r="AB59" s="25">
        <f>SUM('Purchase Production System:Distribution Customer'!AB59)</f>
        <v>0</v>
      </c>
      <c r="AC59" s="25">
        <f>SUM('Purchase Production System:Distribution Customer'!AC59)</f>
        <v>0</v>
      </c>
      <c r="AD59" s="25">
        <f>SUM('Purchase Production System:Distribution Customer'!AD59)</f>
        <v>0</v>
      </c>
      <c r="AE59" s="25">
        <f>SUM('Purchase Production System:Distribution Customer'!AE59)</f>
        <v>552.13135107376979</v>
      </c>
      <c r="AF59" s="25">
        <f>SUM('Purchase Production System:Distribution Customer'!AF59)</f>
        <v>20577.676695197388</v>
      </c>
      <c r="AG59" s="25">
        <f>SUM('Purchase Production System:Distribution Customer'!AG59)</f>
        <v>3469.798855747059</v>
      </c>
      <c r="AH59" s="25">
        <f>SUM('Purchase Production System:Distribution Customer'!AH59)</f>
        <v>8043.0818165817764</v>
      </c>
    </row>
    <row r="60" spans="1:34" s="172" customFormat="1" ht="12" customHeight="1">
      <c r="A60" s="1"/>
      <c r="B60" s="16" t="s">
        <v>106</v>
      </c>
      <c r="C60" s="5" t="s">
        <v>89</v>
      </c>
      <c r="D60" s="25">
        <f>SUM('Purchase Production System:Distribution Customer'!D60)</f>
        <v>117007.63146805642</v>
      </c>
      <c r="E60" s="33"/>
      <c r="F60" s="25">
        <f>SUM('Purchase Production System:Distribution Customer'!F60)</f>
        <v>0</v>
      </c>
      <c r="G60" s="25">
        <f>SUM('Purchase Production System:Distribution Customer'!G60)</f>
        <v>117007.63146805642</v>
      </c>
      <c r="H60" s="81"/>
      <c r="I60" s="25">
        <f>SUM('Purchase Production System:Distribution Customer'!I60)</f>
        <v>0</v>
      </c>
      <c r="J60" s="25">
        <f>SUM('Purchase Production System:Distribution Customer'!J60)</f>
        <v>0</v>
      </c>
      <c r="K60" s="25">
        <f>SUM('Purchase Production System:Distribution Customer'!K60)</f>
        <v>0</v>
      </c>
      <c r="L60" s="25">
        <f>SUM('Purchase Production System:Distribution Customer'!L60)</f>
        <v>0</v>
      </c>
      <c r="M60" s="25">
        <f>SUM('Purchase Production System:Distribution Customer'!M60)</f>
        <v>0</v>
      </c>
      <c r="N60" s="25">
        <f>SUM('Purchase Production System:Distribution Customer'!N60)</f>
        <v>0</v>
      </c>
      <c r="O60" s="25">
        <f>SUM('Purchase Production System:Distribution Customer'!O60)</f>
        <v>0</v>
      </c>
      <c r="P60" s="25">
        <f>SUM('Purchase Production System:Distribution Customer'!P60)</f>
        <v>0</v>
      </c>
      <c r="Q60" s="25">
        <f>SUM('Purchase Production System:Distribution Customer'!Q60)</f>
        <v>0</v>
      </c>
      <c r="R60" s="25">
        <f>SUM('Purchase Production System:Distribution Customer'!R60)</f>
        <v>0</v>
      </c>
      <c r="S60" s="25">
        <f>SUM('Purchase Production System:Distribution Customer'!S60)</f>
        <v>0</v>
      </c>
      <c r="T60" s="25">
        <f>SUM('Purchase Production System:Distribution Customer'!T60)</f>
        <v>0</v>
      </c>
      <c r="U60" s="25">
        <f>SUM('Purchase Production System:Distribution Customer'!U60)</f>
        <v>0</v>
      </c>
      <c r="V60" s="25">
        <f>SUM('Purchase Production System:Distribution Customer'!V60)</f>
        <v>0</v>
      </c>
      <c r="W60" s="25">
        <f>SUM('Purchase Production System:Distribution Customer'!W60)</f>
        <v>0</v>
      </c>
      <c r="X60" s="25">
        <f>SUM('Purchase Production System:Distribution Customer'!X60)</f>
        <v>0</v>
      </c>
      <c r="Y60" s="25">
        <f>SUM('Purchase Production System:Distribution Customer'!Y60)</f>
        <v>0</v>
      </c>
      <c r="Z60" s="25">
        <f>SUM('Purchase Production System:Distribution Customer'!Z60)</f>
        <v>0</v>
      </c>
      <c r="AA60" s="25">
        <f>SUM('Purchase Production System:Distribution Customer'!AA60)</f>
        <v>0</v>
      </c>
      <c r="AB60" s="25">
        <f>SUM('Purchase Production System:Distribution Customer'!AB60)</f>
        <v>0</v>
      </c>
      <c r="AC60" s="25">
        <f>SUM('Purchase Production System:Distribution Customer'!AC60)</f>
        <v>0</v>
      </c>
      <c r="AD60" s="25">
        <f>SUM('Purchase Production System:Distribution Customer'!AD60)</f>
        <v>44157.931145503368</v>
      </c>
      <c r="AE60" s="25">
        <f>SUM('Purchase Production System:Distribution Customer'!AE60)</f>
        <v>14310.305129995117</v>
      </c>
      <c r="AF60" s="25">
        <f>SUM('Purchase Production System:Distribution Customer'!AF60)</f>
        <v>36663.577958735659</v>
      </c>
      <c r="AG60" s="25">
        <f>SUM('Purchase Production System:Distribution Customer'!AG60)</f>
        <v>19119.717319777064</v>
      </c>
      <c r="AH60" s="25">
        <f>SUM('Purchase Production System:Distribution Customer'!AH60)</f>
        <v>2756.0999140452209</v>
      </c>
    </row>
    <row r="61" spans="1:34" s="172" customFormat="1" ht="12" customHeight="1">
      <c r="A61" s="1"/>
      <c r="B61" s="16" t="s">
        <v>107</v>
      </c>
      <c r="C61" s="5" t="s">
        <v>108</v>
      </c>
      <c r="D61" s="25">
        <f>SUM('Purchase Production System:Distribution Customer'!D61)</f>
        <v>34526.62462527382</v>
      </c>
      <c r="E61" s="33"/>
      <c r="F61" s="25">
        <f>SUM('Purchase Production System:Distribution Customer'!F61)</f>
        <v>0</v>
      </c>
      <c r="G61" s="25">
        <f>SUM('Purchase Production System:Distribution Customer'!G61)</f>
        <v>34526.62462527382</v>
      </c>
      <c r="H61" s="81"/>
      <c r="I61" s="25">
        <f>SUM('Purchase Production System:Distribution Customer'!I61)</f>
        <v>0</v>
      </c>
      <c r="J61" s="25">
        <f>SUM('Purchase Production System:Distribution Customer'!J61)</f>
        <v>0</v>
      </c>
      <c r="K61" s="25">
        <f>SUM('Purchase Production System:Distribution Customer'!K61)</f>
        <v>0</v>
      </c>
      <c r="L61" s="25">
        <f>SUM('Purchase Production System:Distribution Customer'!L61)</f>
        <v>0</v>
      </c>
      <c r="M61" s="25">
        <f>SUM('Purchase Production System:Distribution Customer'!M61)</f>
        <v>0</v>
      </c>
      <c r="N61" s="25">
        <f>SUM('Purchase Production System:Distribution Customer'!N61)</f>
        <v>0</v>
      </c>
      <c r="O61" s="25">
        <f>SUM('Purchase Production System:Distribution Customer'!O61)</f>
        <v>0</v>
      </c>
      <c r="P61" s="25">
        <f>SUM('Purchase Production System:Distribution Customer'!P61)</f>
        <v>0</v>
      </c>
      <c r="Q61" s="25">
        <f>SUM('Purchase Production System:Distribution Customer'!Q61)</f>
        <v>0</v>
      </c>
      <c r="R61" s="25">
        <f>SUM('Purchase Production System:Distribution Customer'!R61)</f>
        <v>0</v>
      </c>
      <c r="S61" s="25">
        <f>SUM('Purchase Production System:Distribution Customer'!S61)</f>
        <v>0</v>
      </c>
      <c r="T61" s="25">
        <f>SUM('Purchase Production System:Distribution Customer'!T61)</f>
        <v>0</v>
      </c>
      <c r="U61" s="25">
        <f>SUM('Purchase Production System:Distribution Customer'!U61)</f>
        <v>0</v>
      </c>
      <c r="V61" s="25">
        <f>SUM('Purchase Production System:Distribution Customer'!V61)</f>
        <v>0</v>
      </c>
      <c r="W61" s="25">
        <f>SUM('Purchase Production System:Distribution Customer'!W61)</f>
        <v>0</v>
      </c>
      <c r="X61" s="25">
        <f>SUM('Purchase Production System:Distribution Customer'!X61)</f>
        <v>0</v>
      </c>
      <c r="Y61" s="25">
        <f>SUM('Purchase Production System:Distribution Customer'!Y61)</f>
        <v>0</v>
      </c>
      <c r="Z61" s="25">
        <f>SUM('Purchase Production System:Distribution Customer'!Z61)</f>
        <v>0</v>
      </c>
      <c r="AA61" s="25">
        <f>SUM('Purchase Production System:Distribution Customer'!AA61)</f>
        <v>0</v>
      </c>
      <c r="AB61" s="25">
        <f>SUM('Purchase Production System:Distribution Customer'!AB61)</f>
        <v>0</v>
      </c>
      <c r="AC61" s="25">
        <f>SUM('Purchase Production System:Distribution Customer'!AC61)</f>
        <v>0</v>
      </c>
      <c r="AD61" s="25">
        <f>SUM('Purchase Production System:Distribution Customer'!AD61)</f>
        <v>0</v>
      </c>
      <c r="AE61" s="25">
        <f>SUM('Purchase Production System:Distribution Customer'!AE61)</f>
        <v>49.948636114037313</v>
      </c>
      <c r="AF61" s="25">
        <f>SUM('Purchase Production System:Distribution Customer'!AF61)</f>
        <v>25407.838230250545</v>
      </c>
      <c r="AG61" s="25">
        <f>SUM('Purchase Production System:Distribution Customer'!AG61)</f>
        <v>5231.7816996215624</v>
      </c>
      <c r="AH61" s="25">
        <f>SUM('Purchase Production System:Distribution Customer'!AH61)</f>
        <v>3837.0560592876741</v>
      </c>
    </row>
    <row r="62" spans="1:34" s="172" customFormat="1" ht="12" customHeight="1">
      <c r="A62" s="1"/>
      <c r="B62" s="16" t="s">
        <v>39</v>
      </c>
      <c r="C62" s="5" t="s">
        <v>90</v>
      </c>
      <c r="D62" s="25">
        <f>SUM('Purchase Production System:Distribution Customer'!D62)</f>
        <v>78215.728221452155</v>
      </c>
      <c r="E62" s="33"/>
      <c r="F62" s="25">
        <f>SUM('Purchase Production System:Distribution Customer'!F62)</f>
        <v>0</v>
      </c>
      <c r="G62" s="25">
        <f>SUM('Purchase Production System:Distribution Customer'!G62)</f>
        <v>78215.728221452155</v>
      </c>
      <c r="H62" s="81"/>
      <c r="I62" s="25">
        <f>SUM('Purchase Production System:Distribution Customer'!I62)</f>
        <v>0</v>
      </c>
      <c r="J62" s="25">
        <f>SUM('Purchase Production System:Distribution Customer'!J62)</f>
        <v>0</v>
      </c>
      <c r="K62" s="25">
        <f>SUM('Purchase Production System:Distribution Customer'!K62)</f>
        <v>0</v>
      </c>
      <c r="L62" s="25">
        <f>SUM('Purchase Production System:Distribution Customer'!L62)</f>
        <v>0</v>
      </c>
      <c r="M62" s="25">
        <f>SUM('Purchase Production System:Distribution Customer'!M62)</f>
        <v>0</v>
      </c>
      <c r="N62" s="25">
        <f>SUM('Purchase Production System:Distribution Customer'!N62)</f>
        <v>0</v>
      </c>
      <c r="O62" s="25">
        <f>SUM('Purchase Production System:Distribution Customer'!O62)</f>
        <v>0</v>
      </c>
      <c r="P62" s="25">
        <f>SUM('Purchase Production System:Distribution Customer'!P62)</f>
        <v>0</v>
      </c>
      <c r="Q62" s="25">
        <f>SUM('Purchase Production System:Distribution Customer'!Q62)</f>
        <v>0</v>
      </c>
      <c r="R62" s="25">
        <f>SUM('Purchase Production System:Distribution Customer'!R62)</f>
        <v>0</v>
      </c>
      <c r="S62" s="25">
        <f>SUM('Purchase Production System:Distribution Customer'!S62)</f>
        <v>0</v>
      </c>
      <c r="T62" s="25">
        <f>SUM('Purchase Production System:Distribution Customer'!T62)</f>
        <v>0</v>
      </c>
      <c r="U62" s="25">
        <f>SUM('Purchase Production System:Distribution Customer'!U62)</f>
        <v>0</v>
      </c>
      <c r="V62" s="25">
        <f>SUM('Purchase Production System:Distribution Customer'!V62)</f>
        <v>0</v>
      </c>
      <c r="W62" s="25">
        <f>SUM('Purchase Production System:Distribution Customer'!W62)</f>
        <v>0</v>
      </c>
      <c r="X62" s="25">
        <f>SUM('Purchase Production System:Distribution Customer'!X62)</f>
        <v>0</v>
      </c>
      <c r="Y62" s="25">
        <f>SUM('Purchase Production System:Distribution Customer'!Y62)</f>
        <v>0</v>
      </c>
      <c r="Z62" s="25">
        <f>SUM('Purchase Production System:Distribution Customer'!Z62)</f>
        <v>0</v>
      </c>
      <c r="AA62" s="25">
        <f>SUM('Purchase Production System:Distribution Customer'!AA62)</f>
        <v>0</v>
      </c>
      <c r="AB62" s="25">
        <f>SUM('Purchase Production System:Distribution Customer'!AB62)</f>
        <v>0</v>
      </c>
      <c r="AC62" s="25">
        <f>SUM('Purchase Production System:Distribution Customer'!AC62)</f>
        <v>0</v>
      </c>
      <c r="AD62" s="25">
        <f>SUM('Purchase Production System:Distribution Customer'!AD62)</f>
        <v>48317.388275144396</v>
      </c>
      <c r="AE62" s="25">
        <f>SUM('Purchase Production System:Distribution Customer'!AE62)</f>
        <v>10351.028150466878</v>
      </c>
      <c r="AF62" s="25">
        <f>SUM('Purchase Production System:Distribution Customer'!AF62)</f>
        <v>12563.292515970243</v>
      </c>
      <c r="AG62" s="25">
        <f>SUM('Purchase Production System:Distribution Customer'!AG62)</f>
        <v>5410.5269025394855</v>
      </c>
      <c r="AH62" s="25">
        <f>SUM('Purchase Production System:Distribution Customer'!AH62)</f>
        <v>1573.4923773311459</v>
      </c>
    </row>
    <row r="63" spans="1:34" s="172" customFormat="1" ht="12" customHeight="1">
      <c r="A63" s="1"/>
      <c r="B63" s="16" t="s">
        <v>91</v>
      </c>
      <c r="C63" s="5" t="s">
        <v>92</v>
      </c>
      <c r="D63" s="25">
        <f>SUM('Purchase Production System:Distribution Customer'!D63)</f>
        <v>625366.93599388632</v>
      </c>
      <c r="E63" s="33"/>
      <c r="F63" s="25">
        <f>SUM('Purchase Production System:Distribution Customer'!F63)</f>
        <v>0</v>
      </c>
      <c r="G63" s="25">
        <f>SUM('Purchase Production System:Distribution Customer'!G63)</f>
        <v>625366.93599388632</v>
      </c>
      <c r="H63" s="81"/>
      <c r="I63" s="25">
        <f>SUM('Purchase Production System:Distribution Customer'!I63)</f>
        <v>0</v>
      </c>
      <c r="J63" s="25">
        <f>SUM('Purchase Production System:Distribution Customer'!J63)</f>
        <v>0</v>
      </c>
      <c r="K63" s="25">
        <f>SUM('Purchase Production System:Distribution Customer'!K63)</f>
        <v>0</v>
      </c>
      <c r="L63" s="25">
        <f>SUM('Purchase Production System:Distribution Customer'!L63)</f>
        <v>0</v>
      </c>
      <c r="M63" s="25">
        <f>SUM('Purchase Production System:Distribution Customer'!M63)</f>
        <v>0</v>
      </c>
      <c r="N63" s="25">
        <f>SUM('Purchase Production System:Distribution Customer'!N63)</f>
        <v>0</v>
      </c>
      <c r="O63" s="25">
        <f>SUM('Purchase Production System:Distribution Customer'!O63)</f>
        <v>0</v>
      </c>
      <c r="P63" s="25">
        <f>SUM('Purchase Production System:Distribution Customer'!P63)</f>
        <v>0</v>
      </c>
      <c r="Q63" s="25">
        <f>SUM('Purchase Production System:Distribution Customer'!Q63)</f>
        <v>0</v>
      </c>
      <c r="R63" s="25">
        <f>SUM('Purchase Production System:Distribution Customer'!R63)</f>
        <v>0</v>
      </c>
      <c r="S63" s="25">
        <f>SUM('Purchase Production System:Distribution Customer'!S63)</f>
        <v>0</v>
      </c>
      <c r="T63" s="25">
        <f>SUM('Purchase Production System:Distribution Customer'!T63)</f>
        <v>0</v>
      </c>
      <c r="U63" s="25">
        <f>SUM('Purchase Production System:Distribution Customer'!U63)</f>
        <v>0</v>
      </c>
      <c r="V63" s="25">
        <f>SUM('Purchase Production System:Distribution Customer'!V63)</f>
        <v>0</v>
      </c>
      <c r="W63" s="25">
        <f>SUM('Purchase Production System:Distribution Customer'!W63)</f>
        <v>0</v>
      </c>
      <c r="X63" s="25">
        <f>SUM('Purchase Production System:Distribution Customer'!X63)</f>
        <v>0</v>
      </c>
      <c r="Y63" s="25">
        <f>SUM('Purchase Production System:Distribution Customer'!Y63)</f>
        <v>0</v>
      </c>
      <c r="Z63" s="25">
        <f>SUM('Purchase Production System:Distribution Customer'!Z63)</f>
        <v>0</v>
      </c>
      <c r="AA63" s="25">
        <f>SUM('Purchase Production System:Distribution Customer'!AA63)</f>
        <v>0</v>
      </c>
      <c r="AB63" s="25">
        <f>SUM('Purchase Production System:Distribution Customer'!AB63)</f>
        <v>0</v>
      </c>
      <c r="AC63" s="25">
        <f>SUM('Purchase Production System:Distribution Customer'!AC63)</f>
        <v>0</v>
      </c>
      <c r="AD63" s="25">
        <f>SUM('Purchase Production System:Distribution Customer'!AD63)</f>
        <v>609682.35088436585</v>
      </c>
      <c r="AE63" s="25">
        <f>SUM('Purchase Production System:Distribution Customer'!AE63)</f>
        <v>10488.918316603998</v>
      </c>
      <c r="AF63" s="25">
        <f>SUM('Purchase Production System:Distribution Customer'!AF63)</f>
        <v>2371.6690772371412</v>
      </c>
      <c r="AG63" s="25">
        <f>SUM('Purchase Production System:Distribution Customer'!AG63)</f>
        <v>537.9043267960526</v>
      </c>
      <c r="AH63" s="25">
        <f>SUM('Purchase Production System:Distribution Customer'!AH63)</f>
        <v>2286.0933888832237</v>
      </c>
    </row>
    <row r="64" spans="1:34" s="172" customFormat="1" ht="12" customHeight="1">
      <c r="A64" s="1"/>
      <c r="B64" s="16" t="s">
        <v>93</v>
      </c>
      <c r="C64" s="5" t="s">
        <v>94</v>
      </c>
      <c r="D64" s="25">
        <f>SUM('Purchase Production System:Distribution Customer'!D64)</f>
        <v>93840.654992466909</v>
      </c>
      <c r="E64" s="33"/>
      <c r="F64" s="25">
        <f>SUM('Purchase Production System:Distribution Customer'!F64)</f>
        <v>0</v>
      </c>
      <c r="G64" s="25">
        <f>SUM('Purchase Production System:Distribution Customer'!G64)</f>
        <v>93840.654992466909</v>
      </c>
      <c r="H64" s="81"/>
      <c r="I64" s="25">
        <f>SUM('Purchase Production System:Distribution Customer'!I64)</f>
        <v>0</v>
      </c>
      <c r="J64" s="25">
        <f>SUM('Purchase Production System:Distribution Customer'!J64)</f>
        <v>0</v>
      </c>
      <c r="K64" s="25">
        <f>SUM('Purchase Production System:Distribution Customer'!K64)</f>
        <v>0</v>
      </c>
      <c r="L64" s="25">
        <f>SUM('Purchase Production System:Distribution Customer'!L64)</f>
        <v>0</v>
      </c>
      <c r="M64" s="25">
        <f>SUM('Purchase Production System:Distribution Customer'!M64)</f>
        <v>0</v>
      </c>
      <c r="N64" s="25">
        <f>SUM('Purchase Production System:Distribution Customer'!N64)</f>
        <v>0</v>
      </c>
      <c r="O64" s="25">
        <f>SUM('Purchase Production System:Distribution Customer'!O64)</f>
        <v>0</v>
      </c>
      <c r="P64" s="25">
        <f>SUM('Purchase Production System:Distribution Customer'!P64)</f>
        <v>0</v>
      </c>
      <c r="Q64" s="25">
        <f>SUM('Purchase Production System:Distribution Customer'!Q64)</f>
        <v>0</v>
      </c>
      <c r="R64" s="25">
        <f>SUM('Purchase Production System:Distribution Customer'!R64)</f>
        <v>0</v>
      </c>
      <c r="S64" s="25">
        <f>SUM('Purchase Production System:Distribution Customer'!S64)</f>
        <v>0</v>
      </c>
      <c r="T64" s="25">
        <f>SUM('Purchase Production System:Distribution Customer'!T64)</f>
        <v>0</v>
      </c>
      <c r="U64" s="25">
        <f>SUM('Purchase Production System:Distribution Customer'!U64)</f>
        <v>0</v>
      </c>
      <c r="V64" s="25">
        <f>SUM('Purchase Production System:Distribution Customer'!V64)</f>
        <v>0</v>
      </c>
      <c r="W64" s="25">
        <f>SUM('Purchase Production System:Distribution Customer'!W64)</f>
        <v>0</v>
      </c>
      <c r="X64" s="25">
        <f>SUM('Purchase Production System:Distribution Customer'!X64)</f>
        <v>0</v>
      </c>
      <c r="Y64" s="25">
        <f>SUM('Purchase Production System:Distribution Customer'!Y64)</f>
        <v>0</v>
      </c>
      <c r="Z64" s="25">
        <f>SUM('Purchase Production System:Distribution Customer'!Z64)</f>
        <v>0</v>
      </c>
      <c r="AA64" s="25">
        <f>SUM('Purchase Production System:Distribution Customer'!AA64)</f>
        <v>0</v>
      </c>
      <c r="AB64" s="25">
        <f>SUM('Purchase Production System:Distribution Customer'!AB64)</f>
        <v>0</v>
      </c>
      <c r="AC64" s="25">
        <f>SUM('Purchase Production System:Distribution Customer'!AC64)</f>
        <v>0</v>
      </c>
      <c r="AD64" s="25">
        <f>SUM('Purchase Production System:Distribution Customer'!AD64)</f>
        <v>77712.74996065849</v>
      </c>
      <c r="AE64" s="25">
        <f>SUM('Purchase Production System:Distribution Customer'!AE64)</f>
        <v>8882.5027222753033</v>
      </c>
      <c r="AF64" s="25">
        <f>SUM('Purchase Production System:Distribution Customer'!AF64)</f>
        <v>3307.3130542339404</v>
      </c>
      <c r="AG64" s="25">
        <f>SUM('Purchase Production System:Distribution Customer'!AG64)</f>
        <v>750.1122391046049</v>
      </c>
      <c r="AH64" s="25">
        <f>SUM('Purchase Production System:Distribution Customer'!AH64)</f>
        <v>3187.9770161945712</v>
      </c>
    </row>
    <row r="65" spans="1:34" s="172" customFormat="1" ht="12" customHeight="1">
      <c r="A65" s="1"/>
      <c r="B65" s="16" t="s">
        <v>95</v>
      </c>
      <c r="C65" s="5" t="s">
        <v>96</v>
      </c>
      <c r="D65" s="25">
        <f>SUM('Purchase Production System:Distribution Customer'!D65)</f>
        <v>33423.318935169693</v>
      </c>
      <c r="E65" s="33"/>
      <c r="F65" s="25">
        <f>SUM('Purchase Production System:Distribution Customer'!F65)</f>
        <v>26570.504371173756</v>
      </c>
      <c r="G65" s="25">
        <f>SUM('Purchase Production System:Distribution Customer'!G65)</f>
        <v>6852.8145639959366</v>
      </c>
      <c r="H65" s="81"/>
      <c r="I65" s="25">
        <f>SUM('Purchase Production System:Distribution Customer'!I65)</f>
        <v>0</v>
      </c>
      <c r="J65" s="25">
        <f>SUM('Purchase Production System:Distribution Customer'!J65)</f>
        <v>0</v>
      </c>
      <c r="K65" s="25">
        <f>SUM('Purchase Production System:Distribution Customer'!K65)</f>
        <v>0</v>
      </c>
      <c r="L65" s="25">
        <f>SUM('Purchase Production System:Distribution Customer'!L65)</f>
        <v>0</v>
      </c>
      <c r="M65" s="25">
        <f>SUM('Purchase Production System:Distribution Customer'!M65)</f>
        <v>0</v>
      </c>
      <c r="N65" s="25">
        <f>SUM('Purchase Production System:Distribution Customer'!N65)</f>
        <v>0</v>
      </c>
      <c r="O65" s="25">
        <f>SUM('Purchase Production System:Distribution Customer'!O65)</f>
        <v>0</v>
      </c>
      <c r="P65" s="25">
        <f>SUM('Purchase Production System:Distribution Customer'!P65)</f>
        <v>0</v>
      </c>
      <c r="Q65" s="25">
        <f>SUM('Purchase Production System:Distribution Customer'!Q65)</f>
        <v>0</v>
      </c>
      <c r="R65" s="25">
        <f>SUM('Purchase Production System:Distribution Customer'!R65)</f>
        <v>0</v>
      </c>
      <c r="S65" s="25">
        <f>SUM('Purchase Production System:Distribution Customer'!S65)</f>
        <v>0</v>
      </c>
      <c r="T65" s="25">
        <f>SUM('Purchase Production System:Distribution Customer'!T65)</f>
        <v>0</v>
      </c>
      <c r="U65" s="25">
        <f>SUM('Purchase Production System:Distribution Customer'!U65)</f>
        <v>0</v>
      </c>
      <c r="V65" s="25">
        <f>SUM('Purchase Production System:Distribution Customer'!V65)</f>
        <v>0</v>
      </c>
      <c r="W65" s="25">
        <f>SUM('Purchase Production System:Distribution Customer'!W65)</f>
        <v>0</v>
      </c>
      <c r="X65" s="25">
        <f>SUM('Purchase Production System:Distribution Customer'!X65)</f>
        <v>0</v>
      </c>
      <c r="Y65" s="25">
        <f>SUM('Purchase Production System:Distribution Customer'!Y65)</f>
        <v>0</v>
      </c>
      <c r="Z65" s="25">
        <f>SUM('Purchase Production System:Distribution Customer'!Z65)</f>
        <v>0</v>
      </c>
      <c r="AA65" s="25">
        <f>SUM('Purchase Production System:Distribution Customer'!AA65)</f>
        <v>0</v>
      </c>
      <c r="AB65" s="25">
        <f>SUM('Purchase Production System:Distribution Customer'!AB65)</f>
        <v>0</v>
      </c>
      <c r="AC65" s="25">
        <f>SUM('Purchase Production System:Distribution Customer'!AC65)</f>
        <v>0</v>
      </c>
      <c r="AD65" s="25">
        <f>SUM('Purchase Production System:Distribution Customer'!AD65)</f>
        <v>29006.562940025582</v>
      </c>
      <c r="AE65" s="25">
        <f>SUM('Purchase Production System:Distribution Customer'!AE65)</f>
        <v>1326.550489242009</v>
      </c>
      <c r="AF65" s="25">
        <f>SUM('Purchase Production System:Distribution Customer'!AF65)</f>
        <v>2031.7389707995803</v>
      </c>
      <c r="AG65" s="25">
        <f>SUM('Purchase Production System:Distribution Customer'!AG65)</f>
        <v>887.13811691913259</v>
      </c>
      <c r="AH65" s="25">
        <f>SUM('Purchase Production System:Distribution Customer'!AH65)</f>
        <v>171.32841818338881</v>
      </c>
    </row>
    <row r="66" spans="1:34" s="172" customFormat="1" ht="12" customHeight="1">
      <c r="A66" s="1"/>
      <c r="B66" s="16" t="s">
        <v>97</v>
      </c>
      <c r="C66" s="5" t="s">
        <v>98</v>
      </c>
      <c r="D66" s="25">
        <f>SUM('Purchase Production System:Distribution Customer'!D66)</f>
        <v>48190.437600627272</v>
      </c>
      <c r="E66" s="33"/>
      <c r="F66" s="25">
        <f>SUM('Purchase Production System:Distribution Customer'!F66)</f>
        <v>0</v>
      </c>
      <c r="G66" s="25">
        <f>SUM('Purchase Production System:Distribution Customer'!G66)</f>
        <v>48190.437600627272</v>
      </c>
      <c r="H66" s="81"/>
      <c r="I66" s="25">
        <f>SUM('Purchase Production System:Distribution Customer'!I66)</f>
        <v>0</v>
      </c>
      <c r="J66" s="25">
        <f>SUM('Purchase Production System:Distribution Customer'!J66)</f>
        <v>0</v>
      </c>
      <c r="K66" s="25">
        <f>SUM('Purchase Production System:Distribution Customer'!K66)</f>
        <v>0</v>
      </c>
      <c r="L66" s="25">
        <f>SUM('Purchase Production System:Distribution Customer'!L66)</f>
        <v>0</v>
      </c>
      <c r="M66" s="25">
        <f>SUM('Purchase Production System:Distribution Customer'!M66)</f>
        <v>0</v>
      </c>
      <c r="N66" s="25">
        <f>SUM('Purchase Production System:Distribution Customer'!N66)</f>
        <v>0</v>
      </c>
      <c r="O66" s="25">
        <f>SUM('Purchase Production System:Distribution Customer'!O66)</f>
        <v>0</v>
      </c>
      <c r="P66" s="25">
        <f>SUM('Purchase Production System:Distribution Customer'!P66)</f>
        <v>0</v>
      </c>
      <c r="Q66" s="25">
        <f>SUM('Purchase Production System:Distribution Customer'!Q66)</f>
        <v>0</v>
      </c>
      <c r="R66" s="25">
        <f>SUM('Purchase Production System:Distribution Customer'!R66)</f>
        <v>0</v>
      </c>
      <c r="S66" s="25">
        <f>SUM('Purchase Production System:Distribution Customer'!S66)</f>
        <v>0</v>
      </c>
      <c r="T66" s="25">
        <f>SUM('Purchase Production System:Distribution Customer'!T66)</f>
        <v>0</v>
      </c>
      <c r="U66" s="25">
        <f>SUM('Purchase Production System:Distribution Customer'!U66)</f>
        <v>0</v>
      </c>
      <c r="V66" s="25">
        <f>SUM('Purchase Production System:Distribution Customer'!V66)</f>
        <v>0</v>
      </c>
      <c r="W66" s="25">
        <f>SUM('Purchase Production System:Distribution Customer'!W66)</f>
        <v>0</v>
      </c>
      <c r="X66" s="25">
        <f>SUM('Purchase Production System:Distribution Customer'!X66)</f>
        <v>0</v>
      </c>
      <c r="Y66" s="25">
        <f>SUM('Purchase Production System:Distribution Customer'!Y66)</f>
        <v>0</v>
      </c>
      <c r="Z66" s="25">
        <f>SUM('Purchase Production System:Distribution Customer'!Z66)</f>
        <v>0</v>
      </c>
      <c r="AA66" s="25">
        <f>SUM('Purchase Production System:Distribution Customer'!AA66)</f>
        <v>0</v>
      </c>
      <c r="AB66" s="25">
        <f>SUM('Purchase Production System:Distribution Customer'!AB66)</f>
        <v>0</v>
      </c>
      <c r="AC66" s="25">
        <f>SUM('Purchase Production System:Distribution Customer'!AC66)</f>
        <v>0</v>
      </c>
      <c r="AD66" s="25">
        <f>SUM('Purchase Production System:Distribution Customer'!AD66)</f>
        <v>0</v>
      </c>
      <c r="AE66" s="25">
        <f>SUM('Purchase Production System:Distribution Customer'!AE66)</f>
        <v>30988.946249994646</v>
      </c>
      <c r="AF66" s="25">
        <f>SUM('Purchase Production System:Distribution Customer'!AF66)</f>
        <v>12736.982145124921</v>
      </c>
      <c r="AG66" s="25">
        <f>SUM('Purchase Production System:Distribution Customer'!AG66)</f>
        <v>2888.8000741520436</v>
      </c>
      <c r="AH66" s="25">
        <f>SUM('Purchase Production System:Distribution Customer'!AH66)</f>
        <v>1575.70913135566</v>
      </c>
    </row>
    <row r="67" spans="1:34" s="172" customFormat="1" ht="12" customHeight="1">
      <c r="A67" s="1"/>
      <c r="B67" s="16" t="s">
        <v>16</v>
      </c>
      <c r="C67" s="5" t="s">
        <v>99</v>
      </c>
      <c r="D67" s="25">
        <f>SUM('Purchase Production System:Distribution Customer'!D67)</f>
        <v>0</v>
      </c>
      <c r="E67" s="33"/>
      <c r="F67" s="25">
        <f>SUM('Purchase Production System:Distribution Customer'!F67)</f>
        <v>0</v>
      </c>
      <c r="G67" s="25">
        <f>SUM('Purchase Production System:Distribution Customer'!G67)</f>
        <v>0</v>
      </c>
      <c r="H67" s="81"/>
      <c r="I67" s="25">
        <f>SUM('Purchase Production System:Distribution Customer'!I67)</f>
        <v>0</v>
      </c>
      <c r="J67" s="25">
        <f>SUM('Purchase Production System:Distribution Customer'!J67)</f>
        <v>0</v>
      </c>
      <c r="K67" s="25">
        <f>SUM('Purchase Production System:Distribution Customer'!K67)</f>
        <v>0</v>
      </c>
      <c r="L67" s="25">
        <f>SUM('Purchase Production System:Distribution Customer'!L67)</f>
        <v>0</v>
      </c>
      <c r="M67" s="25">
        <f>SUM('Purchase Production System:Distribution Customer'!M67)</f>
        <v>0</v>
      </c>
      <c r="N67" s="25">
        <f>SUM('Purchase Production System:Distribution Customer'!N67)</f>
        <v>0</v>
      </c>
      <c r="O67" s="25">
        <f>SUM('Purchase Production System:Distribution Customer'!O67)</f>
        <v>0</v>
      </c>
      <c r="P67" s="25">
        <f>SUM('Purchase Production System:Distribution Customer'!P67)</f>
        <v>0</v>
      </c>
      <c r="Q67" s="25">
        <f>SUM('Purchase Production System:Distribution Customer'!Q67)</f>
        <v>0</v>
      </c>
      <c r="R67" s="25">
        <f>SUM('Purchase Production System:Distribution Customer'!R67)</f>
        <v>0</v>
      </c>
      <c r="S67" s="25">
        <f>SUM('Purchase Production System:Distribution Customer'!S67)</f>
        <v>0</v>
      </c>
      <c r="T67" s="25">
        <f>SUM('Purchase Production System:Distribution Customer'!T67)</f>
        <v>0</v>
      </c>
      <c r="U67" s="25">
        <f>SUM('Purchase Production System:Distribution Customer'!U67)</f>
        <v>0</v>
      </c>
      <c r="V67" s="25">
        <f>SUM('Purchase Production System:Distribution Customer'!V67)</f>
        <v>0</v>
      </c>
      <c r="W67" s="25">
        <f>SUM('Purchase Production System:Distribution Customer'!W67)</f>
        <v>0</v>
      </c>
      <c r="X67" s="25">
        <f>SUM('Purchase Production System:Distribution Customer'!X67)</f>
        <v>0</v>
      </c>
      <c r="Y67" s="25">
        <f>SUM('Purchase Production System:Distribution Customer'!Y67)</f>
        <v>0</v>
      </c>
      <c r="Z67" s="25">
        <f>SUM('Purchase Production System:Distribution Customer'!Z67)</f>
        <v>0</v>
      </c>
      <c r="AA67" s="25">
        <f>SUM('Purchase Production System:Distribution Customer'!AA67)</f>
        <v>0</v>
      </c>
      <c r="AB67" s="25">
        <f>SUM('Purchase Production System:Distribution Customer'!AB67)</f>
        <v>0</v>
      </c>
      <c r="AC67" s="25">
        <f>SUM('Purchase Production System:Distribution Customer'!AC67)</f>
        <v>0</v>
      </c>
      <c r="AD67" s="25">
        <f>SUM('Purchase Production System:Distribution Customer'!AD67)</f>
        <v>0</v>
      </c>
      <c r="AE67" s="25">
        <f>SUM('Purchase Production System:Distribution Customer'!AE67)</f>
        <v>0</v>
      </c>
      <c r="AF67" s="25">
        <f>SUM('Purchase Production System:Distribution Customer'!AF67)</f>
        <v>0</v>
      </c>
      <c r="AG67" s="25">
        <f>SUM('Purchase Production System:Distribution Customer'!AG67)</f>
        <v>0</v>
      </c>
      <c r="AH67" s="25">
        <f>SUM('Purchase Production System:Distribution Customer'!AH67)</f>
        <v>0</v>
      </c>
    </row>
    <row r="68" spans="1:34" s="172" customFormat="1" ht="12" customHeight="1">
      <c r="A68" s="1"/>
      <c r="B68" s="16" t="s">
        <v>42</v>
      </c>
      <c r="C68" s="1"/>
      <c r="D68" s="26">
        <f>SUM(D55:D67)</f>
        <v>1941944.6861725212</v>
      </c>
      <c r="E68" s="33"/>
      <c r="F68" s="26">
        <f>SUM(F55:F67)</f>
        <v>26570.504371173756</v>
      </c>
      <c r="G68" s="26">
        <f>SUM(G55:G67)</f>
        <v>1915374.1818013475</v>
      </c>
      <c r="H68" s="81"/>
      <c r="I68" s="26">
        <f t="shared" ref="I68:AH68" si="5">SUM(I55:I67)</f>
        <v>0</v>
      </c>
      <c r="J68" s="26">
        <f t="shared" si="5"/>
        <v>0</v>
      </c>
      <c r="K68" s="26">
        <f t="shared" si="5"/>
        <v>0</v>
      </c>
      <c r="L68" s="26">
        <f t="shared" si="5"/>
        <v>0</v>
      </c>
      <c r="M68" s="26">
        <f t="shared" si="5"/>
        <v>0</v>
      </c>
      <c r="N68" s="26">
        <f t="shared" si="5"/>
        <v>0</v>
      </c>
      <c r="O68" s="26">
        <f t="shared" si="5"/>
        <v>0</v>
      </c>
      <c r="P68" s="26">
        <f t="shared" si="5"/>
        <v>0</v>
      </c>
      <c r="Q68" s="26">
        <f t="shared" si="5"/>
        <v>0</v>
      </c>
      <c r="R68" s="26">
        <f t="shared" si="5"/>
        <v>0</v>
      </c>
      <c r="S68" s="26">
        <f t="shared" si="5"/>
        <v>0</v>
      </c>
      <c r="T68" s="26">
        <f t="shared" si="5"/>
        <v>0</v>
      </c>
      <c r="U68" s="26">
        <f t="shared" si="5"/>
        <v>0</v>
      </c>
      <c r="V68" s="26">
        <f t="shared" si="5"/>
        <v>0</v>
      </c>
      <c r="W68" s="26">
        <f t="shared" si="5"/>
        <v>0</v>
      </c>
      <c r="X68" s="26">
        <f t="shared" si="5"/>
        <v>0</v>
      </c>
      <c r="Y68" s="26">
        <f t="shared" si="5"/>
        <v>0</v>
      </c>
      <c r="Z68" s="26">
        <f t="shared" si="5"/>
        <v>0</v>
      </c>
      <c r="AA68" s="26">
        <f t="shared" si="5"/>
        <v>0</v>
      </c>
      <c r="AB68" s="26">
        <f t="shared" si="5"/>
        <v>0</v>
      </c>
      <c r="AC68" s="26">
        <f t="shared" si="5"/>
        <v>0</v>
      </c>
      <c r="AD68" s="26">
        <f t="shared" si="5"/>
        <v>1421325.0938564579</v>
      </c>
      <c r="AE68" s="26">
        <f t="shared" si="5"/>
        <v>202702.57754518991</v>
      </c>
      <c r="AF68" s="26">
        <f t="shared" si="5"/>
        <v>203739.0517556511</v>
      </c>
      <c r="AG68" s="26">
        <f t="shared" si="5"/>
        <v>84000.489176274859</v>
      </c>
      <c r="AH68" s="26">
        <f t="shared" si="5"/>
        <v>30177.47383894755</v>
      </c>
    </row>
    <row r="69" spans="1:34" s="172" customFormat="1" ht="12" customHeight="1">
      <c r="A69" s="1"/>
      <c r="B69" s="1"/>
      <c r="C69" s="1"/>
      <c r="D69" s="25"/>
      <c r="E69" s="33"/>
      <c r="F69" s="25"/>
      <c r="G69" s="25"/>
      <c r="H69" s="81"/>
      <c r="I69" s="25"/>
      <c r="J69" s="25"/>
      <c r="K69" s="25"/>
      <c r="L69" s="96"/>
      <c r="M69" s="25"/>
      <c r="N69" s="25"/>
      <c r="O69" s="25"/>
      <c r="P69" s="25"/>
      <c r="Q69" s="25"/>
      <c r="R69" s="25"/>
      <c r="S69" s="25"/>
      <c r="T69" s="25"/>
      <c r="U69" s="25"/>
      <c r="V69" s="25"/>
      <c r="W69" s="25"/>
      <c r="X69" s="96"/>
      <c r="Y69" s="25"/>
      <c r="Z69" s="25"/>
      <c r="AA69" s="25"/>
      <c r="AB69" s="25"/>
      <c r="AC69" s="25"/>
      <c r="AD69" s="25"/>
      <c r="AE69" s="25"/>
      <c r="AF69" s="25"/>
      <c r="AG69" s="25"/>
      <c r="AH69" s="25"/>
    </row>
    <row r="70" spans="1:34" s="172" customFormat="1" ht="12" customHeight="1">
      <c r="A70" s="16" t="s">
        <v>109</v>
      </c>
      <c r="B70" s="1"/>
      <c r="C70" s="5" t="s">
        <v>110</v>
      </c>
      <c r="D70" s="30">
        <f>SUM('Purchase Production System:Distribution Customer'!D70)</f>
        <v>1691</v>
      </c>
      <c r="E70" s="33"/>
      <c r="F70" s="30">
        <f>SUM('Purchase Production System:Distribution Customer'!F70)</f>
        <v>0</v>
      </c>
      <c r="G70" s="30">
        <f>SUM('Purchase Production System:Distribution Customer'!G70)</f>
        <v>1691</v>
      </c>
      <c r="H70" s="81"/>
      <c r="I70" s="30">
        <f>SUM('Purchase Production System:Distribution Customer'!I70)</f>
        <v>797.21609839935206</v>
      </c>
      <c r="J70" s="30">
        <f>SUM('Purchase Production System:Distribution Customer'!J70)</f>
        <v>93.820599996312723</v>
      </c>
      <c r="K70" s="30">
        <f>SUM('Purchase Production System:Distribution Customer'!K70)</f>
        <v>43.977574856229303</v>
      </c>
      <c r="L70" s="30">
        <f>SUM('Purchase Production System:Distribution Customer'!L70)</f>
        <v>0.29368270382536005</v>
      </c>
      <c r="M70" s="30">
        <f>SUM('Purchase Production System:Distribution Customer'!M70)</f>
        <v>0.31726938601533855</v>
      </c>
      <c r="N70" s="30">
        <f>SUM('Purchase Production System:Distribution Customer'!N70)</f>
        <v>2.9642666404721978</v>
      </c>
      <c r="O70" s="30">
        <f>SUM('Purchase Production System:Distribution Customer'!O70)</f>
        <v>15.903605688250265</v>
      </c>
      <c r="P70" s="30">
        <f>SUM('Purchase Production System:Distribution Customer'!P70)</f>
        <v>5.8740413821600184</v>
      </c>
      <c r="Q70" s="30">
        <f>SUM('Purchase Production System:Distribution Customer'!Q70)</f>
        <v>0.1231523395549137</v>
      </c>
      <c r="R70" s="30">
        <f>SUM('Purchase Production System:Distribution Customer'!R70)</f>
        <v>2.8257393726729258E-3</v>
      </c>
      <c r="S70" s="30">
        <f>SUM('Purchase Production System:Distribution Customer'!S70)</f>
        <v>16.505761350371401</v>
      </c>
      <c r="T70" s="30">
        <f>SUM('Purchase Production System:Distribution Customer'!T70)</f>
        <v>1.3761841876057135</v>
      </c>
      <c r="U70" s="30">
        <f>SUM('Purchase Production System:Distribution Customer'!U70)</f>
        <v>33.476878119833437</v>
      </c>
      <c r="V70" s="30">
        <f>SUM('Purchase Production System:Distribution Customer'!V70)</f>
        <v>10.6846292509534</v>
      </c>
      <c r="W70" s="30">
        <f>SUM('Purchase Production System:Distribution Customer'!W70)</f>
        <v>0.55959382575121908</v>
      </c>
      <c r="X70" s="30">
        <f>SUM('Purchase Production System:Distribution Customer'!X70)</f>
        <v>0</v>
      </c>
      <c r="Y70" s="30">
        <f>SUM('Purchase Production System:Distribution Customer'!Y70)</f>
        <v>0</v>
      </c>
      <c r="Z70" s="30">
        <f>SUM('Purchase Production System:Distribution Customer'!Z70)</f>
        <v>0</v>
      </c>
      <c r="AA70" s="30">
        <f>SUM('Purchase Production System:Distribution Customer'!AA70)</f>
        <v>0</v>
      </c>
      <c r="AB70" s="30">
        <f>SUM('Purchase Production System:Distribution Customer'!AB70)</f>
        <v>0</v>
      </c>
      <c r="AC70" s="30">
        <f>SUM('Purchase Production System:Distribution Customer'!AC70)</f>
        <v>0</v>
      </c>
      <c r="AD70" s="30">
        <f>SUM('Purchase Production System:Distribution Customer'!AD70)</f>
        <v>456.31242080343782</v>
      </c>
      <c r="AE70" s="30">
        <f>SUM('Purchase Production System:Distribution Customer'!AE70)</f>
        <v>80.503878290880223</v>
      </c>
      <c r="AF70" s="30">
        <f>SUM('Purchase Production System:Distribution Customer'!AF70)</f>
        <v>84.108710106186152</v>
      </c>
      <c r="AG70" s="30">
        <f>SUM('Purchase Production System:Distribution Customer'!AG70)</f>
        <v>34.951846367303752</v>
      </c>
      <c r="AH70" s="30">
        <f>SUM('Purchase Production System:Distribution Customer'!AH70)</f>
        <v>12.026980566132231</v>
      </c>
    </row>
    <row r="71" spans="1:34" s="172" customFormat="1" ht="12" customHeight="1">
      <c r="A71" s="1"/>
      <c r="B71" s="1"/>
      <c r="C71" s="1"/>
      <c r="D71" s="25"/>
      <c r="E71" s="33"/>
      <c r="F71" s="25"/>
      <c r="G71" s="25"/>
      <c r="H71" s="81"/>
      <c r="I71" s="25"/>
      <c r="J71" s="25"/>
      <c r="K71" s="25"/>
      <c r="L71" s="96"/>
      <c r="M71" s="25"/>
      <c r="N71" s="25"/>
      <c r="O71" s="25"/>
      <c r="P71" s="25"/>
      <c r="Q71" s="25"/>
      <c r="R71" s="25"/>
      <c r="S71" s="25"/>
      <c r="T71" s="25"/>
      <c r="U71" s="25"/>
      <c r="V71" s="25"/>
      <c r="W71" s="25"/>
      <c r="X71" s="96"/>
      <c r="Y71" s="25"/>
      <c r="Z71" s="25"/>
      <c r="AA71" s="25"/>
      <c r="AB71" s="25"/>
      <c r="AC71" s="25"/>
      <c r="AD71" s="25"/>
      <c r="AE71" s="25"/>
      <c r="AF71" s="25"/>
      <c r="AG71" s="25"/>
      <c r="AH71" s="25"/>
    </row>
    <row r="72" spans="1:34" s="172" customFormat="1" ht="12" customHeight="1">
      <c r="A72" s="16" t="s">
        <v>111</v>
      </c>
      <c r="B72" s="1"/>
      <c r="C72" s="1"/>
      <c r="D72" s="25"/>
      <c r="E72" s="33"/>
      <c r="F72" s="25"/>
      <c r="G72" s="25"/>
      <c r="H72" s="81"/>
      <c r="I72" s="25"/>
      <c r="J72" s="25"/>
      <c r="K72" s="25"/>
      <c r="L72" s="96"/>
      <c r="M72" s="25"/>
      <c r="N72" s="25"/>
      <c r="O72" s="25"/>
      <c r="P72" s="25"/>
      <c r="Q72" s="25"/>
      <c r="R72" s="25"/>
      <c r="S72" s="25"/>
      <c r="T72" s="25"/>
      <c r="U72" s="25"/>
      <c r="V72" s="25"/>
      <c r="W72" s="25"/>
      <c r="X72" s="96"/>
      <c r="Y72" s="25"/>
      <c r="Z72" s="25"/>
      <c r="AA72" s="25"/>
      <c r="AB72" s="25"/>
      <c r="AC72" s="25"/>
      <c r="AD72" s="25"/>
      <c r="AE72" s="25"/>
      <c r="AF72" s="25"/>
      <c r="AG72" s="25"/>
      <c r="AH72" s="25"/>
    </row>
    <row r="73" spans="1:34" s="172" customFormat="1" ht="12" customHeight="1">
      <c r="A73" s="1"/>
      <c r="B73" s="16" t="s">
        <v>37</v>
      </c>
      <c r="C73" s="5" t="s">
        <v>112</v>
      </c>
      <c r="D73" s="25">
        <f>SUM('Purchase Production System:Distribution Customer'!D73)</f>
        <v>550</v>
      </c>
      <c r="E73" s="33"/>
      <c r="F73" s="25">
        <f>SUM('Purchase Production System:Distribution Customer'!F73)</f>
        <v>0</v>
      </c>
      <c r="G73" s="25">
        <f>SUM('Purchase Production System:Distribution Customer'!G73)</f>
        <v>550</v>
      </c>
      <c r="H73" s="81"/>
      <c r="I73" s="25">
        <f>SUM('Purchase Production System:Distribution Customer'!I73)</f>
        <v>221.14884882981826</v>
      </c>
      <c r="J73" s="25">
        <f>SUM('Purchase Production System:Distribution Customer'!J73)</f>
        <v>27.952989455252482</v>
      </c>
      <c r="K73" s="25">
        <f>SUM('Purchase Production System:Distribution Customer'!K73)</f>
        <v>15.370585583041736</v>
      </c>
      <c r="L73" s="25">
        <f>SUM('Purchase Production System:Distribution Customer'!L73)</f>
        <v>4.6772129882936053E-2</v>
      </c>
      <c r="M73" s="25">
        <f>SUM('Purchase Production System:Distribution Customer'!M73)</f>
        <v>0.23619714366794092</v>
      </c>
      <c r="N73" s="25">
        <f>SUM('Purchase Production System:Distribution Customer'!N73)</f>
        <v>0.88158456023987708</v>
      </c>
      <c r="O73" s="25">
        <f>SUM('Purchase Production System:Distribution Customer'!O73)</f>
        <v>5.382035085909405</v>
      </c>
      <c r="P73" s="25">
        <f>SUM('Purchase Production System:Distribution Customer'!P73)</f>
        <v>0.95106681307485763</v>
      </c>
      <c r="Q73" s="25">
        <f>SUM('Purchase Production System:Distribution Customer'!Q73)</f>
        <v>0.46894213604259782</v>
      </c>
      <c r="R73" s="25">
        <f>SUM('Purchase Production System:Distribution Customer'!R73)</f>
        <v>8.2735204744262443E-3</v>
      </c>
      <c r="S73" s="25">
        <f>SUM('Purchase Production System:Distribution Customer'!S73)</f>
        <v>4.9127712255846729</v>
      </c>
      <c r="T73" s="25">
        <f>SUM('Purchase Production System:Distribution Customer'!T73)</f>
        <v>0.21950455475955497</v>
      </c>
      <c r="U73" s="25">
        <f>SUM('Purchase Production System:Distribution Customer'!U73)</f>
        <v>22.080467292053775</v>
      </c>
      <c r="V73" s="25">
        <f>SUM('Purchase Production System:Distribution Customer'!V73)</f>
        <v>1.7164648006855123</v>
      </c>
      <c r="W73" s="25">
        <f>SUM('Purchase Production System:Distribution Customer'!W73)</f>
        <v>2.4665450086917464</v>
      </c>
      <c r="X73" s="25">
        <f>SUM('Purchase Production System:Distribution Customer'!X73)</f>
        <v>1.2354740066661118</v>
      </c>
      <c r="Y73" s="25">
        <f>SUM('Purchase Production System:Distribution Customer'!Y73)</f>
        <v>2.4941665465564808</v>
      </c>
      <c r="Z73" s="25">
        <f>SUM('Purchase Production System:Distribution Customer'!Z73)</f>
        <v>2.6526892601717376</v>
      </c>
      <c r="AA73" s="25">
        <f>SUM('Purchase Production System:Distribution Customer'!AA73)</f>
        <v>100.88937728702621</v>
      </c>
      <c r="AB73" s="25">
        <f>SUM('Purchase Production System:Distribution Customer'!AB73)</f>
        <v>3.2420442408085934E-2</v>
      </c>
      <c r="AC73" s="25">
        <f>SUM('Purchase Production System:Distribution Customer'!AC73)</f>
        <v>0.13881370509513638</v>
      </c>
      <c r="AD73" s="25">
        <f>SUM('Purchase Production System:Distribution Customer'!AD73)</f>
        <v>102.44314380549061</v>
      </c>
      <c r="AE73" s="25">
        <f>SUM('Purchase Production System:Distribution Customer'!AE73)</f>
        <v>15.104181299169795</v>
      </c>
      <c r="AF73" s="25">
        <f>SUM('Purchase Production System:Distribution Customer'!AF73)</f>
        <v>13.595366572025805</v>
      </c>
      <c r="AG73" s="25">
        <f>SUM('Purchase Production System:Distribution Customer'!AG73)</f>
        <v>5.2633988876202951</v>
      </c>
      <c r="AH73" s="25">
        <f>SUM('Purchase Production System:Distribution Customer'!AH73)</f>
        <v>2.3079200485899634</v>
      </c>
    </row>
    <row r="74" spans="1:34" s="172" customFormat="1" ht="12" customHeight="1">
      <c r="A74" s="1"/>
      <c r="B74" s="16" t="s">
        <v>39</v>
      </c>
      <c r="C74" s="5" t="s">
        <v>114</v>
      </c>
      <c r="D74" s="25">
        <f>SUM('Purchase Production System:Distribution Customer'!D74)</f>
        <v>65756.698708333337</v>
      </c>
      <c r="E74" s="33"/>
      <c r="F74" s="25">
        <f>SUM('Purchase Production System:Distribution Customer'!F74)</f>
        <v>0</v>
      </c>
      <c r="G74" s="25">
        <f>SUM('Purchase Production System:Distribution Customer'!G74)</f>
        <v>65756.698708333337</v>
      </c>
      <c r="H74" s="81"/>
      <c r="I74" s="25">
        <f>SUM('Purchase Production System:Distribution Customer'!I74)</f>
        <v>26437.891615671138</v>
      </c>
      <c r="J74" s="25">
        <f>SUM('Purchase Production System:Distribution Customer'!J74)</f>
        <v>3341.8375600073182</v>
      </c>
      <c r="K74" s="25">
        <f>SUM('Purchase Production System:Distribution Customer'!K74)</f>
        <v>1837.6276454372066</v>
      </c>
      <c r="L74" s="25">
        <f>SUM('Purchase Production System:Distribution Customer'!L74)</f>
        <v>5.5976702454156237</v>
      </c>
      <c r="M74" s="25">
        <f>SUM('Purchase Production System:Distribution Customer'!M74)</f>
        <v>28.259974661392633</v>
      </c>
      <c r="N74" s="25">
        <f>SUM('Purchase Production System:Distribution Customer'!N74)</f>
        <v>105.56818872445876</v>
      </c>
      <c r="O74" s="25">
        <f>SUM('Purchase Production System:Distribution Customer'!O74)</f>
        <v>643.82498293650679</v>
      </c>
      <c r="P74" s="25">
        <f>SUM('Purchase Production System:Distribution Customer'!P74)</f>
        <v>113.93924404755225</v>
      </c>
      <c r="Q74" s="25">
        <f>SUM('Purchase Production System:Distribution Customer'!Q74)</f>
        <v>56.180061639579144</v>
      </c>
      <c r="R74" s="25">
        <f>SUM('Purchase Production System:Distribution Customer'!R74)</f>
        <v>0.98841406690607281</v>
      </c>
      <c r="S74" s="25">
        <f>SUM('Purchase Production System:Distribution Customer'!S74)</f>
        <v>587.29428167460048</v>
      </c>
      <c r="T74" s="25">
        <f>SUM('Purchase Production System:Distribution Customer'!T74)</f>
        <v>26.243445222601657</v>
      </c>
      <c r="U74" s="25">
        <f>SUM('Purchase Production System:Distribution Customer'!U74)</f>
        <v>2639.455461901849</v>
      </c>
      <c r="V74" s="25">
        <f>SUM('Purchase Production System:Distribution Customer'!V74)</f>
        <v>205.21647044024849</v>
      </c>
      <c r="W74" s="25">
        <f>SUM('Purchase Production System:Distribution Customer'!W74)</f>
        <v>294.66095279643974</v>
      </c>
      <c r="X74" s="25">
        <f>SUM('Purchase Production System:Distribution Customer'!X74)</f>
        <v>148.24201374004119</v>
      </c>
      <c r="Y74" s="25">
        <f>SUM('Purchase Production System:Distribution Customer'!Y74)</f>
        <v>298.19665114603413</v>
      </c>
      <c r="Z74" s="25">
        <f>SUM('Purchase Production System:Distribution Customer'!Z74)</f>
        <v>317.14925172353566</v>
      </c>
      <c r="AA74" s="25">
        <f>SUM('Purchase Production System:Distribution Customer'!AA74)</f>
        <v>12062.09524569882</v>
      </c>
      <c r="AB74" s="25">
        <f>SUM('Purchase Production System:Distribution Customer'!AB74)</f>
        <v>3.8761113880352362</v>
      </c>
      <c r="AC74" s="25">
        <f>SUM('Purchase Production System:Distribution Customer'!AC74)</f>
        <v>16.596238150051491</v>
      </c>
      <c r="AD74" s="25">
        <f>SUM('Purchase Production System:Distribution Customer'!AD74)</f>
        <v>12248.92485031457</v>
      </c>
      <c r="AE74" s="25">
        <f>SUM('Purchase Production System:Distribution Customer'!AE74)</f>
        <v>1806.3054913270987</v>
      </c>
      <c r="AF74" s="25">
        <f>SUM('Purchase Production System:Distribution Customer'!AF74)</f>
        <v>1625.5227393719697</v>
      </c>
      <c r="AG74" s="25">
        <f>SUM('Purchase Production System:Distribution Customer'!AG74)</f>
        <v>629.27468549441755</v>
      </c>
      <c r="AH74" s="25">
        <f>SUM('Purchase Production System:Distribution Customer'!AH74)</f>
        <v>275.92946050554957</v>
      </c>
    </row>
    <row r="75" spans="1:34" s="172" customFormat="1" ht="12" customHeight="1">
      <c r="A75" s="1"/>
      <c r="B75" s="16" t="s">
        <v>115</v>
      </c>
      <c r="C75" s="5" t="s">
        <v>116</v>
      </c>
      <c r="D75" s="25">
        <f>SUM('Purchase Production System:Distribution Customer'!D75)</f>
        <v>153806.91552540916</v>
      </c>
      <c r="E75" s="33"/>
      <c r="F75" s="25">
        <f>SUM('Purchase Production System:Distribution Customer'!F75)</f>
        <v>0</v>
      </c>
      <c r="G75" s="25">
        <f>SUM('Purchase Production System:Distribution Customer'!G75)</f>
        <v>153806.91552540916</v>
      </c>
      <c r="H75" s="81"/>
      <c r="I75" s="25">
        <f>SUM('Purchase Production System:Distribution Customer'!I75)</f>
        <v>61839.031494537725</v>
      </c>
      <c r="J75" s="25">
        <f>SUM('Purchase Production System:Distribution Customer'!J75)</f>
        <v>7816.6595554248261</v>
      </c>
      <c r="K75" s="25">
        <f>SUM('Purchase Production System:Distribution Customer'!K75)</f>
        <v>4298.2668774565182</v>
      </c>
      <c r="L75" s="25">
        <f>SUM('Purchase Production System:Distribution Customer'!L75)</f>
        <v>13.093120723632493</v>
      </c>
      <c r="M75" s="25">
        <f>SUM('Purchase Production System:Distribution Customer'!M75)</f>
        <v>66.10093908111871</v>
      </c>
      <c r="N75" s="25">
        <f>SUM('Purchase Production System:Distribution Customer'!N75)</f>
        <v>246.9271998786574</v>
      </c>
      <c r="O75" s="25">
        <f>SUM('Purchase Production System:Distribution Customer'!O75)</f>
        <v>1505.9261901649254</v>
      </c>
      <c r="P75" s="25">
        <f>SUM('Purchase Production System:Distribution Customer'!P75)</f>
        <v>266.50735253577977</v>
      </c>
      <c r="Q75" s="25">
        <f>SUM('Purchase Production System:Distribution Customer'!Q75)</f>
        <v>131.40687054771453</v>
      </c>
      <c r="R75" s="25">
        <f>SUM('Purchase Production System:Distribution Customer'!R75)</f>
        <v>2.3119305238704504</v>
      </c>
      <c r="S75" s="25">
        <f>SUM('Purchase Production System:Distribution Customer'!S75)</f>
        <v>1373.6991628905121</v>
      </c>
      <c r="T75" s="25">
        <f>SUM('Purchase Production System:Distribution Customer'!T75)</f>
        <v>61.384215475173484</v>
      </c>
      <c r="U75" s="25">
        <f>SUM('Purchase Production System:Distribution Customer'!U75)</f>
        <v>6173.7664943080472</v>
      </c>
      <c r="V75" s="25">
        <f>SUM('Purchase Production System:Distribution Customer'!V75)</f>
        <v>480.00755745704515</v>
      </c>
      <c r="W75" s="25">
        <f>SUM('Purchase Production System:Distribution Customer'!W75)</f>
        <v>689.22091841047791</v>
      </c>
      <c r="X75" s="25">
        <f>SUM('Purchase Production System:Distribution Customer'!X75)</f>
        <v>346.74257273413787</v>
      </c>
      <c r="Y75" s="25">
        <f>SUM('Purchase Production System:Distribution Customer'!Y75)</f>
        <v>697.49102424093485</v>
      </c>
      <c r="Z75" s="25">
        <f>SUM('Purchase Production System:Distribution Customer'!Z75)</f>
        <v>741.82173264435369</v>
      </c>
      <c r="AA75" s="25">
        <f>SUM('Purchase Production System:Distribution Customer'!AA75)</f>
        <v>28213.607145085043</v>
      </c>
      <c r="AB75" s="25">
        <f>SUM('Purchase Production System:Distribution Customer'!AB75)</f>
        <v>9.0663422668306666</v>
      </c>
      <c r="AC75" s="25">
        <f>SUM('Purchase Production System:Distribution Customer'!AC75)</f>
        <v>38.81910511515764</v>
      </c>
      <c r="AD75" s="25">
        <f>SUM('Purchase Production System:Distribution Customer'!AD75)</f>
        <v>28650.607264909166</v>
      </c>
      <c r="AE75" s="25">
        <f>SUM('Purchase Production System:Distribution Customer'!AE75)</f>
        <v>4225.00340763642</v>
      </c>
      <c r="AF75" s="25">
        <f>SUM('Purchase Production System:Distribution Customer'!AF75)</f>
        <v>3802.1470598482406</v>
      </c>
      <c r="AG75" s="25">
        <f>SUM('Purchase Production System:Distribution Customer'!AG75)</f>
        <v>1471.8926025076212</v>
      </c>
      <c r="AH75" s="25">
        <f>SUM('Purchase Production System:Distribution Customer'!AH75)</f>
        <v>645.40738900522683</v>
      </c>
    </row>
    <row r="76" spans="1:34" s="172" customFormat="1" ht="12" customHeight="1">
      <c r="A76" s="1"/>
      <c r="B76" s="16" t="s">
        <v>117</v>
      </c>
      <c r="C76" s="5" t="s">
        <v>118</v>
      </c>
      <c r="D76" s="25">
        <f>SUM('Purchase Production System:Distribution Customer'!D76)</f>
        <v>68269.400704694752</v>
      </c>
      <c r="E76" s="33"/>
      <c r="F76" s="25">
        <f>SUM('Purchase Production System:Distribution Customer'!F76)</f>
        <v>0</v>
      </c>
      <c r="G76" s="25">
        <f>SUM('Purchase Production System:Distribution Customer'!G76)</f>
        <v>68269.400704694752</v>
      </c>
      <c r="H76" s="81"/>
      <c r="I76" s="25">
        <f>SUM('Purchase Production System:Distribution Customer'!I76)</f>
        <v>27448.139154662404</v>
      </c>
      <c r="J76" s="25">
        <f>SUM('Purchase Production System:Distribution Customer'!J76)</f>
        <v>3469.5362138857836</v>
      </c>
      <c r="K76" s="25">
        <f>SUM('Purchase Production System:Distribution Customer'!K76)</f>
        <v>1907.847269353239</v>
      </c>
      <c r="L76" s="25">
        <f>SUM('Purchase Production System:Distribution Customer'!L76)</f>
        <v>5.811569018877714</v>
      </c>
      <c r="M76" s="25">
        <f>SUM('Purchase Production System:Distribution Customer'!M76)</f>
        <v>29.339847832394831</v>
      </c>
      <c r="N76" s="25">
        <f>SUM('Purchase Production System:Distribution Customer'!N76)</f>
        <v>109.60217163069899</v>
      </c>
      <c r="O76" s="25">
        <f>SUM('Purchase Production System:Distribution Customer'!O76)</f>
        <v>668.42689196949311</v>
      </c>
      <c r="P76" s="25">
        <f>SUM('Purchase Production System:Distribution Customer'!P76)</f>
        <v>118.29310261414591</v>
      </c>
      <c r="Q76" s="25">
        <f>SUM('Purchase Production System:Distribution Customer'!Q76)</f>
        <v>58.326820157119926</v>
      </c>
      <c r="R76" s="25">
        <f>SUM('Purchase Production System:Distribution Customer'!R76)</f>
        <v>1.026183450830936</v>
      </c>
      <c r="S76" s="25">
        <f>SUM('Purchase Production System:Distribution Customer'!S76)</f>
        <v>609.73603351133613</v>
      </c>
      <c r="T76" s="25">
        <f>SUM('Purchase Production System:Distribution Customer'!T76)</f>
        <v>27.246262555246673</v>
      </c>
      <c r="U76" s="25">
        <f>SUM('Purchase Production System:Distribution Customer'!U76)</f>
        <v>2740.314616006362</v>
      </c>
      <c r="V76" s="25">
        <f>SUM('Purchase Production System:Distribution Customer'!V76)</f>
        <v>213.05822413364228</v>
      </c>
      <c r="W76" s="25">
        <f>SUM('Purchase Production System:Distribution Customer'!W76)</f>
        <v>305.92056860570392</v>
      </c>
      <c r="X76" s="25">
        <f>SUM('Purchase Production System:Distribution Customer'!X76)</f>
        <v>153.90665340696586</v>
      </c>
      <c r="Y76" s="25">
        <f>SUM('Purchase Production System:Distribution Customer'!Y76)</f>
        <v>309.59137343838017</v>
      </c>
      <c r="Z76" s="25">
        <f>SUM('Purchase Production System:Distribution Customer'!Z76)</f>
        <v>329.26819281400839</v>
      </c>
      <c r="AA76" s="25">
        <f>SUM('Purchase Production System:Distribution Customer'!AA76)</f>
        <v>12523.013317918401</v>
      </c>
      <c r="AB76" s="25">
        <f>SUM('Purchase Production System:Distribution Customer'!AB76)</f>
        <v>4.0242257705110864</v>
      </c>
      <c r="AC76" s="25">
        <f>SUM('Purchase Production System:Distribution Customer'!AC76)</f>
        <v>17.230415375351264</v>
      </c>
      <c r="AD76" s="25">
        <f>SUM('Purchase Production System:Distribution Customer'!AD76)</f>
        <v>12716.982075346245</v>
      </c>
      <c r="AE76" s="25">
        <f>SUM('Purchase Production System:Distribution Customer'!AE76)</f>
        <v>1875.3282297438768</v>
      </c>
      <c r="AF76" s="25">
        <f>SUM('Purchase Production System:Distribution Customer'!AF76)</f>
        <v>1687.6373879565588</v>
      </c>
      <c r="AG76" s="25">
        <f>SUM('Purchase Production System:Distribution Customer'!AG76)</f>
        <v>653.32059700702121</v>
      </c>
      <c r="AH76" s="25">
        <f>SUM('Purchase Production System:Distribution Customer'!AH76)</f>
        <v>286.47330653015786</v>
      </c>
    </row>
    <row r="77" spans="1:34" s="172" customFormat="1" ht="12" customHeight="1">
      <c r="A77" s="1"/>
      <c r="B77" s="16" t="s">
        <v>119</v>
      </c>
      <c r="C77" s="5" t="s">
        <v>120</v>
      </c>
      <c r="D77" s="25">
        <f>SUM('Purchase Production System:Distribution Customer'!D77)</f>
        <v>51653.479788035962</v>
      </c>
      <c r="E77" s="33"/>
      <c r="F77" s="25">
        <f>SUM('Purchase Production System:Distribution Customer'!F77)</f>
        <v>0</v>
      </c>
      <c r="G77" s="25">
        <f>SUM('Purchase Production System:Distribution Customer'!G77)</f>
        <v>51653.479788035962</v>
      </c>
      <c r="H77" s="81"/>
      <c r="I77" s="25">
        <f>SUM('Purchase Production System:Distribution Customer'!I77)</f>
        <v>20767.604320672675</v>
      </c>
      <c r="J77" s="25">
        <f>SUM('Purchase Production System:Distribution Customer'!J77)</f>
        <v>2625.0943592285548</v>
      </c>
      <c r="K77" s="25">
        <f>SUM('Purchase Production System:Distribution Customer'!K77)</f>
        <v>1443.5010319260095</v>
      </c>
      <c r="L77" s="25">
        <f>SUM('Purchase Production System:Distribution Customer'!L77)</f>
        <v>4.3971055810474207</v>
      </c>
      <c r="M77" s="25">
        <f>SUM('Purchase Production System:Distribution Customer'!M77)</f>
        <v>22.198894692954859</v>
      </c>
      <c r="N77" s="25">
        <f>SUM('Purchase Production System:Distribution Customer'!N77)</f>
        <v>82.926369626998067</v>
      </c>
      <c r="O77" s="25">
        <f>SUM('Purchase Production System:Distribution Customer'!O77)</f>
        <v>505.74012072368447</v>
      </c>
      <c r="P77" s="25">
        <f>SUM('Purchase Production System:Distribution Customer'!P77)</f>
        <v>89.502036371672148</v>
      </c>
      <c r="Q77" s="25">
        <f>SUM('Purchase Production System:Distribution Customer'!Q77)</f>
        <v>44.130799376989685</v>
      </c>
      <c r="R77" s="25">
        <f>SUM('Purchase Production System:Distribution Customer'!R77)</f>
        <v>0.77642319383459346</v>
      </c>
      <c r="S77" s="25">
        <f>SUM('Purchase Production System:Distribution Customer'!S77)</f>
        <v>461.33388542913002</v>
      </c>
      <c r="T77" s="25">
        <f>SUM('Purchase Production System:Distribution Customer'!T77)</f>
        <v>20.614861968462737</v>
      </c>
      <c r="U77" s="25">
        <f>SUM('Purchase Production System:Distribution Customer'!U77)</f>
        <v>2073.3562059965511</v>
      </c>
      <c r="V77" s="25">
        <f>SUM('Purchase Production System:Distribution Customer'!V77)</f>
        <v>161.20250888924414</v>
      </c>
      <c r="W77" s="25">
        <f>SUM('Purchase Production System:Distribution Customer'!W77)</f>
        <v>231.46331656801166</v>
      </c>
      <c r="X77" s="25">
        <f>SUM('Purchase Production System:Distribution Customer'!X77)</f>
        <v>116.44769294795162</v>
      </c>
      <c r="Y77" s="25">
        <f>SUM('Purchase Production System:Distribution Customer'!Y77)</f>
        <v>234.24069327372845</v>
      </c>
      <c r="Z77" s="25">
        <f>SUM('Purchase Production System:Distribution Customer'!Z77)</f>
        <v>249.12842015312893</v>
      </c>
      <c r="AA77" s="25">
        <f>SUM('Purchase Production System:Distribution Customer'!AA77)</f>
        <v>9475.0680191326228</v>
      </c>
      <c r="AB77" s="25">
        <f>SUM('Purchase Production System:Distribution Customer'!AB77)</f>
        <v>3.0447793939004564</v>
      </c>
      <c r="AC77" s="25">
        <f>SUM('Purchase Production System:Distribution Customer'!AC77)</f>
        <v>13.036747109880022</v>
      </c>
      <c r="AD77" s="25">
        <f>SUM('Purchase Production System:Distribution Customer'!AD77)</f>
        <v>9621.8271994958468</v>
      </c>
      <c r="AE77" s="25">
        <f>SUM('Purchase Production System:Distribution Customer'!AE77)</f>
        <v>1418.8967210949495</v>
      </c>
      <c r="AF77" s="25">
        <f>SUM('Purchase Production System:Distribution Customer'!AF77)</f>
        <v>1276.8874899813386</v>
      </c>
      <c r="AG77" s="25">
        <f>SUM('Purchase Production System:Distribution Customer'!AG77)</f>
        <v>494.31050960271716</v>
      </c>
      <c r="AH77" s="25">
        <f>SUM('Purchase Production System:Distribution Customer'!AH77)</f>
        <v>216.74927560408119</v>
      </c>
    </row>
    <row r="78" spans="1:34" s="172" customFormat="1" ht="12" customHeight="1">
      <c r="A78" s="1"/>
      <c r="B78" s="16" t="s">
        <v>121</v>
      </c>
      <c r="C78" s="5" t="s">
        <v>122</v>
      </c>
      <c r="D78" s="25">
        <f>SUM('Purchase Production System:Distribution Customer'!D78)</f>
        <v>13573.54924441535</v>
      </c>
      <c r="E78" s="33"/>
      <c r="F78" s="25">
        <f>SUM('Purchase Production System:Distribution Customer'!F78)</f>
        <v>0</v>
      </c>
      <c r="G78" s="25">
        <f>SUM('Purchase Production System:Distribution Customer'!G78)</f>
        <v>13573.54924441535</v>
      </c>
      <c r="H78" s="81"/>
      <c r="I78" s="25">
        <f>SUM('Purchase Production System:Distribution Customer'!I78)</f>
        <v>6181.0980337711972</v>
      </c>
      <c r="J78" s="25">
        <f>SUM('Purchase Production System:Distribution Customer'!J78)</f>
        <v>576.88190065391552</v>
      </c>
      <c r="K78" s="25">
        <f>SUM('Purchase Production System:Distribution Customer'!K78)</f>
        <v>342.67756090526046</v>
      </c>
      <c r="L78" s="25">
        <f>SUM('Purchase Production System:Distribution Customer'!L78)</f>
        <v>1.0446303669817796</v>
      </c>
      <c r="M78" s="25">
        <f>SUM('Purchase Production System:Distribution Customer'!M78)</f>
        <v>2.9546901061963591</v>
      </c>
      <c r="N78" s="25">
        <f>SUM('Purchase Production System:Distribution Customer'!N78)</f>
        <v>12.678846562009525</v>
      </c>
      <c r="O78" s="25">
        <f>SUM('Purchase Production System:Distribution Customer'!O78)</f>
        <v>127.52992062696299</v>
      </c>
      <c r="P78" s="25">
        <f>SUM('Purchase Production System:Distribution Customer'!P78)</f>
        <v>19.182138455440416</v>
      </c>
      <c r="Q78" s="25">
        <f>SUM('Purchase Production System:Distribution Customer'!Q78)</f>
        <v>10.645107615295052</v>
      </c>
      <c r="R78" s="25">
        <f>SUM('Purchase Production System:Distribution Customer'!R78)</f>
        <v>0.10938385930377009</v>
      </c>
      <c r="S78" s="25">
        <f>SUM('Purchase Production System:Distribution Customer'!S78)</f>
        <v>108.05589767393909</v>
      </c>
      <c r="T78" s="25">
        <f>SUM('Purchase Production System:Distribution Customer'!T78)</f>
        <v>4.2374561331487755</v>
      </c>
      <c r="U78" s="25">
        <f>SUM('Purchase Production System:Distribution Customer'!U78)</f>
        <v>481.47827064882517</v>
      </c>
      <c r="V78" s="25">
        <f>SUM('Purchase Production System:Distribution Customer'!V78)</f>
        <v>23.929006994468363</v>
      </c>
      <c r="W78" s="25">
        <f>SUM('Purchase Production System:Distribution Customer'!W78)</f>
        <v>60.485468034786031</v>
      </c>
      <c r="X78" s="25">
        <f>SUM('Purchase Production System:Distribution Customer'!X78)</f>
        <v>37.568798768314117</v>
      </c>
      <c r="Y78" s="25">
        <f>SUM('Purchase Production System:Distribution Customer'!Y78)</f>
        <v>65.974368820688824</v>
      </c>
      <c r="Z78" s="25">
        <f>SUM('Purchase Production System:Distribution Customer'!Z78)</f>
        <v>6.1148455679293251E-2</v>
      </c>
      <c r="AA78" s="25">
        <f>SUM('Purchase Production System:Distribution Customer'!AA78)</f>
        <v>2484.592339743665</v>
      </c>
      <c r="AB78" s="25">
        <f>SUM('Purchase Production System:Distribution Customer'!AB78)</f>
        <v>0.78138327287809506</v>
      </c>
      <c r="AC78" s="25">
        <f>SUM('Purchase Production System:Distribution Customer'!AC78)</f>
        <v>3.9472634703217131</v>
      </c>
      <c r="AD78" s="25">
        <f>SUM('Purchase Production System:Distribution Customer'!AD78)</f>
        <v>2296.7458830188225</v>
      </c>
      <c r="AE78" s="25">
        <f>SUM('Purchase Production System:Distribution Customer'!AE78)</f>
        <v>282.17577677097006</v>
      </c>
      <c r="AF78" s="25">
        <f>SUM('Purchase Production System:Distribution Customer'!AF78)</f>
        <v>297.21554909462634</v>
      </c>
      <c r="AG78" s="25">
        <f>SUM('Purchase Production System:Distribution Customer'!AG78)</f>
        <v>113.21947123956369</v>
      </c>
      <c r="AH78" s="25">
        <f>SUM('Purchase Production System:Distribution Customer'!AH78)</f>
        <v>38.278949352090407</v>
      </c>
    </row>
    <row r="79" spans="1:34" s="172" customFormat="1" ht="12" customHeight="1">
      <c r="A79" s="1"/>
      <c r="B79" s="16" t="s">
        <v>16</v>
      </c>
      <c r="C79" s="5" t="s">
        <v>123</v>
      </c>
      <c r="D79" s="25">
        <f>SUM('Purchase Production System:Distribution Customer'!D79)</f>
        <v>0</v>
      </c>
      <c r="E79" s="33"/>
      <c r="F79" s="25">
        <f>SUM('Purchase Production System:Distribution Customer'!F79)</f>
        <v>0</v>
      </c>
      <c r="G79" s="25">
        <f>SUM('Purchase Production System:Distribution Customer'!G79)</f>
        <v>0</v>
      </c>
      <c r="H79" s="81"/>
      <c r="I79" s="25">
        <f>SUM('Purchase Production System:Distribution Customer'!I79)</f>
        <v>0</v>
      </c>
      <c r="J79" s="25">
        <f>SUM('Purchase Production System:Distribution Customer'!J79)</f>
        <v>0</v>
      </c>
      <c r="K79" s="25">
        <f>SUM('Purchase Production System:Distribution Customer'!K79)</f>
        <v>0</v>
      </c>
      <c r="L79" s="25">
        <f>SUM('Purchase Production System:Distribution Customer'!L79)</f>
        <v>0</v>
      </c>
      <c r="M79" s="25">
        <f>SUM('Purchase Production System:Distribution Customer'!M79)</f>
        <v>0</v>
      </c>
      <c r="N79" s="25">
        <f>SUM('Purchase Production System:Distribution Customer'!N79)</f>
        <v>0</v>
      </c>
      <c r="O79" s="25">
        <f>SUM('Purchase Production System:Distribution Customer'!O79)</f>
        <v>0</v>
      </c>
      <c r="P79" s="25">
        <f>SUM('Purchase Production System:Distribution Customer'!P79)</f>
        <v>0</v>
      </c>
      <c r="Q79" s="25">
        <f>SUM('Purchase Production System:Distribution Customer'!Q79)</f>
        <v>0</v>
      </c>
      <c r="R79" s="25">
        <f>SUM('Purchase Production System:Distribution Customer'!R79)</f>
        <v>0</v>
      </c>
      <c r="S79" s="25">
        <f>SUM('Purchase Production System:Distribution Customer'!S79)</f>
        <v>0</v>
      </c>
      <c r="T79" s="25">
        <f>SUM('Purchase Production System:Distribution Customer'!T79)</f>
        <v>0</v>
      </c>
      <c r="U79" s="25">
        <f>SUM('Purchase Production System:Distribution Customer'!U79)</f>
        <v>0</v>
      </c>
      <c r="V79" s="25">
        <f>SUM('Purchase Production System:Distribution Customer'!V79)</f>
        <v>0</v>
      </c>
      <c r="W79" s="25">
        <f>SUM('Purchase Production System:Distribution Customer'!W79)</f>
        <v>0</v>
      </c>
      <c r="X79" s="25">
        <f>SUM('Purchase Production System:Distribution Customer'!X79)</f>
        <v>0</v>
      </c>
      <c r="Y79" s="25">
        <f>SUM('Purchase Production System:Distribution Customer'!Y79)</f>
        <v>0</v>
      </c>
      <c r="Z79" s="25">
        <f>SUM('Purchase Production System:Distribution Customer'!Z79)</f>
        <v>0</v>
      </c>
      <c r="AA79" s="25">
        <f>SUM('Purchase Production System:Distribution Customer'!AA79)</f>
        <v>0</v>
      </c>
      <c r="AB79" s="25">
        <f>SUM('Purchase Production System:Distribution Customer'!AB79)</f>
        <v>0</v>
      </c>
      <c r="AC79" s="25">
        <f>SUM('Purchase Production System:Distribution Customer'!AC79)</f>
        <v>0</v>
      </c>
      <c r="AD79" s="25">
        <f>SUM('Purchase Production System:Distribution Customer'!AD79)</f>
        <v>0</v>
      </c>
      <c r="AE79" s="25">
        <f>SUM('Purchase Production System:Distribution Customer'!AE79)</f>
        <v>0</v>
      </c>
      <c r="AF79" s="25">
        <f>SUM('Purchase Production System:Distribution Customer'!AF79)</f>
        <v>0</v>
      </c>
      <c r="AG79" s="25">
        <f>SUM('Purchase Production System:Distribution Customer'!AG79)</f>
        <v>0</v>
      </c>
      <c r="AH79" s="25">
        <f>SUM('Purchase Production System:Distribution Customer'!AH79)</f>
        <v>0</v>
      </c>
    </row>
    <row r="80" spans="1:34" s="172" customFormat="1" ht="12" customHeight="1">
      <c r="A80" s="1"/>
      <c r="B80" s="16" t="s">
        <v>42</v>
      </c>
      <c r="C80" s="1"/>
      <c r="D80" s="26">
        <f>SUM(D73:D79)</f>
        <v>353610.0439708886</v>
      </c>
      <c r="E80" s="33"/>
      <c r="F80" s="26">
        <f t="shared" ref="F80:G80" si="6">SUM(F73:F79)</f>
        <v>0</v>
      </c>
      <c r="G80" s="26">
        <f t="shared" si="6"/>
        <v>353610.0439708886</v>
      </c>
      <c r="H80" s="81"/>
      <c r="I80" s="26">
        <f t="shared" ref="I80:AH80" si="7">SUM(I73:I79)</f>
        <v>142894.91346814498</v>
      </c>
      <c r="J80" s="26">
        <f t="shared" si="7"/>
        <v>17857.962578655653</v>
      </c>
      <c r="K80" s="26">
        <f t="shared" si="7"/>
        <v>9845.2909706612754</v>
      </c>
      <c r="L80" s="26">
        <f t="shared" si="7"/>
        <v>29.990868065837965</v>
      </c>
      <c r="M80" s="26">
        <f t="shared" si="7"/>
        <v>149.09054351772534</v>
      </c>
      <c r="N80" s="26">
        <f t="shared" si="7"/>
        <v>558.58436098306265</v>
      </c>
      <c r="O80" s="26">
        <f t="shared" si="7"/>
        <v>3456.830141507482</v>
      </c>
      <c r="P80" s="26">
        <f t="shared" si="7"/>
        <v>608.37494083766535</v>
      </c>
      <c r="Q80" s="26">
        <f t="shared" si="7"/>
        <v>301.15860147274094</v>
      </c>
      <c r="R80" s="26">
        <f t="shared" si="7"/>
        <v>5.2206086152202484</v>
      </c>
      <c r="S80" s="26">
        <f t="shared" si="7"/>
        <v>3145.0320324051027</v>
      </c>
      <c r="T80" s="26">
        <f t="shared" si="7"/>
        <v>139.94574590939288</v>
      </c>
      <c r="U80" s="26">
        <f t="shared" si="7"/>
        <v>14130.451516153691</v>
      </c>
      <c r="V80" s="26">
        <f t="shared" si="7"/>
        <v>1085.1302327153339</v>
      </c>
      <c r="W80" s="26">
        <f t="shared" si="7"/>
        <v>1584.2177694241109</v>
      </c>
      <c r="X80" s="26">
        <f t="shared" si="7"/>
        <v>804.1432056040768</v>
      </c>
      <c r="Y80" s="26">
        <f t="shared" si="7"/>
        <v>1607.9882774663231</v>
      </c>
      <c r="Z80" s="26">
        <f t="shared" si="7"/>
        <v>1640.0814350508779</v>
      </c>
      <c r="AA80" s="26">
        <f t="shared" si="7"/>
        <v>64859.265444865574</v>
      </c>
      <c r="AB80" s="26">
        <f t="shared" si="7"/>
        <v>20.825262534563628</v>
      </c>
      <c r="AC80" s="26">
        <f t="shared" si="7"/>
        <v>89.768582925857274</v>
      </c>
      <c r="AD80" s="26">
        <f t="shared" si="7"/>
        <v>65637.530416890149</v>
      </c>
      <c r="AE80" s="26">
        <f t="shared" si="7"/>
        <v>9622.813807872486</v>
      </c>
      <c r="AF80" s="26">
        <f t="shared" si="7"/>
        <v>8703.0055928247602</v>
      </c>
      <c r="AG80" s="26">
        <f t="shared" si="7"/>
        <v>3367.281264738961</v>
      </c>
      <c r="AH80" s="26">
        <f t="shared" si="7"/>
        <v>1465.1463010456957</v>
      </c>
    </row>
    <row r="81" spans="1:34" s="172" customFormat="1" ht="12" customHeight="1">
      <c r="A81" s="1"/>
      <c r="B81" s="1"/>
      <c r="C81" s="1"/>
      <c r="D81" s="25"/>
      <c r="E81" s="33"/>
      <c r="F81" s="25"/>
      <c r="G81" s="25"/>
      <c r="H81" s="81"/>
      <c r="I81" s="25"/>
      <c r="J81" s="25"/>
      <c r="K81" s="25"/>
      <c r="L81" s="96"/>
      <c r="M81" s="25"/>
      <c r="N81" s="25"/>
      <c r="O81" s="25"/>
      <c r="P81" s="25"/>
      <c r="Q81" s="25"/>
      <c r="R81" s="25"/>
      <c r="S81" s="25"/>
      <c r="T81" s="25"/>
      <c r="U81" s="25"/>
      <c r="V81" s="25"/>
      <c r="W81" s="25"/>
      <c r="X81" s="96"/>
      <c r="Y81" s="25"/>
      <c r="Z81" s="25"/>
      <c r="AA81" s="25"/>
      <c r="AB81" s="25"/>
      <c r="AC81" s="25"/>
      <c r="AD81" s="25"/>
      <c r="AE81" s="25"/>
      <c r="AF81" s="25"/>
      <c r="AG81" s="25"/>
      <c r="AH81" s="25"/>
    </row>
    <row r="82" spans="1:34" s="172" customFormat="1" ht="12" customHeight="1" thickBot="1">
      <c r="A82" s="16" t="s">
        <v>124</v>
      </c>
      <c r="B82" s="1"/>
      <c r="C82" s="1"/>
      <c r="D82" s="32">
        <f>SUM(D18, D29, D39, D52, D68, D70, D80)</f>
        <v>9854162.4769138806</v>
      </c>
      <c r="E82" s="33"/>
      <c r="F82" s="32">
        <f>SUM(F18, F29, F39, F52, F68, F70, F80)</f>
        <v>72171.867702438059</v>
      </c>
      <c r="G82" s="32">
        <f>SUM(G18, G29, G39, G52, G68, G70, G80)</f>
        <v>9781990.609211443</v>
      </c>
      <c r="H82" s="81"/>
      <c r="I82" s="32">
        <f t="shared" ref="I82:AH82" si="8">SUM(I18, I29, I39, I52, I68, I70, I80)</f>
        <v>3465476.3692674139</v>
      </c>
      <c r="J82" s="32">
        <f t="shared" si="8"/>
        <v>500161.6251507214</v>
      </c>
      <c r="K82" s="32">
        <f t="shared" si="8"/>
        <v>274313.85063690727</v>
      </c>
      <c r="L82" s="32">
        <f t="shared" si="8"/>
        <v>730.15142412006287</v>
      </c>
      <c r="M82" s="32">
        <f t="shared" si="8"/>
        <v>1717.2001040931</v>
      </c>
      <c r="N82" s="32">
        <f t="shared" si="8"/>
        <v>8090.8250691152061</v>
      </c>
      <c r="O82" s="32">
        <f t="shared" si="8"/>
        <v>108350.61226317716</v>
      </c>
      <c r="P82" s="32">
        <f t="shared" si="8"/>
        <v>15665.113389260516</v>
      </c>
      <c r="Q82" s="32">
        <f t="shared" si="8"/>
        <v>9571.0925851204538</v>
      </c>
      <c r="R82" s="32">
        <f t="shared" si="8"/>
        <v>102.39007304207183</v>
      </c>
      <c r="S82" s="32">
        <f t="shared" si="8"/>
        <v>92738.239336483544</v>
      </c>
      <c r="T82" s="32">
        <f t="shared" si="8"/>
        <v>3561.3314902233396</v>
      </c>
      <c r="U82" s="32">
        <f t="shared" si="8"/>
        <v>469762.64150320704</v>
      </c>
      <c r="V82" s="32">
        <f t="shared" si="8"/>
        <v>30470.120681574503</v>
      </c>
      <c r="W82" s="32">
        <f t="shared" si="8"/>
        <v>56962.342807678127</v>
      </c>
      <c r="X82" s="32">
        <f t="shared" si="8"/>
        <v>23744.248172419768</v>
      </c>
      <c r="Y82" s="32">
        <f t="shared" si="8"/>
        <v>70702.549923633822</v>
      </c>
      <c r="Z82" s="32">
        <f t="shared" si="8"/>
        <v>1725.3020658530202</v>
      </c>
      <c r="AA82" s="32">
        <f t="shared" si="8"/>
        <v>2412250.4719168805</v>
      </c>
      <c r="AB82" s="32">
        <f t="shared" si="8"/>
        <v>752.76409610260532</v>
      </c>
      <c r="AC82" s="32">
        <f t="shared" si="8"/>
        <v>3133.7971739615423</v>
      </c>
      <c r="AD82" s="32">
        <f t="shared" si="8"/>
        <v>1673635.9684074549</v>
      </c>
      <c r="AE82" s="32">
        <f t="shared" si="8"/>
        <v>268169.60147754604</v>
      </c>
      <c r="AF82" s="32">
        <f t="shared" si="8"/>
        <v>241861.51563397818</v>
      </c>
      <c r="AG82" s="32">
        <f t="shared" si="8"/>
        <v>88309.273251959166</v>
      </c>
      <c r="AH82" s="32">
        <f t="shared" si="8"/>
        <v>32203.079011952628</v>
      </c>
    </row>
    <row r="83" spans="1:34" s="172" customFormat="1" ht="12" customHeight="1" thickTop="1">
      <c r="A83" s="1"/>
      <c r="B83" s="1"/>
      <c r="C83" s="1"/>
      <c r="D83" s="25"/>
      <c r="E83" s="33"/>
      <c r="F83" s="25"/>
      <c r="G83" s="25"/>
      <c r="H83" s="81"/>
      <c r="I83" s="25"/>
      <c r="J83" s="25"/>
      <c r="K83" s="25"/>
      <c r="L83" s="117"/>
      <c r="M83" s="25"/>
      <c r="N83" s="25"/>
      <c r="O83" s="25"/>
      <c r="P83" s="25"/>
      <c r="Q83" s="25"/>
      <c r="R83" s="25"/>
      <c r="S83" s="25"/>
      <c r="T83" s="25"/>
      <c r="U83" s="25"/>
      <c r="V83" s="25"/>
      <c r="W83" s="25"/>
      <c r="X83" s="96"/>
      <c r="Y83" s="25"/>
      <c r="Z83" s="25"/>
      <c r="AA83" s="25"/>
      <c r="AB83" s="25"/>
      <c r="AC83" s="25"/>
      <c r="AD83" s="25"/>
      <c r="AE83" s="25"/>
      <c r="AF83" s="25"/>
      <c r="AG83" s="25"/>
      <c r="AH83" s="25"/>
    </row>
    <row r="84" spans="1:34" s="172" customFormat="1" ht="12" customHeight="1">
      <c r="A84" s="16" t="s">
        <v>125</v>
      </c>
      <c r="B84" s="1"/>
      <c r="C84" s="1"/>
      <c r="D84" s="33"/>
      <c r="E84" s="33"/>
      <c r="F84" s="33"/>
      <c r="G84" s="33"/>
      <c r="H84" s="81"/>
      <c r="I84" s="33"/>
      <c r="J84" s="33"/>
      <c r="K84" s="33"/>
      <c r="L84" s="154"/>
      <c r="M84" s="33"/>
      <c r="N84" s="33"/>
      <c r="O84" s="33"/>
      <c r="P84" s="33"/>
      <c r="Q84" s="33"/>
      <c r="R84" s="33"/>
      <c r="S84" s="33"/>
      <c r="T84" s="33"/>
      <c r="U84" s="33"/>
      <c r="V84" s="33"/>
      <c r="W84" s="33"/>
      <c r="X84" s="100"/>
      <c r="Y84" s="33"/>
      <c r="Z84" s="33"/>
      <c r="AA84" s="33"/>
      <c r="AB84" s="33"/>
      <c r="AC84" s="33"/>
      <c r="AD84" s="33"/>
      <c r="AE84" s="33"/>
      <c r="AF84" s="33"/>
      <c r="AG84" s="33"/>
      <c r="AH84" s="33"/>
    </row>
    <row r="85" spans="1:34" s="172" customFormat="1" ht="12" customHeight="1">
      <c r="A85" s="1"/>
      <c r="B85" s="1"/>
      <c r="C85" s="1"/>
      <c r="D85" s="33"/>
      <c r="E85" s="33"/>
      <c r="F85" s="33"/>
      <c r="G85" s="33"/>
      <c r="H85" s="81"/>
      <c r="I85" s="33"/>
      <c r="J85" s="33"/>
      <c r="K85" s="33"/>
      <c r="L85" s="154"/>
      <c r="M85" s="33"/>
      <c r="N85" s="33"/>
      <c r="O85" s="33"/>
      <c r="P85" s="33"/>
      <c r="Q85" s="33"/>
      <c r="R85" s="33"/>
      <c r="S85" s="33"/>
      <c r="T85" s="33"/>
      <c r="U85" s="33"/>
      <c r="V85" s="33"/>
      <c r="W85" s="33"/>
      <c r="X85" s="100"/>
      <c r="Y85" s="33"/>
      <c r="Z85" s="33"/>
      <c r="AA85" s="33"/>
      <c r="AB85" s="33"/>
      <c r="AC85" s="33"/>
      <c r="AD85" s="33"/>
      <c r="AE85" s="33"/>
      <c r="AF85" s="33"/>
      <c r="AG85" s="33"/>
      <c r="AH85" s="33"/>
    </row>
    <row r="86" spans="1:34" s="172" customFormat="1" ht="12" customHeight="1">
      <c r="A86" s="16" t="s">
        <v>32</v>
      </c>
      <c r="B86" s="1"/>
      <c r="C86" s="1"/>
      <c r="D86" s="25"/>
      <c r="E86" s="33"/>
      <c r="F86" s="25"/>
      <c r="G86" s="25"/>
      <c r="H86" s="81"/>
      <c r="I86" s="25"/>
      <c r="J86" s="25"/>
      <c r="K86" s="25"/>
      <c r="L86" s="117"/>
      <c r="M86" s="25"/>
      <c r="N86" s="25"/>
      <c r="O86" s="25"/>
      <c r="P86" s="25"/>
      <c r="Q86" s="25"/>
      <c r="R86" s="25"/>
      <c r="S86" s="25"/>
      <c r="T86" s="25"/>
      <c r="U86" s="25"/>
      <c r="V86" s="25"/>
      <c r="W86" s="25"/>
      <c r="X86" s="96"/>
      <c r="Y86" s="25"/>
      <c r="Z86" s="25"/>
      <c r="AA86" s="25"/>
      <c r="AB86" s="25"/>
      <c r="AC86" s="25"/>
      <c r="AD86" s="25"/>
      <c r="AE86" s="25"/>
      <c r="AF86" s="25"/>
      <c r="AG86" s="25"/>
      <c r="AH86" s="25"/>
    </row>
    <row r="87" spans="1:34" s="172" customFormat="1" ht="12" customHeight="1">
      <c r="A87" s="1"/>
      <c r="B87" s="16" t="s">
        <v>34</v>
      </c>
      <c r="C87" s="5" t="s">
        <v>35</v>
      </c>
      <c r="D87" s="25">
        <f>SUM('Purchase Production System:Distribution Customer'!D87)</f>
        <v>12586.638642083333</v>
      </c>
      <c r="E87" s="33"/>
      <c r="F87" s="25">
        <f>SUM('Purchase Production System:Distribution Customer'!F87)</f>
        <v>0</v>
      </c>
      <c r="G87" s="25">
        <f>SUM('Purchase Production System:Distribution Customer'!G87)</f>
        <v>12586.638642083333</v>
      </c>
      <c r="H87" s="81"/>
      <c r="I87" s="25">
        <f>SUM('Purchase Production System:Distribution Customer'!I87)</f>
        <v>0</v>
      </c>
      <c r="J87" s="25">
        <f>SUM('Purchase Production System:Distribution Customer'!J87)</f>
        <v>0</v>
      </c>
      <c r="K87" s="25">
        <f>SUM('Purchase Production System:Distribution Customer'!K87)</f>
        <v>0</v>
      </c>
      <c r="L87" s="25">
        <f>SUM('Purchase Production System:Distribution Customer'!L87)</f>
        <v>0</v>
      </c>
      <c r="M87" s="25">
        <f>SUM('Purchase Production System:Distribution Customer'!M87)</f>
        <v>0</v>
      </c>
      <c r="N87" s="25">
        <f>SUM('Purchase Production System:Distribution Customer'!N87)</f>
        <v>0</v>
      </c>
      <c r="O87" s="25">
        <f>SUM('Purchase Production System:Distribution Customer'!O87)</f>
        <v>0</v>
      </c>
      <c r="P87" s="25">
        <f>SUM('Purchase Production System:Distribution Customer'!P87)</f>
        <v>0</v>
      </c>
      <c r="Q87" s="25">
        <f>SUM('Purchase Production System:Distribution Customer'!Q87)</f>
        <v>0</v>
      </c>
      <c r="R87" s="25">
        <f>SUM('Purchase Production System:Distribution Customer'!R87)</f>
        <v>0</v>
      </c>
      <c r="S87" s="25">
        <f>SUM('Purchase Production System:Distribution Customer'!S87)</f>
        <v>0</v>
      </c>
      <c r="T87" s="25">
        <f>SUM('Purchase Production System:Distribution Customer'!T87)</f>
        <v>0</v>
      </c>
      <c r="U87" s="25">
        <f>SUM('Purchase Production System:Distribution Customer'!U87)</f>
        <v>0</v>
      </c>
      <c r="V87" s="25">
        <f>SUM('Purchase Production System:Distribution Customer'!V87)</f>
        <v>0</v>
      </c>
      <c r="W87" s="25">
        <f>SUM('Purchase Production System:Distribution Customer'!W87)</f>
        <v>0</v>
      </c>
      <c r="X87" s="25">
        <f>SUM('Purchase Production System:Distribution Customer'!X87)</f>
        <v>0</v>
      </c>
      <c r="Y87" s="25">
        <f>SUM('Purchase Production System:Distribution Customer'!Y87)</f>
        <v>0</v>
      </c>
      <c r="Z87" s="25">
        <f>SUM('Purchase Production System:Distribution Customer'!Z87)</f>
        <v>0</v>
      </c>
      <c r="AA87" s="25">
        <f>SUM('Purchase Production System:Distribution Customer'!AA87)</f>
        <v>0</v>
      </c>
      <c r="AB87" s="25">
        <f>SUM('Purchase Production System:Distribution Customer'!AB87)</f>
        <v>0</v>
      </c>
      <c r="AC87" s="25">
        <f>SUM('Purchase Production System:Distribution Customer'!AC87)</f>
        <v>0</v>
      </c>
      <c r="AD87" s="25">
        <f>SUM('Purchase Production System:Distribution Customer'!AD87)</f>
        <v>8735.9566355307707</v>
      </c>
      <c r="AE87" s="25">
        <f>SUM('Purchase Production System:Distribution Customer'!AE87)</f>
        <v>2471.1428666549291</v>
      </c>
      <c r="AF87" s="25">
        <f>SUM('Purchase Production System:Distribution Customer'!AF87)</f>
        <v>1338.1524985525321</v>
      </c>
      <c r="AG87" s="25">
        <f>SUM('Purchase Production System:Distribution Customer'!AG87)</f>
        <v>41.386641345099768</v>
      </c>
      <c r="AH87" s="25">
        <f>SUM('Purchase Production System:Distribution Customer'!AH87)</f>
        <v>0</v>
      </c>
    </row>
    <row r="88" spans="1:34" s="172" customFormat="1" ht="12" customHeight="1">
      <c r="A88" s="1"/>
      <c r="B88" s="16" t="s">
        <v>37</v>
      </c>
      <c r="C88" s="5" t="s">
        <v>38</v>
      </c>
      <c r="D88" s="25">
        <f>SUM('Purchase Production System:Distribution Customer'!D88)</f>
        <v>0</v>
      </c>
      <c r="E88" s="33"/>
      <c r="F88" s="25">
        <f>SUM('Purchase Production System:Distribution Customer'!F88)</f>
        <v>0</v>
      </c>
      <c r="G88" s="25">
        <f>SUM('Purchase Production System:Distribution Customer'!G88)</f>
        <v>0</v>
      </c>
      <c r="H88" s="81"/>
      <c r="I88" s="25">
        <f>SUM('Purchase Production System:Distribution Customer'!I88)</f>
        <v>0</v>
      </c>
      <c r="J88" s="25">
        <f>SUM('Purchase Production System:Distribution Customer'!J88)</f>
        <v>0</v>
      </c>
      <c r="K88" s="25">
        <f>SUM('Purchase Production System:Distribution Customer'!K88)</f>
        <v>0</v>
      </c>
      <c r="L88" s="25">
        <f>SUM('Purchase Production System:Distribution Customer'!L88)</f>
        <v>0</v>
      </c>
      <c r="M88" s="25">
        <f>SUM('Purchase Production System:Distribution Customer'!M88)</f>
        <v>0</v>
      </c>
      <c r="N88" s="25">
        <f>SUM('Purchase Production System:Distribution Customer'!N88)</f>
        <v>0</v>
      </c>
      <c r="O88" s="25">
        <f>SUM('Purchase Production System:Distribution Customer'!O88)</f>
        <v>0</v>
      </c>
      <c r="P88" s="25">
        <f>SUM('Purchase Production System:Distribution Customer'!P88)</f>
        <v>0</v>
      </c>
      <c r="Q88" s="25">
        <f>SUM('Purchase Production System:Distribution Customer'!Q88)</f>
        <v>0</v>
      </c>
      <c r="R88" s="25">
        <f>SUM('Purchase Production System:Distribution Customer'!R88)</f>
        <v>0</v>
      </c>
      <c r="S88" s="25">
        <f>SUM('Purchase Production System:Distribution Customer'!S88)</f>
        <v>0</v>
      </c>
      <c r="T88" s="25">
        <f>SUM('Purchase Production System:Distribution Customer'!T88)</f>
        <v>0</v>
      </c>
      <c r="U88" s="25">
        <f>SUM('Purchase Production System:Distribution Customer'!U88)</f>
        <v>0</v>
      </c>
      <c r="V88" s="25">
        <f>SUM('Purchase Production System:Distribution Customer'!V88)</f>
        <v>0</v>
      </c>
      <c r="W88" s="25">
        <f>SUM('Purchase Production System:Distribution Customer'!W88)</f>
        <v>0</v>
      </c>
      <c r="X88" s="25">
        <f>SUM('Purchase Production System:Distribution Customer'!X88)</f>
        <v>0</v>
      </c>
      <c r="Y88" s="25">
        <f>SUM('Purchase Production System:Distribution Customer'!Y88)</f>
        <v>0</v>
      </c>
      <c r="Z88" s="25">
        <f>SUM('Purchase Production System:Distribution Customer'!Z88)</f>
        <v>0</v>
      </c>
      <c r="AA88" s="25">
        <f>SUM('Purchase Production System:Distribution Customer'!AA88)</f>
        <v>0</v>
      </c>
      <c r="AB88" s="25">
        <f>SUM('Purchase Production System:Distribution Customer'!AB88)</f>
        <v>0</v>
      </c>
      <c r="AC88" s="25">
        <f>SUM('Purchase Production System:Distribution Customer'!AC88)</f>
        <v>0</v>
      </c>
      <c r="AD88" s="25">
        <f>SUM('Purchase Production System:Distribution Customer'!AD88)</f>
        <v>0</v>
      </c>
      <c r="AE88" s="25">
        <f>SUM('Purchase Production System:Distribution Customer'!AE88)</f>
        <v>0</v>
      </c>
      <c r="AF88" s="25">
        <f>SUM('Purchase Production System:Distribution Customer'!AF88)</f>
        <v>0</v>
      </c>
      <c r="AG88" s="25">
        <f>SUM('Purchase Production System:Distribution Customer'!AG88)</f>
        <v>0</v>
      </c>
      <c r="AH88" s="25">
        <f>SUM('Purchase Production System:Distribution Customer'!AH88)</f>
        <v>0</v>
      </c>
    </row>
    <row r="89" spans="1:34" s="172" customFormat="1" ht="12" customHeight="1">
      <c r="A89" s="1"/>
      <c r="B89" s="16" t="s">
        <v>39</v>
      </c>
      <c r="C89" s="5" t="s">
        <v>40</v>
      </c>
      <c r="D89" s="25">
        <f>SUM('Purchase Production System:Distribution Customer'!D89)</f>
        <v>2659.1477499999996</v>
      </c>
      <c r="E89" s="33"/>
      <c r="F89" s="25">
        <f>SUM('Purchase Production System:Distribution Customer'!F89)</f>
        <v>0</v>
      </c>
      <c r="G89" s="25">
        <f>SUM('Purchase Production System:Distribution Customer'!G89)</f>
        <v>2659.1477499999996</v>
      </c>
      <c r="H89" s="81"/>
      <c r="I89" s="25">
        <f>SUM('Purchase Production System:Distribution Customer'!I89)</f>
        <v>0</v>
      </c>
      <c r="J89" s="25">
        <f>SUM('Purchase Production System:Distribution Customer'!J89)</f>
        <v>0</v>
      </c>
      <c r="K89" s="25">
        <f>SUM('Purchase Production System:Distribution Customer'!K89)</f>
        <v>0</v>
      </c>
      <c r="L89" s="25">
        <f>SUM('Purchase Production System:Distribution Customer'!L89)</f>
        <v>0</v>
      </c>
      <c r="M89" s="25">
        <f>SUM('Purchase Production System:Distribution Customer'!M89)</f>
        <v>0</v>
      </c>
      <c r="N89" s="25">
        <f>SUM('Purchase Production System:Distribution Customer'!N89)</f>
        <v>0</v>
      </c>
      <c r="O89" s="25">
        <f>SUM('Purchase Production System:Distribution Customer'!O89)</f>
        <v>0</v>
      </c>
      <c r="P89" s="25">
        <f>SUM('Purchase Production System:Distribution Customer'!P89)</f>
        <v>0</v>
      </c>
      <c r="Q89" s="25">
        <f>SUM('Purchase Production System:Distribution Customer'!Q89)</f>
        <v>0</v>
      </c>
      <c r="R89" s="25">
        <f>SUM('Purchase Production System:Distribution Customer'!R89)</f>
        <v>0</v>
      </c>
      <c r="S89" s="25">
        <f>SUM('Purchase Production System:Distribution Customer'!S89)</f>
        <v>0</v>
      </c>
      <c r="T89" s="25">
        <f>SUM('Purchase Production System:Distribution Customer'!T89)</f>
        <v>0</v>
      </c>
      <c r="U89" s="25">
        <f>SUM('Purchase Production System:Distribution Customer'!U89)</f>
        <v>0</v>
      </c>
      <c r="V89" s="25">
        <f>SUM('Purchase Production System:Distribution Customer'!V89)</f>
        <v>0</v>
      </c>
      <c r="W89" s="25">
        <f>SUM('Purchase Production System:Distribution Customer'!W89)</f>
        <v>0</v>
      </c>
      <c r="X89" s="25">
        <f>SUM('Purchase Production System:Distribution Customer'!X89)</f>
        <v>0</v>
      </c>
      <c r="Y89" s="25">
        <f>SUM('Purchase Production System:Distribution Customer'!Y89)</f>
        <v>0</v>
      </c>
      <c r="Z89" s="25">
        <f>SUM('Purchase Production System:Distribution Customer'!Z89)</f>
        <v>0</v>
      </c>
      <c r="AA89" s="25">
        <f>SUM('Purchase Production System:Distribution Customer'!AA89)</f>
        <v>0</v>
      </c>
      <c r="AB89" s="25">
        <f>SUM('Purchase Production System:Distribution Customer'!AB89)</f>
        <v>0</v>
      </c>
      <c r="AC89" s="25">
        <f>SUM('Purchase Production System:Distribution Customer'!AC89)</f>
        <v>0</v>
      </c>
      <c r="AD89" s="25">
        <f>SUM('Purchase Production System:Distribution Customer'!AD89)</f>
        <v>1845.6237675561144</v>
      </c>
      <c r="AE89" s="25">
        <f>SUM('Purchase Production System:Distribution Customer'!AE89)</f>
        <v>522.07218945838849</v>
      </c>
      <c r="AF89" s="25">
        <f>SUM('Purchase Production System:Distribution Customer'!AF89)</f>
        <v>282.7081405027028</v>
      </c>
      <c r="AG89" s="25">
        <f>SUM('Purchase Production System:Distribution Customer'!AG89)</f>
        <v>8.7436524827936957</v>
      </c>
      <c r="AH89" s="25">
        <f>SUM('Purchase Production System:Distribution Customer'!AH89)</f>
        <v>0</v>
      </c>
    </row>
    <row r="90" spans="1:34" s="172" customFormat="1" ht="12" customHeight="1">
      <c r="A90" s="1"/>
      <c r="B90" s="16" t="s">
        <v>16</v>
      </c>
      <c r="C90" s="5" t="s">
        <v>41</v>
      </c>
      <c r="D90" s="25">
        <f>SUM('Purchase Production System:Distribution Customer'!D90)</f>
        <v>0</v>
      </c>
      <c r="E90" s="33"/>
      <c r="F90" s="25">
        <f>SUM('Purchase Production System:Distribution Customer'!F90)</f>
        <v>0</v>
      </c>
      <c r="G90" s="25">
        <f>SUM('Purchase Production System:Distribution Customer'!G90)</f>
        <v>0</v>
      </c>
      <c r="H90" s="81"/>
      <c r="I90" s="25">
        <f>SUM('Purchase Production System:Distribution Customer'!I90)</f>
        <v>0</v>
      </c>
      <c r="J90" s="25">
        <f>SUM('Purchase Production System:Distribution Customer'!J90)</f>
        <v>0</v>
      </c>
      <c r="K90" s="25">
        <f>SUM('Purchase Production System:Distribution Customer'!K90)</f>
        <v>0</v>
      </c>
      <c r="L90" s="25">
        <f>SUM('Purchase Production System:Distribution Customer'!L90)</f>
        <v>0</v>
      </c>
      <c r="M90" s="25">
        <f>SUM('Purchase Production System:Distribution Customer'!M90)</f>
        <v>0</v>
      </c>
      <c r="N90" s="25">
        <f>SUM('Purchase Production System:Distribution Customer'!N90)</f>
        <v>0</v>
      </c>
      <c r="O90" s="25">
        <f>SUM('Purchase Production System:Distribution Customer'!O90)</f>
        <v>0</v>
      </c>
      <c r="P90" s="25">
        <f>SUM('Purchase Production System:Distribution Customer'!P90)</f>
        <v>0</v>
      </c>
      <c r="Q90" s="25">
        <f>SUM('Purchase Production System:Distribution Customer'!Q90)</f>
        <v>0</v>
      </c>
      <c r="R90" s="25">
        <f>SUM('Purchase Production System:Distribution Customer'!R90)</f>
        <v>0</v>
      </c>
      <c r="S90" s="25">
        <f>SUM('Purchase Production System:Distribution Customer'!S90)</f>
        <v>0</v>
      </c>
      <c r="T90" s="25">
        <f>SUM('Purchase Production System:Distribution Customer'!T90)</f>
        <v>0</v>
      </c>
      <c r="U90" s="25">
        <f>SUM('Purchase Production System:Distribution Customer'!U90)</f>
        <v>0</v>
      </c>
      <c r="V90" s="25">
        <f>SUM('Purchase Production System:Distribution Customer'!V90)</f>
        <v>0</v>
      </c>
      <c r="W90" s="25">
        <f>SUM('Purchase Production System:Distribution Customer'!W90)</f>
        <v>0</v>
      </c>
      <c r="X90" s="25">
        <f>SUM('Purchase Production System:Distribution Customer'!X90)</f>
        <v>0</v>
      </c>
      <c r="Y90" s="25">
        <f>SUM('Purchase Production System:Distribution Customer'!Y90)</f>
        <v>0</v>
      </c>
      <c r="Z90" s="25">
        <f>SUM('Purchase Production System:Distribution Customer'!Z90)</f>
        <v>0</v>
      </c>
      <c r="AA90" s="25">
        <f>SUM('Purchase Production System:Distribution Customer'!AA90)</f>
        <v>0</v>
      </c>
      <c r="AB90" s="25">
        <f>SUM('Purchase Production System:Distribution Customer'!AB90)</f>
        <v>0</v>
      </c>
      <c r="AC90" s="25">
        <f>SUM('Purchase Production System:Distribution Customer'!AC90)</f>
        <v>0</v>
      </c>
      <c r="AD90" s="25">
        <f>SUM('Purchase Production System:Distribution Customer'!AD90)</f>
        <v>0</v>
      </c>
      <c r="AE90" s="25">
        <f>SUM('Purchase Production System:Distribution Customer'!AE90)</f>
        <v>0</v>
      </c>
      <c r="AF90" s="25">
        <f>SUM('Purchase Production System:Distribution Customer'!AF90)</f>
        <v>0</v>
      </c>
      <c r="AG90" s="25">
        <f>SUM('Purchase Production System:Distribution Customer'!AG90)</f>
        <v>0</v>
      </c>
      <c r="AH90" s="25">
        <f>SUM('Purchase Production System:Distribution Customer'!AH90)</f>
        <v>0</v>
      </c>
    </row>
    <row r="91" spans="1:34" s="172" customFormat="1" ht="12" customHeight="1">
      <c r="A91" s="1"/>
      <c r="B91" s="16" t="s">
        <v>42</v>
      </c>
      <c r="C91" s="1"/>
      <c r="D91" s="26">
        <f>SUM(D87:D90)</f>
        <v>15245.786392083333</v>
      </c>
      <c r="E91" s="33"/>
      <c r="F91" s="26">
        <f>SUM(F87:F90)</f>
        <v>0</v>
      </c>
      <c r="G91" s="26">
        <f>SUM(G87:G90)</f>
        <v>15245.786392083333</v>
      </c>
      <c r="H91" s="81"/>
      <c r="I91" s="26">
        <f t="shared" ref="I91:AH91" si="9">SUM(I87:I90)</f>
        <v>0</v>
      </c>
      <c r="J91" s="26">
        <f t="shared" si="9"/>
        <v>0</v>
      </c>
      <c r="K91" s="26">
        <f t="shared" si="9"/>
        <v>0</v>
      </c>
      <c r="L91" s="26">
        <f t="shared" si="9"/>
        <v>0</v>
      </c>
      <c r="M91" s="26">
        <f t="shared" si="9"/>
        <v>0</v>
      </c>
      <c r="N91" s="26">
        <f t="shared" si="9"/>
        <v>0</v>
      </c>
      <c r="O91" s="26">
        <f t="shared" si="9"/>
        <v>0</v>
      </c>
      <c r="P91" s="26">
        <f t="shared" si="9"/>
        <v>0</v>
      </c>
      <c r="Q91" s="26">
        <f t="shared" si="9"/>
        <v>0</v>
      </c>
      <c r="R91" s="26">
        <f t="shared" si="9"/>
        <v>0</v>
      </c>
      <c r="S91" s="26">
        <f t="shared" si="9"/>
        <v>0</v>
      </c>
      <c r="T91" s="26">
        <f t="shared" si="9"/>
        <v>0</v>
      </c>
      <c r="U91" s="26">
        <f t="shared" si="9"/>
        <v>0</v>
      </c>
      <c r="V91" s="26">
        <f t="shared" si="9"/>
        <v>0</v>
      </c>
      <c r="W91" s="26">
        <f t="shared" si="9"/>
        <v>0</v>
      </c>
      <c r="X91" s="26">
        <f t="shared" si="9"/>
        <v>0</v>
      </c>
      <c r="Y91" s="26">
        <f t="shared" si="9"/>
        <v>0</v>
      </c>
      <c r="Z91" s="26">
        <f t="shared" si="9"/>
        <v>0</v>
      </c>
      <c r="AA91" s="26">
        <f t="shared" si="9"/>
        <v>0</v>
      </c>
      <c r="AB91" s="26">
        <f t="shared" si="9"/>
        <v>0</v>
      </c>
      <c r="AC91" s="26">
        <f t="shared" si="9"/>
        <v>0</v>
      </c>
      <c r="AD91" s="26">
        <f t="shared" si="9"/>
        <v>10581.580403086886</v>
      </c>
      <c r="AE91" s="26">
        <f t="shared" si="9"/>
        <v>2993.2150561133176</v>
      </c>
      <c r="AF91" s="26">
        <f t="shared" si="9"/>
        <v>1620.860639055235</v>
      </c>
      <c r="AG91" s="26">
        <f t="shared" si="9"/>
        <v>50.130293827893468</v>
      </c>
      <c r="AH91" s="26">
        <f t="shared" si="9"/>
        <v>0</v>
      </c>
    </row>
    <row r="92" spans="1:34" s="172" customFormat="1" ht="12" customHeight="1">
      <c r="A92" s="1"/>
      <c r="B92" s="1"/>
      <c r="C92" s="1"/>
      <c r="D92" s="25"/>
      <c r="E92" s="33"/>
      <c r="F92" s="25"/>
      <c r="G92" s="25"/>
      <c r="H92" s="81"/>
      <c r="I92" s="25"/>
      <c r="J92" s="25"/>
      <c r="K92" s="25"/>
      <c r="L92" s="96"/>
      <c r="M92" s="25"/>
      <c r="N92" s="25"/>
      <c r="O92" s="25"/>
      <c r="P92" s="25"/>
      <c r="Q92" s="25"/>
      <c r="R92" s="25"/>
      <c r="S92" s="25"/>
      <c r="T92" s="25"/>
      <c r="U92" s="25"/>
      <c r="V92" s="25"/>
      <c r="W92" s="25"/>
      <c r="X92" s="96"/>
      <c r="Y92" s="25"/>
      <c r="Z92" s="25"/>
      <c r="AA92" s="25"/>
      <c r="AB92" s="25"/>
      <c r="AC92" s="25"/>
      <c r="AD92" s="25"/>
      <c r="AE92" s="25"/>
      <c r="AF92" s="25"/>
      <c r="AG92" s="25"/>
      <c r="AH92" s="25"/>
    </row>
    <row r="93" spans="1:34" s="172" customFormat="1" ht="12" customHeight="1">
      <c r="A93" s="16" t="s">
        <v>43</v>
      </c>
      <c r="B93" s="1"/>
      <c r="C93" s="1"/>
      <c r="D93" s="25"/>
      <c r="E93" s="33"/>
      <c r="F93" s="25"/>
      <c r="G93" s="25"/>
      <c r="H93" s="81"/>
      <c r="I93" s="25"/>
      <c r="J93" s="25"/>
      <c r="K93" s="25"/>
      <c r="L93" s="96"/>
      <c r="M93" s="25"/>
      <c r="N93" s="25"/>
      <c r="O93" s="25"/>
      <c r="P93" s="25"/>
      <c r="Q93" s="25"/>
      <c r="R93" s="25"/>
      <c r="S93" s="25"/>
      <c r="T93" s="25"/>
      <c r="U93" s="25"/>
      <c r="V93" s="25"/>
      <c r="W93" s="25"/>
      <c r="X93" s="96"/>
      <c r="Y93" s="25"/>
      <c r="Z93" s="25"/>
      <c r="AA93" s="25"/>
      <c r="AB93" s="25"/>
      <c r="AC93" s="25"/>
      <c r="AD93" s="25"/>
      <c r="AE93" s="25"/>
      <c r="AF93" s="25"/>
      <c r="AG93" s="25"/>
      <c r="AH93" s="25"/>
    </row>
    <row r="94" spans="1:34" s="172" customFormat="1" ht="12" customHeight="1">
      <c r="A94" s="1"/>
      <c r="B94" s="16" t="s">
        <v>37</v>
      </c>
      <c r="C94" s="5" t="s">
        <v>45</v>
      </c>
      <c r="D94" s="25">
        <f>SUM('Purchase Production System:Distribution Customer'!D94)</f>
        <v>0</v>
      </c>
      <c r="E94" s="33"/>
      <c r="F94" s="25">
        <f>SUM('Purchase Production System:Distribution Customer'!F94)</f>
        <v>0</v>
      </c>
      <c r="G94" s="25">
        <f>SUM('Purchase Production System:Distribution Customer'!G94)</f>
        <v>0</v>
      </c>
      <c r="H94" s="81"/>
      <c r="I94" s="25">
        <f>SUM('Purchase Production System:Distribution Customer'!I94)</f>
        <v>0</v>
      </c>
      <c r="J94" s="25">
        <f>SUM('Purchase Production System:Distribution Customer'!J94)</f>
        <v>0</v>
      </c>
      <c r="K94" s="25">
        <f>SUM('Purchase Production System:Distribution Customer'!K94)</f>
        <v>0</v>
      </c>
      <c r="L94" s="25">
        <f>SUM('Purchase Production System:Distribution Customer'!L94)</f>
        <v>0</v>
      </c>
      <c r="M94" s="25">
        <f>SUM('Purchase Production System:Distribution Customer'!M94)</f>
        <v>0</v>
      </c>
      <c r="N94" s="25">
        <f>SUM('Purchase Production System:Distribution Customer'!N94)</f>
        <v>0</v>
      </c>
      <c r="O94" s="25">
        <f>SUM('Purchase Production System:Distribution Customer'!O94)</f>
        <v>0</v>
      </c>
      <c r="P94" s="25">
        <f>SUM('Purchase Production System:Distribution Customer'!P94)</f>
        <v>0</v>
      </c>
      <c r="Q94" s="25">
        <f>SUM('Purchase Production System:Distribution Customer'!Q94)</f>
        <v>0</v>
      </c>
      <c r="R94" s="25">
        <f>SUM('Purchase Production System:Distribution Customer'!R94)</f>
        <v>0</v>
      </c>
      <c r="S94" s="25">
        <f>SUM('Purchase Production System:Distribution Customer'!S94)</f>
        <v>0</v>
      </c>
      <c r="T94" s="25">
        <f>SUM('Purchase Production System:Distribution Customer'!T94)</f>
        <v>0</v>
      </c>
      <c r="U94" s="25">
        <f>SUM('Purchase Production System:Distribution Customer'!U94)</f>
        <v>0</v>
      </c>
      <c r="V94" s="25">
        <f>SUM('Purchase Production System:Distribution Customer'!V94)</f>
        <v>0</v>
      </c>
      <c r="W94" s="25">
        <f>SUM('Purchase Production System:Distribution Customer'!W94)</f>
        <v>0</v>
      </c>
      <c r="X94" s="25">
        <f>SUM('Purchase Production System:Distribution Customer'!X94)</f>
        <v>0</v>
      </c>
      <c r="Y94" s="25">
        <f>SUM('Purchase Production System:Distribution Customer'!Y94)</f>
        <v>0</v>
      </c>
      <c r="Z94" s="25">
        <f>SUM('Purchase Production System:Distribution Customer'!Z94)</f>
        <v>0</v>
      </c>
      <c r="AA94" s="25">
        <f>SUM('Purchase Production System:Distribution Customer'!AA94)</f>
        <v>0</v>
      </c>
      <c r="AB94" s="25">
        <f>SUM('Purchase Production System:Distribution Customer'!AB94)</f>
        <v>0</v>
      </c>
      <c r="AC94" s="25">
        <f>SUM('Purchase Production System:Distribution Customer'!AC94)</f>
        <v>0</v>
      </c>
      <c r="AD94" s="25">
        <f>SUM('Purchase Production System:Distribution Customer'!AD94)</f>
        <v>0</v>
      </c>
      <c r="AE94" s="25">
        <f>SUM('Purchase Production System:Distribution Customer'!AE94)</f>
        <v>0</v>
      </c>
      <c r="AF94" s="25">
        <f>SUM('Purchase Production System:Distribution Customer'!AF94)</f>
        <v>0</v>
      </c>
      <c r="AG94" s="25">
        <f>SUM('Purchase Production System:Distribution Customer'!AG94)</f>
        <v>0</v>
      </c>
      <c r="AH94" s="25">
        <f>SUM('Purchase Production System:Distribution Customer'!AH94)</f>
        <v>0</v>
      </c>
    </row>
    <row r="95" spans="1:34" s="172" customFormat="1" ht="12" customHeight="1">
      <c r="A95" s="1"/>
      <c r="B95" s="16" t="s">
        <v>48</v>
      </c>
      <c r="C95" s="5" t="s">
        <v>49</v>
      </c>
      <c r="D95" s="25">
        <f>SUM('Purchase Production System:Distribution Customer'!D95)</f>
        <v>17955.791666666668</v>
      </c>
      <c r="E95" s="33"/>
      <c r="F95" s="25">
        <f>SUM('Purchase Production System:Distribution Customer'!F95)</f>
        <v>0</v>
      </c>
      <c r="G95" s="25">
        <f>SUM('Purchase Production System:Distribution Customer'!G95)</f>
        <v>17955.791666666668</v>
      </c>
      <c r="H95" s="81"/>
      <c r="I95" s="25">
        <f>SUM('Purchase Production System:Distribution Customer'!I95)</f>
        <v>7545.57220823433</v>
      </c>
      <c r="J95" s="25">
        <f>SUM('Purchase Production System:Distribution Customer'!J95)</f>
        <v>2225.7423896592991</v>
      </c>
      <c r="K95" s="25">
        <f>SUM('Purchase Production System:Distribution Customer'!K95)</f>
        <v>936.70029579362495</v>
      </c>
      <c r="L95" s="25">
        <f>SUM('Purchase Production System:Distribution Customer'!L95)</f>
        <v>3.2318504407462159E-2</v>
      </c>
      <c r="M95" s="25">
        <f>SUM('Purchase Production System:Distribution Customer'!M95)</f>
        <v>4.4067101845387073</v>
      </c>
      <c r="N95" s="25">
        <f>SUM('Purchase Production System:Distribution Customer'!N95)</f>
        <v>0.79614969311410766</v>
      </c>
      <c r="O95" s="25">
        <f>SUM('Purchase Production System:Distribution Customer'!O95)</f>
        <v>413.23708951455751</v>
      </c>
      <c r="P95" s="25">
        <f>SUM('Purchase Production System:Distribution Customer'!P95)</f>
        <v>39.300795904593429</v>
      </c>
      <c r="Q95" s="25">
        <f>SUM('Purchase Production System:Distribution Customer'!Q95)</f>
        <v>66.582505338359269</v>
      </c>
      <c r="R95" s="25">
        <f>SUM('Purchase Production System:Distribution Customer'!R95)</f>
        <v>0.92661531993805468</v>
      </c>
      <c r="S95" s="25">
        <f>SUM('Purchase Production System:Distribution Customer'!S95)</f>
        <v>282.33132472969476</v>
      </c>
      <c r="T95" s="25">
        <f>SUM('Purchase Production System:Distribution Customer'!T95)</f>
        <v>0.18385341004126041</v>
      </c>
      <c r="U95" s="25">
        <f>SUM('Purchase Production System:Distribution Customer'!U95)</f>
        <v>1578.4372697826882</v>
      </c>
      <c r="V95" s="25">
        <f>SUM('Purchase Production System:Distribution Customer'!V95)</f>
        <v>0.81201651871467784</v>
      </c>
      <c r="W95" s="25">
        <f>SUM('Purchase Production System:Distribution Customer'!W95)</f>
        <v>544.91648880951379</v>
      </c>
      <c r="X95" s="25">
        <f>SUM('Purchase Production System:Distribution Customer'!X95)</f>
        <v>1295.3041042760135</v>
      </c>
      <c r="Y95" s="25">
        <f>SUM('Purchase Production System:Distribution Customer'!Y95)</f>
        <v>43.209200073989216</v>
      </c>
      <c r="Z95" s="25">
        <f>SUM('Purchase Production System:Distribution Customer'!Z95)</f>
        <v>7.4391146487142183</v>
      </c>
      <c r="AA95" s="25">
        <f>SUM('Purchase Production System:Distribution Customer'!AA95)</f>
        <v>188.49121200134351</v>
      </c>
      <c r="AB95" s="25">
        <f>SUM('Purchase Production System:Distribution Customer'!AB95)</f>
        <v>0.66918345609320407</v>
      </c>
      <c r="AC95" s="25">
        <f>SUM('Purchase Production System:Distribution Customer'!AC95)</f>
        <v>1.78516263332235</v>
      </c>
      <c r="AD95" s="25">
        <f>SUM('Purchase Production System:Distribution Customer'!AD95)</f>
        <v>1979.2296854616745</v>
      </c>
      <c r="AE95" s="25">
        <f>SUM('Purchase Production System:Distribution Customer'!AE95)</f>
        <v>514.45553401572829</v>
      </c>
      <c r="AF95" s="25">
        <f>SUM('Purchase Production System:Distribution Customer'!AF95)</f>
        <v>271.61169554592527</v>
      </c>
      <c r="AG95" s="25">
        <f>SUM('Purchase Production System:Distribution Customer'!AG95)</f>
        <v>13.60199180597415</v>
      </c>
      <c r="AH95" s="25">
        <f>SUM('Purchase Production System:Distribution Customer'!AH95)</f>
        <v>1.6751350479342498E-2</v>
      </c>
    </row>
    <row r="96" spans="1:34" s="172" customFormat="1" ht="12" customHeight="1">
      <c r="A96" s="1"/>
      <c r="B96" s="16" t="s">
        <v>39</v>
      </c>
      <c r="C96" s="5" t="s">
        <v>51</v>
      </c>
      <c r="D96" s="25">
        <f>SUM('Purchase Production System:Distribution Customer'!D96)</f>
        <v>39641.47483345832</v>
      </c>
      <c r="E96" s="33"/>
      <c r="F96" s="25">
        <f>SUM('Purchase Production System:Distribution Customer'!F96)</f>
        <v>85.640638271879268</v>
      </c>
      <c r="G96" s="25">
        <f>SUM('Purchase Production System:Distribution Customer'!G96)</f>
        <v>39555.834195186442</v>
      </c>
      <c r="H96" s="81"/>
      <c r="I96" s="25">
        <f>SUM('Purchase Production System:Distribution Customer'!I96)</f>
        <v>10252.672436209805</v>
      </c>
      <c r="J96" s="25">
        <f>SUM('Purchase Production System:Distribution Customer'!J96)</f>
        <v>3328.2077150569698</v>
      </c>
      <c r="K96" s="25">
        <f>SUM('Purchase Production System:Distribution Customer'!K96)</f>
        <v>1799.6299606978057</v>
      </c>
      <c r="L96" s="25">
        <f>SUM('Purchase Production System:Distribution Customer'!L96)</f>
        <v>0</v>
      </c>
      <c r="M96" s="25">
        <f>SUM('Purchase Production System:Distribution Customer'!M96)</f>
        <v>3.9395243644495022</v>
      </c>
      <c r="N96" s="25">
        <f>SUM('Purchase Production System:Distribution Customer'!N96)</f>
        <v>0</v>
      </c>
      <c r="O96" s="25">
        <f>SUM('Purchase Production System:Distribution Customer'!O96)</f>
        <v>725.7440792155021</v>
      </c>
      <c r="P96" s="25">
        <f>SUM('Purchase Production System:Distribution Customer'!P96)</f>
        <v>0</v>
      </c>
      <c r="Q96" s="25">
        <f>SUM('Purchase Production System:Distribution Customer'!Q96)</f>
        <v>109.29778803628852</v>
      </c>
      <c r="R96" s="25">
        <f>SUM('Purchase Production System:Distribution Customer'!R96)</f>
        <v>1.4880863703509521</v>
      </c>
      <c r="S96" s="25">
        <f>SUM('Purchase Production System:Distribution Customer'!S96)</f>
        <v>464.75100027812482</v>
      </c>
      <c r="T96" s="25">
        <f>SUM('Purchase Production System:Distribution Customer'!T96)</f>
        <v>0</v>
      </c>
      <c r="U96" s="25">
        <f>SUM('Purchase Production System:Distribution Customer'!U96)</f>
        <v>2429.0430220185103</v>
      </c>
      <c r="V96" s="25">
        <f>SUM('Purchase Production System:Distribution Customer'!V96)</f>
        <v>0</v>
      </c>
      <c r="W96" s="25">
        <f>SUM('Purchase Production System:Distribution Customer'!W96)</f>
        <v>766.87923516044532</v>
      </c>
      <c r="X96" s="25">
        <f>SUM('Purchase Production System:Distribution Customer'!X96)</f>
        <v>982.8485105487913</v>
      </c>
      <c r="Y96" s="25">
        <f>SUM('Purchase Production System:Distribution Customer'!Y96)</f>
        <v>169.36237010262909</v>
      </c>
      <c r="Z96" s="25">
        <f>SUM('Purchase Production System:Distribution Customer'!Z96)</f>
        <v>0</v>
      </c>
      <c r="AA96" s="25">
        <f>SUM('Purchase Production System:Distribution Customer'!AA96)</f>
        <v>14665.479447039072</v>
      </c>
      <c r="AB96" s="25">
        <f>SUM('Purchase Production System:Distribution Customer'!AB96)</f>
        <v>0</v>
      </c>
      <c r="AC96" s="25">
        <f>SUM('Purchase Production System:Distribution Customer'!AC96)</f>
        <v>8.5364961833154958</v>
      </c>
      <c r="AD96" s="25">
        <f>SUM('Purchase Production System:Distribution Customer'!AD96)</f>
        <v>2685.3603991511927</v>
      </c>
      <c r="AE96" s="25">
        <f>SUM('Purchase Production System:Distribution Customer'!AE96)</f>
        <v>789.6013928970093</v>
      </c>
      <c r="AF96" s="25">
        <f>SUM('Purchase Production System:Distribution Customer'!AF96)</f>
        <v>441.98887858847741</v>
      </c>
      <c r="AG96" s="25">
        <f>SUM('Purchase Production System:Distribution Customer'!AG96)</f>
        <v>13.43330667198442</v>
      </c>
      <c r="AH96" s="25">
        <f>SUM('Purchase Production System:Distribution Customer'!AH96)</f>
        <v>3.2111848675974506</v>
      </c>
    </row>
    <row r="97" spans="1:34" s="172" customFormat="1" ht="12" customHeight="1">
      <c r="A97" s="1"/>
      <c r="B97" s="16" t="s">
        <v>53</v>
      </c>
      <c r="C97" s="5" t="s">
        <v>54</v>
      </c>
      <c r="D97" s="25">
        <f>SUM('Purchase Production System:Distribution Customer'!D97)</f>
        <v>60617.174402749995</v>
      </c>
      <c r="E97" s="33"/>
      <c r="F97" s="25">
        <f>SUM('Purchase Production System:Distribution Customer'!F97)</f>
        <v>0</v>
      </c>
      <c r="G97" s="25">
        <f>SUM('Purchase Production System:Distribution Customer'!G97)</f>
        <v>60617.174402749995</v>
      </c>
      <c r="H97" s="81"/>
      <c r="I97" s="25">
        <f>SUM('Purchase Production System:Distribution Customer'!I97)</f>
        <v>25473.188540285304</v>
      </c>
      <c r="J97" s="25">
        <f>SUM('Purchase Production System:Distribution Customer'!J97)</f>
        <v>7513.9106709527559</v>
      </c>
      <c r="K97" s="25">
        <f>SUM('Purchase Production System:Distribution Customer'!K97)</f>
        <v>3162.2178652605398</v>
      </c>
      <c r="L97" s="25">
        <f>SUM('Purchase Production System:Distribution Customer'!L97)</f>
        <v>0.10910443017335694</v>
      </c>
      <c r="M97" s="25">
        <f>SUM('Purchase Production System:Distribution Customer'!M97)</f>
        <v>14.876666245490378</v>
      </c>
      <c r="N97" s="25">
        <f>SUM('Purchase Production System:Distribution Customer'!N97)</f>
        <v>2.6877313846197484</v>
      </c>
      <c r="O97" s="25">
        <f>SUM('Purchase Production System:Distribution Customer'!O97)</f>
        <v>1395.052091815616</v>
      </c>
      <c r="P97" s="25">
        <f>SUM('Purchase Production System:Distribution Customer'!P97)</f>
        <v>132.67603254375896</v>
      </c>
      <c r="Q97" s="25">
        <f>SUM('Purchase Production System:Distribution Customer'!Q97)</f>
        <v>224.77668560612187</v>
      </c>
      <c r="R97" s="25">
        <f>SUM('Purchase Production System:Distribution Customer'!R97)</f>
        <v>3.1281718732133341</v>
      </c>
      <c r="S97" s="25">
        <f>SUM('Purchase Production System:Distribution Customer'!S97)</f>
        <v>953.12573615287613</v>
      </c>
      <c r="T97" s="25">
        <f>SUM('Purchase Production System:Distribution Customer'!T97)</f>
        <v>0.62067295209826279</v>
      </c>
      <c r="U97" s="25">
        <f>SUM('Purchase Production System:Distribution Customer'!U97)</f>
        <v>5328.665482560702</v>
      </c>
      <c r="V97" s="25">
        <f>SUM('Purchase Production System:Distribution Customer'!V97)</f>
        <v>2.7412963931976368</v>
      </c>
      <c r="W97" s="25">
        <f>SUM('Purchase Production System:Distribution Customer'!W97)</f>
        <v>1839.5901695841198</v>
      </c>
      <c r="X97" s="25">
        <f>SUM('Purchase Production System:Distribution Customer'!X97)</f>
        <v>4372.8328024243046</v>
      </c>
      <c r="Y97" s="25">
        <f>SUM('Purchase Production System:Distribution Customer'!Y97)</f>
        <v>145.87046148183322</v>
      </c>
      <c r="Z97" s="25">
        <f>SUM('Purchase Production System:Distribution Customer'!Z97)</f>
        <v>25.113797176667433</v>
      </c>
      <c r="AA97" s="25">
        <f>SUM('Purchase Production System:Distribution Customer'!AA97)</f>
        <v>636.32976386566963</v>
      </c>
      <c r="AB97" s="25">
        <f>SUM('Purchase Production System:Distribution Customer'!AB97)</f>
        <v>2.2591045284146518</v>
      </c>
      <c r="AC97" s="25">
        <f>SUM('Purchase Production System:Distribution Customer'!AC97)</f>
        <v>6.0265521392887607</v>
      </c>
      <c r="AD97" s="25">
        <f>SUM('Purchase Production System:Distribution Customer'!AD97)</f>
        <v>6681.7054493594869</v>
      </c>
      <c r="AE97" s="25">
        <f>SUM('Purchase Production System:Distribution Customer'!AE97)</f>
        <v>1736.7566636331146</v>
      </c>
      <c r="AF97" s="25">
        <f>SUM('Purchase Production System:Distribution Customer'!AF97)</f>
        <v>916.93721025392358</v>
      </c>
      <c r="AG97" s="25">
        <f>SUM('Purchase Production System:Distribution Customer'!AG97)</f>
        <v>45.919128759894718</v>
      </c>
      <c r="AH97" s="25">
        <f>SUM('Purchase Production System:Distribution Customer'!AH97)</f>
        <v>5.6551086821358593E-2</v>
      </c>
    </row>
    <row r="98" spans="1:34" s="172" customFormat="1" ht="12" customHeight="1">
      <c r="A98" s="1"/>
      <c r="B98" s="16" t="s">
        <v>55</v>
      </c>
      <c r="C98" s="5" t="s">
        <v>56</v>
      </c>
      <c r="D98" s="25">
        <f>SUM('Purchase Production System:Distribution Customer'!D98)</f>
        <v>45064.236791666663</v>
      </c>
      <c r="E98" s="33"/>
      <c r="F98" s="25">
        <f>SUM('Purchase Production System:Distribution Customer'!F98)</f>
        <v>37.813559517348445</v>
      </c>
      <c r="G98" s="25">
        <f>SUM('Purchase Production System:Distribution Customer'!G98)</f>
        <v>45026.423232149318</v>
      </c>
      <c r="H98" s="81"/>
      <c r="I98" s="25">
        <f>SUM('Purchase Production System:Distribution Customer'!I98)</f>
        <v>10113.778033300616</v>
      </c>
      <c r="J98" s="25">
        <f>SUM('Purchase Production System:Distribution Customer'!J98)</f>
        <v>3296.0767014338999</v>
      </c>
      <c r="K98" s="25">
        <f>SUM('Purchase Production System:Distribution Customer'!K98)</f>
        <v>1625.1645398570888</v>
      </c>
      <c r="L98" s="25">
        <f>SUM('Purchase Production System:Distribution Customer'!L98)</f>
        <v>0</v>
      </c>
      <c r="M98" s="25">
        <f>SUM('Purchase Production System:Distribution Customer'!M98)</f>
        <v>3.4820821737639376</v>
      </c>
      <c r="N98" s="25">
        <f>SUM('Purchase Production System:Distribution Customer'!N98)</f>
        <v>0</v>
      </c>
      <c r="O98" s="25">
        <f>SUM('Purchase Production System:Distribution Customer'!O98)</f>
        <v>686.64741780626559</v>
      </c>
      <c r="P98" s="25">
        <f>SUM('Purchase Production System:Distribution Customer'!P98)</f>
        <v>0</v>
      </c>
      <c r="Q98" s="25">
        <f>SUM('Purchase Production System:Distribution Customer'!Q98)</f>
        <v>116.56672493363357</v>
      </c>
      <c r="R98" s="25">
        <f>SUM('Purchase Production System:Distribution Customer'!R98)</f>
        <v>1.5090906630617575</v>
      </c>
      <c r="S98" s="25">
        <f>SUM('Purchase Production System:Distribution Customer'!S98)</f>
        <v>448.59305173423218</v>
      </c>
      <c r="T98" s="25">
        <f>SUM('Purchase Production System:Distribution Customer'!T98)</f>
        <v>0</v>
      </c>
      <c r="U98" s="25">
        <f>SUM('Purchase Production System:Distribution Customer'!U98)</f>
        <v>2409.7585727026344</v>
      </c>
      <c r="V98" s="25">
        <f>SUM('Purchase Production System:Distribution Customer'!V98)</f>
        <v>0</v>
      </c>
      <c r="W98" s="25">
        <f>SUM('Purchase Production System:Distribution Customer'!W98)</f>
        <v>795.34116933254313</v>
      </c>
      <c r="X98" s="25">
        <f>SUM('Purchase Production System:Distribution Customer'!X98)</f>
        <v>889.99975533789609</v>
      </c>
      <c r="Y98" s="25">
        <f>SUM('Purchase Production System:Distribution Customer'!Y98)</f>
        <v>135.86550519844752</v>
      </c>
      <c r="Z98" s="25">
        <f>SUM('Purchase Production System:Distribution Customer'!Z98)</f>
        <v>0</v>
      </c>
      <c r="AA98" s="25">
        <f>SUM('Purchase Production System:Distribution Customer'!AA98)</f>
        <v>20771.986199804309</v>
      </c>
      <c r="AB98" s="25">
        <f>SUM('Purchase Production System:Distribution Customer'!AB98)</f>
        <v>0</v>
      </c>
      <c r="AC98" s="25">
        <f>SUM('Purchase Production System:Distribution Customer'!AC98)</f>
        <v>3.7691838011839116</v>
      </c>
      <c r="AD98" s="25">
        <f>SUM('Purchase Production System:Distribution Customer'!AD98)</f>
        <v>2569.3799921927921</v>
      </c>
      <c r="AE98" s="25">
        <f>SUM('Purchase Production System:Distribution Customer'!AE98)</f>
        <v>757.82737034949105</v>
      </c>
      <c r="AF98" s="25">
        <f>SUM('Purchase Production System:Distribution Customer'!AF98)</f>
        <v>422.27234089156457</v>
      </c>
      <c r="AG98" s="25">
        <f>SUM('Purchase Production System:Distribution Customer'!AG98)</f>
        <v>12.721469290187173</v>
      </c>
      <c r="AH98" s="25">
        <f>SUM('Purchase Production System:Distribution Customer'!AH98)</f>
        <v>3.4975908630538237</v>
      </c>
    </row>
    <row r="99" spans="1:34" s="172" customFormat="1" ht="12" customHeight="1">
      <c r="A99" s="1"/>
      <c r="B99" s="16" t="s">
        <v>59</v>
      </c>
      <c r="C99" s="5" t="s">
        <v>60</v>
      </c>
      <c r="D99" s="25">
        <f>SUM('Purchase Production System:Distribution Customer'!D99)</f>
        <v>0</v>
      </c>
      <c r="E99" s="33"/>
      <c r="F99" s="25">
        <f>SUM('Purchase Production System:Distribution Customer'!F99)</f>
        <v>0</v>
      </c>
      <c r="G99" s="25">
        <f>SUM('Purchase Production System:Distribution Customer'!G99)</f>
        <v>0</v>
      </c>
      <c r="H99" s="81"/>
      <c r="I99" s="25">
        <f>SUM('Purchase Production System:Distribution Customer'!I99)</f>
        <v>0</v>
      </c>
      <c r="J99" s="25">
        <f>SUM('Purchase Production System:Distribution Customer'!J99)</f>
        <v>0</v>
      </c>
      <c r="K99" s="25">
        <f>SUM('Purchase Production System:Distribution Customer'!K99)</f>
        <v>0</v>
      </c>
      <c r="L99" s="25">
        <f>SUM('Purchase Production System:Distribution Customer'!L99)</f>
        <v>0</v>
      </c>
      <c r="M99" s="25">
        <f>SUM('Purchase Production System:Distribution Customer'!M99)</f>
        <v>0</v>
      </c>
      <c r="N99" s="25">
        <f>SUM('Purchase Production System:Distribution Customer'!N99)</f>
        <v>0</v>
      </c>
      <c r="O99" s="25">
        <f>SUM('Purchase Production System:Distribution Customer'!O99)</f>
        <v>0</v>
      </c>
      <c r="P99" s="25">
        <f>SUM('Purchase Production System:Distribution Customer'!P99)</f>
        <v>0</v>
      </c>
      <c r="Q99" s="25">
        <f>SUM('Purchase Production System:Distribution Customer'!Q99)</f>
        <v>0</v>
      </c>
      <c r="R99" s="25">
        <f>SUM('Purchase Production System:Distribution Customer'!R99)</f>
        <v>0</v>
      </c>
      <c r="S99" s="25">
        <f>SUM('Purchase Production System:Distribution Customer'!S99)</f>
        <v>0</v>
      </c>
      <c r="T99" s="25">
        <f>SUM('Purchase Production System:Distribution Customer'!T99)</f>
        <v>0</v>
      </c>
      <c r="U99" s="25">
        <f>SUM('Purchase Production System:Distribution Customer'!U99)</f>
        <v>0</v>
      </c>
      <c r="V99" s="25">
        <f>SUM('Purchase Production System:Distribution Customer'!V99)</f>
        <v>0</v>
      </c>
      <c r="W99" s="25">
        <f>SUM('Purchase Production System:Distribution Customer'!W99)</f>
        <v>0</v>
      </c>
      <c r="X99" s="25">
        <f>SUM('Purchase Production System:Distribution Customer'!X99)</f>
        <v>0</v>
      </c>
      <c r="Y99" s="25">
        <f>SUM('Purchase Production System:Distribution Customer'!Y99)</f>
        <v>0</v>
      </c>
      <c r="Z99" s="25">
        <f>SUM('Purchase Production System:Distribution Customer'!Z99)</f>
        <v>0</v>
      </c>
      <c r="AA99" s="25">
        <f>SUM('Purchase Production System:Distribution Customer'!AA99)</f>
        <v>0</v>
      </c>
      <c r="AB99" s="25">
        <f>SUM('Purchase Production System:Distribution Customer'!AB99)</f>
        <v>0</v>
      </c>
      <c r="AC99" s="25">
        <f>SUM('Purchase Production System:Distribution Customer'!AC99)</f>
        <v>0</v>
      </c>
      <c r="AD99" s="25">
        <f>SUM('Purchase Production System:Distribution Customer'!AD99)</f>
        <v>0</v>
      </c>
      <c r="AE99" s="25">
        <f>SUM('Purchase Production System:Distribution Customer'!AE99)</f>
        <v>0</v>
      </c>
      <c r="AF99" s="25">
        <f>SUM('Purchase Production System:Distribution Customer'!AF99)</f>
        <v>0</v>
      </c>
      <c r="AG99" s="25">
        <f>SUM('Purchase Production System:Distribution Customer'!AG99)</f>
        <v>0</v>
      </c>
      <c r="AH99" s="25">
        <f>SUM('Purchase Production System:Distribution Customer'!AH99)</f>
        <v>0</v>
      </c>
    </row>
    <row r="100" spans="1:34" s="172" customFormat="1" ht="12" customHeight="1">
      <c r="A100" s="1"/>
      <c r="B100" s="16" t="s">
        <v>61</v>
      </c>
      <c r="C100" s="5" t="s">
        <v>62</v>
      </c>
      <c r="D100" s="25">
        <f>SUM('Purchase Production System:Distribution Customer'!D100)</f>
        <v>135238.58279579168</v>
      </c>
      <c r="E100" s="33"/>
      <c r="F100" s="25">
        <f>SUM('Purchase Production System:Distribution Customer'!F100)</f>
        <v>263.2949413082905</v>
      </c>
      <c r="G100" s="25">
        <f>SUM('Purchase Production System:Distribution Customer'!G100)</f>
        <v>134975.28785448338</v>
      </c>
      <c r="H100" s="81"/>
      <c r="I100" s="25">
        <f>SUM('Purchase Production System:Distribution Customer'!I100)</f>
        <v>35294.01310215133</v>
      </c>
      <c r="J100" s="25">
        <f>SUM('Purchase Production System:Distribution Customer'!J100)</f>
        <v>11451.563754844099</v>
      </c>
      <c r="K100" s="25">
        <f>SUM('Purchase Production System:Distribution Customer'!K100)</f>
        <v>6158.0403065219798</v>
      </c>
      <c r="L100" s="25">
        <f>SUM('Purchase Production System:Distribution Customer'!L100)</f>
        <v>0</v>
      </c>
      <c r="M100" s="25">
        <f>SUM('Purchase Production System:Distribution Customer'!M100)</f>
        <v>13.244989197505312</v>
      </c>
      <c r="N100" s="25">
        <f>SUM('Purchase Production System:Distribution Customer'!N100)</f>
        <v>0</v>
      </c>
      <c r="O100" s="25">
        <f>SUM('Purchase Production System:Distribution Customer'!O100)</f>
        <v>2483.9407898389568</v>
      </c>
      <c r="P100" s="25">
        <f>SUM('Purchase Production System:Distribution Customer'!P100)</f>
        <v>0</v>
      </c>
      <c r="Q100" s="25">
        <f>SUM('Purchase Production System:Distribution Customer'!Q100)</f>
        <v>375.77664393997725</v>
      </c>
      <c r="R100" s="25">
        <f>SUM('Purchase Production System:Distribution Customer'!R100)</f>
        <v>5.1350021319518753</v>
      </c>
      <c r="S100" s="25">
        <f>SUM('Purchase Production System:Distribution Customer'!S100)</f>
        <v>1587.8927885081507</v>
      </c>
      <c r="T100" s="25">
        <f>SUM('Purchase Production System:Distribution Customer'!T100)</f>
        <v>0</v>
      </c>
      <c r="U100" s="25">
        <f>SUM('Purchase Production System:Distribution Customer'!U100)</f>
        <v>8284.2891431576663</v>
      </c>
      <c r="V100" s="25">
        <f>SUM('Purchase Production System:Distribution Customer'!V100)</f>
        <v>0</v>
      </c>
      <c r="W100" s="25">
        <f>SUM('Purchase Production System:Distribution Customer'!W100)</f>
        <v>2642.0461845754003</v>
      </c>
      <c r="X100" s="25">
        <f>SUM('Purchase Production System:Distribution Customer'!X100)</f>
        <v>3417.3102523875605</v>
      </c>
      <c r="Y100" s="25">
        <f>SUM('Purchase Production System:Distribution Customer'!Y100)</f>
        <v>556.57930353099766</v>
      </c>
      <c r="Z100" s="25">
        <f>SUM('Purchase Production System:Distribution Customer'!Z100)</f>
        <v>0</v>
      </c>
      <c r="AA100" s="25">
        <f>SUM('Purchase Production System:Distribution Customer'!AA100)</f>
        <v>49275.303981472236</v>
      </c>
      <c r="AB100" s="25">
        <f>SUM('Purchase Production System:Distribution Customer'!AB100)</f>
        <v>0</v>
      </c>
      <c r="AC100" s="25">
        <f>SUM('Purchase Production System:Distribution Customer'!AC100)</f>
        <v>26.244739727757498</v>
      </c>
      <c r="AD100" s="25">
        <f>SUM('Purchase Production System:Distribution Customer'!AD100)</f>
        <v>9330.2985998975382</v>
      </c>
      <c r="AE100" s="25">
        <f>SUM('Purchase Production System:Distribution Customer'!AE100)</f>
        <v>2743.3633216812723</v>
      </c>
      <c r="AF100" s="25">
        <f>SUM('Purchase Production System:Distribution Customer'!AF100)</f>
        <v>1535.7224822603916</v>
      </c>
      <c r="AG100" s="25">
        <f>SUM('Purchase Production System:Distribution Customer'!AG100)</f>
        <v>46.68035765455398</v>
      </c>
      <c r="AH100" s="25">
        <f>SUM('Purchase Production System:Distribution Customer'!AH100)</f>
        <v>11.137052312332068</v>
      </c>
    </row>
    <row r="101" spans="1:34" s="172" customFormat="1" ht="12" customHeight="1">
      <c r="A101" s="1"/>
      <c r="B101" s="16" t="s">
        <v>16</v>
      </c>
      <c r="C101" s="5" t="s">
        <v>64</v>
      </c>
      <c r="D101" s="25">
        <f>SUM('Purchase Production System:Distribution Customer'!D101)</f>
        <v>0</v>
      </c>
      <c r="E101" s="33"/>
      <c r="F101" s="25">
        <f>SUM('Purchase Production System:Distribution Customer'!F101)</f>
        <v>0</v>
      </c>
      <c r="G101" s="25">
        <f>SUM('Purchase Production System:Distribution Customer'!G101)</f>
        <v>0</v>
      </c>
      <c r="H101" s="81"/>
      <c r="I101" s="25">
        <f>SUM('Purchase Production System:Distribution Customer'!I101)</f>
        <v>0</v>
      </c>
      <c r="J101" s="25">
        <f>SUM('Purchase Production System:Distribution Customer'!J101)</f>
        <v>0</v>
      </c>
      <c r="K101" s="25">
        <f>SUM('Purchase Production System:Distribution Customer'!K101)</f>
        <v>0</v>
      </c>
      <c r="L101" s="25">
        <f>SUM('Purchase Production System:Distribution Customer'!L101)</f>
        <v>0</v>
      </c>
      <c r="M101" s="25">
        <f>SUM('Purchase Production System:Distribution Customer'!M101)</f>
        <v>0</v>
      </c>
      <c r="N101" s="25">
        <f>SUM('Purchase Production System:Distribution Customer'!N101)</f>
        <v>0</v>
      </c>
      <c r="O101" s="25">
        <f>SUM('Purchase Production System:Distribution Customer'!O101)</f>
        <v>0</v>
      </c>
      <c r="P101" s="25">
        <f>SUM('Purchase Production System:Distribution Customer'!P101)</f>
        <v>0</v>
      </c>
      <c r="Q101" s="25">
        <f>SUM('Purchase Production System:Distribution Customer'!Q101)</f>
        <v>0</v>
      </c>
      <c r="R101" s="25">
        <f>SUM('Purchase Production System:Distribution Customer'!R101)</f>
        <v>0</v>
      </c>
      <c r="S101" s="25">
        <f>SUM('Purchase Production System:Distribution Customer'!S101)</f>
        <v>0</v>
      </c>
      <c r="T101" s="25">
        <f>SUM('Purchase Production System:Distribution Customer'!T101)</f>
        <v>0</v>
      </c>
      <c r="U101" s="25">
        <f>SUM('Purchase Production System:Distribution Customer'!U101)</f>
        <v>0</v>
      </c>
      <c r="V101" s="25">
        <f>SUM('Purchase Production System:Distribution Customer'!V101)</f>
        <v>0</v>
      </c>
      <c r="W101" s="25">
        <f>SUM('Purchase Production System:Distribution Customer'!W101)</f>
        <v>0</v>
      </c>
      <c r="X101" s="25">
        <f>SUM('Purchase Production System:Distribution Customer'!X101)</f>
        <v>0</v>
      </c>
      <c r="Y101" s="25">
        <f>SUM('Purchase Production System:Distribution Customer'!Y101)</f>
        <v>0</v>
      </c>
      <c r="Z101" s="25">
        <f>SUM('Purchase Production System:Distribution Customer'!Z101)</f>
        <v>0</v>
      </c>
      <c r="AA101" s="25">
        <f>SUM('Purchase Production System:Distribution Customer'!AA101)</f>
        <v>0</v>
      </c>
      <c r="AB101" s="25">
        <f>SUM('Purchase Production System:Distribution Customer'!AB101)</f>
        <v>0</v>
      </c>
      <c r="AC101" s="25">
        <f>SUM('Purchase Production System:Distribution Customer'!AC101)</f>
        <v>0</v>
      </c>
      <c r="AD101" s="25">
        <f>SUM('Purchase Production System:Distribution Customer'!AD101)</f>
        <v>0</v>
      </c>
      <c r="AE101" s="25">
        <f>SUM('Purchase Production System:Distribution Customer'!AE101)</f>
        <v>0</v>
      </c>
      <c r="AF101" s="25">
        <f>SUM('Purchase Production System:Distribution Customer'!AF101)</f>
        <v>0</v>
      </c>
      <c r="AG101" s="25">
        <f>SUM('Purchase Production System:Distribution Customer'!AG101)</f>
        <v>0</v>
      </c>
      <c r="AH101" s="25">
        <f>SUM('Purchase Production System:Distribution Customer'!AH101)</f>
        <v>0</v>
      </c>
    </row>
    <row r="102" spans="1:34" s="172" customFormat="1" ht="12" customHeight="1">
      <c r="A102" s="1"/>
      <c r="B102" s="16" t="s">
        <v>42</v>
      </c>
      <c r="C102" s="1"/>
      <c r="D102" s="26">
        <f>SUM(D94:D101)</f>
        <v>298517.26049033331</v>
      </c>
      <c r="E102" s="33"/>
      <c r="F102" s="26">
        <f>SUM(F94:F101)</f>
        <v>386.7491390975182</v>
      </c>
      <c r="G102" s="26">
        <f>SUM(G94:G101)</f>
        <v>298130.51135123579</v>
      </c>
      <c r="H102" s="81"/>
      <c r="I102" s="26">
        <f t="shared" ref="I102:AH102" si="10">SUM(I94:I101)</f>
        <v>88679.224320181384</v>
      </c>
      <c r="J102" s="26">
        <f t="shared" si="10"/>
        <v>27815.501231947026</v>
      </c>
      <c r="K102" s="26">
        <f t="shared" si="10"/>
        <v>13681.752968131039</v>
      </c>
      <c r="L102" s="26">
        <f t="shared" si="10"/>
        <v>0.14142293458081912</v>
      </c>
      <c r="M102" s="26">
        <f t="shared" si="10"/>
        <v>39.949972165747837</v>
      </c>
      <c r="N102" s="26">
        <f t="shared" si="10"/>
        <v>3.483881077733856</v>
      </c>
      <c r="O102" s="26">
        <f t="shared" si="10"/>
        <v>5704.6214681908987</v>
      </c>
      <c r="P102" s="26">
        <f t="shared" si="10"/>
        <v>171.97682844835239</v>
      </c>
      <c r="Q102" s="26">
        <f t="shared" si="10"/>
        <v>893.00034785438049</v>
      </c>
      <c r="R102" s="26">
        <f t="shared" si="10"/>
        <v>12.186966358515974</v>
      </c>
      <c r="S102" s="26">
        <f t="shared" si="10"/>
        <v>3736.6939014030786</v>
      </c>
      <c r="T102" s="26">
        <f t="shared" si="10"/>
        <v>0.80452636213952322</v>
      </c>
      <c r="U102" s="26">
        <f t="shared" si="10"/>
        <v>20030.193490222198</v>
      </c>
      <c r="V102" s="26">
        <f t="shared" si="10"/>
        <v>3.5533129119123146</v>
      </c>
      <c r="W102" s="26">
        <f t="shared" si="10"/>
        <v>6588.7732474620225</v>
      </c>
      <c r="X102" s="26">
        <f t="shared" si="10"/>
        <v>10958.295424974567</v>
      </c>
      <c r="Y102" s="26">
        <f t="shared" si="10"/>
        <v>1050.8868403878967</v>
      </c>
      <c r="Z102" s="26">
        <f t="shared" si="10"/>
        <v>32.552911825381649</v>
      </c>
      <c r="AA102" s="26">
        <f t="shared" si="10"/>
        <v>85537.590604182624</v>
      </c>
      <c r="AB102" s="26">
        <f t="shared" si="10"/>
        <v>2.9282879845078558</v>
      </c>
      <c r="AC102" s="26">
        <f t="shared" si="10"/>
        <v>46.362134484868015</v>
      </c>
      <c r="AD102" s="26">
        <f t="shared" si="10"/>
        <v>23245.974126062683</v>
      </c>
      <c r="AE102" s="26">
        <f t="shared" si="10"/>
        <v>6542.0042825766159</v>
      </c>
      <c r="AF102" s="26">
        <f t="shared" si="10"/>
        <v>3588.5326075402822</v>
      </c>
      <c r="AG102" s="26">
        <f t="shared" si="10"/>
        <v>132.35625418259443</v>
      </c>
      <c r="AH102" s="26">
        <f t="shared" si="10"/>
        <v>17.919130480284046</v>
      </c>
    </row>
    <row r="103" spans="1:34" s="172" customFormat="1" ht="12" customHeight="1">
      <c r="A103" s="1"/>
      <c r="B103" s="1"/>
      <c r="C103" s="1"/>
      <c r="D103" s="25"/>
      <c r="E103" s="33"/>
      <c r="F103" s="25"/>
      <c r="G103" s="25"/>
      <c r="H103" s="81"/>
      <c r="I103" s="25"/>
      <c r="J103" s="25"/>
      <c r="K103" s="25"/>
      <c r="L103" s="96"/>
      <c r="M103" s="25"/>
      <c r="N103" s="25"/>
      <c r="O103" s="25"/>
      <c r="P103" s="25"/>
      <c r="Q103" s="25"/>
      <c r="R103" s="25"/>
      <c r="S103" s="25"/>
      <c r="T103" s="25"/>
      <c r="U103" s="25"/>
      <c r="V103" s="25"/>
      <c r="W103" s="25"/>
      <c r="X103" s="96"/>
      <c r="Y103" s="25"/>
      <c r="Z103" s="25"/>
      <c r="AA103" s="25"/>
      <c r="AB103" s="25"/>
      <c r="AC103" s="25"/>
      <c r="AD103" s="25"/>
      <c r="AE103" s="25"/>
      <c r="AF103" s="25"/>
      <c r="AG103" s="25"/>
      <c r="AH103" s="25"/>
    </row>
    <row r="104" spans="1:34" s="172" customFormat="1" ht="12" customHeight="1">
      <c r="A104" s="16" t="s">
        <v>65</v>
      </c>
      <c r="B104" s="1"/>
      <c r="C104" s="1"/>
      <c r="D104" s="25"/>
      <c r="E104" s="33"/>
      <c r="F104" s="25"/>
      <c r="G104" s="25"/>
      <c r="H104" s="81"/>
      <c r="I104" s="25"/>
      <c r="J104" s="25"/>
      <c r="K104" s="25"/>
      <c r="L104" s="96"/>
      <c r="M104" s="25"/>
      <c r="N104" s="25"/>
      <c r="O104" s="25"/>
      <c r="P104" s="25"/>
      <c r="Q104" s="25"/>
      <c r="R104" s="25"/>
      <c r="S104" s="25"/>
      <c r="T104" s="25"/>
      <c r="U104" s="25"/>
      <c r="V104" s="25"/>
      <c r="W104" s="25"/>
      <c r="X104" s="96"/>
      <c r="Y104" s="25"/>
      <c r="Z104" s="25"/>
      <c r="AA104" s="25"/>
      <c r="AB104" s="25"/>
      <c r="AC104" s="25"/>
      <c r="AD104" s="25"/>
      <c r="AE104" s="25"/>
      <c r="AF104" s="25"/>
      <c r="AG104" s="25"/>
      <c r="AH104" s="25"/>
    </row>
    <row r="105" spans="1:34" s="172" customFormat="1" ht="12" customHeight="1">
      <c r="A105" s="1"/>
      <c r="B105" s="16" t="s">
        <v>37</v>
      </c>
      <c r="C105" s="5" t="s">
        <v>66</v>
      </c>
      <c r="D105" s="25">
        <f>SUM('Purchase Production System:Distribution Customer'!D105)</f>
        <v>0</v>
      </c>
      <c r="E105" s="33"/>
      <c r="F105" s="25">
        <f>SUM('Purchase Production System:Distribution Customer'!F105)</f>
        <v>0</v>
      </c>
      <c r="G105" s="25">
        <f>SUM('Purchase Production System:Distribution Customer'!G105)</f>
        <v>0</v>
      </c>
      <c r="H105" s="81"/>
      <c r="I105" s="25">
        <f>SUM('Purchase Production System:Distribution Customer'!I105)</f>
        <v>0</v>
      </c>
      <c r="J105" s="25">
        <f>SUM('Purchase Production System:Distribution Customer'!J105)</f>
        <v>0</v>
      </c>
      <c r="K105" s="25">
        <f>SUM('Purchase Production System:Distribution Customer'!K105)</f>
        <v>0</v>
      </c>
      <c r="L105" s="25">
        <f>SUM('Purchase Production System:Distribution Customer'!L105)</f>
        <v>0</v>
      </c>
      <c r="M105" s="25">
        <f>SUM('Purchase Production System:Distribution Customer'!M105)</f>
        <v>0</v>
      </c>
      <c r="N105" s="25">
        <f>SUM('Purchase Production System:Distribution Customer'!N105)</f>
        <v>0</v>
      </c>
      <c r="O105" s="25">
        <f>SUM('Purchase Production System:Distribution Customer'!O105)</f>
        <v>0</v>
      </c>
      <c r="P105" s="25">
        <f>SUM('Purchase Production System:Distribution Customer'!P105)</f>
        <v>0</v>
      </c>
      <c r="Q105" s="25">
        <f>SUM('Purchase Production System:Distribution Customer'!Q105)</f>
        <v>0</v>
      </c>
      <c r="R105" s="25">
        <f>SUM('Purchase Production System:Distribution Customer'!R105)</f>
        <v>0</v>
      </c>
      <c r="S105" s="25">
        <f>SUM('Purchase Production System:Distribution Customer'!S105)</f>
        <v>0</v>
      </c>
      <c r="T105" s="25">
        <f>SUM('Purchase Production System:Distribution Customer'!T105)</f>
        <v>0</v>
      </c>
      <c r="U105" s="25">
        <f>SUM('Purchase Production System:Distribution Customer'!U105)</f>
        <v>0</v>
      </c>
      <c r="V105" s="25">
        <f>SUM('Purchase Production System:Distribution Customer'!V105)</f>
        <v>0</v>
      </c>
      <c r="W105" s="25">
        <f>SUM('Purchase Production System:Distribution Customer'!W105)</f>
        <v>0</v>
      </c>
      <c r="X105" s="25">
        <f>SUM('Purchase Production System:Distribution Customer'!X105)</f>
        <v>0</v>
      </c>
      <c r="Y105" s="25">
        <f>SUM('Purchase Production System:Distribution Customer'!Y105)</f>
        <v>0</v>
      </c>
      <c r="Z105" s="25">
        <f>SUM('Purchase Production System:Distribution Customer'!Z105)</f>
        <v>0</v>
      </c>
      <c r="AA105" s="25">
        <f>SUM('Purchase Production System:Distribution Customer'!AA105)</f>
        <v>0</v>
      </c>
      <c r="AB105" s="25">
        <f>SUM('Purchase Production System:Distribution Customer'!AB105)</f>
        <v>0</v>
      </c>
      <c r="AC105" s="25">
        <f>SUM('Purchase Production System:Distribution Customer'!AC105)</f>
        <v>0</v>
      </c>
      <c r="AD105" s="25">
        <f>SUM('Purchase Production System:Distribution Customer'!AD105)</f>
        <v>0</v>
      </c>
      <c r="AE105" s="25">
        <f>SUM('Purchase Production System:Distribution Customer'!AE105)</f>
        <v>0</v>
      </c>
      <c r="AF105" s="25">
        <f>SUM('Purchase Production System:Distribution Customer'!AF105)</f>
        <v>0</v>
      </c>
      <c r="AG105" s="25">
        <f>SUM('Purchase Production System:Distribution Customer'!AG105)</f>
        <v>0</v>
      </c>
      <c r="AH105" s="25">
        <f>SUM('Purchase Production System:Distribution Customer'!AH105)</f>
        <v>0</v>
      </c>
    </row>
    <row r="106" spans="1:34" s="172" customFormat="1" ht="12" customHeight="1">
      <c r="A106" s="1"/>
      <c r="B106" s="16" t="s">
        <v>48</v>
      </c>
      <c r="C106" s="5" t="s">
        <v>69</v>
      </c>
      <c r="D106" s="25">
        <f>SUM('Purchase Production System:Distribution Customer'!D106)</f>
        <v>16323.708333333334</v>
      </c>
      <c r="E106" s="33"/>
      <c r="F106" s="25">
        <f>SUM('Purchase Production System:Distribution Customer'!F106)</f>
        <v>58.756408129144376</v>
      </c>
      <c r="G106" s="25">
        <f>SUM('Purchase Production System:Distribution Customer'!G106)</f>
        <v>16264.95192520419</v>
      </c>
      <c r="H106" s="81"/>
      <c r="I106" s="25">
        <f>SUM('Purchase Production System:Distribution Customer'!I106)</f>
        <v>3000.2169624537296</v>
      </c>
      <c r="J106" s="25">
        <f>SUM('Purchase Production System:Distribution Customer'!J106)</f>
        <v>1020.7797513644335</v>
      </c>
      <c r="K106" s="25">
        <f>SUM('Purchase Production System:Distribution Customer'!K106)</f>
        <v>567.22897978872606</v>
      </c>
      <c r="L106" s="25">
        <f>SUM('Purchase Production System:Distribution Customer'!L106)</f>
        <v>0</v>
      </c>
      <c r="M106" s="25">
        <f>SUM('Purchase Production System:Distribution Customer'!M106)</f>
        <v>2.5123658086828442</v>
      </c>
      <c r="N106" s="25">
        <f>SUM('Purchase Production System:Distribution Customer'!N106)</f>
        <v>0</v>
      </c>
      <c r="O106" s="25">
        <f>SUM('Purchase Production System:Distribution Customer'!O106)</f>
        <v>260.38680323804385</v>
      </c>
      <c r="P106" s="25">
        <f>SUM('Purchase Production System:Distribution Customer'!P106)</f>
        <v>0</v>
      </c>
      <c r="Q106" s="25">
        <f>SUM('Purchase Production System:Distribution Customer'!Q106)</f>
        <v>43.806360017658029</v>
      </c>
      <c r="R106" s="25">
        <f>SUM('Purchase Production System:Distribution Customer'!R106)</f>
        <v>0.397779529841507</v>
      </c>
      <c r="S106" s="25">
        <f>SUM('Purchase Production System:Distribution Customer'!S106)</f>
        <v>204.74695578251988</v>
      </c>
      <c r="T106" s="25">
        <f>SUM('Purchase Production System:Distribution Customer'!T106)</f>
        <v>0</v>
      </c>
      <c r="U106" s="25">
        <f>SUM('Purchase Production System:Distribution Customer'!U106)</f>
        <v>1836.7396057989133</v>
      </c>
      <c r="V106" s="25">
        <f>SUM('Purchase Production System:Distribution Customer'!V106)</f>
        <v>0</v>
      </c>
      <c r="W106" s="25">
        <f>SUM('Purchase Production System:Distribution Customer'!W106)</f>
        <v>248.41351527578604</v>
      </c>
      <c r="X106" s="25">
        <f>SUM('Purchase Production System:Distribution Customer'!X106)</f>
        <v>0</v>
      </c>
      <c r="Y106" s="25">
        <f>SUM('Purchase Production System:Distribution Customer'!Y106)</f>
        <v>297.87081962618595</v>
      </c>
      <c r="Z106" s="25">
        <f>SUM('Purchase Production System:Distribution Customer'!Z106)</f>
        <v>0</v>
      </c>
      <c r="AA106" s="25">
        <f>SUM('Purchase Production System:Distribution Customer'!AA106)</f>
        <v>8194.9924287303165</v>
      </c>
      <c r="AB106" s="25">
        <f>SUM('Purchase Production System:Distribution Customer'!AB106)</f>
        <v>0</v>
      </c>
      <c r="AC106" s="25">
        <f>SUM('Purchase Production System:Distribution Customer'!AC106)</f>
        <v>5.8567271783688231</v>
      </c>
      <c r="AD106" s="25">
        <f>SUM('Purchase Production System:Distribution Customer'!AD106)</f>
        <v>432.46903576661157</v>
      </c>
      <c r="AE106" s="25">
        <f>SUM('Purchase Production System:Distribution Customer'!AE106)</f>
        <v>134.47659666486214</v>
      </c>
      <c r="AF106" s="25">
        <f>SUM('Purchase Production System:Distribution Customer'!AF106)</f>
        <v>69.211519489450325</v>
      </c>
      <c r="AG106" s="25">
        <f>SUM('Purchase Production System:Distribution Customer'!AG106)</f>
        <v>1.7499198919310341</v>
      </c>
      <c r="AH106" s="25">
        <f>SUM('Purchase Production System:Distribution Customer'!AH106)</f>
        <v>1.8522069272723718</v>
      </c>
    </row>
    <row r="107" spans="1:34" s="172" customFormat="1" ht="12" customHeight="1">
      <c r="A107" s="1"/>
      <c r="B107" s="16" t="s">
        <v>71</v>
      </c>
      <c r="C107" s="5" t="s">
        <v>72</v>
      </c>
      <c r="D107" s="25">
        <f>SUM('Purchase Production System:Distribution Customer'!D107)</f>
        <v>627606.67452711985</v>
      </c>
      <c r="E107" s="33"/>
      <c r="F107" s="25">
        <f>SUM('Purchase Production System:Distribution Customer'!F107)</f>
        <v>2507.4612639090224</v>
      </c>
      <c r="G107" s="25">
        <f>SUM('Purchase Production System:Distribution Customer'!G107)</f>
        <v>625099.21326321084</v>
      </c>
      <c r="H107" s="81"/>
      <c r="I107" s="25">
        <f>SUM('Purchase Production System:Distribution Customer'!I107)</f>
        <v>96621.524357162241</v>
      </c>
      <c r="J107" s="25">
        <f>SUM('Purchase Production System:Distribution Customer'!J107)</f>
        <v>32874.054391417281</v>
      </c>
      <c r="K107" s="25">
        <f>SUM('Purchase Production System:Distribution Customer'!K107)</f>
        <v>18120.007686401459</v>
      </c>
      <c r="L107" s="25">
        <f>SUM('Purchase Production System:Distribution Customer'!L107)</f>
        <v>0</v>
      </c>
      <c r="M107" s="25">
        <f>SUM('Purchase Production System:Distribution Customer'!M107)</f>
        <v>80.203149082506684</v>
      </c>
      <c r="N107" s="25">
        <f>SUM('Purchase Production System:Distribution Customer'!N107)</f>
        <v>0</v>
      </c>
      <c r="O107" s="25">
        <f>SUM('Purchase Production System:Distribution Customer'!O107)</f>
        <v>8354.8944085452258</v>
      </c>
      <c r="P107" s="25">
        <f>SUM('Purchase Production System:Distribution Customer'!P107)</f>
        <v>0</v>
      </c>
      <c r="Q107" s="25">
        <f>SUM('Purchase Production System:Distribution Customer'!Q107)</f>
        <v>1422.6029564274236</v>
      </c>
      <c r="R107" s="25">
        <f>SUM('Purchase Production System:Distribution Customer'!R107)</f>
        <v>12.951078657100974</v>
      </c>
      <c r="S107" s="25">
        <f>SUM('Purchase Production System:Distribution Customer'!S107)</f>
        <v>6492.3615954486404</v>
      </c>
      <c r="T107" s="25">
        <f>SUM('Purchase Production System:Distribution Customer'!T107)</f>
        <v>0</v>
      </c>
      <c r="U107" s="25">
        <f>SUM('Purchase Production System:Distribution Customer'!U107)</f>
        <v>54359.390051705945</v>
      </c>
      <c r="V107" s="25">
        <f>SUM('Purchase Production System:Distribution Customer'!V107)</f>
        <v>0</v>
      </c>
      <c r="W107" s="25">
        <f>SUM('Purchase Production System:Distribution Customer'!W107)</f>
        <v>8087.9550968988879</v>
      </c>
      <c r="X107" s="25">
        <f>SUM('Purchase Production System:Distribution Customer'!X107)</f>
        <v>0</v>
      </c>
      <c r="Y107" s="25">
        <f>SUM('Purchase Production System:Distribution Customer'!Y107)</f>
        <v>9786.1012718923157</v>
      </c>
      <c r="Z107" s="25">
        <f>SUM('Purchase Production System:Distribution Customer'!Z107)</f>
        <v>0</v>
      </c>
      <c r="AA107" s="25">
        <f>SUM('Purchase Production System:Distribution Customer'!AA107)</f>
        <v>362808.7426711375</v>
      </c>
      <c r="AB107" s="25">
        <f>SUM('Purchase Production System:Distribution Customer'!AB107)</f>
        <v>14.824534721873757</v>
      </c>
      <c r="AC107" s="25">
        <f>SUM('Purchase Production System:Distribution Customer'!AC107)</f>
        <v>247.63553311927296</v>
      </c>
      <c r="AD107" s="25">
        <f>SUM('Purchase Production System:Distribution Customer'!AD107)</f>
        <v>19146.271149757886</v>
      </c>
      <c r="AE107" s="25">
        <f>SUM('Purchase Production System:Distribution Customer'!AE107)</f>
        <v>5953.5485089192989</v>
      </c>
      <c r="AF107" s="25">
        <f>SUM('Purchase Production System:Distribution Customer'!AF107)</f>
        <v>3064.1327106408175</v>
      </c>
      <c r="AG107" s="25">
        <f>SUM('Purchase Production System:Distribution Customer'!AG107)</f>
        <v>77.472461541380198</v>
      </c>
      <c r="AH107" s="25">
        <f>SUM('Purchase Production System:Distribution Customer'!AH107)</f>
        <v>82.000913642646964</v>
      </c>
    </row>
    <row r="108" spans="1:34" s="172" customFormat="1" ht="12" customHeight="1">
      <c r="A108" s="1"/>
      <c r="B108" s="16" t="s">
        <v>74</v>
      </c>
      <c r="C108" s="5" t="s">
        <v>75</v>
      </c>
      <c r="D108" s="25">
        <f>SUM('Purchase Production System:Distribution Customer'!D108)</f>
        <v>256113.64254166663</v>
      </c>
      <c r="E108" s="33"/>
      <c r="F108" s="25">
        <f>SUM('Purchase Production System:Distribution Customer'!F108)</f>
        <v>4843.4562341999126</v>
      </c>
      <c r="G108" s="25">
        <f>SUM('Purchase Production System:Distribution Customer'!G108)</f>
        <v>251270.18630746671</v>
      </c>
      <c r="H108" s="81"/>
      <c r="I108" s="25">
        <f>SUM('Purchase Production System:Distribution Customer'!I108)</f>
        <v>15195.152152340215</v>
      </c>
      <c r="J108" s="25">
        <f>SUM('Purchase Production System:Distribution Customer'!J108)</f>
        <v>5169.9273186313094</v>
      </c>
      <c r="K108" s="25">
        <f>SUM('Purchase Production System:Distribution Customer'!K108)</f>
        <v>1365.9230930910455</v>
      </c>
      <c r="L108" s="25">
        <f>SUM('Purchase Production System:Distribution Customer'!L108)</f>
        <v>0</v>
      </c>
      <c r="M108" s="25">
        <f>SUM('Purchase Production System:Distribution Customer'!M108)</f>
        <v>5.4398141227354246</v>
      </c>
      <c r="N108" s="25">
        <f>SUM('Purchase Production System:Distribution Customer'!N108)</f>
        <v>0</v>
      </c>
      <c r="O108" s="25">
        <f>SUM('Purchase Production System:Distribution Customer'!O108)</f>
        <v>924.20070025842415</v>
      </c>
      <c r="P108" s="25">
        <f>SUM('Purchase Production System:Distribution Customer'!P108)</f>
        <v>0</v>
      </c>
      <c r="Q108" s="25">
        <f>SUM('Purchase Production System:Distribution Customer'!Q108)</f>
        <v>275.44586788573753</v>
      </c>
      <c r="R108" s="25">
        <f>SUM('Purchase Production System:Distribution Customer'!R108)</f>
        <v>2.5292338269815127</v>
      </c>
      <c r="S108" s="25">
        <f>SUM('Purchase Production System:Distribution Customer'!S108)</f>
        <v>740.95660523239974</v>
      </c>
      <c r="T108" s="25">
        <f>SUM('Purchase Production System:Distribution Customer'!T108)</f>
        <v>0</v>
      </c>
      <c r="U108" s="25">
        <f>SUM('Purchase Production System:Distribution Customer'!U108)</f>
        <v>4937.4307789450013</v>
      </c>
      <c r="V108" s="25">
        <f>SUM('Purchase Production System:Distribution Customer'!V108)</f>
        <v>0</v>
      </c>
      <c r="W108" s="25">
        <f>SUM('Purchase Production System:Distribution Customer'!W108)</f>
        <v>1579.5077895668685</v>
      </c>
      <c r="X108" s="25">
        <f>SUM('Purchase Production System:Distribution Customer'!X108)</f>
        <v>0</v>
      </c>
      <c r="Y108" s="25">
        <f>SUM('Purchase Production System:Distribution Customer'!Y108)</f>
        <v>6273.7997488733909</v>
      </c>
      <c r="Z108" s="25">
        <f>SUM('Purchase Production System:Distribution Customer'!Z108)</f>
        <v>0</v>
      </c>
      <c r="AA108" s="25">
        <f>SUM('Purchase Production System:Distribution Customer'!AA108)</f>
        <v>202522.33924965758</v>
      </c>
      <c r="AB108" s="25">
        <f>SUM('Purchase Production System:Distribution Customer'!AB108)</f>
        <v>0</v>
      </c>
      <c r="AC108" s="25">
        <f>SUM('Purchase Production System:Distribution Customer'!AC108)</f>
        <v>0</v>
      </c>
      <c r="AD108" s="25">
        <f>SUM('Purchase Production System:Distribution Customer'!AD108)</f>
        <v>11573.568941570122</v>
      </c>
      <c r="AE108" s="25">
        <f>SUM('Purchase Production System:Distribution Customer'!AE108)</f>
        <v>3598.8106287646942</v>
      </c>
      <c r="AF108" s="25">
        <f>SUM('Purchase Production System:Distribution Customer'!AF108)</f>
        <v>1852.2118952217013</v>
      </c>
      <c r="AG108" s="25">
        <f>SUM('Purchase Production System:Distribution Customer'!AG108)</f>
        <v>46.830678815161455</v>
      </c>
      <c r="AH108" s="25">
        <f>SUM('Purchase Production System:Distribution Customer'!AH108)</f>
        <v>49.568044863237695</v>
      </c>
    </row>
    <row r="109" spans="1:34" s="172" customFormat="1" ht="12" customHeight="1">
      <c r="A109" s="1"/>
      <c r="B109" s="16" t="s">
        <v>55</v>
      </c>
      <c r="C109" s="5" t="s">
        <v>77</v>
      </c>
      <c r="D109" s="25">
        <f>SUM('Purchase Production System:Distribution Customer'!D109)</f>
        <v>92959.355083333314</v>
      </c>
      <c r="E109" s="33"/>
      <c r="F109" s="25">
        <f>SUM('Purchase Production System:Distribution Customer'!F109)</f>
        <v>2596.1483927661438</v>
      </c>
      <c r="G109" s="25">
        <f>SUM('Purchase Production System:Distribution Customer'!G109)</f>
        <v>90363.206690567167</v>
      </c>
      <c r="H109" s="81"/>
      <c r="I109" s="25">
        <f>SUM('Purchase Production System:Distribution Customer'!I109)</f>
        <v>24602.160323367552</v>
      </c>
      <c r="J109" s="25">
        <f>SUM('Purchase Production System:Distribution Customer'!J109)</f>
        <v>8370.5236695202402</v>
      </c>
      <c r="K109" s="25">
        <f>SUM('Purchase Production System:Distribution Customer'!K109)</f>
        <v>4826.2047124599485</v>
      </c>
      <c r="L109" s="25">
        <f>SUM('Purchase Production System:Distribution Customer'!L109)</f>
        <v>0</v>
      </c>
      <c r="M109" s="25">
        <f>SUM('Purchase Production System:Distribution Customer'!M109)</f>
        <v>21.443749234502061</v>
      </c>
      <c r="N109" s="25">
        <f>SUM('Purchase Production System:Distribution Customer'!N109)</f>
        <v>0</v>
      </c>
      <c r="O109" s="25">
        <f>SUM('Purchase Production System:Distribution Customer'!O109)</f>
        <v>2176.7082570559814</v>
      </c>
      <c r="P109" s="25">
        <f>SUM('Purchase Production System:Distribution Customer'!P109)</f>
        <v>0</v>
      </c>
      <c r="Q109" s="25">
        <f>SUM('Purchase Production System:Distribution Customer'!Q109)</f>
        <v>349.38984426858042</v>
      </c>
      <c r="R109" s="25">
        <f>SUM('Purchase Production System:Distribution Customer'!R109)</f>
        <v>3.1525998584659707</v>
      </c>
      <c r="S109" s="25">
        <f>SUM('Purchase Production System:Distribution Customer'!S109)</f>
        <v>1753.0805778052286</v>
      </c>
      <c r="T109" s="25">
        <f>SUM('Purchase Production System:Distribution Customer'!T109)</f>
        <v>0</v>
      </c>
      <c r="U109" s="25">
        <f>SUM('Purchase Production System:Distribution Customer'!U109)</f>
        <v>17963.037112319449</v>
      </c>
      <c r="V109" s="25">
        <f>SUM('Purchase Production System:Distribution Customer'!V109)</f>
        <v>0</v>
      </c>
      <c r="W109" s="25">
        <f>SUM('Purchase Production System:Distribution Customer'!W109)</f>
        <v>1968.8001879119279</v>
      </c>
      <c r="X109" s="25">
        <f>SUM('Purchase Production System:Distribution Customer'!X109)</f>
        <v>0</v>
      </c>
      <c r="Y109" s="25">
        <f>SUM('Purchase Production System:Distribution Customer'!Y109)</f>
        <v>5619.6489768597767</v>
      </c>
      <c r="Z109" s="25">
        <f>SUM('Purchase Production System:Distribution Customer'!Z109)</f>
        <v>0</v>
      </c>
      <c r="AA109" s="25">
        <f>SUM('Purchase Production System:Distribution Customer'!AA109)</f>
        <v>23929.843292200821</v>
      </c>
      <c r="AB109" s="25">
        <f>SUM('Purchase Production System:Distribution Customer'!AB109)</f>
        <v>241.40566071770084</v>
      </c>
      <c r="AC109" s="25">
        <f>SUM('Purchase Production System:Distribution Customer'!AC109)</f>
        <v>20.780830214250607</v>
      </c>
      <c r="AD109" s="25">
        <f>SUM('Purchase Production System:Distribution Customer'!AD109)</f>
        <v>752.49216401229228</v>
      </c>
      <c r="AE109" s="25">
        <f>SUM('Purchase Production System:Distribution Customer'!AE109)</f>
        <v>233.98804738464656</v>
      </c>
      <c r="AF109" s="25">
        <f>SUM('Purchase Production System:Distribution Customer'!AF109)</f>
        <v>120.42741044540766</v>
      </c>
      <c r="AG109" s="25">
        <f>SUM('Purchase Production System:Distribution Customer'!AG109)</f>
        <v>3.0448445956208801</v>
      </c>
      <c r="AH109" s="25">
        <f>SUM('Purchase Production System:Distribution Customer'!AH109)</f>
        <v>3.2228231009211838</v>
      </c>
    </row>
    <row r="110" spans="1:34" s="172" customFormat="1" ht="12" customHeight="1">
      <c r="A110" s="1"/>
      <c r="B110" s="16" t="s">
        <v>39</v>
      </c>
      <c r="C110" s="5" t="s">
        <v>79</v>
      </c>
      <c r="D110" s="25">
        <f>SUM('Purchase Production System:Distribution Customer'!D110)</f>
        <v>40323.794666666661</v>
      </c>
      <c r="E110" s="33"/>
      <c r="F110" s="25">
        <f>SUM('Purchase Production System:Distribution Customer'!F110)</f>
        <v>651.08210167204231</v>
      </c>
      <c r="G110" s="25">
        <f>SUM('Purchase Production System:Distribution Customer'!G110)</f>
        <v>39672.712564994617</v>
      </c>
      <c r="H110" s="81"/>
      <c r="I110" s="25">
        <f>SUM('Purchase Production System:Distribution Customer'!I110)</f>
        <v>2811.4648510498409</v>
      </c>
      <c r="J110" s="25">
        <f>SUM('Purchase Production System:Distribution Customer'!J110)</f>
        <v>956.55961803421121</v>
      </c>
      <c r="K110" s="25">
        <f>SUM('Purchase Production System:Distribution Customer'!K110)</f>
        <v>378.38981460391403</v>
      </c>
      <c r="L110" s="25">
        <f>SUM('Purchase Production System:Distribution Customer'!L110)</f>
        <v>0</v>
      </c>
      <c r="M110" s="25">
        <f>SUM('Purchase Production System:Distribution Customer'!M110)</f>
        <v>1.6137168315132828</v>
      </c>
      <c r="N110" s="25">
        <f>SUM('Purchase Production System:Distribution Customer'!N110)</f>
        <v>0</v>
      </c>
      <c r="O110" s="25">
        <f>SUM('Purchase Production System:Distribution Customer'!O110)</f>
        <v>203.59116516559988</v>
      </c>
      <c r="P110" s="25">
        <f>SUM('Purchase Production System:Distribution Customer'!P110)</f>
        <v>0</v>
      </c>
      <c r="Q110" s="25">
        <f>SUM('Purchase Production System:Distribution Customer'!Q110)</f>
        <v>46.233093707102007</v>
      </c>
      <c r="R110" s="25">
        <f>SUM('Purchase Production System:Distribution Customer'!R110)</f>
        <v>0.42144943035656823</v>
      </c>
      <c r="S110" s="25">
        <f>SUM('Purchase Production System:Distribution Customer'!S110)</f>
        <v>164.67608925085204</v>
      </c>
      <c r="T110" s="25">
        <f>SUM('Purchase Production System:Distribution Customer'!T110)</f>
        <v>0</v>
      </c>
      <c r="U110" s="25">
        <f>SUM('Purchase Production System:Distribution Customer'!U110)</f>
        <v>1451.914273763397</v>
      </c>
      <c r="V110" s="25">
        <f>SUM('Purchase Production System:Distribution Customer'!V110)</f>
        <v>0</v>
      </c>
      <c r="W110" s="25">
        <f>SUM('Purchase Production System:Distribution Customer'!W110)</f>
        <v>263.19537998239201</v>
      </c>
      <c r="X110" s="25">
        <f>SUM('Purchase Production System:Distribution Customer'!X110)</f>
        <v>0</v>
      </c>
      <c r="Y110" s="25">
        <f>SUM('Purchase Production System:Distribution Customer'!Y110)</f>
        <v>883.17925404914786</v>
      </c>
      <c r="Z110" s="25">
        <f>SUM('Purchase Production System:Distribution Customer'!Z110)</f>
        <v>0</v>
      </c>
      <c r="AA110" s="25">
        <f>SUM('Purchase Production System:Distribution Customer'!AA110)</f>
        <v>30644.127754128083</v>
      </c>
      <c r="AB110" s="25">
        <f>SUM('Purchase Production System:Distribution Customer'!AB110)</f>
        <v>0</v>
      </c>
      <c r="AC110" s="25">
        <f>SUM('Purchase Production System:Distribution Customer'!AC110)</f>
        <v>0</v>
      </c>
      <c r="AD110" s="25">
        <f>SUM('Purchase Production System:Distribution Customer'!AD110)</f>
        <v>1702.4250438867602</v>
      </c>
      <c r="AE110" s="25">
        <f>SUM('Purchase Production System:Distribution Customer'!AE110)</f>
        <v>529.37044515360174</v>
      </c>
      <c r="AF110" s="25">
        <f>SUM('Purchase Production System:Distribution Customer'!AF110)</f>
        <v>272.45285641186155</v>
      </c>
      <c r="AG110" s="25">
        <f>SUM('Purchase Production System:Distribution Customer'!AG110)</f>
        <v>6.8886028881538826</v>
      </c>
      <c r="AH110" s="25">
        <f>SUM('Purchase Production System:Distribution Customer'!AH110)</f>
        <v>7.2912583298812734</v>
      </c>
    </row>
    <row r="111" spans="1:34" s="172" customFormat="1" ht="12" customHeight="1">
      <c r="A111" s="1"/>
      <c r="B111" s="16" t="s">
        <v>16</v>
      </c>
      <c r="C111" s="5" t="s">
        <v>81</v>
      </c>
      <c r="D111" s="25">
        <f>SUM('Purchase Production System:Distribution Customer'!D111)</f>
        <v>0</v>
      </c>
      <c r="E111" s="33"/>
      <c r="F111" s="25">
        <f>SUM('Purchase Production System:Distribution Customer'!F111)</f>
        <v>0</v>
      </c>
      <c r="G111" s="25">
        <f>SUM('Purchase Production System:Distribution Customer'!G111)</f>
        <v>0</v>
      </c>
      <c r="H111" s="81"/>
      <c r="I111" s="25">
        <f>SUM('Purchase Production System:Distribution Customer'!I111)</f>
        <v>0</v>
      </c>
      <c r="J111" s="25">
        <f>SUM('Purchase Production System:Distribution Customer'!J111)</f>
        <v>0</v>
      </c>
      <c r="K111" s="25">
        <f>SUM('Purchase Production System:Distribution Customer'!K111)</f>
        <v>0</v>
      </c>
      <c r="L111" s="25">
        <f>SUM('Purchase Production System:Distribution Customer'!L111)</f>
        <v>0</v>
      </c>
      <c r="M111" s="25">
        <f>SUM('Purchase Production System:Distribution Customer'!M111)</f>
        <v>0</v>
      </c>
      <c r="N111" s="25">
        <f>SUM('Purchase Production System:Distribution Customer'!N111)</f>
        <v>0</v>
      </c>
      <c r="O111" s="25">
        <f>SUM('Purchase Production System:Distribution Customer'!O111)</f>
        <v>0</v>
      </c>
      <c r="P111" s="25">
        <f>SUM('Purchase Production System:Distribution Customer'!P111)</f>
        <v>0</v>
      </c>
      <c r="Q111" s="25">
        <f>SUM('Purchase Production System:Distribution Customer'!Q111)</f>
        <v>0</v>
      </c>
      <c r="R111" s="25">
        <f>SUM('Purchase Production System:Distribution Customer'!R111)</f>
        <v>0</v>
      </c>
      <c r="S111" s="25">
        <f>SUM('Purchase Production System:Distribution Customer'!S111)</f>
        <v>0</v>
      </c>
      <c r="T111" s="25">
        <f>SUM('Purchase Production System:Distribution Customer'!T111)</f>
        <v>0</v>
      </c>
      <c r="U111" s="25">
        <f>SUM('Purchase Production System:Distribution Customer'!U111)</f>
        <v>0</v>
      </c>
      <c r="V111" s="25">
        <f>SUM('Purchase Production System:Distribution Customer'!V111)</f>
        <v>0</v>
      </c>
      <c r="W111" s="25">
        <f>SUM('Purchase Production System:Distribution Customer'!W111)</f>
        <v>0</v>
      </c>
      <c r="X111" s="25">
        <f>SUM('Purchase Production System:Distribution Customer'!X111)</f>
        <v>0</v>
      </c>
      <c r="Y111" s="25">
        <f>SUM('Purchase Production System:Distribution Customer'!Y111)</f>
        <v>0</v>
      </c>
      <c r="Z111" s="25">
        <f>SUM('Purchase Production System:Distribution Customer'!Z111)</f>
        <v>0</v>
      </c>
      <c r="AA111" s="25">
        <f>SUM('Purchase Production System:Distribution Customer'!AA111)</f>
        <v>0</v>
      </c>
      <c r="AB111" s="25">
        <f>SUM('Purchase Production System:Distribution Customer'!AB111)</f>
        <v>0</v>
      </c>
      <c r="AC111" s="25">
        <f>SUM('Purchase Production System:Distribution Customer'!AC111)</f>
        <v>0</v>
      </c>
      <c r="AD111" s="25">
        <f>SUM('Purchase Production System:Distribution Customer'!AD111)</f>
        <v>0</v>
      </c>
      <c r="AE111" s="25">
        <f>SUM('Purchase Production System:Distribution Customer'!AE111)</f>
        <v>0</v>
      </c>
      <c r="AF111" s="25">
        <f>SUM('Purchase Production System:Distribution Customer'!AF111)</f>
        <v>0</v>
      </c>
      <c r="AG111" s="25">
        <f>SUM('Purchase Production System:Distribution Customer'!AG111)</f>
        <v>0</v>
      </c>
      <c r="AH111" s="25">
        <f>SUM('Purchase Production System:Distribution Customer'!AH111)</f>
        <v>0</v>
      </c>
    </row>
    <row r="112" spans="1:34" s="172" customFormat="1" ht="12" customHeight="1">
      <c r="A112" s="1"/>
      <c r="B112" s="16" t="s">
        <v>42</v>
      </c>
      <c r="C112" s="1"/>
      <c r="D112" s="26">
        <f>SUM(D105:D111)</f>
        <v>1033327.1751521198</v>
      </c>
      <c r="E112" s="33"/>
      <c r="F112" s="26">
        <f>SUM(F105:F111)</f>
        <v>10656.904400676265</v>
      </c>
      <c r="G112" s="26">
        <f>SUM(G105:G111)</f>
        <v>1022670.2707514435</v>
      </c>
      <c r="H112" s="81"/>
      <c r="I112" s="26">
        <f t="shared" ref="I112:AH112" si="11">SUM(I105:I111)</f>
        <v>142230.51864637359</v>
      </c>
      <c r="J112" s="26">
        <f t="shared" si="11"/>
        <v>48391.844748967473</v>
      </c>
      <c r="K112" s="26">
        <f t="shared" si="11"/>
        <v>25257.754286345091</v>
      </c>
      <c r="L112" s="26">
        <f t="shared" si="11"/>
        <v>0</v>
      </c>
      <c r="M112" s="26">
        <f t="shared" si="11"/>
        <v>111.21279507994031</v>
      </c>
      <c r="N112" s="26">
        <f t="shared" si="11"/>
        <v>0</v>
      </c>
      <c r="O112" s="26">
        <f t="shared" si="11"/>
        <v>11919.781334263276</v>
      </c>
      <c r="P112" s="26">
        <f t="shared" si="11"/>
        <v>0</v>
      </c>
      <c r="Q112" s="26">
        <f t="shared" si="11"/>
        <v>2137.4781223065015</v>
      </c>
      <c r="R112" s="26">
        <f t="shared" si="11"/>
        <v>19.452141302746533</v>
      </c>
      <c r="S112" s="26">
        <f t="shared" si="11"/>
        <v>9355.82182351964</v>
      </c>
      <c r="T112" s="26">
        <f t="shared" si="11"/>
        <v>0</v>
      </c>
      <c r="U112" s="26">
        <f t="shared" si="11"/>
        <v>80548.511822532702</v>
      </c>
      <c r="V112" s="26">
        <f t="shared" si="11"/>
        <v>0</v>
      </c>
      <c r="W112" s="26">
        <f t="shared" si="11"/>
        <v>12147.871969635862</v>
      </c>
      <c r="X112" s="26">
        <f t="shared" si="11"/>
        <v>0</v>
      </c>
      <c r="Y112" s="26">
        <f t="shared" si="11"/>
        <v>22860.600071300818</v>
      </c>
      <c r="Z112" s="26">
        <f t="shared" si="11"/>
        <v>0</v>
      </c>
      <c r="AA112" s="26">
        <f t="shared" si="11"/>
        <v>628100.04539585428</v>
      </c>
      <c r="AB112" s="26">
        <f t="shared" si="11"/>
        <v>256.23019543957457</v>
      </c>
      <c r="AC112" s="26">
        <f t="shared" si="11"/>
        <v>274.27309051189241</v>
      </c>
      <c r="AD112" s="26">
        <f t="shared" si="11"/>
        <v>33607.226334993669</v>
      </c>
      <c r="AE112" s="26">
        <f t="shared" si="11"/>
        <v>10450.194226887103</v>
      </c>
      <c r="AF112" s="26">
        <f t="shared" si="11"/>
        <v>5378.4363922092389</v>
      </c>
      <c r="AG112" s="26">
        <f t="shared" si="11"/>
        <v>135.98650773224745</v>
      </c>
      <c r="AH112" s="26">
        <f t="shared" si="11"/>
        <v>143.93524686395949</v>
      </c>
    </row>
    <row r="113" spans="1:34" s="172" customFormat="1" ht="12" customHeight="1">
      <c r="A113" s="1"/>
      <c r="B113" s="1"/>
      <c r="C113" s="1"/>
      <c r="D113" s="25"/>
      <c r="E113" s="33"/>
      <c r="F113" s="25"/>
      <c r="G113" s="25"/>
      <c r="H113" s="81"/>
      <c r="I113" s="25"/>
      <c r="J113" s="25"/>
      <c r="K113" s="25"/>
      <c r="L113" s="96"/>
      <c r="M113" s="25"/>
      <c r="N113" s="25"/>
      <c r="O113" s="25"/>
      <c r="P113" s="25"/>
      <c r="Q113" s="25"/>
      <c r="R113" s="25"/>
      <c r="S113" s="25"/>
      <c r="T113" s="25"/>
      <c r="U113" s="25"/>
      <c r="V113" s="25"/>
      <c r="W113" s="25"/>
      <c r="X113" s="96"/>
      <c r="Y113" s="25"/>
      <c r="Z113" s="25"/>
      <c r="AA113" s="25"/>
      <c r="AB113" s="25"/>
      <c r="AC113" s="25"/>
      <c r="AD113" s="25"/>
      <c r="AE113" s="25"/>
      <c r="AF113" s="25"/>
      <c r="AG113" s="25"/>
      <c r="AH113" s="25"/>
    </row>
    <row r="114" spans="1:34" s="172" customFormat="1" ht="12" customHeight="1">
      <c r="A114" s="16" t="s">
        <v>83</v>
      </c>
      <c r="B114" s="1"/>
      <c r="C114" s="1"/>
      <c r="D114" s="25"/>
      <c r="E114" s="33"/>
      <c r="F114" s="25"/>
      <c r="G114" s="25"/>
      <c r="H114" s="81"/>
      <c r="I114" s="25"/>
      <c r="J114" s="25"/>
      <c r="K114" s="25"/>
      <c r="L114" s="96"/>
      <c r="M114" s="25"/>
      <c r="N114" s="25"/>
      <c r="O114" s="25"/>
      <c r="P114" s="25"/>
      <c r="Q114" s="25"/>
      <c r="R114" s="25"/>
      <c r="S114" s="25"/>
      <c r="T114" s="25"/>
      <c r="U114" s="25"/>
      <c r="V114" s="25"/>
      <c r="W114" s="25"/>
      <c r="X114" s="96"/>
      <c r="Y114" s="25"/>
      <c r="Z114" s="25"/>
      <c r="AA114" s="25"/>
      <c r="AB114" s="25"/>
      <c r="AC114" s="25"/>
      <c r="AD114" s="25"/>
      <c r="AE114" s="25"/>
      <c r="AF114" s="25"/>
      <c r="AG114" s="25"/>
      <c r="AH114" s="25"/>
    </row>
    <row r="115" spans="1:34" s="172" customFormat="1" ht="12" customHeight="1">
      <c r="A115" s="1"/>
      <c r="B115" s="16" t="s">
        <v>37</v>
      </c>
      <c r="C115" s="5" t="s">
        <v>84</v>
      </c>
      <c r="D115" s="25">
        <f>SUM('Purchase Production System:Distribution Customer'!D115)</f>
        <v>0</v>
      </c>
      <c r="E115" s="33"/>
      <c r="F115" s="25">
        <f>SUM('Purchase Production System:Distribution Customer'!F115)</f>
        <v>0</v>
      </c>
      <c r="G115" s="25">
        <f>SUM('Purchase Production System:Distribution Customer'!G115)</f>
        <v>0</v>
      </c>
      <c r="H115" s="81"/>
      <c r="I115" s="25">
        <f>SUM('Purchase Production System:Distribution Customer'!I115)</f>
        <v>0</v>
      </c>
      <c r="J115" s="25">
        <f>SUM('Purchase Production System:Distribution Customer'!J115)</f>
        <v>0</v>
      </c>
      <c r="K115" s="25">
        <f>SUM('Purchase Production System:Distribution Customer'!K115)</f>
        <v>0</v>
      </c>
      <c r="L115" s="25">
        <f>SUM('Purchase Production System:Distribution Customer'!L115)</f>
        <v>0</v>
      </c>
      <c r="M115" s="25">
        <f>SUM('Purchase Production System:Distribution Customer'!M115)</f>
        <v>0</v>
      </c>
      <c r="N115" s="25">
        <f>SUM('Purchase Production System:Distribution Customer'!N115)</f>
        <v>0</v>
      </c>
      <c r="O115" s="25">
        <f>SUM('Purchase Production System:Distribution Customer'!O115)</f>
        <v>0</v>
      </c>
      <c r="P115" s="25">
        <f>SUM('Purchase Production System:Distribution Customer'!P115)</f>
        <v>0</v>
      </c>
      <c r="Q115" s="25">
        <f>SUM('Purchase Production System:Distribution Customer'!Q115)</f>
        <v>0</v>
      </c>
      <c r="R115" s="25">
        <f>SUM('Purchase Production System:Distribution Customer'!R115)</f>
        <v>0</v>
      </c>
      <c r="S115" s="25">
        <f>SUM('Purchase Production System:Distribution Customer'!S115)</f>
        <v>0</v>
      </c>
      <c r="T115" s="25">
        <f>SUM('Purchase Production System:Distribution Customer'!T115)</f>
        <v>0</v>
      </c>
      <c r="U115" s="25">
        <f>SUM('Purchase Production System:Distribution Customer'!U115)</f>
        <v>0</v>
      </c>
      <c r="V115" s="25">
        <f>SUM('Purchase Production System:Distribution Customer'!V115)</f>
        <v>0</v>
      </c>
      <c r="W115" s="25">
        <f>SUM('Purchase Production System:Distribution Customer'!W115)</f>
        <v>0</v>
      </c>
      <c r="X115" s="25">
        <f>SUM('Purchase Production System:Distribution Customer'!X115)</f>
        <v>0</v>
      </c>
      <c r="Y115" s="25">
        <f>SUM('Purchase Production System:Distribution Customer'!Y115)</f>
        <v>0</v>
      </c>
      <c r="Z115" s="25">
        <f>SUM('Purchase Production System:Distribution Customer'!Z115)</f>
        <v>0</v>
      </c>
      <c r="AA115" s="25">
        <f>SUM('Purchase Production System:Distribution Customer'!AA115)</f>
        <v>0</v>
      </c>
      <c r="AB115" s="25">
        <f>SUM('Purchase Production System:Distribution Customer'!AB115)</f>
        <v>0</v>
      </c>
      <c r="AC115" s="25">
        <f>SUM('Purchase Production System:Distribution Customer'!AC115)</f>
        <v>0</v>
      </c>
      <c r="AD115" s="25">
        <f>SUM('Purchase Production System:Distribution Customer'!AD115)</f>
        <v>0</v>
      </c>
      <c r="AE115" s="25">
        <f>SUM('Purchase Production System:Distribution Customer'!AE115)</f>
        <v>0</v>
      </c>
      <c r="AF115" s="25">
        <f>SUM('Purchase Production System:Distribution Customer'!AF115)</f>
        <v>0</v>
      </c>
      <c r="AG115" s="25">
        <f>SUM('Purchase Production System:Distribution Customer'!AG115)</f>
        <v>0</v>
      </c>
      <c r="AH115" s="25">
        <f>SUM('Purchase Production System:Distribution Customer'!AH115)</f>
        <v>0</v>
      </c>
    </row>
    <row r="116" spans="1:34" s="172" customFormat="1" ht="12" customHeight="1">
      <c r="A116" s="1"/>
      <c r="B116" s="16" t="s">
        <v>48</v>
      </c>
      <c r="C116" s="5" t="s">
        <v>86</v>
      </c>
      <c r="D116" s="25">
        <f>SUM('Purchase Production System:Distribution Customer'!D116)</f>
        <v>2036.5620833333332</v>
      </c>
      <c r="E116" s="33"/>
      <c r="F116" s="25">
        <f>SUM('Purchase Production System:Distribution Customer'!F116)</f>
        <v>0</v>
      </c>
      <c r="G116" s="25">
        <f>SUM('Purchase Production System:Distribution Customer'!G116)</f>
        <v>2036.5620833333332</v>
      </c>
      <c r="H116" s="81"/>
      <c r="I116" s="25">
        <f>SUM('Purchase Production System:Distribution Customer'!I116)</f>
        <v>1429.5276122701598</v>
      </c>
      <c r="J116" s="25">
        <f>SUM('Purchase Production System:Distribution Customer'!J116)</f>
        <v>252.56289716549855</v>
      </c>
      <c r="K116" s="25">
        <f>SUM('Purchase Production System:Distribution Customer'!K116)</f>
        <v>129.4641303778541</v>
      </c>
      <c r="L116" s="25">
        <f>SUM('Purchase Production System:Distribution Customer'!L116)</f>
        <v>0.91747276188519156</v>
      </c>
      <c r="M116" s="25">
        <f>SUM('Purchase Production System:Distribution Customer'!M116)</f>
        <v>0.6857025594472751</v>
      </c>
      <c r="N116" s="25">
        <f>SUM('Purchase Production System:Distribution Customer'!N116)</f>
        <v>8.2218477366009974</v>
      </c>
      <c r="O116" s="25">
        <f>SUM('Purchase Production System:Distribution Customer'!O116)</f>
        <v>46.17713685432404</v>
      </c>
      <c r="P116" s="25">
        <f>SUM('Purchase Production System:Distribution Customer'!P116)</f>
        <v>16.346572178387138</v>
      </c>
      <c r="Q116" s="25">
        <f>SUM('Purchase Production System:Distribution Customer'!Q116)</f>
        <v>0</v>
      </c>
      <c r="R116" s="25">
        <f>SUM('Purchase Production System:Distribution Customer'!R116)</f>
        <v>0</v>
      </c>
      <c r="S116" s="25">
        <f>SUM('Purchase Production System:Distribution Customer'!S116)</f>
        <v>45.64889852449484</v>
      </c>
      <c r="T116" s="25">
        <f>SUM('Purchase Production System:Distribution Customer'!T116)</f>
        <v>3.8197227171841783</v>
      </c>
      <c r="U116" s="25">
        <f>SUM('Purchase Production System:Distribution Customer'!U116)</f>
        <v>77.088595204781342</v>
      </c>
      <c r="V116" s="25">
        <f>SUM('Purchase Production System:Distribution Customer'!V116)</f>
        <v>26.101494982715874</v>
      </c>
      <c r="W116" s="25">
        <f>SUM('Purchase Production System:Distribution Customer'!W116)</f>
        <v>0</v>
      </c>
      <c r="X116" s="25">
        <f>SUM('Purchase Production System:Distribution Customer'!X116)</f>
        <v>0</v>
      </c>
      <c r="Y116" s="25">
        <f>SUM('Purchase Production System:Distribution Customer'!Y116)</f>
        <v>0</v>
      </c>
      <c r="Z116" s="25">
        <f>SUM('Purchase Production System:Distribution Customer'!Z116)</f>
        <v>0</v>
      </c>
      <c r="AA116" s="25">
        <f>SUM('Purchase Production System:Distribution Customer'!AA116)</f>
        <v>0</v>
      </c>
      <c r="AB116" s="25">
        <f>SUM('Purchase Production System:Distribution Customer'!AB116)</f>
        <v>0</v>
      </c>
      <c r="AC116" s="25">
        <f>SUM('Purchase Production System:Distribution Customer'!AC116)</f>
        <v>0</v>
      </c>
      <c r="AD116" s="25">
        <f>SUM('Purchase Production System:Distribution Customer'!AD116)</f>
        <v>0</v>
      </c>
      <c r="AE116" s="25">
        <f>SUM('Purchase Production System:Distribution Customer'!AE116)</f>
        <v>0</v>
      </c>
      <c r="AF116" s="25">
        <f>SUM('Purchase Production System:Distribution Customer'!AF116)</f>
        <v>0</v>
      </c>
      <c r="AG116" s="25">
        <f>SUM('Purchase Production System:Distribution Customer'!AG116)</f>
        <v>0</v>
      </c>
      <c r="AH116" s="25">
        <f>SUM('Purchase Production System:Distribution Customer'!AH116)</f>
        <v>0</v>
      </c>
    </row>
    <row r="117" spans="1:34" s="172" customFormat="1" ht="12" customHeight="1">
      <c r="A117" s="1"/>
      <c r="B117" s="16" t="s">
        <v>71</v>
      </c>
      <c r="C117" s="5" t="s">
        <v>87</v>
      </c>
      <c r="D117" s="25">
        <f>SUM('Purchase Production System:Distribution Customer'!D117)</f>
        <v>633257.08935180202</v>
      </c>
      <c r="E117" s="33"/>
      <c r="F117" s="25">
        <f>SUM('Purchase Production System:Distribution Customer'!F117)</f>
        <v>0</v>
      </c>
      <c r="G117" s="25">
        <f>SUM('Purchase Production System:Distribution Customer'!G117)</f>
        <v>633257.08935180202</v>
      </c>
      <c r="H117" s="81"/>
      <c r="I117" s="25">
        <f>SUM('Purchase Production System:Distribution Customer'!I117)</f>
        <v>448986.9307624608</v>
      </c>
      <c r="J117" s="25">
        <f>SUM('Purchase Production System:Distribution Customer'!J117)</f>
        <v>76661.535846172061</v>
      </c>
      <c r="K117" s="25">
        <f>SUM('Purchase Production System:Distribution Customer'!K117)</f>
        <v>39153.290133052818</v>
      </c>
      <c r="L117" s="25">
        <f>SUM('Purchase Production System:Distribution Customer'!L117)</f>
        <v>277.21784134362173</v>
      </c>
      <c r="M117" s="25">
        <f>SUM('Purchase Production System:Distribution Customer'!M117)</f>
        <v>209.82504043416765</v>
      </c>
      <c r="N117" s="25">
        <f>SUM('Purchase Production System:Distribution Customer'!N117)</f>
        <v>2493.2301846859959</v>
      </c>
      <c r="O117" s="25">
        <f>SUM('Purchase Production System:Distribution Customer'!O117)</f>
        <v>13966.392216847687</v>
      </c>
      <c r="P117" s="25">
        <f>SUM('Purchase Production System:Distribution Customer'!P117)</f>
        <v>4947.0643439641472</v>
      </c>
      <c r="Q117" s="25">
        <f>SUM('Purchase Production System:Distribution Customer'!Q117)</f>
        <v>0</v>
      </c>
      <c r="R117" s="25">
        <f>SUM('Purchase Production System:Distribution Customer'!R117)</f>
        <v>0</v>
      </c>
      <c r="S117" s="25">
        <f>SUM('Purchase Production System:Distribution Customer'!S117)</f>
        <v>13813.832786601468</v>
      </c>
      <c r="T117" s="25">
        <f>SUM('Purchase Production System:Distribution Customer'!T117)</f>
        <v>1155.8334022546244</v>
      </c>
      <c r="U117" s="25">
        <f>SUM('Purchase Production System:Distribution Customer'!U117)</f>
        <v>23618.902976620499</v>
      </c>
      <c r="V117" s="25">
        <f>SUM('Purchase Production System:Distribution Customer'!V117)</f>
        <v>7973.0338173642176</v>
      </c>
      <c r="W117" s="25">
        <f>SUM('Purchase Production System:Distribution Customer'!W117)</f>
        <v>0</v>
      </c>
      <c r="X117" s="25">
        <f>SUM('Purchase Production System:Distribution Customer'!X117)</f>
        <v>0</v>
      </c>
      <c r="Y117" s="25">
        <f>SUM('Purchase Production System:Distribution Customer'!Y117)</f>
        <v>0</v>
      </c>
      <c r="Z117" s="25">
        <f>SUM('Purchase Production System:Distribution Customer'!Z117)</f>
        <v>0</v>
      </c>
      <c r="AA117" s="25">
        <f>SUM('Purchase Production System:Distribution Customer'!AA117)</f>
        <v>0</v>
      </c>
      <c r="AB117" s="25">
        <f>SUM('Purchase Production System:Distribution Customer'!AB117)</f>
        <v>0</v>
      </c>
      <c r="AC117" s="25">
        <f>SUM('Purchase Production System:Distribution Customer'!AC117)</f>
        <v>0</v>
      </c>
      <c r="AD117" s="25">
        <f>SUM('Purchase Production System:Distribution Customer'!AD117)</f>
        <v>0</v>
      </c>
      <c r="AE117" s="25">
        <f>SUM('Purchase Production System:Distribution Customer'!AE117)</f>
        <v>0</v>
      </c>
      <c r="AF117" s="25">
        <f>SUM('Purchase Production System:Distribution Customer'!AF117)</f>
        <v>0</v>
      </c>
      <c r="AG117" s="25">
        <f>SUM('Purchase Production System:Distribution Customer'!AG117)</f>
        <v>0</v>
      </c>
      <c r="AH117" s="25">
        <f>SUM('Purchase Production System:Distribution Customer'!AH117)</f>
        <v>0</v>
      </c>
    </row>
    <row r="118" spans="1:34" s="172" customFormat="1" ht="12" customHeight="1">
      <c r="A118" s="1"/>
      <c r="B118" s="16" t="s">
        <v>385</v>
      </c>
      <c r="C118" s="5" t="s">
        <v>89</v>
      </c>
      <c r="D118" s="25">
        <f>SUM('Purchase Production System:Distribution Customer'!D118)</f>
        <v>19309.603224083334</v>
      </c>
      <c r="E118" s="33"/>
      <c r="F118" s="25">
        <f>SUM('Purchase Production System:Distribution Customer'!F118)</f>
        <v>0</v>
      </c>
      <c r="G118" s="25">
        <f>SUM('Purchase Production System:Distribution Customer'!G118)</f>
        <v>19309.603224083334</v>
      </c>
      <c r="H118" s="81"/>
      <c r="I118" s="25">
        <f>SUM('Purchase Production System:Distribution Customer'!I118)</f>
        <v>10627.907748374922</v>
      </c>
      <c r="J118" s="25">
        <f>SUM('Purchase Production System:Distribution Customer'!J118)</f>
        <v>3615.9894983186914</v>
      </c>
      <c r="K118" s="25">
        <f>SUM('Purchase Production System:Distribution Customer'!K118)</f>
        <v>1947.232740970881</v>
      </c>
      <c r="L118" s="25">
        <f>SUM('Purchase Production System:Distribution Customer'!L118)</f>
        <v>13.962318058153651</v>
      </c>
      <c r="M118" s="25">
        <f>SUM('Purchase Production System:Distribution Customer'!M118)</f>
        <v>8.7139486968808928</v>
      </c>
      <c r="N118" s="25">
        <f>SUM('Purchase Production System:Distribution Customer'!N118)</f>
        <v>119.26935592364926</v>
      </c>
      <c r="O118" s="25">
        <f>SUM('Purchase Production System:Distribution Customer'!O118)</f>
        <v>693.73055593077959</v>
      </c>
      <c r="P118" s="25">
        <f>SUM('Purchase Production System:Distribution Customer'!P118)</f>
        <v>243.61937274400574</v>
      </c>
      <c r="Q118" s="25">
        <f>SUM('Purchase Production System:Distribution Customer'!Q118)</f>
        <v>0</v>
      </c>
      <c r="R118" s="25">
        <f>SUM('Purchase Production System:Distribution Customer'!R118)</f>
        <v>0</v>
      </c>
      <c r="S118" s="25">
        <f>SUM('Purchase Production System:Distribution Customer'!S118)</f>
        <v>681.09090397881403</v>
      </c>
      <c r="T118" s="25">
        <f>SUM('Purchase Production System:Distribution Customer'!T118)</f>
        <v>57.026631236255348</v>
      </c>
      <c r="U118" s="25">
        <f>SUM('Purchase Production System:Distribution Customer'!U118)</f>
        <v>960.20731639869871</v>
      </c>
      <c r="V118" s="25">
        <f>SUM('Purchase Production System:Distribution Customer'!V118)</f>
        <v>340.85283345160462</v>
      </c>
      <c r="W118" s="25">
        <f>SUM('Purchase Production System:Distribution Customer'!W118)</f>
        <v>0</v>
      </c>
      <c r="X118" s="25">
        <f>SUM('Purchase Production System:Distribution Customer'!X118)</f>
        <v>0</v>
      </c>
      <c r="Y118" s="25">
        <f>SUM('Purchase Production System:Distribution Customer'!Y118)</f>
        <v>0</v>
      </c>
      <c r="Z118" s="25">
        <f>SUM('Purchase Production System:Distribution Customer'!Z118)</f>
        <v>0</v>
      </c>
      <c r="AA118" s="25">
        <f>SUM('Purchase Production System:Distribution Customer'!AA118)</f>
        <v>0</v>
      </c>
      <c r="AB118" s="25">
        <f>SUM('Purchase Production System:Distribution Customer'!AB118)</f>
        <v>0</v>
      </c>
      <c r="AC118" s="25">
        <f>SUM('Purchase Production System:Distribution Customer'!AC118)</f>
        <v>0</v>
      </c>
      <c r="AD118" s="25">
        <f>SUM('Purchase Production System:Distribution Customer'!AD118)</f>
        <v>0</v>
      </c>
      <c r="AE118" s="25">
        <f>SUM('Purchase Production System:Distribution Customer'!AE118)</f>
        <v>0</v>
      </c>
      <c r="AF118" s="25">
        <f>SUM('Purchase Production System:Distribution Customer'!AF118)</f>
        <v>0</v>
      </c>
      <c r="AG118" s="25">
        <f>SUM('Purchase Production System:Distribution Customer'!AG118)</f>
        <v>0</v>
      </c>
      <c r="AH118" s="25">
        <f>SUM('Purchase Production System:Distribution Customer'!AH118)</f>
        <v>0</v>
      </c>
    </row>
    <row r="119" spans="1:34" s="172" customFormat="1" ht="12" customHeight="1">
      <c r="A119" s="1"/>
      <c r="B119" s="16" t="s">
        <v>39</v>
      </c>
      <c r="C119" s="5" t="s">
        <v>90</v>
      </c>
      <c r="D119" s="25">
        <f>SUM('Purchase Production System:Distribution Customer'!D119)</f>
        <v>40553.082509</v>
      </c>
      <c r="E119" s="33"/>
      <c r="F119" s="25">
        <f>SUM('Purchase Production System:Distribution Customer'!F119)</f>
        <v>0</v>
      </c>
      <c r="G119" s="25">
        <f>SUM('Purchase Production System:Distribution Customer'!G119)</f>
        <v>40553.082509</v>
      </c>
      <c r="H119" s="81"/>
      <c r="I119" s="25">
        <f>SUM('Purchase Production System:Distribution Customer'!I119)</f>
        <v>28465.496673885125</v>
      </c>
      <c r="J119" s="25">
        <f>SUM('Purchase Production System:Distribution Customer'!J119)</f>
        <v>5029.1636534353356</v>
      </c>
      <c r="K119" s="25">
        <f>SUM('Purchase Production System:Distribution Customer'!K119)</f>
        <v>2577.9570405120485</v>
      </c>
      <c r="L119" s="25">
        <f>SUM('Purchase Production System:Distribution Customer'!L119)</f>
        <v>18.269194402162775</v>
      </c>
      <c r="M119" s="25">
        <f>SUM('Purchase Production System:Distribution Customer'!M119)</f>
        <v>13.654065691129965</v>
      </c>
      <c r="N119" s="25">
        <f>SUM('Purchase Production System:Distribution Customer'!N119)</f>
        <v>163.71770463932504</v>
      </c>
      <c r="O119" s="25">
        <f>SUM('Purchase Production System:Distribution Customer'!O119)</f>
        <v>919.50314513259377</v>
      </c>
      <c r="P119" s="25">
        <f>SUM('Purchase Production System:Distribution Customer'!P119)</f>
        <v>325.50143976188184</v>
      </c>
      <c r="Q119" s="25">
        <f>SUM('Purchase Production System:Distribution Customer'!Q119)</f>
        <v>0</v>
      </c>
      <c r="R119" s="25">
        <f>SUM('Purchase Production System:Distribution Customer'!R119)</f>
        <v>0</v>
      </c>
      <c r="S119" s="25">
        <f>SUM('Purchase Production System:Distribution Customer'!S119)</f>
        <v>908.98458900838375</v>
      </c>
      <c r="T119" s="25">
        <f>SUM('Purchase Production System:Distribution Customer'!T119)</f>
        <v>76.060303675072518</v>
      </c>
      <c r="U119" s="25">
        <f>SUM('Purchase Production System:Distribution Customer'!U119)</f>
        <v>1535.0281670400341</v>
      </c>
      <c r="V119" s="25">
        <f>SUM('Purchase Production System:Distribution Customer'!V119)</f>
        <v>519.74653181691281</v>
      </c>
      <c r="W119" s="25">
        <f>SUM('Purchase Production System:Distribution Customer'!W119)</f>
        <v>0</v>
      </c>
      <c r="X119" s="25">
        <f>SUM('Purchase Production System:Distribution Customer'!X119)</f>
        <v>0</v>
      </c>
      <c r="Y119" s="25">
        <f>SUM('Purchase Production System:Distribution Customer'!Y119)</f>
        <v>0</v>
      </c>
      <c r="Z119" s="25">
        <f>SUM('Purchase Production System:Distribution Customer'!Z119)</f>
        <v>0</v>
      </c>
      <c r="AA119" s="25">
        <f>SUM('Purchase Production System:Distribution Customer'!AA119)</f>
        <v>0</v>
      </c>
      <c r="AB119" s="25">
        <f>SUM('Purchase Production System:Distribution Customer'!AB119)</f>
        <v>0</v>
      </c>
      <c r="AC119" s="25">
        <f>SUM('Purchase Production System:Distribution Customer'!AC119)</f>
        <v>0</v>
      </c>
      <c r="AD119" s="25">
        <f>SUM('Purchase Production System:Distribution Customer'!AD119)</f>
        <v>0</v>
      </c>
      <c r="AE119" s="25">
        <f>SUM('Purchase Production System:Distribution Customer'!AE119)</f>
        <v>0</v>
      </c>
      <c r="AF119" s="25">
        <f>SUM('Purchase Production System:Distribution Customer'!AF119)</f>
        <v>0</v>
      </c>
      <c r="AG119" s="25">
        <f>SUM('Purchase Production System:Distribution Customer'!AG119)</f>
        <v>0</v>
      </c>
      <c r="AH119" s="25">
        <f>SUM('Purchase Production System:Distribution Customer'!AH119)</f>
        <v>0</v>
      </c>
    </row>
    <row r="120" spans="1:34" s="172" customFormat="1" ht="12" customHeight="1">
      <c r="A120" s="1"/>
      <c r="B120" s="16" t="s">
        <v>91</v>
      </c>
      <c r="C120" s="5" t="s">
        <v>92</v>
      </c>
      <c r="D120" s="25">
        <f>SUM('Purchase Production System:Distribution Customer'!D120)</f>
        <v>516529.70743747143</v>
      </c>
      <c r="E120" s="33"/>
      <c r="F120" s="25">
        <f>SUM('Purchase Production System:Distribution Customer'!F120)</f>
        <v>0</v>
      </c>
      <c r="G120" s="25">
        <f>SUM('Purchase Production System:Distribution Customer'!G120)</f>
        <v>516529.70743747143</v>
      </c>
      <c r="H120" s="81"/>
      <c r="I120" s="25">
        <f>SUM('Purchase Production System:Distribution Customer'!I120)</f>
        <v>491935.16279194329</v>
      </c>
      <c r="J120" s="25">
        <f>SUM('Purchase Production System:Distribution Customer'!J120)</f>
        <v>10061.213482018786</v>
      </c>
      <c r="K120" s="25">
        <f>SUM('Purchase Production System:Distribution Customer'!K120)</f>
        <v>1016.1059499781496</v>
      </c>
      <c r="L120" s="25">
        <f>SUM('Purchase Production System:Distribution Customer'!L120)</f>
        <v>0</v>
      </c>
      <c r="M120" s="25">
        <f>SUM('Purchase Production System:Distribution Customer'!M120)</f>
        <v>76.097562792864338</v>
      </c>
      <c r="N120" s="25">
        <f>SUM('Purchase Production System:Distribution Customer'!N120)</f>
        <v>258.75258485031821</v>
      </c>
      <c r="O120" s="25">
        <f>SUM('Purchase Production System:Distribution Customer'!O120)</f>
        <v>398.07874740913047</v>
      </c>
      <c r="P120" s="25">
        <f>SUM('Purchase Production System:Distribution Customer'!P120)</f>
        <v>227.53812511411169</v>
      </c>
      <c r="Q120" s="25">
        <f>SUM('Purchase Production System:Distribution Customer'!Q120)</f>
        <v>0</v>
      </c>
      <c r="R120" s="25">
        <f>SUM('Purchase Production System:Distribution Customer'!R120)</f>
        <v>0</v>
      </c>
      <c r="S120" s="25">
        <f>SUM('Purchase Production System:Distribution Customer'!S120)</f>
        <v>601.48458835473036</v>
      </c>
      <c r="T120" s="25">
        <f>SUM('Purchase Production System:Distribution Customer'!T120)</f>
        <v>48.756562514522656</v>
      </c>
      <c r="U120" s="25">
        <f>SUM('Purchase Production System:Distribution Customer'!U120)</f>
        <v>9414.5232168803832</v>
      </c>
      <c r="V120" s="25">
        <f>SUM('Purchase Production System:Distribution Customer'!V120)</f>
        <v>2491.9938256151449</v>
      </c>
      <c r="W120" s="25">
        <f>SUM('Purchase Production System:Distribution Customer'!W120)</f>
        <v>0</v>
      </c>
      <c r="X120" s="25">
        <f>SUM('Purchase Production System:Distribution Customer'!X120)</f>
        <v>0</v>
      </c>
      <c r="Y120" s="25">
        <f>SUM('Purchase Production System:Distribution Customer'!Y120)</f>
        <v>0</v>
      </c>
      <c r="Z120" s="25">
        <f>SUM('Purchase Production System:Distribution Customer'!Z120)</f>
        <v>0</v>
      </c>
      <c r="AA120" s="25">
        <f>SUM('Purchase Production System:Distribution Customer'!AA120)</f>
        <v>0</v>
      </c>
      <c r="AB120" s="25">
        <f>SUM('Purchase Production System:Distribution Customer'!AB120)</f>
        <v>0</v>
      </c>
      <c r="AC120" s="25">
        <f>SUM('Purchase Production System:Distribution Customer'!AC120)</f>
        <v>0</v>
      </c>
      <c r="AD120" s="25">
        <f>SUM('Purchase Production System:Distribution Customer'!AD120)</f>
        <v>0</v>
      </c>
      <c r="AE120" s="25">
        <f>SUM('Purchase Production System:Distribution Customer'!AE120)</f>
        <v>0</v>
      </c>
      <c r="AF120" s="25">
        <f>SUM('Purchase Production System:Distribution Customer'!AF120)</f>
        <v>0</v>
      </c>
      <c r="AG120" s="25">
        <f>SUM('Purchase Production System:Distribution Customer'!AG120)</f>
        <v>0</v>
      </c>
      <c r="AH120" s="25">
        <f>SUM('Purchase Production System:Distribution Customer'!AH120)</f>
        <v>0</v>
      </c>
    </row>
    <row r="121" spans="1:34" s="172" customFormat="1" ht="12" customHeight="1">
      <c r="A121" s="1"/>
      <c r="B121" s="16" t="s">
        <v>93</v>
      </c>
      <c r="C121" s="5" t="s">
        <v>94</v>
      </c>
      <c r="D121" s="25">
        <f>SUM('Purchase Production System:Distribution Customer'!D121)</f>
        <v>97268.983584249989</v>
      </c>
      <c r="E121" s="33"/>
      <c r="F121" s="25">
        <f>SUM('Purchase Production System:Distribution Customer'!F121)</f>
        <v>0</v>
      </c>
      <c r="G121" s="25">
        <f>SUM('Purchase Production System:Distribution Customer'!G121)</f>
        <v>97268.983584249989</v>
      </c>
      <c r="H121" s="81"/>
      <c r="I121" s="25">
        <f>SUM('Purchase Production System:Distribution Customer'!I121)</f>
        <v>85069.62640557882</v>
      </c>
      <c r="J121" s="25">
        <f>SUM('Purchase Production System:Distribution Customer'!J121)</f>
        <v>5021.911395767409</v>
      </c>
      <c r="K121" s="25">
        <f>SUM('Purchase Production System:Distribution Customer'!K121)</f>
        <v>1173.303037216368</v>
      </c>
      <c r="L121" s="25">
        <f>SUM('Purchase Production System:Distribution Customer'!L121)</f>
        <v>0</v>
      </c>
      <c r="M121" s="25">
        <f>SUM('Purchase Production System:Distribution Customer'!M121)</f>
        <v>37.805077455857742</v>
      </c>
      <c r="N121" s="25">
        <f>SUM('Purchase Production System:Distribution Customer'!N121)</f>
        <v>128.54763218628278</v>
      </c>
      <c r="O121" s="25">
        <f>SUM('Purchase Production System:Distribution Customer'!O121)</f>
        <v>529.6173663120835</v>
      </c>
      <c r="P121" s="25">
        <f>SUM('Purchase Production System:Distribution Customer'!P121)</f>
        <v>302.72438140153059</v>
      </c>
      <c r="Q121" s="25">
        <f>SUM('Purchase Production System:Distribution Customer'!Q121)</f>
        <v>66.898526064324955</v>
      </c>
      <c r="R121" s="25">
        <f>SUM('Purchase Production System:Distribution Customer'!R121)</f>
        <v>1.5345457983064184</v>
      </c>
      <c r="S121" s="25">
        <f>SUM('Purchase Production System:Distribution Customer'!S121)</f>
        <v>907.66309836121115</v>
      </c>
      <c r="T121" s="25">
        <f>SUM('Purchase Production System:Distribution Customer'!T121)</f>
        <v>73.575505431361535</v>
      </c>
      <c r="U121" s="25">
        <f>SUM('Purchase Production System:Distribution Customer'!U121)</f>
        <v>2887.4841724097892</v>
      </c>
      <c r="V121" s="25">
        <f>SUM('Purchase Production System:Distribution Customer'!V121)</f>
        <v>764.30771515915387</v>
      </c>
      <c r="W121" s="25">
        <f>SUM('Purchase Production System:Distribution Customer'!W121)</f>
        <v>303.98472510750094</v>
      </c>
      <c r="X121" s="25">
        <f>SUM('Purchase Production System:Distribution Customer'!X121)</f>
        <v>0</v>
      </c>
      <c r="Y121" s="25">
        <f>SUM('Purchase Production System:Distribution Customer'!Y121)</f>
        <v>0</v>
      </c>
      <c r="Z121" s="25">
        <f>SUM('Purchase Production System:Distribution Customer'!Z121)</f>
        <v>0</v>
      </c>
      <c r="AA121" s="25">
        <f>SUM('Purchase Production System:Distribution Customer'!AA121)</f>
        <v>0</v>
      </c>
      <c r="AB121" s="25">
        <f>SUM('Purchase Production System:Distribution Customer'!AB121)</f>
        <v>0</v>
      </c>
      <c r="AC121" s="25">
        <f>SUM('Purchase Production System:Distribution Customer'!AC121)</f>
        <v>0</v>
      </c>
      <c r="AD121" s="25">
        <f>SUM('Purchase Production System:Distribution Customer'!AD121)</f>
        <v>0</v>
      </c>
      <c r="AE121" s="25">
        <f>SUM('Purchase Production System:Distribution Customer'!AE121)</f>
        <v>0</v>
      </c>
      <c r="AF121" s="25">
        <f>SUM('Purchase Production System:Distribution Customer'!AF121)</f>
        <v>0</v>
      </c>
      <c r="AG121" s="25">
        <f>SUM('Purchase Production System:Distribution Customer'!AG121)</f>
        <v>0</v>
      </c>
      <c r="AH121" s="25">
        <f>SUM('Purchase Production System:Distribution Customer'!AH121)</f>
        <v>0</v>
      </c>
    </row>
    <row r="122" spans="1:34" s="172" customFormat="1" ht="12" customHeight="1">
      <c r="A122" s="1"/>
      <c r="B122" s="16" t="s">
        <v>95</v>
      </c>
      <c r="C122" s="5" t="s">
        <v>96</v>
      </c>
      <c r="D122" s="25">
        <f>SUM('Purchase Production System:Distribution Customer'!D122)</f>
        <v>34347.355586374986</v>
      </c>
      <c r="E122" s="33"/>
      <c r="F122" s="25">
        <f>SUM('Purchase Production System:Distribution Customer'!F122)</f>
        <v>0</v>
      </c>
      <c r="G122" s="25">
        <f>SUM('Purchase Production System:Distribution Customer'!G122)</f>
        <v>34347.355586374986</v>
      </c>
      <c r="H122" s="81"/>
      <c r="I122" s="25">
        <f>SUM('Purchase Production System:Distribution Customer'!I122)</f>
        <v>30039.552178744201</v>
      </c>
      <c r="J122" s="25">
        <f>SUM('Purchase Production System:Distribution Customer'!J122)</f>
        <v>1773.3235207941639</v>
      </c>
      <c r="K122" s="25">
        <f>SUM('Purchase Production System:Distribution Customer'!K122)</f>
        <v>414.313537006773</v>
      </c>
      <c r="L122" s="25">
        <f>SUM('Purchase Production System:Distribution Customer'!L122)</f>
        <v>0</v>
      </c>
      <c r="M122" s="25">
        <f>SUM('Purchase Production System:Distribution Customer'!M122)</f>
        <v>13.349624828988665</v>
      </c>
      <c r="N122" s="25">
        <f>SUM('Purchase Production System:Distribution Customer'!N122)</f>
        <v>45.392385833501478</v>
      </c>
      <c r="O122" s="25">
        <f>SUM('Purchase Production System:Distribution Customer'!O122)</f>
        <v>187.0170257272645</v>
      </c>
      <c r="P122" s="25">
        <f>SUM('Purchase Production System:Distribution Customer'!P122)</f>
        <v>106.8971998011852</v>
      </c>
      <c r="Q122" s="25">
        <f>SUM('Purchase Production System:Distribution Customer'!Q122)</f>
        <v>23.623023272835013</v>
      </c>
      <c r="R122" s="25">
        <f>SUM('Purchase Production System:Distribution Customer'!R122)</f>
        <v>0.54187458587305271</v>
      </c>
      <c r="S122" s="25">
        <f>SUM('Purchase Production System:Distribution Customer'!S122)</f>
        <v>320.51149342010223</v>
      </c>
      <c r="T122" s="25">
        <f>SUM('Purchase Production System:Distribution Customer'!T122)</f>
        <v>25.98077983727833</v>
      </c>
      <c r="U122" s="25">
        <f>SUM('Purchase Production System:Distribution Customer'!U122)</f>
        <v>1019.6204582921926</v>
      </c>
      <c r="V122" s="25">
        <f>SUM('Purchase Production System:Distribution Customer'!V122)</f>
        <v>269.89023533121446</v>
      </c>
      <c r="W122" s="25">
        <f>SUM('Purchase Production System:Distribution Customer'!W122)</f>
        <v>107.34224889941615</v>
      </c>
      <c r="X122" s="25">
        <f>SUM('Purchase Production System:Distribution Customer'!X122)</f>
        <v>0</v>
      </c>
      <c r="Y122" s="25">
        <f>SUM('Purchase Production System:Distribution Customer'!Y122)</f>
        <v>0</v>
      </c>
      <c r="Z122" s="25">
        <f>SUM('Purchase Production System:Distribution Customer'!Z122)</f>
        <v>0</v>
      </c>
      <c r="AA122" s="25">
        <f>SUM('Purchase Production System:Distribution Customer'!AA122)</f>
        <v>0</v>
      </c>
      <c r="AB122" s="25">
        <f>SUM('Purchase Production System:Distribution Customer'!AB122)</f>
        <v>0</v>
      </c>
      <c r="AC122" s="25">
        <f>SUM('Purchase Production System:Distribution Customer'!AC122)</f>
        <v>0</v>
      </c>
      <c r="AD122" s="25">
        <f>SUM('Purchase Production System:Distribution Customer'!AD122)</f>
        <v>0</v>
      </c>
      <c r="AE122" s="25">
        <f>SUM('Purchase Production System:Distribution Customer'!AE122)</f>
        <v>0</v>
      </c>
      <c r="AF122" s="25">
        <f>SUM('Purchase Production System:Distribution Customer'!AF122)</f>
        <v>0</v>
      </c>
      <c r="AG122" s="25">
        <f>SUM('Purchase Production System:Distribution Customer'!AG122)</f>
        <v>0</v>
      </c>
      <c r="AH122" s="25">
        <f>SUM('Purchase Production System:Distribution Customer'!AH122)</f>
        <v>0</v>
      </c>
    </row>
    <row r="123" spans="1:34" s="172" customFormat="1" ht="12" customHeight="1">
      <c r="A123" s="1"/>
      <c r="B123" s="16" t="s">
        <v>97</v>
      </c>
      <c r="C123" s="5" t="s">
        <v>98</v>
      </c>
      <c r="D123" s="25">
        <f>SUM('Purchase Production System:Distribution Customer'!D123)</f>
        <v>31985.809819416667</v>
      </c>
      <c r="E123" s="33"/>
      <c r="F123" s="25">
        <f>SUM('Purchase Production System:Distribution Customer'!F123)</f>
        <v>0</v>
      </c>
      <c r="G123" s="25">
        <f>SUM('Purchase Production System:Distribution Customer'!G123)</f>
        <v>31985.809819416667</v>
      </c>
      <c r="H123" s="81"/>
      <c r="I123" s="25">
        <f>SUM('Purchase Production System:Distribution Customer'!I123)</f>
        <v>27974.188598987934</v>
      </c>
      <c r="J123" s="25">
        <f>SUM('Purchase Production System:Distribution Customer'!J123)</f>
        <v>1651.3990063014003</v>
      </c>
      <c r="K123" s="25">
        <f>SUM('Purchase Production System:Distribution Customer'!K123)</f>
        <v>385.82749018283653</v>
      </c>
      <c r="L123" s="25">
        <f>SUM('Purchase Production System:Distribution Customer'!L123)</f>
        <v>0</v>
      </c>
      <c r="M123" s="25">
        <f>SUM('Purchase Production System:Distribution Customer'!M123)</f>
        <v>12.43177396486317</v>
      </c>
      <c r="N123" s="25">
        <f>SUM('Purchase Production System:Distribution Customer'!N123)</f>
        <v>42.271441155601238</v>
      </c>
      <c r="O123" s="25">
        <f>SUM('Purchase Production System:Distribution Customer'!O123)</f>
        <v>174.15870642100177</v>
      </c>
      <c r="P123" s="25">
        <f>SUM('Purchase Production System:Distribution Customer'!P123)</f>
        <v>99.547503576235457</v>
      </c>
      <c r="Q123" s="25">
        <f>SUM('Purchase Production System:Distribution Customer'!Q123)</f>
        <v>21.998826892638245</v>
      </c>
      <c r="R123" s="25">
        <f>SUM('Purchase Production System:Distribution Customer'!R123)</f>
        <v>0.50461810389228501</v>
      </c>
      <c r="S123" s="25">
        <f>SUM('Purchase Production System:Distribution Customer'!S123)</f>
        <v>298.47478789718906</v>
      </c>
      <c r="T123" s="25">
        <f>SUM('Purchase Production System:Distribution Customer'!T123)</f>
        <v>24.194476362103689</v>
      </c>
      <c r="U123" s="25">
        <f>SUM('Purchase Production System:Distribution Customer'!U123)</f>
        <v>949.51665157761704</v>
      </c>
      <c r="V123" s="25">
        <f>SUM('Purchase Production System:Distribution Customer'!V123)</f>
        <v>251.33398458326332</v>
      </c>
      <c r="W123" s="25">
        <f>SUM('Purchase Production System:Distribution Customer'!W123)</f>
        <v>99.961953410095887</v>
      </c>
      <c r="X123" s="25">
        <f>SUM('Purchase Production System:Distribution Customer'!X123)</f>
        <v>0</v>
      </c>
      <c r="Y123" s="25">
        <f>SUM('Purchase Production System:Distribution Customer'!Y123)</f>
        <v>0</v>
      </c>
      <c r="Z123" s="25">
        <f>SUM('Purchase Production System:Distribution Customer'!Z123)</f>
        <v>0</v>
      </c>
      <c r="AA123" s="25">
        <f>SUM('Purchase Production System:Distribution Customer'!AA123)</f>
        <v>0</v>
      </c>
      <c r="AB123" s="25">
        <f>SUM('Purchase Production System:Distribution Customer'!AB123)</f>
        <v>0</v>
      </c>
      <c r="AC123" s="25">
        <f>SUM('Purchase Production System:Distribution Customer'!AC123)</f>
        <v>0</v>
      </c>
      <c r="AD123" s="25">
        <f>SUM('Purchase Production System:Distribution Customer'!AD123)</f>
        <v>0</v>
      </c>
      <c r="AE123" s="25">
        <f>SUM('Purchase Production System:Distribution Customer'!AE123)</f>
        <v>0</v>
      </c>
      <c r="AF123" s="25">
        <f>SUM('Purchase Production System:Distribution Customer'!AF123)</f>
        <v>0</v>
      </c>
      <c r="AG123" s="25">
        <f>SUM('Purchase Production System:Distribution Customer'!AG123)</f>
        <v>0</v>
      </c>
      <c r="AH123" s="25">
        <f>SUM('Purchase Production System:Distribution Customer'!AH123)</f>
        <v>0</v>
      </c>
    </row>
    <row r="124" spans="1:34" s="172" customFormat="1" ht="12" customHeight="1">
      <c r="A124" s="1"/>
      <c r="B124" s="16" t="s">
        <v>16</v>
      </c>
      <c r="C124" s="5" t="s">
        <v>99</v>
      </c>
      <c r="D124" s="25">
        <f>SUM('Purchase Production System:Distribution Customer'!D124)</f>
        <v>0</v>
      </c>
      <c r="E124" s="33"/>
      <c r="F124" s="25">
        <f>SUM('Purchase Production System:Distribution Customer'!F124)</f>
        <v>0</v>
      </c>
      <c r="G124" s="25">
        <f>SUM('Purchase Production System:Distribution Customer'!G124)</f>
        <v>0</v>
      </c>
      <c r="H124" s="81"/>
      <c r="I124" s="25">
        <f>SUM('Purchase Production System:Distribution Customer'!I124)</f>
        <v>0</v>
      </c>
      <c r="J124" s="25">
        <f>SUM('Purchase Production System:Distribution Customer'!J124)</f>
        <v>0</v>
      </c>
      <c r="K124" s="25">
        <f>SUM('Purchase Production System:Distribution Customer'!K124)</f>
        <v>0</v>
      </c>
      <c r="L124" s="25">
        <f>SUM('Purchase Production System:Distribution Customer'!L124)</f>
        <v>0</v>
      </c>
      <c r="M124" s="25">
        <f>SUM('Purchase Production System:Distribution Customer'!M124)</f>
        <v>0</v>
      </c>
      <c r="N124" s="25">
        <f>SUM('Purchase Production System:Distribution Customer'!N124)</f>
        <v>0</v>
      </c>
      <c r="O124" s="25">
        <f>SUM('Purchase Production System:Distribution Customer'!O124)</f>
        <v>0</v>
      </c>
      <c r="P124" s="25">
        <f>SUM('Purchase Production System:Distribution Customer'!P124)</f>
        <v>0</v>
      </c>
      <c r="Q124" s="25">
        <f>SUM('Purchase Production System:Distribution Customer'!Q124)</f>
        <v>0</v>
      </c>
      <c r="R124" s="25">
        <f>SUM('Purchase Production System:Distribution Customer'!R124)</f>
        <v>0</v>
      </c>
      <c r="S124" s="25">
        <f>SUM('Purchase Production System:Distribution Customer'!S124)</f>
        <v>0</v>
      </c>
      <c r="T124" s="25">
        <f>SUM('Purchase Production System:Distribution Customer'!T124)</f>
        <v>0</v>
      </c>
      <c r="U124" s="25">
        <f>SUM('Purchase Production System:Distribution Customer'!U124)</f>
        <v>0</v>
      </c>
      <c r="V124" s="25">
        <f>SUM('Purchase Production System:Distribution Customer'!V124)</f>
        <v>0</v>
      </c>
      <c r="W124" s="25">
        <f>SUM('Purchase Production System:Distribution Customer'!W124)</f>
        <v>0</v>
      </c>
      <c r="X124" s="25">
        <f>SUM('Purchase Production System:Distribution Customer'!X124)</f>
        <v>0</v>
      </c>
      <c r="Y124" s="25">
        <f>SUM('Purchase Production System:Distribution Customer'!Y124)</f>
        <v>0</v>
      </c>
      <c r="Z124" s="25">
        <f>SUM('Purchase Production System:Distribution Customer'!Z124)</f>
        <v>0</v>
      </c>
      <c r="AA124" s="25">
        <f>SUM('Purchase Production System:Distribution Customer'!AA124)</f>
        <v>0</v>
      </c>
      <c r="AB124" s="25">
        <f>SUM('Purchase Production System:Distribution Customer'!AB124)</f>
        <v>0</v>
      </c>
      <c r="AC124" s="25">
        <f>SUM('Purchase Production System:Distribution Customer'!AC124)</f>
        <v>0</v>
      </c>
      <c r="AD124" s="25">
        <f>SUM('Purchase Production System:Distribution Customer'!AD124)</f>
        <v>0</v>
      </c>
      <c r="AE124" s="25">
        <f>SUM('Purchase Production System:Distribution Customer'!AE124)</f>
        <v>0</v>
      </c>
      <c r="AF124" s="25">
        <f>SUM('Purchase Production System:Distribution Customer'!AF124)</f>
        <v>0</v>
      </c>
      <c r="AG124" s="25">
        <f>SUM('Purchase Production System:Distribution Customer'!AG124)</f>
        <v>0</v>
      </c>
      <c r="AH124" s="25">
        <f>SUM('Purchase Production System:Distribution Customer'!AH124)</f>
        <v>0</v>
      </c>
    </row>
    <row r="125" spans="1:34" s="172" customFormat="1" ht="12" customHeight="1">
      <c r="A125" s="1"/>
      <c r="B125" s="16" t="s">
        <v>42</v>
      </c>
      <c r="C125" s="1"/>
      <c r="D125" s="26">
        <f>SUM(D115:D124)</f>
        <v>1375288.1935957316</v>
      </c>
      <c r="E125" s="33"/>
      <c r="F125" s="26">
        <f>SUM(F115:F124)</f>
        <v>0</v>
      </c>
      <c r="G125" s="26">
        <f>SUM(G115:G124)</f>
        <v>1375288.1935957316</v>
      </c>
      <c r="H125" s="81"/>
      <c r="I125" s="26">
        <f t="shared" ref="I125:AH125" si="12">SUM(I115:I124)</f>
        <v>1124528.3927722452</v>
      </c>
      <c r="J125" s="26">
        <f t="shared" si="12"/>
        <v>104067.09929997336</v>
      </c>
      <c r="K125" s="26">
        <f t="shared" si="12"/>
        <v>46797.494059297729</v>
      </c>
      <c r="L125" s="26">
        <f t="shared" si="12"/>
        <v>310.36682656582332</v>
      </c>
      <c r="M125" s="26">
        <f t="shared" si="12"/>
        <v>372.56279642419975</v>
      </c>
      <c r="N125" s="26">
        <f t="shared" si="12"/>
        <v>3259.4031370112748</v>
      </c>
      <c r="O125" s="26">
        <f t="shared" si="12"/>
        <v>16914.674900634865</v>
      </c>
      <c r="P125" s="26">
        <f t="shared" si="12"/>
        <v>6269.2389385414845</v>
      </c>
      <c r="Q125" s="26">
        <f t="shared" si="12"/>
        <v>112.52037622979822</v>
      </c>
      <c r="R125" s="26">
        <f t="shared" si="12"/>
        <v>2.5810384880717558</v>
      </c>
      <c r="S125" s="26">
        <f t="shared" si="12"/>
        <v>17577.691146146393</v>
      </c>
      <c r="T125" s="26">
        <f t="shared" si="12"/>
        <v>1465.2473840284024</v>
      </c>
      <c r="U125" s="26">
        <f t="shared" si="12"/>
        <v>40462.371554423989</v>
      </c>
      <c r="V125" s="26">
        <f t="shared" si="12"/>
        <v>12637.260438304227</v>
      </c>
      <c r="W125" s="26">
        <f t="shared" si="12"/>
        <v>511.28892741701299</v>
      </c>
      <c r="X125" s="26">
        <f t="shared" si="12"/>
        <v>0</v>
      </c>
      <c r="Y125" s="26">
        <f t="shared" si="12"/>
        <v>0</v>
      </c>
      <c r="Z125" s="26">
        <f t="shared" si="12"/>
        <v>0</v>
      </c>
      <c r="AA125" s="26">
        <f t="shared" si="12"/>
        <v>0</v>
      </c>
      <c r="AB125" s="26">
        <f t="shared" si="12"/>
        <v>0</v>
      </c>
      <c r="AC125" s="26">
        <f t="shared" si="12"/>
        <v>0</v>
      </c>
      <c r="AD125" s="26">
        <f t="shared" si="12"/>
        <v>0</v>
      </c>
      <c r="AE125" s="26">
        <f t="shared" si="12"/>
        <v>0</v>
      </c>
      <c r="AF125" s="26">
        <f t="shared" si="12"/>
        <v>0</v>
      </c>
      <c r="AG125" s="26">
        <f t="shared" si="12"/>
        <v>0</v>
      </c>
      <c r="AH125" s="26">
        <f t="shared" si="12"/>
        <v>0</v>
      </c>
    </row>
    <row r="126" spans="1:34" s="172" customFormat="1" ht="12" customHeight="1">
      <c r="A126" s="1"/>
      <c r="B126" s="1"/>
      <c r="C126" s="1"/>
      <c r="D126" s="25"/>
      <c r="E126" s="33"/>
      <c r="F126" s="25"/>
      <c r="G126" s="25"/>
      <c r="H126" s="81"/>
      <c r="I126" s="25"/>
      <c r="J126" s="25"/>
      <c r="K126" s="25"/>
      <c r="L126" s="96"/>
      <c r="M126" s="25"/>
      <c r="N126" s="25"/>
      <c r="O126" s="25"/>
      <c r="P126" s="25"/>
      <c r="Q126" s="25"/>
      <c r="R126" s="25"/>
      <c r="S126" s="25"/>
      <c r="T126" s="25"/>
      <c r="U126" s="25"/>
      <c r="V126" s="25"/>
      <c r="W126" s="25"/>
      <c r="X126" s="96"/>
      <c r="Y126" s="25"/>
      <c r="Z126" s="25"/>
      <c r="AA126" s="25"/>
      <c r="AB126" s="25"/>
      <c r="AC126" s="25"/>
      <c r="AD126" s="25"/>
      <c r="AE126" s="25"/>
      <c r="AF126" s="25"/>
      <c r="AG126" s="25"/>
      <c r="AH126" s="25"/>
    </row>
    <row r="127" spans="1:34" s="172" customFormat="1" ht="12" customHeight="1">
      <c r="A127" s="16" t="s">
        <v>100</v>
      </c>
      <c r="B127" s="1"/>
      <c r="C127" s="1"/>
      <c r="D127" s="25"/>
      <c r="E127" s="33"/>
      <c r="F127" s="25"/>
      <c r="G127" s="25"/>
      <c r="H127" s="81"/>
      <c r="I127" s="25"/>
      <c r="J127" s="25"/>
      <c r="K127" s="25"/>
      <c r="L127" s="96"/>
      <c r="M127" s="25"/>
      <c r="N127" s="25"/>
      <c r="O127" s="25"/>
      <c r="P127" s="25"/>
      <c r="Q127" s="25"/>
      <c r="R127" s="25"/>
      <c r="S127" s="25"/>
      <c r="T127" s="25"/>
      <c r="U127" s="25"/>
      <c r="V127" s="25"/>
      <c r="W127" s="25"/>
      <c r="X127" s="96"/>
      <c r="Y127" s="25"/>
      <c r="Z127" s="25"/>
      <c r="AA127" s="25"/>
      <c r="AB127" s="25"/>
      <c r="AC127" s="25"/>
      <c r="AD127" s="25"/>
      <c r="AE127" s="25"/>
      <c r="AF127" s="25"/>
      <c r="AG127" s="25"/>
      <c r="AH127" s="25"/>
    </row>
    <row r="128" spans="1:34" s="172" customFormat="1" ht="12" customHeight="1">
      <c r="A128" s="1"/>
      <c r="B128" s="16" t="s">
        <v>37</v>
      </c>
      <c r="C128" s="5" t="s">
        <v>84</v>
      </c>
      <c r="D128" s="25">
        <f>SUM('Purchase Production System:Distribution Customer'!D128)</f>
        <v>0</v>
      </c>
      <c r="E128" s="33"/>
      <c r="F128" s="25">
        <f>SUM('Purchase Production System:Distribution Customer'!F128)</f>
        <v>0</v>
      </c>
      <c r="G128" s="25">
        <f>SUM('Purchase Production System:Distribution Customer'!G128)</f>
        <v>0</v>
      </c>
      <c r="H128" s="81"/>
      <c r="I128" s="25">
        <f>SUM('Purchase Production System:Distribution Customer'!I128)</f>
        <v>0</v>
      </c>
      <c r="J128" s="25">
        <f>SUM('Purchase Production System:Distribution Customer'!J128)</f>
        <v>0</v>
      </c>
      <c r="K128" s="25">
        <f>SUM('Purchase Production System:Distribution Customer'!K128)</f>
        <v>0</v>
      </c>
      <c r="L128" s="25">
        <f>SUM('Purchase Production System:Distribution Customer'!L128)</f>
        <v>0</v>
      </c>
      <c r="M128" s="25">
        <f>SUM('Purchase Production System:Distribution Customer'!M128)</f>
        <v>0</v>
      </c>
      <c r="N128" s="25">
        <f>SUM('Purchase Production System:Distribution Customer'!N128)</f>
        <v>0</v>
      </c>
      <c r="O128" s="25">
        <f>SUM('Purchase Production System:Distribution Customer'!O128)</f>
        <v>0</v>
      </c>
      <c r="P128" s="25">
        <f>SUM('Purchase Production System:Distribution Customer'!P128)</f>
        <v>0</v>
      </c>
      <c r="Q128" s="25">
        <f>SUM('Purchase Production System:Distribution Customer'!Q128)</f>
        <v>0</v>
      </c>
      <c r="R128" s="25">
        <f>SUM('Purchase Production System:Distribution Customer'!R128)</f>
        <v>0</v>
      </c>
      <c r="S128" s="25">
        <f>SUM('Purchase Production System:Distribution Customer'!S128)</f>
        <v>0</v>
      </c>
      <c r="T128" s="25">
        <f>SUM('Purchase Production System:Distribution Customer'!T128)</f>
        <v>0</v>
      </c>
      <c r="U128" s="25">
        <f>SUM('Purchase Production System:Distribution Customer'!U128)</f>
        <v>0</v>
      </c>
      <c r="V128" s="25">
        <f>SUM('Purchase Production System:Distribution Customer'!V128)</f>
        <v>0</v>
      </c>
      <c r="W128" s="25">
        <f>SUM('Purchase Production System:Distribution Customer'!W128)</f>
        <v>0</v>
      </c>
      <c r="X128" s="25">
        <f>SUM('Purchase Production System:Distribution Customer'!X128)</f>
        <v>0</v>
      </c>
      <c r="Y128" s="25">
        <f>SUM('Purchase Production System:Distribution Customer'!Y128)</f>
        <v>0</v>
      </c>
      <c r="Z128" s="25">
        <f>SUM('Purchase Production System:Distribution Customer'!Z128)</f>
        <v>0</v>
      </c>
      <c r="AA128" s="25">
        <f>SUM('Purchase Production System:Distribution Customer'!AA128)</f>
        <v>0</v>
      </c>
      <c r="AB128" s="25">
        <f>SUM('Purchase Production System:Distribution Customer'!AB128)</f>
        <v>0</v>
      </c>
      <c r="AC128" s="25">
        <f>SUM('Purchase Production System:Distribution Customer'!AC128)</f>
        <v>0</v>
      </c>
      <c r="AD128" s="25">
        <f>SUM('Purchase Production System:Distribution Customer'!AD128)</f>
        <v>0</v>
      </c>
      <c r="AE128" s="25">
        <f>SUM('Purchase Production System:Distribution Customer'!AE128)</f>
        <v>0</v>
      </c>
      <c r="AF128" s="25">
        <f>SUM('Purchase Production System:Distribution Customer'!AF128)</f>
        <v>0</v>
      </c>
      <c r="AG128" s="25">
        <f>SUM('Purchase Production System:Distribution Customer'!AG128)</f>
        <v>0</v>
      </c>
      <c r="AH128" s="25">
        <f>SUM('Purchase Production System:Distribution Customer'!AH128)</f>
        <v>0</v>
      </c>
    </row>
    <row r="129" spans="1:34" s="172" customFormat="1" ht="12" customHeight="1">
      <c r="A129" s="1"/>
      <c r="B129" s="16" t="s">
        <v>48</v>
      </c>
      <c r="C129" s="5" t="s">
        <v>86</v>
      </c>
      <c r="D129" s="25">
        <f>SUM('Purchase Production System:Distribution Customer'!D129)</f>
        <v>3990.2712499999998</v>
      </c>
      <c r="E129" s="33"/>
      <c r="F129" s="25">
        <f>SUM('Purchase Production System:Distribution Customer'!F129)</f>
        <v>0</v>
      </c>
      <c r="G129" s="25">
        <f>SUM('Purchase Production System:Distribution Customer'!G129)</f>
        <v>3990.2712499999998</v>
      </c>
      <c r="H129" s="81"/>
      <c r="I129" s="25">
        <f>SUM('Purchase Production System:Distribution Customer'!I129)</f>
        <v>0</v>
      </c>
      <c r="J129" s="25">
        <f>SUM('Purchase Production System:Distribution Customer'!J129)</f>
        <v>0</v>
      </c>
      <c r="K129" s="25">
        <f>SUM('Purchase Production System:Distribution Customer'!K129)</f>
        <v>0</v>
      </c>
      <c r="L129" s="25">
        <f>SUM('Purchase Production System:Distribution Customer'!L129)</f>
        <v>0</v>
      </c>
      <c r="M129" s="25">
        <f>SUM('Purchase Production System:Distribution Customer'!M129)</f>
        <v>0</v>
      </c>
      <c r="N129" s="25">
        <f>SUM('Purchase Production System:Distribution Customer'!N129)</f>
        <v>0</v>
      </c>
      <c r="O129" s="25">
        <f>SUM('Purchase Production System:Distribution Customer'!O129)</f>
        <v>0</v>
      </c>
      <c r="P129" s="25">
        <f>SUM('Purchase Production System:Distribution Customer'!P129)</f>
        <v>0</v>
      </c>
      <c r="Q129" s="25">
        <f>SUM('Purchase Production System:Distribution Customer'!Q129)</f>
        <v>0</v>
      </c>
      <c r="R129" s="25">
        <f>SUM('Purchase Production System:Distribution Customer'!R129)</f>
        <v>0</v>
      </c>
      <c r="S129" s="25">
        <f>SUM('Purchase Production System:Distribution Customer'!S129)</f>
        <v>0</v>
      </c>
      <c r="T129" s="25">
        <f>SUM('Purchase Production System:Distribution Customer'!T129)</f>
        <v>0</v>
      </c>
      <c r="U129" s="25">
        <f>SUM('Purchase Production System:Distribution Customer'!U129)</f>
        <v>0</v>
      </c>
      <c r="V129" s="25">
        <f>SUM('Purchase Production System:Distribution Customer'!V129)</f>
        <v>0</v>
      </c>
      <c r="W129" s="25">
        <f>SUM('Purchase Production System:Distribution Customer'!W129)</f>
        <v>0</v>
      </c>
      <c r="X129" s="25">
        <f>SUM('Purchase Production System:Distribution Customer'!X129)</f>
        <v>0</v>
      </c>
      <c r="Y129" s="25">
        <f>SUM('Purchase Production System:Distribution Customer'!Y129)</f>
        <v>0</v>
      </c>
      <c r="Z129" s="25">
        <f>SUM('Purchase Production System:Distribution Customer'!Z129)</f>
        <v>0</v>
      </c>
      <c r="AA129" s="25">
        <f>SUM('Purchase Production System:Distribution Customer'!AA129)</f>
        <v>0</v>
      </c>
      <c r="AB129" s="25">
        <f>SUM('Purchase Production System:Distribution Customer'!AB129)</f>
        <v>0</v>
      </c>
      <c r="AC129" s="25">
        <f>SUM('Purchase Production System:Distribution Customer'!AC129)</f>
        <v>0</v>
      </c>
      <c r="AD129" s="25">
        <f>SUM('Purchase Production System:Distribution Customer'!AD129)</f>
        <v>2464.9707890403156</v>
      </c>
      <c r="AE129" s="25">
        <f>SUM('Purchase Production System:Distribution Customer'!AE129)</f>
        <v>528.0703891141477</v>
      </c>
      <c r="AF129" s="25">
        <f>SUM('Purchase Production System:Distribution Customer'!AF129)</f>
        <v>640.93176745577955</v>
      </c>
      <c r="AG129" s="25">
        <f>SUM('Purchase Production System:Distribution Customer'!AG129)</f>
        <v>276.02466201463477</v>
      </c>
      <c r="AH129" s="25">
        <f>SUM('Purchase Production System:Distribution Customer'!AH129)</f>
        <v>80.273642375122463</v>
      </c>
    </row>
    <row r="130" spans="1:34" s="172" customFormat="1" ht="12" customHeight="1">
      <c r="A130" s="1"/>
      <c r="B130" s="16" t="s">
        <v>134</v>
      </c>
      <c r="C130" s="5" t="s">
        <v>87</v>
      </c>
      <c r="D130" s="25">
        <f>SUM('Purchase Production System:Distribution Customer'!D130)</f>
        <v>296149.65289100423</v>
      </c>
      <c r="E130" s="33"/>
      <c r="F130" s="25">
        <f>SUM('Purchase Production System:Distribution Customer'!F130)</f>
        <v>0</v>
      </c>
      <c r="G130" s="25">
        <f>SUM('Purchase Production System:Distribution Customer'!G130)</f>
        <v>296149.65289100423</v>
      </c>
      <c r="H130" s="81"/>
      <c r="I130" s="25">
        <f>SUM('Purchase Production System:Distribution Customer'!I130)</f>
        <v>0</v>
      </c>
      <c r="J130" s="25">
        <f>SUM('Purchase Production System:Distribution Customer'!J130)</f>
        <v>0</v>
      </c>
      <c r="K130" s="25">
        <f>SUM('Purchase Production System:Distribution Customer'!K130)</f>
        <v>0</v>
      </c>
      <c r="L130" s="25">
        <f>SUM('Purchase Production System:Distribution Customer'!L130)</f>
        <v>0</v>
      </c>
      <c r="M130" s="25">
        <f>SUM('Purchase Production System:Distribution Customer'!M130)</f>
        <v>0</v>
      </c>
      <c r="N130" s="25">
        <f>SUM('Purchase Production System:Distribution Customer'!N130)</f>
        <v>0</v>
      </c>
      <c r="O130" s="25">
        <f>SUM('Purchase Production System:Distribution Customer'!O130)</f>
        <v>0</v>
      </c>
      <c r="P130" s="25">
        <f>SUM('Purchase Production System:Distribution Customer'!P130)</f>
        <v>0</v>
      </c>
      <c r="Q130" s="25">
        <f>SUM('Purchase Production System:Distribution Customer'!Q130)</f>
        <v>0</v>
      </c>
      <c r="R130" s="25">
        <f>SUM('Purchase Production System:Distribution Customer'!R130)</f>
        <v>0</v>
      </c>
      <c r="S130" s="25">
        <f>SUM('Purchase Production System:Distribution Customer'!S130)</f>
        <v>0</v>
      </c>
      <c r="T130" s="25">
        <f>SUM('Purchase Production System:Distribution Customer'!T130)</f>
        <v>0</v>
      </c>
      <c r="U130" s="25">
        <f>SUM('Purchase Production System:Distribution Customer'!U130)</f>
        <v>0</v>
      </c>
      <c r="V130" s="25">
        <f>SUM('Purchase Production System:Distribution Customer'!V130)</f>
        <v>0</v>
      </c>
      <c r="W130" s="25">
        <f>SUM('Purchase Production System:Distribution Customer'!W130)</f>
        <v>0</v>
      </c>
      <c r="X130" s="25">
        <f>SUM('Purchase Production System:Distribution Customer'!X130)</f>
        <v>0</v>
      </c>
      <c r="Y130" s="25">
        <f>SUM('Purchase Production System:Distribution Customer'!Y130)</f>
        <v>0</v>
      </c>
      <c r="Z130" s="25">
        <f>SUM('Purchase Production System:Distribution Customer'!Z130)</f>
        <v>0</v>
      </c>
      <c r="AA130" s="25">
        <f>SUM('Purchase Production System:Distribution Customer'!AA130)</f>
        <v>0</v>
      </c>
      <c r="AB130" s="25">
        <f>SUM('Purchase Production System:Distribution Customer'!AB130)</f>
        <v>0</v>
      </c>
      <c r="AC130" s="25">
        <f>SUM('Purchase Production System:Distribution Customer'!AC130)</f>
        <v>0</v>
      </c>
      <c r="AD130" s="25">
        <f>SUM('Purchase Production System:Distribution Customer'!AD130)</f>
        <v>250832.61717171498</v>
      </c>
      <c r="AE130" s="25">
        <f>SUM('Purchase Production System:Distribution Customer'!AE130)</f>
        <v>45317.035719289197</v>
      </c>
      <c r="AF130" s="25">
        <f>SUM('Purchase Production System:Distribution Customer'!AF130)</f>
        <v>0</v>
      </c>
      <c r="AG130" s="25">
        <f>SUM('Purchase Production System:Distribution Customer'!AG130)</f>
        <v>0</v>
      </c>
      <c r="AH130" s="25">
        <f>SUM('Purchase Production System:Distribution Customer'!AH130)</f>
        <v>0</v>
      </c>
    </row>
    <row r="131" spans="1:34" s="172" customFormat="1" ht="12" customHeight="1">
      <c r="A131" s="1"/>
      <c r="B131" s="16" t="s">
        <v>102</v>
      </c>
      <c r="C131" s="5" t="s">
        <v>103</v>
      </c>
      <c r="D131" s="25">
        <f>SUM('Purchase Production System:Distribution Customer'!D131)</f>
        <v>137072.37260886928</v>
      </c>
      <c r="E131" s="33"/>
      <c r="F131" s="25">
        <f>SUM('Purchase Production System:Distribution Customer'!F131)</f>
        <v>0</v>
      </c>
      <c r="G131" s="25">
        <f>SUM('Purchase Production System:Distribution Customer'!G131)</f>
        <v>137072.37260886928</v>
      </c>
      <c r="H131" s="81"/>
      <c r="I131" s="25">
        <f>SUM('Purchase Production System:Distribution Customer'!I131)</f>
        <v>0</v>
      </c>
      <c r="J131" s="25">
        <f>SUM('Purchase Production System:Distribution Customer'!J131)</f>
        <v>0</v>
      </c>
      <c r="K131" s="25">
        <f>SUM('Purchase Production System:Distribution Customer'!K131)</f>
        <v>0</v>
      </c>
      <c r="L131" s="25">
        <f>SUM('Purchase Production System:Distribution Customer'!L131)</f>
        <v>0</v>
      </c>
      <c r="M131" s="25">
        <f>SUM('Purchase Production System:Distribution Customer'!M131)</f>
        <v>0</v>
      </c>
      <c r="N131" s="25">
        <f>SUM('Purchase Production System:Distribution Customer'!N131)</f>
        <v>0</v>
      </c>
      <c r="O131" s="25">
        <f>SUM('Purchase Production System:Distribution Customer'!O131)</f>
        <v>0</v>
      </c>
      <c r="P131" s="25">
        <f>SUM('Purchase Production System:Distribution Customer'!P131)</f>
        <v>0</v>
      </c>
      <c r="Q131" s="25">
        <f>SUM('Purchase Production System:Distribution Customer'!Q131)</f>
        <v>0</v>
      </c>
      <c r="R131" s="25">
        <f>SUM('Purchase Production System:Distribution Customer'!R131)</f>
        <v>0</v>
      </c>
      <c r="S131" s="25">
        <f>SUM('Purchase Production System:Distribution Customer'!S131)</f>
        <v>0</v>
      </c>
      <c r="T131" s="25">
        <f>SUM('Purchase Production System:Distribution Customer'!T131)</f>
        <v>0</v>
      </c>
      <c r="U131" s="25">
        <f>SUM('Purchase Production System:Distribution Customer'!U131)</f>
        <v>0</v>
      </c>
      <c r="V131" s="25">
        <f>SUM('Purchase Production System:Distribution Customer'!V131)</f>
        <v>0</v>
      </c>
      <c r="W131" s="25">
        <f>SUM('Purchase Production System:Distribution Customer'!W131)</f>
        <v>0</v>
      </c>
      <c r="X131" s="25">
        <f>SUM('Purchase Production System:Distribution Customer'!X131)</f>
        <v>0</v>
      </c>
      <c r="Y131" s="25">
        <f>SUM('Purchase Production System:Distribution Customer'!Y131)</f>
        <v>0</v>
      </c>
      <c r="Z131" s="25">
        <f>SUM('Purchase Production System:Distribution Customer'!Z131)</f>
        <v>0</v>
      </c>
      <c r="AA131" s="25">
        <f>SUM('Purchase Production System:Distribution Customer'!AA131)</f>
        <v>0</v>
      </c>
      <c r="AB131" s="25">
        <f>SUM('Purchase Production System:Distribution Customer'!AB131)</f>
        <v>0</v>
      </c>
      <c r="AC131" s="25">
        <f>SUM('Purchase Production System:Distribution Customer'!AC131)</f>
        <v>0</v>
      </c>
      <c r="AD131" s="25">
        <f>SUM('Purchase Production System:Distribution Customer'!AD131)</f>
        <v>51730.236016833485</v>
      </c>
      <c r="AE131" s="25">
        <f>SUM('Purchase Production System:Distribution Customer'!AE131)</f>
        <v>16764.26958066248</v>
      </c>
      <c r="AF131" s="25">
        <f>SUM('Purchase Production System:Distribution Customer'!AF131)</f>
        <v>42950.73369215359</v>
      </c>
      <c r="AG131" s="25">
        <f>SUM('Purchase Production System:Distribution Customer'!AG131)</f>
        <v>22398.410973289538</v>
      </c>
      <c r="AH131" s="25">
        <f>SUM('Purchase Production System:Distribution Customer'!AH131)</f>
        <v>3228.7223459301972</v>
      </c>
    </row>
    <row r="132" spans="1:34" s="172" customFormat="1" ht="12" customHeight="1">
      <c r="A132" s="1"/>
      <c r="B132" s="16" t="s">
        <v>104</v>
      </c>
      <c r="C132" s="5" t="s">
        <v>105</v>
      </c>
      <c r="D132" s="25">
        <f>SUM('Purchase Production System:Distribution Customer'!D132)</f>
        <v>16384.080507247043</v>
      </c>
      <c r="E132" s="33"/>
      <c r="F132" s="25">
        <f>SUM('Purchase Production System:Distribution Customer'!F132)</f>
        <v>0</v>
      </c>
      <c r="G132" s="25">
        <f>SUM('Purchase Production System:Distribution Customer'!G132)</f>
        <v>16384.080507247043</v>
      </c>
      <c r="H132" s="81"/>
      <c r="I132" s="25">
        <f>SUM('Purchase Production System:Distribution Customer'!I132)</f>
        <v>0</v>
      </c>
      <c r="J132" s="25">
        <f>SUM('Purchase Production System:Distribution Customer'!J132)</f>
        <v>0</v>
      </c>
      <c r="K132" s="25">
        <f>SUM('Purchase Production System:Distribution Customer'!K132)</f>
        <v>0</v>
      </c>
      <c r="L132" s="25">
        <f>SUM('Purchase Production System:Distribution Customer'!L132)</f>
        <v>0</v>
      </c>
      <c r="M132" s="25">
        <f>SUM('Purchase Production System:Distribution Customer'!M132)</f>
        <v>0</v>
      </c>
      <c r="N132" s="25">
        <f>SUM('Purchase Production System:Distribution Customer'!N132)</f>
        <v>0</v>
      </c>
      <c r="O132" s="25">
        <f>SUM('Purchase Production System:Distribution Customer'!O132)</f>
        <v>0</v>
      </c>
      <c r="P132" s="25">
        <f>SUM('Purchase Production System:Distribution Customer'!P132)</f>
        <v>0</v>
      </c>
      <c r="Q132" s="25">
        <f>SUM('Purchase Production System:Distribution Customer'!Q132)</f>
        <v>0</v>
      </c>
      <c r="R132" s="25">
        <f>SUM('Purchase Production System:Distribution Customer'!R132)</f>
        <v>0</v>
      </c>
      <c r="S132" s="25">
        <f>SUM('Purchase Production System:Distribution Customer'!S132)</f>
        <v>0</v>
      </c>
      <c r="T132" s="25">
        <f>SUM('Purchase Production System:Distribution Customer'!T132)</f>
        <v>0</v>
      </c>
      <c r="U132" s="25">
        <f>SUM('Purchase Production System:Distribution Customer'!U132)</f>
        <v>0</v>
      </c>
      <c r="V132" s="25">
        <f>SUM('Purchase Production System:Distribution Customer'!V132)</f>
        <v>0</v>
      </c>
      <c r="W132" s="25">
        <f>SUM('Purchase Production System:Distribution Customer'!W132)</f>
        <v>0</v>
      </c>
      <c r="X132" s="25">
        <f>SUM('Purchase Production System:Distribution Customer'!X132)</f>
        <v>0</v>
      </c>
      <c r="Y132" s="25">
        <f>SUM('Purchase Production System:Distribution Customer'!Y132)</f>
        <v>0</v>
      </c>
      <c r="Z132" s="25">
        <f>SUM('Purchase Production System:Distribution Customer'!Z132)</f>
        <v>0</v>
      </c>
      <c r="AA132" s="25">
        <f>SUM('Purchase Production System:Distribution Customer'!AA132)</f>
        <v>0</v>
      </c>
      <c r="AB132" s="25">
        <f>SUM('Purchase Production System:Distribution Customer'!AB132)</f>
        <v>0</v>
      </c>
      <c r="AC132" s="25">
        <f>SUM('Purchase Production System:Distribution Customer'!AC132)</f>
        <v>0</v>
      </c>
      <c r="AD132" s="25">
        <f>SUM('Purchase Production System:Distribution Customer'!AD132)</f>
        <v>0</v>
      </c>
      <c r="AE132" s="25">
        <f>SUM('Purchase Production System:Distribution Customer'!AE132)</f>
        <v>277.12681956291084</v>
      </c>
      <c r="AF132" s="25">
        <f>SUM('Purchase Production System:Distribution Customer'!AF132)</f>
        <v>10328.386688137834</v>
      </c>
      <c r="AG132" s="25">
        <f>SUM('Purchase Production System:Distribution Customer'!AG132)</f>
        <v>1741.5680517800095</v>
      </c>
      <c r="AH132" s="25">
        <f>SUM('Purchase Production System:Distribution Customer'!AH132)</f>
        <v>4036.9989477662866</v>
      </c>
    </row>
    <row r="133" spans="1:34" s="172" customFormat="1" ht="12" customHeight="1">
      <c r="A133" s="1"/>
      <c r="B133" s="16" t="s">
        <v>106</v>
      </c>
      <c r="C133" s="5" t="s">
        <v>89</v>
      </c>
      <c r="D133" s="25">
        <f>SUM('Purchase Production System:Distribution Customer'!D133)</f>
        <v>50423.430019587504</v>
      </c>
      <c r="E133" s="33"/>
      <c r="F133" s="25">
        <f>SUM('Purchase Production System:Distribution Customer'!F133)</f>
        <v>0</v>
      </c>
      <c r="G133" s="25">
        <f>SUM('Purchase Production System:Distribution Customer'!G133)</f>
        <v>50423.430019587504</v>
      </c>
      <c r="H133" s="81"/>
      <c r="I133" s="25">
        <f>SUM('Purchase Production System:Distribution Customer'!I133)</f>
        <v>0</v>
      </c>
      <c r="J133" s="25">
        <f>SUM('Purchase Production System:Distribution Customer'!J133)</f>
        <v>0</v>
      </c>
      <c r="K133" s="25">
        <f>SUM('Purchase Production System:Distribution Customer'!K133)</f>
        <v>0</v>
      </c>
      <c r="L133" s="25">
        <f>SUM('Purchase Production System:Distribution Customer'!L133)</f>
        <v>0</v>
      </c>
      <c r="M133" s="25">
        <f>SUM('Purchase Production System:Distribution Customer'!M133)</f>
        <v>0</v>
      </c>
      <c r="N133" s="25">
        <f>SUM('Purchase Production System:Distribution Customer'!N133)</f>
        <v>0</v>
      </c>
      <c r="O133" s="25">
        <f>SUM('Purchase Production System:Distribution Customer'!O133)</f>
        <v>0</v>
      </c>
      <c r="P133" s="25">
        <f>SUM('Purchase Production System:Distribution Customer'!P133)</f>
        <v>0</v>
      </c>
      <c r="Q133" s="25">
        <f>SUM('Purchase Production System:Distribution Customer'!Q133)</f>
        <v>0</v>
      </c>
      <c r="R133" s="25">
        <f>SUM('Purchase Production System:Distribution Customer'!R133)</f>
        <v>0</v>
      </c>
      <c r="S133" s="25">
        <f>SUM('Purchase Production System:Distribution Customer'!S133)</f>
        <v>0</v>
      </c>
      <c r="T133" s="25">
        <f>SUM('Purchase Production System:Distribution Customer'!T133)</f>
        <v>0</v>
      </c>
      <c r="U133" s="25">
        <f>SUM('Purchase Production System:Distribution Customer'!U133)</f>
        <v>0</v>
      </c>
      <c r="V133" s="25">
        <f>SUM('Purchase Production System:Distribution Customer'!V133)</f>
        <v>0</v>
      </c>
      <c r="W133" s="25">
        <f>SUM('Purchase Production System:Distribution Customer'!W133)</f>
        <v>0</v>
      </c>
      <c r="X133" s="25">
        <f>SUM('Purchase Production System:Distribution Customer'!X133)</f>
        <v>0</v>
      </c>
      <c r="Y133" s="25">
        <f>SUM('Purchase Production System:Distribution Customer'!Y133)</f>
        <v>0</v>
      </c>
      <c r="Z133" s="25">
        <f>SUM('Purchase Production System:Distribution Customer'!Z133)</f>
        <v>0</v>
      </c>
      <c r="AA133" s="25">
        <f>SUM('Purchase Production System:Distribution Customer'!AA133)</f>
        <v>0</v>
      </c>
      <c r="AB133" s="25">
        <f>SUM('Purchase Production System:Distribution Customer'!AB133)</f>
        <v>0</v>
      </c>
      <c r="AC133" s="25">
        <f>SUM('Purchase Production System:Distribution Customer'!AC133)</f>
        <v>0</v>
      </c>
      <c r="AD133" s="25">
        <f>SUM('Purchase Production System:Distribution Customer'!AD133)</f>
        <v>19029.479726994748</v>
      </c>
      <c r="AE133" s="25">
        <f>SUM('Purchase Production System:Distribution Customer'!AE133)</f>
        <v>6166.9026218879217</v>
      </c>
      <c r="AF133" s="25">
        <f>SUM('Purchase Production System:Distribution Customer'!AF133)</f>
        <v>15799.852832459927</v>
      </c>
      <c r="AG133" s="25">
        <f>SUM('Purchase Production System:Distribution Customer'!AG133)</f>
        <v>8239.4773415379514</v>
      </c>
      <c r="AH133" s="25">
        <f>SUM('Purchase Production System:Distribution Customer'!AH133)</f>
        <v>1187.7174967069586</v>
      </c>
    </row>
    <row r="134" spans="1:34" s="172" customFormat="1" ht="12" customHeight="1">
      <c r="A134" s="1"/>
      <c r="B134" s="16" t="s">
        <v>107</v>
      </c>
      <c r="C134" s="5" t="s">
        <v>108</v>
      </c>
      <c r="D134" s="25">
        <f>SUM('Purchase Production System:Distribution Customer'!D134)</f>
        <v>14878.951216787495</v>
      </c>
      <c r="E134" s="33"/>
      <c r="F134" s="25">
        <f>SUM('Purchase Production System:Distribution Customer'!F134)</f>
        <v>0</v>
      </c>
      <c r="G134" s="25">
        <f>SUM('Purchase Production System:Distribution Customer'!G134)</f>
        <v>14878.951216787495</v>
      </c>
      <c r="H134" s="81"/>
      <c r="I134" s="25">
        <f>SUM('Purchase Production System:Distribution Customer'!I134)</f>
        <v>0</v>
      </c>
      <c r="J134" s="25">
        <f>SUM('Purchase Production System:Distribution Customer'!J134)</f>
        <v>0</v>
      </c>
      <c r="K134" s="25">
        <f>SUM('Purchase Production System:Distribution Customer'!K134)</f>
        <v>0</v>
      </c>
      <c r="L134" s="25">
        <f>SUM('Purchase Production System:Distribution Customer'!L134)</f>
        <v>0</v>
      </c>
      <c r="M134" s="25">
        <f>SUM('Purchase Production System:Distribution Customer'!M134)</f>
        <v>0</v>
      </c>
      <c r="N134" s="25">
        <f>SUM('Purchase Production System:Distribution Customer'!N134)</f>
        <v>0</v>
      </c>
      <c r="O134" s="25">
        <f>SUM('Purchase Production System:Distribution Customer'!O134)</f>
        <v>0</v>
      </c>
      <c r="P134" s="25">
        <f>SUM('Purchase Production System:Distribution Customer'!P134)</f>
        <v>0</v>
      </c>
      <c r="Q134" s="25">
        <f>SUM('Purchase Production System:Distribution Customer'!Q134)</f>
        <v>0</v>
      </c>
      <c r="R134" s="25">
        <f>SUM('Purchase Production System:Distribution Customer'!R134)</f>
        <v>0</v>
      </c>
      <c r="S134" s="25">
        <f>SUM('Purchase Production System:Distribution Customer'!S134)</f>
        <v>0</v>
      </c>
      <c r="T134" s="25">
        <f>SUM('Purchase Production System:Distribution Customer'!T134)</f>
        <v>0</v>
      </c>
      <c r="U134" s="25">
        <f>SUM('Purchase Production System:Distribution Customer'!U134)</f>
        <v>0</v>
      </c>
      <c r="V134" s="25">
        <f>SUM('Purchase Production System:Distribution Customer'!V134)</f>
        <v>0</v>
      </c>
      <c r="W134" s="25">
        <f>SUM('Purchase Production System:Distribution Customer'!W134)</f>
        <v>0</v>
      </c>
      <c r="X134" s="25">
        <f>SUM('Purchase Production System:Distribution Customer'!X134)</f>
        <v>0</v>
      </c>
      <c r="Y134" s="25">
        <f>SUM('Purchase Production System:Distribution Customer'!Y134)</f>
        <v>0</v>
      </c>
      <c r="Z134" s="25">
        <f>SUM('Purchase Production System:Distribution Customer'!Z134)</f>
        <v>0</v>
      </c>
      <c r="AA134" s="25">
        <f>SUM('Purchase Production System:Distribution Customer'!AA134)</f>
        <v>0</v>
      </c>
      <c r="AB134" s="25">
        <f>SUM('Purchase Production System:Distribution Customer'!AB134)</f>
        <v>0</v>
      </c>
      <c r="AC134" s="25">
        <f>SUM('Purchase Production System:Distribution Customer'!AC134)</f>
        <v>0</v>
      </c>
      <c r="AD134" s="25">
        <f>SUM('Purchase Production System:Distribution Customer'!AD134)</f>
        <v>0</v>
      </c>
      <c r="AE134" s="25">
        <f>SUM('Purchase Production System:Distribution Customer'!AE134)</f>
        <v>21.524934109597666</v>
      </c>
      <c r="AF134" s="25">
        <f>SUM('Purchase Production System:Distribution Customer'!AF134)</f>
        <v>10949.288835932019</v>
      </c>
      <c r="AG134" s="25">
        <f>SUM('Purchase Production System:Distribution Customer'!AG134)</f>
        <v>2254.5912185278794</v>
      </c>
      <c r="AH134" s="25">
        <f>SUM('Purchase Production System:Distribution Customer'!AH134)</f>
        <v>1653.5462282179979</v>
      </c>
    </row>
    <row r="135" spans="1:34" s="172" customFormat="1" ht="12" customHeight="1">
      <c r="A135" s="1"/>
      <c r="B135" s="16" t="s">
        <v>39</v>
      </c>
      <c r="C135" s="5" t="s">
        <v>90</v>
      </c>
      <c r="D135" s="25">
        <f>SUM('Purchase Production System:Distribution Customer'!D135)</f>
        <v>23837.808584916671</v>
      </c>
      <c r="E135" s="33"/>
      <c r="F135" s="25">
        <f>SUM('Purchase Production System:Distribution Customer'!F135)</f>
        <v>0</v>
      </c>
      <c r="G135" s="25">
        <f>SUM('Purchase Production System:Distribution Customer'!G135)</f>
        <v>23837.808584916671</v>
      </c>
      <c r="H135" s="81"/>
      <c r="I135" s="25">
        <f>SUM('Purchase Production System:Distribution Customer'!I135)</f>
        <v>0</v>
      </c>
      <c r="J135" s="25">
        <f>SUM('Purchase Production System:Distribution Customer'!J135)</f>
        <v>0</v>
      </c>
      <c r="K135" s="25">
        <f>SUM('Purchase Production System:Distribution Customer'!K135)</f>
        <v>0</v>
      </c>
      <c r="L135" s="25">
        <f>SUM('Purchase Production System:Distribution Customer'!L135)</f>
        <v>0</v>
      </c>
      <c r="M135" s="25">
        <f>SUM('Purchase Production System:Distribution Customer'!M135)</f>
        <v>0</v>
      </c>
      <c r="N135" s="25">
        <f>SUM('Purchase Production System:Distribution Customer'!N135)</f>
        <v>0</v>
      </c>
      <c r="O135" s="25">
        <f>SUM('Purchase Production System:Distribution Customer'!O135)</f>
        <v>0</v>
      </c>
      <c r="P135" s="25">
        <f>SUM('Purchase Production System:Distribution Customer'!P135)</f>
        <v>0</v>
      </c>
      <c r="Q135" s="25">
        <f>SUM('Purchase Production System:Distribution Customer'!Q135)</f>
        <v>0</v>
      </c>
      <c r="R135" s="25">
        <f>SUM('Purchase Production System:Distribution Customer'!R135)</f>
        <v>0</v>
      </c>
      <c r="S135" s="25">
        <f>SUM('Purchase Production System:Distribution Customer'!S135)</f>
        <v>0</v>
      </c>
      <c r="T135" s="25">
        <f>SUM('Purchase Production System:Distribution Customer'!T135)</f>
        <v>0</v>
      </c>
      <c r="U135" s="25">
        <f>SUM('Purchase Production System:Distribution Customer'!U135)</f>
        <v>0</v>
      </c>
      <c r="V135" s="25">
        <f>SUM('Purchase Production System:Distribution Customer'!V135)</f>
        <v>0</v>
      </c>
      <c r="W135" s="25">
        <f>SUM('Purchase Production System:Distribution Customer'!W135)</f>
        <v>0</v>
      </c>
      <c r="X135" s="25">
        <f>SUM('Purchase Production System:Distribution Customer'!X135)</f>
        <v>0</v>
      </c>
      <c r="Y135" s="25">
        <f>SUM('Purchase Production System:Distribution Customer'!Y135)</f>
        <v>0</v>
      </c>
      <c r="Z135" s="25">
        <f>SUM('Purchase Production System:Distribution Customer'!Z135)</f>
        <v>0</v>
      </c>
      <c r="AA135" s="25">
        <f>SUM('Purchase Production System:Distribution Customer'!AA135)</f>
        <v>0</v>
      </c>
      <c r="AB135" s="25">
        <f>SUM('Purchase Production System:Distribution Customer'!AB135)</f>
        <v>0</v>
      </c>
      <c r="AC135" s="25">
        <f>SUM('Purchase Production System:Distribution Customer'!AC135)</f>
        <v>0</v>
      </c>
      <c r="AD135" s="25">
        <f>SUM('Purchase Production System:Distribution Customer'!AD135)</f>
        <v>14725.691100963137</v>
      </c>
      <c r="AE135" s="25">
        <f>SUM('Purchase Production System:Distribution Customer'!AE135)</f>
        <v>3154.6829943116063</v>
      </c>
      <c r="AF135" s="25">
        <f>SUM('Purchase Production System:Distribution Customer'!AF135)</f>
        <v>3828.9148359533697</v>
      </c>
      <c r="AG135" s="25">
        <f>SUM('Purchase Production System:Distribution Customer'!AG135)</f>
        <v>1648.9663598235791</v>
      </c>
      <c r="AH135" s="25">
        <f>SUM('Purchase Production System:Distribution Customer'!AH135)</f>
        <v>479.5532938649784</v>
      </c>
    </row>
    <row r="136" spans="1:34" s="172" customFormat="1" ht="12" customHeight="1">
      <c r="A136" s="1"/>
      <c r="B136" s="16" t="s">
        <v>91</v>
      </c>
      <c r="C136" s="5" t="s">
        <v>92</v>
      </c>
      <c r="D136" s="25">
        <f>SUM('Purchase Production System:Distribution Customer'!D136)</f>
        <v>278944.64724403707</v>
      </c>
      <c r="E136" s="33"/>
      <c r="F136" s="25">
        <f>SUM('Purchase Production System:Distribution Customer'!F136)</f>
        <v>0</v>
      </c>
      <c r="G136" s="25">
        <f>SUM('Purchase Production System:Distribution Customer'!G136)</f>
        <v>278944.64724403707</v>
      </c>
      <c r="H136" s="81"/>
      <c r="I136" s="25">
        <f>SUM('Purchase Production System:Distribution Customer'!I136)</f>
        <v>0</v>
      </c>
      <c r="J136" s="25">
        <f>SUM('Purchase Production System:Distribution Customer'!J136)</f>
        <v>0</v>
      </c>
      <c r="K136" s="25">
        <f>SUM('Purchase Production System:Distribution Customer'!K136)</f>
        <v>0</v>
      </c>
      <c r="L136" s="25">
        <f>SUM('Purchase Production System:Distribution Customer'!L136)</f>
        <v>0</v>
      </c>
      <c r="M136" s="25">
        <f>SUM('Purchase Production System:Distribution Customer'!M136)</f>
        <v>0</v>
      </c>
      <c r="N136" s="25">
        <f>SUM('Purchase Production System:Distribution Customer'!N136)</f>
        <v>0</v>
      </c>
      <c r="O136" s="25">
        <f>SUM('Purchase Production System:Distribution Customer'!O136)</f>
        <v>0</v>
      </c>
      <c r="P136" s="25">
        <f>SUM('Purchase Production System:Distribution Customer'!P136)</f>
        <v>0</v>
      </c>
      <c r="Q136" s="25">
        <f>SUM('Purchase Production System:Distribution Customer'!Q136)</f>
        <v>0</v>
      </c>
      <c r="R136" s="25">
        <f>SUM('Purchase Production System:Distribution Customer'!R136)</f>
        <v>0</v>
      </c>
      <c r="S136" s="25">
        <f>SUM('Purchase Production System:Distribution Customer'!S136)</f>
        <v>0</v>
      </c>
      <c r="T136" s="25">
        <f>SUM('Purchase Production System:Distribution Customer'!T136)</f>
        <v>0</v>
      </c>
      <c r="U136" s="25">
        <f>SUM('Purchase Production System:Distribution Customer'!U136)</f>
        <v>0</v>
      </c>
      <c r="V136" s="25">
        <f>SUM('Purchase Production System:Distribution Customer'!V136)</f>
        <v>0</v>
      </c>
      <c r="W136" s="25">
        <f>SUM('Purchase Production System:Distribution Customer'!W136)</f>
        <v>0</v>
      </c>
      <c r="X136" s="25">
        <f>SUM('Purchase Production System:Distribution Customer'!X136)</f>
        <v>0</v>
      </c>
      <c r="Y136" s="25">
        <f>SUM('Purchase Production System:Distribution Customer'!Y136)</f>
        <v>0</v>
      </c>
      <c r="Z136" s="25">
        <f>SUM('Purchase Production System:Distribution Customer'!Z136)</f>
        <v>0</v>
      </c>
      <c r="AA136" s="25">
        <f>SUM('Purchase Production System:Distribution Customer'!AA136)</f>
        <v>0</v>
      </c>
      <c r="AB136" s="25">
        <f>SUM('Purchase Production System:Distribution Customer'!AB136)</f>
        <v>0</v>
      </c>
      <c r="AC136" s="25">
        <f>SUM('Purchase Production System:Distribution Customer'!AC136)</f>
        <v>0</v>
      </c>
      <c r="AD136" s="25">
        <f>SUM('Purchase Production System:Distribution Customer'!AD136)</f>
        <v>271948.54494196869</v>
      </c>
      <c r="AE136" s="25">
        <f>SUM('Purchase Production System:Distribution Customer'!AE136)</f>
        <v>4678.5774101514453</v>
      </c>
      <c r="AF136" s="25">
        <f>SUM('Purchase Production System:Distribution Customer'!AF136)</f>
        <v>1057.881950663239</v>
      </c>
      <c r="AG136" s="25">
        <f>SUM('Purchase Production System:Distribution Customer'!AG136)</f>
        <v>239.93198881021908</v>
      </c>
      <c r="AH136" s="25">
        <f>SUM('Purchase Production System:Distribution Customer'!AH136)</f>
        <v>1019.7109524434312</v>
      </c>
    </row>
    <row r="137" spans="1:34" s="172" customFormat="1" ht="12" customHeight="1">
      <c r="A137" s="1"/>
      <c r="B137" s="16" t="s">
        <v>93</v>
      </c>
      <c r="C137" s="5" t="s">
        <v>94</v>
      </c>
      <c r="D137" s="25">
        <f>SUM('Purchase Production System:Distribution Customer'!D137)</f>
        <v>24272.364605375002</v>
      </c>
      <c r="E137" s="33"/>
      <c r="F137" s="25">
        <f>SUM('Purchase Production System:Distribution Customer'!F137)</f>
        <v>0</v>
      </c>
      <c r="G137" s="25">
        <f>SUM('Purchase Production System:Distribution Customer'!G137)</f>
        <v>24272.364605375002</v>
      </c>
      <c r="H137" s="81"/>
      <c r="I137" s="25">
        <f>SUM('Purchase Production System:Distribution Customer'!I137)</f>
        <v>0</v>
      </c>
      <c r="J137" s="25">
        <f>SUM('Purchase Production System:Distribution Customer'!J137)</f>
        <v>0</v>
      </c>
      <c r="K137" s="25">
        <f>SUM('Purchase Production System:Distribution Customer'!K137)</f>
        <v>0</v>
      </c>
      <c r="L137" s="25">
        <f>SUM('Purchase Production System:Distribution Customer'!L137)</f>
        <v>0</v>
      </c>
      <c r="M137" s="25">
        <f>SUM('Purchase Production System:Distribution Customer'!M137)</f>
        <v>0</v>
      </c>
      <c r="N137" s="25">
        <f>SUM('Purchase Production System:Distribution Customer'!N137)</f>
        <v>0</v>
      </c>
      <c r="O137" s="25">
        <f>SUM('Purchase Production System:Distribution Customer'!O137)</f>
        <v>0</v>
      </c>
      <c r="P137" s="25">
        <f>SUM('Purchase Production System:Distribution Customer'!P137)</f>
        <v>0</v>
      </c>
      <c r="Q137" s="25">
        <f>SUM('Purchase Production System:Distribution Customer'!Q137)</f>
        <v>0</v>
      </c>
      <c r="R137" s="25">
        <f>SUM('Purchase Production System:Distribution Customer'!R137)</f>
        <v>0</v>
      </c>
      <c r="S137" s="25">
        <f>SUM('Purchase Production System:Distribution Customer'!S137)</f>
        <v>0</v>
      </c>
      <c r="T137" s="25">
        <f>SUM('Purchase Production System:Distribution Customer'!T137)</f>
        <v>0</v>
      </c>
      <c r="U137" s="25">
        <f>SUM('Purchase Production System:Distribution Customer'!U137)</f>
        <v>0</v>
      </c>
      <c r="V137" s="25">
        <f>SUM('Purchase Production System:Distribution Customer'!V137)</f>
        <v>0</v>
      </c>
      <c r="W137" s="25">
        <f>SUM('Purchase Production System:Distribution Customer'!W137)</f>
        <v>0</v>
      </c>
      <c r="X137" s="25">
        <f>SUM('Purchase Production System:Distribution Customer'!X137)</f>
        <v>0</v>
      </c>
      <c r="Y137" s="25">
        <f>SUM('Purchase Production System:Distribution Customer'!Y137)</f>
        <v>0</v>
      </c>
      <c r="Z137" s="25">
        <f>SUM('Purchase Production System:Distribution Customer'!Z137)</f>
        <v>0</v>
      </c>
      <c r="AA137" s="25">
        <f>SUM('Purchase Production System:Distribution Customer'!AA137)</f>
        <v>0</v>
      </c>
      <c r="AB137" s="25">
        <f>SUM('Purchase Production System:Distribution Customer'!AB137)</f>
        <v>0</v>
      </c>
      <c r="AC137" s="25">
        <f>SUM('Purchase Production System:Distribution Customer'!AC137)</f>
        <v>0</v>
      </c>
      <c r="AD137" s="25">
        <f>SUM('Purchase Production System:Distribution Customer'!AD137)</f>
        <v>20100.799612735715</v>
      </c>
      <c r="AE137" s="25">
        <f>SUM('Purchase Production System:Distribution Customer'!AE137)</f>
        <v>2297.504687074163</v>
      </c>
      <c r="AF137" s="25">
        <f>SUM('Purchase Production System:Distribution Customer'!AF137)</f>
        <v>855.45341006972717</v>
      </c>
      <c r="AG137" s="25">
        <f>SUM('Purchase Production System:Distribution Customer'!AG137)</f>
        <v>194.02036104674224</v>
      </c>
      <c r="AH137" s="25">
        <f>SUM('Purchase Production System:Distribution Customer'!AH137)</f>
        <v>824.58653444865445</v>
      </c>
    </row>
    <row r="138" spans="1:34" s="172" customFormat="1" ht="12" customHeight="1">
      <c r="A138" s="1"/>
      <c r="B138" s="16" t="s">
        <v>95</v>
      </c>
      <c r="C138" s="5" t="s">
        <v>96</v>
      </c>
      <c r="D138" s="25">
        <f>SUM('Purchase Production System:Distribution Customer'!D138)</f>
        <v>12330.64527275</v>
      </c>
      <c r="E138" s="33"/>
      <c r="F138" s="25">
        <f>SUM('Purchase Production System:Distribution Customer'!F138)</f>
        <v>9802.4814577659017</v>
      </c>
      <c r="G138" s="25">
        <f>SUM('Purchase Production System:Distribution Customer'!G138)</f>
        <v>2528.1638149840974</v>
      </c>
      <c r="H138" s="81"/>
      <c r="I138" s="25">
        <f>SUM('Purchase Production System:Distribution Customer'!I138)</f>
        <v>0</v>
      </c>
      <c r="J138" s="25">
        <f>SUM('Purchase Production System:Distribution Customer'!J138)</f>
        <v>0</v>
      </c>
      <c r="K138" s="25">
        <f>SUM('Purchase Production System:Distribution Customer'!K138)</f>
        <v>0</v>
      </c>
      <c r="L138" s="25">
        <f>SUM('Purchase Production System:Distribution Customer'!L138)</f>
        <v>0</v>
      </c>
      <c r="M138" s="25">
        <f>SUM('Purchase Production System:Distribution Customer'!M138)</f>
        <v>0</v>
      </c>
      <c r="N138" s="25">
        <f>SUM('Purchase Production System:Distribution Customer'!N138)</f>
        <v>0</v>
      </c>
      <c r="O138" s="25">
        <f>SUM('Purchase Production System:Distribution Customer'!O138)</f>
        <v>0</v>
      </c>
      <c r="P138" s="25">
        <f>SUM('Purchase Production System:Distribution Customer'!P138)</f>
        <v>0</v>
      </c>
      <c r="Q138" s="25">
        <f>SUM('Purchase Production System:Distribution Customer'!Q138)</f>
        <v>0</v>
      </c>
      <c r="R138" s="25">
        <f>SUM('Purchase Production System:Distribution Customer'!R138)</f>
        <v>0</v>
      </c>
      <c r="S138" s="25">
        <f>SUM('Purchase Production System:Distribution Customer'!S138)</f>
        <v>0</v>
      </c>
      <c r="T138" s="25">
        <f>SUM('Purchase Production System:Distribution Customer'!T138)</f>
        <v>0</v>
      </c>
      <c r="U138" s="25">
        <f>SUM('Purchase Production System:Distribution Customer'!U138)</f>
        <v>0</v>
      </c>
      <c r="V138" s="25">
        <f>SUM('Purchase Production System:Distribution Customer'!V138)</f>
        <v>0</v>
      </c>
      <c r="W138" s="25">
        <f>SUM('Purchase Production System:Distribution Customer'!W138)</f>
        <v>0</v>
      </c>
      <c r="X138" s="25">
        <f>SUM('Purchase Production System:Distribution Customer'!X138)</f>
        <v>0</v>
      </c>
      <c r="Y138" s="25">
        <f>SUM('Purchase Production System:Distribution Customer'!Y138)</f>
        <v>0</v>
      </c>
      <c r="Z138" s="25">
        <f>SUM('Purchase Production System:Distribution Customer'!Z138)</f>
        <v>0</v>
      </c>
      <c r="AA138" s="25">
        <f>SUM('Purchase Production System:Distribution Customer'!AA138)</f>
        <v>0</v>
      </c>
      <c r="AB138" s="25">
        <f>SUM('Purchase Production System:Distribution Customer'!AB138)</f>
        <v>0</v>
      </c>
      <c r="AC138" s="25">
        <f>SUM('Purchase Production System:Distribution Customer'!AC138)</f>
        <v>0</v>
      </c>
      <c r="AD138" s="25">
        <f>SUM('Purchase Production System:Distribution Customer'!AD138)</f>
        <v>10701.200526761388</v>
      </c>
      <c r="AE138" s="25">
        <f>SUM('Purchase Production System:Distribution Customer'!AE138)</f>
        <v>489.39554898673669</v>
      </c>
      <c r="AF138" s="25">
        <f>SUM('Purchase Production System:Distribution Customer'!AF138)</f>
        <v>749.55609837388511</v>
      </c>
      <c r="AG138" s="25">
        <f>SUM('Purchase Production System:Distribution Customer'!AG138)</f>
        <v>327.2860319133265</v>
      </c>
      <c r="AH138" s="25">
        <f>SUM('Purchase Production System:Distribution Customer'!AH138)</f>
        <v>63.207066714663242</v>
      </c>
    </row>
    <row r="139" spans="1:34" s="172" customFormat="1" ht="12" customHeight="1">
      <c r="A139" s="1"/>
      <c r="B139" s="16" t="s">
        <v>97</v>
      </c>
      <c r="C139" s="5" t="s">
        <v>98</v>
      </c>
      <c r="D139" s="25">
        <f>SUM('Purchase Production System:Distribution Customer'!D139)</f>
        <v>13741.743380041667</v>
      </c>
      <c r="E139" s="33"/>
      <c r="F139" s="25">
        <f>SUM('Purchase Production System:Distribution Customer'!F139)</f>
        <v>0</v>
      </c>
      <c r="G139" s="25">
        <f>SUM('Purchase Production System:Distribution Customer'!G139)</f>
        <v>13741.743380041667</v>
      </c>
      <c r="H139" s="81"/>
      <c r="I139" s="25">
        <f>SUM('Purchase Production System:Distribution Customer'!I139)</f>
        <v>0</v>
      </c>
      <c r="J139" s="25">
        <f>SUM('Purchase Production System:Distribution Customer'!J139)</f>
        <v>0</v>
      </c>
      <c r="K139" s="25">
        <f>SUM('Purchase Production System:Distribution Customer'!K139)</f>
        <v>0</v>
      </c>
      <c r="L139" s="25">
        <f>SUM('Purchase Production System:Distribution Customer'!L139)</f>
        <v>0</v>
      </c>
      <c r="M139" s="25">
        <f>SUM('Purchase Production System:Distribution Customer'!M139)</f>
        <v>0</v>
      </c>
      <c r="N139" s="25">
        <f>SUM('Purchase Production System:Distribution Customer'!N139)</f>
        <v>0</v>
      </c>
      <c r="O139" s="25">
        <f>SUM('Purchase Production System:Distribution Customer'!O139)</f>
        <v>0</v>
      </c>
      <c r="P139" s="25">
        <f>SUM('Purchase Production System:Distribution Customer'!P139)</f>
        <v>0</v>
      </c>
      <c r="Q139" s="25">
        <f>SUM('Purchase Production System:Distribution Customer'!Q139)</f>
        <v>0</v>
      </c>
      <c r="R139" s="25">
        <f>SUM('Purchase Production System:Distribution Customer'!R139)</f>
        <v>0</v>
      </c>
      <c r="S139" s="25">
        <f>SUM('Purchase Production System:Distribution Customer'!S139)</f>
        <v>0</v>
      </c>
      <c r="T139" s="25">
        <f>SUM('Purchase Production System:Distribution Customer'!T139)</f>
        <v>0</v>
      </c>
      <c r="U139" s="25">
        <f>SUM('Purchase Production System:Distribution Customer'!U139)</f>
        <v>0</v>
      </c>
      <c r="V139" s="25">
        <f>SUM('Purchase Production System:Distribution Customer'!V139)</f>
        <v>0</v>
      </c>
      <c r="W139" s="25">
        <f>SUM('Purchase Production System:Distribution Customer'!W139)</f>
        <v>0</v>
      </c>
      <c r="X139" s="25">
        <f>SUM('Purchase Production System:Distribution Customer'!X139)</f>
        <v>0</v>
      </c>
      <c r="Y139" s="25">
        <f>SUM('Purchase Production System:Distribution Customer'!Y139)</f>
        <v>0</v>
      </c>
      <c r="Z139" s="25">
        <f>SUM('Purchase Production System:Distribution Customer'!Z139)</f>
        <v>0</v>
      </c>
      <c r="AA139" s="25">
        <f>SUM('Purchase Production System:Distribution Customer'!AA139)</f>
        <v>0</v>
      </c>
      <c r="AB139" s="25">
        <f>SUM('Purchase Production System:Distribution Customer'!AB139)</f>
        <v>0</v>
      </c>
      <c r="AC139" s="25">
        <f>SUM('Purchase Production System:Distribution Customer'!AC139)</f>
        <v>0</v>
      </c>
      <c r="AD139" s="25">
        <f>SUM('Purchase Production System:Distribution Customer'!AD139)</f>
        <v>0</v>
      </c>
      <c r="AE139" s="25">
        <f>SUM('Purchase Production System:Distribution Customer'!AE139)</f>
        <v>8836.6524187733885</v>
      </c>
      <c r="AF139" s="25">
        <f>SUM('Purchase Production System:Distribution Customer'!AF139)</f>
        <v>3632.0139178856725</v>
      </c>
      <c r="AG139" s="25">
        <f>SUM('Purchase Production System:Distribution Customer'!AG139)</f>
        <v>823.75573395345145</v>
      </c>
      <c r="AH139" s="25">
        <f>SUM('Purchase Production System:Distribution Customer'!AH139)</f>
        <v>449.32130942915529</v>
      </c>
    </row>
    <row r="140" spans="1:34" s="172" customFormat="1" ht="12" customHeight="1">
      <c r="A140" s="1"/>
      <c r="B140" s="16" t="s">
        <v>16</v>
      </c>
      <c r="C140" s="5" t="s">
        <v>99</v>
      </c>
      <c r="D140" s="25">
        <f>SUM('Purchase Production System:Distribution Customer'!D140)</f>
        <v>0</v>
      </c>
      <c r="E140" s="33"/>
      <c r="F140" s="25">
        <f>SUM('Purchase Production System:Distribution Customer'!F140)</f>
        <v>0</v>
      </c>
      <c r="G140" s="25">
        <f>SUM('Purchase Production System:Distribution Customer'!G140)</f>
        <v>0</v>
      </c>
      <c r="H140" s="81"/>
      <c r="I140" s="25">
        <f>SUM('Purchase Production System:Distribution Customer'!I140)</f>
        <v>0</v>
      </c>
      <c r="J140" s="25">
        <f>SUM('Purchase Production System:Distribution Customer'!J140)</f>
        <v>0</v>
      </c>
      <c r="K140" s="25">
        <f>SUM('Purchase Production System:Distribution Customer'!K140)</f>
        <v>0</v>
      </c>
      <c r="L140" s="25">
        <f>SUM('Purchase Production System:Distribution Customer'!L140)</f>
        <v>0</v>
      </c>
      <c r="M140" s="25">
        <f>SUM('Purchase Production System:Distribution Customer'!M140)</f>
        <v>0</v>
      </c>
      <c r="N140" s="25">
        <f>SUM('Purchase Production System:Distribution Customer'!N140)</f>
        <v>0</v>
      </c>
      <c r="O140" s="25">
        <f>SUM('Purchase Production System:Distribution Customer'!O140)</f>
        <v>0</v>
      </c>
      <c r="P140" s="25">
        <f>SUM('Purchase Production System:Distribution Customer'!P140)</f>
        <v>0</v>
      </c>
      <c r="Q140" s="25">
        <f>SUM('Purchase Production System:Distribution Customer'!Q140)</f>
        <v>0</v>
      </c>
      <c r="R140" s="25">
        <f>SUM('Purchase Production System:Distribution Customer'!R140)</f>
        <v>0</v>
      </c>
      <c r="S140" s="25">
        <f>SUM('Purchase Production System:Distribution Customer'!S140)</f>
        <v>0</v>
      </c>
      <c r="T140" s="25">
        <f>SUM('Purchase Production System:Distribution Customer'!T140)</f>
        <v>0</v>
      </c>
      <c r="U140" s="25">
        <f>SUM('Purchase Production System:Distribution Customer'!U140)</f>
        <v>0</v>
      </c>
      <c r="V140" s="25">
        <f>SUM('Purchase Production System:Distribution Customer'!V140)</f>
        <v>0</v>
      </c>
      <c r="W140" s="25">
        <f>SUM('Purchase Production System:Distribution Customer'!W140)</f>
        <v>0</v>
      </c>
      <c r="X140" s="25">
        <f>SUM('Purchase Production System:Distribution Customer'!X140)</f>
        <v>0</v>
      </c>
      <c r="Y140" s="25">
        <f>SUM('Purchase Production System:Distribution Customer'!Y140)</f>
        <v>0</v>
      </c>
      <c r="Z140" s="25">
        <f>SUM('Purchase Production System:Distribution Customer'!Z140)</f>
        <v>0</v>
      </c>
      <c r="AA140" s="25">
        <f>SUM('Purchase Production System:Distribution Customer'!AA140)</f>
        <v>0</v>
      </c>
      <c r="AB140" s="25">
        <f>SUM('Purchase Production System:Distribution Customer'!AB140)</f>
        <v>0</v>
      </c>
      <c r="AC140" s="25">
        <f>SUM('Purchase Production System:Distribution Customer'!AC140)</f>
        <v>0</v>
      </c>
      <c r="AD140" s="25">
        <f>SUM('Purchase Production System:Distribution Customer'!AD140)</f>
        <v>0</v>
      </c>
      <c r="AE140" s="25">
        <f>SUM('Purchase Production System:Distribution Customer'!AE140)</f>
        <v>0</v>
      </c>
      <c r="AF140" s="25">
        <f>SUM('Purchase Production System:Distribution Customer'!AF140)</f>
        <v>0</v>
      </c>
      <c r="AG140" s="25">
        <f>SUM('Purchase Production System:Distribution Customer'!AG140)</f>
        <v>0</v>
      </c>
      <c r="AH140" s="25">
        <f>SUM('Purchase Production System:Distribution Customer'!AH140)</f>
        <v>0</v>
      </c>
    </row>
    <row r="141" spans="1:34" s="172" customFormat="1" ht="12" customHeight="1">
      <c r="A141" s="1"/>
      <c r="B141" s="16" t="s">
        <v>42</v>
      </c>
      <c r="C141" s="1"/>
      <c r="D141" s="26">
        <f>SUM(D128:D140)</f>
        <v>872025.96758061612</v>
      </c>
      <c r="E141" s="33"/>
      <c r="F141" s="26">
        <f>SUM(F128:F140)</f>
        <v>9802.4814577659017</v>
      </c>
      <c r="G141" s="26">
        <f>SUM(G128:G140)</f>
        <v>862223.48612285021</v>
      </c>
      <c r="H141" s="81"/>
      <c r="I141" s="26">
        <f t="shared" ref="I141:AH141" si="13">SUM(I128:I140)</f>
        <v>0</v>
      </c>
      <c r="J141" s="26">
        <f t="shared" si="13"/>
        <v>0</v>
      </c>
      <c r="K141" s="26">
        <f t="shared" si="13"/>
        <v>0</v>
      </c>
      <c r="L141" s="26">
        <f t="shared" si="13"/>
        <v>0</v>
      </c>
      <c r="M141" s="26">
        <f t="shared" si="13"/>
        <v>0</v>
      </c>
      <c r="N141" s="26">
        <f t="shared" si="13"/>
        <v>0</v>
      </c>
      <c r="O141" s="26">
        <f t="shared" si="13"/>
        <v>0</v>
      </c>
      <c r="P141" s="26">
        <f t="shared" si="13"/>
        <v>0</v>
      </c>
      <c r="Q141" s="26">
        <f t="shared" si="13"/>
        <v>0</v>
      </c>
      <c r="R141" s="26">
        <f t="shared" si="13"/>
        <v>0</v>
      </c>
      <c r="S141" s="26">
        <f t="shared" si="13"/>
        <v>0</v>
      </c>
      <c r="T141" s="26">
        <f t="shared" si="13"/>
        <v>0</v>
      </c>
      <c r="U141" s="26">
        <f t="shared" si="13"/>
        <v>0</v>
      </c>
      <c r="V141" s="26">
        <f t="shared" si="13"/>
        <v>0</v>
      </c>
      <c r="W141" s="26">
        <f t="shared" si="13"/>
        <v>0</v>
      </c>
      <c r="X141" s="26">
        <f t="shared" si="13"/>
        <v>0</v>
      </c>
      <c r="Y141" s="26">
        <f t="shared" si="13"/>
        <v>0</v>
      </c>
      <c r="Z141" s="26">
        <f t="shared" si="13"/>
        <v>0</v>
      </c>
      <c r="AA141" s="26">
        <f t="shared" si="13"/>
        <v>0</v>
      </c>
      <c r="AB141" s="26">
        <f t="shared" si="13"/>
        <v>0</v>
      </c>
      <c r="AC141" s="26">
        <f t="shared" si="13"/>
        <v>0</v>
      </c>
      <c r="AD141" s="26">
        <f t="shared" si="13"/>
        <v>641533.53988701256</v>
      </c>
      <c r="AE141" s="26">
        <f t="shared" si="13"/>
        <v>88531.743123923574</v>
      </c>
      <c r="AF141" s="26">
        <f t="shared" si="13"/>
        <v>90793.014029085054</v>
      </c>
      <c r="AG141" s="26">
        <f t="shared" si="13"/>
        <v>38144.032722697331</v>
      </c>
      <c r="AH141" s="26">
        <f t="shared" si="13"/>
        <v>13023.637817897443</v>
      </c>
    </row>
    <row r="142" spans="1:34" s="172" customFormat="1" ht="12" customHeight="1">
      <c r="A142" s="1"/>
      <c r="B142" s="1"/>
      <c r="C142" s="1"/>
      <c r="D142" s="25"/>
      <c r="E142" s="33"/>
      <c r="F142" s="25"/>
      <c r="G142" s="25"/>
      <c r="H142" s="81"/>
      <c r="I142" s="25"/>
      <c r="J142" s="25"/>
      <c r="K142" s="25"/>
      <c r="L142" s="96"/>
      <c r="M142" s="25"/>
      <c r="N142" s="25"/>
      <c r="O142" s="25"/>
      <c r="P142" s="25"/>
      <c r="Q142" s="25"/>
      <c r="R142" s="25"/>
      <c r="S142" s="25"/>
      <c r="T142" s="25"/>
      <c r="U142" s="25"/>
      <c r="V142" s="25"/>
      <c r="W142" s="25"/>
      <c r="X142" s="96"/>
      <c r="Y142" s="25"/>
      <c r="Z142" s="25"/>
      <c r="AA142" s="25"/>
      <c r="AB142" s="25"/>
      <c r="AC142" s="25"/>
      <c r="AD142" s="25"/>
      <c r="AE142" s="25"/>
      <c r="AF142" s="25"/>
      <c r="AG142" s="25"/>
      <c r="AH142" s="25"/>
    </row>
    <row r="143" spans="1:34" s="172" customFormat="1" ht="12" customHeight="1">
      <c r="A143" s="16" t="s">
        <v>109</v>
      </c>
      <c r="B143" s="1"/>
      <c r="C143" s="5" t="s">
        <v>110</v>
      </c>
      <c r="D143" s="30">
        <f>SUM('Purchase Production System:Distribution Customer'!D143)</f>
        <v>1330.2083333333333</v>
      </c>
      <c r="E143" s="33"/>
      <c r="F143" s="30">
        <f>SUM('Purchase Production System:Distribution Customer'!F143)</f>
        <v>0</v>
      </c>
      <c r="G143" s="30">
        <f>SUM('Purchase Production System:Distribution Customer'!G143)</f>
        <v>1330.2083333333333</v>
      </c>
      <c r="H143" s="81"/>
      <c r="I143" s="30">
        <f>SUM('Purchase Production System:Distribution Customer'!I143)</f>
        <v>627.12211564654331</v>
      </c>
      <c r="J143" s="30">
        <f>SUM('Purchase Production System:Distribution Customer'!J143)</f>
        <v>73.803041959449132</v>
      </c>
      <c r="K143" s="30">
        <f>SUM('Purchase Production System:Distribution Customer'!K143)</f>
        <v>34.594521912209743</v>
      </c>
      <c r="L143" s="30">
        <f>SUM('Purchase Production System:Distribution Customer'!L143)</f>
        <v>0.23102257834675285</v>
      </c>
      <c r="M143" s="30">
        <f>SUM('Purchase Production System:Distribution Customer'!M143)</f>
        <v>0.24957680732652479</v>
      </c>
      <c r="N143" s="30">
        <f>SUM('Purchase Production System:Distribution Customer'!N143)</f>
        <v>2.3318108736712717</v>
      </c>
      <c r="O143" s="30">
        <f>SUM('Purchase Production System:Distribution Customer'!O143)</f>
        <v>12.510413256391425</v>
      </c>
      <c r="P143" s="30">
        <f>SUM('Purchase Production System:Distribution Customer'!P143)</f>
        <v>4.6207562370751667</v>
      </c>
      <c r="Q143" s="30">
        <f>SUM('Purchase Production System:Distribution Customer'!Q143)</f>
        <v>9.687656318476788E-2</v>
      </c>
      <c r="R143" s="30">
        <f>SUM('Purchase Production System:Distribution Customer'!R143)</f>
        <v>2.2228397760837562E-3</v>
      </c>
      <c r="S143" s="30">
        <f>SUM('Purchase Production System:Distribution Customer'!S143)</f>
        <v>12.984093019677877</v>
      </c>
      <c r="T143" s="30">
        <f>SUM('Purchase Production System:Distribution Customer'!T143)</f>
        <v>1.0825616052954956</v>
      </c>
      <c r="U143" s="30">
        <f>SUM('Purchase Production System:Distribution Customer'!U143)</f>
        <v>26.334253251914109</v>
      </c>
      <c r="V143" s="30">
        <f>SUM('Purchase Production System:Distribution Customer'!V143)</f>
        <v>8.4049573436991736</v>
      </c>
      <c r="W143" s="30">
        <f>SUM('Purchase Production System:Distribution Customer'!W143)</f>
        <v>0.44019891797525307</v>
      </c>
      <c r="X143" s="30">
        <f>SUM('Purchase Production System:Distribution Customer'!X143)</f>
        <v>0</v>
      </c>
      <c r="Y143" s="30">
        <f>SUM('Purchase Production System:Distribution Customer'!Y143)</f>
        <v>0</v>
      </c>
      <c r="Z143" s="30">
        <f>SUM('Purchase Production System:Distribution Customer'!Z143)</f>
        <v>0</v>
      </c>
      <c r="AA143" s="30">
        <f>SUM('Purchase Production System:Distribution Customer'!AA143)</f>
        <v>0</v>
      </c>
      <c r="AB143" s="30">
        <f>SUM('Purchase Production System:Distribution Customer'!AB143)</f>
        <v>0</v>
      </c>
      <c r="AC143" s="30">
        <f>SUM('Purchase Production System:Distribution Customer'!AC143)</f>
        <v>0</v>
      </c>
      <c r="AD143" s="30">
        <f>SUM('Purchase Production System:Distribution Customer'!AD143)</f>
        <v>358.95362788659946</v>
      </c>
      <c r="AE143" s="30">
        <f>SUM('Purchase Production System:Distribution Customer'!AE143)</f>
        <v>63.327575262082362</v>
      </c>
      <c r="AF143" s="30">
        <f>SUM('Purchase Production System:Distribution Customer'!AF143)</f>
        <v>66.163280360240307</v>
      </c>
      <c r="AG143" s="30">
        <f>SUM('Purchase Production System:Distribution Customer'!AG143)</f>
        <v>27.494522355513798</v>
      </c>
      <c r="AH143" s="30">
        <f>SUM('Purchase Production System:Distribution Customer'!AH143)</f>
        <v>9.460904656361409</v>
      </c>
    </row>
    <row r="144" spans="1:34" s="172" customFormat="1" ht="12" customHeight="1">
      <c r="A144" s="1"/>
      <c r="B144" s="1"/>
      <c r="C144" s="1"/>
      <c r="D144" s="25"/>
      <c r="E144" s="33"/>
      <c r="F144" s="25"/>
      <c r="G144" s="25"/>
      <c r="H144" s="81"/>
      <c r="I144" s="25"/>
      <c r="J144" s="25"/>
      <c r="K144" s="25"/>
      <c r="L144" s="96"/>
      <c r="M144" s="25"/>
      <c r="N144" s="25"/>
      <c r="O144" s="25"/>
      <c r="P144" s="25"/>
      <c r="Q144" s="25"/>
      <c r="R144" s="25"/>
      <c r="S144" s="25"/>
      <c r="T144" s="25"/>
      <c r="U144" s="25"/>
      <c r="V144" s="25"/>
      <c r="W144" s="25"/>
      <c r="X144" s="96"/>
      <c r="Y144" s="25"/>
      <c r="Z144" s="25"/>
      <c r="AA144" s="25"/>
      <c r="AB144" s="25"/>
      <c r="AC144" s="25"/>
      <c r="AD144" s="25"/>
      <c r="AE144" s="25"/>
      <c r="AF144" s="25"/>
      <c r="AG144" s="25"/>
      <c r="AH144" s="25"/>
    </row>
    <row r="145" spans="1:34" s="172" customFormat="1" ht="12" customHeight="1">
      <c r="A145" s="16" t="s">
        <v>111</v>
      </c>
      <c r="B145" s="1"/>
      <c r="C145" s="1"/>
      <c r="D145" s="25"/>
      <c r="E145" s="33"/>
      <c r="F145" s="25"/>
      <c r="G145" s="25"/>
      <c r="H145" s="81"/>
      <c r="I145" s="25"/>
      <c r="J145" s="25"/>
      <c r="K145" s="25"/>
      <c r="L145" s="96"/>
      <c r="M145" s="25"/>
      <c r="N145" s="25"/>
      <c r="O145" s="25"/>
      <c r="P145" s="25"/>
      <c r="Q145" s="25"/>
      <c r="R145" s="25"/>
      <c r="S145" s="25"/>
      <c r="T145" s="25"/>
      <c r="U145" s="25"/>
      <c r="V145" s="25"/>
      <c r="W145" s="25"/>
      <c r="X145" s="96"/>
      <c r="Y145" s="25"/>
      <c r="Z145" s="25"/>
      <c r="AA145" s="25"/>
      <c r="AB145" s="25"/>
      <c r="AC145" s="25"/>
      <c r="AD145" s="25"/>
      <c r="AE145" s="25"/>
      <c r="AF145" s="25"/>
      <c r="AG145" s="25"/>
      <c r="AH145" s="25"/>
    </row>
    <row r="146" spans="1:34" s="172" customFormat="1" ht="12" customHeight="1">
      <c r="A146" s="1"/>
      <c r="B146" s="16" t="s">
        <v>37</v>
      </c>
      <c r="C146" s="5" t="s">
        <v>112</v>
      </c>
      <c r="D146" s="25">
        <f>SUM('Purchase Production System:Distribution Customer'!D146)</f>
        <v>0</v>
      </c>
      <c r="E146" s="33"/>
      <c r="F146" s="25">
        <f>SUM('Purchase Production System:Distribution Customer'!F146)</f>
        <v>0</v>
      </c>
      <c r="G146" s="25">
        <f>SUM('Purchase Production System:Distribution Customer'!G146)</f>
        <v>0</v>
      </c>
      <c r="H146" s="81"/>
      <c r="I146" s="25">
        <f>SUM('Purchase Production System:Distribution Customer'!I146)</f>
        <v>0</v>
      </c>
      <c r="J146" s="25">
        <f>SUM('Purchase Production System:Distribution Customer'!J146)</f>
        <v>0</v>
      </c>
      <c r="K146" s="25">
        <f>SUM('Purchase Production System:Distribution Customer'!K146)</f>
        <v>0</v>
      </c>
      <c r="L146" s="25">
        <f>SUM('Purchase Production System:Distribution Customer'!L146)</f>
        <v>0</v>
      </c>
      <c r="M146" s="25">
        <f>SUM('Purchase Production System:Distribution Customer'!M146)</f>
        <v>0</v>
      </c>
      <c r="N146" s="25">
        <f>SUM('Purchase Production System:Distribution Customer'!N146)</f>
        <v>0</v>
      </c>
      <c r="O146" s="25">
        <f>SUM('Purchase Production System:Distribution Customer'!O146)</f>
        <v>0</v>
      </c>
      <c r="P146" s="25">
        <f>SUM('Purchase Production System:Distribution Customer'!P146)</f>
        <v>0</v>
      </c>
      <c r="Q146" s="25">
        <f>SUM('Purchase Production System:Distribution Customer'!Q146)</f>
        <v>0</v>
      </c>
      <c r="R146" s="25">
        <f>SUM('Purchase Production System:Distribution Customer'!R146)</f>
        <v>0</v>
      </c>
      <c r="S146" s="25">
        <f>SUM('Purchase Production System:Distribution Customer'!S146)</f>
        <v>0</v>
      </c>
      <c r="T146" s="25">
        <f>SUM('Purchase Production System:Distribution Customer'!T146)</f>
        <v>0</v>
      </c>
      <c r="U146" s="25">
        <f>SUM('Purchase Production System:Distribution Customer'!U146)</f>
        <v>0</v>
      </c>
      <c r="V146" s="25">
        <f>SUM('Purchase Production System:Distribution Customer'!V146)</f>
        <v>0</v>
      </c>
      <c r="W146" s="25">
        <f>SUM('Purchase Production System:Distribution Customer'!W146)</f>
        <v>0</v>
      </c>
      <c r="X146" s="25">
        <f>SUM('Purchase Production System:Distribution Customer'!X146)</f>
        <v>0</v>
      </c>
      <c r="Y146" s="25">
        <f>SUM('Purchase Production System:Distribution Customer'!Y146)</f>
        <v>0</v>
      </c>
      <c r="Z146" s="25">
        <f>SUM('Purchase Production System:Distribution Customer'!Z146)</f>
        <v>0</v>
      </c>
      <c r="AA146" s="25">
        <f>SUM('Purchase Production System:Distribution Customer'!AA146)</f>
        <v>0</v>
      </c>
      <c r="AB146" s="25">
        <f>SUM('Purchase Production System:Distribution Customer'!AB146)</f>
        <v>0</v>
      </c>
      <c r="AC146" s="25">
        <f>SUM('Purchase Production System:Distribution Customer'!AC146)</f>
        <v>0</v>
      </c>
      <c r="AD146" s="25">
        <f>SUM('Purchase Production System:Distribution Customer'!AD146)</f>
        <v>0</v>
      </c>
      <c r="AE146" s="25">
        <f>SUM('Purchase Production System:Distribution Customer'!AE146)</f>
        <v>0</v>
      </c>
      <c r="AF146" s="25">
        <f>SUM('Purchase Production System:Distribution Customer'!AF146)</f>
        <v>0</v>
      </c>
      <c r="AG146" s="25">
        <f>SUM('Purchase Production System:Distribution Customer'!AG146)</f>
        <v>0</v>
      </c>
      <c r="AH146" s="25">
        <f>SUM('Purchase Production System:Distribution Customer'!AH146)</f>
        <v>0</v>
      </c>
    </row>
    <row r="147" spans="1:34" s="172" customFormat="1" ht="12" customHeight="1">
      <c r="A147" s="1"/>
      <c r="B147" s="16" t="s">
        <v>39</v>
      </c>
      <c r="C147" s="5" t="s">
        <v>114</v>
      </c>
      <c r="D147" s="25">
        <f>SUM('Purchase Production System:Distribution Customer'!D147)</f>
        <v>15074.858263791666</v>
      </c>
      <c r="E147" s="33"/>
      <c r="F147" s="25">
        <f>SUM('Purchase Production System:Distribution Customer'!F147)</f>
        <v>0</v>
      </c>
      <c r="G147" s="25">
        <f>SUM('Purchase Production System:Distribution Customer'!G147)</f>
        <v>15074.858263791666</v>
      </c>
      <c r="H147" s="81"/>
      <c r="I147" s="25">
        <f>SUM('Purchase Production System:Distribution Customer'!I147)</f>
        <v>6060.9409646232825</v>
      </c>
      <c r="J147" s="25">
        <f>SUM('Purchase Production System:Distribution Customer'!J147)</f>
        <v>766.12312581533752</v>
      </c>
      <c r="K147" s="25">
        <f>SUM('Purchase Production System:Distribution Customer'!K147)</f>
        <v>421.2799127806644</v>
      </c>
      <c r="L147" s="25">
        <f>SUM('Purchase Production System:Distribution Customer'!L147)</f>
        <v>1.2832774031338416</v>
      </c>
      <c r="M147" s="25">
        <f>SUM('Purchase Production System:Distribution Customer'!M147)</f>
        <v>6.4786572459856302</v>
      </c>
      <c r="N147" s="25">
        <f>SUM('Purchase Production System:Distribution Customer'!N147)</f>
        <v>24.201724135289417</v>
      </c>
      <c r="O147" s="25">
        <f>SUM('Purchase Production System:Distribution Customer'!O147)</f>
        <v>147.59819995686524</v>
      </c>
      <c r="P147" s="25">
        <f>SUM('Purchase Production System:Distribution Customer'!P147)</f>
        <v>26.120805764884679</v>
      </c>
      <c r="Q147" s="25">
        <f>SUM('Purchase Production System:Distribution Customer'!Q147)</f>
        <v>12.879394542360235</v>
      </c>
      <c r="R147" s="25">
        <f>SUM('Purchase Production System:Distribution Customer'!R147)</f>
        <v>0.22659595535106508</v>
      </c>
      <c r="S147" s="25">
        <f>SUM('Purchase Production System:Distribution Customer'!S147)</f>
        <v>134.63842056076265</v>
      </c>
      <c r="T147" s="25">
        <f>SUM('Purchase Production System:Distribution Customer'!T147)</f>
        <v>6.016363729558158</v>
      </c>
      <c r="U147" s="25">
        <f>SUM('Purchase Production System:Distribution Customer'!U147)</f>
        <v>605.10058691128654</v>
      </c>
      <c r="V147" s="25">
        <f>SUM('Purchase Production System:Distribution Customer'!V147)</f>
        <v>47.046297427493649</v>
      </c>
      <c r="W147" s="25">
        <f>SUM('Purchase Production System:Distribution Customer'!W147)</f>
        <v>67.551628754702136</v>
      </c>
      <c r="X147" s="25">
        <f>SUM('Purchase Production System:Distribution Customer'!X147)</f>
        <v>33.98478618554752</v>
      </c>
      <c r="Y147" s="25">
        <f>SUM('Purchase Production System:Distribution Customer'!Y147)</f>
        <v>68.362194864781245</v>
      </c>
      <c r="Z147" s="25">
        <f>SUM('Purchase Production System:Distribution Customer'!Z147)</f>
        <v>72.707117481766034</v>
      </c>
      <c r="AA147" s="25">
        <f>SUM('Purchase Production System:Distribution Customer'!AA147)</f>
        <v>2765.2601144074943</v>
      </c>
      <c r="AB147" s="25">
        <f>SUM('Purchase Production System:Distribution Customer'!AB147)</f>
        <v>0.88860649845693829</v>
      </c>
      <c r="AC147" s="25">
        <f>SUM('Purchase Production System:Distribution Customer'!AC147)</f>
        <v>3.8047216897835558</v>
      </c>
      <c r="AD147" s="25">
        <f>SUM('Purchase Production System:Distribution Customer'!AD147)</f>
        <v>2808.0911850723264</v>
      </c>
      <c r="AE147" s="25">
        <f>SUM('Purchase Production System:Distribution Customer'!AE147)</f>
        <v>414.09924460538264</v>
      </c>
      <c r="AF147" s="25">
        <f>SUM('Purchase Production System:Distribution Customer'!AF147)</f>
        <v>372.65442733513237</v>
      </c>
      <c r="AG147" s="25">
        <f>SUM('Purchase Production System:Distribution Customer'!AG147)</f>
        <v>144.26251437738665</v>
      </c>
      <c r="AH147" s="25">
        <f>SUM('Purchase Production System:Distribution Customer'!AH147)</f>
        <v>63.257395666648847</v>
      </c>
    </row>
    <row r="148" spans="1:34" s="172" customFormat="1" ht="12" customHeight="1">
      <c r="A148" s="1"/>
      <c r="B148" s="16" t="s">
        <v>115</v>
      </c>
      <c r="C148" s="5" t="s">
        <v>116</v>
      </c>
      <c r="D148" s="25">
        <f>SUM('Purchase Production System:Distribution Customer'!D148)</f>
        <v>74458.341620240797</v>
      </c>
      <c r="E148" s="33"/>
      <c r="F148" s="25">
        <f>SUM('Purchase Production System:Distribution Customer'!F148)</f>
        <v>0</v>
      </c>
      <c r="G148" s="25">
        <f>SUM('Purchase Production System:Distribution Customer'!G148)</f>
        <v>74458.341620240797</v>
      </c>
      <c r="H148" s="81"/>
      <c r="I148" s="25">
        <f>SUM('Purchase Production System:Distribution Customer'!I148)</f>
        <v>29936.441523167145</v>
      </c>
      <c r="J148" s="25">
        <f>SUM('Purchase Production System:Distribution Customer'!J148)</f>
        <v>3784.0659213453332</v>
      </c>
      <c r="K148" s="25">
        <f>SUM('Purchase Production System:Distribution Customer'!K148)</f>
        <v>2080.802559776655</v>
      </c>
      <c r="L148" s="25">
        <f>SUM('Purchase Production System:Distribution Customer'!L148)</f>
        <v>6.338414969086541</v>
      </c>
      <c r="M148" s="25">
        <f>SUM('Purchase Production System:Distribution Customer'!M148)</f>
        <v>31.999642452407016</v>
      </c>
      <c r="N148" s="25">
        <f>SUM('Purchase Production System:Distribution Customer'!N148)</f>
        <v>119.5381218138868</v>
      </c>
      <c r="O148" s="25">
        <f>SUM('Purchase Production System:Distribution Customer'!O148)</f>
        <v>729.02292032274613</v>
      </c>
      <c r="P148" s="25">
        <f>SUM('Purchase Production System:Distribution Customer'!P148)</f>
        <v>129.01692639520377</v>
      </c>
      <c r="Q148" s="25">
        <f>SUM('Purchase Production System:Distribution Customer'!Q148)</f>
        <v>63.614419579671633</v>
      </c>
      <c r="R148" s="25">
        <f>SUM('Purchase Production System:Distribution Customer'!R148)</f>
        <v>1.1192117868079217</v>
      </c>
      <c r="S148" s="25">
        <f>SUM('Purchase Production System:Distribution Customer'!S148)</f>
        <v>665.01146066506476</v>
      </c>
      <c r="T148" s="25">
        <f>SUM('Purchase Production System:Distribution Customer'!T148)</f>
        <v>29.716263864519629</v>
      </c>
      <c r="U148" s="25">
        <f>SUM('Purchase Production System:Distribution Customer'!U148)</f>
        <v>2988.7369702882033</v>
      </c>
      <c r="V148" s="25">
        <f>SUM('Purchase Production System:Distribution Customer'!V148)</f>
        <v>232.37295001556436</v>
      </c>
      <c r="W148" s="25">
        <f>SUM('Purchase Production System:Distribution Customer'!W148)</f>
        <v>333.6537009374303</v>
      </c>
      <c r="X148" s="25">
        <f>SUM('Purchase Production System:Distribution Customer'!X148)</f>
        <v>167.85901236446338</v>
      </c>
      <c r="Y148" s="25">
        <f>SUM('Purchase Production System:Distribution Customer'!Y148)</f>
        <v>337.65728142050671</v>
      </c>
      <c r="Z148" s="25">
        <f>SUM('Purchase Production System:Distribution Customer'!Z148)</f>
        <v>359.11789662947467</v>
      </c>
      <c r="AA148" s="25">
        <f>SUM('Purchase Production System:Distribution Customer'!AA148)</f>
        <v>13658.283127074108</v>
      </c>
      <c r="AB148" s="25">
        <f>SUM('Purchase Production System:Distribution Customer'!AB148)</f>
        <v>4.3890406841829188</v>
      </c>
      <c r="AC148" s="25">
        <f>SUM('Purchase Production System:Distribution Customer'!AC148)</f>
        <v>18.792433228263686</v>
      </c>
      <c r="AD148" s="25">
        <f>SUM('Purchase Production System:Distribution Customer'!AD148)</f>
        <v>13869.836060820937</v>
      </c>
      <c r="AE148" s="25">
        <f>SUM('Purchase Production System:Distribution Customer'!AE148)</f>
        <v>2045.3355169228646</v>
      </c>
      <c r="AF148" s="25">
        <f>SUM('Purchase Production System:Distribution Customer'!AF148)</f>
        <v>1840.6296212721697</v>
      </c>
      <c r="AG148" s="25">
        <f>SUM('Purchase Production System:Distribution Customer'!AG148)</f>
        <v>712.54716897116737</v>
      </c>
      <c r="AH148" s="25">
        <f>SUM('Purchase Production System:Distribution Customer'!AH148)</f>
        <v>312.443453472935</v>
      </c>
    </row>
    <row r="149" spans="1:34" s="172" customFormat="1" ht="12" customHeight="1">
      <c r="A149" s="1"/>
      <c r="B149" s="16" t="s">
        <v>117</v>
      </c>
      <c r="C149" s="5" t="s">
        <v>118</v>
      </c>
      <c r="D149" s="25">
        <f>SUM('Purchase Production System:Distribution Customer'!D149)</f>
        <v>40727.620591791667</v>
      </c>
      <c r="E149" s="33"/>
      <c r="F149" s="25">
        <f>SUM('Purchase Production System:Distribution Customer'!F149)</f>
        <v>0</v>
      </c>
      <c r="G149" s="25">
        <f>SUM('Purchase Production System:Distribution Customer'!G149)</f>
        <v>40727.620591791667</v>
      </c>
      <c r="H149" s="81"/>
      <c r="I149" s="25">
        <f>SUM('Purchase Production System:Distribution Customer'!I149)</f>
        <v>16374.794357392329</v>
      </c>
      <c r="J149" s="25">
        <f>SUM('Purchase Production System:Distribution Customer'!J149)</f>
        <v>2069.8285482225447</v>
      </c>
      <c r="K149" s="25">
        <f>SUM('Purchase Production System:Distribution Customer'!K149)</f>
        <v>1138.1684756456496</v>
      </c>
      <c r="L149" s="25">
        <f>SUM('Purchase Production System:Distribution Customer'!L149)</f>
        <v>3.4670200060447534</v>
      </c>
      <c r="M149" s="25">
        <f>SUM('Purchase Production System:Distribution Customer'!M149)</f>
        <v>17.503334999343334</v>
      </c>
      <c r="N149" s="25">
        <f>SUM('Purchase Production System:Distribution Customer'!N149)</f>
        <v>65.385599055135287</v>
      </c>
      <c r="O149" s="25">
        <f>SUM('Purchase Production System:Distribution Customer'!O149)</f>
        <v>398.76484293807391</v>
      </c>
      <c r="P149" s="25">
        <f>SUM('Purchase Production System:Distribution Customer'!P149)</f>
        <v>70.570366110794097</v>
      </c>
      <c r="Q149" s="25">
        <f>SUM('Purchase Production System:Distribution Customer'!Q149)</f>
        <v>34.79615431165616</v>
      </c>
      <c r="R149" s="25">
        <f>SUM('Purchase Production System:Distribution Customer'!R149)</f>
        <v>0.61219242898881587</v>
      </c>
      <c r="S149" s="25">
        <f>SUM('Purchase Production System:Distribution Customer'!S149)</f>
        <v>363.75151352816761</v>
      </c>
      <c r="T149" s="25">
        <f>SUM('Purchase Production System:Distribution Customer'!T149)</f>
        <v>16.254360408031477</v>
      </c>
      <c r="U149" s="25">
        <f>SUM('Purchase Production System:Distribution Customer'!U149)</f>
        <v>1634.7952791560604</v>
      </c>
      <c r="V149" s="25">
        <f>SUM('Purchase Production System:Distribution Customer'!V149)</f>
        <v>127.10459483906337</v>
      </c>
      <c r="W149" s="25">
        <f>SUM('Purchase Production System:Distribution Customer'!W149)</f>
        <v>182.50367984468733</v>
      </c>
      <c r="X149" s="25">
        <f>SUM('Purchase Production System:Distribution Customer'!X149)</f>
        <v>91.81641733791038</v>
      </c>
      <c r="Y149" s="25">
        <f>SUM('Purchase Production System:Distribution Customer'!Y149)</f>
        <v>184.69357963798478</v>
      </c>
      <c r="Z149" s="25">
        <f>SUM('Purchase Production System:Distribution Customer'!Z149)</f>
        <v>196.43222133853652</v>
      </c>
      <c r="AA149" s="25">
        <f>SUM('Purchase Production System:Distribution Customer'!AA149)</f>
        <v>7470.8805088875033</v>
      </c>
      <c r="AB149" s="25">
        <f>SUM('Purchase Production System:Distribution Customer'!AB149)</f>
        <v>2.4007408687537395</v>
      </c>
      <c r="AC149" s="25">
        <f>SUM('Purchase Production System:Distribution Customer'!AC149)</f>
        <v>10.27918529828286</v>
      </c>
      <c r="AD149" s="25">
        <f>SUM('Purchase Production System:Distribution Customer'!AD149)</f>
        <v>7586.5968602489875</v>
      </c>
      <c r="AE149" s="25">
        <f>SUM('Purchase Production System:Distribution Customer'!AE149)</f>
        <v>1118.7685234921448</v>
      </c>
      <c r="AF149" s="25">
        <f>SUM('Purchase Production System:Distribution Customer'!AF149)</f>
        <v>1006.7974015258987</v>
      </c>
      <c r="AG149" s="25">
        <f>SUM('Purchase Production System:Distribution Customer'!AG149)</f>
        <v>389.75284864152894</v>
      </c>
      <c r="AH149" s="25">
        <f>SUM('Purchase Production System:Distribution Customer'!AH149)</f>
        <v>170.90198562756621</v>
      </c>
    </row>
    <row r="150" spans="1:34" s="172" customFormat="1" ht="12" customHeight="1">
      <c r="A150" s="1"/>
      <c r="B150" s="16" t="s">
        <v>119</v>
      </c>
      <c r="C150" s="5" t="s">
        <v>120</v>
      </c>
      <c r="D150" s="25">
        <f>SUM('Purchase Production System:Distribution Customer'!D150)</f>
        <v>22033.636165791668</v>
      </c>
      <c r="E150" s="33"/>
      <c r="F150" s="25">
        <f>SUM('Purchase Production System:Distribution Customer'!F150)</f>
        <v>0</v>
      </c>
      <c r="G150" s="25">
        <f>SUM('Purchase Production System:Distribution Customer'!G150)</f>
        <v>22033.636165791668</v>
      </c>
      <c r="H150" s="81"/>
      <c r="I150" s="25">
        <f>SUM('Purchase Production System:Distribution Customer'!I150)</f>
        <v>8858.7611040836637</v>
      </c>
      <c r="J150" s="25">
        <f>SUM('Purchase Production System:Distribution Customer'!J150)</f>
        <v>1119.7769104708225</v>
      </c>
      <c r="K150" s="25">
        <f>SUM('Purchase Production System:Distribution Customer'!K150)</f>
        <v>615.74896159792434</v>
      </c>
      <c r="L150" s="25">
        <f>SUM('Purchase Production System:Distribution Customer'!L150)</f>
        <v>1.8756572636140432</v>
      </c>
      <c r="M150" s="25">
        <f>SUM('Purchase Production System:Distribution Customer'!M150)</f>
        <v>9.4693014092069365</v>
      </c>
      <c r="N150" s="25">
        <f>SUM('Purchase Production System:Distribution Customer'!N150)</f>
        <v>35.373598534099983</v>
      </c>
      <c r="O150" s="25">
        <f>SUM('Purchase Production System:Distribution Customer'!O150)</f>
        <v>215.73171565974999</v>
      </c>
      <c r="P150" s="25">
        <f>SUM('Purchase Production System:Distribution Customer'!P150)</f>
        <v>38.178556674271654</v>
      </c>
      <c r="Q150" s="25">
        <f>SUM('Purchase Production System:Distribution Customer'!Q150)</f>
        <v>18.824713865712408</v>
      </c>
      <c r="R150" s="25">
        <f>SUM('Purchase Production System:Distribution Customer'!R150)</f>
        <v>0.33119600526111725</v>
      </c>
      <c r="S150" s="25">
        <f>SUM('Purchase Production System:Distribution Customer'!S150)</f>
        <v>196.78951010094124</v>
      </c>
      <c r="T150" s="25">
        <f>SUM('Purchase Production System:Distribution Customer'!T150)</f>
        <v>8.7936063569202307</v>
      </c>
      <c r="U150" s="25">
        <f>SUM('Purchase Production System:Distribution Customer'!U150)</f>
        <v>884.42398213015417</v>
      </c>
      <c r="V150" s="25">
        <f>SUM('Purchase Production System:Distribution Customer'!V150)</f>
        <v>68.763565290350328</v>
      </c>
      <c r="W150" s="25">
        <f>SUM('Purchase Production System:Distribution Customer'!W150)</f>
        <v>98.73446133571602</v>
      </c>
      <c r="X150" s="25">
        <f>SUM('Purchase Production System:Distribution Customer'!X150)</f>
        <v>49.672666958543914</v>
      </c>
      <c r="Y150" s="25">
        <f>SUM('Purchase Production System:Distribution Customer'!Y150)</f>
        <v>99.919196770390144</v>
      </c>
      <c r="Z150" s="25">
        <f>SUM('Purchase Production System:Distribution Customer'!Z150)</f>
        <v>106.26980003550388</v>
      </c>
      <c r="AA150" s="25">
        <f>SUM('Purchase Production System:Distribution Customer'!AA150)</f>
        <v>4041.745149337492</v>
      </c>
      <c r="AB150" s="25">
        <f>SUM('Purchase Production System:Distribution Customer'!AB150)</f>
        <v>1.2988004224613967</v>
      </c>
      <c r="AC150" s="25">
        <f>SUM('Purchase Production System:Distribution Customer'!AC150)</f>
        <v>5.5610375870758828</v>
      </c>
      <c r="AD150" s="25">
        <f>SUM('Purchase Production System:Distribution Customer'!AD150)</f>
        <v>4104.3476767447955</v>
      </c>
      <c r="AE150" s="25">
        <f>SUM('Purchase Production System:Distribution Customer'!AE150)</f>
        <v>605.25359061447318</v>
      </c>
      <c r="AF150" s="25">
        <f>SUM('Purchase Production System:Distribution Customer'!AF150)</f>
        <v>544.67723170542911</v>
      </c>
      <c r="AG150" s="25">
        <f>SUM('Purchase Production System:Distribution Customer'!AG150)</f>
        <v>210.85622820006074</v>
      </c>
      <c r="AH150" s="25">
        <f>SUM('Purchase Production System:Distribution Customer'!AH150)</f>
        <v>92.457946637031782</v>
      </c>
    </row>
    <row r="151" spans="1:34" s="172" customFormat="1" ht="12" customHeight="1">
      <c r="A151" s="1"/>
      <c r="B151" s="16" t="s">
        <v>121</v>
      </c>
      <c r="C151" s="5" t="s">
        <v>122</v>
      </c>
      <c r="D151" s="25">
        <f>SUM('Purchase Production System:Distribution Customer'!D151)</f>
        <v>7984.8626365833334</v>
      </c>
      <c r="E151" s="33"/>
      <c r="F151" s="25">
        <f>SUM('Purchase Production System:Distribution Customer'!F151)</f>
        <v>0</v>
      </c>
      <c r="G151" s="25">
        <f>SUM('Purchase Production System:Distribution Customer'!G151)</f>
        <v>7984.8626365833334</v>
      </c>
      <c r="H151" s="81"/>
      <c r="I151" s="25">
        <f>SUM('Purchase Production System:Distribution Customer'!I151)</f>
        <v>3636.1321459989449</v>
      </c>
      <c r="J151" s="25">
        <f>SUM('Purchase Production System:Distribution Customer'!J151)</f>
        <v>339.36022563500381</v>
      </c>
      <c r="K151" s="25">
        <f>SUM('Purchase Production System:Distribution Customer'!K151)</f>
        <v>201.58568722132193</v>
      </c>
      <c r="L151" s="25">
        <f>SUM('Purchase Production System:Distribution Customer'!L151)</f>
        <v>0.61452092125315205</v>
      </c>
      <c r="M151" s="25">
        <f>SUM('Purchase Production System:Distribution Customer'!M151)</f>
        <v>1.7381448438297511</v>
      </c>
      <c r="N151" s="25">
        <f>SUM('Purchase Production System:Distribution Customer'!N151)</f>
        <v>7.4585391311425946</v>
      </c>
      <c r="O151" s="25">
        <f>SUM('Purchase Production System:Distribution Customer'!O151)</f>
        <v>75.021564361999424</v>
      </c>
      <c r="P151" s="25">
        <f>SUM('Purchase Production System:Distribution Customer'!P151)</f>
        <v>11.284207091644276</v>
      </c>
      <c r="Q151" s="25">
        <f>SUM('Purchase Production System:Distribution Customer'!Q151)</f>
        <v>6.2621588892639952</v>
      </c>
      <c r="R151" s="25">
        <f>SUM('Purchase Production System:Distribution Customer'!R151)</f>
        <v>6.434684661119984E-2</v>
      </c>
      <c r="S151" s="25">
        <f>SUM('Purchase Production System:Distribution Customer'!S151)</f>
        <v>63.565651434469153</v>
      </c>
      <c r="T151" s="25">
        <f>SUM('Purchase Production System:Distribution Customer'!T151)</f>
        <v>2.4927529670002637</v>
      </c>
      <c r="U151" s="25">
        <f>SUM('Purchase Production System:Distribution Customer'!U151)</f>
        <v>283.23747786249379</v>
      </c>
      <c r="V151" s="25">
        <f>SUM('Purchase Production System:Distribution Customer'!V151)</f>
        <v>14.076630249032668</v>
      </c>
      <c r="W151" s="25">
        <f>SUM('Purchase Production System:Distribution Customer'!W151)</f>
        <v>35.581567139923195</v>
      </c>
      <c r="X151" s="25">
        <f>SUM('Purchase Production System:Distribution Customer'!X151)</f>
        <v>22.100461138405102</v>
      </c>
      <c r="Y151" s="25">
        <f>SUM('Purchase Production System:Distribution Customer'!Y151)</f>
        <v>38.810502918772691</v>
      </c>
      <c r="Z151" s="25">
        <f>SUM('Purchase Production System:Distribution Customer'!Z151)</f>
        <v>3.5971580479530758E-2</v>
      </c>
      <c r="AA151" s="25">
        <f>SUM('Purchase Production System:Distribution Customer'!AA151)</f>
        <v>1461.6021339387628</v>
      </c>
      <c r="AB151" s="25">
        <f>SUM('Purchase Production System:Distribution Customer'!AB151)</f>
        <v>0.4596615069579203</v>
      </c>
      <c r="AC151" s="25">
        <f>SUM('Purchase Production System:Distribution Customer'!AC151)</f>
        <v>2.3220423806168395</v>
      </c>
      <c r="AD151" s="25">
        <f>SUM('Purchase Production System:Distribution Customer'!AD151)</f>
        <v>1351.0983794153178</v>
      </c>
      <c r="AE151" s="25">
        <f>SUM('Purchase Production System:Distribution Customer'!AE151)</f>
        <v>165.99452186865713</v>
      </c>
      <c r="AF151" s="25">
        <f>SUM('Purchase Production System:Distribution Customer'!AF151)</f>
        <v>174.84191424388962</v>
      </c>
      <c r="AG151" s="25">
        <f>SUM('Purchase Production System:Distribution Customer'!AG151)</f>
        <v>66.603208148117119</v>
      </c>
      <c r="AH151" s="25">
        <f>SUM('Purchase Production System:Distribution Customer'!AH151)</f>
        <v>22.518218849423548</v>
      </c>
    </row>
    <row r="152" spans="1:34" s="172" customFormat="1" ht="12" customHeight="1">
      <c r="A152" s="1"/>
      <c r="B152" s="16" t="s">
        <v>16</v>
      </c>
      <c r="C152" s="5" t="s">
        <v>123</v>
      </c>
      <c r="D152" s="25">
        <f>SUM('Purchase Production System:Distribution Customer'!D152)</f>
        <v>0</v>
      </c>
      <c r="E152" s="33"/>
      <c r="F152" s="25">
        <f>SUM('Purchase Production System:Distribution Customer'!F152)</f>
        <v>0</v>
      </c>
      <c r="G152" s="25">
        <f>SUM('Purchase Production System:Distribution Customer'!G152)</f>
        <v>0</v>
      </c>
      <c r="H152" s="81"/>
      <c r="I152" s="25">
        <f>SUM('Purchase Production System:Distribution Customer'!I152)</f>
        <v>0</v>
      </c>
      <c r="J152" s="25">
        <f>SUM('Purchase Production System:Distribution Customer'!J152)</f>
        <v>0</v>
      </c>
      <c r="K152" s="25">
        <f>SUM('Purchase Production System:Distribution Customer'!K152)</f>
        <v>0</v>
      </c>
      <c r="L152" s="25">
        <f>SUM('Purchase Production System:Distribution Customer'!L152)</f>
        <v>0</v>
      </c>
      <c r="M152" s="25">
        <f>SUM('Purchase Production System:Distribution Customer'!M152)</f>
        <v>0</v>
      </c>
      <c r="N152" s="25">
        <f>SUM('Purchase Production System:Distribution Customer'!N152)</f>
        <v>0</v>
      </c>
      <c r="O152" s="25">
        <f>SUM('Purchase Production System:Distribution Customer'!O152)</f>
        <v>0</v>
      </c>
      <c r="P152" s="25">
        <f>SUM('Purchase Production System:Distribution Customer'!P152)</f>
        <v>0</v>
      </c>
      <c r="Q152" s="25">
        <f>SUM('Purchase Production System:Distribution Customer'!Q152)</f>
        <v>0</v>
      </c>
      <c r="R152" s="25">
        <f>SUM('Purchase Production System:Distribution Customer'!R152)</f>
        <v>0</v>
      </c>
      <c r="S152" s="25">
        <f>SUM('Purchase Production System:Distribution Customer'!S152)</f>
        <v>0</v>
      </c>
      <c r="T152" s="25">
        <f>SUM('Purchase Production System:Distribution Customer'!T152)</f>
        <v>0</v>
      </c>
      <c r="U152" s="25">
        <f>SUM('Purchase Production System:Distribution Customer'!U152)</f>
        <v>0</v>
      </c>
      <c r="V152" s="25">
        <f>SUM('Purchase Production System:Distribution Customer'!V152)</f>
        <v>0</v>
      </c>
      <c r="W152" s="25">
        <f>SUM('Purchase Production System:Distribution Customer'!W152)</f>
        <v>0</v>
      </c>
      <c r="X152" s="25">
        <f>SUM('Purchase Production System:Distribution Customer'!X152)</f>
        <v>0</v>
      </c>
      <c r="Y152" s="25">
        <f>SUM('Purchase Production System:Distribution Customer'!Y152)</f>
        <v>0</v>
      </c>
      <c r="Z152" s="25">
        <f>SUM('Purchase Production System:Distribution Customer'!Z152)</f>
        <v>0</v>
      </c>
      <c r="AA152" s="25">
        <f>SUM('Purchase Production System:Distribution Customer'!AA152)</f>
        <v>0</v>
      </c>
      <c r="AB152" s="25">
        <f>SUM('Purchase Production System:Distribution Customer'!AB152)</f>
        <v>0</v>
      </c>
      <c r="AC152" s="25">
        <f>SUM('Purchase Production System:Distribution Customer'!AC152)</f>
        <v>0</v>
      </c>
      <c r="AD152" s="25">
        <f>SUM('Purchase Production System:Distribution Customer'!AD152)</f>
        <v>0</v>
      </c>
      <c r="AE152" s="25">
        <f>SUM('Purchase Production System:Distribution Customer'!AE152)</f>
        <v>0</v>
      </c>
      <c r="AF152" s="25">
        <f>SUM('Purchase Production System:Distribution Customer'!AF152)</f>
        <v>0</v>
      </c>
      <c r="AG152" s="25">
        <f>SUM('Purchase Production System:Distribution Customer'!AG152)</f>
        <v>0</v>
      </c>
      <c r="AH152" s="25">
        <f>SUM('Purchase Production System:Distribution Customer'!AH152)</f>
        <v>0</v>
      </c>
    </row>
    <row r="153" spans="1:34" s="172" customFormat="1" ht="12" customHeight="1">
      <c r="A153" s="1"/>
      <c r="B153" s="16" t="s">
        <v>42</v>
      </c>
      <c r="C153" s="1"/>
      <c r="D153" s="26">
        <f>SUM(D146:D152)</f>
        <v>160279.31927819914</v>
      </c>
      <c r="E153" s="33"/>
      <c r="F153" s="26">
        <f t="shared" ref="F153:G153" si="14">SUM(F146:F152)</f>
        <v>0</v>
      </c>
      <c r="G153" s="26">
        <f t="shared" si="14"/>
        <v>160279.31927819914</v>
      </c>
      <c r="H153" s="81"/>
      <c r="I153" s="26">
        <f t="shared" ref="I153:AH153" si="15">SUM(I146:I152)</f>
        <v>64867.070095265357</v>
      </c>
      <c r="J153" s="26">
        <f t="shared" si="15"/>
        <v>8079.1547314890422</v>
      </c>
      <c r="K153" s="26">
        <f t="shared" si="15"/>
        <v>4457.5855970222156</v>
      </c>
      <c r="L153" s="26">
        <f t="shared" si="15"/>
        <v>13.578890563132331</v>
      </c>
      <c r="M153" s="26">
        <f t="shared" si="15"/>
        <v>67.189080950772677</v>
      </c>
      <c r="N153" s="26">
        <f t="shared" si="15"/>
        <v>251.95758266955409</v>
      </c>
      <c r="O153" s="26">
        <f t="shared" si="15"/>
        <v>1566.139243239435</v>
      </c>
      <c r="P153" s="26">
        <f t="shared" si="15"/>
        <v>275.17086203679844</v>
      </c>
      <c r="Q153" s="26">
        <f t="shared" si="15"/>
        <v>136.3768411886644</v>
      </c>
      <c r="R153" s="26">
        <f t="shared" si="15"/>
        <v>2.3535430230201198</v>
      </c>
      <c r="S153" s="26">
        <f t="shared" si="15"/>
        <v>1423.7565562894054</v>
      </c>
      <c r="T153" s="26">
        <f t="shared" si="15"/>
        <v>63.27334732602975</v>
      </c>
      <c r="U153" s="26">
        <f t="shared" si="15"/>
        <v>6396.2942963481983</v>
      </c>
      <c r="V153" s="26">
        <f t="shared" si="15"/>
        <v>489.36403782150438</v>
      </c>
      <c r="W153" s="26">
        <f t="shared" si="15"/>
        <v>718.02503801245894</v>
      </c>
      <c r="X153" s="26">
        <f t="shared" si="15"/>
        <v>365.43334398487025</v>
      </c>
      <c r="Y153" s="26">
        <f t="shared" si="15"/>
        <v>729.44275561243569</v>
      </c>
      <c r="Z153" s="26">
        <f t="shared" si="15"/>
        <v>734.56300706576064</v>
      </c>
      <c r="AA153" s="26">
        <f t="shared" si="15"/>
        <v>29397.771033645357</v>
      </c>
      <c r="AB153" s="26">
        <f t="shared" si="15"/>
        <v>9.436849980812914</v>
      </c>
      <c r="AC153" s="26">
        <f t="shared" si="15"/>
        <v>40.759420184022822</v>
      </c>
      <c r="AD153" s="26">
        <f t="shared" si="15"/>
        <v>29719.970162302368</v>
      </c>
      <c r="AE153" s="26">
        <f t="shared" si="15"/>
        <v>4349.4513975035225</v>
      </c>
      <c r="AF153" s="26">
        <f t="shared" si="15"/>
        <v>3939.6005960825196</v>
      </c>
      <c r="AG153" s="26">
        <f t="shared" si="15"/>
        <v>1524.0219683382609</v>
      </c>
      <c r="AH153" s="26">
        <f t="shared" si="15"/>
        <v>661.57900025360539</v>
      </c>
    </row>
    <row r="154" spans="1:34" s="172" customFormat="1" ht="12" customHeight="1">
      <c r="A154" s="1"/>
      <c r="B154" s="1"/>
      <c r="C154" s="1"/>
      <c r="D154" s="25"/>
      <c r="E154" s="33"/>
      <c r="F154" s="25"/>
      <c r="G154" s="25"/>
      <c r="H154" s="81"/>
      <c r="I154" s="25"/>
      <c r="J154" s="25"/>
      <c r="K154" s="25"/>
      <c r="L154" s="96"/>
      <c r="M154" s="25"/>
      <c r="N154" s="25"/>
      <c r="O154" s="25"/>
      <c r="P154" s="25"/>
      <c r="Q154" s="25"/>
      <c r="R154" s="25"/>
      <c r="S154" s="25"/>
      <c r="T154" s="25"/>
      <c r="U154" s="25"/>
      <c r="V154" s="25"/>
      <c r="W154" s="25"/>
      <c r="X154" s="96"/>
      <c r="Y154" s="25"/>
      <c r="Z154" s="25"/>
      <c r="AA154" s="25"/>
      <c r="AB154" s="25"/>
      <c r="AC154" s="25"/>
      <c r="AD154" s="25"/>
      <c r="AE154" s="25"/>
      <c r="AF154" s="25"/>
      <c r="AG154" s="25"/>
      <c r="AH154" s="25"/>
    </row>
    <row r="155" spans="1:34" s="172" customFormat="1" ht="12" customHeight="1" thickBot="1">
      <c r="A155" s="16" t="s">
        <v>135</v>
      </c>
      <c r="B155" s="1"/>
      <c r="C155" s="1"/>
      <c r="D155" s="32">
        <f>SUM(D91, D102, D112, D125, D141, D143, D153)</f>
        <v>3756013.9108224167</v>
      </c>
      <c r="E155" s="33"/>
      <c r="F155" s="32">
        <f t="shared" ref="F155:G155" si="16">SUM(F91, F102, F112, F125, F141, F143, F153)</f>
        <v>20846.134997539684</v>
      </c>
      <c r="G155" s="32">
        <f t="shared" si="16"/>
        <v>3735167.775824877</v>
      </c>
      <c r="H155" s="81"/>
      <c r="I155" s="32">
        <f t="shared" ref="I155:AH155" si="17">SUM(I91, I102, I112, I125, I141, I143, I153)</f>
        <v>1420932.3279497121</v>
      </c>
      <c r="J155" s="32">
        <f t="shared" si="17"/>
        <v>188427.40305433635</v>
      </c>
      <c r="K155" s="32">
        <f t="shared" si="17"/>
        <v>90229.181432708283</v>
      </c>
      <c r="L155" s="32">
        <f t="shared" si="17"/>
        <v>324.31816264188325</v>
      </c>
      <c r="M155" s="32">
        <f t="shared" si="17"/>
        <v>591.16422142798706</v>
      </c>
      <c r="N155" s="32">
        <f t="shared" si="17"/>
        <v>3517.1764116322338</v>
      </c>
      <c r="O155" s="32">
        <f t="shared" si="17"/>
        <v>36117.727359584875</v>
      </c>
      <c r="P155" s="32">
        <f t="shared" si="17"/>
        <v>6721.0073852637106</v>
      </c>
      <c r="Q155" s="32">
        <f t="shared" si="17"/>
        <v>3279.4725641425293</v>
      </c>
      <c r="R155" s="32">
        <f t="shared" si="17"/>
        <v>36.575912012130466</v>
      </c>
      <c r="S155" s="32">
        <f t="shared" si="17"/>
        <v>32106.947520378195</v>
      </c>
      <c r="T155" s="32">
        <f t="shared" si="17"/>
        <v>1530.4078193218672</v>
      </c>
      <c r="U155" s="32">
        <f t="shared" si="17"/>
        <v>147463.705416779</v>
      </c>
      <c r="V155" s="32">
        <f t="shared" si="17"/>
        <v>13138.582746381342</v>
      </c>
      <c r="W155" s="32">
        <f t="shared" si="17"/>
        <v>19966.399381445332</v>
      </c>
      <c r="X155" s="32">
        <f t="shared" si="17"/>
        <v>11323.728768959438</v>
      </c>
      <c r="Y155" s="32">
        <f t="shared" si="17"/>
        <v>24640.929667301149</v>
      </c>
      <c r="Z155" s="32">
        <f t="shared" si="17"/>
        <v>767.11591889114231</v>
      </c>
      <c r="AA155" s="32">
        <f t="shared" si="17"/>
        <v>743035.40703368234</v>
      </c>
      <c r="AB155" s="32">
        <f t="shared" si="17"/>
        <v>268.59533340489531</v>
      </c>
      <c r="AC155" s="32">
        <f t="shared" si="17"/>
        <v>361.39464518078324</v>
      </c>
      <c r="AD155" s="32">
        <f t="shared" si="17"/>
        <v>739047.24454134481</v>
      </c>
      <c r="AE155" s="32">
        <f t="shared" si="17"/>
        <v>112929.93566226622</v>
      </c>
      <c r="AF155" s="32">
        <f t="shared" si="17"/>
        <v>105386.60754433257</v>
      </c>
      <c r="AG155" s="32">
        <f t="shared" si="17"/>
        <v>40014.022269133835</v>
      </c>
      <c r="AH155" s="32">
        <f t="shared" si="17"/>
        <v>13856.532100151653</v>
      </c>
    </row>
    <row r="156" spans="1:34" s="172" customFormat="1" ht="12" customHeight="1" thickTop="1">
      <c r="A156" s="1"/>
      <c r="B156" s="16"/>
      <c r="C156" s="1"/>
      <c r="D156" s="25"/>
      <c r="E156" s="25"/>
      <c r="F156" s="25"/>
      <c r="G156" s="25"/>
      <c r="H156" s="69"/>
      <c r="I156" s="25"/>
      <c r="J156" s="25"/>
      <c r="K156" s="25"/>
      <c r="L156" s="96"/>
      <c r="M156" s="25"/>
      <c r="N156" s="25"/>
      <c r="O156" s="25"/>
      <c r="P156" s="25"/>
      <c r="Q156" s="25"/>
      <c r="R156" s="25"/>
      <c r="S156" s="25"/>
      <c r="T156" s="25"/>
      <c r="U156" s="25"/>
      <c r="V156" s="25"/>
      <c r="W156" s="25"/>
      <c r="X156" s="96"/>
      <c r="Y156" s="25"/>
      <c r="Z156" s="25"/>
      <c r="AA156" s="25"/>
      <c r="AB156" s="25"/>
      <c r="AC156" s="25"/>
      <c r="AD156" s="25"/>
      <c r="AE156" s="25"/>
      <c r="AF156" s="25"/>
      <c r="AG156" s="25"/>
      <c r="AH156" s="25"/>
    </row>
    <row r="157" spans="1:34" s="172" customFormat="1" ht="12" customHeight="1">
      <c r="A157" s="16" t="s">
        <v>136</v>
      </c>
      <c r="B157" s="1"/>
      <c r="C157" s="1"/>
      <c r="D157" s="25"/>
      <c r="E157" s="33"/>
      <c r="F157" s="25"/>
      <c r="G157" s="25"/>
      <c r="H157" s="81"/>
      <c r="I157" s="25"/>
      <c r="J157" s="25"/>
      <c r="K157" s="25"/>
      <c r="L157" s="96"/>
      <c r="M157" s="25"/>
      <c r="N157" s="25"/>
      <c r="O157" s="25"/>
      <c r="P157" s="25"/>
      <c r="Q157" s="25"/>
      <c r="R157" s="25"/>
      <c r="S157" s="25"/>
      <c r="T157" s="25"/>
      <c r="U157" s="25"/>
      <c r="V157" s="25"/>
      <c r="W157" s="25"/>
      <c r="X157" s="96"/>
      <c r="Y157" s="25"/>
      <c r="Z157" s="25"/>
      <c r="AA157" s="25"/>
      <c r="AB157" s="25"/>
      <c r="AC157" s="25"/>
      <c r="AD157" s="25"/>
      <c r="AE157" s="25"/>
      <c r="AF157" s="25"/>
      <c r="AG157" s="25"/>
      <c r="AH157" s="25"/>
    </row>
    <row r="158" spans="1:34" s="172" customFormat="1" ht="12" customHeight="1">
      <c r="A158" s="1"/>
      <c r="B158" s="16" t="s">
        <v>137</v>
      </c>
      <c r="C158" s="1"/>
      <c r="D158" s="25">
        <f>SUM('Purchase Production System:Distribution Customer'!D158)</f>
        <v>22890.299999999996</v>
      </c>
      <c r="E158" s="33"/>
      <c r="F158" s="25">
        <f>SUM('Purchase Production System:Distribution Customer'!F158)</f>
        <v>0</v>
      </c>
      <c r="G158" s="25">
        <f>SUM('Purchase Production System:Distribution Customer'!G158)</f>
        <v>22890.299999999996</v>
      </c>
      <c r="H158" s="81"/>
      <c r="I158" s="25">
        <f>SUM('Purchase Production System:Distribution Customer'!I158)</f>
        <v>11135.793488732346</v>
      </c>
      <c r="J158" s="25">
        <f>SUM('Purchase Production System:Distribution Customer'!J158)</f>
        <v>1288.5684603833565</v>
      </c>
      <c r="K158" s="25">
        <f>SUM('Purchase Production System:Distribution Customer'!K158)</f>
        <v>727.4424704869632</v>
      </c>
      <c r="L158" s="25">
        <f>SUM('Purchase Production System:Distribution Customer'!L158)</f>
        <v>2.4363449091448186</v>
      </c>
      <c r="M158" s="25">
        <f>SUM('Purchase Production System:Distribution Customer'!M158)</f>
        <v>24.124745321613123</v>
      </c>
      <c r="N158" s="25">
        <f>SUM('Purchase Production System:Distribution Customer'!N158)</f>
        <v>76.762708573908753</v>
      </c>
      <c r="O158" s="25">
        <f>SUM('Purchase Production System:Distribution Customer'!O158)</f>
        <v>207.93673862393763</v>
      </c>
      <c r="P158" s="25">
        <f>SUM('Purchase Production System:Distribution Customer'!P158)</f>
        <v>45.408807532294155</v>
      </c>
      <c r="Q158" s="25">
        <f>SUM('Purchase Production System:Distribution Customer'!Q158)</f>
        <v>14.743675808917846</v>
      </c>
      <c r="R158" s="25">
        <f>SUM('Purchase Production System:Distribution Customer'!R158)</f>
        <v>0.5079673377688444</v>
      </c>
      <c r="S158" s="25">
        <f>SUM('Purchase Production System:Distribution Customer'!S158)</f>
        <v>209.67393740221149</v>
      </c>
      <c r="T158" s="25">
        <f>SUM('Purchase Production System:Distribution Customer'!T158)</f>
        <v>10.616010268706326</v>
      </c>
      <c r="U158" s="25">
        <f>SUM('Purchase Production System:Distribution Customer'!U158)</f>
        <v>732.06832617633029</v>
      </c>
      <c r="V158" s="25">
        <f>SUM('Purchase Production System:Distribution Customer'!V158)</f>
        <v>66.047683188852986</v>
      </c>
      <c r="W158" s="25">
        <f>SUM('Purchase Production System:Distribution Customer'!W158)</f>
        <v>67.407299012823103</v>
      </c>
      <c r="X158" s="25">
        <f>SUM('Purchase Production System:Distribution Customer'!X158)</f>
        <v>61.521471476412415</v>
      </c>
      <c r="Y158" s="25">
        <f>SUM('Purchase Production System:Distribution Customer'!Y158)</f>
        <v>51.758503703292341</v>
      </c>
      <c r="Z158" s="25">
        <f>SUM('Purchase Production System:Distribution Customer'!Z158)</f>
        <v>72.10009448072708</v>
      </c>
      <c r="AA158" s="25">
        <f>SUM('Purchase Production System:Distribution Customer'!AA158)</f>
        <v>2014.4511584224274</v>
      </c>
      <c r="AB158" s="25">
        <f>SUM('Purchase Production System:Distribution Customer'!AB158)</f>
        <v>0.60550783035682187</v>
      </c>
      <c r="AC158" s="25">
        <f>SUM('Purchase Production System:Distribution Customer'!AC158)</f>
        <v>1.6710519882543096</v>
      </c>
      <c r="AD158" s="25">
        <f>SUM('Purchase Production System:Distribution Customer'!AD158)</f>
        <v>4685.4151787220999</v>
      </c>
      <c r="AE158" s="25">
        <f>SUM('Purchase Production System:Distribution Customer'!AE158)</f>
        <v>560.49181304661022</v>
      </c>
      <c r="AF158" s="25">
        <f>SUM('Purchase Production System:Distribution Customer'!AF158)</f>
        <v>497.28464432269527</v>
      </c>
      <c r="AG158" s="25">
        <f>SUM('Purchase Production System:Distribution Customer'!AG158)</f>
        <v>226.51425317108669</v>
      </c>
      <c r="AH158" s="25">
        <f>SUM('Purchase Production System:Distribution Customer'!AH158)</f>
        <v>108.94765907685903</v>
      </c>
    </row>
    <row r="159" spans="1:34" s="172" customFormat="1" ht="12" customHeight="1">
      <c r="A159" s="1"/>
      <c r="B159" s="16" t="s">
        <v>139</v>
      </c>
      <c r="C159" s="1"/>
      <c r="D159" s="25">
        <f>SUM('Purchase Production System:Distribution Customer'!D159)</f>
        <v>1217.2690273972605</v>
      </c>
      <c r="E159" s="33"/>
      <c r="F159" s="25">
        <f>SUM('Purchase Production System:Distribution Customer'!F159)</f>
        <v>0</v>
      </c>
      <c r="G159" s="25">
        <f>SUM('Purchase Production System:Distribution Customer'!G159)</f>
        <v>1217.2690273972605</v>
      </c>
      <c r="H159" s="81"/>
      <c r="I159" s="25">
        <f>SUM('Purchase Production System:Distribution Customer'!I159)</f>
        <v>682.85951367537268</v>
      </c>
      <c r="J159" s="25">
        <f>SUM('Purchase Production System:Distribution Customer'!J159)</f>
        <v>141.0482317662885</v>
      </c>
      <c r="K159" s="25">
        <f>SUM('Purchase Production System:Distribution Customer'!K159)</f>
        <v>10.580662611881362</v>
      </c>
      <c r="L159" s="25">
        <f>SUM('Purchase Production System:Distribution Customer'!L159)</f>
        <v>7.758132650065838E-3</v>
      </c>
      <c r="M159" s="25">
        <f>SUM('Purchase Production System:Distribution Customer'!M159)</f>
        <v>4.4146837516973965E-2</v>
      </c>
      <c r="N159" s="25">
        <f>SUM('Purchase Production System:Distribution Customer'!N159)</f>
        <v>0.90419504667467665</v>
      </c>
      <c r="O159" s="25">
        <f>SUM('Purchase Production System:Distribution Customer'!O159)</f>
        <v>4.573126187230292</v>
      </c>
      <c r="P159" s="25">
        <f>SUM('Purchase Production System:Distribution Customer'!P159)</f>
        <v>0.86914237086842649</v>
      </c>
      <c r="Q159" s="25">
        <f>SUM('Purchase Production System:Distribution Customer'!Q159)</f>
        <v>5.8341543385263526</v>
      </c>
      <c r="R159" s="25">
        <f>SUM('Purchase Production System:Distribution Customer'!R159)</f>
        <v>6.6801453032895156E-2</v>
      </c>
      <c r="S159" s="25">
        <f>SUM('Purchase Production System:Distribution Customer'!S159)</f>
        <v>0</v>
      </c>
      <c r="T159" s="25">
        <f>SUM('Purchase Production System:Distribution Customer'!T159)</f>
        <v>0</v>
      </c>
      <c r="U159" s="25">
        <f>SUM('Purchase Production System:Distribution Customer'!U159)</f>
        <v>0</v>
      </c>
      <c r="V159" s="25">
        <f>SUM('Purchase Production System:Distribution Customer'!V159)</f>
        <v>0</v>
      </c>
      <c r="W159" s="25">
        <f>SUM('Purchase Production System:Distribution Customer'!W159)</f>
        <v>0</v>
      </c>
      <c r="X159" s="25">
        <f>SUM('Purchase Production System:Distribution Customer'!X159)</f>
        <v>0</v>
      </c>
      <c r="Y159" s="25">
        <f>SUM('Purchase Production System:Distribution Customer'!Y159)</f>
        <v>0</v>
      </c>
      <c r="Z159" s="25">
        <f>SUM('Purchase Production System:Distribution Customer'!Z159)</f>
        <v>0</v>
      </c>
      <c r="AA159" s="25">
        <f>SUM('Purchase Production System:Distribution Customer'!AA159)</f>
        <v>0</v>
      </c>
      <c r="AB159" s="25">
        <f>SUM('Purchase Production System:Distribution Customer'!AB159)</f>
        <v>0</v>
      </c>
      <c r="AC159" s="25">
        <f>SUM('Purchase Production System:Distribution Customer'!AC159)</f>
        <v>0</v>
      </c>
      <c r="AD159" s="25">
        <f>SUM('Purchase Production System:Distribution Customer'!AD159)</f>
        <v>285.97244989829255</v>
      </c>
      <c r="AE159" s="25">
        <f>SUM('Purchase Production System:Distribution Customer'!AE159)</f>
        <v>63.428438472786638</v>
      </c>
      <c r="AF159" s="25">
        <f>SUM('Purchase Production System:Distribution Customer'!AF159)</f>
        <v>11.453129785117277</v>
      </c>
      <c r="AG159" s="25">
        <f>SUM('Purchase Production System:Distribution Customer'!AG159)</f>
        <v>0</v>
      </c>
      <c r="AH159" s="25">
        <f>SUM('Purchase Production System:Distribution Customer'!AH159)</f>
        <v>9.6272768210215158</v>
      </c>
    </row>
    <row r="160" spans="1:34" s="172" customFormat="1" ht="12" customHeight="1">
      <c r="A160" s="1"/>
      <c r="B160" s="16" t="s">
        <v>141</v>
      </c>
      <c r="C160" s="1"/>
      <c r="D160" s="25">
        <f>SUM('Purchase Production System:Distribution Customer'!D160)</f>
        <v>102912</v>
      </c>
      <c r="E160" s="33"/>
      <c r="F160" s="25">
        <f>SUM('Purchase Production System:Distribution Customer'!F160)</f>
        <v>1753.1999999999998</v>
      </c>
      <c r="G160" s="25">
        <f>SUM('Purchase Production System:Distribution Customer'!G160)</f>
        <v>101158.8</v>
      </c>
      <c r="H160" s="81"/>
      <c r="I160" s="25">
        <f>SUM('Purchase Production System:Distribution Customer'!I160)</f>
        <v>51839.434190946668</v>
      </c>
      <c r="J160" s="25">
        <f>SUM('Purchase Production System:Distribution Customer'!J160)</f>
        <v>14043.508924780801</v>
      </c>
      <c r="K160" s="25">
        <f>SUM('Purchase Production System:Distribution Customer'!K160)</f>
        <v>3633.5105795869886</v>
      </c>
      <c r="L160" s="25">
        <f>SUM('Purchase Production System:Distribution Customer'!L160)</f>
        <v>0.62430238561117957</v>
      </c>
      <c r="M160" s="25">
        <f>SUM('Purchase Production System:Distribution Customer'!M160)</f>
        <v>45.07160428667072</v>
      </c>
      <c r="N160" s="25">
        <f>SUM('Purchase Production System:Distribution Customer'!N160)</f>
        <v>16.289323150200438</v>
      </c>
      <c r="O160" s="25">
        <f>SUM('Purchase Production System:Distribution Customer'!O160)</f>
        <v>2114.9456660383948</v>
      </c>
      <c r="P160" s="25">
        <f>SUM('Purchase Production System:Distribution Customer'!P160)</f>
        <v>537.16013819139027</v>
      </c>
      <c r="Q160" s="25">
        <f>SUM('Purchase Production System:Distribution Customer'!Q160)</f>
        <v>414.4792377053696</v>
      </c>
      <c r="R160" s="25">
        <f>SUM('Purchase Production System:Distribution Customer'!R160)</f>
        <v>5.0035212201309438</v>
      </c>
      <c r="S160" s="25">
        <f>SUM('Purchase Production System:Distribution Customer'!S160)</f>
        <v>128.21484138227618</v>
      </c>
      <c r="T160" s="25">
        <f>SUM('Purchase Production System:Distribution Customer'!T160)</f>
        <v>4.0819219345634838</v>
      </c>
      <c r="U160" s="25">
        <f>SUM('Purchase Production System:Distribution Customer'!U160)</f>
        <v>1007.5736590443558</v>
      </c>
      <c r="V160" s="25">
        <f>SUM('Purchase Production System:Distribution Customer'!V160)</f>
        <v>18.028428399698775</v>
      </c>
      <c r="W160" s="25">
        <f>SUM('Purchase Production System:Distribution Customer'!W160)</f>
        <v>164.04460330200283</v>
      </c>
      <c r="X160" s="25">
        <f>SUM('Purchase Production System:Distribution Customer'!X160)</f>
        <v>2019.863828008509</v>
      </c>
      <c r="Y160" s="25">
        <f>SUM('Purchase Production System:Distribution Customer'!Y160)</f>
        <v>959.33266354633429</v>
      </c>
      <c r="Z160" s="25">
        <f>SUM('Purchase Production System:Distribution Customer'!Z160)</f>
        <v>165.16356836408082</v>
      </c>
      <c r="AA160" s="25">
        <f>SUM('Purchase Production System:Distribution Customer'!AA160)</f>
        <v>4184.8906287246427</v>
      </c>
      <c r="AB160" s="25">
        <f>SUM('Purchase Production System:Distribution Customer'!AB160)</f>
        <v>14.857242120561343</v>
      </c>
      <c r="AC160" s="25">
        <f>SUM('Purchase Production System:Distribution Customer'!AC160)</f>
        <v>39.634263558594235</v>
      </c>
      <c r="AD160" s="25">
        <f>SUM('Purchase Production System:Distribution Customer'!AD160)</f>
        <v>15784.204519686649</v>
      </c>
      <c r="AE160" s="25">
        <f>SUM('Purchase Production System:Distribution Customer'!AE160)</f>
        <v>3808.1415851595157</v>
      </c>
      <c r="AF160" s="25">
        <f>SUM('Purchase Production System:Distribution Customer'!AF160)</f>
        <v>1840.1222061382016</v>
      </c>
      <c r="AG160" s="25">
        <f>SUM('Purchase Production System:Distribution Customer'!AG160)</f>
        <v>123.44663807773843</v>
      </c>
      <c r="AH160" s="25">
        <f>SUM('Purchase Production System:Distribution Customer'!AH160)</f>
        <v>0.37191426006100919</v>
      </c>
    </row>
    <row r="161" spans="1:34" s="172" customFormat="1" ht="12" customHeight="1">
      <c r="A161" s="1"/>
      <c r="B161" s="16" t="s">
        <v>142</v>
      </c>
      <c r="C161" s="1"/>
      <c r="D161" s="25">
        <f>SUM('Purchase Production System:Distribution Customer'!D161)</f>
        <v>55747</v>
      </c>
      <c r="E161" s="33"/>
      <c r="F161" s="25">
        <f>SUM('Purchase Production System:Distribution Customer'!F161)</f>
        <v>0</v>
      </c>
      <c r="G161" s="25">
        <f>SUM('Purchase Production System:Distribution Customer'!G161)</f>
        <v>55747</v>
      </c>
      <c r="H161" s="81"/>
      <c r="I161" s="25">
        <f>SUM('Purchase Production System:Distribution Customer'!I161)</f>
        <v>30625.479798908676</v>
      </c>
      <c r="J161" s="25">
        <f>SUM('Purchase Production System:Distribution Customer'!J161)</f>
        <v>8087.7246147264932</v>
      </c>
      <c r="K161" s="25">
        <f>SUM('Purchase Production System:Distribution Customer'!K161)</f>
        <v>2233.1817102060127</v>
      </c>
      <c r="L161" s="25">
        <f>SUM('Purchase Production System:Distribution Customer'!L161)</f>
        <v>9.2546565709507089E-2</v>
      </c>
      <c r="M161" s="25">
        <f>SUM('Purchase Production System:Distribution Customer'!M161)</f>
        <v>27.660414095502627</v>
      </c>
      <c r="N161" s="25">
        <f>SUM('Purchase Production System:Distribution Customer'!N161)</f>
        <v>1.3765957742813004</v>
      </c>
      <c r="O161" s="25">
        <f>SUM('Purchase Production System:Distribution Customer'!O161)</f>
        <v>1296.6039910401689</v>
      </c>
      <c r="P161" s="25">
        <f>SUM('Purchase Production System:Distribution Customer'!P161)</f>
        <v>332.92303766094579</v>
      </c>
      <c r="Q161" s="25">
        <f>SUM('Purchase Production System:Distribution Customer'!Q161)</f>
        <v>253.03097493683345</v>
      </c>
      <c r="R161" s="25">
        <f>SUM('Purchase Production System:Distribution Customer'!R161)</f>
        <v>3.1593857589540821</v>
      </c>
      <c r="S161" s="25">
        <f>SUM('Purchase Production System:Distribution Customer'!S161)</f>
        <v>0</v>
      </c>
      <c r="T161" s="25">
        <f>SUM('Purchase Production System:Distribution Customer'!T161)</f>
        <v>0</v>
      </c>
      <c r="U161" s="25">
        <f>SUM('Purchase Production System:Distribution Customer'!U161)</f>
        <v>0</v>
      </c>
      <c r="V161" s="25">
        <f>SUM('Purchase Production System:Distribution Customer'!V161)</f>
        <v>0</v>
      </c>
      <c r="W161" s="25">
        <f>SUM('Purchase Production System:Distribution Customer'!W161)</f>
        <v>0</v>
      </c>
      <c r="X161" s="25">
        <f>SUM('Purchase Production System:Distribution Customer'!X161)</f>
        <v>0</v>
      </c>
      <c r="Y161" s="25">
        <f>SUM('Purchase Production System:Distribution Customer'!Y161)</f>
        <v>0</v>
      </c>
      <c r="Z161" s="25">
        <f>SUM('Purchase Production System:Distribution Customer'!Z161)</f>
        <v>0</v>
      </c>
      <c r="AA161" s="25">
        <f>SUM('Purchase Production System:Distribution Customer'!AA161)</f>
        <v>0</v>
      </c>
      <c r="AB161" s="25">
        <f>SUM('Purchase Production System:Distribution Customer'!AB161)</f>
        <v>0</v>
      </c>
      <c r="AC161" s="25">
        <f>SUM('Purchase Production System:Distribution Customer'!AC161)</f>
        <v>0</v>
      </c>
      <c r="AD161" s="25">
        <f>SUM('Purchase Production System:Distribution Customer'!AD161)</f>
        <v>9490.9983699871009</v>
      </c>
      <c r="AE161" s="25">
        <f>SUM('Purchase Production System:Distribution Customer'!AE161)</f>
        <v>2245.0394066978565</v>
      </c>
      <c r="AF161" s="25">
        <f>SUM('Purchase Production System:Distribution Customer'!AF161)</f>
        <v>1072.449683292328</v>
      </c>
      <c r="AG161" s="25">
        <f>SUM('Purchase Production System:Distribution Customer'!AG161)</f>
        <v>77.279470349137398</v>
      </c>
      <c r="AH161" s="25">
        <f>SUM('Purchase Production System:Distribution Customer'!AH161)</f>
        <v>0</v>
      </c>
    </row>
    <row r="162" spans="1:34" s="172" customFormat="1" ht="12" customHeight="1">
      <c r="A162" s="1"/>
      <c r="B162" s="16" t="s">
        <v>143</v>
      </c>
      <c r="C162" s="1"/>
      <c r="D162" s="25">
        <f>SUM('Purchase Production System:Distribution Customer'!D162)</f>
        <v>37369</v>
      </c>
      <c r="E162" s="33"/>
      <c r="F162" s="25">
        <f>SUM('Purchase Production System:Distribution Customer'!F162)</f>
        <v>0</v>
      </c>
      <c r="G162" s="25">
        <f>SUM('Purchase Production System:Distribution Customer'!G162)</f>
        <v>37369</v>
      </c>
      <c r="H162" s="81"/>
      <c r="I162" s="25">
        <f>SUM('Purchase Production System:Distribution Customer'!I162)</f>
        <v>14101.67746050407</v>
      </c>
      <c r="J162" s="25">
        <f>SUM('Purchase Production System:Distribution Customer'!J162)</f>
        <v>2466.3295199402796</v>
      </c>
      <c r="K162" s="25">
        <f>SUM('Purchase Production System:Distribution Customer'!K162)</f>
        <v>1436.8623421763009</v>
      </c>
      <c r="L162" s="25">
        <f>SUM('Purchase Production System:Distribution Customer'!L162)</f>
        <v>4.6697732737825346</v>
      </c>
      <c r="M162" s="25">
        <f>SUM('Purchase Production System:Distribution Customer'!M162)</f>
        <v>7.9341407713582175</v>
      </c>
      <c r="N162" s="25">
        <f>SUM('Purchase Production System:Distribution Customer'!N162)</f>
        <v>45.865569731278519</v>
      </c>
      <c r="O162" s="25">
        <f>SUM('Purchase Production System:Distribution Customer'!O162)</f>
        <v>552.99406405516083</v>
      </c>
      <c r="P162" s="25">
        <f>SUM('Purchase Production System:Distribution Customer'!P162)</f>
        <v>92.090194114549107</v>
      </c>
      <c r="Q162" s="25">
        <f>SUM('Purchase Production System:Distribution Customer'!Q162)</f>
        <v>38.285179312875044</v>
      </c>
      <c r="R162" s="25">
        <f>SUM('Purchase Production System:Distribution Customer'!R162)</f>
        <v>0.39177491614120002</v>
      </c>
      <c r="S162" s="25">
        <f>SUM('Purchase Production System:Distribution Customer'!S162)</f>
        <v>478.8940368031445</v>
      </c>
      <c r="T162" s="25">
        <f>SUM('Purchase Production System:Distribution Customer'!T162)</f>
        <v>21.385878715496801</v>
      </c>
      <c r="U162" s="25">
        <f>SUM('Purchase Production System:Distribution Customer'!U162)</f>
        <v>2133.9579279696295</v>
      </c>
      <c r="V162" s="25">
        <f>SUM('Purchase Production System:Distribution Customer'!V162)</f>
        <v>159.96720247589161</v>
      </c>
      <c r="W162" s="25">
        <f>SUM('Purchase Production System:Distribution Customer'!W162)</f>
        <v>223.36510219827741</v>
      </c>
      <c r="X162" s="25">
        <f>SUM('Purchase Production System:Distribution Customer'!X162)</f>
        <v>56.858541729762649</v>
      </c>
      <c r="Y162" s="25">
        <f>SUM('Purchase Production System:Distribution Customer'!Y162)</f>
        <v>287.38689808553625</v>
      </c>
      <c r="Z162" s="25">
        <f>SUM('Purchase Production System:Distribution Customer'!Z162)</f>
        <v>0.2842935713201355</v>
      </c>
      <c r="AA162" s="25">
        <f>SUM('Purchase Production System:Distribution Customer'!AA162)</f>
        <v>10400.91504762833</v>
      </c>
      <c r="AB162" s="25">
        <f>SUM('Purchase Production System:Distribution Customer'!AB162)</f>
        <v>3.0111434901053533</v>
      </c>
      <c r="AC162" s="25">
        <f>SUM('Purchase Production System:Distribution Customer'!AC162)</f>
        <v>17.327840043332774</v>
      </c>
      <c r="AD162" s="25">
        <f>SUM('Purchase Production System:Distribution Customer'!AD162)</f>
        <v>4143.6988989671645</v>
      </c>
      <c r="AE162" s="25">
        <f>SUM('Purchase Production System:Distribution Customer'!AE162)</f>
        <v>444.61908636996498</v>
      </c>
      <c r="AF162" s="25">
        <f>SUM('Purchase Production System:Distribution Customer'!AF162)</f>
        <v>195.81619689567754</v>
      </c>
      <c r="AG162" s="25">
        <f>SUM('Purchase Production System:Distribution Customer'!AG162)</f>
        <v>21.710765835558853</v>
      </c>
      <c r="AH162" s="25">
        <f>SUM('Purchase Production System:Distribution Customer'!AH162)</f>
        <v>32.70112042501345</v>
      </c>
    </row>
    <row r="163" spans="1:34" s="172" customFormat="1" ht="12" customHeight="1">
      <c r="A163" s="1"/>
      <c r="B163" s="16" t="s">
        <v>145</v>
      </c>
      <c r="C163" s="1"/>
      <c r="D163" s="25">
        <f>SUM('Purchase Production System:Distribution Customer'!D163)</f>
        <v>-15925</v>
      </c>
      <c r="E163" s="33"/>
      <c r="F163" s="25">
        <f>SUM('Purchase Production System:Distribution Customer'!F163)</f>
        <v>0</v>
      </c>
      <c r="G163" s="25">
        <f>SUM('Purchase Production System:Distribution Customer'!G163)</f>
        <v>-15925</v>
      </c>
      <c r="H163" s="81"/>
      <c r="I163" s="25">
        <f>SUM('Purchase Production System:Distribution Customer'!I163)</f>
        <v>-11285.850407456959</v>
      </c>
      <c r="J163" s="25">
        <f>SUM('Purchase Production System:Distribution Customer'!J163)</f>
        <v>-419.43575227501412</v>
      </c>
      <c r="K163" s="25">
        <f>SUM('Purchase Production System:Distribution Customer'!K163)</f>
        <v>0</v>
      </c>
      <c r="L163" s="25">
        <f>SUM('Purchase Production System:Distribution Customer'!L163)</f>
        <v>0</v>
      </c>
      <c r="M163" s="25">
        <f>SUM('Purchase Production System:Distribution Customer'!M163)</f>
        <v>0</v>
      </c>
      <c r="N163" s="25">
        <f>SUM('Purchase Production System:Distribution Customer'!N163)</f>
        <v>0</v>
      </c>
      <c r="O163" s="25">
        <f>SUM('Purchase Production System:Distribution Customer'!O163)</f>
        <v>0</v>
      </c>
      <c r="P163" s="25">
        <f>SUM('Purchase Production System:Distribution Customer'!P163)</f>
        <v>0</v>
      </c>
      <c r="Q163" s="25">
        <f>SUM('Purchase Production System:Distribution Customer'!Q163)</f>
        <v>0</v>
      </c>
      <c r="R163" s="25">
        <f>SUM('Purchase Production System:Distribution Customer'!R163)</f>
        <v>0</v>
      </c>
      <c r="S163" s="25">
        <f>SUM('Purchase Production System:Distribution Customer'!S163)</f>
        <v>0</v>
      </c>
      <c r="T163" s="25">
        <f>SUM('Purchase Production System:Distribution Customer'!T163)</f>
        <v>0</v>
      </c>
      <c r="U163" s="25">
        <f>SUM('Purchase Production System:Distribution Customer'!U163)</f>
        <v>0</v>
      </c>
      <c r="V163" s="25">
        <f>SUM('Purchase Production System:Distribution Customer'!V163)</f>
        <v>0</v>
      </c>
      <c r="W163" s="25">
        <f>SUM('Purchase Production System:Distribution Customer'!W163)</f>
        <v>0</v>
      </c>
      <c r="X163" s="25">
        <f>SUM('Purchase Production System:Distribution Customer'!X163)</f>
        <v>0</v>
      </c>
      <c r="Y163" s="25">
        <f>SUM('Purchase Production System:Distribution Customer'!Y163)</f>
        <v>0</v>
      </c>
      <c r="Z163" s="25">
        <f>SUM('Purchase Production System:Distribution Customer'!Z163)</f>
        <v>0</v>
      </c>
      <c r="AA163" s="25">
        <f>SUM('Purchase Production System:Distribution Customer'!AA163)</f>
        <v>0</v>
      </c>
      <c r="AB163" s="25">
        <f>SUM('Purchase Production System:Distribution Customer'!AB163)</f>
        <v>0</v>
      </c>
      <c r="AC163" s="25">
        <f>SUM('Purchase Production System:Distribution Customer'!AC163)</f>
        <v>0</v>
      </c>
      <c r="AD163" s="25">
        <f>SUM('Purchase Production System:Distribution Customer'!AD163)</f>
        <v>-4119.1689978880795</v>
      </c>
      <c r="AE163" s="25">
        <f>SUM('Purchase Production System:Distribution Customer'!AE163)</f>
        <v>-100.5448423799467</v>
      </c>
      <c r="AF163" s="25">
        <f>SUM('Purchase Production System:Distribution Customer'!AF163)</f>
        <v>0</v>
      </c>
      <c r="AG163" s="25">
        <f>SUM('Purchase Production System:Distribution Customer'!AG163)</f>
        <v>0</v>
      </c>
      <c r="AH163" s="25">
        <f>SUM('Purchase Production System:Distribution Customer'!AH163)</f>
        <v>0</v>
      </c>
    </row>
    <row r="164" spans="1:34" s="172" customFormat="1" ht="12" customHeight="1">
      <c r="A164" s="1"/>
      <c r="B164" s="16" t="s">
        <v>146</v>
      </c>
      <c r="C164" s="1"/>
      <c r="D164" s="25">
        <f>SUM('Purchase Production System:Distribution Customer'!D164)</f>
        <v>-3284</v>
      </c>
      <c r="E164" s="33"/>
      <c r="F164" s="25">
        <f>SUM('Purchase Production System:Distribution Customer'!F164)</f>
        <v>0</v>
      </c>
      <c r="G164" s="25">
        <f>SUM('Purchase Production System:Distribution Customer'!G164)</f>
        <v>-3284</v>
      </c>
      <c r="H164" s="81"/>
      <c r="I164" s="25">
        <f>SUM('Purchase Production System:Distribution Customer'!I164)</f>
        <v>-1239.2600492465779</v>
      </c>
      <c r="J164" s="25">
        <f>SUM('Purchase Production System:Distribution Customer'!J164)</f>
        <v>-216.74184868430729</v>
      </c>
      <c r="K164" s="25">
        <f>SUM('Purchase Production System:Distribution Customer'!K164)</f>
        <v>-126.27193480443609</v>
      </c>
      <c r="L164" s="25">
        <f>SUM('Purchase Production System:Distribution Customer'!L164)</f>
        <v>-0.41038120985581217</v>
      </c>
      <c r="M164" s="25">
        <f>SUM('Purchase Production System:Distribution Customer'!M164)</f>
        <v>-0.69725489826167109</v>
      </c>
      <c r="N164" s="25">
        <f>SUM('Purchase Production System:Distribution Customer'!N164)</f>
        <v>-4.0306813400818511</v>
      </c>
      <c r="O164" s="25">
        <f>SUM('Purchase Production System:Distribution Customer'!O164)</f>
        <v>-48.597300071105686</v>
      </c>
      <c r="P164" s="25">
        <f>SUM('Purchase Production System:Distribution Customer'!P164)</f>
        <v>-8.0929165209713734</v>
      </c>
      <c r="Q164" s="25">
        <f>SUM('Purchase Production System:Distribution Customer'!Q164)</f>
        <v>-3.3645141390853812</v>
      </c>
      <c r="R164" s="25">
        <f>SUM('Purchase Production System:Distribution Customer'!R164)</f>
        <v>-3.4429308373456639E-2</v>
      </c>
      <c r="S164" s="25">
        <f>SUM('Purchase Production System:Distribution Customer'!S164)</f>
        <v>-42.085365325845665</v>
      </c>
      <c r="T164" s="25">
        <f>SUM('Purchase Production System:Distribution Customer'!T164)</f>
        <v>-1.8793980492304185</v>
      </c>
      <c r="U164" s="25">
        <f>SUM('Purchase Production System:Distribution Customer'!U164)</f>
        <v>-187.53292395975981</v>
      </c>
      <c r="V164" s="25">
        <f>SUM('Purchase Production System:Distribution Customer'!V164)</f>
        <v>-14.057970321143946</v>
      </c>
      <c r="W164" s="25">
        <f>SUM('Purchase Production System:Distribution Customer'!W164)</f>
        <v>-19.629398582224383</v>
      </c>
      <c r="X164" s="25">
        <f>SUM('Purchase Production System:Distribution Customer'!X164)</f>
        <v>-4.9967473317600293</v>
      </c>
      <c r="Y164" s="25">
        <f>SUM('Purchase Production System:Distribution Customer'!Y164)</f>
        <v>-25.25565504329527</v>
      </c>
      <c r="Z164" s="25">
        <f>SUM('Purchase Production System:Distribution Customer'!Z164)</f>
        <v>-2.4983812470639435E-2</v>
      </c>
      <c r="AA164" s="25">
        <f>SUM('Purchase Production System:Distribution Customer'!AA164)</f>
        <v>-914.03583227839749</v>
      </c>
      <c r="AB164" s="25">
        <f>SUM('Purchase Production System:Distribution Customer'!AB164)</f>
        <v>-0.2646202794162536</v>
      </c>
      <c r="AC164" s="25">
        <f>SUM('Purchase Production System:Distribution Customer'!AC164)</f>
        <v>-1.5227762771897784</v>
      </c>
      <c r="AD164" s="25">
        <f>SUM('Purchase Production System:Distribution Customer'!AD164)</f>
        <v>-364.14962092130298</v>
      </c>
      <c r="AE164" s="25">
        <f>SUM('Purchase Production System:Distribution Customer'!AE164)</f>
        <v>-39.073271418527789</v>
      </c>
      <c r="AF164" s="25">
        <f>SUM('Purchase Production System:Distribution Customer'!AF164)</f>
        <v>-17.208391731258665</v>
      </c>
      <c r="AG164" s="25">
        <f>SUM('Purchase Production System:Distribution Customer'!AG164)</f>
        <v>-1.9079492361041313</v>
      </c>
      <c r="AH164" s="25">
        <f>SUM('Purchase Production System:Distribution Customer'!AH164)</f>
        <v>-2.8737852090166767</v>
      </c>
    </row>
    <row r="165" spans="1:34" s="172" customFormat="1" ht="12" customHeight="1">
      <c r="A165" s="1"/>
      <c r="B165" s="16" t="s">
        <v>147</v>
      </c>
      <c r="C165" s="1"/>
      <c r="D165" s="25">
        <f>SUM('Purchase Production System:Distribution Customer'!D165)</f>
        <v>-42111</v>
      </c>
      <c r="E165" s="33"/>
      <c r="F165" s="25">
        <f>SUM('Purchase Production System:Distribution Customer'!F165)</f>
        <v>0</v>
      </c>
      <c r="G165" s="25">
        <f>SUM('Purchase Production System:Distribution Customer'!G165)</f>
        <v>-42111</v>
      </c>
      <c r="H165" s="81"/>
      <c r="I165" s="25">
        <f>SUM('Purchase Production System:Distribution Customer'!I165)</f>
        <v>-25438.482744776</v>
      </c>
      <c r="J165" s="25">
        <f>SUM('Purchase Production System:Distribution Customer'!J165)</f>
        <v>-3297.0679042362385</v>
      </c>
      <c r="K165" s="25">
        <f>SUM('Purchase Production System:Distribution Customer'!K165)</f>
        <v>-1577.8239662941432</v>
      </c>
      <c r="L165" s="25">
        <f>SUM('Purchase Production System:Distribution Customer'!L165)</f>
        <v>-10.65967155136024</v>
      </c>
      <c r="M165" s="25">
        <f>SUM('Purchase Production System:Distribution Customer'!M165)</f>
        <v>-10.698893758600066</v>
      </c>
      <c r="N165" s="25">
        <f>SUM('Purchase Production System:Distribution Customer'!N165)</f>
        <v>-104.81507826336413</v>
      </c>
      <c r="O165" s="25">
        <f>SUM('Purchase Production System:Distribution Customer'!O165)</f>
        <v>-569.24852365557422</v>
      </c>
      <c r="P165" s="25">
        <f>SUM('Purchase Production System:Distribution Customer'!P165)</f>
        <v>-208.63610553306779</v>
      </c>
      <c r="Q165" s="25">
        <f>SUM('Purchase Production System:Distribution Customer'!Q165)</f>
        <v>-3.7191340704911302</v>
      </c>
      <c r="R165" s="25">
        <f>SUM('Purchase Production System:Distribution Customer'!R165)</f>
        <v>-8.5335801278464615E-2</v>
      </c>
      <c r="S165" s="25">
        <f>SUM('Purchase Production System:Distribution Customer'!S165)</f>
        <v>-585.81231316274079</v>
      </c>
      <c r="T165" s="25">
        <f>SUM('Purchase Production System:Distribution Customer'!T165)</f>
        <v>-48.87346081755819</v>
      </c>
      <c r="U165" s="25">
        <f>SUM('Purchase Production System:Distribution Customer'!U165)</f>
        <v>-1134.1264520978011</v>
      </c>
      <c r="V165" s="25">
        <f>SUM('Purchase Production System:Distribution Customer'!V165)</f>
        <v>-366.38306928028896</v>
      </c>
      <c r="W165" s="25">
        <f>SUM('Purchase Production System:Distribution Customer'!W165)</f>
        <v>-16.899430985310886</v>
      </c>
      <c r="X165" s="25">
        <f>SUM('Purchase Production System:Distribution Customer'!X165)</f>
        <v>0</v>
      </c>
      <c r="Y165" s="25">
        <f>SUM('Purchase Production System:Distribution Customer'!Y165)</f>
        <v>0</v>
      </c>
      <c r="Z165" s="25">
        <f>SUM('Purchase Production System:Distribution Customer'!Z165)</f>
        <v>0</v>
      </c>
      <c r="AA165" s="25">
        <f>SUM('Purchase Production System:Distribution Customer'!AA165)</f>
        <v>0</v>
      </c>
      <c r="AB165" s="25">
        <f>SUM('Purchase Production System:Distribution Customer'!AB165)</f>
        <v>0</v>
      </c>
      <c r="AC165" s="25">
        <f>SUM('Purchase Production System:Distribution Customer'!AC165)</f>
        <v>0</v>
      </c>
      <c r="AD165" s="25">
        <f>SUM('Purchase Production System:Distribution Customer'!AD165)</f>
        <v>-7912.5393616207557</v>
      </c>
      <c r="AE165" s="25">
        <f>SUM('Purchase Production System:Distribution Customer'!AE165)</f>
        <v>-523.082240926022</v>
      </c>
      <c r="AF165" s="25">
        <f>SUM('Purchase Production System:Distribution Customer'!AF165)</f>
        <v>-189.16050046414753</v>
      </c>
      <c r="AG165" s="25">
        <f>SUM('Purchase Production System:Distribution Customer'!AG165)</f>
        <v>-42.902381548569537</v>
      </c>
      <c r="AH165" s="25">
        <f>SUM('Purchase Production System:Distribution Customer'!AH165)</f>
        <v>-69.983431156694365</v>
      </c>
    </row>
    <row r="166" spans="1:34" s="172" customFormat="1" ht="12" customHeight="1">
      <c r="A166" s="1"/>
      <c r="B166" s="16" t="s">
        <v>148</v>
      </c>
      <c r="C166" s="1"/>
      <c r="D166" s="25">
        <f>SUM('Purchase Production System:Distribution Customer'!D166)</f>
        <v>0</v>
      </c>
      <c r="E166" s="33"/>
      <c r="F166" s="25">
        <f>SUM('Purchase Production System:Distribution Customer'!F166)</f>
        <v>0</v>
      </c>
      <c r="G166" s="25">
        <f>SUM('Purchase Production System:Distribution Customer'!G166)</f>
        <v>0</v>
      </c>
      <c r="H166" s="81"/>
      <c r="I166" s="25">
        <f>SUM('Purchase Production System:Distribution Customer'!I166)</f>
        <v>0</v>
      </c>
      <c r="J166" s="25">
        <f>SUM('Purchase Production System:Distribution Customer'!J166)</f>
        <v>0</v>
      </c>
      <c r="K166" s="25">
        <f>SUM('Purchase Production System:Distribution Customer'!K166)</f>
        <v>0</v>
      </c>
      <c r="L166" s="25">
        <f>SUM('Purchase Production System:Distribution Customer'!L166)</f>
        <v>0</v>
      </c>
      <c r="M166" s="25">
        <f>SUM('Purchase Production System:Distribution Customer'!M166)</f>
        <v>0</v>
      </c>
      <c r="N166" s="25">
        <f>SUM('Purchase Production System:Distribution Customer'!N166)</f>
        <v>0</v>
      </c>
      <c r="O166" s="25">
        <f>SUM('Purchase Production System:Distribution Customer'!O166)</f>
        <v>0</v>
      </c>
      <c r="P166" s="25">
        <f>SUM('Purchase Production System:Distribution Customer'!P166)</f>
        <v>0</v>
      </c>
      <c r="Q166" s="25">
        <f>SUM('Purchase Production System:Distribution Customer'!Q166)</f>
        <v>0</v>
      </c>
      <c r="R166" s="25">
        <f>SUM('Purchase Production System:Distribution Customer'!R166)</f>
        <v>0</v>
      </c>
      <c r="S166" s="25">
        <f>SUM('Purchase Production System:Distribution Customer'!S166)</f>
        <v>0</v>
      </c>
      <c r="T166" s="25">
        <f>SUM('Purchase Production System:Distribution Customer'!T166)</f>
        <v>0</v>
      </c>
      <c r="U166" s="25">
        <f>SUM('Purchase Production System:Distribution Customer'!U166)</f>
        <v>0</v>
      </c>
      <c r="V166" s="25">
        <f>SUM('Purchase Production System:Distribution Customer'!V166)</f>
        <v>0</v>
      </c>
      <c r="W166" s="25">
        <f>SUM('Purchase Production System:Distribution Customer'!W166)</f>
        <v>0</v>
      </c>
      <c r="X166" s="25">
        <f>SUM('Purchase Production System:Distribution Customer'!X166)</f>
        <v>0</v>
      </c>
      <c r="Y166" s="25">
        <f>SUM('Purchase Production System:Distribution Customer'!Y166)</f>
        <v>0</v>
      </c>
      <c r="Z166" s="25">
        <f>SUM('Purchase Production System:Distribution Customer'!Z166)</f>
        <v>0</v>
      </c>
      <c r="AA166" s="25">
        <f>SUM('Purchase Production System:Distribution Customer'!AA166)</f>
        <v>0</v>
      </c>
      <c r="AB166" s="25">
        <f>SUM('Purchase Production System:Distribution Customer'!AB166)</f>
        <v>0</v>
      </c>
      <c r="AC166" s="25">
        <f>SUM('Purchase Production System:Distribution Customer'!AC166)</f>
        <v>0</v>
      </c>
      <c r="AD166" s="25">
        <f>SUM('Purchase Production System:Distribution Customer'!AD166)</f>
        <v>0</v>
      </c>
      <c r="AE166" s="25">
        <f>SUM('Purchase Production System:Distribution Customer'!AE166)</f>
        <v>0</v>
      </c>
      <c r="AF166" s="25">
        <f>SUM('Purchase Production System:Distribution Customer'!AF166)</f>
        <v>0</v>
      </c>
      <c r="AG166" s="25">
        <f>SUM('Purchase Production System:Distribution Customer'!AG166)</f>
        <v>0</v>
      </c>
      <c r="AH166" s="25">
        <f>SUM('Purchase Production System:Distribution Customer'!AH166)</f>
        <v>0</v>
      </c>
    </row>
    <row r="167" spans="1:34" s="172" customFormat="1" ht="12" customHeight="1" thickBot="1">
      <c r="A167" s="1"/>
      <c r="B167" s="16" t="s">
        <v>42</v>
      </c>
      <c r="C167" s="1"/>
      <c r="D167" s="38">
        <f>SUM(D158:D166)</f>
        <v>158815.56902739726</v>
      </c>
      <c r="E167" s="33"/>
      <c r="F167" s="38">
        <f t="shared" ref="F167:G167" si="18">SUM(F158:F166)</f>
        <v>1753.1999999999998</v>
      </c>
      <c r="G167" s="38">
        <f t="shared" si="18"/>
        <v>157062.36902739725</v>
      </c>
      <c r="H167" s="81"/>
      <c r="I167" s="38">
        <f t="shared" ref="I167:AH167" si="19">SUM(I158:I166)</f>
        <v>70421.651251287592</v>
      </c>
      <c r="J167" s="38">
        <f t="shared" si="19"/>
        <v>22093.934246401655</v>
      </c>
      <c r="K167" s="38">
        <f t="shared" si="19"/>
        <v>6337.4818639695677</v>
      </c>
      <c r="L167" s="38">
        <f t="shared" si="19"/>
        <v>-3.239327494317946</v>
      </c>
      <c r="M167" s="38">
        <f t="shared" si="19"/>
        <v>93.438902655799922</v>
      </c>
      <c r="N167" s="38">
        <f t="shared" si="19"/>
        <v>32.352632672897712</v>
      </c>
      <c r="O167" s="38">
        <f t="shared" si="19"/>
        <v>3559.2077622182123</v>
      </c>
      <c r="P167" s="38">
        <f t="shared" si="19"/>
        <v>791.72229781600868</v>
      </c>
      <c r="Q167" s="38">
        <f t="shared" si="19"/>
        <v>719.28957389294578</v>
      </c>
      <c r="R167" s="38">
        <f t="shared" si="19"/>
        <v>9.0096855763760448</v>
      </c>
      <c r="S167" s="38">
        <f t="shared" si="19"/>
        <v>188.88513709904566</v>
      </c>
      <c r="T167" s="38">
        <f t="shared" si="19"/>
        <v>-14.669047948021998</v>
      </c>
      <c r="U167" s="38">
        <f t="shared" si="19"/>
        <v>2551.9405371327543</v>
      </c>
      <c r="V167" s="38">
        <f t="shared" si="19"/>
        <v>-136.39772553698955</v>
      </c>
      <c r="W167" s="38">
        <f t="shared" si="19"/>
        <v>418.28817494556813</v>
      </c>
      <c r="X167" s="38">
        <f t="shared" si="19"/>
        <v>2133.2470938829238</v>
      </c>
      <c r="Y167" s="38">
        <f t="shared" si="19"/>
        <v>1273.2224102918676</v>
      </c>
      <c r="Z167" s="38">
        <f t="shared" si="19"/>
        <v>237.52297260365739</v>
      </c>
      <c r="AA167" s="38">
        <f t="shared" si="19"/>
        <v>15686.221002497001</v>
      </c>
      <c r="AB167" s="38">
        <f t="shared" si="19"/>
        <v>18.209273161607268</v>
      </c>
      <c r="AC167" s="38">
        <f t="shared" si="19"/>
        <v>57.11037931299154</v>
      </c>
      <c r="AD167" s="38">
        <f t="shared" si="19"/>
        <v>21994.431436831172</v>
      </c>
      <c r="AE167" s="38">
        <f t="shared" si="19"/>
        <v>6459.0199750222364</v>
      </c>
      <c r="AF167" s="38">
        <f t="shared" si="19"/>
        <v>3410.7569682386129</v>
      </c>
      <c r="AG167" s="38">
        <f t="shared" si="19"/>
        <v>404.14079664884775</v>
      </c>
      <c r="AH167" s="38">
        <f t="shared" si="19"/>
        <v>78.790754217243943</v>
      </c>
    </row>
    <row r="168" spans="1:34" s="172" customFormat="1" ht="12" customHeight="1" thickTop="1">
      <c r="A168" s="1"/>
      <c r="B168" s="1"/>
      <c r="C168" s="1"/>
      <c r="D168" s="25"/>
      <c r="E168" s="33"/>
      <c r="F168" s="25"/>
      <c r="G168" s="25"/>
      <c r="H168" s="81"/>
      <c r="I168" s="25"/>
      <c r="J168" s="25"/>
      <c r="K168" s="25"/>
      <c r="L168" s="96"/>
      <c r="M168" s="25"/>
      <c r="N168" s="25"/>
      <c r="O168" s="25"/>
      <c r="P168" s="25"/>
      <c r="Q168" s="25"/>
      <c r="R168" s="25"/>
      <c r="S168" s="25"/>
      <c r="T168" s="25"/>
      <c r="U168" s="25"/>
      <c r="V168" s="25"/>
      <c r="W168" s="25"/>
      <c r="X168" s="96"/>
      <c r="Y168" s="25"/>
      <c r="Z168" s="25"/>
      <c r="AA168" s="25"/>
      <c r="AB168" s="25"/>
      <c r="AC168" s="25"/>
      <c r="AD168" s="25"/>
      <c r="AE168" s="25"/>
      <c r="AF168" s="25"/>
      <c r="AG168" s="25"/>
      <c r="AH168" s="25"/>
    </row>
    <row r="169" spans="1:34" s="172" customFormat="1" ht="12" customHeight="1" thickBot="1">
      <c r="A169" s="16" t="s">
        <v>149</v>
      </c>
      <c r="B169" s="1"/>
      <c r="C169" s="1"/>
      <c r="D169" s="32">
        <f>SUM('Purchase Production System:Distribution Customer'!D169)</f>
        <v>0</v>
      </c>
      <c r="E169" s="33"/>
      <c r="F169" s="32">
        <f>SUM('Purchase Production System:Distribution Customer'!F169)</f>
        <v>0</v>
      </c>
      <c r="G169" s="32">
        <f>SUM('Purchase Production System:Distribution Customer'!G169)</f>
        <v>0</v>
      </c>
      <c r="H169" s="81"/>
      <c r="I169" s="32">
        <f>SUM('Purchase Production System:Distribution Customer'!I169)</f>
        <v>0</v>
      </c>
      <c r="J169" s="32">
        <f>SUM('Purchase Production System:Distribution Customer'!J169)</f>
        <v>0</v>
      </c>
      <c r="K169" s="32">
        <f>SUM('Purchase Production System:Distribution Customer'!K169)</f>
        <v>0</v>
      </c>
      <c r="L169" s="32">
        <f>SUM('Purchase Production System:Distribution Customer'!L169)</f>
        <v>0</v>
      </c>
      <c r="M169" s="32">
        <f>SUM('Purchase Production System:Distribution Customer'!M169)</f>
        <v>0</v>
      </c>
      <c r="N169" s="32">
        <f>SUM('Purchase Production System:Distribution Customer'!N169)</f>
        <v>0</v>
      </c>
      <c r="O169" s="32">
        <f>SUM('Purchase Production System:Distribution Customer'!O169)</f>
        <v>0</v>
      </c>
      <c r="P169" s="32">
        <f>SUM('Purchase Production System:Distribution Customer'!P169)</f>
        <v>0</v>
      </c>
      <c r="Q169" s="32">
        <f>SUM('Purchase Production System:Distribution Customer'!Q169)</f>
        <v>0</v>
      </c>
      <c r="R169" s="32">
        <f>SUM('Purchase Production System:Distribution Customer'!R169)</f>
        <v>0</v>
      </c>
      <c r="S169" s="32">
        <f>SUM('Purchase Production System:Distribution Customer'!S169)</f>
        <v>0</v>
      </c>
      <c r="T169" s="32">
        <f>SUM('Purchase Production System:Distribution Customer'!T169)</f>
        <v>0</v>
      </c>
      <c r="U169" s="32">
        <f>SUM('Purchase Production System:Distribution Customer'!U169)</f>
        <v>0</v>
      </c>
      <c r="V169" s="32">
        <f>SUM('Purchase Production System:Distribution Customer'!V169)</f>
        <v>0</v>
      </c>
      <c r="W169" s="32">
        <f>SUM('Purchase Production System:Distribution Customer'!W169)</f>
        <v>0</v>
      </c>
      <c r="X169" s="32">
        <f>SUM('Purchase Production System:Distribution Customer'!X169)</f>
        <v>0</v>
      </c>
      <c r="Y169" s="32">
        <f>SUM('Purchase Production System:Distribution Customer'!Y169)</f>
        <v>0</v>
      </c>
      <c r="Z169" s="32">
        <f>SUM('Purchase Production System:Distribution Customer'!Z169)</f>
        <v>0</v>
      </c>
      <c r="AA169" s="32">
        <f>SUM('Purchase Production System:Distribution Customer'!AA169)</f>
        <v>0</v>
      </c>
      <c r="AB169" s="32">
        <f>SUM('Purchase Production System:Distribution Customer'!AB169)</f>
        <v>0</v>
      </c>
      <c r="AC169" s="32">
        <f>SUM('Purchase Production System:Distribution Customer'!AC169)</f>
        <v>0</v>
      </c>
      <c r="AD169" s="32">
        <f>SUM('Purchase Production System:Distribution Customer'!AD169)</f>
        <v>0</v>
      </c>
      <c r="AE169" s="32">
        <f>SUM('Purchase Production System:Distribution Customer'!AE169)</f>
        <v>0</v>
      </c>
      <c r="AF169" s="32">
        <f>SUM('Purchase Production System:Distribution Customer'!AF169)</f>
        <v>0</v>
      </c>
      <c r="AG169" s="32">
        <f>SUM('Purchase Production System:Distribution Customer'!AG169)</f>
        <v>0</v>
      </c>
      <c r="AH169" s="32">
        <f>SUM('Purchase Production System:Distribution Customer'!AH169)</f>
        <v>0</v>
      </c>
    </row>
    <row r="170" spans="1:34" s="172" customFormat="1" ht="12" customHeight="1" thickTop="1">
      <c r="A170" s="1"/>
      <c r="B170" s="1"/>
      <c r="C170" s="1"/>
      <c r="D170" s="25"/>
      <c r="E170" s="33"/>
      <c r="F170" s="25"/>
      <c r="G170" s="25"/>
      <c r="H170" s="81"/>
      <c r="I170" s="25"/>
      <c r="J170" s="25"/>
      <c r="K170" s="25"/>
      <c r="L170" s="96"/>
      <c r="M170" s="25"/>
      <c r="N170" s="25"/>
      <c r="O170" s="25"/>
      <c r="P170" s="25"/>
      <c r="Q170" s="25"/>
      <c r="R170" s="25"/>
      <c r="S170" s="25"/>
      <c r="T170" s="25"/>
      <c r="U170" s="25"/>
      <c r="V170" s="25"/>
      <c r="W170" s="25"/>
      <c r="X170" s="96"/>
      <c r="Y170" s="25"/>
      <c r="Z170" s="25"/>
      <c r="AA170" s="25"/>
      <c r="AB170" s="25"/>
      <c r="AC170" s="25"/>
      <c r="AD170" s="25"/>
      <c r="AE170" s="25"/>
      <c r="AF170" s="25"/>
      <c r="AG170" s="25"/>
      <c r="AH170" s="25"/>
    </row>
    <row r="171" spans="1:34" s="172" customFormat="1" ht="12" customHeight="1" thickBot="1">
      <c r="A171" s="16" t="s">
        <v>150</v>
      </c>
      <c r="B171" s="1"/>
      <c r="C171" s="1"/>
      <c r="D171" s="40">
        <f>D82-D155+D167+D169</f>
        <v>6256964.1351188608</v>
      </c>
      <c r="E171" s="33"/>
      <c r="F171" s="40">
        <f t="shared" ref="F171:G171" si="20">F82-F155+F167+F169</f>
        <v>53078.932704898369</v>
      </c>
      <c r="G171" s="40">
        <f t="shared" si="20"/>
        <v>6203885.2024139641</v>
      </c>
      <c r="H171" s="81"/>
      <c r="I171" s="40">
        <f t="shared" ref="I171:AH171" si="21">I82-I155+I167+I169</f>
        <v>2114965.6925689895</v>
      </c>
      <c r="J171" s="40">
        <f t="shared" si="21"/>
        <v>333828.15634278674</v>
      </c>
      <c r="K171" s="40">
        <f t="shared" si="21"/>
        <v>190422.15106816855</v>
      </c>
      <c r="L171" s="40">
        <f t="shared" si="21"/>
        <v>402.59393398386169</v>
      </c>
      <c r="M171" s="40">
        <f t="shared" si="21"/>
        <v>1219.4747853209128</v>
      </c>
      <c r="N171" s="40">
        <f t="shared" si="21"/>
        <v>4606.0012901558703</v>
      </c>
      <c r="O171" s="40">
        <f t="shared" si="21"/>
        <v>75792.092665810502</v>
      </c>
      <c r="P171" s="40">
        <f t="shared" si="21"/>
        <v>9735.8283018128132</v>
      </c>
      <c r="Q171" s="40">
        <f t="shared" si="21"/>
        <v>7010.90959487087</v>
      </c>
      <c r="R171" s="40">
        <f t="shared" si="21"/>
        <v>74.823846606317417</v>
      </c>
      <c r="S171" s="40">
        <f t="shared" si="21"/>
        <v>60820.176953204398</v>
      </c>
      <c r="T171" s="40">
        <f t="shared" si="21"/>
        <v>2016.2546229534505</v>
      </c>
      <c r="U171" s="40">
        <f t="shared" si="21"/>
        <v>324850.87662356073</v>
      </c>
      <c r="V171" s="40">
        <f t="shared" si="21"/>
        <v>17195.140209656172</v>
      </c>
      <c r="W171" s="40">
        <f t="shared" si="21"/>
        <v>37414.23160117837</v>
      </c>
      <c r="X171" s="40">
        <f t="shared" si="21"/>
        <v>14553.766497343255</v>
      </c>
      <c r="Y171" s="40">
        <f t="shared" si="21"/>
        <v>47334.842666624543</v>
      </c>
      <c r="Z171" s="40">
        <f t="shared" si="21"/>
        <v>1195.7091195655353</v>
      </c>
      <c r="AA171" s="40">
        <f t="shared" si="21"/>
        <v>1684901.2858856951</v>
      </c>
      <c r="AB171" s="40">
        <f t="shared" si="21"/>
        <v>502.37803585931727</v>
      </c>
      <c r="AC171" s="40">
        <f t="shared" si="21"/>
        <v>2829.5129080937504</v>
      </c>
      <c r="AD171" s="40">
        <f t="shared" si="21"/>
        <v>956583.15530294122</v>
      </c>
      <c r="AE171" s="40">
        <f t="shared" si="21"/>
        <v>161698.68579030206</v>
      </c>
      <c r="AF171" s="40">
        <f t="shared" si="21"/>
        <v>139885.66505788424</v>
      </c>
      <c r="AG171" s="40">
        <f t="shared" si="21"/>
        <v>48699.391779474179</v>
      </c>
      <c r="AH171" s="40">
        <f t="shared" si="21"/>
        <v>18425.337666018218</v>
      </c>
    </row>
    <row r="172" spans="1:34" s="172" customFormat="1" ht="12" customHeight="1">
      <c r="A172" s="1"/>
      <c r="B172" s="1"/>
      <c r="C172" s="1"/>
      <c r="D172" s="33"/>
      <c r="E172" s="1"/>
      <c r="F172" s="33"/>
      <c r="G172" s="33"/>
      <c r="H172" s="5"/>
      <c r="I172" s="33"/>
      <c r="J172" s="33"/>
      <c r="K172" s="33"/>
      <c r="L172" s="154"/>
      <c r="M172" s="33"/>
      <c r="N172" s="33"/>
      <c r="O172" s="33"/>
      <c r="P172" s="33"/>
      <c r="Q172" s="33"/>
      <c r="R172" s="33"/>
      <c r="S172" s="33"/>
      <c r="T172" s="33"/>
      <c r="U172" s="33"/>
      <c r="V172" s="33"/>
      <c r="W172" s="33"/>
      <c r="X172" s="100"/>
      <c r="Y172" s="33"/>
      <c r="Z172" s="33"/>
      <c r="AA172" s="33"/>
      <c r="AB172" s="33"/>
      <c r="AC172" s="33"/>
      <c r="AD172" s="33"/>
      <c r="AE172" s="33"/>
      <c r="AF172" s="33"/>
      <c r="AG172" s="33"/>
      <c r="AH172" s="33"/>
    </row>
    <row r="173" spans="1:34" s="172" customFormat="1" ht="12" customHeight="1">
      <c r="A173" s="16" t="s">
        <v>151</v>
      </c>
      <c r="B173" s="1"/>
      <c r="C173" s="1"/>
      <c r="D173" s="33"/>
      <c r="E173" s="1"/>
      <c r="F173" s="33"/>
      <c r="G173" s="33"/>
      <c r="H173" s="5"/>
      <c r="I173" s="33"/>
      <c r="J173" s="33"/>
      <c r="K173" s="33"/>
      <c r="L173" s="154"/>
      <c r="M173" s="33"/>
      <c r="N173" s="33"/>
      <c r="O173" s="33"/>
      <c r="P173" s="33"/>
      <c r="Q173" s="33"/>
      <c r="R173" s="33"/>
      <c r="S173" s="33"/>
      <c r="T173" s="33"/>
      <c r="U173" s="33"/>
      <c r="V173" s="33"/>
      <c r="W173" s="33"/>
      <c r="X173" s="100"/>
      <c r="Y173" s="33"/>
      <c r="Z173" s="33"/>
      <c r="AA173" s="33"/>
      <c r="AB173" s="33"/>
      <c r="AC173" s="33"/>
      <c r="AD173" s="33"/>
      <c r="AE173" s="33"/>
      <c r="AF173" s="33"/>
      <c r="AG173" s="33"/>
      <c r="AH173" s="33"/>
    </row>
    <row r="174" spans="1:34" s="172" customFormat="1" ht="12" customHeight="1">
      <c r="A174" s="1"/>
      <c r="B174" s="16" t="s">
        <v>152</v>
      </c>
      <c r="C174" s="1"/>
      <c r="D174" s="44">
        <f>+D175/D171</f>
        <v>5.9316239560111686E-2</v>
      </c>
      <c r="E174" s="155"/>
      <c r="F174" s="44">
        <f>+F175/F171</f>
        <v>0</v>
      </c>
      <c r="G174" s="44">
        <f>+G175/G171</f>
        <v>5.9823734877190345E-2</v>
      </c>
      <c r="H174" s="45"/>
      <c r="I174" s="44">
        <f t="shared" ref="I174:AH174" si="22">+I175/I171</f>
        <v>5.9316239560111665E-2</v>
      </c>
      <c r="J174" s="44">
        <f t="shared" si="22"/>
        <v>5.9316239560111658E-2</v>
      </c>
      <c r="K174" s="44">
        <f t="shared" si="22"/>
        <v>5.9316239560111672E-2</v>
      </c>
      <c r="L174" s="44">
        <f t="shared" si="22"/>
        <v>5.9316239560111686E-2</v>
      </c>
      <c r="M174" s="44">
        <f t="shared" si="22"/>
        <v>5.9316239560111679E-2</v>
      </c>
      <c r="N174" s="44">
        <f t="shared" si="22"/>
        <v>5.9316239560111665E-2</v>
      </c>
      <c r="O174" s="44">
        <f t="shared" si="22"/>
        <v>5.9316239560111672E-2</v>
      </c>
      <c r="P174" s="44">
        <f t="shared" si="22"/>
        <v>5.9316239560111665E-2</v>
      </c>
      <c r="Q174" s="44">
        <f t="shared" si="22"/>
        <v>5.9316239560111679E-2</v>
      </c>
      <c r="R174" s="44">
        <f t="shared" si="22"/>
        <v>5.9316239560111658E-2</v>
      </c>
      <c r="S174" s="44">
        <f t="shared" si="22"/>
        <v>5.9316239560111665E-2</v>
      </c>
      <c r="T174" s="44">
        <f t="shared" si="22"/>
        <v>5.9316239560111672E-2</v>
      </c>
      <c r="U174" s="44">
        <f t="shared" si="22"/>
        <v>5.9316239560111693E-2</v>
      </c>
      <c r="V174" s="44">
        <f t="shared" si="22"/>
        <v>5.9316239560111651E-2</v>
      </c>
      <c r="W174" s="44">
        <f t="shared" si="22"/>
        <v>5.9316239560111665E-2</v>
      </c>
      <c r="X174" s="44">
        <f t="shared" si="22"/>
        <v>5.9316239560111679E-2</v>
      </c>
      <c r="Y174" s="44">
        <f t="shared" si="22"/>
        <v>5.9316239560111665E-2</v>
      </c>
      <c r="Z174" s="44">
        <f t="shared" si="22"/>
        <v>5.9316239560111672E-2</v>
      </c>
      <c r="AA174" s="44">
        <f t="shared" si="22"/>
        <v>5.9316239560111693E-2</v>
      </c>
      <c r="AB174" s="44">
        <f t="shared" si="22"/>
        <v>5.9316239560111658E-2</v>
      </c>
      <c r="AC174" s="44">
        <f t="shared" si="22"/>
        <v>5.9316239560111672E-2</v>
      </c>
      <c r="AD174" s="44">
        <f t="shared" si="22"/>
        <v>5.93162395601117E-2</v>
      </c>
      <c r="AE174" s="44">
        <f t="shared" si="22"/>
        <v>5.9316239560111637E-2</v>
      </c>
      <c r="AF174" s="44">
        <f t="shared" si="22"/>
        <v>5.9316239560111651E-2</v>
      </c>
      <c r="AG174" s="44">
        <f t="shared" si="22"/>
        <v>5.9316239560111693E-2</v>
      </c>
      <c r="AH174" s="44">
        <f t="shared" si="22"/>
        <v>5.9316239560111665E-2</v>
      </c>
    </row>
    <row r="175" spans="1:34" s="172" customFormat="1" ht="12" customHeight="1">
      <c r="A175" s="1"/>
      <c r="B175" s="16" t="s">
        <v>153</v>
      </c>
      <c r="C175" s="1"/>
      <c r="D175" s="25">
        <f>SUM('Purchase Production System:Distribution Customer'!D175)</f>
        <v>371139.58355773735</v>
      </c>
      <c r="E175" s="33"/>
      <c r="F175" s="25">
        <f>SUM('Purchase Production System:Distribution Customer'!F175)</f>
        <v>0</v>
      </c>
      <c r="G175" s="25">
        <f>SUM('Purchase Production System:Distribution Customer'!G175)</f>
        <v>371139.58355773735</v>
      </c>
      <c r="H175" s="81"/>
      <c r="I175" s="25">
        <f>SUM('Purchase Production System:Distribution Customer'!I175)</f>
        <v>125451.81168183965</v>
      </c>
      <c r="J175" s="25">
        <f>SUM('Purchase Production System:Distribution Customer'!J175)</f>
        <v>19801.430893539145</v>
      </c>
      <c r="K175" s="25">
        <f>SUM('Purchase Production System:Distribution Customer'!K175)</f>
        <v>11295.12593031126</v>
      </c>
      <c r="L175" s="25">
        <f>SUM('Purchase Production System:Distribution Customer'!L175)</f>
        <v>23.880358233634528</v>
      </c>
      <c r="M175" s="25">
        <f>SUM('Purchase Production System:Distribution Customer'!M175)</f>
        <v>72.334658503611024</v>
      </c>
      <c r="N175" s="25">
        <f>SUM('Purchase Production System:Distribution Customer'!N175)</f>
        <v>273.21067594106898</v>
      </c>
      <c r="O175" s="25">
        <f>SUM('Purchase Production System:Distribution Customer'!O175)</f>
        <v>4495.7019253273984</v>
      </c>
      <c r="P175" s="25">
        <f>SUM('Purchase Production System:Distribution Customer'!P175)</f>
        <v>577.49272386644395</v>
      </c>
      <c r="Q175" s="25">
        <f>SUM('Purchase Production System:Distribution Customer'!Q175)</f>
        <v>415.86079306364604</v>
      </c>
      <c r="R175" s="25">
        <f>SUM('Purchase Production System:Distribution Customer'!R175)</f>
        <v>4.4382692101093717</v>
      </c>
      <c r="S175" s="25">
        <f>SUM('Purchase Production System:Distribution Customer'!S175)</f>
        <v>3607.6241862446545</v>
      </c>
      <c r="T175" s="25">
        <f>SUM('Purchase Production System:Distribution Customer'!T175)</f>
        <v>119.5966422292895</v>
      </c>
      <c r="U175" s="25">
        <f>SUM('Purchase Production System:Distribution Customer'!U175)</f>
        <v>19268.932419115416</v>
      </c>
      <c r="V175" s="25">
        <f>SUM('Purchase Production System:Distribution Customer'!V175)</f>
        <v>1019.9510559456741</v>
      </c>
      <c r="W175" s="25">
        <f>SUM('Purchase Production System:Distribution Customer'!W175)</f>
        <v>2219.2715246129965</v>
      </c>
      <c r="X175" s="25">
        <f>SUM('Purchase Production System:Distribution Customer'!X175)</f>
        <v>863.27470005833993</v>
      </c>
      <c r="Y175" s="25">
        <f>SUM('Purchase Production System:Distribution Customer'!Y175)</f>
        <v>2807.7248671536963</v>
      </c>
      <c r="Z175" s="25">
        <f>SUM('Purchase Production System:Distribution Customer'!Z175)</f>
        <v>70.924968580359504</v>
      </c>
      <c r="AA175" s="25">
        <f>SUM('Purchase Production System:Distribution Customer'!AA175)</f>
        <v>99942.008308736127</v>
      </c>
      <c r="AB175" s="25">
        <f>SUM('Purchase Production System:Distribution Customer'!AB175)</f>
        <v>29.799175924769628</v>
      </c>
      <c r="AC175" s="25">
        <f>SUM('Purchase Production System:Distribution Customer'!AC175)</f>
        <v>167.83606549491714</v>
      </c>
      <c r="AD175" s="25">
        <f>SUM('Purchase Production System:Distribution Customer'!AD175)</f>
        <v>56740.915599116794</v>
      </c>
      <c r="AE175" s="25">
        <f>SUM('Purchase Production System:Distribution Customer'!AE175)</f>
        <v>9591.3579828927759</v>
      </c>
      <c r="AF175" s="25">
        <f>SUM('Purchase Production System:Distribution Customer'!AF175)</f>
        <v>8297.4916195990008</v>
      </c>
      <c r="AG175" s="25">
        <f>SUM('Purchase Production System:Distribution Customer'!AG175)</f>
        <v>2888.6647892230244</v>
      </c>
      <c r="AH175" s="25">
        <f>SUM('Purchase Production System:Distribution Customer'!AH175)</f>
        <v>1092.9217429734854</v>
      </c>
    </row>
    <row r="176" spans="1:34" s="172" customFormat="1" ht="12" customHeight="1">
      <c r="A176" s="1"/>
      <c r="B176" s="16" t="s">
        <v>154</v>
      </c>
      <c r="C176" s="1"/>
      <c r="D176" s="25">
        <f>SUM('Purchase Production System:Distribution Customer'!D176)</f>
        <v>15506.415588298403</v>
      </c>
      <c r="E176" s="33"/>
      <c r="F176" s="25">
        <f>SUM('Purchase Production System:Distribution Customer'!F176)</f>
        <v>0</v>
      </c>
      <c r="G176" s="25">
        <f>SUM('Purchase Production System:Distribution Customer'!G176)</f>
        <v>15506.415588298403</v>
      </c>
      <c r="H176" s="81"/>
      <c r="I176" s="25">
        <f>SUM('Purchase Production System:Distribution Customer'!I176)</f>
        <v>5241.4455758016093</v>
      </c>
      <c r="J176" s="25">
        <f>SUM('Purchase Production System:Distribution Customer'!J176)</f>
        <v>827.31465540490399</v>
      </c>
      <c r="K176" s="25">
        <f>SUM('Purchase Production System:Distribution Customer'!K176)</f>
        <v>471.9165633549967</v>
      </c>
      <c r="L176" s="25">
        <f>SUM('Purchase Production System:Distribution Customer'!L176)</f>
        <v>0.99773447935276349</v>
      </c>
      <c r="M176" s="25">
        <f>SUM('Purchase Production System:Distribution Customer'!M176)</f>
        <v>3.0221817501720158</v>
      </c>
      <c r="N176" s="25">
        <f>SUM('Purchase Production System:Distribution Customer'!N176)</f>
        <v>11.414892056759205</v>
      </c>
      <c r="O176" s="25">
        <f>SUM('Purchase Production System:Distribution Customer'!O176)</f>
        <v>187.83289496361402</v>
      </c>
      <c r="P176" s="25">
        <f>SUM('Purchase Production System:Distribution Customer'!P176)</f>
        <v>24.127963095853524</v>
      </c>
      <c r="Q176" s="25">
        <f>SUM('Purchase Production System:Distribution Customer'!Q176)</f>
        <v>17.374892277209977</v>
      </c>
      <c r="R176" s="25">
        <f>SUM('Purchase Production System:Distribution Customer'!R176)</f>
        <v>0.18543332458635034</v>
      </c>
      <c r="S176" s="25">
        <f>SUM('Purchase Production System:Distribution Customer'!S176)</f>
        <v>150.72851939438516</v>
      </c>
      <c r="T176" s="25">
        <f>SUM('Purchase Production System:Distribution Customer'!T176)</f>
        <v>4.9968133810871169</v>
      </c>
      <c r="U176" s="25">
        <f>SUM('Purchase Production System:Distribution Customer'!U176)</f>
        <v>805.06657675644385</v>
      </c>
      <c r="V176" s="25">
        <f>SUM('Purchase Production System:Distribution Customer'!V176)</f>
        <v>42.614115157449888</v>
      </c>
      <c r="W176" s="25">
        <f>SUM('Purchase Production System:Distribution Customer'!W176)</f>
        <v>92.722382867501906</v>
      </c>
      <c r="X176" s="25">
        <f>SUM('Purchase Production System:Distribution Customer'!X176)</f>
        <v>36.068090979807323</v>
      </c>
      <c r="Y176" s="25">
        <f>SUM('Purchase Production System:Distribution Customer'!Y176)</f>
        <v>117.30828662987946</v>
      </c>
      <c r="Z176" s="25">
        <f>SUM('Purchase Production System:Distribution Customer'!Z176)</f>
        <v>2.9632841311386797</v>
      </c>
      <c r="AA176" s="25">
        <f>SUM('Purchase Production System:Distribution Customer'!AA176)</f>
        <v>4175.631983817605</v>
      </c>
      <c r="AB176" s="25">
        <f>SUM('Purchase Production System:Distribution Customer'!AB176)</f>
        <v>1.2450259324236423</v>
      </c>
      <c r="AC176" s="25">
        <f>SUM('Purchase Production System:Distribution Customer'!AC176)</f>
        <v>7.0122829726788902</v>
      </c>
      <c r="AD176" s="25">
        <f>SUM('Purchase Production System:Distribution Customer'!AD176)</f>
        <v>2370.6666093286508</v>
      </c>
      <c r="AE176" s="25">
        <f>SUM('Purchase Production System:Distribution Customer'!AE176)</f>
        <v>400.73220299807139</v>
      </c>
      <c r="AF176" s="25">
        <f>SUM('Purchase Production System:Distribution Customer'!AF176)</f>
        <v>346.67375589677374</v>
      </c>
      <c r="AG176" s="25">
        <f>SUM('Purchase Production System:Distribution Customer'!AG176)</f>
        <v>120.69000101685002</v>
      </c>
      <c r="AH176" s="25">
        <f>SUM('Purchase Production System:Distribution Customer'!AH176)</f>
        <v>45.662870528596855</v>
      </c>
    </row>
    <row r="177" spans="1:34" s="172" customFormat="1" ht="12" customHeight="1">
      <c r="A177" s="1"/>
      <c r="B177" s="16" t="s">
        <v>156</v>
      </c>
      <c r="C177" s="1"/>
      <c r="D177" s="25">
        <f>SUM('Purchase Production System:Distribution Customer'!D177)</f>
        <v>78521</v>
      </c>
      <c r="E177" s="33"/>
      <c r="F177" s="25">
        <f>SUM('Purchase Production System:Distribution Customer'!F177)</f>
        <v>0</v>
      </c>
      <c r="G177" s="25">
        <f>SUM('Purchase Production System:Distribution Customer'!G177)</f>
        <v>78521</v>
      </c>
      <c r="H177" s="81"/>
      <c r="I177" s="25">
        <f>SUM('Purchase Production System:Distribution Customer'!I177)</f>
        <v>28771.68811597726</v>
      </c>
      <c r="J177" s="25">
        <f>SUM('Purchase Production System:Distribution Customer'!J177)</f>
        <v>4996.8562085797621</v>
      </c>
      <c r="K177" s="25">
        <f>SUM('Purchase Production System:Distribution Customer'!K177)</f>
        <v>2864.6549395626971</v>
      </c>
      <c r="L177" s="25">
        <f>SUM('Purchase Production System:Distribution Customer'!L177)</f>
        <v>9.970298518714932</v>
      </c>
      <c r="M177" s="25">
        <f>SUM('Purchase Production System:Distribution Customer'!M177)</f>
        <v>15.090172252087701</v>
      </c>
      <c r="N177" s="25">
        <f>SUM('Purchase Production System:Distribution Customer'!N177)</f>
        <v>93.585299927579584</v>
      </c>
      <c r="O177" s="25">
        <f>SUM('Purchase Production System:Distribution Customer'!O177)</f>
        <v>1110.3276024364986</v>
      </c>
      <c r="P177" s="25">
        <f>SUM('Purchase Production System:Distribution Customer'!P177)</f>
        <v>182.23737665156747</v>
      </c>
      <c r="Q177" s="25">
        <f>SUM('Purchase Production System:Distribution Customer'!Q177)</f>
        <v>79.418491055668284</v>
      </c>
      <c r="R177" s="25">
        <f>SUM('Purchase Production System:Distribution Customer'!R177)</f>
        <v>0.75673332358046064</v>
      </c>
      <c r="S177" s="25">
        <f>SUM('Purchase Production System:Distribution Customer'!S177)</f>
        <v>955.96403048402817</v>
      </c>
      <c r="T177" s="25">
        <f>SUM('Purchase Production System:Distribution Customer'!T177)</f>
        <v>42.221907439032655</v>
      </c>
      <c r="U177" s="25">
        <f>SUM('Purchase Production System:Distribution Customer'!U177)</f>
        <v>4537.7147374401911</v>
      </c>
      <c r="V177" s="25">
        <f>SUM('Purchase Production System:Distribution Customer'!V177)</f>
        <v>318.80171089563908</v>
      </c>
      <c r="W177" s="25">
        <f>SUM('Purchase Production System:Distribution Customer'!W177)</f>
        <v>461.5693822988282</v>
      </c>
      <c r="X177" s="25">
        <f>SUM('Purchase Production System:Distribution Customer'!X177)</f>
        <v>82.205843957644362</v>
      </c>
      <c r="Y177" s="25">
        <f>SUM('Purchase Production System:Distribution Customer'!Y177)</f>
        <v>501.19471375790812</v>
      </c>
      <c r="Z177" s="25">
        <f>SUM('Purchase Production System:Distribution Customer'!Z177)</f>
        <v>14.806547762246472</v>
      </c>
      <c r="AA177" s="25">
        <f>SUM('Purchase Production System:Distribution Customer'!AA177)</f>
        <v>16080.717271474741</v>
      </c>
      <c r="AB177" s="25">
        <f>SUM('Purchase Production System:Distribution Customer'!AB177)</f>
        <v>0.99606291411650649</v>
      </c>
      <c r="AC177" s="25">
        <f>SUM('Purchase Production System:Distribution Customer'!AC177)</f>
        <v>28.547117835380259</v>
      </c>
      <c r="AD177" s="25">
        <f>SUM('Purchase Production System:Distribution Customer'!AD177)</f>
        <v>12465.178219352929</v>
      </c>
      <c r="AE177" s="25">
        <f>SUM('Purchase Production System:Distribution Customer'!AE177)</f>
        <v>2175.2243781550906</v>
      </c>
      <c r="AF177" s="25">
        <f>SUM('Purchase Production System:Distribution Customer'!AF177)</f>
        <v>1774.6256552122145</v>
      </c>
      <c r="AG177" s="25">
        <f>SUM('Purchase Production System:Distribution Customer'!AG177)</f>
        <v>726.41294289150142</v>
      </c>
      <c r="AH177" s="25">
        <f>SUM('Purchase Production System:Distribution Customer'!AH177)</f>
        <v>230.2342398430892</v>
      </c>
    </row>
    <row r="178" spans="1:34" s="172" customFormat="1" ht="12" customHeight="1" thickBot="1">
      <c r="A178" s="1"/>
      <c r="B178" s="16" t="s">
        <v>42</v>
      </c>
      <c r="C178" s="1"/>
      <c r="D178" s="47">
        <f>SUM(D175:D177)</f>
        <v>465166.99914603576</v>
      </c>
      <c r="E178" s="33"/>
      <c r="F178" s="47">
        <f t="shared" ref="F178:G178" si="23">SUM(F175:F177)</f>
        <v>0</v>
      </c>
      <c r="G178" s="47">
        <f t="shared" si="23"/>
        <v>465166.99914603576</v>
      </c>
      <c r="H178" s="81"/>
      <c r="I178" s="47">
        <f t="shared" ref="I178:AH178" si="24">SUM(I175:I177)</f>
        <v>159464.94537361851</v>
      </c>
      <c r="J178" s="47">
        <f t="shared" si="24"/>
        <v>25625.601757523815</v>
      </c>
      <c r="K178" s="47">
        <f t="shared" si="24"/>
        <v>14631.697433228954</v>
      </c>
      <c r="L178" s="47">
        <f t="shared" si="24"/>
        <v>34.848391231702223</v>
      </c>
      <c r="M178" s="47">
        <f t="shared" si="24"/>
        <v>90.447012505870731</v>
      </c>
      <c r="N178" s="47">
        <f t="shared" si="24"/>
        <v>378.21086792540774</v>
      </c>
      <c r="O178" s="47">
        <f t="shared" si="24"/>
        <v>5793.8624227275113</v>
      </c>
      <c r="P178" s="47">
        <f t="shared" si="24"/>
        <v>783.85806361386494</v>
      </c>
      <c r="Q178" s="47">
        <f t="shared" si="24"/>
        <v>512.65417639652435</v>
      </c>
      <c r="R178" s="47">
        <f t="shared" si="24"/>
        <v>5.3804358582761829</v>
      </c>
      <c r="S178" s="47">
        <f t="shared" si="24"/>
        <v>4714.316736123068</v>
      </c>
      <c r="T178" s="47">
        <f t="shared" si="24"/>
        <v>166.81536304940929</v>
      </c>
      <c r="U178" s="47">
        <f t="shared" si="24"/>
        <v>24611.713733312048</v>
      </c>
      <c r="V178" s="47">
        <f t="shared" si="24"/>
        <v>1381.3668819987629</v>
      </c>
      <c r="W178" s="47">
        <f t="shared" si="24"/>
        <v>2773.5632897793266</v>
      </c>
      <c r="X178" s="47">
        <f t="shared" si="24"/>
        <v>981.54863499579153</v>
      </c>
      <c r="Y178" s="47">
        <f t="shared" si="24"/>
        <v>3426.2278675414841</v>
      </c>
      <c r="Z178" s="47">
        <f t="shared" si="24"/>
        <v>88.69480047374465</v>
      </c>
      <c r="AA178" s="47">
        <f t="shared" si="24"/>
        <v>120198.35756402847</v>
      </c>
      <c r="AB178" s="47">
        <f t="shared" si="24"/>
        <v>32.040264771309779</v>
      </c>
      <c r="AC178" s="47">
        <f t="shared" si="24"/>
        <v>203.39546630297627</v>
      </c>
      <c r="AD178" s="47">
        <f t="shared" si="24"/>
        <v>71576.760427798377</v>
      </c>
      <c r="AE178" s="47">
        <f t="shared" si="24"/>
        <v>12167.314564045937</v>
      </c>
      <c r="AF178" s="47">
        <f t="shared" si="24"/>
        <v>10418.791030707989</v>
      </c>
      <c r="AG178" s="47">
        <f t="shared" si="24"/>
        <v>3735.7677331313762</v>
      </c>
      <c r="AH178" s="47">
        <f t="shared" si="24"/>
        <v>1368.8188533451714</v>
      </c>
    </row>
    <row r="179" spans="1:34" s="172" customFormat="1" ht="12" customHeight="1">
      <c r="A179" s="1"/>
      <c r="B179" s="1"/>
      <c r="C179" s="1"/>
      <c r="D179" s="25"/>
      <c r="E179" s="33"/>
      <c r="F179" s="25"/>
      <c r="G179" s="25"/>
      <c r="H179" s="81"/>
      <c r="I179" s="25"/>
      <c r="J179" s="25"/>
      <c r="K179" s="25"/>
      <c r="L179" s="96"/>
      <c r="M179" s="25"/>
      <c r="N179" s="25"/>
      <c r="O179" s="25"/>
      <c r="P179" s="25"/>
      <c r="Q179" s="25"/>
      <c r="R179" s="25"/>
      <c r="S179" s="25"/>
      <c r="T179" s="25"/>
      <c r="U179" s="25"/>
      <c r="V179" s="25"/>
      <c r="W179" s="25"/>
      <c r="X179" s="96"/>
      <c r="Y179" s="25"/>
      <c r="Z179" s="25"/>
      <c r="AA179" s="25"/>
      <c r="AB179" s="25"/>
      <c r="AC179" s="25"/>
      <c r="AD179" s="25"/>
      <c r="AE179" s="25"/>
      <c r="AF179" s="25"/>
      <c r="AG179" s="25"/>
      <c r="AH179" s="25"/>
    </row>
    <row r="180" spans="1:34" s="172" customFormat="1" ht="12" customHeight="1" thickBot="1">
      <c r="A180" s="16" t="s">
        <v>158</v>
      </c>
      <c r="B180" s="1"/>
      <c r="C180" s="1"/>
      <c r="D180" s="40">
        <f>SUM('Purchase Production System:Distribution Customer'!D180)</f>
        <v>0</v>
      </c>
      <c r="E180" s="33"/>
      <c r="F180" s="40">
        <f>SUM('Purchase Production System:Distribution Customer'!F180)</f>
        <v>0</v>
      </c>
      <c r="G180" s="40">
        <f>SUM('Purchase Production System:Distribution Customer'!G180)</f>
        <v>0</v>
      </c>
      <c r="H180" s="81"/>
      <c r="I180" s="40">
        <f>SUM('Purchase Production System:Distribution Customer'!I180)</f>
        <v>0</v>
      </c>
      <c r="J180" s="40">
        <f>SUM('Purchase Production System:Distribution Customer'!J180)</f>
        <v>0</v>
      </c>
      <c r="K180" s="40">
        <f>SUM('Purchase Production System:Distribution Customer'!K180)</f>
        <v>0</v>
      </c>
      <c r="L180" s="40">
        <f>SUM('Purchase Production System:Distribution Customer'!L180)</f>
        <v>0</v>
      </c>
      <c r="M180" s="40">
        <f>SUM('Purchase Production System:Distribution Customer'!M180)</f>
        <v>0</v>
      </c>
      <c r="N180" s="40">
        <f>SUM('Purchase Production System:Distribution Customer'!N180)</f>
        <v>0</v>
      </c>
      <c r="O180" s="40">
        <f>SUM('Purchase Production System:Distribution Customer'!O180)</f>
        <v>0</v>
      </c>
      <c r="P180" s="40">
        <f>SUM('Purchase Production System:Distribution Customer'!P180)</f>
        <v>0</v>
      </c>
      <c r="Q180" s="40">
        <f>SUM('Purchase Production System:Distribution Customer'!Q180)</f>
        <v>0</v>
      </c>
      <c r="R180" s="40">
        <f>SUM('Purchase Production System:Distribution Customer'!R180)</f>
        <v>0</v>
      </c>
      <c r="S180" s="40">
        <f>SUM('Purchase Production System:Distribution Customer'!S180)</f>
        <v>0</v>
      </c>
      <c r="T180" s="40">
        <f>SUM('Purchase Production System:Distribution Customer'!T180)</f>
        <v>0</v>
      </c>
      <c r="U180" s="40">
        <f>SUM('Purchase Production System:Distribution Customer'!U180)</f>
        <v>0</v>
      </c>
      <c r="V180" s="40">
        <f>SUM('Purchase Production System:Distribution Customer'!V180)</f>
        <v>0</v>
      </c>
      <c r="W180" s="40">
        <f>SUM('Purchase Production System:Distribution Customer'!W180)</f>
        <v>0</v>
      </c>
      <c r="X180" s="40">
        <f>SUM('Purchase Production System:Distribution Customer'!X180)</f>
        <v>0</v>
      </c>
      <c r="Y180" s="40">
        <f>SUM('Purchase Production System:Distribution Customer'!Y180)</f>
        <v>0</v>
      </c>
      <c r="Z180" s="40">
        <f>SUM('Purchase Production System:Distribution Customer'!Z180)</f>
        <v>0</v>
      </c>
      <c r="AA180" s="40">
        <f>SUM('Purchase Production System:Distribution Customer'!AA180)</f>
        <v>0</v>
      </c>
      <c r="AB180" s="40">
        <f>SUM('Purchase Production System:Distribution Customer'!AB180)</f>
        <v>0</v>
      </c>
      <c r="AC180" s="40">
        <f>SUM('Purchase Production System:Distribution Customer'!AC180)</f>
        <v>0</v>
      </c>
      <c r="AD180" s="40">
        <f>SUM('Purchase Production System:Distribution Customer'!AD180)</f>
        <v>0</v>
      </c>
      <c r="AE180" s="40">
        <f>SUM('Purchase Production System:Distribution Customer'!AE180)</f>
        <v>0</v>
      </c>
      <c r="AF180" s="40">
        <f>SUM('Purchase Production System:Distribution Customer'!AF180)</f>
        <v>0</v>
      </c>
      <c r="AG180" s="40">
        <f>SUM('Purchase Production System:Distribution Customer'!AG180)</f>
        <v>0</v>
      </c>
      <c r="AH180" s="40">
        <f>SUM('Purchase Production System:Distribution Customer'!AH180)</f>
        <v>0</v>
      </c>
    </row>
    <row r="181" spans="1:34" s="172" customFormat="1" ht="12" customHeight="1">
      <c r="A181" s="1"/>
      <c r="B181" s="1"/>
      <c r="C181" s="1"/>
      <c r="D181" s="25"/>
      <c r="E181" s="33"/>
      <c r="F181" s="25"/>
      <c r="G181" s="25"/>
      <c r="H181" s="81"/>
      <c r="I181" s="25"/>
      <c r="J181" s="25"/>
      <c r="K181" s="25"/>
      <c r="L181" s="117"/>
      <c r="M181" s="25"/>
      <c r="N181" s="25"/>
      <c r="O181" s="25"/>
      <c r="P181" s="25"/>
      <c r="Q181" s="25"/>
      <c r="R181" s="25"/>
      <c r="S181" s="25"/>
      <c r="T181" s="25"/>
      <c r="U181" s="25"/>
      <c r="V181" s="25"/>
      <c r="W181" s="25"/>
      <c r="X181" s="96"/>
      <c r="Y181" s="25"/>
      <c r="Z181" s="25"/>
      <c r="AA181" s="25"/>
      <c r="AB181" s="25"/>
      <c r="AC181" s="25"/>
      <c r="AD181" s="25"/>
      <c r="AE181" s="25"/>
      <c r="AF181" s="25"/>
      <c r="AG181" s="25"/>
      <c r="AH181" s="25"/>
    </row>
    <row r="182" spans="1:34" s="172" customFormat="1" ht="12" customHeight="1">
      <c r="A182" s="16" t="s">
        <v>159</v>
      </c>
      <c r="B182" s="1"/>
      <c r="C182" s="1"/>
      <c r="D182" s="25"/>
      <c r="E182" s="33"/>
      <c r="F182" s="25"/>
      <c r="G182" s="25"/>
      <c r="H182" s="81"/>
      <c r="I182" s="25"/>
      <c r="J182" s="25"/>
      <c r="K182" s="25"/>
      <c r="L182" s="117"/>
      <c r="M182" s="25"/>
      <c r="N182" s="25"/>
      <c r="O182" s="25"/>
      <c r="P182" s="25"/>
      <c r="Q182" s="25"/>
      <c r="R182" s="25"/>
      <c r="S182" s="25"/>
      <c r="T182" s="25"/>
      <c r="U182" s="25"/>
      <c r="V182" s="25"/>
      <c r="W182" s="25"/>
      <c r="X182" s="96"/>
      <c r="Y182" s="25"/>
      <c r="Z182" s="25"/>
      <c r="AA182" s="25"/>
      <c r="AB182" s="25"/>
      <c r="AC182" s="25"/>
      <c r="AD182" s="25"/>
      <c r="AE182" s="25"/>
      <c r="AF182" s="25"/>
      <c r="AG182" s="25"/>
      <c r="AH182" s="25"/>
    </row>
    <row r="183" spans="1:34" s="172" customFormat="1" ht="12" customHeight="1">
      <c r="A183" s="1"/>
      <c r="B183" s="1"/>
      <c r="C183" s="1"/>
      <c r="D183" s="25"/>
      <c r="E183" s="33"/>
      <c r="F183" s="25"/>
      <c r="G183" s="25"/>
      <c r="H183" s="81"/>
      <c r="I183" s="25"/>
      <c r="J183" s="25"/>
      <c r="K183" s="25"/>
      <c r="L183" s="117"/>
      <c r="M183" s="25"/>
      <c r="N183" s="25"/>
      <c r="O183" s="25"/>
      <c r="P183" s="25"/>
      <c r="Q183" s="25"/>
      <c r="R183" s="25"/>
      <c r="S183" s="25"/>
      <c r="T183" s="25"/>
      <c r="U183" s="25"/>
      <c r="V183" s="25"/>
      <c r="W183" s="25"/>
      <c r="X183" s="96"/>
      <c r="Y183" s="25"/>
      <c r="Z183" s="25"/>
      <c r="AA183" s="25"/>
      <c r="AB183" s="25"/>
      <c r="AC183" s="25"/>
      <c r="AD183" s="25"/>
      <c r="AE183" s="25"/>
      <c r="AF183" s="25"/>
      <c r="AG183" s="25"/>
      <c r="AH183" s="25"/>
    </row>
    <row r="184" spans="1:34" s="172" customFormat="1" ht="12" customHeight="1">
      <c r="A184" s="1"/>
      <c r="B184" s="16" t="s">
        <v>160</v>
      </c>
      <c r="C184" s="1"/>
      <c r="D184" s="25">
        <f>SUM('Purchase Production System:Distribution Customer'!D184)</f>
        <v>1008.53526</v>
      </c>
      <c r="E184" s="33"/>
      <c r="F184" s="25">
        <f>SUM('Purchase Production System:Distribution Customer'!F184)</f>
        <v>0</v>
      </c>
      <c r="G184" s="25">
        <f>SUM('Purchase Production System:Distribution Customer'!G184)</f>
        <v>1008.53526</v>
      </c>
      <c r="H184" s="81"/>
      <c r="I184" s="25">
        <f>SUM('Purchase Production System:Distribution Customer'!I184)</f>
        <v>0</v>
      </c>
      <c r="J184" s="25">
        <f>SUM('Purchase Production System:Distribution Customer'!J184)</f>
        <v>0</v>
      </c>
      <c r="K184" s="25">
        <f>SUM('Purchase Production System:Distribution Customer'!K184)</f>
        <v>0</v>
      </c>
      <c r="L184" s="25">
        <f>SUM('Purchase Production System:Distribution Customer'!L184)</f>
        <v>0</v>
      </c>
      <c r="M184" s="25">
        <f>SUM('Purchase Production System:Distribution Customer'!M184)</f>
        <v>0</v>
      </c>
      <c r="N184" s="25">
        <f>SUM('Purchase Production System:Distribution Customer'!N184)</f>
        <v>0</v>
      </c>
      <c r="O184" s="25">
        <f>SUM('Purchase Production System:Distribution Customer'!O184)</f>
        <v>0</v>
      </c>
      <c r="P184" s="25">
        <f>SUM('Purchase Production System:Distribution Customer'!P184)</f>
        <v>0</v>
      </c>
      <c r="Q184" s="25">
        <f>SUM('Purchase Production System:Distribution Customer'!Q184)</f>
        <v>0</v>
      </c>
      <c r="R184" s="25">
        <f>SUM('Purchase Production System:Distribution Customer'!R184)</f>
        <v>0</v>
      </c>
      <c r="S184" s="25">
        <f>SUM('Purchase Production System:Distribution Customer'!S184)</f>
        <v>0</v>
      </c>
      <c r="T184" s="25">
        <f>SUM('Purchase Production System:Distribution Customer'!T184)</f>
        <v>0</v>
      </c>
      <c r="U184" s="25">
        <f>SUM('Purchase Production System:Distribution Customer'!U184)</f>
        <v>0</v>
      </c>
      <c r="V184" s="25">
        <f>SUM('Purchase Production System:Distribution Customer'!V184)</f>
        <v>0</v>
      </c>
      <c r="W184" s="25">
        <f>SUM('Purchase Production System:Distribution Customer'!W184)</f>
        <v>0</v>
      </c>
      <c r="X184" s="25">
        <f>SUM('Purchase Production System:Distribution Customer'!X184)</f>
        <v>0</v>
      </c>
      <c r="Y184" s="25">
        <f>SUM('Purchase Production System:Distribution Customer'!Y184)</f>
        <v>0</v>
      </c>
      <c r="Z184" s="25">
        <f>SUM('Purchase Production System:Distribution Customer'!Z184)</f>
        <v>0</v>
      </c>
      <c r="AA184" s="25">
        <f>SUM('Purchase Production System:Distribution Customer'!AA184)</f>
        <v>0</v>
      </c>
      <c r="AB184" s="25">
        <f>SUM('Purchase Production System:Distribution Customer'!AB184)</f>
        <v>0</v>
      </c>
      <c r="AC184" s="25">
        <f>SUM('Purchase Production System:Distribution Customer'!AC184)</f>
        <v>0</v>
      </c>
      <c r="AD184" s="25">
        <f>SUM('Purchase Production System:Distribution Customer'!AD184)</f>
        <v>699.98992958341091</v>
      </c>
      <c r="AE184" s="25">
        <f>SUM('Purchase Production System:Distribution Customer'!AE184)</f>
        <v>198.00637679278452</v>
      </c>
      <c r="AF184" s="25">
        <f>SUM('Purchase Production System:Distribution Customer'!AF184)</f>
        <v>107.22274758369855</v>
      </c>
      <c r="AG184" s="25">
        <f>SUM('Purchase Production System:Distribution Customer'!AG184)</f>
        <v>3.3162060401058895</v>
      </c>
      <c r="AH184" s="25">
        <f>SUM('Purchase Production System:Distribution Customer'!AH184)</f>
        <v>0</v>
      </c>
    </row>
    <row r="185" spans="1:34" s="172" customFormat="1" ht="12" customHeight="1">
      <c r="A185" s="1"/>
      <c r="B185" s="16" t="s">
        <v>161</v>
      </c>
      <c r="C185" s="1"/>
      <c r="D185" s="25">
        <f>SUM('Purchase Production System:Distribution Customer'!D185)</f>
        <v>20349.236950000002</v>
      </c>
      <c r="E185" s="33"/>
      <c r="F185" s="25">
        <f>SUM('Purchase Production System:Distribution Customer'!F185)</f>
        <v>0</v>
      </c>
      <c r="G185" s="25">
        <f>SUM('Purchase Production System:Distribution Customer'!G185)</f>
        <v>20349.236950000002</v>
      </c>
      <c r="H185" s="81"/>
      <c r="I185" s="25">
        <f>SUM('Purchase Production System:Distribution Customer'!I185)</f>
        <v>4661.1156754763788</v>
      </c>
      <c r="J185" s="25">
        <f>SUM('Purchase Production System:Distribution Customer'!J185)</f>
        <v>1465.0804928173357</v>
      </c>
      <c r="K185" s="25">
        <f>SUM('Purchase Production System:Distribution Customer'!K185)</f>
        <v>661.58796079445369</v>
      </c>
      <c r="L185" s="25">
        <f>SUM('Purchase Production System:Distribution Customer'!L185)</f>
        <v>8.5409927519328691E-3</v>
      </c>
      <c r="M185" s="25">
        <f>SUM('Purchase Production System:Distribution Customer'!M185)</f>
        <v>2.2037770465345634</v>
      </c>
      <c r="N185" s="25">
        <f>SUM('Purchase Production System:Distribution Customer'!N185)</f>
        <v>0.21040295282881688</v>
      </c>
      <c r="O185" s="25">
        <f>SUM('Purchase Production System:Distribution Customer'!O185)</f>
        <v>292.72793773158043</v>
      </c>
      <c r="P185" s="25">
        <f>SUM('Purchase Production System:Distribution Customer'!P185)</f>
        <v>10.386242158186679</v>
      </c>
      <c r="Q185" s="25">
        <f>SUM('Purchase Production System:Distribution Customer'!Q185)</f>
        <v>51.124055744868933</v>
      </c>
      <c r="R185" s="25">
        <f>SUM('Purchase Production System:Distribution Customer'!R185)</f>
        <v>0.64516927868125684</v>
      </c>
      <c r="S185" s="25">
        <f>SUM('Purchase Production System:Distribution Customer'!S185)</f>
        <v>198.99799118600887</v>
      </c>
      <c r="T185" s="25">
        <f>SUM('Purchase Production System:Distribution Customer'!T185)</f>
        <v>4.8587973712607056E-2</v>
      </c>
      <c r="U185" s="25">
        <f>SUM('Purchase Production System:Distribution Customer'!U185)</f>
        <v>1113.6118908452463</v>
      </c>
      <c r="V185" s="25">
        <f>SUM('Purchase Production System:Distribution Customer'!V185)</f>
        <v>0.21459616798327069</v>
      </c>
      <c r="W185" s="25">
        <f>SUM('Purchase Production System:Distribution Customer'!W185)</f>
        <v>363.00754751491132</v>
      </c>
      <c r="X185" s="25">
        <f>SUM('Purchase Production System:Distribution Customer'!X185)</f>
        <v>529.7744911863366</v>
      </c>
      <c r="Y185" s="25">
        <f>SUM('Purchase Production System:Distribution Customer'!Y185)</f>
        <v>85.15351973567833</v>
      </c>
      <c r="Z185" s="25">
        <f>SUM('Purchase Production System:Distribution Customer'!Z185)</f>
        <v>1.965976627334133</v>
      </c>
      <c r="AA185" s="25">
        <f>SUM('Purchase Production System:Distribution Customer'!AA185)</f>
        <v>8968.3568439317805</v>
      </c>
      <c r="AB185" s="25">
        <f>SUM('Purchase Production System:Distribution Customer'!AB185)</f>
        <v>0.17684887196963758</v>
      </c>
      <c r="AC185" s="25">
        <f>SUM('Purchase Production System:Distribution Customer'!AC185)</f>
        <v>2.487498060792082</v>
      </c>
      <c r="AD185" s="25">
        <f>SUM('Purchase Production System:Distribution Customer'!AD185)</f>
        <v>1343.2859620759286</v>
      </c>
      <c r="AE185" s="25">
        <f>SUM('Purchase Production System:Distribution Customer'!AE185)</f>
        <v>382.34564680726368</v>
      </c>
      <c r="AF185" s="25">
        <f>SUM('Purchase Production System:Distribution Customer'!AF185)</f>
        <v>205.37980696103651</v>
      </c>
      <c r="AG185" s="25">
        <f>SUM('Purchase Production System:Distribution Customer'!AG185)</f>
        <v>7.4032625991703354</v>
      </c>
      <c r="AH185" s="25">
        <f>SUM('Purchase Production System:Distribution Customer'!AH185)</f>
        <v>1.936224461246568</v>
      </c>
    </row>
    <row r="186" spans="1:34" s="172" customFormat="1" ht="12" customHeight="1">
      <c r="A186" s="1"/>
      <c r="B186" s="16" t="s">
        <v>164</v>
      </c>
      <c r="C186" s="1"/>
      <c r="D186" s="25">
        <f>SUM('Purchase Production System:Distribution Customer'!D186)</f>
        <v>84831.354359878722</v>
      </c>
      <c r="E186" s="33"/>
      <c r="F186" s="25">
        <f>SUM('Purchase Production System:Distribution Customer'!F186)</f>
        <v>0</v>
      </c>
      <c r="G186" s="25">
        <f>SUM('Purchase Production System:Distribution Customer'!G186)</f>
        <v>84831.354359878722</v>
      </c>
      <c r="H186" s="81"/>
      <c r="I186" s="25">
        <f>SUM('Purchase Production System:Distribution Customer'!I186)</f>
        <v>12304.501946724542</v>
      </c>
      <c r="J186" s="25">
        <f>SUM('Purchase Production System:Distribution Customer'!J186)</f>
        <v>4186.4260468577286</v>
      </c>
      <c r="K186" s="25">
        <f>SUM('Purchase Production System:Distribution Customer'!K186)</f>
        <v>2895.4255057292494</v>
      </c>
      <c r="L186" s="25">
        <f>SUM('Purchase Production System:Distribution Customer'!L186)</f>
        <v>0</v>
      </c>
      <c r="M186" s="25">
        <f>SUM('Purchase Production System:Distribution Customer'!M186)</f>
        <v>13.057345348750616</v>
      </c>
      <c r="N186" s="25">
        <f>SUM('Purchase Production System:Distribution Customer'!N186)</f>
        <v>0</v>
      </c>
      <c r="O186" s="25">
        <f>SUM('Purchase Production System:Distribution Customer'!O186)</f>
        <v>1220.2700619374236</v>
      </c>
      <c r="P186" s="25">
        <f>SUM('Purchase Production System:Distribution Customer'!P186)</f>
        <v>0</v>
      </c>
      <c r="Q186" s="25">
        <f>SUM('Purchase Production System:Distribution Customer'!Q186)</f>
        <v>162.25220451162258</v>
      </c>
      <c r="R186" s="25">
        <f>SUM('Purchase Production System:Distribution Customer'!R186)</f>
        <v>1.4758315118865568</v>
      </c>
      <c r="S186" s="25">
        <f>SUM('Purchase Production System:Distribution Customer'!S186)</f>
        <v>920.34005175241077</v>
      </c>
      <c r="T186" s="25">
        <f>SUM('Purchase Production System:Distribution Customer'!T186)</f>
        <v>0</v>
      </c>
      <c r="U186" s="25">
        <f>SUM('Purchase Production System:Distribution Customer'!U186)</f>
        <v>7305.0208286669131</v>
      </c>
      <c r="V186" s="25">
        <f>SUM('Purchase Production System:Distribution Customer'!V186)</f>
        <v>0</v>
      </c>
      <c r="W186" s="25">
        <f>SUM('Purchase Production System:Distribution Customer'!W186)</f>
        <v>921.65751708891071</v>
      </c>
      <c r="X186" s="25">
        <f>SUM('Purchase Production System:Distribution Customer'!X186)</f>
        <v>0</v>
      </c>
      <c r="Y186" s="25">
        <f>SUM('Purchase Production System:Distribution Customer'!Y186)</f>
        <v>1437.192966114553</v>
      </c>
      <c r="Z186" s="25">
        <f>SUM('Purchase Production System:Distribution Customer'!Z186)</f>
        <v>0</v>
      </c>
      <c r="AA186" s="25">
        <f>SUM('Purchase Production System:Distribution Customer'!AA186)</f>
        <v>49420.585474833766</v>
      </c>
      <c r="AB186" s="25">
        <f>SUM('Purchase Production System:Distribution Customer'!AB186)</f>
        <v>17.256775990287661</v>
      </c>
      <c r="AC186" s="25">
        <f>SUM('Purchase Production System:Distribution Customer'!AC186)</f>
        <v>62.056750486436115</v>
      </c>
      <c r="AD186" s="25">
        <f>SUM('Purchase Production System:Distribution Customer'!AD186)</f>
        <v>2679.5014624756741</v>
      </c>
      <c r="AE186" s="25">
        <f>SUM('Purchase Production System:Distribution Customer'!AE186)</f>
        <v>833.19314825283152</v>
      </c>
      <c r="AF186" s="25">
        <f>SUM('Purchase Production System:Distribution Customer'!AF186)</f>
        <v>428.8223025341124</v>
      </c>
      <c r="AG186" s="25">
        <f>SUM('Purchase Production System:Distribution Customer'!AG186)</f>
        <v>10.842193363815582</v>
      </c>
      <c r="AH186" s="25">
        <f>SUM('Purchase Production System:Distribution Customer'!AH186)</f>
        <v>11.475945697791525</v>
      </c>
    </row>
    <row r="187" spans="1:34" s="172" customFormat="1" ht="12" customHeight="1">
      <c r="A187" s="1"/>
      <c r="B187" s="16" t="s">
        <v>166</v>
      </c>
      <c r="C187" s="1"/>
      <c r="D187" s="25">
        <f>SUM('Purchase Production System:Distribution Customer'!D187)</f>
        <v>89476.515342631465</v>
      </c>
      <c r="E187" s="33"/>
      <c r="F187" s="25">
        <f>SUM('Purchase Production System:Distribution Customer'!F187)</f>
        <v>0</v>
      </c>
      <c r="G187" s="25">
        <f>SUM('Purchase Production System:Distribution Customer'!G187)</f>
        <v>89476.515342631465</v>
      </c>
      <c r="H187" s="81"/>
      <c r="I187" s="25">
        <f>SUM('Purchase Production System:Distribution Customer'!I187)</f>
        <v>73335.374119592001</v>
      </c>
      <c r="J187" s="25">
        <f>SUM('Purchase Production System:Distribution Customer'!J187)</f>
        <v>6695.1442816266172</v>
      </c>
      <c r="K187" s="25">
        <f>SUM('Purchase Production System:Distribution Customer'!K187)</f>
        <v>2914.5303792086293</v>
      </c>
      <c r="L187" s="25">
        <f>SUM('Purchase Production System:Distribution Customer'!L187)</f>
        <v>18.526583158876331</v>
      </c>
      <c r="M187" s="25">
        <f>SUM('Purchase Production System:Distribution Customer'!M187)</f>
        <v>25.873932273404897</v>
      </c>
      <c r="N187" s="25">
        <f>SUM('Purchase Production System:Distribution Customer'!N187)</f>
        <v>206.92106527778594</v>
      </c>
      <c r="O187" s="25">
        <f>SUM('Purchase Production System:Distribution Customer'!O187)</f>
        <v>1064.7013531962264</v>
      </c>
      <c r="P187" s="25">
        <f>SUM('Purchase Production System:Distribution Customer'!P187)</f>
        <v>405.67655604018756</v>
      </c>
      <c r="Q187" s="25">
        <f>SUM('Purchase Production System:Distribution Customer'!Q187)</f>
        <v>13.975457010289</v>
      </c>
      <c r="R187" s="25">
        <f>SUM('Purchase Production System:Distribution Customer'!R187)</f>
        <v>0.32057475846224193</v>
      </c>
      <c r="S187" s="25">
        <f>SUM('Purchase Production System:Distribution Customer'!S187)</f>
        <v>1144.0492063427162</v>
      </c>
      <c r="T187" s="25">
        <f>SUM('Purchase Production System:Distribution Customer'!T187)</f>
        <v>95.148226561000669</v>
      </c>
      <c r="U187" s="25">
        <f>SUM('Purchase Production System:Distribution Customer'!U187)</f>
        <v>2670.791977218395</v>
      </c>
      <c r="V187" s="25">
        <f>SUM('Purchase Production System:Distribution Customer'!V187)</f>
        <v>821.97760856766217</v>
      </c>
      <c r="W187" s="25">
        <f>SUM('Purchase Production System:Distribution Customer'!W187)</f>
        <v>63.504021799217305</v>
      </c>
      <c r="X187" s="25">
        <f>SUM('Purchase Production System:Distribution Customer'!X187)</f>
        <v>0</v>
      </c>
      <c r="Y187" s="25">
        <f>SUM('Purchase Production System:Distribution Customer'!Y187)</f>
        <v>0</v>
      </c>
      <c r="Z187" s="25">
        <f>SUM('Purchase Production System:Distribution Customer'!Z187)</f>
        <v>0</v>
      </c>
      <c r="AA187" s="25">
        <f>SUM('Purchase Production System:Distribution Customer'!AA187)</f>
        <v>0</v>
      </c>
      <c r="AB187" s="25">
        <f>SUM('Purchase Production System:Distribution Customer'!AB187)</f>
        <v>0</v>
      </c>
      <c r="AC187" s="25">
        <f>SUM('Purchase Production System:Distribution Customer'!AC187)</f>
        <v>0</v>
      </c>
      <c r="AD187" s="25">
        <f>SUM('Purchase Production System:Distribution Customer'!AD187)</f>
        <v>0</v>
      </c>
      <c r="AE187" s="25">
        <f>SUM('Purchase Production System:Distribution Customer'!AE187)</f>
        <v>0</v>
      </c>
      <c r="AF187" s="25">
        <f>SUM('Purchase Production System:Distribution Customer'!AF187)</f>
        <v>0</v>
      </c>
      <c r="AG187" s="25">
        <f>SUM('Purchase Production System:Distribution Customer'!AG187)</f>
        <v>0</v>
      </c>
      <c r="AH187" s="25">
        <f>SUM('Purchase Production System:Distribution Customer'!AH187)</f>
        <v>0</v>
      </c>
    </row>
    <row r="188" spans="1:34" s="172" customFormat="1" ht="12" customHeight="1">
      <c r="A188" s="1"/>
      <c r="B188" s="16" t="s">
        <v>167</v>
      </c>
      <c r="C188" s="1"/>
      <c r="D188" s="25">
        <f>SUM('Purchase Production System:Distribution Customer'!D188)</f>
        <v>57755.119256315731</v>
      </c>
      <c r="E188" s="33"/>
      <c r="F188" s="25">
        <f>SUM('Purchase Production System:Distribution Customer'!F188)</f>
        <v>0</v>
      </c>
      <c r="G188" s="25">
        <f>SUM('Purchase Production System:Distribution Customer'!G188)</f>
        <v>57755.119256315731</v>
      </c>
      <c r="H188" s="81"/>
      <c r="I188" s="25">
        <f>SUM('Purchase Production System:Distribution Customer'!I188)</f>
        <v>0</v>
      </c>
      <c r="J188" s="25">
        <f>SUM('Purchase Production System:Distribution Customer'!J188)</f>
        <v>0</v>
      </c>
      <c r="K188" s="25">
        <f>SUM('Purchase Production System:Distribution Customer'!K188)</f>
        <v>0</v>
      </c>
      <c r="L188" s="25">
        <f>SUM('Purchase Production System:Distribution Customer'!L188)</f>
        <v>0</v>
      </c>
      <c r="M188" s="25">
        <f>SUM('Purchase Production System:Distribution Customer'!M188)</f>
        <v>0</v>
      </c>
      <c r="N188" s="25">
        <f>SUM('Purchase Production System:Distribution Customer'!N188)</f>
        <v>0</v>
      </c>
      <c r="O188" s="25">
        <f>SUM('Purchase Production System:Distribution Customer'!O188)</f>
        <v>0</v>
      </c>
      <c r="P188" s="25">
        <f>SUM('Purchase Production System:Distribution Customer'!P188)</f>
        <v>0</v>
      </c>
      <c r="Q188" s="25">
        <f>SUM('Purchase Production System:Distribution Customer'!Q188)</f>
        <v>0</v>
      </c>
      <c r="R188" s="25">
        <f>SUM('Purchase Production System:Distribution Customer'!R188)</f>
        <v>0</v>
      </c>
      <c r="S188" s="25">
        <f>SUM('Purchase Production System:Distribution Customer'!S188)</f>
        <v>0</v>
      </c>
      <c r="T188" s="25">
        <f>SUM('Purchase Production System:Distribution Customer'!T188)</f>
        <v>0</v>
      </c>
      <c r="U188" s="25">
        <f>SUM('Purchase Production System:Distribution Customer'!U188)</f>
        <v>0</v>
      </c>
      <c r="V188" s="25">
        <f>SUM('Purchase Production System:Distribution Customer'!V188)</f>
        <v>0</v>
      </c>
      <c r="W188" s="25">
        <f>SUM('Purchase Production System:Distribution Customer'!W188)</f>
        <v>0</v>
      </c>
      <c r="X188" s="25">
        <f>SUM('Purchase Production System:Distribution Customer'!X188)</f>
        <v>0</v>
      </c>
      <c r="Y188" s="25">
        <f>SUM('Purchase Production System:Distribution Customer'!Y188)</f>
        <v>0</v>
      </c>
      <c r="Z188" s="25">
        <f>SUM('Purchase Production System:Distribution Customer'!Z188)</f>
        <v>0</v>
      </c>
      <c r="AA188" s="25">
        <f>SUM('Purchase Production System:Distribution Customer'!AA188)</f>
        <v>0</v>
      </c>
      <c r="AB188" s="25">
        <f>SUM('Purchase Production System:Distribution Customer'!AB188)</f>
        <v>0</v>
      </c>
      <c r="AC188" s="25">
        <f>SUM('Purchase Production System:Distribution Customer'!AC188)</f>
        <v>0</v>
      </c>
      <c r="AD188" s="25">
        <f>SUM('Purchase Production System:Distribution Customer'!AD188)</f>
        <v>41817.55286711036</v>
      </c>
      <c r="AE188" s="25">
        <f>SUM('Purchase Production System:Distribution Customer'!AE188)</f>
        <v>5995.5765634668296</v>
      </c>
      <c r="AF188" s="25">
        <f>SUM('Purchase Production System:Distribution Customer'!AF188)</f>
        <v>6377.405772663602</v>
      </c>
      <c r="AG188" s="25">
        <f>SUM('Purchase Production System:Distribution Customer'!AG188)</f>
        <v>2612.2796699754467</v>
      </c>
      <c r="AH188" s="25">
        <f>SUM('Purchase Production System:Distribution Customer'!AH188)</f>
        <v>952.30438309950262</v>
      </c>
    </row>
    <row r="189" spans="1:34" s="172" customFormat="1" ht="12" customHeight="1">
      <c r="A189" s="1"/>
      <c r="B189" s="16" t="s">
        <v>168</v>
      </c>
      <c r="C189" s="1"/>
      <c r="D189" s="25">
        <f>SUM('Purchase Production System:Distribution Customer'!D189)</f>
        <v>185</v>
      </c>
      <c r="E189" s="33"/>
      <c r="F189" s="25">
        <f>SUM('Purchase Production System:Distribution Customer'!F189)</f>
        <v>0</v>
      </c>
      <c r="G189" s="25">
        <f>SUM('Purchase Production System:Distribution Customer'!G189)</f>
        <v>185</v>
      </c>
      <c r="H189" s="81"/>
      <c r="I189" s="25">
        <f>SUM('Purchase Production System:Distribution Customer'!I189)</f>
        <v>87.217609818971113</v>
      </c>
      <c r="J189" s="25">
        <f>SUM('Purchase Production System:Distribution Customer'!J189)</f>
        <v>10.264228858260115</v>
      </c>
      <c r="K189" s="25">
        <f>SUM('Purchase Production System:Distribution Customer'!K189)</f>
        <v>4.8112663207583788</v>
      </c>
      <c r="L189" s="25">
        <f>SUM('Purchase Production System:Distribution Customer'!L189)</f>
        <v>3.2129686698812304E-2</v>
      </c>
      <c r="M189" s="25">
        <f>SUM('Purchase Production System:Distribution Customer'!M189)</f>
        <v>3.4710133892866722E-2</v>
      </c>
      <c r="N189" s="25">
        <f>SUM('Purchase Production System:Distribution Customer'!N189)</f>
        <v>0.32429883411434451</v>
      </c>
      <c r="O189" s="25">
        <f>SUM('Purchase Production System:Distribution Customer'!O189)</f>
        <v>1.7398977246163803</v>
      </c>
      <c r="P189" s="25">
        <f>SUM('Purchase Production System:Distribution Customer'!P189)</f>
        <v>0.64263610626824563</v>
      </c>
      <c r="Q189" s="25">
        <f>SUM('Purchase Production System:Distribution Customer'!Q189)</f>
        <v>1.3473200956628642E-2</v>
      </c>
      <c r="R189" s="25">
        <f>SUM('Purchase Production System:Distribution Customer'!R189)</f>
        <v>3.0914357418361402E-4</v>
      </c>
      <c r="S189" s="25">
        <f>SUM('Purchase Production System:Distribution Customer'!S189)</f>
        <v>1.8057751920867586</v>
      </c>
      <c r="T189" s="25">
        <f>SUM('Purchase Production System:Distribution Customer'!T189)</f>
        <v>0.15055829373569307</v>
      </c>
      <c r="U189" s="25">
        <f>SUM('Purchase Production System:Distribution Customer'!U189)</f>
        <v>3.6624615329208665</v>
      </c>
      <c r="V189" s="25">
        <f>SUM('Purchase Production System:Distribution Customer'!V189)</f>
        <v>1.1689275052787573</v>
      </c>
      <c r="W189" s="25">
        <f>SUM('Purchase Production System:Distribution Customer'!W189)</f>
        <v>6.1221086791233323E-2</v>
      </c>
      <c r="X189" s="25">
        <f>SUM('Purchase Production System:Distribution Customer'!X189)</f>
        <v>0</v>
      </c>
      <c r="Y189" s="25">
        <f>SUM('Purchase Production System:Distribution Customer'!Y189)</f>
        <v>0</v>
      </c>
      <c r="Z189" s="25">
        <f>SUM('Purchase Production System:Distribution Customer'!Z189)</f>
        <v>0</v>
      </c>
      <c r="AA189" s="25">
        <f>SUM('Purchase Production System:Distribution Customer'!AA189)</f>
        <v>0</v>
      </c>
      <c r="AB189" s="25">
        <f>SUM('Purchase Production System:Distribution Customer'!AB189)</f>
        <v>0</v>
      </c>
      <c r="AC189" s="25">
        <f>SUM('Purchase Production System:Distribution Customer'!AC189)</f>
        <v>0</v>
      </c>
      <c r="AD189" s="25">
        <f>SUM('Purchase Production System:Distribution Customer'!AD189)</f>
        <v>49.921820135207568</v>
      </c>
      <c r="AE189" s="25">
        <f>SUM('Purchase Production System:Distribution Customer'!AE189)</f>
        <v>8.8073432784227332</v>
      </c>
      <c r="AF189" s="25">
        <f>SUM('Purchase Production System:Distribution Customer'!AF189)</f>
        <v>9.2017216851829904</v>
      </c>
      <c r="AG189" s="25">
        <f>SUM('Purchase Production System:Distribution Customer'!AG189)</f>
        <v>3.8238270715264298</v>
      </c>
      <c r="AH189" s="25">
        <f>SUM('Purchase Production System:Distribution Customer'!AH189)</f>
        <v>1.315784390735933</v>
      </c>
    </row>
    <row r="190" spans="1:34" s="172" customFormat="1" ht="12" customHeight="1">
      <c r="A190" s="1"/>
      <c r="B190" s="16" t="s">
        <v>169</v>
      </c>
      <c r="C190" s="1"/>
      <c r="D190" s="25">
        <f>SUM('Purchase Production System:Distribution Customer'!D190)</f>
        <v>42326.684311174075</v>
      </c>
      <c r="E190" s="33"/>
      <c r="F190" s="25">
        <f>SUM('Purchase Production System:Distribution Customer'!F190)</f>
        <v>0</v>
      </c>
      <c r="G190" s="25">
        <f>SUM('Purchase Production System:Distribution Customer'!G190)</f>
        <v>42326.684311174075</v>
      </c>
      <c r="H190" s="81"/>
      <c r="I190" s="25">
        <f>SUM('Purchase Production System:Distribution Customer'!I190)</f>
        <v>17066.177545600432</v>
      </c>
      <c r="J190" s="25">
        <f>SUM('Purchase Production System:Distribution Customer'!J190)</f>
        <v>2143.5313540266498</v>
      </c>
      <c r="K190" s="25">
        <f>SUM('Purchase Production System:Distribution Customer'!K190)</f>
        <v>1180.4014976709884</v>
      </c>
      <c r="L190" s="25">
        <f>SUM('Purchase Production System:Distribution Customer'!L190)</f>
        <v>3.5957203685400976</v>
      </c>
      <c r="M190" s="25">
        <f>SUM('Purchase Production System:Distribution Customer'!M190)</f>
        <v>17.997771841111245</v>
      </c>
      <c r="N190" s="25">
        <f>SUM('Purchase Production System:Distribution Customer'!N190)</f>
        <v>67.342535493626301</v>
      </c>
      <c r="O190" s="25">
        <f>SUM('Purchase Production System:Distribution Customer'!O190)</f>
        <v>414.06175414402884</v>
      </c>
      <c r="P190" s="25">
        <f>SUM('Purchase Production System:Distribution Customer'!P190)</f>
        <v>73.050665640740959</v>
      </c>
      <c r="Q190" s="25">
        <f>SUM('Purchase Production System:Distribution Customer'!Q190)</f>
        <v>36.098605626483845</v>
      </c>
      <c r="R190" s="25">
        <f>SUM('Purchase Production System:Distribution Customer'!R190)</f>
        <v>0.62989031156709918</v>
      </c>
      <c r="S190" s="25">
        <f>SUM('Purchase Production System:Distribution Customer'!S190)</f>
        <v>377.15103467267056</v>
      </c>
      <c r="T190" s="25">
        <f>SUM('Purchase Production System:Distribution Customer'!T190)</f>
        <v>16.813540288257542</v>
      </c>
      <c r="U190" s="25">
        <f>SUM('Purchase Production System:Distribution Customer'!U190)</f>
        <v>1694.7381128224677</v>
      </c>
      <c r="V190" s="25">
        <f>SUM('Purchase Production System:Distribution Customer'!V190)</f>
        <v>130.86066610587238</v>
      </c>
      <c r="W190" s="25">
        <f>SUM('Purchase Production System:Distribution Customer'!W190)</f>
        <v>189.64652982263527</v>
      </c>
      <c r="X190" s="25">
        <f>SUM('Purchase Production System:Distribution Customer'!X190)</f>
        <v>95.88802362063781</v>
      </c>
      <c r="Y190" s="25">
        <f>SUM('Purchase Production System:Distribution Customer'!Y190)</f>
        <v>192.2411172875145</v>
      </c>
      <c r="Z190" s="25">
        <f>SUM('Purchase Production System:Distribution Customer'!Z190)</f>
        <v>199.76454293464266</v>
      </c>
      <c r="AA190" s="25">
        <f>SUM('Purchase Production System:Distribution Customer'!AA190)</f>
        <v>7763.8518864866464</v>
      </c>
      <c r="AB190" s="25">
        <f>SUM('Purchase Production System:Distribution Customer'!AB190)</f>
        <v>2.4937455957515731</v>
      </c>
      <c r="AC190" s="25">
        <f>SUM('Purchase Production System:Distribution Customer'!AC190)</f>
        <v>10.717691729159657</v>
      </c>
      <c r="AD190" s="25">
        <f>SUM('Purchase Production System:Distribution Customer'!AD190)</f>
        <v>7868.9490722179744</v>
      </c>
      <c r="AE190" s="25">
        <f>SUM('Purchase Production System:Distribution Customer'!AE190)</f>
        <v>1156.6211319823865</v>
      </c>
      <c r="AF190" s="25">
        <f>SUM('Purchase Production System:Distribution Customer'!AF190)</f>
        <v>1043.7600310231219</v>
      </c>
      <c r="AG190" s="25">
        <f>SUM('Purchase Production System:Distribution Customer'!AG190)</f>
        <v>403.93871708196343</v>
      </c>
      <c r="AH190" s="25">
        <f>SUM('Purchase Production System:Distribution Customer'!AH190)</f>
        <v>176.36112677821436</v>
      </c>
    </row>
    <row r="191" spans="1:34" s="172" customFormat="1" ht="12" customHeight="1" thickBot="1">
      <c r="A191" s="1"/>
      <c r="B191" s="16" t="s">
        <v>42</v>
      </c>
      <c r="C191" s="1"/>
      <c r="D191" s="47">
        <f>SUM(D184:D190)</f>
        <v>295932.44547999999</v>
      </c>
      <c r="E191" s="33"/>
      <c r="F191" s="47">
        <f t="shared" ref="F191:G191" si="25">SUM(F184:F190)</f>
        <v>0</v>
      </c>
      <c r="G191" s="47">
        <f t="shared" si="25"/>
        <v>295932.44547999999</v>
      </c>
      <c r="H191" s="81"/>
      <c r="I191" s="47">
        <f t="shared" ref="I191:AH191" si="26">SUM(I184:I190)</f>
        <v>107454.38689721233</v>
      </c>
      <c r="J191" s="47">
        <f t="shared" si="26"/>
        <v>14500.44640418659</v>
      </c>
      <c r="K191" s="47">
        <f t="shared" si="26"/>
        <v>7656.7566097240797</v>
      </c>
      <c r="L191" s="47">
        <f t="shared" si="26"/>
        <v>22.162974206867172</v>
      </c>
      <c r="M191" s="47">
        <f t="shared" si="26"/>
        <v>59.167536643694184</v>
      </c>
      <c r="N191" s="47">
        <f t="shared" si="26"/>
        <v>274.79830255835543</v>
      </c>
      <c r="O191" s="47">
        <f t="shared" si="26"/>
        <v>2993.5010047338751</v>
      </c>
      <c r="P191" s="47">
        <f t="shared" si="26"/>
        <v>489.75609994538343</v>
      </c>
      <c r="Q191" s="47">
        <f t="shared" si="26"/>
        <v>263.46379609422104</v>
      </c>
      <c r="R191" s="47">
        <f t="shared" si="26"/>
        <v>3.0717750041713385</v>
      </c>
      <c r="S191" s="47">
        <f t="shared" si="26"/>
        <v>2642.3440591458934</v>
      </c>
      <c r="T191" s="47">
        <f t="shared" si="26"/>
        <v>112.16091311670652</v>
      </c>
      <c r="U191" s="47">
        <f t="shared" si="26"/>
        <v>12787.825271085943</v>
      </c>
      <c r="V191" s="47">
        <f t="shared" si="26"/>
        <v>954.2217983467965</v>
      </c>
      <c r="W191" s="47">
        <f t="shared" si="26"/>
        <v>1537.8768373124658</v>
      </c>
      <c r="X191" s="47">
        <f t="shared" si="26"/>
        <v>625.6625148069744</v>
      </c>
      <c r="Y191" s="47">
        <f t="shared" si="26"/>
        <v>1714.5876031377459</v>
      </c>
      <c r="Z191" s="47">
        <f t="shared" si="26"/>
        <v>201.73051956197679</v>
      </c>
      <c r="AA191" s="47">
        <f t="shared" si="26"/>
        <v>66152.794205252198</v>
      </c>
      <c r="AB191" s="47">
        <f t="shared" si="26"/>
        <v>19.927370458008873</v>
      </c>
      <c r="AC191" s="47">
        <f t="shared" si="26"/>
        <v>75.261940276387847</v>
      </c>
      <c r="AD191" s="47">
        <f t="shared" si="26"/>
        <v>54459.201113598552</v>
      </c>
      <c r="AE191" s="47">
        <f t="shared" si="26"/>
        <v>8574.550210580519</v>
      </c>
      <c r="AF191" s="47">
        <f t="shared" si="26"/>
        <v>8171.7923824507543</v>
      </c>
      <c r="AG191" s="47">
        <f t="shared" si="26"/>
        <v>3041.6038761320287</v>
      </c>
      <c r="AH191" s="47">
        <f t="shared" si="26"/>
        <v>1143.3934644274909</v>
      </c>
    </row>
    <row r="192" spans="1:34" s="172" customFormat="1" ht="12" customHeight="1">
      <c r="A192" s="1"/>
      <c r="B192" s="1"/>
      <c r="C192" s="1"/>
      <c r="D192" s="25"/>
      <c r="E192" s="33"/>
      <c r="F192" s="25"/>
      <c r="G192" s="25"/>
      <c r="H192" s="81"/>
      <c r="I192" s="25"/>
      <c r="J192" s="25"/>
      <c r="K192" s="25"/>
      <c r="L192" s="96"/>
      <c r="M192" s="25"/>
      <c r="N192" s="25"/>
      <c r="O192" s="25"/>
      <c r="P192" s="25"/>
      <c r="Q192" s="25"/>
      <c r="R192" s="25"/>
      <c r="S192" s="25"/>
      <c r="T192" s="25"/>
      <c r="U192" s="25"/>
      <c r="V192" s="25"/>
      <c r="W192" s="25"/>
      <c r="X192" s="96"/>
      <c r="Y192" s="25"/>
      <c r="Z192" s="25"/>
      <c r="AA192" s="25"/>
      <c r="AB192" s="25"/>
      <c r="AC192" s="25"/>
      <c r="AD192" s="25"/>
      <c r="AE192" s="25"/>
      <c r="AF192" s="25"/>
      <c r="AG192" s="25"/>
      <c r="AH192" s="25"/>
    </row>
    <row r="193" spans="1:34" s="172" customFormat="1" ht="12" customHeight="1">
      <c r="A193" s="16" t="s">
        <v>170</v>
      </c>
      <c r="B193" s="1"/>
      <c r="C193" s="1"/>
      <c r="D193" s="25"/>
      <c r="E193" s="33"/>
      <c r="F193" s="25"/>
      <c r="G193" s="25"/>
      <c r="H193" s="81"/>
      <c r="I193" s="25"/>
      <c r="J193" s="25"/>
      <c r="K193" s="25"/>
      <c r="L193" s="96"/>
      <c r="M193" s="25"/>
      <c r="N193" s="25"/>
      <c r="O193" s="25"/>
      <c r="P193" s="25"/>
      <c r="Q193" s="25"/>
      <c r="R193" s="25"/>
      <c r="S193" s="25"/>
      <c r="T193" s="25"/>
      <c r="U193" s="25"/>
      <c r="V193" s="25"/>
      <c r="W193" s="25"/>
      <c r="X193" s="96"/>
      <c r="Y193" s="25"/>
      <c r="Z193" s="25"/>
      <c r="AA193" s="25"/>
      <c r="AB193" s="25"/>
      <c r="AC193" s="25"/>
      <c r="AD193" s="25"/>
      <c r="AE193" s="25"/>
      <c r="AF193" s="25"/>
      <c r="AG193" s="25"/>
      <c r="AH193" s="25"/>
    </row>
    <row r="194" spans="1:34" s="172" customFormat="1" ht="12" customHeight="1">
      <c r="A194" s="1"/>
      <c r="B194" s="1"/>
      <c r="C194" s="1"/>
      <c r="D194" s="25"/>
      <c r="E194" s="33"/>
      <c r="F194" s="25"/>
      <c r="G194" s="25"/>
      <c r="H194" s="81"/>
      <c r="I194" s="25"/>
      <c r="J194" s="25"/>
      <c r="K194" s="25"/>
      <c r="L194" s="96"/>
      <c r="M194" s="25"/>
      <c r="N194" s="25"/>
      <c r="O194" s="25"/>
      <c r="P194" s="25"/>
      <c r="Q194" s="25"/>
      <c r="R194" s="25"/>
      <c r="S194" s="25"/>
      <c r="T194" s="25"/>
      <c r="U194" s="25"/>
      <c r="V194" s="25"/>
      <c r="W194" s="25"/>
      <c r="X194" s="96"/>
      <c r="Y194" s="25"/>
      <c r="Z194" s="25"/>
      <c r="AA194" s="25"/>
      <c r="AB194" s="25"/>
      <c r="AC194" s="25"/>
      <c r="AD194" s="25"/>
      <c r="AE194" s="25"/>
      <c r="AF194" s="25"/>
      <c r="AG194" s="25"/>
      <c r="AH194" s="25"/>
    </row>
    <row r="195" spans="1:34" s="172" customFormat="1" ht="12" customHeight="1">
      <c r="A195" s="16" t="s">
        <v>171</v>
      </c>
      <c r="B195" s="1"/>
      <c r="C195" s="1"/>
      <c r="D195" s="25"/>
      <c r="E195" s="33"/>
      <c r="F195" s="25"/>
      <c r="G195" s="25"/>
      <c r="H195" s="81"/>
      <c r="I195" s="25"/>
      <c r="J195" s="25"/>
      <c r="K195" s="25"/>
      <c r="L195" s="96"/>
      <c r="M195" s="25"/>
      <c r="N195" s="25"/>
      <c r="O195" s="25"/>
      <c r="P195" s="25"/>
      <c r="Q195" s="25"/>
      <c r="R195" s="25"/>
      <c r="S195" s="25"/>
      <c r="T195" s="25"/>
      <c r="U195" s="25"/>
      <c r="V195" s="25"/>
      <c r="W195" s="25"/>
      <c r="X195" s="96"/>
      <c r="Y195" s="25"/>
      <c r="Z195" s="25"/>
      <c r="AA195" s="25"/>
      <c r="AB195" s="25"/>
      <c r="AC195" s="25"/>
      <c r="AD195" s="25"/>
      <c r="AE195" s="25"/>
      <c r="AF195" s="25"/>
      <c r="AG195" s="25"/>
      <c r="AH195" s="25"/>
    </row>
    <row r="196" spans="1:34" s="172" customFormat="1" ht="12" customHeight="1">
      <c r="A196" s="1"/>
      <c r="B196" s="16" t="s">
        <v>172</v>
      </c>
      <c r="C196" s="1"/>
      <c r="D196" s="25">
        <f>SUM('Purchase Production System:Distribution Customer'!D196)</f>
        <v>399935.96807733027</v>
      </c>
      <c r="E196" s="33"/>
      <c r="F196" s="25">
        <f>SUM('Purchase Production System:Distribution Customer'!F196)</f>
        <v>0</v>
      </c>
      <c r="G196" s="25">
        <f>SUM('Purchase Production System:Distribution Customer'!G196)</f>
        <v>399935.96807733027</v>
      </c>
      <c r="H196" s="81"/>
      <c r="I196" s="25">
        <f>SUM('Purchase Production System:Distribution Customer'!I196)</f>
        <v>322513.03391238319</v>
      </c>
      <c r="J196" s="25">
        <f>SUM('Purchase Production System:Distribution Customer'!J196)</f>
        <v>66616.767056639859</v>
      </c>
      <c r="K196" s="25">
        <f>SUM('Purchase Production System:Distribution Customer'!K196)</f>
        <v>4997.2234865624405</v>
      </c>
      <c r="L196" s="25">
        <f>SUM('Purchase Production System:Distribution Customer'!L196)</f>
        <v>3.6641488452000002</v>
      </c>
      <c r="M196" s="25">
        <f>SUM('Purchase Production System:Distribution Customer'!M196)</f>
        <v>20.8504534536</v>
      </c>
      <c r="N196" s="25">
        <f>SUM('Purchase Production System:Distribution Customer'!N196)</f>
        <v>427.04931528600002</v>
      </c>
      <c r="O196" s="25">
        <f>SUM('Purchase Production System:Distribution Customer'!O196)</f>
        <v>2159.8773562799997</v>
      </c>
      <c r="P196" s="25">
        <f>SUM('Purchase Production System:Distribution Customer'!P196)</f>
        <v>410.49401424000007</v>
      </c>
      <c r="Q196" s="25">
        <f>SUM('Purchase Production System:Distribution Customer'!Q196)</f>
        <v>2755.4581555200002</v>
      </c>
      <c r="R196" s="25">
        <f>SUM('Purchase Production System:Distribution Customer'!R196)</f>
        <v>31.550178120000002</v>
      </c>
      <c r="S196" s="25">
        <f>SUM('Purchase Production System:Distribution Customer'!S196)</f>
        <v>0</v>
      </c>
      <c r="T196" s="25">
        <f>SUM('Purchase Production System:Distribution Customer'!T196)</f>
        <v>0</v>
      </c>
      <c r="U196" s="25">
        <f>SUM('Purchase Production System:Distribution Customer'!U196)</f>
        <v>0</v>
      </c>
      <c r="V196" s="25">
        <f>SUM('Purchase Production System:Distribution Customer'!V196)</f>
        <v>0</v>
      </c>
      <c r="W196" s="25">
        <f>SUM('Purchase Production System:Distribution Customer'!W196)</f>
        <v>0</v>
      </c>
      <c r="X196" s="25">
        <f>SUM('Purchase Production System:Distribution Customer'!X196)</f>
        <v>0</v>
      </c>
      <c r="Y196" s="25">
        <f>SUM('Purchase Production System:Distribution Customer'!Y196)</f>
        <v>0</v>
      </c>
      <c r="Z196" s="25">
        <f>SUM('Purchase Production System:Distribution Customer'!Z196)</f>
        <v>0</v>
      </c>
      <c r="AA196" s="25">
        <f>SUM('Purchase Production System:Distribution Customer'!AA196)</f>
        <v>0</v>
      </c>
      <c r="AB196" s="25">
        <f>SUM('Purchase Production System:Distribution Customer'!AB196)</f>
        <v>0</v>
      </c>
      <c r="AC196" s="25">
        <f>SUM('Purchase Production System:Distribution Customer'!AC196)</f>
        <v>0</v>
      </c>
      <c r="AD196" s="25">
        <f>SUM('Purchase Production System:Distribution Customer'!AD196)</f>
        <v>0</v>
      </c>
      <c r="AE196" s="25">
        <f>SUM('Purchase Production System:Distribution Customer'!AE196)</f>
        <v>0</v>
      </c>
      <c r="AF196" s="25">
        <f>SUM('Purchase Production System:Distribution Customer'!AF196)</f>
        <v>0</v>
      </c>
      <c r="AG196" s="25">
        <f>SUM('Purchase Production System:Distribution Customer'!AG196)</f>
        <v>0</v>
      </c>
      <c r="AH196" s="25">
        <f>SUM('Purchase Production System:Distribution Customer'!AH196)</f>
        <v>0</v>
      </c>
    </row>
    <row r="197" spans="1:34" s="172" customFormat="1" ht="12" customHeight="1">
      <c r="A197" s="1"/>
      <c r="B197" s="16" t="s">
        <v>173</v>
      </c>
      <c r="C197" s="1"/>
      <c r="D197" s="25">
        <f>SUM('Purchase Production System:Distribution Customer'!D197)</f>
        <v>124941.722414805</v>
      </c>
      <c r="E197" s="33"/>
      <c r="F197" s="25">
        <f>SUM('Purchase Production System:Distribution Customer'!F197)</f>
        <v>0</v>
      </c>
      <c r="G197" s="25">
        <f>SUM('Purchase Production System:Distribution Customer'!G197)</f>
        <v>124941.722414805</v>
      </c>
      <c r="H197" s="81"/>
      <c r="I197" s="25">
        <f>SUM('Purchase Production System:Distribution Customer'!I197)</f>
        <v>0</v>
      </c>
      <c r="J197" s="25">
        <f>SUM('Purchase Production System:Distribution Customer'!J197)</f>
        <v>0</v>
      </c>
      <c r="K197" s="25">
        <f>SUM('Purchase Production System:Distribution Customer'!K197)</f>
        <v>0</v>
      </c>
      <c r="L197" s="25">
        <f>SUM('Purchase Production System:Distribution Customer'!L197)</f>
        <v>0</v>
      </c>
      <c r="M197" s="25">
        <f>SUM('Purchase Production System:Distribution Customer'!M197)</f>
        <v>0</v>
      </c>
      <c r="N197" s="25">
        <f>SUM('Purchase Production System:Distribution Customer'!N197)</f>
        <v>0</v>
      </c>
      <c r="O197" s="25">
        <f>SUM('Purchase Production System:Distribution Customer'!O197)</f>
        <v>0</v>
      </c>
      <c r="P197" s="25">
        <f>SUM('Purchase Production System:Distribution Customer'!P197)</f>
        <v>0</v>
      </c>
      <c r="Q197" s="25">
        <f>SUM('Purchase Production System:Distribution Customer'!Q197)</f>
        <v>0</v>
      </c>
      <c r="R197" s="25">
        <f>SUM('Purchase Production System:Distribution Customer'!R197)</f>
        <v>0</v>
      </c>
      <c r="S197" s="25">
        <f>SUM('Purchase Production System:Distribution Customer'!S197)</f>
        <v>0</v>
      </c>
      <c r="T197" s="25">
        <f>SUM('Purchase Production System:Distribution Customer'!T197)</f>
        <v>0</v>
      </c>
      <c r="U197" s="25">
        <f>SUM('Purchase Production System:Distribution Customer'!U197)</f>
        <v>0</v>
      </c>
      <c r="V197" s="25">
        <f>SUM('Purchase Production System:Distribution Customer'!V197)</f>
        <v>0</v>
      </c>
      <c r="W197" s="25">
        <f>SUM('Purchase Production System:Distribution Customer'!W197)</f>
        <v>0</v>
      </c>
      <c r="X197" s="25">
        <f>SUM('Purchase Production System:Distribution Customer'!X197)</f>
        <v>0</v>
      </c>
      <c r="Y197" s="25">
        <f>SUM('Purchase Production System:Distribution Customer'!Y197)</f>
        <v>0</v>
      </c>
      <c r="Z197" s="25">
        <f>SUM('Purchase Production System:Distribution Customer'!Z197)</f>
        <v>0</v>
      </c>
      <c r="AA197" s="25">
        <f>SUM('Purchase Production System:Distribution Customer'!AA197)</f>
        <v>0</v>
      </c>
      <c r="AB197" s="25">
        <f>SUM('Purchase Production System:Distribution Customer'!AB197)</f>
        <v>0</v>
      </c>
      <c r="AC197" s="25">
        <f>SUM('Purchase Production System:Distribution Customer'!AC197)</f>
        <v>0</v>
      </c>
      <c r="AD197" s="25">
        <f>SUM('Purchase Production System:Distribution Customer'!AD197)</f>
        <v>96458.665348349285</v>
      </c>
      <c r="AE197" s="25">
        <f>SUM('Purchase Production System:Distribution Customer'!AE197)</f>
        <v>19096.149332316894</v>
      </c>
      <c r="AF197" s="25">
        <f>SUM('Purchase Production System:Distribution Customer'!AF197)</f>
        <v>2106.4331946472207</v>
      </c>
      <c r="AG197" s="25">
        <f>SUM('Purchase Production System:Distribution Customer'!AG197)</f>
        <v>0</v>
      </c>
      <c r="AH197" s="25">
        <f>SUM('Purchase Production System:Distribution Customer'!AH197)</f>
        <v>7280.4745394915999</v>
      </c>
    </row>
    <row r="198" spans="1:34" s="172" customFormat="1" ht="12" customHeight="1">
      <c r="A198" s="1"/>
      <c r="B198" s="16" t="s">
        <v>174</v>
      </c>
      <c r="C198" s="1"/>
      <c r="D198" s="25">
        <f>SUM('Purchase Production System:Distribution Customer'!D198)</f>
        <v>44459.322218650654</v>
      </c>
      <c r="E198" s="33"/>
      <c r="F198" s="25">
        <f>SUM('Purchase Production System:Distribution Customer'!F198)</f>
        <v>0</v>
      </c>
      <c r="G198" s="25">
        <f>SUM('Purchase Production System:Distribution Customer'!G198)</f>
        <v>44459.322218650654</v>
      </c>
      <c r="H198" s="81"/>
      <c r="I198" s="25">
        <f>SUM('Purchase Production System:Distribution Customer'!I198)</f>
        <v>0</v>
      </c>
      <c r="J198" s="25">
        <f>SUM('Purchase Production System:Distribution Customer'!J198)</f>
        <v>0</v>
      </c>
      <c r="K198" s="25">
        <f>SUM('Purchase Production System:Distribution Customer'!K198)</f>
        <v>0</v>
      </c>
      <c r="L198" s="25">
        <f>SUM('Purchase Production System:Distribution Customer'!L198)</f>
        <v>0</v>
      </c>
      <c r="M198" s="25">
        <f>SUM('Purchase Production System:Distribution Customer'!M198)</f>
        <v>0</v>
      </c>
      <c r="N198" s="25">
        <f>SUM('Purchase Production System:Distribution Customer'!N198)</f>
        <v>0</v>
      </c>
      <c r="O198" s="25">
        <f>SUM('Purchase Production System:Distribution Customer'!O198)</f>
        <v>0</v>
      </c>
      <c r="P198" s="25">
        <f>SUM('Purchase Production System:Distribution Customer'!P198)</f>
        <v>0</v>
      </c>
      <c r="Q198" s="25">
        <f>SUM('Purchase Production System:Distribution Customer'!Q198)</f>
        <v>0</v>
      </c>
      <c r="R198" s="25">
        <f>SUM('Purchase Production System:Distribution Customer'!R198)</f>
        <v>0</v>
      </c>
      <c r="S198" s="25">
        <f>SUM('Purchase Production System:Distribution Customer'!S198)</f>
        <v>0</v>
      </c>
      <c r="T198" s="25">
        <f>SUM('Purchase Production System:Distribution Customer'!T198)</f>
        <v>0</v>
      </c>
      <c r="U198" s="25">
        <f>SUM('Purchase Production System:Distribution Customer'!U198)</f>
        <v>0</v>
      </c>
      <c r="V198" s="25">
        <f>SUM('Purchase Production System:Distribution Customer'!V198)</f>
        <v>0</v>
      </c>
      <c r="W198" s="25">
        <f>SUM('Purchase Production System:Distribution Customer'!W198)</f>
        <v>0</v>
      </c>
      <c r="X198" s="25">
        <f>SUM('Purchase Production System:Distribution Customer'!X198)</f>
        <v>0</v>
      </c>
      <c r="Y198" s="25">
        <f>SUM('Purchase Production System:Distribution Customer'!Y198)</f>
        <v>0</v>
      </c>
      <c r="Z198" s="25">
        <f>SUM('Purchase Production System:Distribution Customer'!Z198)</f>
        <v>0</v>
      </c>
      <c r="AA198" s="25">
        <f>SUM('Purchase Production System:Distribution Customer'!AA198)</f>
        <v>0</v>
      </c>
      <c r="AB198" s="25">
        <f>SUM('Purchase Production System:Distribution Customer'!AB198)</f>
        <v>0</v>
      </c>
      <c r="AC198" s="25">
        <f>SUM('Purchase Production System:Distribution Customer'!AC198)</f>
        <v>0</v>
      </c>
      <c r="AD198" s="25">
        <f>SUM('Purchase Production System:Distribution Customer'!AD198)</f>
        <v>31467.807160829012</v>
      </c>
      <c r="AE198" s="25">
        <f>SUM('Purchase Production System:Distribution Customer'!AE198)</f>
        <v>9488.1782778304769</v>
      </c>
      <c r="AF198" s="25">
        <f>SUM('Purchase Production System:Distribution Customer'!AF198)</f>
        <v>2971.8914354562594</v>
      </c>
      <c r="AG198" s="25">
        <f>SUM('Purchase Production System:Distribution Customer'!AG198)</f>
        <v>0</v>
      </c>
      <c r="AH198" s="25">
        <f>SUM('Purchase Production System:Distribution Customer'!AH198)</f>
        <v>531.4453445349094</v>
      </c>
    </row>
    <row r="199" spans="1:34" s="172" customFormat="1" ht="12" customHeight="1">
      <c r="A199" s="1"/>
      <c r="B199" s="16" t="s">
        <v>175</v>
      </c>
      <c r="C199" s="1"/>
      <c r="D199" s="25">
        <f>SUM('Purchase Production System:Distribution Customer'!D199)</f>
        <v>1333.1081693102471</v>
      </c>
      <c r="E199" s="33"/>
      <c r="F199" s="25">
        <f>SUM('Purchase Production System:Distribution Customer'!F199)</f>
        <v>0</v>
      </c>
      <c r="G199" s="25">
        <f>SUM('Purchase Production System:Distribution Customer'!G199)</f>
        <v>1333.1081693102471</v>
      </c>
      <c r="H199" s="81"/>
      <c r="I199" s="25">
        <f>SUM('Purchase Production System:Distribution Customer'!I199)</f>
        <v>0</v>
      </c>
      <c r="J199" s="25">
        <f>SUM('Purchase Production System:Distribution Customer'!J199)</f>
        <v>0</v>
      </c>
      <c r="K199" s="25">
        <f>SUM('Purchase Production System:Distribution Customer'!K199)</f>
        <v>0</v>
      </c>
      <c r="L199" s="25">
        <f>SUM('Purchase Production System:Distribution Customer'!L199)</f>
        <v>0</v>
      </c>
      <c r="M199" s="25">
        <f>SUM('Purchase Production System:Distribution Customer'!M199)</f>
        <v>0</v>
      </c>
      <c r="N199" s="25">
        <f>SUM('Purchase Production System:Distribution Customer'!N199)</f>
        <v>0</v>
      </c>
      <c r="O199" s="25">
        <f>SUM('Purchase Production System:Distribution Customer'!O199)</f>
        <v>0</v>
      </c>
      <c r="P199" s="25">
        <f>SUM('Purchase Production System:Distribution Customer'!P199)</f>
        <v>0</v>
      </c>
      <c r="Q199" s="25">
        <f>SUM('Purchase Production System:Distribution Customer'!Q199)</f>
        <v>0</v>
      </c>
      <c r="R199" s="25">
        <f>SUM('Purchase Production System:Distribution Customer'!R199)</f>
        <v>0</v>
      </c>
      <c r="S199" s="25">
        <f>SUM('Purchase Production System:Distribution Customer'!S199)</f>
        <v>0</v>
      </c>
      <c r="T199" s="25">
        <f>SUM('Purchase Production System:Distribution Customer'!T199)</f>
        <v>0</v>
      </c>
      <c r="U199" s="25">
        <f>SUM('Purchase Production System:Distribution Customer'!U199)</f>
        <v>0</v>
      </c>
      <c r="V199" s="25">
        <f>SUM('Purchase Production System:Distribution Customer'!V199)</f>
        <v>0</v>
      </c>
      <c r="W199" s="25">
        <f>SUM('Purchase Production System:Distribution Customer'!W199)</f>
        <v>0</v>
      </c>
      <c r="X199" s="25">
        <f>SUM('Purchase Production System:Distribution Customer'!X199)</f>
        <v>0</v>
      </c>
      <c r="Y199" s="25">
        <f>SUM('Purchase Production System:Distribution Customer'!Y199)</f>
        <v>0</v>
      </c>
      <c r="Z199" s="25">
        <f>SUM('Purchase Production System:Distribution Customer'!Z199)</f>
        <v>0</v>
      </c>
      <c r="AA199" s="25">
        <f>SUM('Purchase Production System:Distribution Customer'!AA199)</f>
        <v>0</v>
      </c>
      <c r="AB199" s="25">
        <f>SUM('Purchase Production System:Distribution Customer'!AB199)</f>
        <v>0</v>
      </c>
      <c r="AC199" s="25">
        <f>SUM('Purchase Production System:Distribution Customer'!AC199)</f>
        <v>0</v>
      </c>
      <c r="AD199" s="25">
        <f>SUM('Purchase Production System:Distribution Customer'!AD199)</f>
        <v>902.69017354206426</v>
      </c>
      <c r="AE199" s="25">
        <f>SUM('Purchase Production System:Distribution Customer'!AE199)</f>
        <v>292.64387911889219</v>
      </c>
      <c r="AF199" s="25">
        <f>SUM('Purchase Production System:Distribution Customer'!AF199)</f>
        <v>102.75782683863285</v>
      </c>
      <c r="AG199" s="25">
        <f>SUM('Purchase Production System:Distribution Customer'!AG199)</f>
        <v>0</v>
      </c>
      <c r="AH199" s="25">
        <f>SUM('Purchase Production System:Distribution Customer'!AH199)</f>
        <v>35.01628981065776</v>
      </c>
    </row>
    <row r="200" spans="1:34" s="172" customFormat="1" ht="12" customHeight="1">
      <c r="A200" s="1"/>
      <c r="B200" s="16" t="s">
        <v>176</v>
      </c>
      <c r="C200" s="1"/>
      <c r="D200" s="25">
        <f>SUM('Purchase Production System:Distribution Customer'!D200)</f>
        <v>27059.557700803052</v>
      </c>
      <c r="E200" s="33"/>
      <c r="F200" s="25">
        <f>SUM('Purchase Production System:Distribution Customer'!F200)</f>
        <v>0</v>
      </c>
      <c r="G200" s="25">
        <f>SUM('Purchase Production System:Distribution Customer'!G200)</f>
        <v>27059.557700803052</v>
      </c>
      <c r="H200" s="81"/>
      <c r="I200" s="25">
        <f>SUM('Purchase Production System:Distribution Customer'!I200)</f>
        <v>0</v>
      </c>
      <c r="J200" s="25">
        <f>SUM('Purchase Production System:Distribution Customer'!J200)</f>
        <v>0</v>
      </c>
      <c r="K200" s="25">
        <f>SUM('Purchase Production System:Distribution Customer'!K200)</f>
        <v>0</v>
      </c>
      <c r="L200" s="25">
        <f>SUM('Purchase Production System:Distribution Customer'!L200)</f>
        <v>0</v>
      </c>
      <c r="M200" s="25">
        <f>SUM('Purchase Production System:Distribution Customer'!M200)</f>
        <v>0</v>
      </c>
      <c r="N200" s="25">
        <f>SUM('Purchase Production System:Distribution Customer'!N200)</f>
        <v>0</v>
      </c>
      <c r="O200" s="25">
        <f>SUM('Purchase Production System:Distribution Customer'!O200)</f>
        <v>0</v>
      </c>
      <c r="P200" s="25">
        <f>SUM('Purchase Production System:Distribution Customer'!P200)</f>
        <v>0</v>
      </c>
      <c r="Q200" s="25">
        <f>SUM('Purchase Production System:Distribution Customer'!Q200)</f>
        <v>0</v>
      </c>
      <c r="R200" s="25">
        <f>SUM('Purchase Production System:Distribution Customer'!R200)</f>
        <v>0</v>
      </c>
      <c r="S200" s="25">
        <f>SUM('Purchase Production System:Distribution Customer'!S200)</f>
        <v>0</v>
      </c>
      <c r="T200" s="25">
        <f>SUM('Purchase Production System:Distribution Customer'!T200)</f>
        <v>0</v>
      </c>
      <c r="U200" s="25">
        <f>SUM('Purchase Production System:Distribution Customer'!U200)</f>
        <v>0</v>
      </c>
      <c r="V200" s="25">
        <f>SUM('Purchase Production System:Distribution Customer'!V200)</f>
        <v>0</v>
      </c>
      <c r="W200" s="25">
        <f>SUM('Purchase Production System:Distribution Customer'!W200)</f>
        <v>0</v>
      </c>
      <c r="X200" s="25">
        <f>SUM('Purchase Production System:Distribution Customer'!X200)</f>
        <v>0</v>
      </c>
      <c r="Y200" s="25">
        <f>SUM('Purchase Production System:Distribution Customer'!Y200)</f>
        <v>0</v>
      </c>
      <c r="Z200" s="25">
        <f>SUM('Purchase Production System:Distribution Customer'!Z200)</f>
        <v>0</v>
      </c>
      <c r="AA200" s="25">
        <f>SUM('Purchase Production System:Distribution Customer'!AA200)</f>
        <v>0</v>
      </c>
      <c r="AB200" s="25">
        <f>SUM('Purchase Production System:Distribution Customer'!AB200)</f>
        <v>0</v>
      </c>
      <c r="AC200" s="25">
        <f>SUM('Purchase Production System:Distribution Customer'!AC200)</f>
        <v>0</v>
      </c>
      <c r="AD200" s="25">
        <f>SUM('Purchase Production System:Distribution Customer'!AD200)</f>
        <v>18187.993871357834</v>
      </c>
      <c r="AE200" s="25">
        <f>SUM('Purchase Production System:Distribution Customer'!AE200)</f>
        <v>5370.4666381126171</v>
      </c>
      <c r="AF200" s="25">
        <f>SUM('Purchase Production System:Distribution Customer'!AF200)</f>
        <v>3386.6221003830155</v>
      </c>
      <c r="AG200" s="25">
        <f>SUM('Purchase Production System:Distribution Customer'!AG200)</f>
        <v>114.47509094958465</v>
      </c>
      <c r="AH200" s="25">
        <f>SUM('Purchase Production System:Distribution Customer'!AH200)</f>
        <v>0</v>
      </c>
    </row>
    <row r="201" spans="1:34" s="172" customFormat="1" ht="12" customHeight="1">
      <c r="A201" s="1"/>
      <c r="B201" s="16" t="s">
        <v>177</v>
      </c>
      <c r="C201" s="1"/>
      <c r="D201" s="25">
        <f>SUM('Purchase Production System:Distribution Customer'!D201)</f>
        <v>16893.84774072286</v>
      </c>
      <c r="E201" s="33"/>
      <c r="F201" s="25">
        <f>SUM('Purchase Production System:Distribution Customer'!F201)</f>
        <v>0</v>
      </c>
      <c r="G201" s="25">
        <f>SUM('Purchase Production System:Distribution Customer'!G201)</f>
        <v>16893.84774072286</v>
      </c>
      <c r="H201" s="81"/>
      <c r="I201" s="25">
        <f>SUM('Purchase Production System:Distribution Customer'!I201)</f>
        <v>1253.632827347926</v>
      </c>
      <c r="J201" s="25">
        <f>SUM('Purchase Production System:Distribution Customer'!J201)</f>
        <v>487.2242005299276</v>
      </c>
      <c r="K201" s="25">
        <f>SUM('Purchase Production System:Distribution Customer'!K201)</f>
        <v>277.24710394914729</v>
      </c>
      <c r="L201" s="25">
        <f>SUM('Purchase Production System:Distribution Customer'!L201)</f>
        <v>0.94374858482724133</v>
      </c>
      <c r="M201" s="25">
        <f>SUM('Purchase Production System:Distribution Customer'!M201)</f>
        <v>3.8599116730382486</v>
      </c>
      <c r="N201" s="25">
        <f>SUM('Purchase Production System:Distribution Customer'!N201)</f>
        <v>26.674786042160683</v>
      </c>
      <c r="O201" s="25">
        <f>SUM('Purchase Production System:Distribution Customer'!O201)</f>
        <v>167.52323542869792</v>
      </c>
      <c r="P201" s="25">
        <f>SUM('Purchase Production System:Distribution Customer'!P201)</f>
        <v>36.895501274097136</v>
      </c>
      <c r="Q201" s="25">
        <f>SUM('Purchase Production System:Distribution Customer'!Q201)</f>
        <v>32.956996118787643</v>
      </c>
      <c r="R201" s="25">
        <f>SUM('Purchase Production System:Distribution Customer'!R201)</f>
        <v>0.11236734036248154</v>
      </c>
      <c r="S201" s="25">
        <f>SUM('Purchase Production System:Distribution Customer'!S201)</f>
        <v>132.67862073114173</v>
      </c>
      <c r="T201" s="25">
        <f>SUM('Purchase Production System:Distribution Customer'!T201)</f>
        <v>4.0017841847706919</v>
      </c>
      <c r="U201" s="25">
        <f>SUM('Purchase Production System:Distribution Customer'!U201)</f>
        <v>1101.2199578243362</v>
      </c>
      <c r="V201" s="25">
        <f>SUM('Purchase Production System:Distribution Customer'!V201)</f>
        <v>19.597216273111144</v>
      </c>
      <c r="W201" s="25">
        <f>SUM('Purchase Production System:Distribution Customer'!W201)</f>
        <v>107.67049903675957</v>
      </c>
      <c r="X201" s="25">
        <f>SUM('Purchase Production System:Distribution Customer'!X201)</f>
        <v>446.9953492790716</v>
      </c>
      <c r="Y201" s="25">
        <f>SUM('Purchase Production System:Distribution Customer'!Y201)</f>
        <v>784.00418508908831</v>
      </c>
      <c r="Z201" s="25">
        <f>SUM('Purchase Production System:Distribution Customer'!Z201)</f>
        <v>871.56381651914876</v>
      </c>
      <c r="AA201" s="25">
        <f>SUM('Purchase Production System:Distribution Customer'!AA201)</f>
        <v>9332.5528546378991</v>
      </c>
      <c r="AB201" s="25">
        <f>SUM('Purchase Production System:Distribution Customer'!AB201)</f>
        <v>0</v>
      </c>
      <c r="AC201" s="25">
        <f>SUM('Purchase Production System:Distribution Customer'!AC201)</f>
        <v>136.26532293926402</v>
      </c>
      <c r="AD201" s="25">
        <f>SUM('Purchase Production System:Distribution Customer'!AD201)</f>
        <v>1115.6140489473319</v>
      </c>
      <c r="AE201" s="25">
        <f>SUM('Purchase Production System:Distribution Customer'!AE201)</f>
        <v>387.62126236897939</v>
      </c>
      <c r="AF201" s="25">
        <f>SUM('Purchase Production System:Distribution Customer'!AF201)</f>
        <v>164.01905748692863</v>
      </c>
      <c r="AG201" s="25">
        <f>SUM('Purchase Production System:Distribution Customer'!AG201)</f>
        <v>2.9730871160570533</v>
      </c>
      <c r="AH201" s="25">
        <f>SUM('Purchase Production System:Distribution Customer'!AH201)</f>
        <v>0</v>
      </c>
    </row>
    <row r="202" spans="1:34" s="172" customFormat="1" ht="12" customHeight="1">
      <c r="A202" s="1"/>
      <c r="B202" s="16" t="s">
        <v>179</v>
      </c>
      <c r="C202" s="1"/>
      <c r="D202" s="25">
        <f>SUM('Purchase Production System:Distribution Customer'!D202)</f>
        <v>11489.325373549551</v>
      </c>
      <c r="E202" s="33"/>
      <c r="F202" s="25">
        <f>SUM('Purchase Production System:Distribution Customer'!F202)</f>
        <v>0</v>
      </c>
      <c r="G202" s="25">
        <f>SUM('Purchase Production System:Distribution Customer'!G202)</f>
        <v>11489.325373549551</v>
      </c>
      <c r="H202" s="81"/>
      <c r="I202" s="25">
        <f>SUM('Purchase Production System:Distribution Customer'!I202)</f>
        <v>1386.0459797553908</v>
      </c>
      <c r="J202" s="25">
        <f>SUM('Purchase Production System:Distribution Customer'!J202)</f>
        <v>538.16195370746163</v>
      </c>
      <c r="K202" s="25">
        <f>SUM('Purchase Production System:Distribution Customer'!K202)</f>
        <v>302.19417806468812</v>
      </c>
      <c r="L202" s="25">
        <f>SUM('Purchase Production System:Distribution Customer'!L202)</f>
        <v>1.0020651223781551</v>
      </c>
      <c r="M202" s="25">
        <f>SUM('Purchase Production System:Distribution Customer'!M202)</f>
        <v>4.1711763033381271</v>
      </c>
      <c r="N202" s="25">
        <f>SUM('Purchase Production System:Distribution Customer'!N202)</f>
        <v>29.512668684884108</v>
      </c>
      <c r="O202" s="25">
        <f>SUM('Purchase Production System:Distribution Customer'!O202)</f>
        <v>183.02630360526842</v>
      </c>
      <c r="P202" s="25">
        <f>SUM('Purchase Production System:Distribution Customer'!P202)</f>
        <v>40.740173366041596</v>
      </c>
      <c r="Q202" s="25">
        <f>SUM('Purchase Production System:Distribution Customer'!Q202)</f>
        <v>36.904531413854585</v>
      </c>
      <c r="R202" s="25">
        <f>SUM('Purchase Production System:Distribution Customer'!R202)</f>
        <v>0.12582651730005531</v>
      </c>
      <c r="S202" s="25">
        <f>SUM('Purchase Production System:Distribution Customer'!S202)</f>
        <v>160.67184023065732</v>
      </c>
      <c r="T202" s="25">
        <f>SUM('Purchase Production System:Distribution Customer'!T202)</f>
        <v>7.132291062535395</v>
      </c>
      <c r="U202" s="25">
        <f>SUM('Purchase Production System:Distribution Customer'!U202)</f>
        <v>1365.5831098246076</v>
      </c>
      <c r="V202" s="25">
        <f>SUM('Purchase Production System:Distribution Customer'!V202)</f>
        <v>31.500847102917831</v>
      </c>
      <c r="W202" s="25">
        <f>SUM('Purchase Production System:Distribution Customer'!W202)</f>
        <v>122.92339712088963</v>
      </c>
      <c r="X202" s="25">
        <f>SUM('Purchase Production System:Distribution Customer'!X202)</f>
        <v>355.4722582903189</v>
      </c>
      <c r="Y202" s="25">
        <f>SUM('Purchase Production System:Distribution Customer'!Y202)</f>
        <v>1657.5855910250998</v>
      </c>
      <c r="Z202" s="25">
        <f>SUM('Purchase Production System:Distribution Customer'!Z202)</f>
        <v>288.58823401912042</v>
      </c>
      <c r="AA202" s="25">
        <f>SUM('Purchase Production System:Distribution Customer'!AA202)</f>
        <v>4437.0189771431315</v>
      </c>
      <c r="AB202" s="25">
        <f>SUM('Purchase Production System:Distribution Customer'!AB202)</f>
        <v>25.959873042436318</v>
      </c>
      <c r="AC202" s="25">
        <f>SUM('Purchase Production System:Distribution Customer'!AC202)</f>
        <v>69.252452222451382</v>
      </c>
      <c r="AD202" s="25">
        <f>SUM('Purchase Production System:Distribution Customer'!AD202)</f>
        <v>297.73597408705695</v>
      </c>
      <c r="AE202" s="25">
        <f>SUM('Purchase Production System:Distribution Customer'!AE202)</f>
        <v>103.44867406176884</v>
      </c>
      <c r="AF202" s="25">
        <f>SUM('Purchase Production System:Distribution Customer'!AF202)</f>
        <v>43.773537896722146</v>
      </c>
      <c r="AG202" s="25">
        <f>SUM('Purchase Production System:Distribution Customer'!AG202)</f>
        <v>0.79345987922989636</v>
      </c>
      <c r="AH202" s="25">
        <f>SUM('Purchase Production System:Distribution Customer'!AH202)</f>
        <v>0</v>
      </c>
    </row>
    <row r="203" spans="1:34" s="172" customFormat="1" ht="12" customHeight="1">
      <c r="A203" s="1"/>
      <c r="B203" s="16" t="s">
        <v>181</v>
      </c>
      <c r="C203" s="1"/>
      <c r="D203" s="25">
        <f>SUM('Purchase Production System:Distribution Customer'!D203)</f>
        <v>1287.3599999999999</v>
      </c>
      <c r="E203" s="33"/>
      <c r="F203" s="25">
        <f>SUM('Purchase Production System:Distribution Customer'!F203)</f>
        <v>0</v>
      </c>
      <c r="G203" s="25">
        <f>SUM('Purchase Production System:Distribution Customer'!G203)</f>
        <v>1287.3599999999999</v>
      </c>
      <c r="H203" s="81"/>
      <c r="I203" s="25">
        <f>SUM('Purchase Production System:Distribution Customer'!I203)</f>
        <v>0</v>
      </c>
      <c r="J203" s="25">
        <f>SUM('Purchase Production System:Distribution Customer'!J203)</f>
        <v>0</v>
      </c>
      <c r="K203" s="25">
        <f>SUM('Purchase Production System:Distribution Customer'!K203)</f>
        <v>0</v>
      </c>
      <c r="L203" s="25">
        <f>SUM('Purchase Production System:Distribution Customer'!L203)</f>
        <v>0</v>
      </c>
      <c r="M203" s="25">
        <f>SUM('Purchase Production System:Distribution Customer'!M203)</f>
        <v>0</v>
      </c>
      <c r="N203" s="25">
        <f>SUM('Purchase Production System:Distribution Customer'!N203)</f>
        <v>0</v>
      </c>
      <c r="O203" s="25">
        <f>SUM('Purchase Production System:Distribution Customer'!O203)</f>
        <v>0</v>
      </c>
      <c r="P203" s="25">
        <f>SUM('Purchase Production System:Distribution Customer'!P203)</f>
        <v>0</v>
      </c>
      <c r="Q203" s="25">
        <f>SUM('Purchase Production System:Distribution Customer'!Q203)</f>
        <v>0</v>
      </c>
      <c r="R203" s="25">
        <f>SUM('Purchase Production System:Distribution Customer'!R203)</f>
        <v>0</v>
      </c>
      <c r="S203" s="25">
        <f>SUM('Purchase Production System:Distribution Customer'!S203)</f>
        <v>0</v>
      </c>
      <c r="T203" s="25">
        <f>SUM('Purchase Production System:Distribution Customer'!T203)</f>
        <v>0</v>
      </c>
      <c r="U203" s="25">
        <f>SUM('Purchase Production System:Distribution Customer'!U203)</f>
        <v>0</v>
      </c>
      <c r="V203" s="25">
        <f>SUM('Purchase Production System:Distribution Customer'!V203)</f>
        <v>0</v>
      </c>
      <c r="W203" s="25">
        <f>SUM('Purchase Production System:Distribution Customer'!W203)</f>
        <v>0</v>
      </c>
      <c r="X203" s="25">
        <f>SUM('Purchase Production System:Distribution Customer'!X203)</f>
        <v>0</v>
      </c>
      <c r="Y203" s="25">
        <f>SUM('Purchase Production System:Distribution Customer'!Y203)</f>
        <v>1287.3599999999999</v>
      </c>
      <c r="Z203" s="25">
        <f>SUM('Purchase Production System:Distribution Customer'!Z203)</f>
        <v>0</v>
      </c>
      <c r="AA203" s="25">
        <f>SUM('Purchase Production System:Distribution Customer'!AA203)</f>
        <v>0</v>
      </c>
      <c r="AB203" s="25">
        <f>SUM('Purchase Production System:Distribution Customer'!AB203)</f>
        <v>0</v>
      </c>
      <c r="AC203" s="25">
        <f>SUM('Purchase Production System:Distribution Customer'!AC203)</f>
        <v>0</v>
      </c>
      <c r="AD203" s="25">
        <f>SUM('Purchase Production System:Distribution Customer'!AD203)</f>
        <v>0</v>
      </c>
      <c r="AE203" s="25">
        <f>SUM('Purchase Production System:Distribution Customer'!AE203)</f>
        <v>0</v>
      </c>
      <c r="AF203" s="25">
        <f>SUM('Purchase Production System:Distribution Customer'!AF203)</f>
        <v>0</v>
      </c>
      <c r="AG203" s="25">
        <f>SUM('Purchase Production System:Distribution Customer'!AG203)</f>
        <v>0</v>
      </c>
      <c r="AH203" s="25">
        <f>SUM('Purchase Production System:Distribution Customer'!AH203)</f>
        <v>0</v>
      </c>
    </row>
    <row r="204" spans="1:34" s="172" customFormat="1" ht="12" customHeight="1">
      <c r="A204" s="1"/>
      <c r="B204" s="16" t="s">
        <v>183</v>
      </c>
      <c r="C204" s="1"/>
      <c r="D204" s="25">
        <f>SUM('Purchase Production System:Distribution Customer'!D204)</f>
        <v>257.67148601090696</v>
      </c>
      <c r="E204" s="33"/>
      <c r="F204" s="25">
        <f>SUM('Purchase Production System:Distribution Customer'!F204)</f>
        <v>0</v>
      </c>
      <c r="G204" s="25">
        <f>SUM('Purchase Production System:Distribution Customer'!G204)</f>
        <v>257.67148601090696</v>
      </c>
      <c r="H204" s="81"/>
      <c r="I204" s="25">
        <f>SUM('Purchase Production System:Distribution Customer'!I204)</f>
        <v>108.62837050939378</v>
      </c>
      <c r="J204" s="25">
        <f>SUM('Purchase Production System:Distribution Customer'!J204)</f>
        <v>28.687104717874828</v>
      </c>
      <c r="K204" s="25">
        <f>SUM('Purchase Production System:Distribution Customer'!K204)</f>
        <v>7.9210804801727495</v>
      </c>
      <c r="L204" s="25">
        <f>SUM('Purchase Production System:Distribution Customer'!L204)</f>
        <v>3.2826204504467986E-4</v>
      </c>
      <c r="M204" s="25">
        <f>SUM('Purchase Production System:Distribution Customer'!M204)</f>
        <v>9.8111302436365053E-2</v>
      </c>
      <c r="N204" s="25">
        <f>SUM('Purchase Production System:Distribution Customer'!N204)</f>
        <v>4.8827759366442186E-3</v>
      </c>
      <c r="O204" s="25">
        <f>SUM('Purchase Production System:Distribution Customer'!O204)</f>
        <v>4.5990456204277717</v>
      </c>
      <c r="P204" s="25">
        <f>SUM('Purchase Production System:Distribution Customer'!P204)</f>
        <v>1.1808757715343545</v>
      </c>
      <c r="Q204" s="25">
        <f>SUM('Purchase Production System:Distribution Customer'!Q204)</f>
        <v>0.89749916331991431</v>
      </c>
      <c r="R204" s="25">
        <f>SUM('Purchase Production System:Distribution Customer'!R204)</f>
        <v>1.1206320000837865E-2</v>
      </c>
      <c r="S204" s="25">
        <f>SUM('Purchase Production System:Distribution Customer'!S204)</f>
        <v>3.7590508015057247</v>
      </c>
      <c r="T204" s="25">
        <f>SUM('Purchase Production System:Distribution Customer'!T204)</f>
        <v>0</v>
      </c>
      <c r="U204" s="25">
        <f>SUM('Purchase Production System:Distribution Customer'!U204)</f>
        <v>24.018867778059342</v>
      </c>
      <c r="V204" s="25">
        <f>SUM('Purchase Production System:Distribution Customer'!V204)</f>
        <v>0</v>
      </c>
      <c r="W204" s="25">
        <f>SUM('Purchase Production System:Distribution Customer'!W204)</f>
        <v>8.3636041241656329</v>
      </c>
      <c r="X204" s="25">
        <f>SUM('Purchase Production System:Distribution Customer'!X204)</f>
        <v>23.795729899248915</v>
      </c>
      <c r="Y204" s="25">
        <f>SUM('Purchase Production System:Distribution Customer'!Y204)</f>
        <v>0</v>
      </c>
      <c r="Z204" s="25">
        <f>SUM('Purchase Production System:Distribution Customer'!Z204)</f>
        <v>0</v>
      </c>
      <c r="AA204" s="25">
        <f>SUM('Purchase Production System:Distribution Customer'!AA204)</f>
        <v>0</v>
      </c>
      <c r="AB204" s="25">
        <f>SUM('Purchase Production System:Distribution Customer'!AB204)</f>
        <v>0</v>
      </c>
      <c r="AC204" s="25">
        <f>SUM('Purchase Production System:Distribution Customer'!AC204)</f>
        <v>0</v>
      </c>
      <c r="AD204" s="25">
        <f>SUM('Purchase Production System:Distribution Customer'!AD204)</f>
        <v>33.664507273311358</v>
      </c>
      <c r="AE204" s="25">
        <f>SUM('Purchase Production System:Distribution Customer'!AE204)</f>
        <v>7.9631396497387996</v>
      </c>
      <c r="AF204" s="25">
        <f>SUM('Purchase Production System:Distribution Customer'!AF204)</f>
        <v>3.8039718010723993</v>
      </c>
      <c r="AG204" s="25">
        <f>SUM('Purchase Production System:Distribution Customer'!AG204)</f>
        <v>0.2741097606625888</v>
      </c>
      <c r="AH204" s="25">
        <f>SUM('Purchase Production System:Distribution Customer'!AH204)</f>
        <v>0</v>
      </c>
    </row>
    <row r="205" spans="1:34" s="172" customFormat="1" ht="12" customHeight="1">
      <c r="A205" s="1"/>
      <c r="B205" s="16" t="s">
        <v>184</v>
      </c>
      <c r="C205" s="1"/>
      <c r="D205" s="25">
        <f>SUM('Purchase Production System:Distribution Customer'!D205)</f>
        <v>0</v>
      </c>
      <c r="E205" s="33"/>
      <c r="F205" s="25">
        <f>SUM('Purchase Production System:Distribution Customer'!F205)</f>
        <v>0</v>
      </c>
      <c r="G205" s="25">
        <f>SUM('Purchase Production System:Distribution Customer'!G205)</f>
        <v>0</v>
      </c>
      <c r="H205" s="81"/>
      <c r="I205" s="25">
        <f>SUM('Purchase Production System:Distribution Customer'!I205)</f>
        <v>0</v>
      </c>
      <c r="J205" s="25">
        <f>SUM('Purchase Production System:Distribution Customer'!J205)</f>
        <v>0</v>
      </c>
      <c r="K205" s="25">
        <f>SUM('Purchase Production System:Distribution Customer'!K205)</f>
        <v>0</v>
      </c>
      <c r="L205" s="25">
        <f>SUM('Purchase Production System:Distribution Customer'!L205)</f>
        <v>0</v>
      </c>
      <c r="M205" s="25">
        <f>SUM('Purchase Production System:Distribution Customer'!M205)</f>
        <v>0</v>
      </c>
      <c r="N205" s="25">
        <f>SUM('Purchase Production System:Distribution Customer'!N205)</f>
        <v>0</v>
      </c>
      <c r="O205" s="25">
        <f>SUM('Purchase Production System:Distribution Customer'!O205)</f>
        <v>0</v>
      </c>
      <c r="P205" s="25">
        <f>SUM('Purchase Production System:Distribution Customer'!P205)</f>
        <v>0</v>
      </c>
      <c r="Q205" s="25">
        <f>SUM('Purchase Production System:Distribution Customer'!Q205)</f>
        <v>0</v>
      </c>
      <c r="R205" s="25">
        <f>SUM('Purchase Production System:Distribution Customer'!R205)</f>
        <v>0</v>
      </c>
      <c r="S205" s="25">
        <f>SUM('Purchase Production System:Distribution Customer'!S205)</f>
        <v>0</v>
      </c>
      <c r="T205" s="25">
        <f>SUM('Purchase Production System:Distribution Customer'!T205)</f>
        <v>0</v>
      </c>
      <c r="U205" s="25">
        <f>SUM('Purchase Production System:Distribution Customer'!U205)</f>
        <v>0</v>
      </c>
      <c r="V205" s="25">
        <f>SUM('Purchase Production System:Distribution Customer'!V205)</f>
        <v>0</v>
      </c>
      <c r="W205" s="25">
        <f>SUM('Purchase Production System:Distribution Customer'!W205)</f>
        <v>0</v>
      </c>
      <c r="X205" s="25">
        <f>SUM('Purchase Production System:Distribution Customer'!X205)</f>
        <v>0</v>
      </c>
      <c r="Y205" s="25">
        <f>SUM('Purchase Production System:Distribution Customer'!Y205)</f>
        <v>0</v>
      </c>
      <c r="Z205" s="25">
        <f>SUM('Purchase Production System:Distribution Customer'!Z205)</f>
        <v>0</v>
      </c>
      <c r="AA205" s="25">
        <f>SUM('Purchase Production System:Distribution Customer'!AA205)</f>
        <v>0</v>
      </c>
      <c r="AB205" s="25">
        <f>SUM('Purchase Production System:Distribution Customer'!AB205)</f>
        <v>0</v>
      </c>
      <c r="AC205" s="25">
        <f>SUM('Purchase Production System:Distribution Customer'!AC205)</f>
        <v>0</v>
      </c>
      <c r="AD205" s="25">
        <f>SUM('Purchase Production System:Distribution Customer'!AD205)</f>
        <v>0</v>
      </c>
      <c r="AE205" s="25">
        <f>SUM('Purchase Production System:Distribution Customer'!AE205)</f>
        <v>0</v>
      </c>
      <c r="AF205" s="25">
        <f>SUM('Purchase Production System:Distribution Customer'!AF205)</f>
        <v>0</v>
      </c>
      <c r="AG205" s="25">
        <f>SUM('Purchase Production System:Distribution Customer'!AG205)</f>
        <v>0</v>
      </c>
      <c r="AH205" s="25">
        <f>SUM('Purchase Production System:Distribution Customer'!AH205)</f>
        <v>0</v>
      </c>
    </row>
    <row r="206" spans="1:34" s="172" customFormat="1" ht="12" customHeight="1">
      <c r="A206" s="1"/>
      <c r="B206" s="16" t="s">
        <v>185</v>
      </c>
      <c r="C206" s="1"/>
      <c r="D206" s="25">
        <f>SUM('Purchase Production System:Distribution Customer'!D206)</f>
        <v>12370.513478750003</v>
      </c>
      <c r="E206" s="33"/>
      <c r="F206" s="25">
        <f>SUM('Purchase Production System:Distribution Customer'!F206)</f>
        <v>0</v>
      </c>
      <c r="G206" s="25">
        <f>SUM('Purchase Production System:Distribution Customer'!G206)</f>
        <v>12370.513478750003</v>
      </c>
      <c r="H206" s="81"/>
      <c r="I206" s="25">
        <f>SUM('Purchase Production System:Distribution Customer'!I206)</f>
        <v>5977.2596112697638</v>
      </c>
      <c r="J206" s="25">
        <f>SUM('Purchase Production System:Distribution Customer'!J206)</f>
        <v>2071.1707109876852</v>
      </c>
      <c r="K206" s="25">
        <f>SUM('Purchase Production System:Distribution Customer'!K206)</f>
        <v>582.14552817160097</v>
      </c>
      <c r="L206" s="25">
        <f>SUM('Purchase Production System:Distribution Customer'!L206)</f>
        <v>0</v>
      </c>
      <c r="M206" s="25">
        <f>SUM('Purchase Production System:Distribution Customer'!M206)</f>
        <v>3.0444333804678232</v>
      </c>
      <c r="N206" s="25">
        <f>SUM('Purchase Production System:Distribution Customer'!N206)</f>
        <v>20.885290202552191</v>
      </c>
      <c r="O206" s="25">
        <f>SUM('Purchase Production System:Distribution Customer'!O206)</f>
        <v>393.84911067234668</v>
      </c>
      <c r="P206" s="25">
        <f>SUM('Purchase Production System:Distribution Customer'!P206)</f>
        <v>27.473075516328102</v>
      </c>
      <c r="Q206" s="25">
        <f>SUM('Purchase Production System:Distribution Customer'!Q206)</f>
        <v>124.62820879166122</v>
      </c>
      <c r="R206" s="25">
        <f>SUM('Purchase Production System:Distribution Customer'!R206)</f>
        <v>0.95082695064881551</v>
      </c>
      <c r="S206" s="25">
        <f>SUM('Purchase Production System:Distribution Customer'!S206)</f>
        <v>359.07957097782531</v>
      </c>
      <c r="T206" s="25">
        <f>SUM('Purchase Production System:Distribution Customer'!T206)</f>
        <v>11.220664147956143</v>
      </c>
      <c r="U206" s="25">
        <f>SUM('Purchase Production System:Distribution Customer'!U206)</f>
        <v>2146.7741346821299</v>
      </c>
      <c r="V206" s="25">
        <f>SUM('Purchase Production System:Distribution Customer'!V206)</f>
        <v>13.714828643248126</v>
      </c>
      <c r="W206" s="25">
        <f>SUM('Purchase Production System:Distribution Customer'!W206)</f>
        <v>638.31748435578731</v>
      </c>
      <c r="X206" s="25">
        <f>SUM('Purchase Production System:Distribution Customer'!X206)</f>
        <v>0</v>
      </c>
      <c r="Y206" s="25">
        <f>SUM('Purchase Production System:Distribution Customer'!Y206)</f>
        <v>0</v>
      </c>
      <c r="Z206" s="25">
        <f>SUM('Purchase Production System:Distribution Customer'!Z206)</f>
        <v>0</v>
      </c>
      <c r="AA206" s="25">
        <f>SUM('Purchase Production System:Distribution Customer'!AA206)</f>
        <v>0</v>
      </c>
      <c r="AB206" s="25">
        <f>SUM('Purchase Production System:Distribution Customer'!AB206)</f>
        <v>0</v>
      </c>
      <c r="AC206" s="25">
        <f>SUM('Purchase Production System:Distribution Customer'!AC206)</f>
        <v>0</v>
      </c>
      <c r="AD206" s="25">
        <f>SUM('Purchase Production System:Distribution Customer'!AD206)</f>
        <v>0</v>
      </c>
      <c r="AE206" s="25">
        <f>SUM('Purchase Production System:Distribution Customer'!AE206)</f>
        <v>0</v>
      </c>
      <c r="AF206" s="25">
        <f>SUM('Purchase Production System:Distribution Customer'!AF206)</f>
        <v>0</v>
      </c>
      <c r="AG206" s="25">
        <f>SUM('Purchase Production System:Distribution Customer'!AG206)</f>
        <v>0</v>
      </c>
      <c r="AH206" s="25">
        <f>SUM('Purchase Production System:Distribution Customer'!AH206)</f>
        <v>0</v>
      </c>
    </row>
    <row r="207" spans="1:34" s="172" customFormat="1" ht="12" customHeight="1" thickBot="1">
      <c r="A207" s="1"/>
      <c r="B207" s="16" t="s">
        <v>187</v>
      </c>
      <c r="C207" s="1"/>
      <c r="D207" s="38">
        <f>SUM(D196:D206)</f>
        <v>640028.39665993245</v>
      </c>
      <c r="E207" s="33"/>
      <c r="F207" s="38">
        <f t="shared" ref="F207:G207" si="27">SUM(F196:F206)</f>
        <v>0</v>
      </c>
      <c r="G207" s="38">
        <f t="shared" si="27"/>
        <v>640028.39665993245</v>
      </c>
      <c r="H207" s="81"/>
      <c r="I207" s="38">
        <f t="shared" ref="I207:AH207" si="28">SUM(I196:I206)</f>
        <v>331238.60070126562</v>
      </c>
      <c r="J207" s="38">
        <f t="shared" si="28"/>
        <v>69742.011026582812</v>
      </c>
      <c r="K207" s="38">
        <f t="shared" si="28"/>
        <v>6166.7313772280495</v>
      </c>
      <c r="L207" s="38">
        <f t="shared" si="28"/>
        <v>5.6102908144504422</v>
      </c>
      <c r="M207" s="38">
        <f t="shared" si="28"/>
        <v>32.024086112880561</v>
      </c>
      <c r="N207" s="38">
        <f t="shared" si="28"/>
        <v>504.12694299153367</v>
      </c>
      <c r="O207" s="38">
        <f t="shared" si="28"/>
        <v>2908.8750516067403</v>
      </c>
      <c r="P207" s="38">
        <f t="shared" si="28"/>
        <v>516.78364016800128</v>
      </c>
      <c r="Q207" s="38">
        <f t="shared" si="28"/>
        <v>2950.8453910076237</v>
      </c>
      <c r="R207" s="38">
        <f t="shared" si="28"/>
        <v>32.750405248312191</v>
      </c>
      <c r="S207" s="38">
        <f t="shared" si="28"/>
        <v>656.18908274113005</v>
      </c>
      <c r="T207" s="38">
        <f t="shared" si="28"/>
        <v>22.354739395262229</v>
      </c>
      <c r="U207" s="38">
        <f t="shared" si="28"/>
        <v>4637.5960701091335</v>
      </c>
      <c r="V207" s="38">
        <f t="shared" si="28"/>
        <v>64.812892019277101</v>
      </c>
      <c r="W207" s="38">
        <f t="shared" si="28"/>
        <v>877.27498463760207</v>
      </c>
      <c r="X207" s="38">
        <f t="shared" si="28"/>
        <v>826.26333746863952</v>
      </c>
      <c r="Y207" s="38">
        <f t="shared" si="28"/>
        <v>3728.9497761141884</v>
      </c>
      <c r="Z207" s="38">
        <f t="shared" si="28"/>
        <v>1160.1520505382691</v>
      </c>
      <c r="AA207" s="38">
        <f t="shared" si="28"/>
        <v>13769.571831781032</v>
      </c>
      <c r="AB207" s="38">
        <f t="shared" si="28"/>
        <v>25.959873042436318</v>
      </c>
      <c r="AC207" s="38">
        <f t="shared" si="28"/>
        <v>205.51777516171541</v>
      </c>
      <c r="AD207" s="38">
        <f t="shared" si="28"/>
        <v>148464.17108438592</v>
      </c>
      <c r="AE207" s="38">
        <f t="shared" si="28"/>
        <v>34746.471203459369</v>
      </c>
      <c r="AF207" s="38">
        <f t="shared" si="28"/>
        <v>8779.3011245098533</v>
      </c>
      <c r="AG207" s="38">
        <f t="shared" si="28"/>
        <v>118.5157477055342</v>
      </c>
      <c r="AH207" s="38">
        <f t="shared" si="28"/>
        <v>7846.9361738371663</v>
      </c>
    </row>
    <row r="208" spans="1:34" s="172" customFormat="1" ht="12" customHeight="1" thickTop="1">
      <c r="A208" s="1"/>
      <c r="B208" s="1"/>
      <c r="C208" s="1"/>
      <c r="D208" s="243"/>
      <c r="E208" s="33"/>
      <c r="F208" s="244"/>
      <c r="G208" s="25"/>
      <c r="H208" s="81"/>
      <c r="I208" s="25"/>
      <c r="J208" s="25"/>
      <c r="K208" s="25"/>
      <c r="L208" s="117"/>
      <c r="M208" s="25"/>
      <c r="N208" s="25"/>
      <c r="O208" s="25"/>
      <c r="P208" s="25"/>
      <c r="Q208" s="25"/>
      <c r="R208" s="25"/>
      <c r="S208" s="25"/>
      <c r="T208" s="25"/>
      <c r="U208" s="25"/>
      <c r="V208" s="25"/>
      <c r="W208" s="25"/>
      <c r="X208" s="96"/>
      <c r="Y208" s="25"/>
      <c r="Z208" s="25"/>
      <c r="AA208" s="25"/>
      <c r="AB208" s="25"/>
      <c r="AC208" s="25"/>
      <c r="AD208" s="25"/>
      <c r="AE208" s="25"/>
      <c r="AF208" s="25"/>
      <c r="AG208" s="25"/>
      <c r="AH208" s="25"/>
    </row>
    <row r="209" spans="1:34" s="172" customFormat="1" ht="12" customHeight="1">
      <c r="A209" s="16" t="s">
        <v>188</v>
      </c>
      <c r="B209" s="1"/>
      <c r="C209" s="1"/>
      <c r="D209" s="25"/>
      <c r="E209" s="33"/>
      <c r="F209" s="25"/>
      <c r="G209" s="25"/>
      <c r="H209" s="81"/>
      <c r="I209" s="25"/>
      <c r="J209" s="25"/>
      <c r="K209" s="25"/>
      <c r="L209" s="117"/>
      <c r="M209" s="25"/>
      <c r="N209" s="25"/>
      <c r="O209" s="25"/>
      <c r="P209" s="25"/>
      <c r="Q209" s="25"/>
      <c r="R209" s="25"/>
      <c r="S209" s="25"/>
      <c r="T209" s="25"/>
      <c r="U209" s="25"/>
      <c r="V209" s="25"/>
      <c r="W209" s="25"/>
      <c r="X209" s="96"/>
      <c r="Y209" s="25"/>
      <c r="Z209" s="25"/>
      <c r="AA209" s="25"/>
      <c r="AB209" s="25"/>
      <c r="AC209" s="25"/>
      <c r="AD209" s="25"/>
      <c r="AE209" s="25"/>
      <c r="AF209" s="25"/>
      <c r="AG209" s="25"/>
      <c r="AH209" s="25"/>
    </row>
    <row r="210" spans="1:34" s="172" customFormat="1" ht="12" customHeight="1">
      <c r="A210" s="1"/>
      <c r="B210" s="16" t="s">
        <v>189</v>
      </c>
      <c r="C210" s="1"/>
      <c r="D210" s="25"/>
      <c r="E210" s="33"/>
      <c r="F210" s="25"/>
      <c r="G210" s="25"/>
      <c r="H210" s="81"/>
      <c r="I210" s="25"/>
      <c r="J210" s="25"/>
      <c r="K210" s="25"/>
      <c r="L210" s="117"/>
      <c r="M210" s="25"/>
      <c r="N210" s="25"/>
      <c r="O210" s="25"/>
      <c r="P210" s="25"/>
      <c r="Q210" s="25"/>
      <c r="R210" s="25"/>
      <c r="S210" s="25"/>
      <c r="T210" s="25"/>
      <c r="U210" s="25"/>
      <c r="V210" s="25"/>
      <c r="W210" s="25"/>
      <c r="X210" s="96"/>
      <c r="Y210" s="25"/>
      <c r="Z210" s="25"/>
      <c r="AA210" s="25"/>
      <c r="AB210" s="25"/>
      <c r="AC210" s="25"/>
      <c r="AD210" s="25"/>
      <c r="AE210" s="25"/>
      <c r="AF210" s="25"/>
      <c r="AG210" s="25"/>
      <c r="AH210" s="25"/>
    </row>
    <row r="211" spans="1:34" s="172" customFormat="1" ht="12" customHeight="1">
      <c r="A211" s="1"/>
      <c r="B211" s="16" t="s">
        <v>190</v>
      </c>
      <c r="C211" s="5" t="s">
        <v>191</v>
      </c>
      <c r="D211" s="25">
        <f>SUM('Purchase Production System:Distribution Customer'!D211)</f>
        <v>1644.5390517752721</v>
      </c>
      <c r="E211" s="33"/>
      <c r="F211" s="25">
        <f>SUM('Purchase Production System:Distribution Customer'!F211)</f>
        <v>0</v>
      </c>
      <c r="G211" s="25">
        <f>SUM('Purchase Production System:Distribution Customer'!G211)</f>
        <v>1644.5390517752721</v>
      </c>
      <c r="H211" s="81"/>
      <c r="I211" s="25">
        <f>SUM('Purchase Production System:Distribution Customer'!I211)</f>
        <v>0</v>
      </c>
      <c r="J211" s="25">
        <f>SUM('Purchase Production System:Distribution Customer'!J211)</f>
        <v>0</v>
      </c>
      <c r="K211" s="25">
        <f>SUM('Purchase Production System:Distribution Customer'!K211)</f>
        <v>0</v>
      </c>
      <c r="L211" s="25">
        <f>SUM('Purchase Production System:Distribution Customer'!L211)</f>
        <v>0</v>
      </c>
      <c r="M211" s="25">
        <f>SUM('Purchase Production System:Distribution Customer'!M211)</f>
        <v>0</v>
      </c>
      <c r="N211" s="25">
        <f>SUM('Purchase Production System:Distribution Customer'!N211)</f>
        <v>0</v>
      </c>
      <c r="O211" s="25">
        <f>SUM('Purchase Production System:Distribution Customer'!O211)</f>
        <v>0</v>
      </c>
      <c r="P211" s="25">
        <f>SUM('Purchase Production System:Distribution Customer'!P211)</f>
        <v>0</v>
      </c>
      <c r="Q211" s="25">
        <f>SUM('Purchase Production System:Distribution Customer'!Q211)</f>
        <v>0</v>
      </c>
      <c r="R211" s="25">
        <f>SUM('Purchase Production System:Distribution Customer'!R211)</f>
        <v>0</v>
      </c>
      <c r="S211" s="25">
        <f>SUM('Purchase Production System:Distribution Customer'!S211)</f>
        <v>0</v>
      </c>
      <c r="T211" s="25">
        <f>SUM('Purchase Production System:Distribution Customer'!T211)</f>
        <v>0</v>
      </c>
      <c r="U211" s="25">
        <f>SUM('Purchase Production System:Distribution Customer'!U211)</f>
        <v>0</v>
      </c>
      <c r="V211" s="25">
        <f>SUM('Purchase Production System:Distribution Customer'!V211)</f>
        <v>0</v>
      </c>
      <c r="W211" s="25">
        <f>SUM('Purchase Production System:Distribution Customer'!W211)</f>
        <v>0</v>
      </c>
      <c r="X211" s="25">
        <f>SUM('Purchase Production System:Distribution Customer'!X211)</f>
        <v>0</v>
      </c>
      <c r="Y211" s="25">
        <f>SUM('Purchase Production System:Distribution Customer'!Y211)</f>
        <v>0</v>
      </c>
      <c r="Z211" s="25">
        <f>SUM('Purchase Production System:Distribution Customer'!Z211)</f>
        <v>0</v>
      </c>
      <c r="AA211" s="25">
        <f>SUM('Purchase Production System:Distribution Customer'!AA211)</f>
        <v>0</v>
      </c>
      <c r="AB211" s="25">
        <f>SUM('Purchase Production System:Distribution Customer'!AB211)</f>
        <v>0</v>
      </c>
      <c r="AC211" s="25">
        <f>SUM('Purchase Production System:Distribution Customer'!AC211)</f>
        <v>0</v>
      </c>
      <c r="AD211" s="25">
        <f>SUM('Purchase Production System:Distribution Customer'!AD211)</f>
        <v>1141.4184716252182</v>
      </c>
      <c r="AE211" s="25">
        <f>SUM('Purchase Production System:Distribution Customer'!AE211)</f>
        <v>322.87341062945393</v>
      </c>
      <c r="AF211" s="25">
        <f>SUM('Purchase Production System:Distribution Customer'!AF211)</f>
        <v>174.83969339855798</v>
      </c>
      <c r="AG211" s="25">
        <f>SUM('Purchase Production System:Distribution Customer'!AG211)</f>
        <v>5.4074761220417518</v>
      </c>
      <c r="AH211" s="25">
        <f>SUM('Purchase Production System:Distribution Customer'!AH211)</f>
        <v>0</v>
      </c>
    </row>
    <row r="212" spans="1:34" s="172" customFormat="1" ht="12" customHeight="1">
      <c r="A212" s="1"/>
      <c r="B212" s="16" t="s">
        <v>16</v>
      </c>
      <c r="C212" s="5" t="s">
        <v>192</v>
      </c>
      <c r="D212" s="25">
        <f>SUM('Purchase Production System:Distribution Customer'!D212)</f>
        <v>351.38040274988145</v>
      </c>
      <c r="E212" s="33"/>
      <c r="F212" s="25">
        <f>SUM('Purchase Production System:Distribution Customer'!F212)</f>
        <v>0</v>
      </c>
      <c r="G212" s="25">
        <f>SUM('Purchase Production System:Distribution Customer'!G212)</f>
        <v>351.38040274988145</v>
      </c>
      <c r="H212" s="81"/>
      <c r="I212" s="25">
        <f>SUM('Purchase Production System:Distribution Customer'!I212)</f>
        <v>0</v>
      </c>
      <c r="J212" s="25">
        <f>SUM('Purchase Production System:Distribution Customer'!J212)</f>
        <v>0</v>
      </c>
      <c r="K212" s="25">
        <f>SUM('Purchase Production System:Distribution Customer'!K212)</f>
        <v>0</v>
      </c>
      <c r="L212" s="25">
        <f>SUM('Purchase Production System:Distribution Customer'!L212)</f>
        <v>0</v>
      </c>
      <c r="M212" s="25">
        <f>SUM('Purchase Production System:Distribution Customer'!M212)</f>
        <v>0</v>
      </c>
      <c r="N212" s="25">
        <f>SUM('Purchase Production System:Distribution Customer'!N212)</f>
        <v>0</v>
      </c>
      <c r="O212" s="25">
        <f>SUM('Purchase Production System:Distribution Customer'!O212)</f>
        <v>0</v>
      </c>
      <c r="P212" s="25">
        <f>SUM('Purchase Production System:Distribution Customer'!P212)</f>
        <v>0</v>
      </c>
      <c r="Q212" s="25">
        <f>SUM('Purchase Production System:Distribution Customer'!Q212)</f>
        <v>0</v>
      </c>
      <c r="R212" s="25">
        <f>SUM('Purchase Production System:Distribution Customer'!R212)</f>
        <v>0</v>
      </c>
      <c r="S212" s="25">
        <f>SUM('Purchase Production System:Distribution Customer'!S212)</f>
        <v>0</v>
      </c>
      <c r="T212" s="25">
        <f>SUM('Purchase Production System:Distribution Customer'!T212)</f>
        <v>0</v>
      </c>
      <c r="U212" s="25">
        <f>SUM('Purchase Production System:Distribution Customer'!U212)</f>
        <v>0</v>
      </c>
      <c r="V212" s="25">
        <f>SUM('Purchase Production System:Distribution Customer'!V212)</f>
        <v>0</v>
      </c>
      <c r="W212" s="25">
        <f>SUM('Purchase Production System:Distribution Customer'!W212)</f>
        <v>0</v>
      </c>
      <c r="X212" s="25">
        <f>SUM('Purchase Production System:Distribution Customer'!X212)</f>
        <v>0</v>
      </c>
      <c r="Y212" s="25">
        <f>SUM('Purchase Production System:Distribution Customer'!Y212)</f>
        <v>0</v>
      </c>
      <c r="Z212" s="25">
        <f>SUM('Purchase Production System:Distribution Customer'!Z212)</f>
        <v>0</v>
      </c>
      <c r="AA212" s="25">
        <f>SUM('Purchase Production System:Distribution Customer'!AA212)</f>
        <v>0</v>
      </c>
      <c r="AB212" s="25">
        <f>SUM('Purchase Production System:Distribution Customer'!AB212)</f>
        <v>0</v>
      </c>
      <c r="AC212" s="25">
        <f>SUM('Purchase Production System:Distribution Customer'!AC212)</f>
        <v>0</v>
      </c>
      <c r="AD212" s="25">
        <f>SUM('Purchase Production System:Distribution Customer'!AD212)</f>
        <v>243.88115431668706</v>
      </c>
      <c r="AE212" s="25">
        <f>SUM('Purchase Production System:Distribution Customer'!AE212)</f>
        <v>68.98674065643813</v>
      </c>
      <c r="AF212" s="25">
        <f>SUM('Purchase Production System:Distribution Customer'!AF212)</f>
        <v>37.357119502107317</v>
      </c>
      <c r="AG212" s="25">
        <f>SUM('Purchase Production System:Distribution Customer'!AG212)</f>
        <v>1.155388274648917</v>
      </c>
      <c r="AH212" s="25">
        <f>SUM('Purchase Production System:Distribution Customer'!AH212)</f>
        <v>0</v>
      </c>
    </row>
    <row r="213" spans="1:34" s="172" customFormat="1" ht="12" customHeight="1">
      <c r="A213" s="1"/>
      <c r="B213" s="1"/>
      <c r="C213" s="1"/>
      <c r="D213" s="25"/>
      <c r="E213" s="33"/>
      <c r="F213" s="25"/>
      <c r="G213" s="25"/>
      <c r="H213" s="81"/>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row>
    <row r="214" spans="1:34" s="172" customFormat="1" ht="12" customHeight="1">
      <c r="A214" s="1"/>
      <c r="B214" s="16" t="s">
        <v>193</v>
      </c>
      <c r="C214" s="1"/>
      <c r="D214" s="25"/>
      <c r="E214" s="33"/>
      <c r="F214" s="25"/>
      <c r="G214" s="25"/>
      <c r="H214" s="81"/>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row>
    <row r="215" spans="1:34" s="172" customFormat="1" ht="12" customHeight="1">
      <c r="A215" s="1"/>
      <c r="B215" s="16" t="s">
        <v>16</v>
      </c>
      <c r="C215" s="5" t="s">
        <v>194</v>
      </c>
      <c r="D215" s="25">
        <f>SUM('Purchase Production System:Distribution Customer'!D215)</f>
        <v>1087.5423832031831</v>
      </c>
      <c r="E215" s="33"/>
      <c r="F215" s="25">
        <f>SUM('Purchase Production System:Distribution Customer'!F215)</f>
        <v>0</v>
      </c>
      <c r="G215" s="25">
        <f>SUM('Purchase Production System:Distribution Customer'!G215)</f>
        <v>1087.5423832031831</v>
      </c>
      <c r="H215" s="81"/>
      <c r="I215" s="25">
        <f>SUM('Purchase Production System:Distribution Customer'!I215)</f>
        <v>0</v>
      </c>
      <c r="J215" s="25">
        <f>SUM('Purchase Production System:Distribution Customer'!J215)</f>
        <v>0</v>
      </c>
      <c r="K215" s="25">
        <f>SUM('Purchase Production System:Distribution Customer'!K215)</f>
        <v>0</v>
      </c>
      <c r="L215" s="25">
        <f>SUM('Purchase Production System:Distribution Customer'!L215)</f>
        <v>0</v>
      </c>
      <c r="M215" s="25">
        <f>SUM('Purchase Production System:Distribution Customer'!M215)</f>
        <v>0</v>
      </c>
      <c r="N215" s="25">
        <f>SUM('Purchase Production System:Distribution Customer'!N215)</f>
        <v>0</v>
      </c>
      <c r="O215" s="25">
        <f>SUM('Purchase Production System:Distribution Customer'!O215)</f>
        <v>0</v>
      </c>
      <c r="P215" s="25">
        <f>SUM('Purchase Production System:Distribution Customer'!P215)</f>
        <v>0</v>
      </c>
      <c r="Q215" s="25">
        <f>SUM('Purchase Production System:Distribution Customer'!Q215)</f>
        <v>0</v>
      </c>
      <c r="R215" s="25">
        <f>SUM('Purchase Production System:Distribution Customer'!R215)</f>
        <v>0</v>
      </c>
      <c r="S215" s="25">
        <f>SUM('Purchase Production System:Distribution Customer'!S215)</f>
        <v>0</v>
      </c>
      <c r="T215" s="25">
        <f>SUM('Purchase Production System:Distribution Customer'!T215)</f>
        <v>0</v>
      </c>
      <c r="U215" s="25">
        <f>SUM('Purchase Production System:Distribution Customer'!U215)</f>
        <v>0</v>
      </c>
      <c r="V215" s="25">
        <f>SUM('Purchase Production System:Distribution Customer'!V215)</f>
        <v>0</v>
      </c>
      <c r="W215" s="25">
        <f>SUM('Purchase Production System:Distribution Customer'!W215)</f>
        <v>0</v>
      </c>
      <c r="X215" s="25">
        <f>SUM('Purchase Production System:Distribution Customer'!X215)</f>
        <v>0</v>
      </c>
      <c r="Y215" s="25">
        <f>SUM('Purchase Production System:Distribution Customer'!Y215)</f>
        <v>0</v>
      </c>
      <c r="Z215" s="25">
        <f>SUM('Purchase Production System:Distribution Customer'!Z215)</f>
        <v>0</v>
      </c>
      <c r="AA215" s="25">
        <f>SUM('Purchase Production System:Distribution Customer'!AA215)</f>
        <v>0</v>
      </c>
      <c r="AB215" s="25">
        <f>SUM('Purchase Production System:Distribution Customer'!AB215)</f>
        <v>0</v>
      </c>
      <c r="AC215" s="25">
        <f>SUM('Purchase Production System:Distribution Customer'!AC215)</f>
        <v>0</v>
      </c>
      <c r="AD215" s="25">
        <f>SUM('Purchase Production System:Distribution Customer'!AD215)</f>
        <v>754.82607939495449</v>
      </c>
      <c r="AE215" s="25">
        <f>SUM('Purchase Production System:Distribution Customer'!AE215)</f>
        <v>213.51789614837296</v>
      </c>
      <c r="AF215" s="25">
        <f>SUM('Purchase Production System:Distribution Customer'!AF215)</f>
        <v>115.62241506634965</v>
      </c>
      <c r="AG215" s="25">
        <f>SUM('Purchase Production System:Distribution Customer'!AG215)</f>
        <v>3.5759925935059025</v>
      </c>
      <c r="AH215" s="25">
        <f>SUM('Purchase Production System:Distribution Customer'!AH215)</f>
        <v>0</v>
      </c>
    </row>
    <row r="216" spans="1:34" s="172" customFormat="1" ht="12" customHeight="1">
      <c r="A216" s="1"/>
      <c r="B216" s="16" t="s">
        <v>42</v>
      </c>
      <c r="C216" s="1"/>
      <c r="D216" s="26">
        <f>SUM(D211,D212,D215)</f>
        <v>3083.4618377283368</v>
      </c>
      <c r="E216" s="33"/>
      <c r="F216" s="26">
        <f t="shared" ref="F216:G216" si="29">SUM(F211,F212,F215)</f>
        <v>0</v>
      </c>
      <c r="G216" s="26">
        <f t="shared" si="29"/>
        <v>3083.4618377283368</v>
      </c>
      <c r="H216" s="81"/>
      <c r="I216" s="26">
        <f t="shared" ref="I216:AH216" si="30">SUM(I211,I212,I215)</f>
        <v>0</v>
      </c>
      <c r="J216" s="26">
        <f t="shared" si="30"/>
        <v>0</v>
      </c>
      <c r="K216" s="26">
        <f t="shared" si="30"/>
        <v>0</v>
      </c>
      <c r="L216" s="26">
        <f t="shared" si="30"/>
        <v>0</v>
      </c>
      <c r="M216" s="26">
        <f t="shared" si="30"/>
        <v>0</v>
      </c>
      <c r="N216" s="26">
        <f t="shared" si="30"/>
        <v>0</v>
      </c>
      <c r="O216" s="26">
        <f t="shared" si="30"/>
        <v>0</v>
      </c>
      <c r="P216" s="26">
        <f t="shared" si="30"/>
        <v>0</v>
      </c>
      <c r="Q216" s="26">
        <f t="shared" si="30"/>
        <v>0</v>
      </c>
      <c r="R216" s="26">
        <f t="shared" si="30"/>
        <v>0</v>
      </c>
      <c r="S216" s="26">
        <f t="shared" si="30"/>
        <v>0</v>
      </c>
      <c r="T216" s="26">
        <f t="shared" si="30"/>
        <v>0</v>
      </c>
      <c r="U216" s="26">
        <f t="shared" si="30"/>
        <v>0</v>
      </c>
      <c r="V216" s="26">
        <f t="shared" si="30"/>
        <v>0</v>
      </c>
      <c r="W216" s="26">
        <f t="shared" si="30"/>
        <v>0</v>
      </c>
      <c r="X216" s="26">
        <f t="shared" si="30"/>
        <v>0</v>
      </c>
      <c r="Y216" s="26">
        <f t="shared" si="30"/>
        <v>0</v>
      </c>
      <c r="Z216" s="26">
        <f t="shared" si="30"/>
        <v>0</v>
      </c>
      <c r="AA216" s="26">
        <f t="shared" si="30"/>
        <v>0</v>
      </c>
      <c r="AB216" s="26">
        <f t="shared" si="30"/>
        <v>0</v>
      </c>
      <c r="AC216" s="26">
        <f t="shared" si="30"/>
        <v>0</v>
      </c>
      <c r="AD216" s="26">
        <f t="shared" si="30"/>
        <v>2140.1257053368599</v>
      </c>
      <c r="AE216" s="26">
        <f t="shared" si="30"/>
        <v>605.378047434265</v>
      </c>
      <c r="AF216" s="26">
        <f t="shared" si="30"/>
        <v>327.81922796701497</v>
      </c>
      <c r="AG216" s="26">
        <f t="shared" si="30"/>
        <v>10.138856990196572</v>
      </c>
      <c r="AH216" s="26">
        <f t="shared" si="30"/>
        <v>0</v>
      </c>
    </row>
    <row r="217" spans="1:34" s="172" customFormat="1" ht="12" customHeight="1">
      <c r="A217" s="1"/>
      <c r="B217" s="1"/>
      <c r="C217" s="1"/>
      <c r="D217" s="25"/>
      <c r="E217" s="33"/>
      <c r="F217" s="25"/>
      <c r="G217" s="25"/>
      <c r="H217" s="81"/>
      <c r="I217" s="25"/>
      <c r="J217" s="25"/>
      <c r="K217" s="25"/>
      <c r="L217" s="96"/>
      <c r="M217" s="25"/>
      <c r="N217" s="25"/>
      <c r="O217" s="25"/>
      <c r="P217" s="25"/>
      <c r="Q217" s="25"/>
      <c r="R217" s="25"/>
      <c r="S217" s="25"/>
      <c r="T217" s="25"/>
      <c r="U217" s="25"/>
      <c r="V217" s="25"/>
      <c r="W217" s="25"/>
      <c r="X217" s="96"/>
      <c r="Y217" s="25"/>
      <c r="Z217" s="25"/>
      <c r="AA217" s="25"/>
      <c r="AB217" s="25"/>
      <c r="AC217" s="25"/>
      <c r="AD217" s="25"/>
      <c r="AE217" s="25"/>
      <c r="AF217" s="25"/>
      <c r="AG217" s="25"/>
      <c r="AH217" s="25"/>
    </row>
    <row r="218" spans="1:34" s="172" customFormat="1" ht="12" customHeight="1">
      <c r="A218" s="16" t="s">
        <v>195</v>
      </c>
      <c r="B218" s="1"/>
      <c r="C218" s="1"/>
      <c r="D218" s="25"/>
      <c r="E218" s="33"/>
      <c r="F218" s="25"/>
      <c r="G218" s="25"/>
      <c r="H218" s="81"/>
      <c r="I218" s="25"/>
      <c r="J218" s="25"/>
      <c r="K218" s="25"/>
      <c r="L218" s="96"/>
      <c r="M218" s="25"/>
      <c r="N218" s="25"/>
      <c r="O218" s="25"/>
      <c r="P218" s="25"/>
      <c r="Q218" s="25"/>
      <c r="R218" s="25"/>
      <c r="S218" s="25"/>
      <c r="T218" s="25"/>
      <c r="U218" s="25"/>
      <c r="V218" s="25"/>
      <c r="W218" s="25"/>
      <c r="X218" s="96"/>
      <c r="Y218" s="25"/>
      <c r="Z218" s="25"/>
      <c r="AA218" s="25"/>
      <c r="AB218" s="25"/>
      <c r="AC218" s="25"/>
      <c r="AD218" s="25"/>
      <c r="AE218" s="25"/>
      <c r="AF218" s="25"/>
      <c r="AG218" s="25"/>
      <c r="AH218" s="25"/>
    </row>
    <row r="219" spans="1:34" s="172" customFormat="1" ht="12" customHeight="1">
      <c r="A219" s="1"/>
      <c r="B219" s="16" t="s">
        <v>189</v>
      </c>
      <c r="C219" s="1"/>
      <c r="D219" s="25"/>
      <c r="E219" s="33"/>
      <c r="F219" s="25"/>
      <c r="G219" s="25"/>
      <c r="H219" s="81"/>
      <c r="I219" s="25"/>
      <c r="J219" s="25"/>
      <c r="K219" s="25"/>
      <c r="L219" s="96"/>
      <c r="M219" s="25"/>
      <c r="N219" s="25"/>
      <c r="O219" s="25"/>
      <c r="P219" s="25"/>
      <c r="Q219" s="25"/>
      <c r="R219" s="25"/>
      <c r="S219" s="25"/>
      <c r="T219" s="25"/>
      <c r="U219" s="25"/>
      <c r="V219" s="25"/>
      <c r="W219" s="25"/>
      <c r="X219" s="96"/>
      <c r="Y219" s="25"/>
      <c r="Z219" s="25"/>
      <c r="AA219" s="25"/>
      <c r="AB219" s="25"/>
      <c r="AC219" s="25"/>
      <c r="AD219" s="25"/>
      <c r="AE219" s="25"/>
      <c r="AF219" s="25"/>
      <c r="AG219" s="25"/>
      <c r="AH219" s="25"/>
    </row>
    <row r="220" spans="1:34" s="172" customFormat="1" ht="12" customHeight="1">
      <c r="A220" s="1"/>
      <c r="B220" s="16" t="s">
        <v>196</v>
      </c>
      <c r="C220" s="5" t="s">
        <v>197</v>
      </c>
      <c r="D220" s="25">
        <f>SUM('Purchase Production System:Distribution Customer'!D220)</f>
        <v>255.38920983720558</v>
      </c>
      <c r="E220" s="33"/>
      <c r="F220" s="25">
        <f>SUM('Purchase Production System:Distribution Customer'!F220)</f>
        <v>0</v>
      </c>
      <c r="G220" s="25">
        <f>SUM('Purchase Production System:Distribution Customer'!G220)</f>
        <v>255.38920983720558</v>
      </c>
      <c r="H220" s="81"/>
      <c r="I220" s="25">
        <f>SUM('Purchase Production System:Distribution Customer'!I220)</f>
        <v>107.32234812057634</v>
      </c>
      <c r="J220" s="25">
        <f>SUM('Purchase Production System:Distribution Customer'!J220)</f>
        <v>31.657227971268064</v>
      </c>
      <c r="K220" s="25">
        <f>SUM('Purchase Production System:Distribution Customer'!K220)</f>
        <v>13.322896190709713</v>
      </c>
      <c r="L220" s="25">
        <f>SUM('Purchase Production System:Distribution Customer'!L220)</f>
        <v>4.5967326069306367E-4</v>
      </c>
      <c r="M220" s="25">
        <f>SUM('Purchase Production System:Distribution Customer'!M220)</f>
        <v>6.2677616944072742E-2</v>
      </c>
      <c r="N220" s="25">
        <f>SUM('Purchase Production System:Distribution Customer'!N220)</f>
        <v>1.1323813776142552E-2</v>
      </c>
      <c r="O220" s="25">
        <f>SUM('Purchase Production System:Distribution Customer'!O220)</f>
        <v>5.8775628346406004</v>
      </c>
      <c r="P220" s="25">
        <f>SUM('Purchase Production System:Distribution Customer'!P220)</f>
        <v>0.55898394224968639</v>
      </c>
      <c r="Q220" s="25">
        <f>SUM('Purchase Production System:Distribution Customer'!Q220)</f>
        <v>0.94701775020660073</v>
      </c>
      <c r="R220" s="25">
        <f>SUM('Purchase Production System:Distribution Customer'!R220)</f>
        <v>1.3179455340938511E-2</v>
      </c>
      <c r="S220" s="25">
        <f>SUM('Purchase Production System:Distribution Customer'!S220)</f>
        <v>4.0156610899459029</v>
      </c>
      <c r="T220" s="25">
        <f>SUM('Purchase Production System:Distribution Customer'!T220)</f>
        <v>2.6149878539457275E-3</v>
      </c>
      <c r="U220" s="25">
        <f>SUM('Purchase Production System:Distribution Customer'!U220)</f>
        <v>22.450463593635117</v>
      </c>
      <c r="V220" s="25">
        <f>SUM('Purchase Production System:Distribution Customer'!V220)</f>
        <v>1.1549491158013547E-2</v>
      </c>
      <c r="W220" s="25">
        <f>SUM('Purchase Production System:Distribution Customer'!W220)</f>
        <v>7.7504681546665042</v>
      </c>
      <c r="X220" s="25">
        <f>SUM('Purchase Production System:Distribution Customer'!X220)</f>
        <v>18.423397744364209</v>
      </c>
      <c r="Y220" s="25">
        <f>SUM('Purchase Production System:Distribution Customer'!Y220)</f>
        <v>0.61457404215040157</v>
      </c>
      <c r="Z220" s="25">
        <f>SUM('Purchase Production System:Distribution Customer'!Z220)</f>
        <v>0.10580817862519783</v>
      </c>
      <c r="AA220" s="25">
        <f>SUM('Purchase Production System:Distribution Customer'!AA220)</f>
        <v>2.6809523404999953</v>
      </c>
      <c r="AB220" s="25">
        <f>SUM('Purchase Production System:Distribution Customer'!AB220)</f>
        <v>9.517944809141362E-3</v>
      </c>
      <c r="AC220" s="25">
        <f>SUM('Purchase Production System:Distribution Customer'!AC220)</f>
        <v>2.5390764318203741E-2</v>
      </c>
      <c r="AD220" s="25">
        <f>SUM('Purchase Production System:Distribution Customer'!AD220)</f>
        <v>28.1510230704428</v>
      </c>
      <c r="AE220" s="25">
        <f>SUM('Purchase Production System:Distribution Customer'!AE220)</f>
        <v>7.3172152343782004</v>
      </c>
      <c r="AF220" s="25">
        <f>SUM('Purchase Production System:Distribution Customer'!AF220)</f>
        <v>3.8631934250379287</v>
      </c>
      <c r="AG220" s="25">
        <f>SUM('Purchase Production System:Distribution Customer'!AG220)</f>
        <v>0.19346414817168367</v>
      </c>
      <c r="AH220" s="25">
        <f>SUM('Purchase Production System:Distribution Customer'!AH220)</f>
        <v>2.3825817552602344E-4</v>
      </c>
    </row>
    <row r="221" spans="1:34" s="172" customFormat="1" ht="12" customHeight="1">
      <c r="A221" s="1"/>
      <c r="B221" s="16" t="s">
        <v>198</v>
      </c>
      <c r="C221" s="5" t="s">
        <v>199</v>
      </c>
      <c r="D221" s="25">
        <f>SUM('Purchase Production System:Distribution Customer'!D221)</f>
        <v>52.928517037290391</v>
      </c>
      <c r="E221" s="33"/>
      <c r="F221" s="25">
        <f>SUM('Purchase Production System:Distribution Customer'!F221)</f>
        <v>0</v>
      </c>
      <c r="G221" s="25">
        <f>SUM('Purchase Production System:Distribution Customer'!G221)</f>
        <v>52.928517037290391</v>
      </c>
      <c r="H221" s="81"/>
      <c r="I221" s="25">
        <f>SUM('Purchase Production System:Distribution Customer'!I221)</f>
        <v>22.242179826637308</v>
      </c>
      <c r="J221" s="25">
        <f>SUM('Purchase Production System:Distribution Customer'!J221)</f>
        <v>6.5608493448048071</v>
      </c>
      <c r="K221" s="25">
        <f>SUM('Purchase Production System:Distribution Customer'!K221)</f>
        <v>2.7611234572734138</v>
      </c>
      <c r="L221" s="25">
        <f>SUM('Purchase Production System:Distribution Customer'!L221)</f>
        <v>9.5265669311903837E-5</v>
      </c>
      <c r="M221" s="25">
        <f>SUM('Purchase Production System:Distribution Customer'!M221)</f>
        <v>1.2989716043194497E-2</v>
      </c>
      <c r="N221" s="25">
        <f>SUM('Purchase Production System:Distribution Customer'!N221)</f>
        <v>2.3468206458672003E-3</v>
      </c>
      <c r="O221" s="25">
        <f>SUM('Purchase Production System:Distribution Customer'!O221)</f>
        <v>1.21810426066677</v>
      </c>
      <c r="P221" s="25">
        <f>SUM('Purchase Production System:Distribution Customer'!P221)</f>
        <v>0.11584745937306276</v>
      </c>
      <c r="Q221" s="25">
        <f>SUM('Purchase Production System:Distribution Customer'!Q221)</f>
        <v>0.19626610363992084</v>
      </c>
      <c r="R221" s="25">
        <f>SUM('Purchase Production System:Distribution Customer'!R221)</f>
        <v>2.7313958447959799E-3</v>
      </c>
      <c r="S221" s="25">
        <f>SUM('Purchase Production System:Distribution Customer'!S221)</f>
        <v>0.83223166143420269</v>
      </c>
      <c r="T221" s="25">
        <f>SUM('Purchase Production System:Distribution Customer'!T221)</f>
        <v>5.4194705120118368E-4</v>
      </c>
      <c r="U221" s="25">
        <f>SUM('Purchase Production System:Distribution Customer'!U221)</f>
        <v>4.652779753569976</v>
      </c>
      <c r="V221" s="25">
        <f>SUM('Purchase Production System:Distribution Customer'!V221)</f>
        <v>2.3935914908802063E-3</v>
      </c>
      <c r="W221" s="25">
        <f>SUM('Purchase Production System:Distribution Customer'!W221)</f>
        <v>1.6062573122518857</v>
      </c>
      <c r="X221" s="25">
        <f>SUM('Purchase Production System:Distribution Customer'!X221)</f>
        <v>3.8181844958091133</v>
      </c>
      <c r="Y221" s="25">
        <f>SUM('Purchase Production System:Distribution Customer'!Y221)</f>
        <v>0.12736831239412505</v>
      </c>
      <c r="Z221" s="25">
        <f>SUM('Purchase Production System:Distribution Customer'!Z221)</f>
        <v>2.1928373515146805E-2</v>
      </c>
      <c r="AA221" s="25">
        <f>SUM('Purchase Production System:Distribution Customer'!AA221)</f>
        <v>0.55561795943050629</v>
      </c>
      <c r="AB221" s="25">
        <f>SUM('Purchase Production System:Distribution Customer'!AB221)</f>
        <v>1.9725606430739582E-3</v>
      </c>
      <c r="AC221" s="25">
        <f>SUM('Purchase Production System:Distribution Customer'!AC221)</f>
        <v>5.2621467549961087E-3</v>
      </c>
      <c r="AD221" s="25">
        <f>SUM('Purchase Production System:Distribution Customer'!AD221)</f>
        <v>5.8342006898054235</v>
      </c>
      <c r="AE221" s="25">
        <f>SUM('Purchase Production System:Distribution Customer'!AE221)</f>
        <v>1.5164671657239546</v>
      </c>
      <c r="AF221" s="25">
        <f>SUM('Purchase Production System:Distribution Customer'!AF221)</f>
        <v>0.80063327321387956</v>
      </c>
      <c r="AG221" s="25">
        <f>SUM('Purchase Production System:Distribution Customer'!AG221)</f>
        <v>4.0094765433265706E-2</v>
      </c>
      <c r="AH221" s="25">
        <f>SUM('Purchase Production System:Distribution Customer'!AH221)</f>
        <v>4.9378170325368664E-5</v>
      </c>
    </row>
    <row r="222" spans="1:34" s="172" customFormat="1" ht="12" customHeight="1">
      <c r="A222" s="1"/>
      <c r="B222" s="16" t="s">
        <v>200</v>
      </c>
      <c r="C222" s="5" t="s">
        <v>201</v>
      </c>
      <c r="D222" s="25">
        <f>SUM('Purchase Production System:Distribution Customer'!D222)</f>
        <v>2956.9936118048722</v>
      </c>
      <c r="E222" s="33"/>
      <c r="F222" s="25">
        <f>SUM('Purchase Production System:Distribution Customer'!F222)</f>
        <v>40.353050419653044</v>
      </c>
      <c r="G222" s="25">
        <f>SUM('Purchase Production System:Distribution Customer'!G222)</f>
        <v>2916.6405613852194</v>
      </c>
      <c r="H222" s="81"/>
      <c r="I222" s="25">
        <f>SUM('Purchase Production System:Distribution Customer'!I222)</f>
        <v>717.97910025291253</v>
      </c>
      <c r="J222" s="25">
        <f>SUM('Purchase Production System:Distribution Customer'!J222)</f>
        <v>235.49118018291352</v>
      </c>
      <c r="K222" s="25">
        <f>SUM('Purchase Production System:Distribution Customer'!K222)</f>
        <v>182.64068558567169</v>
      </c>
      <c r="L222" s="25">
        <f>SUM('Purchase Production System:Distribution Customer'!L222)</f>
        <v>0</v>
      </c>
      <c r="M222" s="25">
        <f>SUM('Purchase Production System:Distribution Customer'!M222)</f>
        <v>0.60989665119130554</v>
      </c>
      <c r="N222" s="25">
        <f>SUM('Purchase Production System:Distribution Customer'!N222)</f>
        <v>0</v>
      </c>
      <c r="O222" s="25">
        <f>SUM('Purchase Production System:Distribution Customer'!O222)</f>
        <v>67.853794268677788</v>
      </c>
      <c r="P222" s="25">
        <f>SUM('Purchase Production System:Distribution Customer'!P222)</f>
        <v>0</v>
      </c>
      <c r="Q222" s="25">
        <f>SUM('Purchase Production System:Distribution Customer'!Q222)</f>
        <v>6.5581019573066186</v>
      </c>
      <c r="R222" s="25">
        <f>SUM('Purchase Production System:Distribution Customer'!R222)</f>
        <v>8.6818652560250037E-2</v>
      </c>
      <c r="S222" s="25">
        <f>SUM('Purchase Production System:Distribution Customer'!S222)</f>
        <v>44.258812988392478</v>
      </c>
      <c r="T222" s="25">
        <f>SUM('Purchase Production System:Distribution Customer'!T222)</f>
        <v>0</v>
      </c>
      <c r="U222" s="25">
        <f>SUM('Purchase Production System:Distribution Customer'!U222)</f>
        <v>232.69978782306322</v>
      </c>
      <c r="V222" s="25">
        <f>SUM('Purchase Production System:Distribution Customer'!V222)</f>
        <v>0</v>
      </c>
      <c r="W222" s="25">
        <f>SUM('Purchase Production System:Distribution Customer'!W222)</f>
        <v>45.300366983259735</v>
      </c>
      <c r="X222" s="25">
        <f>SUM('Purchase Production System:Distribution Customer'!X222)</f>
        <v>53.961036530263002</v>
      </c>
      <c r="Y222" s="25">
        <f>SUM('Purchase Production System:Distribution Customer'!Y222)</f>
        <v>43.350905185796272</v>
      </c>
      <c r="Z222" s="25">
        <f>SUM('Purchase Production System:Distribution Customer'!Z222)</f>
        <v>0</v>
      </c>
      <c r="AA222" s="25">
        <f>SUM('Purchase Production System:Distribution Customer'!AA222)</f>
        <v>1082.5962905525305</v>
      </c>
      <c r="AB222" s="25">
        <f>SUM('Purchase Production System:Distribution Customer'!AB222)</f>
        <v>0</v>
      </c>
      <c r="AC222" s="25">
        <f>SUM('Purchase Production System:Distribution Customer'!AC222)</f>
        <v>4.022315431593606</v>
      </c>
      <c r="AD222" s="25">
        <f>SUM('Purchase Production System:Distribution Customer'!AD222)</f>
        <v>163.40003026977033</v>
      </c>
      <c r="AE222" s="25">
        <f>SUM('Purchase Production System:Distribution Customer'!AE222)</f>
        <v>48.316042606366928</v>
      </c>
      <c r="AF222" s="25">
        <f>SUM('Purchase Production System:Distribution Customer'!AF222)</f>
        <v>26.821630022410616</v>
      </c>
      <c r="AG222" s="25">
        <f>SUM('Purchase Production System:Distribution Customer'!AG222)</f>
        <v>0.80213078375736502</v>
      </c>
      <c r="AH222" s="25">
        <f>SUM('Purchase Production System:Distribution Customer'!AH222)</f>
        <v>0.24468507643410273</v>
      </c>
    </row>
    <row r="223" spans="1:34" s="172" customFormat="1" ht="12" customHeight="1">
      <c r="A223" s="1"/>
      <c r="B223" s="16" t="s">
        <v>203</v>
      </c>
      <c r="C223" s="5" t="s">
        <v>204</v>
      </c>
      <c r="D223" s="25">
        <f>SUM('Purchase Production System:Distribution Customer'!D223)</f>
        <v>125.23986376383075</v>
      </c>
      <c r="E223" s="33"/>
      <c r="F223" s="25">
        <f>SUM('Purchase Production System:Distribution Customer'!F223)</f>
        <v>0.33344254722035971</v>
      </c>
      <c r="G223" s="25">
        <f>SUM('Purchase Production System:Distribution Customer'!G223)</f>
        <v>124.9064212166104</v>
      </c>
      <c r="H223" s="81"/>
      <c r="I223" s="25">
        <f>SUM('Purchase Production System:Distribution Customer'!I223)</f>
        <v>25.554572934630528</v>
      </c>
      <c r="J223" s="25">
        <f>SUM('Purchase Production System:Distribution Customer'!J223)</f>
        <v>8.3681080819879288</v>
      </c>
      <c r="K223" s="25">
        <f>SUM('Purchase Production System:Distribution Customer'!K223)</f>
        <v>4.3942470317233147</v>
      </c>
      <c r="L223" s="25">
        <f>SUM('Purchase Production System:Distribution Customer'!L223)</f>
        <v>0</v>
      </c>
      <c r="M223" s="25">
        <f>SUM('Purchase Production System:Distribution Customer'!M223)</f>
        <v>1.1181747786665325E-2</v>
      </c>
      <c r="N223" s="25">
        <f>SUM('Purchase Production System:Distribution Customer'!N223)</f>
        <v>0</v>
      </c>
      <c r="O223" s="25">
        <f>SUM('Purchase Production System:Distribution Customer'!O223)</f>
        <v>1.8441689891420332</v>
      </c>
      <c r="P223" s="25">
        <f>SUM('Purchase Production System:Distribution Customer'!P223)</f>
        <v>0</v>
      </c>
      <c r="Q223" s="25">
        <f>SUM('Purchase Production System:Distribution Customer'!Q223)</f>
        <v>0.29727119947596392</v>
      </c>
      <c r="R223" s="25">
        <f>SUM('Purchase Production System:Distribution Customer'!R223)</f>
        <v>3.7175713199917239E-3</v>
      </c>
      <c r="S223" s="25">
        <f>SUM('Purchase Production System:Distribution Customer'!S223)</f>
        <v>1.2231757167703714</v>
      </c>
      <c r="T223" s="25">
        <f>SUM('Purchase Production System:Distribution Customer'!T223)</f>
        <v>0</v>
      </c>
      <c r="U223" s="25">
        <f>SUM('Purchase Production System:Distribution Customer'!U223)</f>
        <v>6.6625571990995063</v>
      </c>
      <c r="V223" s="25">
        <f>SUM('Purchase Production System:Distribution Customer'!V223)</f>
        <v>0</v>
      </c>
      <c r="W223" s="25">
        <f>SUM('Purchase Production System:Distribution Customer'!W223)</f>
        <v>1.9904389897614405</v>
      </c>
      <c r="X223" s="25">
        <f>SUM('Purchase Production System:Distribution Customer'!X223)</f>
        <v>2.0039581505611417</v>
      </c>
      <c r="Y223" s="25">
        <f>SUM('Purchase Production System:Distribution Customer'!Y223)</f>
        <v>0.60819831049342188</v>
      </c>
      <c r="Z223" s="25">
        <f>SUM('Purchase Production System:Distribution Customer'!Z223)</f>
        <v>0</v>
      </c>
      <c r="AA223" s="25">
        <f>SUM('Purchase Production System:Distribution Customer'!AA223)</f>
        <v>62.831946535847692</v>
      </c>
      <c r="AB223" s="25">
        <f>SUM('Purchase Production System:Distribution Customer'!AB223)</f>
        <v>0</v>
      </c>
      <c r="AC223" s="25">
        <f>SUM('Purchase Production System:Distribution Customer'!AC223)</f>
        <v>3.3236919868172489E-2</v>
      </c>
      <c r="AD223" s="25">
        <f>SUM('Purchase Production System:Distribution Customer'!AD223)</f>
        <v>6.4167491363742855</v>
      </c>
      <c r="AE223" s="25">
        <f>SUM('Purchase Production System:Distribution Customer'!AE223)</f>
        <v>1.9026982464886844</v>
      </c>
      <c r="AF223" s="25">
        <f>SUM('Purchase Production System:Distribution Customer'!AF223)</f>
        <v>1.0518581944594487</v>
      </c>
      <c r="AG223" s="25">
        <f>SUM('Purchase Production System:Distribution Customer'!AG223)</f>
        <v>3.1199153307212069E-2</v>
      </c>
      <c r="AH223" s="25">
        <f>SUM('Purchase Production System:Distribution Customer'!AH223)</f>
        <v>1.0579654732956523E-2</v>
      </c>
    </row>
    <row r="224" spans="1:34" s="172" customFormat="1" ht="12" customHeight="1">
      <c r="A224" s="1"/>
      <c r="B224" s="16" t="s">
        <v>206</v>
      </c>
      <c r="C224" s="5" t="s">
        <v>207</v>
      </c>
      <c r="D224" s="25">
        <f>SUM('Purchase Production System:Distribution Customer'!D224)</f>
        <v>30.991439367770397</v>
      </c>
      <c r="E224" s="33"/>
      <c r="F224" s="25">
        <f>SUM('Purchase Production System:Distribution Customer'!F224)</f>
        <v>0</v>
      </c>
      <c r="G224" s="25">
        <f>SUM('Purchase Production System:Distribution Customer'!G224)</f>
        <v>30.991439367770397</v>
      </c>
      <c r="H224" s="81"/>
      <c r="I224" s="25">
        <f>SUM('Purchase Production System:Distribution Customer'!I224)</f>
        <v>10.37459837478143</v>
      </c>
      <c r="J224" s="25">
        <f>SUM('Purchase Production System:Distribution Customer'!J224)</f>
        <v>4.0281593914279465</v>
      </c>
      <c r="K224" s="25">
        <f>SUM('Purchase Production System:Distribution Customer'!K224)</f>
        <v>2.2619330631236436</v>
      </c>
      <c r="L224" s="25">
        <f>SUM('Purchase Production System:Distribution Customer'!L224)</f>
        <v>7.5004894079229957E-3</v>
      </c>
      <c r="M224" s="25">
        <f>SUM('Purchase Production System:Distribution Customer'!M224)</f>
        <v>3.1221387695360269E-2</v>
      </c>
      <c r="N224" s="25">
        <f>SUM('Purchase Production System:Distribution Customer'!N224)</f>
        <v>0.22090326659126874</v>
      </c>
      <c r="O224" s="25">
        <f>SUM('Purchase Production System:Distribution Customer'!O224)</f>
        <v>1.3699577212154059</v>
      </c>
      <c r="P224" s="25">
        <f>SUM('Purchase Production System:Distribution Customer'!P224)</f>
        <v>0.30494149729884146</v>
      </c>
      <c r="Q224" s="25">
        <f>SUM('Purchase Production System:Distribution Customer'!Q224)</f>
        <v>0.27623159492574306</v>
      </c>
      <c r="R224" s="25">
        <f>SUM('Purchase Production System:Distribution Customer'!R224)</f>
        <v>9.4181549598804613E-4</v>
      </c>
      <c r="S224" s="25">
        <f>SUM('Purchase Production System:Distribution Customer'!S224)</f>
        <v>0.45955857940111006</v>
      </c>
      <c r="T224" s="25">
        <f>SUM('Purchase Production System:Distribution Customer'!T224)</f>
        <v>0</v>
      </c>
      <c r="U224" s="25">
        <f>SUM('Purchase Production System:Distribution Customer'!U224)</f>
        <v>2.1055236986826609</v>
      </c>
      <c r="V224" s="25">
        <f>SUM('Purchase Production System:Distribution Customer'!V224)</f>
        <v>0</v>
      </c>
      <c r="W224" s="25">
        <f>SUM('Purchase Production System:Distribution Customer'!W224)</f>
        <v>0.63739120569763952</v>
      </c>
      <c r="X224" s="25">
        <f>SUM('Purchase Production System:Distribution Customer'!X224)</f>
        <v>2.2632879361249589</v>
      </c>
      <c r="Y224" s="25">
        <f>SUM('Purchase Production System:Distribution Customer'!Y224)</f>
        <v>0</v>
      </c>
      <c r="Z224" s="25">
        <f>SUM('Purchase Production System:Distribution Customer'!Z224)</f>
        <v>0</v>
      </c>
      <c r="AA224" s="25">
        <f>SUM('Purchase Production System:Distribution Customer'!AA224)</f>
        <v>0</v>
      </c>
      <c r="AB224" s="25">
        <f>SUM('Purchase Production System:Distribution Customer'!AB224)</f>
        <v>0</v>
      </c>
      <c r="AC224" s="25">
        <f>SUM('Purchase Production System:Distribution Customer'!AC224)</f>
        <v>0</v>
      </c>
      <c r="AD224" s="25">
        <f>SUM('Purchase Production System:Distribution Customer'!AD224)</f>
        <v>4.4807890488892292</v>
      </c>
      <c r="AE224" s="25">
        <f>SUM('Purchase Production System:Distribution Customer'!AE224)</f>
        <v>1.5237034521314095</v>
      </c>
      <c r="AF224" s="25">
        <f>SUM('Purchase Production System:Distribution Customer'!AF224)</f>
        <v>0.63459822543148947</v>
      </c>
      <c r="AG224" s="25">
        <f>SUM('Purchase Production System:Distribution Customer'!AG224)</f>
        <v>1.0198619448352661E-2</v>
      </c>
      <c r="AH224" s="25">
        <f>SUM('Purchase Production System:Distribution Customer'!AH224)</f>
        <v>0</v>
      </c>
    </row>
    <row r="225" spans="1:34" s="172" customFormat="1" ht="12" customHeight="1">
      <c r="A225" s="1"/>
      <c r="B225" s="16" t="s">
        <v>209</v>
      </c>
      <c r="C225" s="5" t="s">
        <v>210</v>
      </c>
      <c r="D225" s="25">
        <f>SUM('Purchase Production System:Distribution Customer'!D225)</f>
        <v>2091.9845670790405</v>
      </c>
      <c r="E225" s="33"/>
      <c r="F225" s="25">
        <f>SUM('Purchase Production System:Distribution Customer'!F225)</f>
        <v>0</v>
      </c>
      <c r="G225" s="25">
        <f>SUM('Purchase Production System:Distribution Customer'!G225)</f>
        <v>2091.9845670790405</v>
      </c>
      <c r="H225" s="81"/>
      <c r="I225" s="25">
        <f>SUM('Purchase Production System:Distribution Customer'!I225)</f>
        <v>879.11582526938037</v>
      </c>
      <c r="J225" s="25">
        <f>SUM('Purchase Production System:Distribution Customer'!J225)</f>
        <v>259.31570247079293</v>
      </c>
      <c r="K225" s="25">
        <f>SUM('Purchase Production System:Distribution Customer'!K225)</f>
        <v>109.13261855317629</v>
      </c>
      <c r="L225" s="25">
        <f>SUM('Purchase Production System:Distribution Customer'!L225)</f>
        <v>3.7653484572890425E-3</v>
      </c>
      <c r="M225" s="25">
        <f>SUM('Purchase Production System:Distribution Customer'!M225)</f>
        <v>0.51341482841766495</v>
      </c>
      <c r="N225" s="25">
        <f>SUM('Purchase Production System:Distribution Customer'!N225)</f>
        <v>9.275741788491236E-2</v>
      </c>
      <c r="O225" s="25">
        <f>SUM('Purchase Production System:Distribution Customer'!O225)</f>
        <v>48.145224106935643</v>
      </c>
      <c r="P225" s="25">
        <f>SUM('Purchase Production System:Distribution Customer'!P225)</f>
        <v>4.5788378497930857</v>
      </c>
      <c r="Q225" s="25">
        <f>SUM('Purchase Production System:Distribution Customer'!Q225)</f>
        <v>7.757361869144658</v>
      </c>
      <c r="R225" s="25">
        <f>SUM('Purchase Production System:Distribution Customer'!R225)</f>
        <v>0.10795764313349689</v>
      </c>
      <c r="S225" s="25">
        <f>SUM('Purchase Production System:Distribution Customer'!S225)</f>
        <v>32.893719480715497</v>
      </c>
      <c r="T225" s="25">
        <f>SUM('Purchase Production System:Distribution Customer'!T225)</f>
        <v>2.1420302905673688E-2</v>
      </c>
      <c r="U225" s="25">
        <f>SUM('Purchase Production System:Distribution Customer'!U225)</f>
        <v>183.89979510721059</v>
      </c>
      <c r="V225" s="25">
        <f>SUM('Purchase Production System:Distribution Customer'!V225)</f>
        <v>9.4606022218329061E-2</v>
      </c>
      <c r="W225" s="25">
        <f>SUM('Purchase Production System:Distribution Customer'!W225)</f>
        <v>63.486862963142414</v>
      </c>
      <c r="X225" s="25">
        <f>SUM('Purchase Production System:Distribution Customer'!X225)</f>
        <v>150.9126551546029</v>
      </c>
      <c r="Y225" s="25">
        <f>SUM('Purchase Production System:Distribution Customer'!Y225)</f>
        <v>5.0341962854482487</v>
      </c>
      <c r="Z225" s="25">
        <f>SUM('Purchase Production System:Distribution Customer'!Z225)</f>
        <v>0.86671272014879652</v>
      </c>
      <c r="AA225" s="25">
        <f>SUM('Purchase Production System:Distribution Customer'!AA225)</f>
        <v>21.960641661311737</v>
      </c>
      <c r="AB225" s="25">
        <f>SUM('Purchase Production System:Distribution Customer'!AB225)</f>
        <v>7.7964897826834745E-2</v>
      </c>
      <c r="AC225" s="25">
        <f>SUM('Purchase Production System:Distribution Customer'!AC225)</f>
        <v>0.20798485235097508</v>
      </c>
      <c r="AD225" s="25">
        <f>SUM('Purchase Production System:Distribution Customer'!AD225)</f>
        <v>230.59512125978992</v>
      </c>
      <c r="AE225" s="25">
        <f>SUM('Purchase Production System:Distribution Customer'!AE225)</f>
        <v>59.937932985001204</v>
      </c>
      <c r="AF225" s="25">
        <f>SUM('Purchase Production System:Distribution Customer'!AF225)</f>
        <v>31.644802182410771</v>
      </c>
      <c r="AG225" s="25">
        <f>SUM('Purchase Production System:Distribution Customer'!AG225)</f>
        <v>1.5847341887162767</v>
      </c>
      <c r="AH225" s="25">
        <f>SUM('Purchase Production System:Distribution Customer'!AH225)</f>
        <v>1.9516581240788095E-3</v>
      </c>
    </row>
    <row r="226" spans="1:34" s="172" customFormat="1" ht="12" customHeight="1">
      <c r="A226" s="1"/>
      <c r="B226" s="16" t="s">
        <v>16</v>
      </c>
      <c r="C226" s="5" t="s">
        <v>211</v>
      </c>
      <c r="D226" s="25">
        <f>SUM('Purchase Production System:Distribution Customer'!D226)</f>
        <v>843.79366347804012</v>
      </c>
      <c r="E226" s="33"/>
      <c r="F226" s="25">
        <f>SUM('Purchase Production System:Distribution Customer'!F226)</f>
        <v>0</v>
      </c>
      <c r="G226" s="25">
        <f>SUM('Purchase Production System:Distribution Customer'!G226)</f>
        <v>843.79366347804012</v>
      </c>
      <c r="H226" s="81"/>
      <c r="I226" s="25">
        <f>SUM('Purchase Production System:Distribution Customer'!I226)</f>
        <v>354.58787531177057</v>
      </c>
      <c r="J226" s="25">
        <f>SUM('Purchase Production System:Distribution Customer'!J226)</f>
        <v>104.59395830568988</v>
      </c>
      <c r="K226" s="25">
        <f>SUM('Purchase Production System:Distribution Customer'!K226)</f>
        <v>44.018208099169478</v>
      </c>
      <c r="L226" s="25">
        <f>SUM('Purchase Production System:Distribution Customer'!L226)</f>
        <v>1.5187383401606453E-3</v>
      </c>
      <c r="M226" s="25">
        <f>SUM('Purchase Production System:Distribution Customer'!M226)</f>
        <v>0.20708383119641002</v>
      </c>
      <c r="N226" s="25">
        <f>SUM('Purchase Production System:Distribution Customer'!N226)</f>
        <v>3.7413335969852073E-2</v>
      </c>
      <c r="O226" s="25">
        <f>SUM('Purchase Production System:Distribution Customer'!O226)</f>
        <v>19.419184857986373</v>
      </c>
      <c r="P226" s="25">
        <f>SUM('Purchase Production System:Distribution Customer'!P226)</f>
        <v>1.8468560545565647</v>
      </c>
      <c r="Q226" s="25">
        <f>SUM('Purchase Production System:Distribution Customer'!Q226)</f>
        <v>3.128901089184335</v>
      </c>
      <c r="R226" s="25">
        <f>SUM('Purchase Production System:Distribution Customer'!R226)</f>
        <v>4.3544286431930673E-2</v>
      </c>
      <c r="S226" s="25">
        <f>SUM('Purchase Production System:Distribution Customer'!S226)</f>
        <v>13.267551062676281</v>
      </c>
      <c r="T226" s="25">
        <f>SUM('Purchase Production System:Distribution Customer'!T226)</f>
        <v>8.6397940721064676E-3</v>
      </c>
      <c r="U226" s="25">
        <f>SUM('Purchase Production System:Distribution Customer'!U226)</f>
        <v>74.175251705148611</v>
      </c>
      <c r="V226" s="25">
        <f>SUM('Purchase Production System:Distribution Customer'!V226)</f>
        <v>3.8158963183055186E-2</v>
      </c>
      <c r="W226" s="25">
        <f>SUM('Purchase Production System:Distribution Customer'!W226)</f>
        <v>25.607173936849719</v>
      </c>
      <c r="X226" s="25">
        <f>SUM('Purchase Production System:Distribution Customer'!X226)</f>
        <v>60.870019866303039</v>
      </c>
      <c r="Y226" s="25">
        <f>SUM('Purchase Production System:Distribution Customer'!Y226)</f>
        <v>2.0305230703957799</v>
      </c>
      <c r="Z226" s="25">
        <f>SUM('Purchase Production System:Distribution Customer'!Z226)</f>
        <v>0.34958513214009723</v>
      </c>
      <c r="AA226" s="25">
        <f>SUM('Purchase Production System:Distribution Customer'!AA226)</f>
        <v>8.8577375623759007</v>
      </c>
      <c r="AB226" s="25">
        <f>SUM('Purchase Production System:Distribution Customer'!AB226)</f>
        <v>3.1446831776513008E-2</v>
      </c>
      <c r="AC226" s="25">
        <f>SUM('Purchase Production System:Distribution Customer'!AC226)</f>
        <v>8.388986385220204E-2</v>
      </c>
      <c r="AD226" s="25">
        <f>SUM('Purchase Production System:Distribution Customer'!AD226)</f>
        <v>93.009625983827604</v>
      </c>
      <c r="AE226" s="25">
        <f>SUM('Purchase Production System:Distribution Customer'!AE226)</f>
        <v>24.175727130402187</v>
      </c>
      <c r="AF226" s="25">
        <f>SUM('Purchase Production System:Distribution Customer'!AF226)</f>
        <v>12.763805232472064</v>
      </c>
      <c r="AG226" s="25">
        <f>SUM('Purchase Production System:Distribution Customer'!AG226)</f>
        <v>0.63919623871932929</v>
      </c>
      <c r="AH226" s="25">
        <f>SUM('Purchase Production System:Distribution Customer'!AH226)</f>
        <v>7.8719355022417714E-4</v>
      </c>
    </row>
    <row r="227" spans="1:34" s="172" customFormat="1" ht="12" customHeight="1">
      <c r="A227" s="1"/>
      <c r="B227" s="1"/>
      <c r="C227" s="1"/>
      <c r="D227" s="25"/>
      <c r="E227" s="33"/>
      <c r="F227" s="25"/>
      <c r="G227" s="25"/>
      <c r="H227" s="81"/>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row>
    <row r="228" spans="1:34" s="172" customFormat="1" ht="12" customHeight="1">
      <c r="A228" s="1"/>
      <c r="B228" s="16" t="s">
        <v>193</v>
      </c>
      <c r="C228" s="1"/>
      <c r="D228" s="25"/>
      <c r="E228" s="33"/>
      <c r="F228" s="25"/>
      <c r="G228" s="25"/>
      <c r="H228" s="81"/>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row>
    <row r="229" spans="1:34" s="172" customFormat="1" ht="12" customHeight="1">
      <c r="A229" s="1"/>
      <c r="B229" s="16" t="s">
        <v>196</v>
      </c>
      <c r="C229" s="5" t="s">
        <v>212</v>
      </c>
      <c r="D229" s="25">
        <f>SUM('Purchase Production System:Distribution Customer'!D229)</f>
        <v>1216.4626699754181</v>
      </c>
      <c r="E229" s="33"/>
      <c r="F229" s="25">
        <f>SUM('Purchase Production System:Distribution Customer'!F229)</f>
        <v>0</v>
      </c>
      <c r="G229" s="25">
        <f>SUM('Purchase Production System:Distribution Customer'!G229)</f>
        <v>1216.4626699754181</v>
      </c>
      <c r="H229" s="81"/>
      <c r="I229" s="25">
        <f>SUM('Purchase Production System:Distribution Customer'!I229)</f>
        <v>511.19477688978031</v>
      </c>
      <c r="J229" s="25">
        <f>SUM('Purchase Production System:Distribution Customer'!J229)</f>
        <v>150.78881400861383</v>
      </c>
      <c r="K229" s="25">
        <f>SUM('Purchase Production System:Distribution Customer'!K229)</f>
        <v>63.459242785890908</v>
      </c>
      <c r="L229" s="25">
        <f>SUM('Purchase Production System:Distribution Customer'!L229)</f>
        <v>2.1895026903267743E-3</v>
      </c>
      <c r="M229" s="25">
        <f>SUM('Purchase Production System:Distribution Customer'!M229)</f>
        <v>0.29854425448939126</v>
      </c>
      <c r="N229" s="25">
        <f>SUM('Purchase Production System:Distribution Customer'!N229)</f>
        <v>5.3937269899583772E-2</v>
      </c>
      <c r="O229" s="25">
        <f>SUM('Purchase Production System:Distribution Customer'!O229)</f>
        <v>27.995841262568451</v>
      </c>
      <c r="P229" s="25">
        <f>SUM('Purchase Production System:Distribution Customer'!P229)</f>
        <v>2.6625365233554095</v>
      </c>
      <c r="Q229" s="25">
        <f>SUM('Purchase Production System:Distribution Customer'!Q229)</f>
        <v>4.5108081961049553</v>
      </c>
      <c r="R229" s="25">
        <f>SUM('Purchase Production System:Distribution Customer'!R229)</f>
        <v>6.2776009382226564E-2</v>
      </c>
      <c r="S229" s="25">
        <f>SUM('Purchase Production System:Distribution Customer'!S229)</f>
        <v>19.127283467871667</v>
      </c>
      <c r="T229" s="25">
        <f>SUM('Purchase Production System:Distribution Customer'!T229)</f>
        <v>1.2455636276849038E-2</v>
      </c>
      <c r="U229" s="25">
        <f>SUM('Purchase Production System:Distribution Customer'!U229)</f>
        <v>106.9354140008804</v>
      </c>
      <c r="V229" s="25">
        <f>SUM('Purchase Production System:Distribution Customer'!V229)</f>
        <v>5.5012210029900345E-2</v>
      </c>
      <c r="W229" s="25">
        <f>SUM('Purchase Production System:Distribution Customer'!W229)</f>
        <v>36.916810976450094</v>
      </c>
      <c r="X229" s="25">
        <f>SUM('Purchase Production System:Distribution Customer'!X229)</f>
        <v>87.753807705557392</v>
      </c>
      <c r="Y229" s="25">
        <f>SUM('Purchase Production System:Distribution Customer'!Y229)</f>
        <v>2.9273217168744692</v>
      </c>
      <c r="Z229" s="25">
        <f>SUM('Purchase Production System:Distribution Customer'!Z229)</f>
        <v>0.50398252752216766</v>
      </c>
      <c r="AA229" s="25">
        <f>SUM('Purchase Production System:Distribution Customer'!AA229)</f>
        <v>12.769836455817099</v>
      </c>
      <c r="AB229" s="25">
        <f>SUM('Purchase Production System:Distribution Customer'!AB229)</f>
        <v>4.5335605848763762E-2</v>
      </c>
      <c r="AC229" s="25">
        <f>SUM('Purchase Production System:Distribution Customer'!AC229)</f>
        <v>0.12094057135353192</v>
      </c>
      <c r="AD229" s="25">
        <f>SUM('Purchase Production System:Distribution Customer'!AD229)</f>
        <v>134.08815786947008</v>
      </c>
      <c r="AE229" s="25">
        <f>SUM('Purchase Production System:Distribution Customer'!AE229)</f>
        <v>34.853152905208532</v>
      </c>
      <c r="AF229" s="25">
        <f>SUM('Purchase Production System:Distribution Customer'!AF229)</f>
        <v>18.401053793340399</v>
      </c>
      <c r="AG229" s="25">
        <f>SUM('Purchase Production System:Distribution Customer'!AG229)</f>
        <v>0.92150296553038313</v>
      </c>
      <c r="AH229" s="25">
        <f>SUM('Purchase Production System:Distribution Customer'!AH229)</f>
        <v>1.1348646112676723E-3</v>
      </c>
    </row>
    <row r="230" spans="1:34" s="172" customFormat="1" ht="12" customHeight="1">
      <c r="A230" s="1"/>
      <c r="B230" s="16" t="s">
        <v>198</v>
      </c>
      <c r="C230" s="5" t="s">
        <v>213</v>
      </c>
      <c r="D230" s="25">
        <f>SUM('Purchase Production System:Distribution Customer'!D230)</f>
        <v>49.7837974547489</v>
      </c>
      <c r="E230" s="33"/>
      <c r="F230" s="25">
        <f>SUM('Purchase Production System:Distribution Customer'!F230)</f>
        <v>0</v>
      </c>
      <c r="G230" s="25">
        <f>SUM('Purchase Production System:Distribution Customer'!G230)</f>
        <v>49.7837974547489</v>
      </c>
      <c r="H230" s="81"/>
      <c r="I230" s="25">
        <f>SUM('Purchase Production System:Distribution Customer'!I230)</f>
        <v>20.920672586788584</v>
      </c>
      <c r="J230" s="25">
        <f>SUM('Purchase Production System:Distribution Customer'!J230)</f>
        <v>6.1710399836587904</v>
      </c>
      <c r="K230" s="25">
        <f>SUM('Purchase Production System:Distribution Customer'!K230)</f>
        <v>2.597072781155191</v>
      </c>
      <c r="L230" s="25">
        <f>SUM('Purchase Production System:Distribution Customer'!L230)</f>
        <v>8.960551042972703E-5</v>
      </c>
      <c r="M230" s="25">
        <f>SUM('Purchase Production System:Distribution Customer'!M230)</f>
        <v>1.221793899937694E-2</v>
      </c>
      <c r="N230" s="25">
        <f>SUM('Purchase Production System:Distribution Customer'!N230)</f>
        <v>2.2073855501026302E-3</v>
      </c>
      <c r="O230" s="25">
        <f>SUM('Purchase Production System:Distribution Customer'!O230)</f>
        <v>1.1457312463350591</v>
      </c>
      <c r="P230" s="25">
        <f>SUM('Purchase Production System:Distribution Customer'!P230)</f>
        <v>0.10896444442251199</v>
      </c>
      <c r="Q230" s="25">
        <f>SUM('Purchase Production System:Distribution Customer'!Q230)</f>
        <v>0.18460505787378437</v>
      </c>
      <c r="R230" s="25">
        <f>SUM('Purchase Production System:Distribution Customer'!R230)</f>
        <v>2.5691114189022642E-3</v>
      </c>
      <c r="S230" s="25">
        <f>SUM('Purchase Production System:Distribution Customer'!S230)</f>
        <v>0.7827850615780364</v>
      </c>
      <c r="T230" s="25">
        <f>SUM('Purchase Production System:Distribution Customer'!T230)</f>
        <v>5.0974755648622219E-4</v>
      </c>
      <c r="U230" s="25">
        <f>SUM('Purchase Production System:Distribution Customer'!U230)</f>
        <v>4.3763373285159082</v>
      </c>
      <c r="V230" s="25">
        <f>SUM('Purchase Production System:Distribution Customer'!V230)</f>
        <v>2.2513775303289883E-3</v>
      </c>
      <c r="W230" s="25">
        <f>SUM('Purchase Production System:Distribution Customer'!W230)</f>
        <v>1.5108223915855807</v>
      </c>
      <c r="X230" s="25">
        <f>SUM('Purchase Production System:Distribution Customer'!X230)</f>
        <v>3.5913291024250946</v>
      </c>
      <c r="Y230" s="25">
        <f>SUM('Purchase Production System:Distribution Customer'!Y230)</f>
        <v>0.11980079211202699</v>
      </c>
      <c r="Z230" s="25">
        <f>SUM('Purchase Production System:Distribution Customer'!Z230)</f>
        <v>2.0625510909761842E-2</v>
      </c>
      <c r="AA230" s="25">
        <f>SUM('Purchase Production System:Distribution Customer'!AA230)</f>
        <v>0.52260621500166016</v>
      </c>
      <c r="AB230" s="25">
        <f>SUM('Purchase Production System:Distribution Customer'!AB230)</f>
        <v>1.8553620055671686E-3</v>
      </c>
      <c r="AC230" s="25">
        <f>SUM('Purchase Production System:Distribution Customer'!AC230)</f>
        <v>4.9494991148783113E-3</v>
      </c>
      <c r="AD230" s="25">
        <f>SUM('Purchase Production System:Distribution Customer'!AD230)</f>
        <v>5.4875647705564097</v>
      </c>
      <c r="AE230" s="25">
        <f>SUM('Purchase Production System:Distribution Customer'!AE230)</f>
        <v>1.4263670786768632</v>
      </c>
      <c r="AF230" s="25">
        <f>SUM('Purchase Production System:Distribution Customer'!AF230)</f>
        <v>0.75306407472422399</v>
      </c>
      <c r="AG230" s="25">
        <f>SUM('Purchase Production System:Distribution Customer'!AG230)</f>
        <v>3.7712556350654056E-2</v>
      </c>
      <c r="AH230" s="25">
        <f>SUM('Purchase Production System:Distribution Customer'!AH230)</f>
        <v>4.6444392697273501E-5</v>
      </c>
    </row>
    <row r="231" spans="1:34" s="172" customFormat="1" ht="12" customHeight="1">
      <c r="A231" s="1"/>
      <c r="B231" s="16" t="s">
        <v>200</v>
      </c>
      <c r="C231" s="5" t="s">
        <v>214</v>
      </c>
      <c r="D231" s="25">
        <f>SUM('Purchase Production System:Distribution Customer'!D231)</f>
        <v>2189.2850589395007</v>
      </c>
      <c r="E231" s="33"/>
      <c r="F231" s="25">
        <f>SUM('Purchase Production System:Distribution Customer'!F231)</f>
        <v>0</v>
      </c>
      <c r="G231" s="25">
        <f>SUM('Purchase Production System:Distribution Customer'!G231)</f>
        <v>2189.2850589395007</v>
      </c>
      <c r="H231" s="81"/>
      <c r="I231" s="25">
        <f>SUM('Purchase Production System:Distribution Customer'!I231)</f>
        <v>319.54563222088927</v>
      </c>
      <c r="J231" s="25">
        <f>SUM('Purchase Production System:Distribution Customer'!J231)</f>
        <v>119.72537724917737</v>
      </c>
      <c r="K231" s="25">
        <f>SUM('Purchase Production System:Distribution Customer'!K231)</f>
        <v>57.977049606775168</v>
      </c>
      <c r="L231" s="25">
        <f>SUM('Purchase Production System:Distribution Customer'!L231)</f>
        <v>0.16562582958714728</v>
      </c>
      <c r="M231" s="25">
        <f>SUM('Purchase Production System:Distribution Customer'!M231)</f>
        <v>0.72131987105933015</v>
      </c>
      <c r="N231" s="25">
        <f>SUM('Purchase Production System:Distribution Customer'!N231)</f>
        <v>4.8779865949869041</v>
      </c>
      <c r="O231" s="25">
        <f>SUM('Purchase Production System:Distribution Customer'!O231)</f>
        <v>35.726530220764751</v>
      </c>
      <c r="P231" s="25">
        <f>SUM('Purchase Production System:Distribution Customer'!P231)</f>
        <v>6.7337190573612737</v>
      </c>
      <c r="Q231" s="25">
        <f>SUM('Purchase Production System:Distribution Customer'!Q231)</f>
        <v>7.7432627213091019</v>
      </c>
      <c r="R231" s="25">
        <f>SUM('Purchase Production System:Distribution Customer'!R231)</f>
        <v>3.5890970168460878E-2</v>
      </c>
      <c r="S231" s="25">
        <f>SUM('Purchase Production System:Distribution Customer'!S231)</f>
        <v>24.014259239833436</v>
      </c>
      <c r="T231" s="25">
        <f>SUM('Purchase Production System:Distribution Customer'!T231)</f>
        <v>0</v>
      </c>
      <c r="U231" s="25">
        <f>SUM('Purchase Production System:Distribution Customer'!U231)</f>
        <v>167.76188178891996</v>
      </c>
      <c r="V231" s="25">
        <f>SUM('Purchase Production System:Distribution Customer'!V231)</f>
        <v>0</v>
      </c>
      <c r="W231" s="25">
        <f>SUM('Purchase Production System:Distribution Customer'!W231)</f>
        <v>28.695677698096645</v>
      </c>
      <c r="X231" s="25">
        <f>SUM('Purchase Production System:Distribution Customer'!X231)</f>
        <v>66.064940683059547</v>
      </c>
      <c r="Y231" s="25">
        <f>SUM('Purchase Production System:Distribution Customer'!Y231)</f>
        <v>5.1975606791171494</v>
      </c>
      <c r="Z231" s="25">
        <f>SUM('Purchase Production System:Distribution Customer'!Z231)</f>
        <v>349.29074866183043</v>
      </c>
      <c r="AA231" s="25">
        <f>SUM('Purchase Production System:Distribution Customer'!AA231)</f>
        <v>801.52756309924075</v>
      </c>
      <c r="AB231" s="25">
        <f>SUM('Purchase Production System:Distribution Customer'!AB231)</f>
        <v>0</v>
      </c>
      <c r="AC231" s="25">
        <f>SUM('Purchase Production System:Distribution Customer'!AC231)</f>
        <v>0</v>
      </c>
      <c r="AD231" s="25">
        <f>SUM('Purchase Production System:Distribution Customer'!AD231)</f>
        <v>129.73676728800604</v>
      </c>
      <c r="AE231" s="25">
        <f>SUM('Purchase Production System:Distribution Customer'!AE231)</f>
        <v>43.533269931768544</v>
      </c>
      <c r="AF231" s="25">
        <f>SUM('Purchase Production System:Distribution Customer'!AF231)</f>
        <v>19.624661249519889</v>
      </c>
      <c r="AG231" s="25">
        <f>SUM('Purchase Production System:Distribution Customer'!AG231)</f>
        <v>0.40417548896550143</v>
      </c>
      <c r="AH231" s="25">
        <f>SUM('Purchase Production System:Distribution Customer'!AH231)</f>
        <v>0.18115878906335625</v>
      </c>
    </row>
    <row r="232" spans="1:34" s="172" customFormat="1" ht="12" customHeight="1">
      <c r="A232" s="1"/>
      <c r="B232" s="16" t="s">
        <v>215</v>
      </c>
      <c r="C232" s="5" t="s">
        <v>216</v>
      </c>
      <c r="D232" s="25">
        <f>SUM('Purchase Production System:Distribution Customer'!D232)</f>
        <v>517.17970147655342</v>
      </c>
      <c r="E232" s="33"/>
      <c r="F232" s="25">
        <f>SUM('Purchase Production System:Distribution Customer'!F232)</f>
        <v>1.376955482450873</v>
      </c>
      <c r="G232" s="25">
        <f>SUM('Purchase Production System:Distribution Customer'!G232)</f>
        <v>515.80274599410257</v>
      </c>
      <c r="H232" s="81"/>
      <c r="I232" s="25">
        <f>SUM('Purchase Production System:Distribution Customer'!I232)</f>
        <v>105.52795255842409</v>
      </c>
      <c r="J232" s="25">
        <f>SUM('Purchase Production System:Distribution Customer'!J232)</f>
        <v>34.556214848070788</v>
      </c>
      <c r="K232" s="25">
        <f>SUM('Purchase Production System:Distribution Customer'!K232)</f>
        <v>18.146102205655907</v>
      </c>
      <c r="L232" s="25">
        <f>SUM('Purchase Production System:Distribution Customer'!L232)</f>
        <v>0</v>
      </c>
      <c r="M232" s="25">
        <f>SUM('Purchase Production System:Distribution Customer'!M232)</f>
        <v>4.6175177842726192E-2</v>
      </c>
      <c r="N232" s="25">
        <f>SUM('Purchase Production System:Distribution Customer'!N232)</f>
        <v>0</v>
      </c>
      <c r="O232" s="25">
        <f>SUM('Purchase Production System:Distribution Customer'!O232)</f>
        <v>7.6155206386629883</v>
      </c>
      <c r="P232" s="25">
        <f>SUM('Purchase Production System:Distribution Customer'!P232)</f>
        <v>0</v>
      </c>
      <c r="Q232" s="25">
        <f>SUM('Purchase Production System:Distribution Customer'!Q232)</f>
        <v>1.227585415554858</v>
      </c>
      <c r="R232" s="25">
        <f>SUM('Purchase Production System:Distribution Customer'!R232)</f>
        <v>1.5351760754999944E-2</v>
      </c>
      <c r="S232" s="25">
        <f>SUM('Purchase Production System:Distribution Customer'!S232)</f>
        <v>5.0511205700893234</v>
      </c>
      <c r="T232" s="25">
        <f>SUM('Purchase Production System:Distribution Customer'!T232)</f>
        <v>0</v>
      </c>
      <c r="U232" s="25">
        <f>SUM('Purchase Production System:Distribution Customer'!U232)</f>
        <v>27.513119543139215</v>
      </c>
      <c r="V232" s="25">
        <f>SUM('Purchase Production System:Distribution Customer'!V232)</f>
        <v>0</v>
      </c>
      <c r="W232" s="25">
        <f>SUM('Purchase Production System:Distribution Customer'!W232)</f>
        <v>8.2195445730707455</v>
      </c>
      <c r="X232" s="25">
        <f>SUM('Purchase Production System:Distribution Customer'!X232)</f>
        <v>8.2753721293813118</v>
      </c>
      <c r="Y232" s="25">
        <f>SUM('Purchase Production System:Distribution Customer'!Y232)</f>
        <v>2.5115631014473641</v>
      </c>
      <c r="Z232" s="25">
        <f>SUM('Purchase Production System:Distribution Customer'!Z232)</f>
        <v>0</v>
      </c>
      <c r="AA232" s="25">
        <f>SUM('Purchase Production System:Distribution Customer'!AA232)</f>
        <v>259.46536810258925</v>
      </c>
      <c r="AB232" s="25">
        <f>SUM('Purchase Production System:Distribution Customer'!AB232)</f>
        <v>0</v>
      </c>
      <c r="AC232" s="25">
        <f>SUM('Purchase Production System:Distribution Customer'!AC232)</f>
        <v>0.13725230752275769</v>
      </c>
      <c r="AD232" s="25">
        <f>SUM('Purchase Production System:Distribution Customer'!AD232)</f>
        <v>26.498051842806301</v>
      </c>
      <c r="AE232" s="25">
        <f>SUM('Purchase Production System:Distribution Customer'!AE232)</f>
        <v>7.8572179939017879</v>
      </c>
      <c r="AF232" s="25">
        <f>SUM('Purchase Production System:Distribution Customer'!AF232)</f>
        <v>4.3436625580497568</v>
      </c>
      <c r="AG232" s="25">
        <f>SUM('Purchase Production System:Distribution Customer'!AG232)</f>
        <v>0.12883732310802076</v>
      </c>
      <c r="AH232" s="25">
        <f>SUM('Purchase Production System:Distribution Customer'!AH232)</f>
        <v>4.368882648126652E-2</v>
      </c>
    </row>
    <row r="233" spans="1:34" s="172" customFormat="1" ht="12" customHeight="1">
      <c r="A233" s="1"/>
      <c r="B233" s="16" t="s">
        <v>206</v>
      </c>
      <c r="C233" s="5" t="s">
        <v>217</v>
      </c>
      <c r="D233" s="25">
        <f>SUM('Purchase Production System:Distribution Customer'!D233)</f>
        <v>159.86417473899206</v>
      </c>
      <c r="E233" s="33"/>
      <c r="F233" s="25">
        <f>SUM('Purchase Production System:Distribution Customer'!F233)</f>
        <v>0</v>
      </c>
      <c r="G233" s="25">
        <f>SUM('Purchase Production System:Distribution Customer'!G233)</f>
        <v>159.86417473899206</v>
      </c>
      <c r="H233" s="81"/>
      <c r="I233" s="25">
        <f>SUM('Purchase Production System:Distribution Customer'!I233)</f>
        <v>53.515636616662249</v>
      </c>
      <c r="J233" s="25">
        <f>SUM('Purchase Production System:Distribution Customer'!J233)</f>
        <v>20.778588860814089</v>
      </c>
      <c r="K233" s="25">
        <f>SUM('Purchase Production System:Distribution Customer'!K233)</f>
        <v>11.667804717297203</v>
      </c>
      <c r="L233" s="25">
        <f>SUM('Purchase Production System:Distribution Customer'!L233)</f>
        <v>3.8690024529261624E-2</v>
      </c>
      <c r="M233" s="25">
        <f>SUM('Purchase Production System:Distribution Customer'!M233)</f>
        <v>0.16105032486214496</v>
      </c>
      <c r="N233" s="25">
        <f>SUM('Purchase Production System:Distribution Customer'!N233)</f>
        <v>1.1394926835016941</v>
      </c>
      <c r="O233" s="25">
        <f>SUM('Purchase Production System:Distribution Customer'!O233)</f>
        <v>7.0666985786135479</v>
      </c>
      <c r="P233" s="25">
        <f>SUM('Purchase Production System:Distribution Customer'!P233)</f>
        <v>1.5729898902355826</v>
      </c>
      <c r="Q233" s="25">
        <f>SUM('Purchase Production System:Distribution Customer'!Q233)</f>
        <v>1.4248946438274581</v>
      </c>
      <c r="R233" s="25">
        <f>SUM('Purchase Production System:Distribution Customer'!R233)</f>
        <v>4.8581982668123918E-3</v>
      </c>
      <c r="S233" s="25">
        <f>SUM('Purchase Production System:Distribution Customer'!S233)</f>
        <v>2.3705563387476642</v>
      </c>
      <c r="T233" s="25">
        <f>SUM('Purchase Production System:Distribution Customer'!T233)</f>
        <v>0</v>
      </c>
      <c r="U233" s="25">
        <f>SUM('Purchase Production System:Distribution Customer'!U233)</f>
        <v>10.860993079054575</v>
      </c>
      <c r="V233" s="25">
        <f>SUM('Purchase Production System:Distribution Customer'!V233)</f>
        <v>0</v>
      </c>
      <c r="W233" s="25">
        <f>SUM('Purchase Production System:Distribution Customer'!W233)</f>
        <v>3.2878763027286571</v>
      </c>
      <c r="X233" s="25">
        <f>SUM('Purchase Production System:Distribution Customer'!X233)</f>
        <v>11.674793603862332</v>
      </c>
      <c r="Y233" s="25">
        <f>SUM('Purchase Production System:Distribution Customer'!Y233)</f>
        <v>0</v>
      </c>
      <c r="Z233" s="25">
        <f>SUM('Purchase Production System:Distribution Customer'!Z233)</f>
        <v>0</v>
      </c>
      <c r="AA233" s="25">
        <f>SUM('Purchase Production System:Distribution Customer'!AA233)</f>
        <v>0</v>
      </c>
      <c r="AB233" s="25">
        <f>SUM('Purchase Production System:Distribution Customer'!AB233)</f>
        <v>0</v>
      </c>
      <c r="AC233" s="25">
        <f>SUM('Purchase Production System:Distribution Customer'!AC233)</f>
        <v>0</v>
      </c>
      <c r="AD233" s="25">
        <f>SUM('Purchase Production System:Distribution Customer'!AD233)</f>
        <v>23.113403510555422</v>
      </c>
      <c r="AE233" s="25">
        <f>SUM('Purchase Production System:Distribution Customer'!AE233)</f>
        <v>7.8597703072564729</v>
      </c>
      <c r="AF233" s="25">
        <f>SUM('Purchase Production System:Distribution Customer'!AF233)</f>
        <v>3.2734691795224111</v>
      </c>
      <c r="AG233" s="25">
        <f>SUM('Purchase Production System:Distribution Customer'!AG233)</f>
        <v>5.2607878654499139E-2</v>
      </c>
      <c r="AH233" s="25">
        <f>SUM('Purchase Production System:Distribution Customer'!AH233)</f>
        <v>0</v>
      </c>
    </row>
    <row r="234" spans="1:34" s="172" customFormat="1" ht="12" customHeight="1">
      <c r="A234" s="1"/>
      <c r="B234" s="16" t="s">
        <v>16</v>
      </c>
      <c r="C234" s="5" t="s">
        <v>218</v>
      </c>
      <c r="D234" s="25">
        <f>SUM('Purchase Production System:Distribution Customer'!D234)</f>
        <v>237.82167861716269</v>
      </c>
      <c r="E234" s="33"/>
      <c r="F234" s="25">
        <f>SUM('Purchase Production System:Distribution Customer'!F234)</f>
        <v>0</v>
      </c>
      <c r="G234" s="25">
        <f>SUM('Purchase Production System:Distribution Customer'!G234)</f>
        <v>237.82167861716269</v>
      </c>
      <c r="H234" s="81"/>
      <c r="I234" s="25">
        <f>SUM('Purchase Production System:Distribution Customer'!I234)</f>
        <v>99.93993481338002</v>
      </c>
      <c r="J234" s="25">
        <f>SUM('Purchase Production System:Distribution Customer'!J234)</f>
        <v>29.479613102261769</v>
      </c>
      <c r="K234" s="25">
        <f>SUM('Purchase Production System:Distribution Customer'!K234)</f>
        <v>12.406450288704395</v>
      </c>
      <c r="L234" s="25">
        <f>SUM('Purchase Production System:Distribution Customer'!L234)</f>
        <v>4.2805358356029906E-4</v>
      </c>
      <c r="M234" s="25">
        <f>SUM('Purchase Production System:Distribution Customer'!M234)</f>
        <v>5.8366193633883699E-2</v>
      </c>
      <c r="N234" s="25">
        <f>SUM('Purchase Production System:Distribution Customer'!N234)</f>
        <v>1.0544879332635161E-2</v>
      </c>
      <c r="O234" s="25">
        <f>SUM('Purchase Production System:Distribution Customer'!O234)</f>
        <v>5.4732612251045882</v>
      </c>
      <c r="P234" s="25">
        <f>SUM('Purchase Production System:Distribution Customer'!P234)</f>
        <v>0.52053295262787103</v>
      </c>
      <c r="Q234" s="25">
        <f>SUM('Purchase Production System:Distribution Customer'!Q234)</f>
        <v>0.88187496714503699</v>
      </c>
      <c r="R234" s="25">
        <f>SUM('Purchase Production System:Distribution Customer'!R234)</f>
        <v>1.2272876346028411E-2</v>
      </c>
      <c r="S234" s="25">
        <f>SUM('Purchase Production System:Distribution Customer'!S234)</f>
        <v>3.7394346526124531</v>
      </c>
      <c r="T234" s="25">
        <f>SUM('Purchase Production System:Distribution Customer'!T234)</f>
        <v>2.4351099303893346E-3</v>
      </c>
      <c r="U234" s="25">
        <f>SUM('Purchase Production System:Distribution Customer'!U234)</f>
        <v>20.906157080697373</v>
      </c>
      <c r="V234" s="25">
        <f>SUM('Purchase Production System:Distribution Customer'!V234)</f>
        <v>1.0755032979364004E-2</v>
      </c>
      <c r="W234" s="25">
        <f>SUM('Purchase Production System:Distribution Customer'!W234)</f>
        <v>7.2173344668186763</v>
      </c>
      <c r="X234" s="25">
        <f>SUM('Purchase Production System:Distribution Customer'!X234)</f>
        <v>17.156102171228234</v>
      </c>
      <c r="Y234" s="25">
        <f>SUM('Purchase Production System:Distribution Customer'!Y234)</f>
        <v>0.57229916029698558</v>
      </c>
      <c r="Z234" s="25">
        <f>SUM('Purchase Production System:Distribution Customer'!Z234)</f>
        <v>9.8529920931699738E-2</v>
      </c>
      <c r="AA234" s="25">
        <f>SUM('Purchase Production System:Distribution Customer'!AA234)</f>
        <v>2.4965368987857484</v>
      </c>
      <c r="AB234" s="25">
        <f>SUM('Purchase Production System:Distribution Customer'!AB234)</f>
        <v>8.8632311949999511E-3</v>
      </c>
      <c r="AC234" s="25">
        <f>SUM('Purchase Production System:Distribution Customer'!AC234)</f>
        <v>2.3644202491472196E-2</v>
      </c>
      <c r="AD234" s="25">
        <f>SUM('Purchase Production System:Distribution Customer'!AD234)</f>
        <v>26.214590528984246</v>
      </c>
      <c r="AE234" s="25">
        <f>SUM('Purchase Production System:Distribution Customer'!AE234)</f>
        <v>6.8138838400892565</v>
      </c>
      <c r="AF234" s="25">
        <f>SUM('Purchase Production System:Distribution Customer'!AF234)</f>
        <v>3.5974548249354457</v>
      </c>
      <c r="AG234" s="25">
        <f>SUM('Purchase Production System:Distribution Customer'!AG234)</f>
        <v>0.18015627402488044</v>
      </c>
      <c r="AH234" s="25">
        <f>SUM('Purchase Production System:Distribution Customer'!AH234)</f>
        <v>2.2186904170297766E-4</v>
      </c>
    </row>
    <row r="235" spans="1:34" s="172" customFormat="1" ht="12" customHeight="1">
      <c r="A235" s="1"/>
      <c r="B235" s="16" t="s">
        <v>42</v>
      </c>
      <c r="C235" s="1"/>
      <c r="D235" s="26">
        <f>SUM(D220:D226,D229:D234)</f>
        <v>10727.717953570425</v>
      </c>
      <c r="E235" s="33"/>
      <c r="F235" s="26">
        <f t="shared" ref="F235:G235" si="31">SUM(F220:F226,F229:F234)</f>
        <v>42.063448449324277</v>
      </c>
      <c r="G235" s="26">
        <f t="shared" si="31"/>
        <v>10685.654505121101</v>
      </c>
      <c r="H235" s="81"/>
      <c r="I235" s="26">
        <f t="shared" ref="I235:AH235" si="32">SUM(I220:I226,I229:I234)</f>
        <v>3227.8211057766134</v>
      </c>
      <c r="J235" s="26">
        <f t="shared" si="32"/>
        <v>1011.5148338014817</v>
      </c>
      <c r="K235" s="26">
        <f t="shared" si="32"/>
        <v>524.78543436632629</v>
      </c>
      <c r="L235" s="26">
        <f t="shared" si="32"/>
        <v>0.22036253103610334</v>
      </c>
      <c r="M235" s="26">
        <f t="shared" si="32"/>
        <v>2.7461395401615265</v>
      </c>
      <c r="N235" s="26">
        <f t="shared" si="32"/>
        <v>6.4489134681389633</v>
      </c>
      <c r="O235" s="26">
        <f t="shared" si="32"/>
        <v>230.75158021131398</v>
      </c>
      <c r="P235" s="26">
        <f t="shared" si="32"/>
        <v>19.004209671273887</v>
      </c>
      <c r="Q235" s="26">
        <f t="shared" si="32"/>
        <v>35.134182565699035</v>
      </c>
      <c r="R235" s="26">
        <f t="shared" si="32"/>
        <v>0.39260974646482227</v>
      </c>
      <c r="S235" s="26">
        <f t="shared" si="32"/>
        <v>152.03614991006845</v>
      </c>
      <c r="T235" s="26">
        <f t="shared" si="32"/>
        <v>4.8617525646651658E-2</v>
      </c>
      <c r="U235" s="26">
        <f t="shared" si="32"/>
        <v>865.00006170161703</v>
      </c>
      <c r="V235" s="26">
        <f t="shared" si="32"/>
        <v>0.21472668858987135</v>
      </c>
      <c r="W235" s="26">
        <f t="shared" si="32"/>
        <v>232.22702595437974</v>
      </c>
      <c r="X235" s="26">
        <f t="shared" si="32"/>
        <v>486.76888527354225</v>
      </c>
      <c r="Y235" s="26">
        <f t="shared" si="32"/>
        <v>63.09431065652624</v>
      </c>
      <c r="Z235" s="26">
        <f t="shared" si="32"/>
        <v>351.25792102562332</v>
      </c>
      <c r="AA235" s="26">
        <f t="shared" si="32"/>
        <v>2256.2650973834307</v>
      </c>
      <c r="AB235" s="26">
        <f t="shared" si="32"/>
        <v>0.17695643410489395</v>
      </c>
      <c r="AC235" s="26">
        <f t="shared" si="32"/>
        <v>4.6648665592207958</v>
      </c>
      <c r="AD235" s="26">
        <f t="shared" si="32"/>
        <v>877.02607526927807</v>
      </c>
      <c r="AE235" s="26">
        <f t="shared" si="32"/>
        <v>247.03344887739405</v>
      </c>
      <c r="AF235" s="26">
        <f t="shared" si="32"/>
        <v>127.57388623552832</v>
      </c>
      <c r="AG235" s="26">
        <f t="shared" si="32"/>
        <v>5.0260103841874253</v>
      </c>
      <c r="AH235" s="26">
        <f t="shared" si="32"/>
        <v>0.48454201277750436</v>
      </c>
    </row>
    <row r="236" spans="1:34" s="172" customFormat="1" ht="12" customHeight="1">
      <c r="A236" s="1"/>
      <c r="B236" s="1"/>
      <c r="C236" s="1"/>
      <c r="D236" s="25"/>
      <c r="E236" s="33"/>
      <c r="F236" s="25"/>
      <c r="G236" s="25"/>
      <c r="H236" s="81"/>
      <c r="I236" s="25"/>
      <c r="J236" s="25"/>
      <c r="K236" s="25"/>
      <c r="L236" s="96"/>
      <c r="M236" s="25"/>
      <c r="N236" s="25"/>
      <c r="O236" s="25"/>
      <c r="P236" s="25"/>
      <c r="Q236" s="25"/>
      <c r="R236" s="25"/>
      <c r="S236" s="25"/>
      <c r="T236" s="25"/>
      <c r="U236" s="25"/>
      <c r="V236" s="25"/>
      <c r="W236" s="25"/>
      <c r="X236" s="96"/>
      <c r="Y236" s="25"/>
      <c r="Z236" s="25"/>
      <c r="AA236" s="25"/>
      <c r="AB236" s="25"/>
      <c r="AC236" s="25"/>
      <c r="AD236" s="25"/>
      <c r="AE236" s="25"/>
      <c r="AF236" s="25"/>
      <c r="AG236" s="25"/>
      <c r="AH236" s="25"/>
    </row>
    <row r="237" spans="1:34" s="172" customFormat="1" ht="12" customHeight="1">
      <c r="A237" s="16" t="s">
        <v>219</v>
      </c>
      <c r="B237" s="1"/>
      <c r="C237" s="1"/>
      <c r="D237" s="25"/>
      <c r="E237" s="33"/>
      <c r="F237" s="25"/>
      <c r="G237" s="25"/>
      <c r="H237" s="81"/>
      <c r="I237" s="25"/>
      <c r="J237" s="25"/>
      <c r="K237" s="25"/>
      <c r="L237" s="96"/>
      <c r="M237" s="25"/>
      <c r="N237" s="25"/>
      <c r="O237" s="25"/>
      <c r="P237" s="25"/>
      <c r="Q237" s="25"/>
      <c r="R237" s="25"/>
      <c r="S237" s="25"/>
      <c r="T237" s="25"/>
      <c r="U237" s="25"/>
      <c r="V237" s="25"/>
      <c r="W237" s="25"/>
      <c r="X237" s="96"/>
      <c r="Y237" s="25"/>
      <c r="Z237" s="25"/>
      <c r="AA237" s="25"/>
      <c r="AB237" s="25"/>
      <c r="AC237" s="25"/>
      <c r="AD237" s="25"/>
      <c r="AE237" s="25"/>
      <c r="AF237" s="25"/>
      <c r="AG237" s="25"/>
      <c r="AH237" s="25"/>
    </row>
    <row r="238" spans="1:34" s="172" customFormat="1" ht="12" customHeight="1">
      <c r="A238" s="1"/>
      <c r="B238" s="16" t="s">
        <v>189</v>
      </c>
      <c r="C238" s="1"/>
      <c r="D238" s="25"/>
      <c r="E238" s="33"/>
      <c r="F238" s="25"/>
      <c r="G238" s="25"/>
      <c r="H238" s="81"/>
      <c r="I238" s="25"/>
      <c r="J238" s="25"/>
      <c r="K238" s="25"/>
      <c r="L238" s="96"/>
      <c r="M238" s="25"/>
      <c r="N238" s="25"/>
      <c r="O238" s="25"/>
      <c r="P238" s="25"/>
      <c r="Q238" s="25"/>
      <c r="R238" s="25"/>
      <c r="S238" s="25"/>
      <c r="T238" s="25"/>
      <c r="U238" s="25"/>
      <c r="V238" s="25"/>
      <c r="W238" s="25"/>
      <c r="X238" s="96"/>
      <c r="Y238" s="25"/>
      <c r="Z238" s="25"/>
      <c r="AA238" s="25"/>
      <c r="AB238" s="25"/>
      <c r="AC238" s="25"/>
      <c r="AD238" s="25"/>
      <c r="AE238" s="25"/>
      <c r="AF238" s="25"/>
      <c r="AG238" s="25"/>
      <c r="AH238" s="25"/>
    </row>
    <row r="239" spans="1:34" s="172" customFormat="1" ht="12" customHeight="1">
      <c r="A239" s="1"/>
      <c r="B239" s="16" t="s">
        <v>198</v>
      </c>
      <c r="C239" s="5" t="s">
        <v>220</v>
      </c>
      <c r="D239" s="25">
        <f>SUM('Purchase Production System:Distribution Customer'!D239)</f>
        <v>561.84482968481461</v>
      </c>
      <c r="E239" s="33"/>
      <c r="F239" s="25">
        <f>SUM('Purchase Production System:Distribution Customer'!F239)</f>
        <v>23.64962079639545</v>
      </c>
      <c r="G239" s="25">
        <f>SUM('Purchase Production System:Distribution Customer'!G239)</f>
        <v>538.19520888841919</v>
      </c>
      <c r="H239" s="81"/>
      <c r="I239" s="25">
        <f>SUM('Purchase Production System:Distribution Customer'!I239)</f>
        <v>129.21320290970368</v>
      </c>
      <c r="J239" s="25">
        <f>SUM('Purchase Production System:Distribution Customer'!J239)</f>
        <v>43.962894280584422</v>
      </c>
      <c r="K239" s="25">
        <f>SUM('Purchase Production System:Distribution Customer'!K239)</f>
        <v>60.816064465457956</v>
      </c>
      <c r="L239" s="25">
        <f>SUM('Purchase Production System:Distribution Customer'!L239)</f>
        <v>0</v>
      </c>
      <c r="M239" s="25">
        <f>SUM('Purchase Production System:Distribution Customer'!M239)</f>
        <v>0.2842303837967235</v>
      </c>
      <c r="N239" s="25">
        <f>SUM('Purchase Production System:Distribution Customer'!N239)</f>
        <v>0</v>
      </c>
      <c r="O239" s="25">
        <f>SUM('Purchase Production System:Distribution Customer'!O239)</f>
        <v>20.916980508183556</v>
      </c>
      <c r="P239" s="25">
        <f>SUM('Purchase Production System:Distribution Customer'!P239)</f>
        <v>0</v>
      </c>
      <c r="Q239" s="25">
        <f>SUM('Purchase Production System:Distribution Customer'!Q239)</f>
        <v>0.74046667237695618</v>
      </c>
      <c r="R239" s="25">
        <f>SUM('Purchase Production System:Distribution Customer'!R239)</f>
        <v>6.7303373772333299E-3</v>
      </c>
      <c r="S239" s="25">
        <f>SUM('Purchase Production System:Distribution Customer'!S239)</f>
        <v>14.339766595846248</v>
      </c>
      <c r="T239" s="25">
        <f>SUM('Purchase Production System:Distribution Customer'!T239)</f>
        <v>0</v>
      </c>
      <c r="U239" s="25">
        <f>SUM('Purchase Production System:Distribution Customer'!U239)</f>
        <v>86.600634814703511</v>
      </c>
      <c r="V239" s="25">
        <f>SUM('Purchase Production System:Distribution Customer'!V239)</f>
        <v>0</v>
      </c>
      <c r="W239" s="25">
        <f>SUM('Purchase Production System:Distribution Customer'!W239)</f>
        <v>4.2030990572509035</v>
      </c>
      <c r="X239" s="25">
        <f>SUM('Purchase Production System:Distribution Customer'!X239)</f>
        <v>0</v>
      </c>
      <c r="Y239" s="25">
        <f>SUM('Purchase Production System:Distribution Customer'!Y239)</f>
        <v>28.391644351970577</v>
      </c>
      <c r="Z239" s="25">
        <f>SUM('Purchase Production System:Distribution Customer'!Z239)</f>
        <v>0</v>
      </c>
      <c r="AA239" s="25">
        <f>SUM('Purchase Production System:Distribution Customer'!AA239)</f>
        <v>157.70054229664677</v>
      </c>
      <c r="AB239" s="25">
        <f>SUM('Purchase Production System:Distribution Customer'!AB239)</f>
        <v>0</v>
      </c>
      <c r="AC239" s="25">
        <f>SUM('Purchase Production System:Distribution Customer'!AC239)</f>
        <v>2.3573492881308771</v>
      </c>
      <c r="AD239" s="25">
        <f>SUM('Purchase Production System:Distribution Customer'!AD239)</f>
        <v>8.3222287341965462</v>
      </c>
      <c r="AE239" s="25">
        <f>SUM('Purchase Production System:Distribution Customer'!AE239)</f>
        <v>2.5878037600019961</v>
      </c>
      <c r="AF239" s="25">
        <f>SUM('Purchase Production System:Distribution Customer'!AF239)</f>
        <v>1.331873610815808</v>
      </c>
      <c r="AG239" s="25">
        <f>SUM('Purchase Production System:Distribution Customer'!AG239)</f>
        <v>3.3674627320670968E-2</v>
      </c>
      <c r="AH239" s="25">
        <f>SUM('Purchase Production System:Distribution Customer'!AH239)</f>
        <v>3.5642990450171066E-2</v>
      </c>
    </row>
    <row r="240" spans="1:34" s="172" customFormat="1" ht="12" customHeight="1">
      <c r="A240" s="1"/>
      <c r="B240" s="16" t="s">
        <v>222</v>
      </c>
      <c r="C240" s="5" t="s">
        <v>223</v>
      </c>
      <c r="D240" s="25">
        <f>SUM('Purchase Production System:Distribution Customer'!D240)</f>
        <v>2552.963257462849</v>
      </c>
      <c r="E240" s="33"/>
      <c r="F240" s="25">
        <f>SUM('Purchase Production System:Distribution Customer'!F240)</f>
        <v>9.5573887203230097</v>
      </c>
      <c r="G240" s="25">
        <f>SUM('Purchase Production System:Distribution Customer'!G240)</f>
        <v>2543.4058687425259</v>
      </c>
      <c r="H240" s="81"/>
      <c r="I240" s="25">
        <f>SUM('Purchase Production System:Distribution Customer'!I240)</f>
        <v>105.66808825513939</v>
      </c>
      <c r="J240" s="25">
        <f>SUM('Purchase Production System:Distribution Customer'!J240)</f>
        <v>35.952014872957619</v>
      </c>
      <c r="K240" s="25">
        <f>SUM('Purchase Production System:Distribution Customer'!K240)</f>
        <v>28.16412028145043</v>
      </c>
      <c r="L240" s="25">
        <f>SUM('Purchase Production System:Distribution Customer'!L240)</f>
        <v>0</v>
      </c>
      <c r="M240" s="25">
        <f>SUM('Purchase Production System:Distribution Customer'!M240)</f>
        <v>0.12811440031924823</v>
      </c>
      <c r="N240" s="25">
        <f>SUM('Purchase Production System:Distribution Customer'!N240)</f>
        <v>0</v>
      </c>
      <c r="O240" s="25">
        <f>SUM('Purchase Production System:Distribution Customer'!O240)</f>
        <v>11.388127889962632</v>
      </c>
      <c r="P240" s="25">
        <f>SUM('Purchase Production System:Distribution Customer'!P240)</f>
        <v>0</v>
      </c>
      <c r="Q240" s="25">
        <f>SUM('Purchase Production System:Distribution Customer'!Q240)</f>
        <v>1.3139885632695969</v>
      </c>
      <c r="R240" s="25">
        <f>SUM('Purchase Production System:Distribution Customer'!R240)</f>
        <v>1.2067469751648349E-2</v>
      </c>
      <c r="S240" s="25">
        <f>SUM('Purchase Production System:Distribution Customer'!S240)</f>
        <v>8.1341029292082716</v>
      </c>
      <c r="T240" s="25">
        <f>SUM('Purchase Production System:Distribution Customer'!T240)</f>
        <v>0</v>
      </c>
      <c r="U240" s="25">
        <f>SUM('Purchase Production System:Distribution Customer'!U240)</f>
        <v>47.147492365092049</v>
      </c>
      <c r="V240" s="25">
        <f>SUM('Purchase Production System:Distribution Customer'!V240)</f>
        <v>0</v>
      </c>
      <c r="W240" s="25">
        <f>SUM('Purchase Production System:Distribution Customer'!W240)</f>
        <v>7.5361408936392706</v>
      </c>
      <c r="X240" s="25">
        <f>SUM('Purchase Production System:Distribution Customer'!X240)</f>
        <v>0</v>
      </c>
      <c r="Y240" s="25">
        <f>SUM('Purchase Production System:Distribution Customer'!Y240)</f>
        <v>24.612534874358172</v>
      </c>
      <c r="Z240" s="25">
        <f>SUM('Purchase Production System:Distribution Customer'!Z240)</f>
        <v>0</v>
      </c>
      <c r="AA240" s="25">
        <f>SUM('Purchase Production System:Distribution Customer'!AA240)</f>
        <v>2091.3016035960154</v>
      </c>
      <c r="AB240" s="25">
        <f>SUM('Purchase Production System:Distribution Customer'!AB240)</f>
        <v>0</v>
      </c>
      <c r="AC240" s="25">
        <f>SUM('Purchase Production System:Distribution Customer'!AC240)</f>
        <v>0.95266235726187376</v>
      </c>
      <c r="AD240" s="25">
        <f>SUM('Purchase Production System:Distribution Customer'!AD240)</f>
        <v>128.87843175511495</v>
      </c>
      <c r="AE240" s="25">
        <f>SUM('Purchase Production System:Distribution Customer'!AE240)</f>
        <v>40.074852654388785</v>
      </c>
      <c r="AF240" s="25">
        <f>SUM('Purchase Production System:Distribution Customer'!AF240)</f>
        <v>20.625458364613817</v>
      </c>
      <c r="AG240" s="25">
        <f>SUM('Purchase Production System:Distribution Customer'!AG240)</f>
        <v>0.52148688742391458</v>
      </c>
      <c r="AH240" s="25">
        <f>SUM('Purchase Production System:Distribution Customer'!AH240)</f>
        <v>0.55196905288184994</v>
      </c>
    </row>
    <row r="241" spans="1:34" s="172" customFormat="1" ht="12" customHeight="1">
      <c r="A241" s="1"/>
      <c r="B241" s="16" t="s">
        <v>225</v>
      </c>
      <c r="C241" s="5" t="s">
        <v>226</v>
      </c>
      <c r="D241" s="25">
        <f>SUM('Purchase Production System:Distribution Customer'!D241)</f>
        <v>3342.2314165607154</v>
      </c>
      <c r="E241" s="33"/>
      <c r="F241" s="25">
        <f>SUM('Purchase Production System:Distribution Customer'!F241)</f>
        <v>128.58957271703818</v>
      </c>
      <c r="G241" s="25">
        <f>SUM('Purchase Production System:Distribution Customer'!G241)</f>
        <v>3213.6418438436776</v>
      </c>
      <c r="H241" s="81"/>
      <c r="I241" s="25">
        <f>SUM('Purchase Production System:Distribution Customer'!I241)</f>
        <v>1224.8285947095735</v>
      </c>
      <c r="J241" s="25">
        <f>SUM('Purchase Production System:Distribution Customer'!J241)</f>
        <v>416.72993787394114</v>
      </c>
      <c r="K241" s="25">
        <f>SUM('Purchase Production System:Distribution Customer'!K241)</f>
        <v>236.22213659842214</v>
      </c>
      <c r="L241" s="25">
        <f>SUM('Purchase Production System:Distribution Customer'!L241)</f>
        <v>0</v>
      </c>
      <c r="M241" s="25">
        <f>SUM('Purchase Production System:Distribution Customer'!M241)</f>
        <v>1.0479566278731052</v>
      </c>
      <c r="N241" s="25">
        <f>SUM('Purchase Production System:Distribution Customer'!N241)</f>
        <v>0</v>
      </c>
      <c r="O241" s="25">
        <f>SUM('Purchase Production System:Distribution Customer'!O241)</f>
        <v>107.25498261209809</v>
      </c>
      <c r="P241" s="25">
        <f>SUM('Purchase Production System:Distribution Customer'!P241)</f>
        <v>0</v>
      </c>
      <c r="Q241" s="25">
        <f>SUM('Purchase Production System:Distribution Customer'!Q241)</f>
        <v>17.494567092145729</v>
      </c>
      <c r="R241" s="25">
        <f>SUM('Purchase Production System:Distribution Customer'!R241)</f>
        <v>0.15773324178270323</v>
      </c>
      <c r="S241" s="25">
        <f>SUM('Purchase Production System:Distribution Customer'!S241)</f>
        <v>86.966964465060485</v>
      </c>
      <c r="T241" s="25">
        <f>SUM('Purchase Production System:Distribution Customer'!T241)</f>
        <v>0</v>
      </c>
      <c r="U241" s="25">
        <f>SUM('Purchase Production System:Distribution Customer'!U241)</f>
        <v>911.77075107052474</v>
      </c>
      <c r="V241" s="25">
        <f>SUM('Purchase Production System:Distribution Customer'!V241)</f>
        <v>0</v>
      </c>
      <c r="W241" s="25">
        <f>SUM('Purchase Production System:Distribution Customer'!W241)</f>
        <v>98.504488359919037</v>
      </c>
      <c r="X241" s="25">
        <f>SUM('Purchase Production System:Distribution Customer'!X241)</f>
        <v>0</v>
      </c>
      <c r="Y241" s="25">
        <f>SUM('Purchase Production System:Distribution Customer'!Y241)</f>
        <v>92.900308370705659</v>
      </c>
      <c r="Z241" s="25">
        <f>SUM('Purchase Production System:Distribution Customer'!Z241)</f>
        <v>0</v>
      </c>
      <c r="AA241" s="25">
        <f>SUM('Purchase Production System:Distribution Customer'!AA241)</f>
        <v>22.05165536660682</v>
      </c>
      <c r="AB241" s="25">
        <f>SUM('Purchase Production System:Distribution Customer'!AB241)</f>
        <v>66.375409205216016</v>
      </c>
      <c r="AC241" s="25">
        <f>SUM('Purchase Production System:Distribution Customer'!AC241)</f>
        <v>58.811799410601267</v>
      </c>
      <c r="AD241" s="25">
        <f>SUM('Purchase Production System:Distribution Customer'!AD241)</f>
        <v>0.75313858799410016</v>
      </c>
      <c r="AE241" s="25">
        <f>SUM('Purchase Production System:Distribution Customer'!AE241)</f>
        <v>0.23418905344493471</v>
      </c>
      <c r="AF241" s="25">
        <f>SUM('Purchase Production System:Distribution Customer'!AF241)</f>
        <v>0.12053086290631282</v>
      </c>
      <c r="AG241" s="25">
        <f>SUM('Purchase Production System:Distribution Customer'!AG241)</f>
        <v>3.047460251519531E-3</v>
      </c>
      <c r="AH241" s="25">
        <f>SUM('Purchase Production System:Distribution Customer'!AH241)</f>
        <v>3.2255916482113664E-3</v>
      </c>
    </row>
    <row r="242" spans="1:34" s="172" customFormat="1" ht="12" customHeight="1">
      <c r="A242" s="1"/>
      <c r="B242" s="16" t="s">
        <v>16</v>
      </c>
      <c r="C242" s="5" t="s">
        <v>228</v>
      </c>
      <c r="D242" s="25">
        <f>SUM('Purchase Production System:Distribution Customer'!D242)</f>
        <v>0</v>
      </c>
      <c r="E242" s="33"/>
      <c r="F242" s="25">
        <f>SUM('Purchase Production System:Distribution Customer'!F242)</f>
        <v>0</v>
      </c>
      <c r="G242" s="25">
        <f>SUM('Purchase Production System:Distribution Customer'!G242)</f>
        <v>0</v>
      </c>
      <c r="H242" s="81"/>
      <c r="I242" s="25">
        <f>SUM('Purchase Production System:Distribution Customer'!I242)</f>
        <v>0</v>
      </c>
      <c r="J242" s="25">
        <f>SUM('Purchase Production System:Distribution Customer'!J242)</f>
        <v>0</v>
      </c>
      <c r="K242" s="25">
        <f>SUM('Purchase Production System:Distribution Customer'!K242)</f>
        <v>0</v>
      </c>
      <c r="L242" s="25">
        <f>SUM('Purchase Production System:Distribution Customer'!L242)</f>
        <v>0</v>
      </c>
      <c r="M242" s="25">
        <f>SUM('Purchase Production System:Distribution Customer'!M242)</f>
        <v>0</v>
      </c>
      <c r="N242" s="25">
        <f>SUM('Purchase Production System:Distribution Customer'!N242)</f>
        <v>0</v>
      </c>
      <c r="O242" s="25">
        <f>SUM('Purchase Production System:Distribution Customer'!O242)</f>
        <v>0</v>
      </c>
      <c r="P242" s="25">
        <f>SUM('Purchase Production System:Distribution Customer'!P242)</f>
        <v>0</v>
      </c>
      <c r="Q242" s="25">
        <f>SUM('Purchase Production System:Distribution Customer'!Q242)</f>
        <v>0</v>
      </c>
      <c r="R242" s="25">
        <f>SUM('Purchase Production System:Distribution Customer'!R242)</f>
        <v>0</v>
      </c>
      <c r="S242" s="25">
        <f>SUM('Purchase Production System:Distribution Customer'!S242)</f>
        <v>0</v>
      </c>
      <c r="T242" s="25">
        <f>SUM('Purchase Production System:Distribution Customer'!T242)</f>
        <v>0</v>
      </c>
      <c r="U242" s="25">
        <f>SUM('Purchase Production System:Distribution Customer'!U242)</f>
        <v>0</v>
      </c>
      <c r="V242" s="25">
        <f>SUM('Purchase Production System:Distribution Customer'!V242)</f>
        <v>0</v>
      </c>
      <c r="W242" s="25">
        <f>SUM('Purchase Production System:Distribution Customer'!W242)</f>
        <v>0</v>
      </c>
      <c r="X242" s="25">
        <f>SUM('Purchase Production System:Distribution Customer'!X242)</f>
        <v>0</v>
      </c>
      <c r="Y242" s="25">
        <f>SUM('Purchase Production System:Distribution Customer'!Y242)</f>
        <v>0</v>
      </c>
      <c r="Z242" s="25">
        <f>SUM('Purchase Production System:Distribution Customer'!Z242)</f>
        <v>0</v>
      </c>
      <c r="AA242" s="25">
        <f>SUM('Purchase Production System:Distribution Customer'!AA242)</f>
        <v>0</v>
      </c>
      <c r="AB242" s="25">
        <f>SUM('Purchase Production System:Distribution Customer'!AB242)</f>
        <v>0</v>
      </c>
      <c r="AC242" s="25">
        <f>SUM('Purchase Production System:Distribution Customer'!AC242)</f>
        <v>0</v>
      </c>
      <c r="AD242" s="25">
        <f>SUM('Purchase Production System:Distribution Customer'!AD242)</f>
        <v>0</v>
      </c>
      <c r="AE242" s="25">
        <f>SUM('Purchase Production System:Distribution Customer'!AE242)</f>
        <v>0</v>
      </c>
      <c r="AF242" s="25">
        <f>SUM('Purchase Production System:Distribution Customer'!AF242)</f>
        <v>0</v>
      </c>
      <c r="AG242" s="25">
        <f>SUM('Purchase Production System:Distribution Customer'!AG242)</f>
        <v>0</v>
      </c>
      <c r="AH242" s="25">
        <f>SUM('Purchase Production System:Distribution Customer'!AH242)</f>
        <v>0</v>
      </c>
    </row>
    <row r="243" spans="1:34" s="172" customFormat="1" ht="12" customHeight="1">
      <c r="A243" s="1"/>
      <c r="B243" s="1"/>
      <c r="C243" s="1"/>
      <c r="D243" s="25"/>
      <c r="E243" s="33"/>
      <c r="F243" s="25"/>
      <c r="G243" s="25"/>
      <c r="H243" s="81"/>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row>
    <row r="244" spans="1:34" s="172" customFormat="1" ht="12" customHeight="1">
      <c r="A244" s="1"/>
      <c r="B244" s="16" t="s">
        <v>193</v>
      </c>
      <c r="C244" s="1"/>
      <c r="D244" s="25"/>
      <c r="E244" s="33"/>
      <c r="F244" s="25"/>
      <c r="G244" s="25"/>
      <c r="H244" s="81"/>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row>
    <row r="245" spans="1:34" s="172" customFormat="1" ht="12" customHeight="1">
      <c r="A245" s="1"/>
      <c r="B245" s="16" t="s">
        <v>198</v>
      </c>
      <c r="C245" s="5" t="s">
        <v>229</v>
      </c>
      <c r="D245" s="25">
        <f>SUM('Purchase Production System:Distribution Customer'!D245)</f>
        <v>822.19773243345981</v>
      </c>
      <c r="E245" s="33"/>
      <c r="F245" s="25">
        <f>SUM('Purchase Production System:Distribution Customer'!F245)</f>
        <v>18.581844911482531</v>
      </c>
      <c r="G245" s="25">
        <f>SUM('Purchase Production System:Distribution Customer'!G245)</f>
        <v>803.61588752197724</v>
      </c>
      <c r="H245" s="81"/>
      <c r="I245" s="25">
        <f>SUM('Purchase Production System:Distribution Customer'!I245)</f>
        <v>193.39406839327881</v>
      </c>
      <c r="J245" s="25">
        <f>SUM('Purchase Production System:Distribution Customer'!J245)</f>
        <v>65.799491010274565</v>
      </c>
      <c r="K245" s="25">
        <f>SUM('Purchase Production System:Distribution Customer'!K245)</f>
        <v>63.522718157463103</v>
      </c>
      <c r="L245" s="25">
        <f>SUM('Purchase Production System:Distribution Customer'!L245)</f>
        <v>0</v>
      </c>
      <c r="M245" s="25">
        <f>SUM('Purchase Production System:Distribution Customer'!M245)</f>
        <v>0.29235932017076238</v>
      </c>
      <c r="N245" s="25">
        <f>SUM('Purchase Production System:Distribution Customer'!N245)</f>
        <v>0</v>
      </c>
      <c r="O245" s="25">
        <f>SUM('Purchase Production System:Distribution Customer'!O245)</f>
        <v>23.962587000933681</v>
      </c>
      <c r="P245" s="25">
        <f>SUM('Purchase Production System:Distribution Customer'!P245)</f>
        <v>0</v>
      </c>
      <c r="Q245" s="25">
        <f>SUM('Purchase Production System:Distribution Customer'!Q245)</f>
        <v>1.9655098338928303</v>
      </c>
      <c r="R245" s="25">
        <f>SUM('Purchase Production System:Distribution Customer'!R245)</f>
        <v>1.7810619594868949E-2</v>
      </c>
      <c r="S245" s="25">
        <f>SUM('Purchase Production System:Distribution Customer'!S245)</f>
        <v>17.388621252668745</v>
      </c>
      <c r="T245" s="25">
        <f>SUM('Purchase Production System:Distribution Customer'!T245)</f>
        <v>0</v>
      </c>
      <c r="U245" s="25">
        <f>SUM('Purchase Production System:Distribution Customer'!U245)</f>
        <v>129.94294730542936</v>
      </c>
      <c r="V245" s="25">
        <f>SUM('Purchase Production System:Distribution Customer'!V245)</f>
        <v>0</v>
      </c>
      <c r="W245" s="25">
        <f>SUM('Purchase Production System:Distribution Customer'!W245)</f>
        <v>11.122740842305456</v>
      </c>
      <c r="X245" s="25">
        <f>SUM('Purchase Production System:Distribution Customer'!X245)</f>
        <v>0</v>
      </c>
      <c r="Y245" s="25">
        <f>SUM('Purchase Production System:Distribution Customer'!Y245)</f>
        <v>32.484244811811152</v>
      </c>
      <c r="Z245" s="25">
        <f>SUM('Purchase Production System:Distribution Customer'!Z245)</f>
        <v>0</v>
      </c>
      <c r="AA245" s="25">
        <f>SUM('Purchase Production System:Distribution Customer'!AA245)</f>
        <v>260.14376223886484</v>
      </c>
      <c r="AB245" s="25">
        <f>SUM('Purchase Production System:Distribution Customer'!AB245)</f>
        <v>0</v>
      </c>
      <c r="AC245" s="25">
        <f>SUM('Purchase Production System:Distribution Customer'!AC245)</f>
        <v>1.8522030121057187</v>
      </c>
      <c r="AD245" s="25">
        <f>SUM('Purchase Production System:Distribution Customer'!AD245)</f>
        <v>13.72839853051228</v>
      </c>
      <c r="AE245" s="25">
        <f>SUM('Purchase Production System:Distribution Customer'!AE245)</f>
        <v>4.2688566333301319</v>
      </c>
      <c r="AF245" s="25">
        <f>SUM('Purchase Production System:Distribution Customer'!AF245)</f>
        <v>2.197066711999843</v>
      </c>
      <c r="AG245" s="25">
        <f>SUM('Purchase Production System:Distribution Customer'!AG245)</f>
        <v>5.5549867588358191E-2</v>
      </c>
      <c r="AH245" s="25">
        <f>SUM('Purchase Production System:Distribution Customer'!AH245)</f>
        <v>5.879689123522177E-2</v>
      </c>
    </row>
    <row r="246" spans="1:34" s="172" customFormat="1" ht="12" customHeight="1">
      <c r="A246" s="1"/>
      <c r="B246" s="16" t="s">
        <v>222</v>
      </c>
      <c r="C246" s="5" t="s">
        <v>231</v>
      </c>
      <c r="D246" s="25">
        <f>SUM('Purchase Production System:Distribution Customer'!D246)</f>
        <v>9418.4657606468081</v>
      </c>
      <c r="E246" s="33"/>
      <c r="F246" s="25">
        <f>SUM('Purchase Production System:Distribution Customer'!F246)</f>
        <v>100</v>
      </c>
      <c r="G246" s="25">
        <f>SUM('Purchase Production System:Distribution Customer'!G246)</f>
        <v>9318.4657606468081</v>
      </c>
      <c r="H246" s="81"/>
      <c r="I246" s="25">
        <f>SUM('Purchase Production System:Distribution Customer'!I246)</f>
        <v>439.09870138618658</v>
      </c>
      <c r="J246" s="25">
        <f>SUM('Purchase Production System:Distribution Customer'!J246)</f>
        <v>149.3968832370235</v>
      </c>
      <c r="K246" s="25">
        <f>SUM('Purchase Production System:Distribution Customer'!K246)</f>
        <v>38.976171409835217</v>
      </c>
      <c r="L246" s="25">
        <f>SUM('Purchase Production System:Distribution Customer'!L246)</f>
        <v>0</v>
      </c>
      <c r="M246" s="25">
        <f>SUM('Purchase Production System:Distribution Customer'!M246)</f>
        <v>0.15480247759734417</v>
      </c>
      <c r="N246" s="25">
        <f>SUM('Purchase Production System:Distribution Customer'!N246)</f>
        <v>0</v>
      </c>
      <c r="O246" s="25">
        <f>SUM('Purchase Production System:Distribution Customer'!O246)</f>
        <v>26.578431065318622</v>
      </c>
      <c r="P246" s="25">
        <f>SUM('Purchase Production System:Distribution Customer'!P246)</f>
        <v>0</v>
      </c>
      <c r="Q246" s="25">
        <f>SUM('Purchase Production System:Distribution Customer'!Q246)</f>
        <v>7.978286146957914</v>
      </c>
      <c r="R246" s="25">
        <f>SUM('Purchase Production System:Distribution Customer'!R246)</f>
        <v>7.3271358244429374E-2</v>
      </c>
      <c r="S246" s="25">
        <f>SUM('Purchase Production System:Distribution Customer'!S246)</f>
        <v>21.302922937825436</v>
      </c>
      <c r="T246" s="25">
        <f>SUM('Purchase Production System:Distribution Customer'!T246)</f>
        <v>0</v>
      </c>
      <c r="U246" s="25">
        <f>SUM('Purchase Production System:Distribution Customer'!U246)</f>
        <v>140.55633632066099</v>
      </c>
      <c r="V246" s="25">
        <f>SUM('Purchase Production System:Distribution Customer'!V246)</f>
        <v>0</v>
      </c>
      <c r="W246" s="25">
        <f>SUM('Purchase Production System:Distribution Customer'!W246)</f>
        <v>45.757999859325274</v>
      </c>
      <c r="X246" s="25">
        <f>SUM('Purchase Production System:Distribution Customer'!X246)</f>
        <v>0</v>
      </c>
      <c r="Y246" s="25">
        <f>SUM('Purchase Production System:Distribution Customer'!Y246)</f>
        <v>55.424203335754875</v>
      </c>
      <c r="Z246" s="25">
        <f>SUM('Purchase Production System:Distribution Customer'!Z246)</f>
        <v>145.23279742462711</v>
      </c>
      <c r="AA246" s="25">
        <f>SUM('Purchase Production System:Distribution Customer'!AA246)</f>
        <v>7685.9468998227967</v>
      </c>
      <c r="AB246" s="25">
        <f>SUM('Purchase Production System:Distribution Customer'!AB246)</f>
        <v>0</v>
      </c>
      <c r="AC246" s="25">
        <f>SUM('Purchase Production System:Distribution Customer'!AC246)</f>
        <v>0</v>
      </c>
      <c r="AD246" s="25">
        <f>SUM('Purchase Production System:Distribution Customer'!AD246)</f>
        <v>447.49540156361581</v>
      </c>
      <c r="AE246" s="25">
        <f>SUM('Purchase Production System:Distribution Customer'!AE246)</f>
        <v>139.14905727014099</v>
      </c>
      <c r="AF246" s="25">
        <f>SUM('Purchase Production System:Distribution Customer'!AF246)</f>
        <v>71.616310406727038</v>
      </c>
      <c r="AG246" s="25">
        <f>SUM('Purchase Production System:Distribution Customer'!AG246)</f>
        <v>1.8107217857937896</v>
      </c>
      <c r="AH246" s="25">
        <f>SUM('Purchase Production System:Distribution Customer'!AH246)</f>
        <v>1.9165628383761666</v>
      </c>
    </row>
    <row r="247" spans="1:34" s="172" customFormat="1" ht="12" customHeight="1">
      <c r="A247" s="1"/>
      <c r="B247" s="16" t="s">
        <v>225</v>
      </c>
      <c r="C247" s="5" t="s">
        <v>233</v>
      </c>
      <c r="D247" s="25">
        <f>SUM('Purchase Production System:Distribution Customer'!D247)</f>
        <v>281.27465765055842</v>
      </c>
      <c r="E247" s="33"/>
      <c r="F247" s="25">
        <f>SUM('Purchase Production System:Distribution Customer'!F247)</f>
        <v>4.0932035993779348</v>
      </c>
      <c r="G247" s="25">
        <f>SUM('Purchase Production System:Distribution Customer'!G247)</f>
        <v>277.18145405118048</v>
      </c>
      <c r="H247" s="81"/>
      <c r="I247" s="25">
        <f>SUM('Purchase Production System:Distribution Customer'!I247)</f>
        <v>24.779782884673281</v>
      </c>
      <c r="J247" s="25">
        <f>SUM('Purchase Production System:Distribution Customer'!J247)</f>
        <v>8.4309571369112426</v>
      </c>
      <c r="K247" s="25">
        <f>SUM('Purchase Production System:Distribution Customer'!K247)</f>
        <v>10.840769915188911</v>
      </c>
      <c r="L247" s="25">
        <f>SUM('Purchase Production System:Distribution Customer'!L247)</f>
        <v>0</v>
      </c>
      <c r="M247" s="25">
        <f>SUM('Purchase Production System:Distribution Customer'!M247)</f>
        <v>5.0530911055771018E-2</v>
      </c>
      <c r="N247" s="25">
        <f>SUM('Purchase Production System:Distribution Customer'!N247)</f>
        <v>0</v>
      </c>
      <c r="O247" s="25">
        <f>SUM('Purchase Production System:Distribution Customer'!O247)</f>
        <v>3.7925397444724904</v>
      </c>
      <c r="P247" s="25">
        <f>SUM('Purchase Production System:Distribution Customer'!P247)</f>
        <v>0</v>
      </c>
      <c r="Q247" s="25">
        <f>SUM('Purchase Production System:Distribution Customer'!Q247)</f>
        <v>0.16827267884602354</v>
      </c>
      <c r="R247" s="25">
        <f>SUM('Purchase Production System:Distribution Customer'!R247)</f>
        <v>1.5308210228697915E-3</v>
      </c>
      <c r="S247" s="25">
        <f>SUM('Purchase Production System:Distribution Customer'!S247)</f>
        <v>2.6211437155984432</v>
      </c>
      <c r="T247" s="25">
        <f>SUM('Purchase Production System:Distribution Customer'!T247)</f>
        <v>0</v>
      </c>
      <c r="U247" s="25">
        <f>SUM('Purchase Production System:Distribution Customer'!U247)</f>
        <v>16.19233559808109</v>
      </c>
      <c r="V247" s="25">
        <f>SUM('Purchase Production System:Distribution Customer'!V247)</f>
        <v>0</v>
      </c>
      <c r="W247" s="25">
        <f>SUM('Purchase Production System:Distribution Customer'!W247)</f>
        <v>0.95599849419269622</v>
      </c>
      <c r="X247" s="25">
        <f>SUM('Purchase Production System:Distribution Customer'!X247)</f>
        <v>0</v>
      </c>
      <c r="Y247" s="25">
        <f>SUM('Purchase Production System:Distribution Customer'!Y247)</f>
        <v>16.633251457804313</v>
      </c>
      <c r="Z247" s="25">
        <f>SUM('Purchase Production System:Distribution Customer'!Z247)</f>
        <v>0</v>
      </c>
      <c r="AA247" s="25">
        <f>SUM('Purchase Production System:Distribution Customer'!AA247)</f>
        <v>186.95393419748859</v>
      </c>
      <c r="AB247" s="25">
        <f>SUM('Purchase Production System:Distribution Customer'!AB247)</f>
        <v>0</v>
      </c>
      <c r="AC247" s="25">
        <f>SUM('Purchase Production System:Distribution Customer'!AC247)</f>
        <v>0.40800276140744651</v>
      </c>
      <c r="AD247" s="25">
        <f>SUM('Purchase Production System:Distribution Customer'!AD247)</f>
        <v>6.3851089489933521</v>
      </c>
      <c r="AE247" s="25">
        <f>SUM('Purchase Production System:Distribution Customer'!AE247)</f>
        <v>1.9854547950997419</v>
      </c>
      <c r="AF247" s="25">
        <f>SUM('Purchase Production System:Distribution Customer'!AF247)</f>
        <v>1.0218606557164187</v>
      </c>
      <c r="AG247" s="25">
        <f>SUM('Purchase Production System:Distribution Customer'!AG247)</f>
        <v>2.5836368012299115E-2</v>
      </c>
      <c r="AH247" s="25">
        <f>SUM('Purchase Production System:Distribution Customer'!AH247)</f>
        <v>2.7346565993447616E-2</v>
      </c>
    </row>
    <row r="248" spans="1:34" s="172" customFormat="1" ht="12" customHeight="1">
      <c r="A248" s="1"/>
      <c r="B248" s="16" t="s">
        <v>16</v>
      </c>
      <c r="C248" s="5" t="s">
        <v>235</v>
      </c>
      <c r="D248" s="25">
        <f>SUM('Purchase Production System:Distribution Customer'!D248)</f>
        <v>0</v>
      </c>
      <c r="E248" s="33"/>
      <c r="F248" s="25">
        <f>SUM('Purchase Production System:Distribution Customer'!F248)</f>
        <v>0</v>
      </c>
      <c r="G248" s="25">
        <f>SUM('Purchase Production System:Distribution Customer'!G248)</f>
        <v>0</v>
      </c>
      <c r="H248" s="81"/>
      <c r="I248" s="25">
        <f>SUM('Purchase Production System:Distribution Customer'!I248)</f>
        <v>0</v>
      </c>
      <c r="J248" s="25">
        <f>SUM('Purchase Production System:Distribution Customer'!J248)</f>
        <v>0</v>
      </c>
      <c r="K248" s="25">
        <f>SUM('Purchase Production System:Distribution Customer'!K248)</f>
        <v>0</v>
      </c>
      <c r="L248" s="25">
        <f>SUM('Purchase Production System:Distribution Customer'!L248)</f>
        <v>0</v>
      </c>
      <c r="M248" s="25">
        <f>SUM('Purchase Production System:Distribution Customer'!M248)</f>
        <v>0</v>
      </c>
      <c r="N248" s="25">
        <f>SUM('Purchase Production System:Distribution Customer'!N248)</f>
        <v>0</v>
      </c>
      <c r="O248" s="25">
        <f>SUM('Purchase Production System:Distribution Customer'!O248)</f>
        <v>0</v>
      </c>
      <c r="P248" s="25">
        <f>SUM('Purchase Production System:Distribution Customer'!P248)</f>
        <v>0</v>
      </c>
      <c r="Q248" s="25">
        <f>SUM('Purchase Production System:Distribution Customer'!Q248)</f>
        <v>0</v>
      </c>
      <c r="R248" s="25">
        <f>SUM('Purchase Production System:Distribution Customer'!R248)</f>
        <v>0</v>
      </c>
      <c r="S248" s="25">
        <f>SUM('Purchase Production System:Distribution Customer'!S248)</f>
        <v>0</v>
      </c>
      <c r="T248" s="25">
        <f>SUM('Purchase Production System:Distribution Customer'!T248)</f>
        <v>0</v>
      </c>
      <c r="U248" s="25">
        <f>SUM('Purchase Production System:Distribution Customer'!U248)</f>
        <v>0</v>
      </c>
      <c r="V248" s="25">
        <f>SUM('Purchase Production System:Distribution Customer'!V248)</f>
        <v>0</v>
      </c>
      <c r="W248" s="25">
        <f>SUM('Purchase Production System:Distribution Customer'!W248)</f>
        <v>0</v>
      </c>
      <c r="X248" s="25">
        <f>SUM('Purchase Production System:Distribution Customer'!X248)</f>
        <v>0</v>
      </c>
      <c r="Y248" s="25">
        <f>SUM('Purchase Production System:Distribution Customer'!Y248)</f>
        <v>0</v>
      </c>
      <c r="Z248" s="25">
        <f>SUM('Purchase Production System:Distribution Customer'!Z248)</f>
        <v>0</v>
      </c>
      <c r="AA248" s="25">
        <f>SUM('Purchase Production System:Distribution Customer'!AA248)</f>
        <v>0</v>
      </c>
      <c r="AB248" s="25">
        <f>SUM('Purchase Production System:Distribution Customer'!AB248)</f>
        <v>0</v>
      </c>
      <c r="AC248" s="25">
        <f>SUM('Purchase Production System:Distribution Customer'!AC248)</f>
        <v>0</v>
      </c>
      <c r="AD248" s="25">
        <f>SUM('Purchase Production System:Distribution Customer'!AD248)</f>
        <v>0</v>
      </c>
      <c r="AE248" s="25">
        <f>SUM('Purchase Production System:Distribution Customer'!AE248)</f>
        <v>0</v>
      </c>
      <c r="AF248" s="25">
        <f>SUM('Purchase Production System:Distribution Customer'!AF248)</f>
        <v>0</v>
      </c>
      <c r="AG248" s="25">
        <f>SUM('Purchase Production System:Distribution Customer'!AG248)</f>
        <v>0</v>
      </c>
      <c r="AH248" s="25">
        <f>SUM('Purchase Production System:Distribution Customer'!AH248)</f>
        <v>0</v>
      </c>
    </row>
    <row r="249" spans="1:34" s="172" customFormat="1" ht="12" customHeight="1">
      <c r="A249" s="1"/>
      <c r="B249" s="16" t="s">
        <v>42</v>
      </c>
      <c r="C249" s="1"/>
      <c r="D249" s="26">
        <f>SUM(D239:D242,D245:D248)</f>
        <v>16978.977654439208</v>
      </c>
      <c r="E249" s="33"/>
      <c r="F249" s="26">
        <f t="shared" ref="F249:G249" si="33">SUM(F239:F242,F245:F248)</f>
        <v>284.47163074461707</v>
      </c>
      <c r="G249" s="26">
        <f t="shared" si="33"/>
        <v>16694.50602369459</v>
      </c>
      <c r="H249" s="81"/>
      <c r="I249" s="26">
        <f t="shared" ref="I249:AH249" si="34">SUM(I239:I242,I245:I248)</f>
        <v>2116.9824385385555</v>
      </c>
      <c r="J249" s="26">
        <f t="shared" si="34"/>
        <v>720.27217841169261</v>
      </c>
      <c r="K249" s="26">
        <f t="shared" si="34"/>
        <v>438.54198082781772</v>
      </c>
      <c r="L249" s="26">
        <f t="shared" si="34"/>
        <v>0</v>
      </c>
      <c r="M249" s="26">
        <f t="shared" si="34"/>
        <v>1.9579941208129545</v>
      </c>
      <c r="N249" s="26">
        <f t="shared" si="34"/>
        <v>0</v>
      </c>
      <c r="O249" s="26">
        <f t="shared" si="34"/>
        <v>193.89364882096908</v>
      </c>
      <c r="P249" s="26">
        <f t="shared" si="34"/>
        <v>0</v>
      </c>
      <c r="Q249" s="26">
        <f t="shared" si="34"/>
        <v>29.66109098748905</v>
      </c>
      <c r="R249" s="26">
        <f t="shared" si="34"/>
        <v>0.26914384777375305</v>
      </c>
      <c r="S249" s="26">
        <f t="shared" si="34"/>
        <v>150.75352189620762</v>
      </c>
      <c r="T249" s="26">
        <f t="shared" si="34"/>
        <v>0</v>
      </c>
      <c r="U249" s="26">
        <f t="shared" si="34"/>
        <v>1332.2104974744921</v>
      </c>
      <c r="V249" s="26">
        <f t="shared" si="34"/>
        <v>0</v>
      </c>
      <c r="W249" s="26">
        <f t="shared" si="34"/>
        <v>168.08046750663266</v>
      </c>
      <c r="X249" s="26">
        <f t="shared" si="34"/>
        <v>0</v>
      </c>
      <c r="Y249" s="26">
        <f t="shared" si="34"/>
        <v>250.44618720240473</v>
      </c>
      <c r="Z249" s="26">
        <f t="shared" si="34"/>
        <v>145.23279742462711</v>
      </c>
      <c r="AA249" s="26">
        <f t="shared" si="34"/>
        <v>10404.098397518419</v>
      </c>
      <c r="AB249" s="26">
        <f t="shared" si="34"/>
        <v>66.375409205216016</v>
      </c>
      <c r="AC249" s="26">
        <f t="shared" si="34"/>
        <v>64.38201682950718</v>
      </c>
      <c r="AD249" s="26">
        <f t="shared" si="34"/>
        <v>605.56270812042703</v>
      </c>
      <c r="AE249" s="26">
        <f t="shared" si="34"/>
        <v>188.30021416640656</v>
      </c>
      <c r="AF249" s="26">
        <f t="shared" si="34"/>
        <v>96.913100612779246</v>
      </c>
      <c r="AG249" s="26">
        <f t="shared" si="34"/>
        <v>2.4503169963905522</v>
      </c>
      <c r="AH249" s="26">
        <f t="shared" si="34"/>
        <v>2.5935439305850685</v>
      </c>
    </row>
    <row r="250" spans="1:34" s="172" customFormat="1" ht="12" customHeight="1">
      <c r="A250" s="1"/>
      <c r="B250" s="1"/>
      <c r="C250" s="1"/>
      <c r="D250" s="25"/>
      <c r="E250" s="33"/>
      <c r="F250" s="25"/>
      <c r="G250" s="25"/>
      <c r="H250" s="81"/>
      <c r="I250" s="25"/>
      <c r="J250" s="25"/>
      <c r="K250" s="25"/>
      <c r="L250" s="96"/>
      <c r="M250" s="25"/>
      <c r="N250" s="25"/>
      <c r="O250" s="25"/>
      <c r="P250" s="25"/>
      <c r="Q250" s="25"/>
      <c r="R250" s="25"/>
      <c r="S250" s="25"/>
      <c r="T250" s="25"/>
      <c r="U250" s="25"/>
      <c r="V250" s="25"/>
      <c r="W250" s="25"/>
      <c r="X250" s="96"/>
      <c r="Y250" s="25"/>
      <c r="Z250" s="25"/>
      <c r="AA250" s="25"/>
      <c r="AB250" s="25"/>
      <c r="AC250" s="25"/>
      <c r="AD250" s="25"/>
      <c r="AE250" s="25"/>
      <c r="AF250" s="25"/>
      <c r="AG250" s="25"/>
      <c r="AH250" s="25"/>
    </row>
    <row r="251" spans="1:34" s="172" customFormat="1" ht="12" customHeight="1">
      <c r="A251" s="16" t="s">
        <v>236</v>
      </c>
      <c r="B251" s="1"/>
      <c r="C251" s="1"/>
      <c r="D251" s="25"/>
      <c r="E251" s="33"/>
      <c r="F251" s="25"/>
      <c r="G251" s="25"/>
      <c r="H251" s="81"/>
      <c r="I251" s="25"/>
      <c r="J251" s="25"/>
      <c r="K251" s="25"/>
      <c r="L251" s="96"/>
      <c r="M251" s="25"/>
      <c r="N251" s="25"/>
      <c r="O251" s="25"/>
      <c r="P251" s="25"/>
      <c r="Q251" s="25"/>
      <c r="R251" s="25"/>
      <c r="S251" s="25"/>
      <c r="T251" s="25"/>
      <c r="U251" s="25"/>
      <c r="V251" s="25"/>
      <c r="W251" s="25"/>
      <c r="X251" s="96"/>
      <c r="Y251" s="25"/>
      <c r="Z251" s="25"/>
      <c r="AA251" s="25"/>
      <c r="AB251" s="25"/>
      <c r="AC251" s="25"/>
      <c r="AD251" s="25"/>
      <c r="AE251" s="25"/>
      <c r="AF251" s="25"/>
      <c r="AG251" s="25"/>
      <c r="AH251" s="25"/>
    </row>
    <row r="252" spans="1:34" s="172" customFormat="1" ht="12" customHeight="1">
      <c r="A252" s="1"/>
      <c r="B252" s="16" t="s">
        <v>189</v>
      </c>
      <c r="C252" s="1"/>
      <c r="D252" s="25"/>
      <c r="E252" s="33"/>
      <c r="F252" s="25"/>
      <c r="G252" s="25"/>
      <c r="H252" s="81"/>
      <c r="I252" s="25"/>
      <c r="J252" s="25"/>
      <c r="K252" s="25"/>
      <c r="L252" s="96"/>
      <c r="M252" s="25"/>
      <c r="N252" s="25"/>
      <c r="O252" s="25"/>
      <c r="P252" s="25"/>
      <c r="Q252" s="25"/>
      <c r="R252" s="25"/>
      <c r="S252" s="25"/>
      <c r="T252" s="25"/>
      <c r="U252" s="25"/>
      <c r="V252" s="25"/>
      <c r="W252" s="25"/>
      <c r="X252" s="96"/>
      <c r="Y252" s="25"/>
      <c r="Z252" s="25"/>
      <c r="AA252" s="25"/>
      <c r="AB252" s="25"/>
      <c r="AC252" s="25"/>
      <c r="AD252" s="25"/>
      <c r="AE252" s="25"/>
      <c r="AF252" s="25"/>
      <c r="AG252" s="25"/>
      <c r="AH252" s="25"/>
    </row>
    <row r="253" spans="1:34" s="172" customFormat="1" ht="12" customHeight="1">
      <c r="A253" s="1"/>
      <c r="B253" s="16" t="s">
        <v>237</v>
      </c>
      <c r="C253" s="5" t="s">
        <v>238</v>
      </c>
      <c r="D253" s="25">
        <f>SUM('Purchase Production System:Distribution Customer'!D253)</f>
        <v>2146.989694961791</v>
      </c>
      <c r="E253" s="33"/>
      <c r="F253" s="25">
        <f>SUM('Purchase Production System:Distribution Customer'!F253)</f>
        <v>0</v>
      </c>
      <c r="G253" s="25">
        <f>SUM('Purchase Production System:Distribution Customer'!G253)</f>
        <v>2146.989694961791</v>
      </c>
      <c r="H253" s="81"/>
      <c r="I253" s="25">
        <f>SUM('Purchase Production System:Distribution Customer'!I253)</f>
        <v>2098.727446546593</v>
      </c>
      <c r="J253" s="25">
        <f>SUM('Purchase Production System:Distribution Customer'!J253)</f>
        <v>48.262248415197988</v>
      </c>
      <c r="K253" s="25">
        <f>SUM('Purchase Production System:Distribution Customer'!K253)</f>
        <v>0</v>
      </c>
      <c r="L253" s="25">
        <f>SUM('Purchase Production System:Distribution Customer'!L253)</f>
        <v>0</v>
      </c>
      <c r="M253" s="25">
        <f>SUM('Purchase Production System:Distribution Customer'!M253)</f>
        <v>0</v>
      </c>
      <c r="N253" s="25">
        <f>SUM('Purchase Production System:Distribution Customer'!N253)</f>
        <v>0</v>
      </c>
      <c r="O253" s="25">
        <f>SUM('Purchase Production System:Distribution Customer'!O253)</f>
        <v>0</v>
      </c>
      <c r="P253" s="25">
        <f>SUM('Purchase Production System:Distribution Customer'!P253)</f>
        <v>0</v>
      </c>
      <c r="Q253" s="25">
        <f>SUM('Purchase Production System:Distribution Customer'!Q253)</f>
        <v>0</v>
      </c>
      <c r="R253" s="25">
        <f>SUM('Purchase Production System:Distribution Customer'!R253)</f>
        <v>0</v>
      </c>
      <c r="S253" s="25">
        <f>SUM('Purchase Production System:Distribution Customer'!S253)</f>
        <v>0</v>
      </c>
      <c r="T253" s="25">
        <f>SUM('Purchase Production System:Distribution Customer'!T253)</f>
        <v>0</v>
      </c>
      <c r="U253" s="25">
        <f>SUM('Purchase Production System:Distribution Customer'!U253)</f>
        <v>0</v>
      </c>
      <c r="V253" s="25">
        <f>SUM('Purchase Production System:Distribution Customer'!V253)</f>
        <v>0</v>
      </c>
      <c r="W253" s="25">
        <f>SUM('Purchase Production System:Distribution Customer'!W253)</f>
        <v>0</v>
      </c>
      <c r="X253" s="25">
        <f>SUM('Purchase Production System:Distribution Customer'!X253)</f>
        <v>0</v>
      </c>
      <c r="Y253" s="25">
        <f>SUM('Purchase Production System:Distribution Customer'!Y253)</f>
        <v>0</v>
      </c>
      <c r="Z253" s="25">
        <f>SUM('Purchase Production System:Distribution Customer'!Z253)</f>
        <v>0</v>
      </c>
      <c r="AA253" s="25">
        <f>SUM('Purchase Production System:Distribution Customer'!AA253)</f>
        <v>0</v>
      </c>
      <c r="AB253" s="25">
        <f>SUM('Purchase Production System:Distribution Customer'!AB253)</f>
        <v>0</v>
      </c>
      <c r="AC253" s="25">
        <f>SUM('Purchase Production System:Distribution Customer'!AC253)</f>
        <v>0</v>
      </c>
      <c r="AD253" s="25">
        <f>SUM('Purchase Production System:Distribution Customer'!AD253)</f>
        <v>0</v>
      </c>
      <c r="AE253" s="25">
        <f>SUM('Purchase Production System:Distribution Customer'!AE253)</f>
        <v>0</v>
      </c>
      <c r="AF253" s="25">
        <f>SUM('Purchase Production System:Distribution Customer'!AF253)</f>
        <v>0</v>
      </c>
      <c r="AG253" s="25">
        <f>SUM('Purchase Production System:Distribution Customer'!AG253)</f>
        <v>0</v>
      </c>
      <c r="AH253" s="25">
        <f>SUM('Purchase Production System:Distribution Customer'!AH253)</f>
        <v>0</v>
      </c>
    </row>
    <row r="254" spans="1:34" s="172" customFormat="1" ht="12" customHeight="1">
      <c r="A254" s="1"/>
      <c r="B254" s="16" t="s">
        <v>239</v>
      </c>
      <c r="C254" s="1"/>
      <c r="D254" s="25">
        <f>SUM('Purchase Production System:Distribution Customer'!D254)</f>
        <v>1968.5581496638965</v>
      </c>
      <c r="E254" s="33"/>
      <c r="F254" s="25">
        <f>SUM('Purchase Production System:Distribution Customer'!F254)</f>
        <v>0</v>
      </c>
      <c r="G254" s="25">
        <f>SUM('Purchase Production System:Distribution Customer'!G254)</f>
        <v>1968.5581496638965</v>
      </c>
      <c r="H254" s="81"/>
      <c r="I254" s="25">
        <f>SUM('Purchase Production System:Distribution Customer'!I254)</f>
        <v>1924.3068695288364</v>
      </c>
      <c r="J254" s="25">
        <f>SUM('Purchase Production System:Distribution Customer'!J254)</f>
        <v>44.251280135060114</v>
      </c>
      <c r="K254" s="25">
        <f>SUM('Purchase Production System:Distribution Customer'!K254)</f>
        <v>0</v>
      </c>
      <c r="L254" s="25">
        <f>SUM('Purchase Production System:Distribution Customer'!L254)</f>
        <v>0</v>
      </c>
      <c r="M254" s="25">
        <f>SUM('Purchase Production System:Distribution Customer'!M254)</f>
        <v>0</v>
      </c>
      <c r="N254" s="25">
        <f>SUM('Purchase Production System:Distribution Customer'!N254)</f>
        <v>0</v>
      </c>
      <c r="O254" s="25">
        <f>SUM('Purchase Production System:Distribution Customer'!O254)</f>
        <v>0</v>
      </c>
      <c r="P254" s="25">
        <f>SUM('Purchase Production System:Distribution Customer'!P254)</f>
        <v>0</v>
      </c>
      <c r="Q254" s="25">
        <f>SUM('Purchase Production System:Distribution Customer'!Q254)</f>
        <v>0</v>
      </c>
      <c r="R254" s="25">
        <f>SUM('Purchase Production System:Distribution Customer'!R254)</f>
        <v>0</v>
      </c>
      <c r="S254" s="25">
        <f>SUM('Purchase Production System:Distribution Customer'!S254)</f>
        <v>0</v>
      </c>
      <c r="T254" s="25">
        <f>SUM('Purchase Production System:Distribution Customer'!T254)</f>
        <v>0</v>
      </c>
      <c r="U254" s="25">
        <f>SUM('Purchase Production System:Distribution Customer'!U254)</f>
        <v>0</v>
      </c>
      <c r="V254" s="25">
        <f>SUM('Purchase Production System:Distribution Customer'!V254)</f>
        <v>0</v>
      </c>
      <c r="W254" s="25">
        <f>SUM('Purchase Production System:Distribution Customer'!W254)</f>
        <v>0</v>
      </c>
      <c r="X254" s="25">
        <f>SUM('Purchase Production System:Distribution Customer'!X254)</f>
        <v>0</v>
      </c>
      <c r="Y254" s="25">
        <f>SUM('Purchase Production System:Distribution Customer'!Y254)</f>
        <v>0</v>
      </c>
      <c r="Z254" s="25">
        <f>SUM('Purchase Production System:Distribution Customer'!Z254)</f>
        <v>0</v>
      </c>
      <c r="AA254" s="25">
        <f>SUM('Purchase Production System:Distribution Customer'!AA254)</f>
        <v>0</v>
      </c>
      <c r="AB254" s="25">
        <f>SUM('Purchase Production System:Distribution Customer'!AB254)</f>
        <v>0</v>
      </c>
      <c r="AC254" s="25">
        <f>SUM('Purchase Production System:Distribution Customer'!AC254)</f>
        <v>0</v>
      </c>
      <c r="AD254" s="25">
        <f>SUM('Purchase Production System:Distribution Customer'!AD254)</f>
        <v>0</v>
      </c>
      <c r="AE254" s="25">
        <f>SUM('Purchase Production System:Distribution Customer'!AE254)</f>
        <v>0</v>
      </c>
      <c r="AF254" s="25">
        <f>SUM('Purchase Production System:Distribution Customer'!AF254)</f>
        <v>0</v>
      </c>
      <c r="AG254" s="25">
        <f>SUM('Purchase Production System:Distribution Customer'!AG254)</f>
        <v>0</v>
      </c>
      <c r="AH254" s="25">
        <f>SUM('Purchase Production System:Distribution Customer'!AH254)</f>
        <v>0</v>
      </c>
    </row>
    <row r="255" spans="1:34" s="172" customFormat="1" ht="12" customHeight="1">
      <c r="A255" s="1"/>
      <c r="B255" s="16" t="s">
        <v>240</v>
      </c>
      <c r="C255" s="5" t="s">
        <v>241</v>
      </c>
      <c r="D255" s="25">
        <f>SUM('Purchase Production System:Distribution Customer'!D255)</f>
        <v>3914.2932872333522</v>
      </c>
      <c r="E255" s="33"/>
      <c r="F255" s="25">
        <f>SUM('Purchase Production System:Distribution Customer'!F255)</f>
        <v>0</v>
      </c>
      <c r="G255" s="25">
        <f>SUM('Purchase Production System:Distribution Customer'!G255)</f>
        <v>3914.2932872333522</v>
      </c>
      <c r="H255" s="81"/>
      <c r="I255" s="25">
        <f>SUM('Purchase Production System:Distribution Customer'!I255)</f>
        <v>3840.3010545605875</v>
      </c>
      <c r="J255" s="25">
        <f>SUM('Purchase Production System:Distribution Customer'!J255)</f>
        <v>73.992232672764572</v>
      </c>
      <c r="K255" s="25">
        <f>SUM('Purchase Production System:Distribution Customer'!K255)</f>
        <v>0</v>
      </c>
      <c r="L255" s="25">
        <f>SUM('Purchase Production System:Distribution Customer'!L255)</f>
        <v>0</v>
      </c>
      <c r="M255" s="25">
        <f>SUM('Purchase Production System:Distribution Customer'!M255)</f>
        <v>0</v>
      </c>
      <c r="N255" s="25">
        <f>SUM('Purchase Production System:Distribution Customer'!N255)</f>
        <v>0</v>
      </c>
      <c r="O255" s="25">
        <f>SUM('Purchase Production System:Distribution Customer'!O255)</f>
        <v>0</v>
      </c>
      <c r="P255" s="25">
        <f>SUM('Purchase Production System:Distribution Customer'!P255)</f>
        <v>0</v>
      </c>
      <c r="Q255" s="25">
        <f>SUM('Purchase Production System:Distribution Customer'!Q255)</f>
        <v>0</v>
      </c>
      <c r="R255" s="25">
        <f>SUM('Purchase Production System:Distribution Customer'!R255)</f>
        <v>0</v>
      </c>
      <c r="S255" s="25">
        <f>SUM('Purchase Production System:Distribution Customer'!S255)</f>
        <v>0</v>
      </c>
      <c r="T255" s="25">
        <f>SUM('Purchase Production System:Distribution Customer'!T255)</f>
        <v>0</v>
      </c>
      <c r="U255" s="25">
        <f>SUM('Purchase Production System:Distribution Customer'!U255)</f>
        <v>0</v>
      </c>
      <c r="V255" s="25">
        <f>SUM('Purchase Production System:Distribution Customer'!V255)</f>
        <v>0</v>
      </c>
      <c r="W255" s="25">
        <f>SUM('Purchase Production System:Distribution Customer'!W255)</f>
        <v>0</v>
      </c>
      <c r="X255" s="25">
        <f>SUM('Purchase Production System:Distribution Customer'!X255)</f>
        <v>0</v>
      </c>
      <c r="Y255" s="25">
        <f>SUM('Purchase Production System:Distribution Customer'!Y255)</f>
        <v>0</v>
      </c>
      <c r="Z255" s="25">
        <f>SUM('Purchase Production System:Distribution Customer'!Z255)</f>
        <v>0</v>
      </c>
      <c r="AA255" s="25">
        <f>SUM('Purchase Production System:Distribution Customer'!AA255)</f>
        <v>0</v>
      </c>
      <c r="AB255" s="25">
        <f>SUM('Purchase Production System:Distribution Customer'!AB255)</f>
        <v>0</v>
      </c>
      <c r="AC255" s="25">
        <f>SUM('Purchase Production System:Distribution Customer'!AC255)</f>
        <v>0</v>
      </c>
      <c r="AD255" s="25">
        <f>SUM('Purchase Production System:Distribution Customer'!AD255)</f>
        <v>0</v>
      </c>
      <c r="AE255" s="25">
        <f>SUM('Purchase Production System:Distribution Customer'!AE255)</f>
        <v>0</v>
      </c>
      <c r="AF255" s="25">
        <f>SUM('Purchase Production System:Distribution Customer'!AF255)</f>
        <v>0</v>
      </c>
      <c r="AG255" s="25">
        <f>SUM('Purchase Production System:Distribution Customer'!AG255)</f>
        <v>0</v>
      </c>
      <c r="AH255" s="25">
        <f>SUM('Purchase Production System:Distribution Customer'!AH255)</f>
        <v>0</v>
      </c>
    </row>
    <row r="256" spans="1:34" s="172" customFormat="1" ht="12" customHeight="1">
      <c r="A256" s="1"/>
      <c r="B256" s="16" t="s">
        <v>242</v>
      </c>
      <c r="C256" s="5" t="s">
        <v>243</v>
      </c>
      <c r="D256" s="25">
        <f>SUM('Purchase Production System:Distribution Customer'!D256)</f>
        <v>27646.879407429999</v>
      </c>
      <c r="E256" s="33"/>
      <c r="F256" s="25">
        <f>SUM('Purchase Production System:Distribution Customer'!F256)</f>
        <v>2076.9758731254842</v>
      </c>
      <c r="G256" s="25">
        <f>SUM('Purchase Production System:Distribution Customer'!G256)</f>
        <v>25569.903534304514</v>
      </c>
      <c r="H256" s="81"/>
      <c r="I256" s="25">
        <f>SUM('Purchase Production System:Distribution Customer'!I256)</f>
        <v>23028.795421269107</v>
      </c>
      <c r="J256" s="25">
        <f>SUM('Purchase Production System:Distribution Customer'!J256)</f>
        <v>1925.3769168672338</v>
      </c>
      <c r="K256" s="25">
        <f>SUM('Purchase Production System:Distribution Customer'!K256)</f>
        <v>883.36257767970278</v>
      </c>
      <c r="L256" s="25">
        <f>SUM('Purchase Production System:Distribution Customer'!L256)</f>
        <v>6.0921792833371615</v>
      </c>
      <c r="M256" s="25">
        <f>SUM('Purchase Production System:Distribution Customer'!M256)</f>
        <v>6.3279718184130704</v>
      </c>
      <c r="N256" s="25">
        <f>SUM('Purchase Production System:Distribution Customer'!N256)</f>
        <v>60.629267120922336</v>
      </c>
      <c r="O256" s="25">
        <f>SUM('Purchase Production System:Distribution Customer'!O256)</f>
        <v>315.90844952678481</v>
      </c>
      <c r="P256" s="25">
        <f>SUM('Purchase Production System:Distribution Customer'!P256)</f>
        <v>113.85085563568839</v>
      </c>
      <c r="Q256" s="25">
        <f>SUM('Purchase Production System:Distribution Customer'!Q256)</f>
        <v>0</v>
      </c>
      <c r="R256" s="25">
        <f>SUM('Purchase Production System:Distribution Customer'!R256)</f>
        <v>0</v>
      </c>
      <c r="S256" s="25">
        <f>SUM('Purchase Production System:Distribution Customer'!S256)</f>
        <v>317.14479215303766</v>
      </c>
      <c r="T256" s="25">
        <f>SUM('Purchase Production System:Distribution Customer'!T256)</f>
        <v>26.500751608195241</v>
      </c>
      <c r="U256" s="25">
        <f>SUM('Purchase Production System:Distribution Customer'!U256)</f>
        <v>731.45215924622084</v>
      </c>
      <c r="V256" s="25">
        <f>SUM('Purchase Production System:Distribution Customer'!V256)</f>
        <v>231.43806522135509</v>
      </c>
      <c r="W256" s="25">
        <f>SUM('Purchase Production System:Distribution Customer'!W256)</f>
        <v>0</v>
      </c>
      <c r="X256" s="25">
        <f>SUM('Purchase Production System:Distribution Customer'!X256)</f>
        <v>0</v>
      </c>
      <c r="Y256" s="25">
        <f>SUM('Purchase Production System:Distribution Customer'!Y256)</f>
        <v>0</v>
      </c>
      <c r="Z256" s="25">
        <f>SUM('Purchase Production System:Distribution Customer'!Z256)</f>
        <v>0</v>
      </c>
      <c r="AA256" s="25">
        <f>SUM('Purchase Production System:Distribution Customer'!AA256)</f>
        <v>0</v>
      </c>
      <c r="AB256" s="25">
        <f>SUM('Purchase Production System:Distribution Customer'!AB256)</f>
        <v>0</v>
      </c>
      <c r="AC256" s="25">
        <f>SUM('Purchase Production System:Distribution Customer'!AC256)</f>
        <v>0</v>
      </c>
      <c r="AD256" s="25">
        <f>SUM('Purchase Production System:Distribution Customer'!AD256)</f>
        <v>0</v>
      </c>
      <c r="AE256" s="25">
        <f>SUM('Purchase Production System:Distribution Customer'!AE256)</f>
        <v>0</v>
      </c>
      <c r="AF256" s="25">
        <f>SUM('Purchase Production System:Distribution Customer'!AF256)</f>
        <v>0</v>
      </c>
      <c r="AG256" s="25">
        <f>SUM('Purchase Production System:Distribution Customer'!AG256)</f>
        <v>0</v>
      </c>
      <c r="AH256" s="25">
        <f>SUM('Purchase Production System:Distribution Customer'!AH256)</f>
        <v>0</v>
      </c>
    </row>
    <row r="257" spans="1:34" s="172" customFormat="1" ht="12" customHeight="1">
      <c r="A257" s="1"/>
      <c r="B257" s="16" t="s">
        <v>55</v>
      </c>
      <c r="C257" s="5" t="s">
        <v>244</v>
      </c>
      <c r="D257" s="25">
        <f>SUM('Purchase Production System:Distribution Customer'!D257)</f>
        <v>316.18885555039924</v>
      </c>
      <c r="E257" s="33"/>
      <c r="F257" s="25">
        <f>SUM('Purchase Production System:Distribution Customer'!F257)</f>
        <v>0</v>
      </c>
      <c r="G257" s="25">
        <f>SUM('Purchase Production System:Distribution Customer'!G257)</f>
        <v>316.18885555039924</v>
      </c>
      <c r="H257" s="81"/>
      <c r="I257" s="25">
        <f>SUM('Purchase Production System:Distribution Customer'!I257)</f>
        <v>174.02874356644961</v>
      </c>
      <c r="J257" s="25">
        <f>SUM('Purchase Production System:Distribution Customer'!J257)</f>
        <v>59.210723694708427</v>
      </c>
      <c r="K257" s="25">
        <f>SUM('Purchase Production System:Distribution Customer'!K257)</f>
        <v>31.885341439328208</v>
      </c>
      <c r="L257" s="25">
        <f>SUM('Purchase Production System:Distribution Customer'!L257)</f>
        <v>0.22862869404442937</v>
      </c>
      <c r="M257" s="25">
        <f>SUM('Purchase Production System:Distribution Customer'!M257)</f>
        <v>0.14268824863036303</v>
      </c>
      <c r="N257" s="25">
        <f>SUM('Purchase Production System:Distribution Customer'!N257)</f>
        <v>1.9529992778255101</v>
      </c>
      <c r="O257" s="25">
        <f>SUM('Purchase Production System:Distribution Customer'!O257)</f>
        <v>11.359625984780347</v>
      </c>
      <c r="P257" s="25">
        <f>SUM('Purchase Production System:Distribution Customer'!P257)</f>
        <v>3.9891928261767822</v>
      </c>
      <c r="Q257" s="25">
        <f>SUM('Purchase Production System:Distribution Customer'!Q257)</f>
        <v>0</v>
      </c>
      <c r="R257" s="25">
        <f>SUM('Purchase Production System:Distribution Customer'!R257)</f>
        <v>0</v>
      </c>
      <c r="S257" s="25">
        <f>SUM('Purchase Production System:Distribution Customer'!S257)</f>
        <v>11.152655544276278</v>
      </c>
      <c r="T257" s="25">
        <f>SUM('Purchase Production System:Distribution Customer'!T257)</f>
        <v>0.93379367029133786</v>
      </c>
      <c r="U257" s="25">
        <f>SUM('Purchase Production System:Distribution Customer'!U257)</f>
        <v>15.723101554182115</v>
      </c>
      <c r="V257" s="25">
        <f>SUM('Purchase Production System:Distribution Customer'!V257)</f>
        <v>5.5813610497058752</v>
      </c>
      <c r="W257" s="25">
        <f>SUM('Purchase Production System:Distribution Customer'!W257)</f>
        <v>0</v>
      </c>
      <c r="X257" s="25">
        <f>SUM('Purchase Production System:Distribution Customer'!X257)</f>
        <v>0</v>
      </c>
      <c r="Y257" s="25">
        <f>SUM('Purchase Production System:Distribution Customer'!Y257)</f>
        <v>0</v>
      </c>
      <c r="Z257" s="25">
        <f>SUM('Purchase Production System:Distribution Customer'!Z257)</f>
        <v>0</v>
      </c>
      <c r="AA257" s="25">
        <f>SUM('Purchase Production System:Distribution Customer'!AA257)</f>
        <v>0</v>
      </c>
      <c r="AB257" s="25">
        <f>SUM('Purchase Production System:Distribution Customer'!AB257)</f>
        <v>0</v>
      </c>
      <c r="AC257" s="25">
        <f>SUM('Purchase Production System:Distribution Customer'!AC257)</f>
        <v>0</v>
      </c>
      <c r="AD257" s="25">
        <f>SUM('Purchase Production System:Distribution Customer'!AD257)</f>
        <v>0</v>
      </c>
      <c r="AE257" s="25">
        <f>SUM('Purchase Production System:Distribution Customer'!AE257)</f>
        <v>0</v>
      </c>
      <c r="AF257" s="25">
        <f>SUM('Purchase Production System:Distribution Customer'!AF257)</f>
        <v>0</v>
      </c>
      <c r="AG257" s="25">
        <f>SUM('Purchase Production System:Distribution Customer'!AG257)</f>
        <v>0</v>
      </c>
      <c r="AH257" s="25">
        <f>SUM('Purchase Production System:Distribution Customer'!AH257)</f>
        <v>0</v>
      </c>
    </row>
    <row r="258" spans="1:34" s="172" customFormat="1" ht="12" customHeight="1">
      <c r="A258" s="1"/>
      <c r="B258" s="16" t="s">
        <v>252</v>
      </c>
      <c r="C258" s="5" t="s">
        <v>245</v>
      </c>
      <c r="D258" s="25">
        <f>SUM('Purchase Production System:Distribution Customer'!D258)</f>
        <v>0</v>
      </c>
      <c r="E258" s="33"/>
      <c r="F258" s="25">
        <f>SUM('Purchase Production System:Distribution Customer'!F258)</f>
        <v>0</v>
      </c>
      <c r="G258" s="25">
        <f>SUM('Purchase Production System:Distribution Customer'!G258)</f>
        <v>0</v>
      </c>
      <c r="H258" s="81"/>
      <c r="I258" s="25">
        <f>SUM('Purchase Production System:Distribution Customer'!I258)</f>
        <v>0</v>
      </c>
      <c r="J258" s="25">
        <f>SUM('Purchase Production System:Distribution Customer'!J258)</f>
        <v>0</v>
      </c>
      <c r="K258" s="25">
        <f>SUM('Purchase Production System:Distribution Customer'!K258)</f>
        <v>0</v>
      </c>
      <c r="L258" s="25">
        <f>SUM('Purchase Production System:Distribution Customer'!L258)</f>
        <v>0</v>
      </c>
      <c r="M258" s="25">
        <f>SUM('Purchase Production System:Distribution Customer'!M258)</f>
        <v>0</v>
      </c>
      <c r="N258" s="25">
        <f>SUM('Purchase Production System:Distribution Customer'!N258)</f>
        <v>0</v>
      </c>
      <c r="O258" s="25">
        <f>SUM('Purchase Production System:Distribution Customer'!O258)</f>
        <v>0</v>
      </c>
      <c r="P258" s="25">
        <f>SUM('Purchase Production System:Distribution Customer'!P258)</f>
        <v>0</v>
      </c>
      <c r="Q258" s="25">
        <f>SUM('Purchase Production System:Distribution Customer'!Q258)</f>
        <v>0</v>
      </c>
      <c r="R258" s="25">
        <f>SUM('Purchase Production System:Distribution Customer'!R258)</f>
        <v>0</v>
      </c>
      <c r="S258" s="25">
        <f>SUM('Purchase Production System:Distribution Customer'!S258)</f>
        <v>0</v>
      </c>
      <c r="T258" s="25">
        <f>SUM('Purchase Production System:Distribution Customer'!T258)</f>
        <v>0</v>
      </c>
      <c r="U258" s="25">
        <f>SUM('Purchase Production System:Distribution Customer'!U258)</f>
        <v>0</v>
      </c>
      <c r="V258" s="25">
        <f>SUM('Purchase Production System:Distribution Customer'!V258)</f>
        <v>0</v>
      </c>
      <c r="W258" s="25">
        <f>SUM('Purchase Production System:Distribution Customer'!W258)</f>
        <v>0</v>
      </c>
      <c r="X258" s="25">
        <f>SUM('Purchase Production System:Distribution Customer'!X258)</f>
        <v>0</v>
      </c>
      <c r="Y258" s="25">
        <f>SUM('Purchase Production System:Distribution Customer'!Y258)</f>
        <v>0</v>
      </c>
      <c r="Z258" s="25">
        <f>SUM('Purchase Production System:Distribution Customer'!Z258)</f>
        <v>0</v>
      </c>
      <c r="AA258" s="25">
        <f>SUM('Purchase Production System:Distribution Customer'!AA258)</f>
        <v>0</v>
      </c>
      <c r="AB258" s="25">
        <f>SUM('Purchase Production System:Distribution Customer'!AB258)</f>
        <v>0</v>
      </c>
      <c r="AC258" s="25">
        <f>SUM('Purchase Production System:Distribution Customer'!AC258)</f>
        <v>0</v>
      </c>
      <c r="AD258" s="25">
        <f>SUM('Purchase Production System:Distribution Customer'!AD258)</f>
        <v>0</v>
      </c>
      <c r="AE258" s="25">
        <f>SUM('Purchase Production System:Distribution Customer'!AE258)</f>
        <v>0</v>
      </c>
      <c r="AF258" s="25">
        <f>SUM('Purchase Production System:Distribution Customer'!AF258)</f>
        <v>0</v>
      </c>
      <c r="AG258" s="25">
        <f>SUM('Purchase Production System:Distribution Customer'!AG258)</f>
        <v>0</v>
      </c>
      <c r="AH258" s="25">
        <f>SUM('Purchase Production System:Distribution Customer'!AH258)</f>
        <v>0</v>
      </c>
    </row>
    <row r="259" spans="1:34" s="172" customFormat="1" ht="12" customHeight="1">
      <c r="A259" s="1"/>
      <c r="B259" s="1"/>
      <c r="C259" s="1"/>
      <c r="D259" s="25"/>
      <c r="E259" s="33"/>
      <c r="F259" s="25"/>
      <c r="G259" s="25"/>
      <c r="H259" s="81"/>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row>
    <row r="260" spans="1:34" s="172" customFormat="1" ht="12" customHeight="1">
      <c r="A260" s="1"/>
      <c r="B260" s="16" t="s">
        <v>193</v>
      </c>
      <c r="C260" s="1"/>
      <c r="D260" s="25"/>
      <c r="E260" s="33"/>
      <c r="F260" s="25"/>
      <c r="G260" s="25"/>
      <c r="H260" s="81"/>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row>
    <row r="261" spans="1:34" s="172" customFormat="1" ht="12" customHeight="1">
      <c r="A261" s="1"/>
      <c r="B261" s="16" t="s">
        <v>246</v>
      </c>
      <c r="C261" s="5" t="s">
        <v>247</v>
      </c>
      <c r="D261" s="25">
        <f>SUM('Purchase Production System:Distribution Customer'!D261)</f>
        <v>1668.4030412991863</v>
      </c>
      <c r="E261" s="33"/>
      <c r="F261" s="25">
        <f>SUM('Purchase Production System:Distribution Customer'!F261)</f>
        <v>0</v>
      </c>
      <c r="G261" s="25">
        <f>SUM('Purchase Production System:Distribution Customer'!G261)</f>
        <v>1668.4030412991863</v>
      </c>
      <c r="H261" s="81"/>
      <c r="I261" s="25">
        <f>SUM('Purchase Production System:Distribution Customer'!I261)</f>
        <v>1636.8650708496054</v>
      </c>
      <c r="J261" s="25">
        <f>SUM('Purchase Production System:Distribution Customer'!J261)</f>
        <v>31.537970449580669</v>
      </c>
      <c r="K261" s="25">
        <f>SUM('Purchase Production System:Distribution Customer'!K261)</f>
        <v>0</v>
      </c>
      <c r="L261" s="25">
        <f>SUM('Purchase Production System:Distribution Customer'!L261)</f>
        <v>0</v>
      </c>
      <c r="M261" s="25">
        <f>SUM('Purchase Production System:Distribution Customer'!M261)</f>
        <v>0</v>
      </c>
      <c r="N261" s="25">
        <f>SUM('Purchase Production System:Distribution Customer'!N261)</f>
        <v>0</v>
      </c>
      <c r="O261" s="25">
        <f>SUM('Purchase Production System:Distribution Customer'!O261)</f>
        <v>0</v>
      </c>
      <c r="P261" s="25">
        <f>SUM('Purchase Production System:Distribution Customer'!P261)</f>
        <v>0</v>
      </c>
      <c r="Q261" s="25">
        <f>SUM('Purchase Production System:Distribution Customer'!Q261)</f>
        <v>0</v>
      </c>
      <c r="R261" s="25">
        <f>SUM('Purchase Production System:Distribution Customer'!R261)</f>
        <v>0</v>
      </c>
      <c r="S261" s="25">
        <f>SUM('Purchase Production System:Distribution Customer'!S261)</f>
        <v>0</v>
      </c>
      <c r="T261" s="25">
        <f>SUM('Purchase Production System:Distribution Customer'!T261)</f>
        <v>0</v>
      </c>
      <c r="U261" s="25">
        <f>SUM('Purchase Production System:Distribution Customer'!U261)</f>
        <v>0</v>
      </c>
      <c r="V261" s="25">
        <f>SUM('Purchase Production System:Distribution Customer'!V261)</f>
        <v>0</v>
      </c>
      <c r="W261" s="25">
        <f>SUM('Purchase Production System:Distribution Customer'!W261)</f>
        <v>0</v>
      </c>
      <c r="X261" s="25">
        <f>SUM('Purchase Production System:Distribution Customer'!X261)</f>
        <v>0</v>
      </c>
      <c r="Y261" s="25">
        <f>SUM('Purchase Production System:Distribution Customer'!Y261)</f>
        <v>0</v>
      </c>
      <c r="Z261" s="25">
        <f>SUM('Purchase Production System:Distribution Customer'!Z261)</f>
        <v>0</v>
      </c>
      <c r="AA261" s="25">
        <f>SUM('Purchase Production System:Distribution Customer'!AA261)</f>
        <v>0</v>
      </c>
      <c r="AB261" s="25">
        <f>SUM('Purchase Production System:Distribution Customer'!AB261)</f>
        <v>0</v>
      </c>
      <c r="AC261" s="25">
        <f>SUM('Purchase Production System:Distribution Customer'!AC261)</f>
        <v>0</v>
      </c>
      <c r="AD261" s="25">
        <f>SUM('Purchase Production System:Distribution Customer'!AD261)</f>
        <v>0</v>
      </c>
      <c r="AE261" s="25">
        <f>SUM('Purchase Production System:Distribution Customer'!AE261)</f>
        <v>0</v>
      </c>
      <c r="AF261" s="25">
        <f>SUM('Purchase Production System:Distribution Customer'!AF261)</f>
        <v>0</v>
      </c>
      <c r="AG261" s="25">
        <f>SUM('Purchase Production System:Distribution Customer'!AG261)</f>
        <v>0</v>
      </c>
      <c r="AH261" s="25">
        <f>SUM('Purchase Production System:Distribution Customer'!AH261)</f>
        <v>0</v>
      </c>
    </row>
    <row r="262" spans="1:34" s="172" customFormat="1" ht="12" customHeight="1">
      <c r="A262" s="1"/>
      <c r="B262" s="16" t="s">
        <v>242</v>
      </c>
      <c r="C262" s="5" t="s">
        <v>248</v>
      </c>
      <c r="D262" s="25">
        <f>SUM('Purchase Production System:Distribution Customer'!D262)</f>
        <v>5420.8761177612296</v>
      </c>
      <c r="E262" s="33"/>
      <c r="F262" s="25">
        <f>SUM('Purchase Production System:Distribution Customer'!F262)</f>
        <v>0</v>
      </c>
      <c r="G262" s="25">
        <f>SUM('Purchase Production System:Distribution Customer'!G262)</f>
        <v>5420.8761177612296</v>
      </c>
      <c r="H262" s="81"/>
      <c r="I262" s="25">
        <f>SUM('Purchase Production System:Distribution Customer'!I262)</f>
        <v>4444.7285371356284</v>
      </c>
      <c r="J262" s="25">
        <f>SUM('Purchase Production System:Distribution Customer'!J262)</f>
        <v>405.28772483937439</v>
      </c>
      <c r="K262" s="25">
        <f>SUM('Purchase Production System:Distribution Customer'!K262)</f>
        <v>187.2748207377289</v>
      </c>
      <c r="L262" s="25">
        <f>SUM('Purchase Production System:Distribution Customer'!L262)</f>
        <v>1.2915554858412333</v>
      </c>
      <c r="M262" s="25">
        <f>SUM('Purchase Production System:Distribution Customer'!M262)</f>
        <v>1.3415440249229138</v>
      </c>
      <c r="N262" s="25">
        <f>SUM('Purchase Production System:Distribution Customer'!N262)</f>
        <v>12.853538760216267</v>
      </c>
      <c r="O262" s="25">
        <f>SUM('Purchase Production System:Distribution Customer'!O262)</f>
        <v>66.973290186302037</v>
      </c>
      <c r="P262" s="25">
        <f>SUM('Purchase Production System:Distribution Customer'!P262)</f>
        <v>24.136633267864667</v>
      </c>
      <c r="Q262" s="25">
        <f>SUM('Purchase Production System:Distribution Customer'!Q262)</f>
        <v>0</v>
      </c>
      <c r="R262" s="25">
        <f>SUM('Purchase Production System:Distribution Customer'!R262)</f>
        <v>0</v>
      </c>
      <c r="S262" s="25">
        <f>SUM('Purchase Production System:Distribution Customer'!S262)</f>
        <v>67.235397558237679</v>
      </c>
      <c r="T262" s="25">
        <f>SUM('Purchase Production System:Distribution Customer'!T262)</f>
        <v>5.6182179687482137</v>
      </c>
      <c r="U262" s="25">
        <f>SUM('Purchase Production System:Distribution Customer'!U262)</f>
        <v>155.06947595727684</v>
      </c>
      <c r="V262" s="25">
        <f>SUM('Purchase Production System:Distribution Customer'!V262)</f>
        <v>49.065381839088495</v>
      </c>
      <c r="W262" s="25">
        <f>SUM('Purchase Production System:Distribution Customer'!W262)</f>
        <v>0</v>
      </c>
      <c r="X262" s="25">
        <f>SUM('Purchase Production System:Distribution Customer'!X262)</f>
        <v>0</v>
      </c>
      <c r="Y262" s="25">
        <f>SUM('Purchase Production System:Distribution Customer'!Y262)</f>
        <v>0</v>
      </c>
      <c r="Z262" s="25">
        <f>SUM('Purchase Production System:Distribution Customer'!Z262)</f>
        <v>0</v>
      </c>
      <c r="AA262" s="25">
        <f>SUM('Purchase Production System:Distribution Customer'!AA262)</f>
        <v>0</v>
      </c>
      <c r="AB262" s="25">
        <f>SUM('Purchase Production System:Distribution Customer'!AB262)</f>
        <v>0</v>
      </c>
      <c r="AC262" s="25">
        <f>SUM('Purchase Production System:Distribution Customer'!AC262)</f>
        <v>0</v>
      </c>
      <c r="AD262" s="25">
        <f>SUM('Purchase Production System:Distribution Customer'!AD262)</f>
        <v>0</v>
      </c>
      <c r="AE262" s="25">
        <f>SUM('Purchase Production System:Distribution Customer'!AE262)</f>
        <v>0</v>
      </c>
      <c r="AF262" s="25">
        <f>SUM('Purchase Production System:Distribution Customer'!AF262)</f>
        <v>0</v>
      </c>
      <c r="AG262" s="25">
        <f>SUM('Purchase Production System:Distribution Customer'!AG262)</f>
        <v>0</v>
      </c>
      <c r="AH262" s="25">
        <f>SUM('Purchase Production System:Distribution Customer'!AH262)</f>
        <v>0</v>
      </c>
    </row>
    <row r="263" spans="1:34" s="172" customFormat="1" ht="12" customHeight="1">
      <c r="A263" s="1"/>
      <c r="B263" s="16" t="s">
        <v>55</v>
      </c>
      <c r="C263" s="5" t="s">
        <v>249</v>
      </c>
      <c r="D263" s="25">
        <f>SUM('Purchase Production System:Distribution Customer'!D263)</f>
        <v>1534.4036955679658</v>
      </c>
      <c r="E263" s="33"/>
      <c r="F263" s="25">
        <f>SUM('Purchase Production System:Distribution Customer'!F263)</f>
        <v>0</v>
      </c>
      <c r="G263" s="25">
        <f>SUM('Purchase Production System:Distribution Customer'!G263)</f>
        <v>1534.4036955679658</v>
      </c>
      <c r="H263" s="81"/>
      <c r="I263" s="25">
        <f>SUM('Purchase Production System:Distribution Customer'!I263)</f>
        <v>844.52801727809958</v>
      </c>
      <c r="J263" s="25">
        <f>SUM('Purchase Production System:Distribution Customer'!J263)</f>
        <v>287.33825262836535</v>
      </c>
      <c r="K263" s="25">
        <f>SUM('Purchase Production System:Distribution Customer'!K263)</f>
        <v>154.73342870920115</v>
      </c>
      <c r="L263" s="25">
        <f>SUM('Purchase Production System:Distribution Customer'!L263)</f>
        <v>1.1094910743896622</v>
      </c>
      <c r="M263" s="25">
        <f>SUM('Purchase Production System:Distribution Customer'!M263)</f>
        <v>0.69243862384533472</v>
      </c>
      <c r="N263" s="25">
        <f>SUM('Purchase Production System:Distribution Customer'!N263)</f>
        <v>9.4775298266619981</v>
      </c>
      <c r="O263" s="25">
        <f>SUM('Purchase Production System:Distribution Customer'!O263)</f>
        <v>55.126079826486944</v>
      </c>
      <c r="P263" s="25">
        <f>SUM('Purchase Production System:Distribution Customer'!P263)</f>
        <v>19.35878544537508</v>
      </c>
      <c r="Q263" s="25">
        <f>SUM('Purchase Production System:Distribution Customer'!Q263)</f>
        <v>0</v>
      </c>
      <c r="R263" s="25">
        <f>SUM('Purchase Production System:Distribution Customer'!R263)</f>
        <v>0</v>
      </c>
      <c r="S263" s="25">
        <f>SUM('Purchase Production System:Distribution Customer'!S263)</f>
        <v>54.121692090461394</v>
      </c>
      <c r="T263" s="25">
        <f>SUM('Purchase Production System:Distribution Customer'!T263)</f>
        <v>4.53152106230581</v>
      </c>
      <c r="U263" s="25">
        <f>SUM('Purchase Production System:Distribution Customer'!U263)</f>
        <v>76.301187429681377</v>
      </c>
      <c r="V263" s="25">
        <f>SUM('Purchase Production System:Distribution Customer'!V263)</f>
        <v>27.085271573092236</v>
      </c>
      <c r="W263" s="25">
        <f>SUM('Purchase Production System:Distribution Customer'!W263)</f>
        <v>0</v>
      </c>
      <c r="X263" s="25">
        <f>SUM('Purchase Production System:Distribution Customer'!X263)</f>
        <v>0</v>
      </c>
      <c r="Y263" s="25">
        <f>SUM('Purchase Production System:Distribution Customer'!Y263)</f>
        <v>0</v>
      </c>
      <c r="Z263" s="25">
        <f>SUM('Purchase Production System:Distribution Customer'!Z263)</f>
        <v>0</v>
      </c>
      <c r="AA263" s="25">
        <f>SUM('Purchase Production System:Distribution Customer'!AA263)</f>
        <v>0</v>
      </c>
      <c r="AB263" s="25">
        <f>SUM('Purchase Production System:Distribution Customer'!AB263)</f>
        <v>0</v>
      </c>
      <c r="AC263" s="25">
        <f>SUM('Purchase Production System:Distribution Customer'!AC263)</f>
        <v>0</v>
      </c>
      <c r="AD263" s="25">
        <f>SUM('Purchase Production System:Distribution Customer'!AD263)</f>
        <v>0</v>
      </c>
      <c r="AE263" s="25">
        <f>SUM('Purchase Production System:Distribution Customer'!AE263)</f>
        <v>0</v>
      </c>
      <c r="AF263" s="25">
        <f>SUM('Purchase Production System:Distribution Customer'!AF263)</f>
        <v>0</v>
      </c>
      <c r="AG263" s="25">
        <f>SUM('Purchase Production System:Distribution Customer'!AG263)</f>
        <v>0</v>
      </c>
      <c r="AH263" s="25">
        <f>SUM('Purchase Production System:Distribution Customer'!AH263)</f>
        <v>0</v>
      </c>
    </row>
    <row r="264" spans="1:34" s="172" customFormat="1" ht="12" customHeight="1">
      <c r="A264" s="1"/>
      <c r="B264" s="16" t="s">
        <v>250</v>
      </c>
      <c r="C264" s="5" t="s">
        <v>251</v>
      </c>
      <c r="D264" s="25">
        <f>SUM('Purchase Production System:Distribution Customer'!D264)</f>
        <v>385.19404762669694</v>
      </c>
      <c r="E264" s="33"/>
      <c r="F264" s="25">
        <f>SUM('Purchase Production System:Distribution Customer'!F264)</f>
        <v>0</v>
      </c>
      <c r="G264" s="25">
        <f>SUM('Purchase Production System:Distribution Customer'!G264)</f>
        <v>385.19404762669694</v>
      </c>
      <c r="H264" s="81"/>
      <c r="I264" s="25">
        <f>SUM('Purchase Production System:Distribution Customer'!I264)</f>
        <v>0</v>
      </c>
      <c r="J264" s="25">
        <f>SUM('Purchase Production System:Distribution Customer'!J264)</f>
        <v>158.56658256881943</v>
      </c>
      <c r="K264" s="25">
        <f>SUM('Purchase Production System:Distribution Customer'!K264)</f>
        <v>37.046980376001962</v>
      </c>
      <c r="L264" s="25">
        <f>SUM('Purchase Production System:Distribution Customer'!L264)</f>
        <v>0</v>
      </c>
      <c r="M264" s="25">
        <f>SUM('Purchase Production System:Distribution Customer'!M264)</f>
        <v>1.1936932899647126</v>
      </c>
      <c r="N264" s="25">
        <f>SUM('Purchase Production System:Distribution Customer'!N264)</f>
        <v>4.0588845813313306</v>
      </c>
      <c r="O264" s="25">
        <f>SUM('Purchase Production System:Distribution Customer'!O264)</f>
        <v>16.722639892847521</v>
      </c>
      <c r="P264" s="25">
        <f>SUM('Purchase Production System:Distribution Customer'!P264)</f>
        <v>9.5585060818790684</v>
      </c>
      <c r="Q264" s="25">
        <f>SUM('Purchase Production System:Distribution Customer'!Q264)</f>
        <v>2.1123173670191941</v>
      </c>
      <c r="R264" s="25">
        <f>SUM('Purchase Production System:Distribution Customer'!R264)</f>
        <v>4.8453201153224677E-2</v>
      </c>
      <c r="S264" s="25">
        <f>SUM('Purchase Production System:Distribution Customer'!S264)</f>
        <v>28.65941357552963</v>
      </c>
      <c r="T264" s="25">
        <f>SUM('Purchase Production System:Distribution Customer'!T264)</f>
        <v>2.3231426318786754</v>
      </c>
      <c r="U264" s="25">
        <f>SUM('Purchase Production System:Distribution Customer'!U264)</f>
        <v>91.1721576423014</v>
      </c>
      <c r="V264" s="25">
        <f>SUM('Purchase Production System:Distribution Customer'!V264)</f>
        <v>24.132975051275235</v>
      </c>
      <c r="W264" s="25">
        <f>SUM('Purchase Production System:Distribution Customer'!W264)</f>
        <v>9.5983013666955781</v>
      </c>
      <c r="X264" s="25">
        <f>SUM('Purchase Production System:Distribution Customer'!X264)</f>
        <v>0</v>
      </c>
      <c r="Y264" s="25">
        <f>SUM('Purchase Production System:Distribution Customer'!Y264)</f>
        <v>0</v>
      </c>
      <c r="Z264" s="25">
        <f>SUM('Purchase Production System:Distribution Customer'!Z264)</f>
        <v>0</v>
      </c>
      <c r="AA264" s="25">
        <f>SUM('Purchase Production System:Distribution Customer'!AA264)</f>
        <v>0</v>
      </c>
      <c r="AB264" s="25">
        <f>SUM('Purchase Production System:Distribution Customer'!AB264)</f>
        <v>0</v>
      </c>
      <c r="AC264" s="25">
        <f>SUM('Purchase Production System:Distribution Customer'!AC264)</f>
        <v>0</v>
      </c>
      <c r="AD264" s="25">
        <f>SUM('Purchase Production System:Distribution Customer'!AD264)</f>
        <v>0</v>
      </c>
      <c r="AE264" s="25">
        <f>SUM('Purchase Production System:Distribution Customer'!AE264)</f>
        <v>0</v>
      </c>
      <c r="AF264" s="25">
        <f>SUM('Purchase Production System:Distribution Customer'!AF264)</f>
        <v>0</v>
      </c>
      <c r="AG264" s="25">
        <f>SUM('Purchase Production System:Distribution Customer'!AG264)</f>
        <v>0</v>
      </c>
      <c r="AH264" s="25">
        <f>SUM('Purchase Production System:Distribution Customer'!AH264)</f>
        <v>0</v>
      </c>
    </row>
    <row r="265" spans="1:34" s="172" customFormat="1" ht="12" customHeight="1">
      <c r="A265" s="1"/>
      <c r="B265" s="16" t="s">
        <v>253</v>
      </c>
      <c r="C265" s="5" t="s">
        <v>254</v>
      </c>
      <c r="D265" s="25">
        <f>SUM('Purchase Production System:Distribution Customer'!D265)</f>
        <v>1620.0381641812021</v>
      </c>
      <c r="E265" s="33"/>
      <c r="F265" s="25">
        <f>SUM('Purchase Production System:Distribution Customer'!F265)</f>
        <v>0</v>
      </c>
      <c r="G265" s="25">
        <f>SUM('Purchase Production System:Distribution Customer'!G265)</f>
        <v>1620.0381641812021</v>
      </c>
      <c r="H265" s="81"/>
      <c r="I265" s="25">
        <f>SUM('Purchase Production System:Distribution Customer'!I265)</f>
        <v>1589.4144392871538</v>
      </c>
      <c r="J265" s="25">
        <f>SUM('Purchase Production System:Distribution Customer'!J265)</f>
        <v>30.62372489404823</v>
      </c>
      <c r="K265" s="25">
        <f>SUM('Purchase Production System:Distribution Customer'!K265)</f>
        <v>0</v>
      </c>
      <c r="L265" s="25">
        <f>SUM('Purchase Production System:Distribution Customer'!L265)</f>
        <v>0</v>
      </c>
      <c r="M265" s="25">
        <f>SUM('Purchase Production System:Distribution Customer'!M265)</f>
        <v>0</v>
      </c>
      <c r="N265" s="25">
        <f>SUM('Purchase Production System:Distribution Customer'!N265)</f>
        <v>0</v>
      </c>
      <c r="O265" s="25">
        <f>SUM('Purchase Production System:Distribution Customer'!O265)</f>
        <v>0</v>
      </c>
      <c r="P265" s="25">
        <f>SUM('Purchase Production System:Distribution Customer'!P265)</f>
        <v>0</v>
      </c>
      <c r="Q265" s="25">
        <f>SUM('Purchase Production System:Distribution Customer'!Q265)</f>
        <v>0</v>
      </c>
      <c r="R265" s="25">
        <f>SUM('Purchase Production System:Distribution Customer'!R265)</f>
        <v>0</v>
      </c>
      <c r="S265" s="25">
        <f>SUM('Purchase Production System:Distribution Customer'!S265)</f>
        <v>0</v>
      </c>
      <c r="T265" s="25">
        <f>SUM('Purchase Production System:Distribution Customer'!T265)</f>
        <v>0</v>
      </c>
      <c r="U265" s="25">
        <f>SUM('Purchase Production System:Distribution Customer'!U265)</f>
        <v>0</v>
      </c>
      <c r="V265" s="25">
        <f>SUM('Purchase Production System:Distribution Customer'!V265)</f>
        <v>0</v>
      </c>
      <c r="W265" s="25">
        <f>SUM('Purchase Production System:Distribution Customer'!W265)</f>
        <v>0</v>
      </c>
      <c r="X265" s="25">
        <f>SUM('Purchase Production System:Distribution Customer'!X265)</f>
        <v>0</v>
      </c>
      <c r="Y265" s="25">
        <f>SUM('Purchase Production System:Distribution Customer'!Y265)</f>
        <v>0</v>
      </c>
      <c r="Z265" s="25">
        <f>SUM('Purchase Production System:Distribution Customer'!Z265)</f>
        <v>0</v>
      </c>
      <c r="AA265" s="25">
        <f>SUM('Purchase Production System:Distribution Customer'!AA265)</f>
        <v>0</v>
      </c>
      <c r="AB265" s="25">
        <f>SUM('Purchase Production System:Distribution Customer'!AB265)</f>
        <v>0</v>
      </c>
      <c r="AC265" s="25">
        <f>SUM('Purchase Production System:Distribution Customer'!AC265)</f>
        <v>0</v>
      </c>
      <c r="AD265" s="25">
        <f>SUM('Purchase Production System:Distribution Customer'!AD265)</f>
        <v>0</v>
      </c>
      <c r="AE265" s="25">
        <f>SUM('Purchase Production System:Distribution Customer'!AE265)</f>
        <v>0</v>
      </c>
      <c r="AF265" s="25">
        <f>SUM('Purchase Production System:Distribution Customer'!AF265)</f>
        <v>0</v>
      </c>
      <c r="AG265" s="25">
        <f>SUM('Purchase Production System:Distribution Customer'!AG265)</f>
        <v>0</v>
      </c>
      <c r="AH265" s="25">
        <f>SUM('Purchase Production System:Distribution Customer'!AH265)</f>
        <v>0</v>
      </c>
    </row>
    <row r="266" spans="1:34" s="172" customFormat="1" ht="12" customHeight="1">
      <c r="A266" s="1"/>
      <c r="B266" s="16" t="s">
        <v>42</v>
      </c>
      <c r="C266" s="1"/>
      <c r="D266" s="26">
        <f>SUM(D253:D258,D261:D265)</f>
        <v>46621.824461275726</v>
      </c>
      <c r="E266" s="33"/>
      <c r="F266" s="26">
        <f t="shared" ref="F266:G266" si="35">SUM(F253:F258,F261:F265)</f>
        <v>2076.9758731254842</v>
      </c>
      <c r="G266" s="26">
        <f t="shared" si="35"/>
        <v>44544.848588150242</v>
      </c>
      <c r="H266" s="81"/>
      <c r="I266" s="26">
        <f t="shared" ref="I266:AH266" si="36">SUM(I253:I258,I261:I265)</f>
        <v>39581.69560002206</v>
      </c>
      <c r="J266" s="26">
        <f t="shared" si="36"/>
        <v>3064.447657165153</v>
      </c>
      <c r="K266" s="26">
        <f t="shared" si="36"/>
        <v>1294.3031489419632</v>
      </c>
      <c r="L266" s="26">
        <f t="shared" si="36"/>
        <v>8.7218545376124865</v>
      </c>
      <c r="M266" s="26">
        <f t="shared" si="36"/>
        <v>9.6983360057763957</v>
      </c>
      <c r="N266" s="26">
        <f t="shared" si="36"/>
        <v>88.972219566957435</v>
      </c>
      <c r="O266" s="26">
        <f t="shared" si="36"/>
        <v>466.09008541720164</v>
      </c>
      <c r="P266" s="26">
        <f t="shared" si="36"/>
        <v>170.89397325698397</v>
      </c>
      <c r="Q266" s="26">
        <f t="shared" si="36"/>
        <v>2.1123173670191941</v>
      </c>
      <c r="R266" s="26">
        <f t="shared" si="36"/>
        <v>4.8453201153224677E-2</v>
      </c>
      <c r="S266" s="26">
        <f t="shared" si="36"/>
        <v>478.31395092154264</v>
      </c>
      <c r="T266" s="26">
        <f t="shared" si="36"/>
        <v>39.907426941419281</v>
      </c>
      <c r="U266" s="26">
        <f t="shared" si="36"/>
        <v>1069.7180818296627</v>
      </c>
      <c r="V266" s="26">
        <f t="shared" si="36"/>
        <v>337.30305473451693</v>
      </c>
      <c r="W266" s="26">
        <f t="shared" si="36"/>
        <v>9.5983013666955781</v>
      </c>
      <c r="X266" s="26">
        <f t="shared" si="36"/>
        <v>0</v>
      </c>
      <c r="Y266" s="26">
        <f t="shared" si="36"/>
        <v>0</v>
      </c>
      <c r="Z266" s="26">
        <f t="shared" si="36"/>
        <v>0</v>
      </c>
      <c r="AA266" s="26">
        <f t="shared" si="36"/>
        <v>0</v>
      </c>
      <c r="AB266" s="26">
        <f t="shared" si="36"/>
        <v>0</v>
      </c>
      <c r="AC266" s="26">
        <f t="shared" si="36"/>
        <v>0</v>
      </c>
      <c r="AD266" s="26">
        <f t="shared" si="36"/>
        <v>0</v>
      </c>
      <c r="AE266" s="26">
        <f t="shared" si="36"/>
        <v>0</v>
      </c>
      <c r="AF266" s="26">
        <f t="shared" si="36"/>
        <v>0</v>
      </c>
      <c r="AG266" s="26">
        <f t="shared" si="36"/>
        <v>0</v>
      </c>
      <c r="AH266" s="26">
        <f t="shared" si="36"/>
        <v>0</v>
      </c>
    </row>
    <row r="267" spans="1:34" s="172" customFormat="1" ht="12" customHeight="1">
      <c r="A267" s="1"/>
      <c r="B267" s="1"/>
      <c r="C267" s="1"/>
      <c r="D267" s="25"/>
      <c r="E267" s="33"/>
      <c r="F267" s="25"/>
      <c r="G267" s="25"/>
      <c r="H267" s="81"/>
      <c r="I267" s="25"/>
      <c r="J267" s="25"/>
      <c r="K267" s="25"/>
      <c r="L267" s="96"/>
      <c r="M267" s="25"/>
      <c r="N267" s="25"/>
      <c r="O267" s="25"/>
      <c r="P267" s="25"/>
      <c r="Q267" s="25"/>
      <c r="R267" s="25"/>
      <c r="S267" s="25"/>
      <c r="T267" s="25"/>
      <c r="U267" s="25"/>
      <c r="V267" s="25"/>
      <c r="W267" s="25"/>
      <c r="X267" s="96"/>
      <c r="Y267" s="25"/>
      <c r="Z267" s="25"/>
      <c r="AA267" s="25"/>
      <c r="AB267" s="25"/>
      <c r="AC267" s="25"/>
      <c r="AD267" s="25"/>
      <c r="AE267" s="25"/>
      <c r="AF267" s="25"/>
      <c r="AG267" s="25"/>
      <c r="AH267" s="25"/>
    </row>
    <row r="268" spans="1:34" s="172" customFormat="1" ht="12" customHeight="1">
      <c r="A268" s="16" t="s">
        <v>255</v>
      </c>
      <c r="B268" s="1"/>
      <c r="C268" s="1"/>
      <c r="D268" s="25"/>
      <c r="E268" s="33"/>
      <c r="F268" s="25"/>
      <c r="G268" s="25"/>
      <c r="H268" s="81"/>
      <c r="I268" s="25"/>
      <c r="J268" s="25"/>
      <c r="K268" s="25"/>
      <c r="L268" s="96"/>
      <c r="M268" s="25"/>
      <c r="N268" s="25"/>
      <c r="O268" s="25"/>
      <c r="P268" s="25"/>
      <c r="Q268" s="25"/>
      <c r="R268" s="25"/>
      <c r="S268" s="25"/>
      <c r="T268" s="25"/>
      <c r="U268" s="25"/>
      <c r="V268" s="25"/>
      <c r="W268" s="25"/>
      <c r="X268" s="96"/>
      <c r="Y268" s="25"/>
      <c r="Z268" s="25"/>
      <c r="AA268" s="25"/>
      <c r="AB268" s="25"/>
      <c r="AC268" s="25"/>
      <c r="AD268" s="25"/>
      <c r="AE268" s="25"/>
      <c r="AF268" s="25"/>
      <c r="AG268" s="25"/>
      <c r="AH268" s="25"/>
    </row>
    <row r="269" spans="1:34" s="172" customFormat="1" ht="12" customHeight="1">
      <c r="A269" s="1"/>
      <c r="B269" s="16" t="s">
        <v>189</v>
      </c>
      <c r="C269" s="1"/>
      <c r="D269" s="25"/>
      <c r="E269" s="33"/>
      <c r="F269" s="25"/>
      <c r="G269" s="25"/>
      <c r="H269" s="81"/>
      <c r="I269" s="25"/>
      <c r="J269" s="25"/>
      <c r="K269" s="25"/>
      <c r="L269" s="96"/>
      <c r="M269" s="25"/>
      <c r="N269" s="25"/>
      <c r="O269" s="25"/>
      <c r="P269" s="25"/>
      <c r="Q269" s="25"/>
      <c r="R269" s="25"/>
      <c r="S269" s="25"/>
      <c r="T269" s="25"/>
      <c r="U269" s="25"/>
      <c r="V269" s="25"/>
      <c r="W269" s="25"/>
      <c r="X269" s="96"/>
      <c r="Y269" s="25"/>
      <c r="Z269" s="25"/>
      <c r="AA269" s="25"/>
      <c r="AB269" s="25"/>
      <c r="AC269" s="25"/>
      <c r="AD269" s="25"/>
      <c r="AE269" s="25"/>
      <c r="AF269" s="25"/>
      <c r="AG269" s="25"/>
      <c r="AH269" s="25"/>
    </row>
    <row r="270" spans="1:34" s="172" customFormat="1" ht="12" customHeight="1">
      <c r="A270" s="1"/>
      <c r="B270" s="16" t="s">
        <v>237</v>
      </c>
      <c r="C270" s="5" t="s">
        <v>238</v>
      </c>
      <c r="D270" s="25">
        <f>SUM('Purchase Production System:Distribution Customer'!D270)</f>
        <v>854.20305965130422</v>
      </c>
      <c r="E270" s="33"/>
      <c r="F270" s="25">
        <f>SUM('Purchase Production System:Distribution Customer'!F270)</f>
        <v>0</v>
      </c>
      <c r="G270" s="25">
        <f>SUM('Purchase Production System:Distribution Customer'!G270)</f>
        <v>854.20305965130422</v>
      </c>
      <c r="H270" s="81"/>
      <c r="I270" s="25">
        <f>SUM('Purchase Production System:Distribution Customer'!I270)</f>
        <v>0</v>
      </c>
      <c r="J270" s="25">
        <f>SUM('Purchase Production System:Distribution Customer'!J270)</f>
        <v>0</v>
      </c>
      <c r="K270" s="25">
        <f>SUM('Purchase Production System:Distribution Customer'!K270)</f>
        <v>0</v>
      </c>
      <c r="L270" s="25">
        <f>SUM('Purchase Production System:Distribution Customer'!L270)</f>
        <v>0</v>
      </c>
      <c r="M270" s="25">
        <f>SUM('Purchase Production System:Distribution Customer'!M270)</f>
        <v>0</v>
      </c>
      <c r="N270" s="25">
        <f>SUM('Purchase Production System:Distribution Customer'!N270)</f>
        <v>0</v>
      </c>
      <c r="O270" s="25">
        <f>SUM('Purchase Production System:Distribution Customer'!O270)</f>
        <v>0</v>
      </c>
      <c r="P270" s="25">
        <f>SUM('Purchase Production System:Distribution Customer'!P270)</f>
        <v>0</v>
      </c>
      <c r="Q270" s="25">
        <f>SUM('Purchase Production System:Distribution Customer'!Q270)</f>
        <v>0</v>
      </c>
      <c r="R270" s="25">
        <f>SUM('Purchase Production System:Distribution Customer'!R270)</f>
        <v>0</v>
      </c>
      <c r="S270" s="25">
        <f>SUM('Purchase Production System:Distribution Customer'!S270)</f>
        <v>0</v>
      </c>
      <c r="T270" s="25">
        <f>SUM('Purchase Production System:Distribution Customer'!T270)</f>
        <v>0</v>
      </c>
      <c r="U270" s="25">
        <f>SUM('Purchase Production System:Distribution Customer'!U270)</f>
        <v>0</v>
      </c>
      <c r="V270" s="25">
        <f>SUM('Purchase Production System:Distribution Customer'!V270)</f>
        <v>0</v>
      </c>
      <c r="W270" s="25">
        <f>SUM('Purchase Production System:Distribution Customer'!W270)</f>
        <v>0</v>
      </c>
      <c r="X270" s="25">
        <f>SUM('Purchase Production System:Distribution Customer'!X270)</f>
        <v>0</v>
      </c>
      <c r="Y270" s="25">
        <f>SUM('Purchase Production System:Distribution Customer'!Y270)</f>
        <v>0</v>
      </c>
      <c r="Z270" s="25">
        <f>SUM('Purchase Production System:Distribution Customer'!Z270)</f>
        <v>0</v>
      </c>
      <c r="AA270" s="25">
        <f>SUM('Purchase Production System:Distribution Customer'!AA270)</f>
        <v>0</v>
      </c>
      <c r="AB270" s="25">
        <f>SUM('Purchase Production System:Distribution Customer'!AB270)</f>
        <v>0</v>
      </c>
      <c r="AC270" s="25">
        <f>SUM('Purchase Production System:Distribution Customer'!AC270)</f>
        <v>0</v>
      </c>
      <c r="AD270" s="25">
        <f>SUM('Purchase Production System:Distribution Customer'!AD270)</f>
        <v>838.488686742906</v>
      </c>
      <c r="AE270" s="25">
        <f>SUM('Purchase Production System:Distribution Customer'!AE270)</f>
        <v>15.714372908398266</v>
      </c>
      <c r="AF270" s="25">
        <f>SUM('Purchase Production System:Distribution Customer'!AF270)</f>
        <v>0</v>
      </c>
      <c r="AG270" s="25">
        <f>SUM('Purchase Production System:Distribution Customer'!AG270)</f>
        <v>0</v>
      </c>
      <c r="AH270" s="25">
        <f>SUM('Purchase Production System:Distribution Customer'!AH270)</f>
        <v>0</v>
      </c>
    </row>
    <row r="271" spans="1:34" s="172" customFormat="1" ht="12" customHeight="1">
      <c r="A271" s="1"/>
      <c r="B271" s="16" t="s">
        <v>239</v>
      </c>
      <c r="C271" s="1"/>
      <c r="D271" s="25">
        <f>SUM('Purchase Production System:Distribution Customer'!D271)</f>
        <v>671.5161671615823</v>
      </c>
      <c r="E271" s="33"/>
      <c r="F271" s="25">
        <f>SUM('Purchase Production System:Distribution Customer'!F271)</f>
        <v>0</v>
      </c>
      <c r="G271" s="25">
        <f>SUM('Purchase Production System:Distribution Customer'!G271)</f>
        <v>671.5161671615823</v>
      </c>
      <c r="H271" s="81"/>
      <c r="I271" s="25">
        <f>SUM('Purchase Production System:Distribution Customer'!I271)</f>
        <v>0</v>
      </c>
      <c r="J271" s="25">
        <f>SUM('Purchase Production System:Distribution Customer'!J271)</f>
        <v>0</v>
      </c>
      <c r="K271" s="25">
        <f>SUM('Purchase Production System:Distribution Customer'!K271)</f>
        <v>0</v>
      </c>
      <c r="L271" s="25">
        <f>SUM('Purchase Production System:Distribution Customer'!L271)</f>
        <v>0</v>
      </c>
      <c r="M271" s="25">
        <f>SUM('Purchase Production System:Distribution Customer'!M271)</f>
        <v>0</v>
      </c>
      <c r="N271" s="25">
        <f>SUM('Purchase Production System:Distribution Customer'!N271)</f>
        <v>0</v>
      </c>
      <c r="O271" s="25">
        <f>SUM('Purchase Production System:Distribution Customer'!O271)</f>
        <v>0</v>
      </c>
      <c r="P271" s="25">
        <f>SUM('Purchase Production System:Distribution Customer'!P271)</f>
        <v>0</v>
      </c>
      <c r="Q271" s="25">
        <f>SUM('Purchase Production System:Distribution Customer'!Q271)</f>
        <v>0</v>
      </c>
      <c r="R271" s="25">
        <f>SUM('Purchase Production System:Distribution Customer'!R271)</f>
        <v>0</v>
      </c>
      <c r="S271" s="25">
        <f>SUM('Purchase Production System:Distribution Customer'!S271)</f>
        <v>0</v>
      </c>
      <c r="T271" s="25">
        <f>SUM('Purchase Production System:Distribution Customer'!T271)</f>
        <v>0</v>
      </c>
      <c r="U271" s="25">
        <f>SUM('Purchase Production System:Distribution Customer'!U271)</f>
        <v>0</v>
      </c>
      <c r="V271" s="25">
        <f>SUM('Purchase Production System:Distribution Customer'!V271)</f>
        <v>0</v>
      </c>
      <c r="W271" s="25">
        <f>SUM('Purchase Production System:Distribution Customer'!W271)</f>
        <v>0</v>
      </c>
      <c r="X271" s="25">
        <f>SUM('Purchase Production System:Distribution Customer'!X271)</f>
        <v>0</v>
      </c>
      <c r="Y271" s="25">
        <f>SUM('Purchase Production System:Distribution Customer'!Y271)</f>
        <v>0</v>
      </c>
      <c r="Z271" s="25">
        <f>SUM('Purchase Production System:Distribution Customer'!Z271)</f>
        <v>0</v>
      </c>
      <c r="AA271" s="25">
        <f>SUM('Purchase Production System:Distribution Customer'!AA271)</f>
        <v>0</v>
      </c>
      <c r="AB271" s="25">
        <f>SUM('Purchase Production System:Distribution Customer'!AB271)</f>
        <v>0</v>
      </c>
      <c r="AC271" s="25">
        <f>SUM('Purchase Production System:Distribution Customer'!AC271)</f>
        <v>0</v>
      </c>
      <c r="AD271" s="25">
        <f>SUM('Purchase Production System:Distribution Customer'!AD271)</f>
        <v>659.16259930020863</v>
      </c>
      <c r="AE271" s="25">
        <f>SUM('Purchase Production System:Distribution Customer'!AE271)</f>
        <v>12.353567861373673</v>
      </c>
      <c r="AF271" s="25">
        <f>SUM('Purchase Production System:Distribution Customer'!AF271)</f>
        <v>0</v>
      </c>
      <c r="AG271" s="25">
        <f>SUM('Purchase Production System:Distribution Customer'!AG271)</f>
        <v>0</v>
      </c>
      <c r="AH271" s="25">
        <f>SUM('Purchase Production System:Distribution Customer'!AH271)</f>
        <v>0</v>
      </c>
    </row>
    <row r="272" spans="1:34" s="172" customFormat="1" ht="12" customHeight="1">
      <c r="A272" s="1"/>
      <c r="B272" s="16" t="s">
        <v>240</v>
      </c>
      <c r="C272" s="5" t="s">
        <v>241</v>
      </c>
      <c r="D272" s="25">
        <f>SUM('Purchase Production System:Distribution Customer'!D272)</f>
        <v>1864.0548912110403</v>
      </c>
      <c r="E272" s="33"/>
      <c r="F272" s="25">
        <f>SUM('Purchase Production System:Distribution Customer'!F272)</f>
        <v>0</v>
      </c>
      <c r="G272" s="25">
        <f>SUM('Purchase Production System:Distribution Customer'!G272)</f>
        <v>1864.0548912110403</v>
      </c>
      <c r="H272" s="81"/>
      <c r="I272" s="25">
        <f>SUM('Purchase Production System:Distribution Customer'!I272)</f>
        <v>0</v>
      </c>
      <c r="J272" s="25">
        <f>SUM('Purchase Production System:Distribution Customer'!J272)</f>
        <v>0</v>
      </c>
      <c r="K272" s="25">
        <f>SUM('Purchase Production System:Distribution Customer'!K272)</f>
        <v>0</v>
      </c>
      <c r="L272" s="25">
        <f>SUM('Purchase Production System:Distribution Customer'!L272)</f>
        <v>0</v>
      </c>
      <c r="M272" s="25">
        <f>SUM('Purchase Production System:Distribution Customer'!M272)</f>
        <v>0</v>
      </c>
      <c r="N272" s="25">
        <f>SUM('Purchase Production System:Distribution Customer'!N272)</f>
        <v>0</v>
      </c>
      <c r="O272" s="25">
        <f>SUM('Purchase Production System:Distribution Customer'!O272)</f>
        <v>0</v>
      </c>
      <c r="P272" s="25">
        <f>SUM('Purchase Production System:Distribution Customer'!P272)</f>
        <v>0</v>
      </c>
      <c r="Q272" s="25">
        <f>SUM('Purchase Production System:Distribution Customer'!Q272)</f>
        <v>0</v>
      </c>
      <c r="R272" s="25">
        <f>SUM('Purchase Production System:Distribution Customer'!R272)</f>
        <v>0</v>
      </c>
      <c r="S272" s="25">
        <f>SUM('Purchase Production System:Distribution Customer'!S272)</f>
        <v>0</v>
      </c>
      <c r="T272" s="25">
        <f>SUM('Purchase Production System:Distribution Customer'!T272)</f>
        <v>0</v>
      </c>
      <c r="U272" s="25">
        <f>SUM('Purchase Production System:Distribution Customer'!U272)</f>
        <v>0</v>
      </c>
      <c r="V272" s="25">
        <f>SUM('Purchase Production System:Distribution Customer'!V272)</f>
        <v>0</v>
      </c>
      <c r="W272" s="25">
        <f>SUM('Purchase Production System:Distribution Customer'!W272)</f>
        <v>0</v>
      </c>
      <c r="X272" s="25">
        <f>SUM('Purchase Production System:Distribution Customer'!X272)</f>
        <v>0</v>
      </c>
      <c r="Y272" s="25">
        <f>SUM('Purchase Production System:Distribution Customer'!Y272)</f>
        <v>0</v>
      </c>
      <c r="Z272" s="25">
        <f>SUM('Purchase Production System:Distribution Customer'!Z272)</f>
        <v>0</v>
      </c>
      <c r="AA272" s="25">
        <f>SUM('Purchase Production System:Distribution Customer'!AA272)</f>
        <v>0</v>
      </c>
      <c r="AB272" s="25">
        <f>SUM('Purchase Production System:Distribution Customer'!AB272)</f>
        <v>0</v>
      </c>
      <c r="AC272" s="25">
        <f>SUM('Purchase Production System:Distribution Customer'!AC272)</f>
        <v>0</v>
      </c>
      <c r="AD272" s="25">
        <f>SUM('Purchase Production System:Distribution Customer'!AD272)</f>
        <v>1835.1202473570966</v>
      </c>
      <c r="AE272" s="25">
        <f>SUM('Purchase Production System:Distribution Customer'!AE272)</f>
        <v>28.934643853943754</v>
      </c>
      <c r="AF272" s="25">
        <f>SUM('Purchase Production System:Distribution Customer'!AF272)</f>
        <v>0</v>
      </c>
      <c r="AG272" s="25">
        <f>SUM('Purchase Production System:Distribution Customer'!AG272)</f>
        <v>0</v>
      </c>
      <c r="AH272" s="25">
        <f>SUM('Purchase Production System:Distribution Customer'!AH272)</f>
        <v>0</v>
      </c>
    </row>
    <row r="273" spans="1:34" s="172" customFormat="1" ht="12" customHeight="1">
      <c r="A273" s="1"/>
      <c r="B273" s="16" t="s">
        <v>242</v>
      </c>
      <c r="C273" s="5" t="s">
        <v>243</v>
      </c>
      <c r="D273" s="25">
        <f>SUM('Purchase Production System:Distribution Customer'!D273)</f>
        <v>11167.890638078574</v>
      </c>
      <c r="E273" s="33"/>
      <c r="F273" s="25">
        <f>SUM('Purchase Production System:Distribution Customer'!F273)</f>
        <v>646.89385403428582</v>
      </c>
      <c r="G273" s="25">
        <f>SUM('Purchase Production System:Distribution Customer'!G273)</f>
        <v>10520.996784044288</v>
      </c>
      <c r="H273" s="81"/>
      <c r="I273" s="25">
        <f>SUM('Purchase Production System:Distribution Customer'!I273)</f>
        <v>0</v>
      </c>
      <c r="J273" s="25">
        <f>SUM('Purchase Production System:Distribution Customer'!J273)</f>
        <v>0</v>
      </c>
      <c r="K273" s="25">
        <f>SUM('Purchase Production System:Distribution Customer'!K273)</f>
        <v>0</v>
      </c>
      <c r="L273" s="25">
        <f>SUM('Purchase Production System:Distribution Customer'!L273)</f>
        <v>0</v>
      </c>
      <c r="M273" s="25">
        <f>SUM('Purchase Production System:Distribution Customer'!M273)</f>
        <v>0</v>
      </c>
      <c r="N273" s="25">
        <f>SUM('Purchase Production System:Distribution Customer'!N273)</f>
        <v>0</v>
      </c>
      <c r="O273" s="25">
        <f>SUM('Purchase Production System:Distribution Customer'!O273)</f>
        <v>0</v>
      </c>
      <c r="P273" s="25">
        <f>SUM('Purchase Production System:Distribution Customer'!P273)</f>
        <v>0</v>
      </c>
      <c r="Q273" s="25">
        <f>SUM('Purchase Production System:Distribution Customer'!Q273)</f>
        <v>0</v>
      </c>
      <c r="R273" s="25">
        <f>SUM('Purchase Production System:Distribution Customer'!R273)</f>
        <v>0</v>
      </c>
      <c r="S273" s="25">
        <f>SUM('Purchase Production System:Distribution Customer'!S273)</f>
        <v>0</v>
      </c>
      <c r="T273" s="25">
        <f>SUM('Purchase Production System:Distribution Customer'!T273)</f>
        <v>0</v>
      </c>
      <c r="U273" s="25">
        <f>SUM('Purchase Production System:Distribution Customer'!U273)</f>
        <v>0</v>
      </c>
      <c r="V273" s="25">
        <f>SUM('Purchase Production System:Distribution Customer'!V273)</f>
        <v>0</v>
      </c>
      <c r="W273" s="25">
        <f>SUM('Purchase Production System:Distribution Customer'!W273)</f>
        <v>0</v>
      </c>
      <c r="X273" s="25">
        <f>SUM('Purchase Production System:Distribution Customer'!X273)</f>
        <v>0</v>
      </c>
      <c r="Y273" s="25">
        <f>SUM('Purchase Production System:Distribution Customer'!Y273)</f>
        <v>0</v>
      </c>
      <c r="Z273" s="25">
        <f>SUM('Purchase Production System:Distribution Customer'!Z273)</f>
        <v>0</v>
      </c>
      <c r="AA273" s="25">
        <f>SUM('Purchase Production System:Distribution Customer'!AA273)</f>
        <v>0</v>
      </c>
      <c r="AB273" s="25">
        <f>SUM('Purchase Production System:Distribution Customer'!AB273)</f>
        <v>0</v>
      </c>
      <c r="AC273" s="25">
        <f>SUM('Purchase Production System:Distribution Customer'!AC273)</f>
        <v>0</v>
      </c>
      <c r="AD273" s="25">
        <f>SUM('Purchase Production System:Distribution Customer'!AD273)</f>
        <v>9114.4629010102053</v>
      </c>
      <c r="AE273" s="25">
        <f>SUM('Purchase Production System:Distribution Customer'!AE273)</f>
        <v>886.46155421883668</v>
      </c>
      <c r="AF273" s="25">
        <f>SUM('Purchase Production System:Distribution Customer'!AF273)</f>
        <v>734.19216363129703</v>
      </c>
      <c r="AG273" s="25">
        <f>SUM('Purchase Production System:Distribution Customer'!AG273)</f>
        <v>332.65157727690325</v>
      </c>
      <c r="AH273" s="25">
        <f>SUM('Purchase Production System:Distribution Customer'!AH273)</f>
        <v>100.1224419413328</v>
      </c>
    </row>
    <row r="274" spans="1:34" s="172" customFormat="1" ht="12" customHeight="1">
      <c r="A274" s="1"/>
      <c r="B274" s="16" t="s">
        <v>55</v>
      </c>
      <c r="C274" s="5" t="s">
        <v>244</v>
      </c>
      <c r="D274" s="25">
        <f>SUM('Purchase Production System:Distribution Customer'!D274)</f>
        <v>3105.491372825999</v>
      </c>
      <c r="E274" s="33"/>
      <c r="F274" s="25">
        <f>SUM('Purchase Production System:Distribution Customer'!F274)</f>
        <v>0</v>
      </c>
      <c r="G274" s="25">
        <f>SUM('Purchase Production System:Distribution Customer'!G274)</f>
        <v>3105.491372825999</v>
      </c>
      <c r="H274" s="81"/>
      <c r="I274" s="25">
        <f>SUM('Purchase Production System:Distribution Customer'!I274)</f>
        <v>0</v>
      </c>
      <c r="J274" s="25">
        <f>SUM('Purchase Production System:Distribution Customer'!J274)</f>
        <v>0</v>
      </c>
      <c r="K274" s="25">
        <f>SUM('Purchase Production System:Distribution Customer'!K274)</f>
        <v>0</v>
      </c>
      <c r="L274" s="25">
        <f>SUM('Purchase Production System:Distribution Customer'!L274)</f>
        <v>0</v>
      </c>
      <c r="M274" s="25">
        <f>SUM('Purchase Production System:Distribution Customer'!M274)</f>
        <v>0</v>
      </c>
      <c r="N274" s="25">
        <f>SUM('Purchase Production System:Distribution Customer'!N274)</f>
        <v>0</v>
      </c>
      <c r="O274" s="25">
        <f>SUM('Purchase Production System:Distribution Customer'!O274)</f>
        <v>0</v>
      </c>
      <c r="P274" s="25">
        <f>SUM('Purchase Production System:Distribution Customer'!P274)</f>
        <v>0</v>
      </c>
      <c r="Q274" s="25">
        <f>SUM('Purchase Production System:Distribution Customer'!Q274)</f>
        <v>0</v>
      </c>
      <c r="R274" s="25">
        <f>SUM('Purchase Production System:Distribution Customer'!R274)</f>
        <v>0</v>
      </c>
      <c r="S274" s="25">
        <f>SUM('Purchase Production System:Distribution Customer'!S274)</f>
        <v>0</v>
      </c>
      <c r="T274" s="25">
        <f>SUM('Purchase Production System:Distribution Customer'!T274)</f>
        <v>0</v>
      </c>
      <c r="U274" s="25">
        <f>SUM('Purchase Production System:Distribution Customer'!U274)</f>
        <v>0</v>
      </c>
      <c r="V274" s="25">
        <f>SUM('Purchase Production System:Distribution Customer'!V274)</f>
        <v>0</v>
      </c>
      <c r="W274" s="25">
        <f>SUM('Purchase Production System:Distribution Customer'!W274)</f>
        <v>0</v>
      </c>
      <c r="X274" s="25">
        <f>SUM('Purchase Production System:Distribution Customer'!X274)</f>
        <v>0</v>
      </c>
      <c r="Y274" s="25">
        <f>SUM('Purchase Production System:Distribution Customer'!Y274)</f>
        <v>0</v>
      </c>
      <c r="Z274" s="25">
        <f>SUM('Purchase Production System:Distribution Customer'!Z274)</f>
        <v>0</v>
      </c>
      <c r="AA274" s="25">
        <f>SUM('Purchase Production System:Distribution Customer'!AA274)</f>
        <v>0</v>
      </c>
      <c r="AB274" s="25">
        <f>SUM('Purchase Production System:Distribution Customer'!AB274)</f>
        <v>0</v>
      </c>
      <c r="AC274" s="25">
        <f>SUM('Purchase Production System:Distribution Customer'!AC274)</f>
        <v>0</v>
      </c>
      <c r="AD274" s="25">
        <f>SUM('Purchase Production System:Distribution Customer'!AD274)</f>
        <v>1171.9925657297219</v>
      </c>
      <c r="AE274" s="25">
        <f>SUM('Purchase Production System:Distribution Customer'!AE274)</f>
        <v>379.80880875996468</v>
      </c>
      <c r="AF274" s="25">
        <f>SUM('Purchase Production System:Distribution Customer'!AF274)</f>
        <v>973.08546134335586</v>
      </c>
      <c r="AG274" s="25">
        <f>SUM('Purchase Production System:Distribution Customer'!AG274)</f>
        <v>507.45508171105433</v>
      </c>
      <c r="AH274" s="25">
        <f>SUM('Purchase Production System:Distribution Customer'!AH274)</f>
        <v>73.149455281902405</v>
      </c>
    </row>
    <row r="275" spans="1:34" s="172" customFormat="1" ht="12" customHeight="1">
      <c r="A275" s="1"/>
      <c r="B275" s="16" t="s">
        <v>252</v>
      </c>
      <c r="C275" s="5" t="s">
        <v>245</v>
      </c>
      <c r="D275" s="25">
        <f>SUM('Purchase Production System:Distribution Customer'!D275)</f>
        <v>0</v>
      </c>
      <c r="E275" s="33"/>
      <c r="F275" s="25">
        <f>SUM('Purchase Production System:Distribution Customer'!F275)</f>
        <v>0</v>
      </c>
      <c r="G275" s="25">
        <f>SUM('Purchase Production System:Distribution Customer'!G275)</f>
        <v>0</v>
      </c>
      <c r="H275" s="81"/>
      <c r="I275" s="25">
        <f>SUM('Purchase Production System:Distribution Customer'!I275)</f>
        <v>0</v>
      </c>
      <c r="J275" s="25">
        <f>SUM('Purchase Production System:Distribution Customer'!J275)</f>
        <v>0</v>
      </c>
      <c r="K275" s="25">
        <f>SUM('Purchase Production System:Distribution Customer'!K275)</f>
        <v>0</v>
      </c>
      <c r="L275" s="25">
        <f>SUM('Purchase Production System:Distribution Customer'!L275)</f>
        <v>0</v>
      </c>
      <c r="M275" s="25">
        <f>SUM('Purchase Production System:Distribution Customer'!M275)</f>
        <v>0</v>
      </c>
      <c r="N275" s="25">
        <f>SUM('Purchase Production System:Distribution Customer'!N275)</f>
        <v>0</v>
      </c>
      <c r="O275" s="25">
        <f>SUM('Purchase Production System:Distribution Customer'!O275)</f>
        <v>0</v>
      </c>
      <c r="P275" s="25">
        <f>SUM('Purchase Production System:Distribution Customer'!P275)</f>
        <v>0</v>
      </c>
      <c r="Q275" s="25">
        <f>SUM('Purchase Production System:Distribution Customer'!Q275)</f>
        <v>0</v>
      </c>
      <c r="R275" s="25">
        <f>SUM('Purchase Production System:Distribution Customer'!R275)</f>
        <v>0</v>
      </c>
      <c r="S275" s="25">
        <f>SUM('Purchase Production System:Distribution Customer'!S275)</f>
        <v>0</v>
      </c>
      <c r="T275" s="25">
        <f>SUM('Purchase Production System:Distribution Customer'!T275)</f>
        <v>0</v>
      </c>
      <c r="U275" s="25">
        <f>SUM('Purchase Production System:Distribution Customer'!U275)</f>
        <v>0</v>
      </c>
      <c r="V275" s="25">
        <f>SUM('Purchase Production System:Distribution Customer'!V275)</f>
        <v>0</v>
      </c>
      <c r="W275" s="25">
        <f>SUM('Purchase Production System:Distribution Customer'!W275)</f>
        <v>0</v>
      </c>
      <c r="X275" s="25">
        <f>SUM('Purchase Production System:Distribution Customer'!X275)</f>
        <v>0</v>
      </c>
      <c r="Y275" s="25">
        <f>SUM('Purchase Production System:Distribution Customer'!Y275)</f>
        <v>0</v>
      </c>
      <c r="Z275" s="25">
        <f>SUM('Purchase Production System:Distribution Customer'!Z275)</f>
        <v>0</v>
      </c>
      <c r="AA275" s="25">
        <f>SUM('Purchase Production System:Distribution Customer'!AA275)</f>
        <v>0</v>
      </c>
      <c r="AB275" s="25">
        <f>SUM('Purchase Production System:Distribution Customer'!AB275)</f>
        <v>0</v>
      </c>
      <c r="AC275" s="25">
        <f>SUM('Purchase Production System:Distribution Customer'!AC275)</f>
        <v>0</v>
      </c>
      <c r="AD275" s="25">
        <f>SUM('Purchase Production System:Distribution Customer'!AD275)</f>
        <v>0</v>
      </c>
      <c r="AE275" s="25">
        <f>SUM('Purchase Production System:Distribution Customer'!AE275)</f>
        <v>0</v>
      </c>
      <c r="AF275" s="25">
        <f>SUM('Purchase Production System:Distribution Customer'!AF275)</f>
        <v>0</v>
      </c>
      <c r="AG275" s="25">
        <f>SUM('Purchase Production System:Distribution Customer'!AG275)</f>
        <v>0</v>
      </c>
      <c r="AH275" s="25">
        <f>SUM('Purchase Production System:Distribution Customer'!AH275)</f>
        <v>0</v>
      </c>
    </row>
    <row r="276" spans="1:34" s="172" customFormat="1" ht="12" customHeight="1">
      <c r="A276" s="1"/>
      <c r="B276" s="1"/>
      <c r="C276" s="1"/>
      <c r="D276" s="25"/>
      <c r="E276" s="33"/>
      <c r="F276" s="25"/>
      <c r="G276" s="25"/>
      <c r="H276" s="81"/>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row>
    <row r="277" spans="1:34" s="172" customFormat="1" ht="12" customHeight="1">
      <c r="A277" s="1"/>
      <c r="B277" s="16" t="s">
        <v>193</v>
      </c>
      <c r="C277" s="1"/>
      <c r="D277" s="25"/>
      <c r="E277" s="33"/>
      <c r="F277" s="25"/>
      <c r="G277" s="25"/>
      <c r="H277" s="81"/>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row>
    <row r="278" spans="1:34" s="172" customFormat="1" ht="12" customHeight="1">
      <c r="A278" s="1"/>
      <c r="B278" s="16" t="s">
        <v>246</v>
      </c>
      <c r="C278" s="5" t="s">
        <v>247</v>
      </c>
      <c r="D278" s="25">
        <f>SUM('Purchase Production System:Distribution Customer'!D278)</f>
        <v>817.17306085909149</v>
      </c>
      <c r="E278" s="33"/>
      <c r="F278" s="25">
        <f>SUM('Purchase Production System:Distribution Customer'!F278)</f>
        <v>0</v>
      </c>
      <c r="G278" s="25">
        <f>SUM('Purchase Production System:Distribution Customer'!G278)</f>
        <v>817.17306085909149</v>
      </c>
      <c r="H278" s="81"/>
      <c r="I278" s="25">
        <f>SUM('Purchase Production System:Distribution Customer'!I278)</f>
        <v>0</v>
      </c>
      <c r="J278" s="25">
        <f>SUM('Purchase Production System:Distribution Customer'!J278)</f>
        <v>0</v>
      </c>
      <c r="K278" s="25">
        <f>SUM('Purchase Production System:Distribution Customer'!K278)</f>
        <v>0</v>
      </c>
      <c r="L278" s="25">
        <f>SUM('Purchase Production System:Distribution Customer'!L278)</f>
        <v>0</v>
      </c>
      <c r="M278" s="25">
        <f>SUM('Purchase Production System:Distribution Customer'!M278)</f>
        <v>0</v>
      </c>
      <c r="N278" s="25">
        <f>SUM('Purchase Production System:Distribution Customer'!N278)</f>
        <v>0</v>
      </c>
      <c r="O278" s="25">
        <f>SUM('Purchase Production System:Distribution Customer'!O278)</f>
        <v>0</v>
      </c>
      <c r="P278" s="25">
        <f>SUM('Purchase Production System:Distribution Customer'!P278)</f>
        <v>0</v>
      </c>
      <c r="Q278" s="25">
        <f>SUM('Purchase Production System:Distribution Customer'!Q278)</f>
        <v>0</v>
      </c>
      <c r="R278" s="25">
        <f>SUM('Purchase Production System:Distribution Customer'!R278)</f>
        <v>0</v>
      </c>
      <c r="S278" s="25">
        <f>SUM('Purchase Production System:Distribution Customer'!S278)</f>
        <v>0</v>
      </c>
      <c r="T278" s="25">
        <f>SUM('Purchase Production System:Distribution Customer'!T278)</f>
        <v>0</v>
      </c>
      <c r="U278" s="25">
        <f>SUM('Purchase Production System:Distribution Customer'!U278)</f>
        <v>0</v>
      </c>
      <c r="V278" s="25">
        <f>SUM('Purchase Production System:Distribution Customer'!V278)</f>
        <v>0</v>
      </c>
      <c r="W278" s="25">
        <f>SUM('Purchase Production System:Distribution Customer'!W278)</f>
        <v>0</v>
      </c>
      <c r="X278" s="25">
        <f>SUM('Purchase Production System:Distribution Customer'!X278)</f>
        <v>0</v>
      </c>
      <c r="Y278" s="25">
        <f>SUM('Purchase Production System:Distribution Customer'!Y278)</f>
        <v>0</v>
      </c>
      <c r="Z278" s="25">
        <f>SUM('Purchase Production System:Distribution Customer'!Z278)</f>
        <v>0</v>
      </c>
      <c r="AA278" s="25">
        <f>SUM('Purchase Production System:Distribution Customer'!AA278)</f>
        <v>0</v>
      </c>
      <c r="AB278" s="25">
        <f>SUM('Purchase Production System:Distribution Customer'!AB278)</f>
        <v>0</v>
      </c>
      <c r="AC278" s="25">
        <f>SUM('Purchase Production System:Distribution Customer'!AC278)</f>
        <v>0</v>
      </c>
      <c r="AD278" s="25">
        <f>SUM('Purchase Production System:Distribution Customer'!AD278)</f>
        <v>800.82959964190968</v>
      </c>
      <c r="AE278" s="25">
        <f>SUM('Purchase Production System:Distribution Customer'!AE278)</f>
        <v>16.343461217181829</v>
      </c>
      <c r="AF278" s="25">
        <f>SUM('Purchase Production System:Distribution Customer'!AF278)</f>
        <v>0</v>
      </c>
      <c r="AG278" s="25">
        <f>SUM('Purchase Production System:Distribution Customer'!AG278)</f>
        <v>0</v>
      </c>
      <c r="AH278" s="25">
        <f>SUM('Purchase Production System:Distribution Customer'!AH278)</f>
        <v>0</v>
      </c>
    </row>
    <row r="279" spans="1:34" s="172" customFormat="1" ht="12" customHeight="1">
      <c r="A279" s="1"/>
      <c r="B279" s="16" t="s">
        <v>242</v>
      </c>
      <c r="C279" s="5" t="s">
        <v>248</v>
      </c>
      <c r="D279" s="25">
        <f>SUM('Purchase Production System:Distribution Customer'!D279)</f>
        <v>2163.2791362059997</v>
      </c>
      <c r="E279" s="33"/>
      <c r="F279" s="25">
        <f>SUM('Purchase Production System:Distribution Customer'!F279)</f>
        <v>0</v>
      </c>
      <c r="G279" s="25">
        <f>SUM('Purchase Production System:Distribution Customer'!G279)</f>
        <v>2163.2791362059997</v>
      </c>
      <c r="H279" s="81"/>
      <c r="I279" s="25">
        <f>SUM('Purchase Production System:Distribution Customer'!I279)</f>
        <v>0</v>
      </c>
      <c r="J279" s="25">
        <f>SUM('Purchase Production System:Distribution Customer'!J279)</f>
        <v>0</v>
      </c>
      <c r="K279" s="25">
        <f>SUM('Purchase Production System:Distribution Customer'!K279)</f>
        <v>0</v>
      </c>
      <c r="L279" s="25">
        <f>SUM('Purchase Production System:Distribution Customer'!L279)</f>
        <v>0</v>
      </c>
      <c r="M279" s="25">
        <f>SUM('Purchase Production System:Distribution Customer'!M279)</f>
        <v>0</v>
      </c>
      <c r="N279" s="25">
        <f>SUM('Purchase Production System:Distribution Customer'!N279)</f>
        <v>0</v>
      </c>
      <c r="O279" s="25">
        <f>SUM('Purchase Production System:Distribution Customer'!O279)</f>
        <v>0</v>
      </c>
      <c r="P279" s="25">
        <f>SUM('Purchase Production System:Distribution Customer'!P279)</f>
        <v>0</v>
      </c>
      <c r="Q279" s="25">
        <f>SUM('Purchase Production System:Distribution Customer'!Q279)</f>
        <v>0</v>
      </c>
      <c r="R279" s="25">
        <f>SUM('Purchase Production System:Distribution Customer'!R279)</f>
        <v>0</v>
      </c>
      <c r="S279" s="25">
        <f>SUM('Purchase Production System:Distribution Customer'!S279)</f>
        <v>0</v>
      </c>
      <c r="T279" s="25">
        <f>SUM('Purchase Production System:Distribution Customer'!T279)</f>
        <v>0</v>
      </c>
      <c r="U279" s="25">
        <f>SUM('Purchase Production System:Distribution Customer'!U279)</f>
        <v>0</v>
      </c>
      <c r="V279" s="25">
        <f>SUM('Purchase Production System:Distribution Customer'!V279)</f>
        <v>0</v>
      </c>
      <c r="W279" s="25">
        <f>SUM('Purchase Production System:Distribution Customer'!W279)</f>
        <v>0</v>
      </c>
      <c r="X279" s="25">
        <f>SUM('Purchase Production System:Distribution Customer'!X279)</f>
        <v>0</v>
      </c>
      <c r="Y279" s="25">
        <f>SUM('Purchase Production System:Distribution Customer'!Y279)</f>
        <v>0</v>
      </c>
      <c r="Z279" s="25">
        <f>SUM('Purchase Production System:Distribution Customer'!Z279)</f>
        <v>0</v>
      </c>
      <c r="AA279" s="25">
        <f>SUM('Purchase Production System:Distribution Customer'!AA279)</f>
        <v>0</v>
      </c>
      <c r="AB279" s="25">
        <f>SUM('Purchase Production System:Distribution Customer'!AB279)</f>
        <v>0</v>
      </c>
      <c r="AC279" s="25">
        <f>SUM('Purchase Production System:Distribution Customer'!AC279)</f>
        <v>0</v>
      </c>
      <c r="AD279" s="25">
        <f>SUM('Purchase Production System:Distribution Customer'!AD279)</f>
        <v>1741.7891628283962</v>
      </c>
      <c r="AE279" s="25">
        <f>SUM('Purchase Production System:Distribution Customer'!AE279)</f>
        <v>181.54373559860664</v>
      </c>
      <c r="AF279" s="25">
        <f>SUM('Purchase Production System:Distribution Customer'!AF279)</f>
        <v>150.9612275481559</v>
      </c>
      <c r="AG279" s="25">
        <f>SUM('Purchase Production System:Distribution Customer'!AG279)</f>
        <v>68.398292625703107</v>
      </c>
      <c r="AH279" s="25">
        <f>SUM('Purchase Production System:Distribution Customer'!AH279)</f>
        <v>20.586717605137707</v>
      </c>
    </row>
    <row r="280" spans="1:34" s="172" customFormat="1" ht="12" customHeight="1">
      <c r="A280" s="1"/>
      <c r="B280" s="16" t="s">
        <v>55</v>
      </c>
      <c r="C280" s="5" t="s">
        <v>249</v>
      </c>
      <c r="D280" s="25">
        <f>SUM('Purchase Production System:Distribution Customer'!D280)</f>
        <v>170.6052858449159</v>
      </c>
      <c r="E280" s="33"/>
      <c r="F280" s="25">
        <f>SUM('Purchase Production System:Distribution Customer'!F280)</f>
        <v>0</v>
      </c>
      <c r="G280" s="25">
        <f>SUM('Purchase Production System:Distribution Customer'!G280)</f>
        <v>170.6052858449159</v>
      </c>
      <c r="H280" s="81"/>
      <c r="I280" s="25">
        <f>SUM('Purchase Production System:Distribution Customer'!I280)</f>
        <v>0</v>
      </c>
      <c r="J280" s="25">
        <f>SUM('Purchase Production System:Distribution Customer'!J280)</f>
        <v>0</v>
      </c>
      <c r="K280" s="25">
        <f>SUM('Purchase Production System:Distribution Customer'!K280)</f>
        <v>0</v>
      </c>
      <c r="L280" s="25">
        <f>SUM('Purchase Production System:Distribution Customer'!L280)</f>
        <v>0</v>
      </c>
      <c r="M280" s="25">
        <f>SUM('Purchase Production System:Distribution Customer'!M280)</f>
        <v>0</v>
      </c>
      <c r="N280" s="25">
        <f>SUM('Purchase Production System:Distribution Customer'!N280)</f>
        <v>0</v>
      </c>
      <c r="O280" s="25">
        <f>SUM('Purchase Production System:Distribution Customer'!O280)</f>
        <v>0</v>
      </c>
      <c r="P280" s="25">
        <f>SUM('Purchase Production System:Distribution Customer'!P280)</f>
        <v>0</v>
      </c>
      <c r="Q280" s="25">
        <f>SUM('Purchase Production System:Distribution Customer'!Q280)</f>
        <v>0</v>
      </c>
      <c r="R280" s="25">
        <f>SUM('Purchase Production System:Distribution Customer'!R280)</f>
        <v>0</v>
      </c>
      <c r="S280" s="25">
        <f>SUM('Purchase Production System:Distribution Customer'!S280)</f>
        <v>0</v>
      </c>
      <c r="T280" s="25">
        <f>SUM('Purchase Production System:Distribution Customer'!T280)</f>
        <v>0</v>
      </c>
      <c r="U280" s="25">
        <f>SUM('Purchase Production System:Distribution Customer'!U280)</f>
        <v>0</v>
      </c>
      <c r="V280" s="25">
        <f>SUM('Purchase Production System:Distribution Customer'!V280)</f>
        <v>0</v>
      </c>
      <c r="W280" s="25">
        <f>SUM('Purchase Production System:Distribution Customer'!W280)</f>
        <v>0</v>
      </c>
      <c r="X280" s="25">
        <f>SUM('Purchase Production System:Distribution Customer'!X280)</f>
        <v>0</v>
      </c>
      <c r="Y280" s="25">
        <f>SUM('Purchase Production System:Distribution Customer'!Y280)</f>
        <v>0</v>
      </c>
      <c r="Z280" s="25">
        <f>SUM('Purchase Production System:Distribution Customer'!Z280)</f>
        <v>0</v>
      </c>
      <c r="AA280" s="25">
        <f>SUM('Purchase Production System:Distribution Customer'!AA280)</f>
        <v>0</v>
      </c>
      <c r="AB280" s="25">
        <f>SUM('Purchase Production System:Distribution Customer'!AB280)</f>
        <v>0</v>
      </c>
      <c r="AC280" s="25">
        <f>SUM('Purchase Production System:Distribution Customer'!AC280)</f>
        <v>0</v>
      </c>
      <c r="AD280" s="25">
        <f>SUM('Purchase Production System:Distribution Customer'!AD280)</f>
        <v>64.385342826595164</v>
      </c>
      <c r="AE280" s="25">
        <f>SUM('Purchase Production System:Distribution Customer'!AE280)</f>
        <v>20.865422764303194</v>
      </c>
      <c r="AF280" s="25">
        <f>SUM('Purchase Production System:Distribution Customer'!AF280)</f>
        <v>53.458053284798751</v>
      </c>
      <c r="AG280" s="25">
        <f>SUM('Purchase Production System:Distribution Customer'!AG280)</f>
        <v>27.877881106456503</v>
      </c>
      <c r="AH280" s="25">
        <f>SUM('Purchase Production System:Distribution Customer'!AH280)</f>
        <v>4.0185858627623023</v>
      </c>
    </row>
    <row r="281" spans="1:34" s="172" customFormat="1" ht="12" customHeight="1">
      <c r="A281" s="1"/>
      <c r="B281" s="16" t="s">
        <v>250</v>
      </c>
      <c r="C281" s="5" t="s">
        <v>251</v>
      </c>
      <c r="D281" s="25">
        <f>SUM('Purchase Production System:Distribution Customer'!D281)</f>
        <v>70.639792098106184</v>
      </c>
      <c r="E281" s="33"/>
      <c r="F281" s="25">
        <f>SUM('Purchase Production System:Distribution Customer'!F281)</f>
        <v>0</v>
      </c>
      <c r="G281" s="25">
        <f>SUM('Purchase Production System:Distribution Customer'!G281)</f>
        <v>70.639792098106184</v>
      </c>
      <c r="H281" s="81"/>
      <c r="I281" s="25">
        <f>SUM('Purchase Production System:Distribution Customer'!I281)</f>
        <v>0</v>
      </c>
      <c r="J281" s="25">
        <f>SUM('Purchase Production System:Distribution Customer'!J281)</f>
        <v>0</v>
      </c>
      <c r="K281" s="25">
        <f>SUM('Purchase Production System:Distribution Customer'!K281)</f>
        <v>0</v>
      </c>
      <c r="L281" s="25">
        <f>SUM('Purchase Production System:Distribution Customer'!L281)</f>
        <v>0</v>
      </c>
      <c r="M281" s="25">
        <f>SUM('Purchase Production System:Distribution Customer'!M281)</f>
        <v>0</v>
      </c>
      <c r="N281" s="25">
        <f>SUM('Purchase Production System:Distribution Customer'!N281)</f>
        <v>0</v>
      </c>
      <c r="O281" s="25">
        <f>SUM('Purchase Production System:Distribution Customer'!O281)</f>
        <v>0</v>
      </c>
      <c r="P281" s="25">
        <f>SUM('Purchase Production System:Distribution Customer'!P281)</f>
        <v>0</v>
      </c>
      <c r="Q281" s="25">
        <f>SUM('Purchase Production System:Distribution Customer'!Q281)</f>
        <v>0</v>
      </c>
      <c r="R281" s="25">
        <f>SUM('Purchase Production System:Distribution Customer'!R281)</f>
        <v>0</v>
      </c>
      <c r="S281" s="25">
        <f>SUM('Purchase Production System:Distribution Customer'!S281)</f>
        <v>0</v>
      </c>
      <c r="T281" s="25">
        <f>SUM('Purchase Production System:Distribution Customer'!T281)</f>
        <v>0</v>
      </c>
      <c r="U281" s="25">
        <f>SUM('Purchase Production System:Distribution Customer'!U281)</f>
        <v>0</v>
      </c>
      <c r="V281" s="25">
        <f>SUM('Purchase Production System:Distribution Customer'!V281)</f>
        <v>0</v>
      </c>
      <c r="W281" s="25">
        <f>SUM('Purchase Production System:Distribution Customer'!W281)</f>
        <v>0</v>
      </c>
      <c r="X281" s="25">
        <f>SUM('Purchase Production System:Distribution Customer'!X281)</f>
        <v>0</v>
      </c>
      <c r="Y281" s="25">
        <f>SUM('Purchase Production System:Distribution Customer'!Y281)</f>
        <v>0</v>
      </c>
      <c r="Z281" s="25">
        <f>SUM('Purchase Production System:Distribution Customer'!Z281)</f>
        <v>0</v>
      </c>
      <c r="AA281" s="25">
        <f>SUM('Purchase Production System:Distribution Customer'!AA281)</f>
        <v>0</v>
      </c>
      <c r="AB281" s="25">
        <f>SUM('Purchase Production System:Distribution Customer'!AB281)</f>
        <v>0</v>
      </c>
      <c r="AC281" s="25">
        <f>SUM('Purchase Production System:Distribution Customer'!AC281)</f>
        <v>0</v>
      </c>
      <c r="AD281" s="25">
        <f>SUM('Purchase Production System:Distribution Customer'!AD281)</f>
        <v>0</v>
      </c>
      <c r="AE281" s="25">
        <f>SUM('Purchase Production System:Distribution Customer'!AE281)</f>
        <v>38.666126433037675</v>
      </c>
      <c r="AF281" s="25">
        <f>SUM('Purchase Production System:Distribution Customer'!AF281)</f>
        <v>15.161284925431211</v>
      </c>
      <c r="AG281" s="25">
        <f>SUM('Purchase Production System:Distribution Customer'!AG281)</f>
        <v>3.8272894748017459</v>
      </c>
      <c r="AH281" s="25">
        <f>SUM('Purchase Production System:Distribution Customer'!AH281)</f>
        <v>12.985091264835557</v>
      </c>
    </row>
    <row r="282" spans="1:34" s="172" customFormat="1" ht="12" customHeight="1">
      <c r="A282" s="1"/>
      <c r="B282" s="16" t="s">
        <v>253</v>
      </c>
      <c r="C282" s="5" t="s">
        <v>254</v>
      </c>
      <c r="D282" s="25">
        <f>SUM('Purchase Production System:Distribution Customer'!D282)</f>
        <v>1951.1762966300587</v>
      </c>
      <c r="E282" s="33"/>
      <c r="F282" s="25">
        <f>SUM('Purchase Production System:Distribution Customer'!F282)</f>
        <v>0</v>
      </c>
      <c r="G282" s="25">
        <f>SUM('Purchase Production System:Distribution Customer'!G282)</f>
        <v>1951.1762966300587</v>
      </c>
      <c r="H282" s="81"/>
      <c r="I282" s="25">
        <f>SUM('Purchase Production System:Distribution Customer'!I282)</f>
        <v>0</v>
      </c>
      <c r="J282" s="25">
        <f>SUM('Purchase Production System:Distribution Customer'!J282)</f>
        <v>0</v>
      </c>
      <c r="K282" s="25">
        <f>SUM('Purchase Production System:Distribution Customer'!K282)</f>
        <v>0</v>
      </c>
      <c r="L282" s="25">
        <f>SUM('Purchase Production System:Distribution Customer'!L282)</f>
        <v>0</v>
      </c>
      <c r="M282" s="25">
        <f>SUM('Purchase Production System:Distribution Customer'!M282)</f>
        <v>0</v>
      </c>
      <c r="N282" s="25">
        <f>SUM('Purchase Production System:Distribution Customer'!N282)</f>
        <v>0</v>
      </c>
      <c r="O282" s="25">
        <f>SUM('Purchase Production System:Distribution Customer'!O282)</f>
        <v>0</v>
      </c>
      <c r="P282" s="25">
        <f>SUM('Purchase Production System:Distribution Customer'!P282)</f>
        <v>0</v>
      </c>
      <c r="Q282" s="25">
        <f>SUM('Purchase Production System:Distribution Customer'!Q282)</f>
        <v>0</v>
      </c>
      <c r="R282" s="25">
        <f>SUM('Purchase Production System:Distribution Customer'!R282)</f>
        <v>0</v>
      </c>
      <c r="S282" s="25">
        <f>SUM('Purchase Production System:Distribution Customer'!S282)</f>
        <v>0</v>
      </c>
      <c r="T282" s="25">
        <f>SUM('Purchase Production System:Distribution Customer'!T282)</f>
        <v>0</v>
      </c>
      <c r="U282" s="25">
        <f>SUM('Purchase Production System:Distribution Customer'!U282)</f>
        <v>0</v>
      </c>
      <c r="V282" s="25">
        <f>SUM('Purchase Production System:Distribution Customer'!V282)</f>
        <v>0</v>
      </c>
      <c r="W282" s="25">
        <f>SUM('Purchase Production System:Distribution Customer'!W282)</f>
        <v>0</v>
      </c>
      <c r="X282" s="25">
        <f>SUM('Purchase Production System:Distribution Customer'!X282)</f>
        <v>0</v>
      </c>
      <c r="Y282" s="25">
        <f>SUM('Purchase Production System:Distribution Customer'!Y282)</f>
        <v>0</v>
      </c>
      <c r="Z282" s="25">
        <f>SUM('Purchase Production System:Distribution Customer'!Z282)</f>
        <v>0</v>
      </c>
      <c r="AA282" s="25">
        <f>SUM('Purchase Production System:Distribution Customer'!AA282)</f>
        <v>0</v>
      </c>
      <c r="AB282" s="25">
        <f>SUM('Purchase Production System:Distribution Customer'!AB282)</f>
        <v>0</v>
      </c>
      <c r="AC282" s="25">
        <f>SUM('Purchase Production System:Distribution Customer'!AC282)</f>
        <v>0</v>
      </c>
      <c r="AD282" s="25">
        <f>SUM('Purchase Production System:Distribution Customer'!AD282)</f>
        <v>1920.8893176867675</v>
      </c>
      <c r="AE282" s="25">
        <f>SUM('Purchase Production System:Distribution Customer'!AE282)</f>
        <v>30.286978943291157</v>
      </c>
      <c r="AF282" s="25">
        <f>SUM('Purchase Production System:Distribution Customer'!AF282)</f>
        <v>0</v>
      </c>
      <c r="AG282" s="25">
        <f>SUM('Purchase Production System:Distribution Customer'!AG282)</f>
        <v>0</v>
      </c>
      <c r="AH282" s="25">
        <f>SUM('Purchase Production System:Distribution Customer'!AH282)</f>
        <v>0</v>
      </c>
    </row>
    <row r="283" spans="1:34" s="172" customFormat="1" ht="12" customHeight="1">
      <c r="A283" s="1"/>
      <c r="B283" s="16" t="s">
        <v>42</v>
      </c>
      <c r="C283" s="1"/>
      <c r="D283" s="26">
        <f>SUM(D270:D275,D278:D282)</f>
        <v>22836.029700566673</v>
      </c>
      <c r="E283" s="33"/>
      <c r="F283" s="26">
        <f t="shared" ref="F283:G283" si="37">SUM(F270:F275,F278:F282)</f>
        <v>646.89385403428582</v>
      </c>
      <c r="G283" s="26">
        <f t="shared" si="37"/>
        <v>22189.135846532386</v>
      </c>
      <c r="H283" s="81"/>
      <c r="I283" s="26">
        <f t="shared" ref="I283:AH283" si="38">SUM(I270:I275,I278:I282)</f>
        <v>0</v>
      </c>
      <c r="J283" s="26">
        <f t="shared" si="38"/>
        <v>0</v>
      </c>
      <c r="K283" s="26">
        <f t="shared" si="38"/>
        <v>0</v>
      </c>
      <c r="L283" s="26">
        <f t="shared" si="38"/>
        <v>0</v>
      </c>
      <c r="M283" s="26">
        <f t="shared" si="38"/>
        <v>0</v>
      </c>
      <c r="N283" s="26">
        <f t="shared" si="38"/>
        <v>0</v>
      </c>
      <c r="O283" s="26">
        <f t="shared" si="38"/>
        <v>0</v>
      </c>
      <c r="P283" s="26">
        <f t="shared" si="38"/>
        <v>0</v>
      </c>
      <c r="Q283" s="26">
        <f t="shared" si="38"/>
        <v>0</v>
      </c>
      <c r="R283" s="26">
        <f t="shared" si="38"/>
        <v>0</v>
      </c>
      <c r="S283" s="26">
        <f t="shared" si="38"/>
        <v>0</v>
      </c>
      <c r="T283" s="26">
        <f t="shared" si="38"/>
        <v>0</v>
      </c>
      <c r="U283" s="26">
        <f t="shared" si="38"/>
        <v>0</v>
      </c>
      <c r="V283" s="26">
        <f t="shared" si="38"/>
        <v>0</v>
      </c>
      <c r="W283" s="26">
        <f t="shared" si="38"/>
        <v>0</v>
      </c>
      <c r="X283" s="26">
        <f t="shared" si="38"/>
        <v>0</v>
      </c>
      <c r="Y283" s="26">
        <f t="shared" si="38"/>
        <v>0</v>
      </c>
      <c r="Z283" s="26">
        <f t="shared" si="38"/>
        <v>0</v>
      </c>
      <c r="AA283" s="26">
        <f t="shared" si="38"/>
        <v>0</v>
      </c>
      <c r="AB283" s="26">
        <f t="shared" si="38"/>
        <v>0</v>
      </c>
      <c r="AC283" s="26">
        <f t="shared" si="38"/>
        <v>0</v>
      </c>
      <c r="AD283" s="26">
        <f t="shared" si="38"/>
        <v>18147.120423123808</v>
      </c>
      <c r="AE283" s="26">
        <f t="shared" si="38"/>
        <v>1610.9786725589374</v>
      </c>
      <c r="AF283" s="26">
        <f t="shared" si="38"/>
        <v>1926.8581907330388</v>
      </c>
      <c r="AG283" s="26">
        <f t="shared" si="38"/>
        <v>940.21012219491899</v>
      </c>
      <c r="AH283" s="26">
        <f t="shared" si="38"/>
        <v>210.86229195597079</v>
      </c>
    </row>
    <row r="284" spans="1:34" s="172" customFormat="1" ht="12" customHeight="1">
      <c r="A284" s="1"/>
      <c r="B284" s="1"/>
      <c r="C284" s="1"/>
      <c r="D284" s="25"/>
      <c r="E284" s="33"/>
      <c r="F284" s="25"/>
      <c r="G284" s="25"/>
      <c r="H284" s="81"/>
      <c r="I284" s="25"/>
      <c r="J284" s="25"/>
      <c r="K284" s="25"/>
      <c r="L284" s="96"/>
      <c r="M284" s="25"/>
      <c r="N284" s="25"/>
      <c r="O284" s="25"/>
      <c r="P284" s="25"/>
      <c r="Q284" s="25"/>
      <c r="R284" s="25"/>
      <c r="S284" s="25"/>
      <c r="T284" s="25"/>
      <c r="U284" s="25"/>
      <c r="V284" s="25"/>
      <c r="W284" s="25"/>
      <c r="X284" s="96"/>
      <c r="Y284" s="25"/>
      <c r="Z284" s="25"/>
      <c r="AA284" s="25"/>
      <c r="AB284" s="25"/>
      <c r="AC284" s="25"/>
      <c r="AD284" s="25"/>
      <c r="AE284" s="25"/>
      <c r="AF284" s="25"/>
      <c r="AG284" s="25"/>
      <c r="AH284" s="25"/>
    </row>
    <row r="285" spans="1:34" s="172" customFormat="1" ht="12" customHeight="1">
      <c r="A285" s="16" t="s">
        <v>256</v>
      </c>
      <c r="B285" s="1"/>
      <c r="C285" s="1"/>
      <c r="D285" s="25"/>
      <c r="E285" s="33"/>
      <c r="F285" s="25"/>
      <c r="G285" s="25"/>
      <c r="H285" s="81"/>
      <c r="I285" s="25"/>
      <c r="J285" s="25"/>
      <c r="K285" s="25"/>
      <c r="L285" s="96"/>
      <c r="M285" s="25"/>
      <c r="N285" s="25"/>
      <c r="O285" s="25"/>
      <c r="P285" s="25"/>
      <c r="Q285" s="25"/>
      <c r="R285" s="25"/>
      <c r="S285" s="25"/>
      <c r="T285" s="25"/>
      <c r="U285" s="25"/>
      <c r="V285" s="25"/>
      <c r="W285" s="25"/>
      <c r="X285" s="96"/>
      <c r="Y285" s="25"/>
      <c r="Z285" s="25"/>
      <c r="AA285" s="25"/>
      <c r="AB285" s="25"/>
      <c r="AC285" s="25"/>
      <c r="AD285" s="25"/>
      <c r="AE285" s="25"/>
      <c r="AF285" s="25"/>
      <c r="AG285" s="25"/>
      <c r="AH285" s="25"/>
    </row>
    <row r="286" spans="1:34" s="172" customFormat="1" ht="12" customHeight="1">
      <c r="A286" s="1"/>
      <c r="B286" s="16" t="s">
        <v>257</v>
      </c>
      <c r="C286" s="5" t="s">
        <v>258</v>
      </c>
      <c r="D286" s="25">
        <f>SUM('Purchase Production System:Distribution Customer'!D286)</f>
        <v>37499.919480235025</v>
      </c>
      <c r="E286" s="33"/>
      <c r="F286" s="25">
        <f>SUM('Purchase Production System:Distribution Customer'!F286)</f>
        <v>1916.4989119140168</v>
      </c>
      <c r="G286" s="25">
        <f>SUM('Purchase Production System:Distribution Customer'!G286)</f>
        <v>35583.420568321002</v>
      </c>
      <c r="H286" s="81"/>
      <c r="I286" s="25">
        <f>SUM('Purchase Production System:Distribution Customer'!I286)</f>
        <v>15658.803329611517</v>
      </c>
      <c r="J286" s="25">
        <f>SUM('Purchase Production System:Distribution Customer'!J286)</f>
        <v>1777.3879007965973</v>
      </c>
      <c r="K286" s="25">
        <f>SUM('Purchase Production System:Distribution Customer'!K286)</f>
        <v>1075.8510210713544</v>
      </c>
      <c r="L286" s="25">
        <f>SUM('Purchase Production System:Distribution Customer'!L286)</f>
        <v>3.8804614669571214</v>
      </c>
      <c r="M286" s="25">
        <f>SUM('Purchase Production System:Distribution Customer'!M286)</f>
        <v>25.271498625661252</v>
      </c>
      <c r="N286" s="25">
        <f>SUM('Purchase Production System:Distribution Customer'!N286)</f>
        <v>90.788436953574831</v>
      </c>
      <c r="O286" s="25">
        <f>SUM('Purchase Production System:Distribution Customer'!O286)</f>
        <v>348.99924458631443</v>
      </c>
      <c r="P286" s="25">
        <f>SUM('Purchase Production System:Distribution Customer'!P286)</f>
        <v>81.383745458843492</v>
      </c>
      <c r="Q286" s="25">
        <f>SUM('Purchase Production System:Distribution Customer'!Q286)</f>
        <v>35.528447186394907</v>
      </c>
      <c r="R286" s="25">
        <f>SUM('Purchase Production System:Distribution Customer'!R286)</f>
        <v>0.33695089275837603</v>
      </c>
      <c r="S286" s="25">
        <f>SUM('Purchase Production System:Distribution Customer'!S286)</f>
        <v>348.69439439381205</v>
      </c>
      <c r="T286" s="25">
        <f>SUM('Purchase Production System:Distribution Customer'!T286)</f>
        <v>18.826694243568859</v>
      </c>
      <c r="U286" s="25">
        <f>SUM('Purchase Production System:Distribution Customer'!U286)</f>
        <v>1400.8828117579651</v>
      </c>
      <c r="V286" s="25">
        <f>SUM('Purchase Production System:Distribution Customer'!V286)</f>
        <v>139.83860510723349</v>
      </c>
      <c r="W286" s="25">
        <f>SUM('Purchase Production System:Distribution Customer'!W286)</f>
        <v>147.86198581294167</v>
      </c>
      <c r="X286" s="25">
        <f>SUM('Purchase Production System:Distribution Customer'!X286)</f>
        <v>94.493488432674368</v>
      </c>
      <c r="Y286" s="25">
        <f>SUM('Purchase Production System:Distribution Customer'!Y286)</f>
        <v>120.85213878444645</v>
      </c>
      <c r="Z286" s="25">
        <f>SUM('Purchase Production System:Distribution Customer'!Z286)</f>
        <v>158.4345190605332</v>
      </c>
      <c r="AA286" s="25">
        <f>SUM('Purchase Production System:Distribution Customer'!AA286)</f>
        <v>5565.3986546469396</v>
      </c>
      <c r="AB286" s="25">
        <f>SUM('Purchase Production System:Distribution Customer'!AB286)</f>
        <v>3.822234399736274E-2</v>
      </c>
      <c r="AC286" s="25">
        <f>SUM('Purchase Production System:Distribution Customer'!AC286)</f>
        <v>3.3790688313524258</v>
      </c>
      <c r="AD286" s="25">
        <f>SUM('Purchase Production System:Distribution Customer'!AD286)</f>
        <v>7726.4957398462657</v>
      </c>
      <c r="AE286" s="25">
        <f>SUM('Purchase Production System:Distribution Customer'!AE286)</f>
        <v>1045.2607906136209</v>
      </c>
      <c r="AF286" s="25">
        <f>SUM('Purchase Production System:Distribution Customer'!AF286)</f>
        <v>1045.8420712748994</v>
      </c>
      <c r="AG286" s="25">
        <f>SUM('Purchase Production System:Distribution Customer'!AG286)</f>
        <v>373.65222293365213</v>
      </c>
      <c r="AH286" s="25">
        <f>SUM('Purchase Production System:Distribution Customer'!AH286)</f>
        <v>211.7370355011472</v>
      </c>
    </row>
    <row r="287" spans="1:34" s="172" customFormat="1" ht="12" customHeight="1">
      <c r="A287" s="1"/>
      <c r="B287" s="16" t="s">
        <v>148</v>
      </c>
      <c r="C287" s="5" t="s">
        <v>261</v>
      </c>
      <c r="D287" s="25">
        <f>SUM('Purchase Production System:Distribution Customer'!D287)</f>
        <v>816.37175303725019</v>
      </c>
      <c r="E287" s="33"/>
      <c r="F287" s="25">
        <f>SUM('Purchase Production System:Distribution Customer'!F287)</f>
        <v>0</v>
      </c>
      <c r="G287" s="25">
        <f>SUM('Purchase Production System:Distribution Customer'!G287)</f>
        <v>816.37175303725019</v>
      </c>
      <c r="H287" s="81"/>
      <c r="I287" s="25">
        <f>SUM('Purchase Production System:Distribution Customer'!I287)</f>
        <v>347.00650339700064</v>
      </c>
      <c r="J287" s="25">
        <f>SUM('Purchase Production System:Distribution Customer'!J287)</f>
        <v>38.20493672242447</v>
      </c>
      <c r="K287" s="25">
        <f>SUM('Purchase Production System:Distribution Customer'!K287)</f>
        <v>18.103158284561694</v>
      </c>
      <c r="L287" s="25">
        <f>SUM('Purchase Production System:Distribution Customer'!L287)</f>
        <v>6.7288954210159513E-2</v>
      </c>
      <c r="M287" s="25">
        <f>SUM('Purchase Production System:Distribution Customer'!M287)</f>
        <v>0.13666426956686278</v>
      </c>
      <c r="N287" s="25">
        <f>SUM('Purchase Production System:Distribution Customer'!N287)</f>
        <v>0.81508130418991198</v>
      </c>
      <c r="O287" s="25">
        <f>SUM('Purchase Production System:Distribution Customer'!O287)</f>
        <v>7.277903496701267</v>
      </c>
      <c r="P287" s="25">
        <f>SUM('Purchase Production System:Distribution Customer'!P287)</f>
        <v>1.576754937071424</v>
      </c>
      <c r="Q287" s="25">
        <f>SUM('Purchase Production System:Distribution Customer'!Q287)</f>
        <v>0.60392104896408227</v>
      </c>
      <c r="R287" s="25">
        <f>SUM('Purchase Production System:Distribution Customer'!R287)</f>
        <v>6.2966856964719537E-3</v>
      </c>
      <c r="S287" s="25">
        <f>SUM('Purchase Production System:Distribution Customer'!S287)</f>
        <v>6.7764607096652041</v>
      </c>
      <c r="T287" s="25">
        <f>SUM('Purchase Production System:Distribution Customer'!T287)</f>
        <v>0.36337450052984965</v>
      </c>
      <c r="U287" s="25">
        <f>SUM('Purchase Production System:Distribution Customer'!U287)</f>
        <v>32.429135600228591</v>
      </c>
      <c r="V287" s="25">
        <f>SUM('Purchase Production System:Distribution Customer'!V287)</f>
        <v>3.231799307771948</v>
      </c>
      <c r="W287" s="25">
        <f>SUM('Purchase Production System:Distribution Customer'!W287)</f>
        <v>3.4805003598306916</v>
      </c>
      <c r="X287" s="25">
        <f>SUM('Purchase Production System:Distribution Customer'!X287)</f>
        <v>2.2246441328837543</v>
      </c>
      <c r="Y287" s="25">
        <f>SUM('Purchase Production System:Distribution Customer'!Y287)</f>
        <v>2.8716263623321772</v>
      </c>
      <c r="Z287" s="25">
        <f>SUM('Purchase Production System:Distribution Customer'!Z287)</f>
        <v>3.7646395522145313</v>
      </c>
      <c r="AA287" s="25">
        <f>SUM('Purchase Production System:Distribution Customer'!AA287)</f>
        <v>119.92549419239376</v>
      </c>
      <c r="AB287" s="25">
        <f>SUM('Purchase Production System:Distribution Customer'!AB287)</f>
        <v>9.0821967866638973E-4</v>
      </c>
      <c r="AC287" s="25">
        <f>SUM('Purchase Production System:Distribution Customer'!AC287)</f>
        <v>8.0291695569854729E-2</v>
      </c>
      <c r="AD287" s="25">
        <f>SUM('Purchase Production System:Distribution Customer'!AD287)</f>
        <v>171.82680786585439</v>
      </c>
      <c r="AE287" s="25">
        <f>SUM('Purchase Production System:Distribution Customer'!AE287)</f>
        <v>23.484767192233072</v>
      </c>
      <c r="AF287" s="25">
        <f>SUM('Purchase Production System:Distribution Customer'!AF287)</f>
        <v>21.084092734679452</v>
      </c>
      <c r="AG287" s="25">
        <f>SUM('Purchase Production System:Distribution Customer'!AG287)</f>
        <v>7.9800202080497105</v>
      </c>
      <c r="AH287" s="25">
        <f>SUM('Purchase Production System:Distribution Customer'!AH287)</f>
        <v>3.0486813029475552</v>
      </c>
    </row>
    <row r="288" spans="1:34" s="172" customFormat="1" ht="12" customHeight="1">
      <c r="A288" s="1"/>
      <c r="B288" s="16" t="s">
        <v>262</v>
      </c>
      <c r="C288" s="5" t="s">
        <v>263</v>
      </c>
      <c r="D288" s="25">
        <f>SUM('Purchase Production System:Distribution Customer'!D288)</f>
        <v>1247.0928789351137</v>
      </c>
      <c r="E288" s="33"/>
      <c r="F288" s="25">
        <f>SUM('Purchase Production System:Distribution Customer'!F288)</f>
        <v>0</v>
      </c>
      <c r="G288" s="25">
        <f>SUM('Purchase Production System:Distribution Customer'!G288)</f>
        <v>1247.0928789351137</v>
      </c>
      <c r="H288" s="81"/>
      <c r="I288" s="25">
        <f>SUM('Purchase Production System:Distribution Customer'!I288)</f>
        <v>507.90847273117538</v>
      </c>
      <c r="J288" s="25">
        <f>SUM('Purchase Production System:Distribution Customer'!J288)</f>
        <v>70.298655162827643</v>
      </c>
      <c r="K288" s="25">
        <f>SUM('Purchase Production System:Distribution Customer'!K288)</f>
        <v>33.63877057849087</v>
      </c>
      <c r="L288" s="25">
        <f>SUM('Purchase Production System:Distribution Customer'!L288)</f>
        <v>8.1492709197621499E-2</v>
      </c>
      <c r="M288" s="25">
        <f>SUM('Purchase Production System:Distribution Customer'!M288)</f>
        <v>0.21601281000504791</v>
      </c>
      <c r="N288" s="25">
        <f>SUM('Purchase Production System:Distribution Customer'!N288)</f>
        <v>0.93977817507508932</v>
      </c>
      <c r="O288" s="25">
        <f>SUM('Purchase Production System:Distribution Customer'!O288)</f>
        <v>13.824641567386262</v>
      </c>
      <c r="P288" s="25">
        <f>SUM('Purchase Production System:Distribution Customer'!P288)</f>
        <v>2.145480582199677</v>
      </c>
      <c r="Q288" s="25">
        <f>SUM('Purchase Production System:Distribution Customer'!Q288)</f>
        <v>1.4650659086434805</v>
      </c>
      <c r="R288" s="25">
        <f>SUM('Purchase Production System:Distribution Customer'!R288)</f>
        <v>1.7021128485635657E-2</v>
      </c>
      <c r="S288" s="25">
        <f>SUM('Purchase Production System:Distribution Customer'!S288)</f>
        <v>11.757943828469665</v>
      </c>
      <c r="T288" s="25">
        <f>SUM('Purchase Production System:Distribution Customer'!T288)</f>
        <v>0.42005988413159062</v>
      </c>
      <c r="U288" s="25">
        <f>SUM('Purchase Production System:Distribution Customer'!U288)</f>
        <v>63.067393959955069</v>
      </c>
      <c r="V288" s="25">
        <f>SUM('Purchase Production System:Distribution Customer'!V288)</f>
        <v>3.8899987345881826</v>
      </c>
      <c r="W288" s="25">
        <f>SUM('Purchase Production System:Distribution Customer'!W288)</f>
        <v>9.7687753840484657</v>
      </c>
      <c r="X288" s="25">
        <f>SUM('Purchase Production System:Distribution Customer'!X288)</f>
        <v>11.807336638607103</v>
      </c>
      <c r="Y288" s="25">
        <f>SUM('Purchase Production System:Distribution Customer'!Y288)</f>
        <v>56.791664450947948</v>
      </c>
      <c r="Z288" s="25">
        <f>SUM('Purchase Production System:Distribution Customer'!Z288)</f>
        <v>9.0857626396336517</v>
      </c>
      <c r="AA288" s="25">
        <f>SUM('Purchase Production System:Distribution Customer'!AA288)</f>
        <v>147.43634722716055</v>
      </c>
      <c r="AB288" s="25">
        <f>SUM('Purchase Production System:Distribution Customer'!AB288)</f>
        <v>6.0999377003404832E-3</v>
      </c>
      <c r="AC288" s="25">
        <f>SUM('Purchase Production System:Distribution Customer'!AC288)</f>
        <v>0.20330408160030627</v>
      </c>
      <c r="AD288" s="25">
        <f>SUM('Purchase Production System:Distribution Customer'!AD288)</f>
        <v>227.72381127823894</v>
      </c>
      <c r="AE288" s="25">
        <f>SUM('Purchase Production System:Distribution Customer'!AE288)</f>
        <v>32.637075649356184</v>
      </c>
      <c r="AF288" s="25">
        <f>SUM('Purchase Production System:Distribution Customer'!AF288)</f>
        <v>28.079545903329688</v>
      </c>
      <c r="AG288" s="25">
        <f>SUM('Purchase Production System:Distribution Customer'!AG288)</f>
        <v>10.072344478382167</v>
      </c>
      <c r="AH288" s="25">
        <f>SUM('Purchase Production System:Distribution Customer'!AH288)</f>
        <v>3.8100235054773735</v>
      </c>
    </row>
    <row r="289" spans="1:34" s="172" customFormat="1" ht="12" customHeight="1">
      <c r="A289" s="1"/>
      <c r="B289" s="16" t="s">
        <v>42</v>
      </c>
      <c r="C289" s="1"/>
      <c r="D289" s="26">
        <f>SUM(D286:D288)</f>
        <v>39563.384112207394</v>
      </c>
      <c r="E289" s="33"/>
      <c r="F289" s="26">
        <f>SUM(F286:F288)</f>
        <v>1916.4989119140168</v>
      </c>
      <c r="G289" s="26">
        <f>SUM(G286:G288)</f>
        <v>37646.885200293371</v>
      </c>
      <c r="H289" s="81"/>
      <c r="I289" s="26">
        <f t="shared" ref="I289:AH289" si="39">SUM(I286:I288)</f>
        <v>16513.718305739694</v>
      </c>
      <c r="J289" s="26">
        <f t="shared" si="39"/>
        <v>1885.8914926818493</v>
      </c>
      <c r="K289" s="26">
        <f t="shared" si="39"/>
        <v>1127.592949934407</v>
      </c>
      <c r="L289" s="26">
        <f t="shared" si="39"/>
        <v>4.0292431303649021</v>
      </c>
      <c r="M289" s="26">
        <f t="shared" si="39"/>
        <v>25.624175705233164</v>
      </c>
      <c r="N289" s="26">
        <f t="shared" si="39"/>
        <v>92.543296432839838</v>
      </c>
      <c r="O289" s="26">
        <f t="shared" si="39"/>
        <v>370.10178965040194</v>
      </c>
      <c r="P289" s="26">
        <f t="shared" si="39"/>
        <v>85.105980978114601</v>
      </c>
      <c r="Q289" s="26">
        <f t="shared" si="39"/>
        <v>37.59743414400247</v>
      </c>
      <c r="R289" s="26">
        <f t="shared" si="39"/>
        <v>0.36026870694048363</v>
      </c>
      <c r="S289" s="26">
        <f t="shared" si="39"/>
        <v>367.22879893194693</v>
      </c>
      <c r="T289" s="26">
        <f t="shared" si="39"/>
        <v>19.610128628230299</v>
      </c>
      <c r="U289" s="26">
        <f t="shared" si="39"/>
        <v>1496.3793413181488</v>
      </c>
      <c r="V289" s="26">
        <f t="shared" si="39"/>
        <v>146.96040314959362</v>
      </c>
      <c r="W289" s="26">
        <f t="shared" si="39"/>
        <v>161.11126155682084</v>
      </c>
      <c r="X289" s="26">
        <f t="shared" si="39"/>
        <v>108.52546920416522</v>
      </c>
      <c r="Y289" s="26">
        <f t="shared" si="39"/>
        <v>180.51542959772658</v>
      </c>
      <c r="Z289" s="26">
        <f t="shared" si="39"/>
        <v>171.28492125238139</v>
      </c>
      <c r="AA289" s="26">
        <f t="shared" si="39"/>
        <v>5832.7604960664939</v>
      </c>
      <c r="AB289" s="26">
        <f t="shared" si="39"/>
        <v>4.5230501376369608E-2</v>
      </c>
      <c r="AC289" s="26">
        <f t="shared" si="39"/>
        <v>3.6626646085225869</v>
      </c>
      <c r="AD289" s="26">
        <f t="shared" si="39"/>
        <v>8126.0463589903593</v>
      </c>
      <c r="AE289" s="26">
        <f t="shared" si="39"/>
        <v>1101.38263345521</v>
      </c>
      <c r="AF289" s="26">
        <f t="shared" si="39"/>
        <v>1095.0057099129085</v>
      </c>
      <c r="AG289" s="26">
        <f t="shared" si="39"/>
        <v>391.704587620084</v>
      </c>
      <c r="AH289" s="26">
        <f t="shared" si="39"/>
        <v>218.59574030957214</v>
      </c>
    </row>
    <row r="290" spans="1:34" s="172" customFormat="1" ht="12" customHeight="1">
      <c r="A290" s="1"/>
      <c r="B290" s="1"/>
      <c r="C290" s="1"/>
      <c r="D290" s="25"/>
      <c r="E290" s="33"/>
      <c r="F290" s="25"/>
      <c r="G290" s="25"/>
      <c r="H290" s="81"/>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row>
    <row r="291" spans="1:34" s="172" customFormat="1" ht="12" customHeight="1">
      <c r="A291" s="16" t="s">
        <v>265</v>
      </c>
      <c r="B291" s="1"/>
      <c r="C291" s="1"/>
      <c r="D291" s="25"/>
      <c r="E291" s="33"/>
      <c r="F291" s="25"/>
      <c r="G291" s="25"/>
      <c r="H291" s="81"/>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row>
    <row r="292" spans="1:34" s="172" customFormat="1" ht="12" customHeight="1">
      <c r="A292" s="1"/>
      <c r="B292" s="16" t="s">
        <v>266</v>
      </c>
      <c r="C292" s="5" t="s">
        <v>267</v>
      </c>
      <c r="D292" s="25">
        <f>SUM('Purchase Production System:Distribution Customer'!D292)</f>
        <v>10641.621181136175</v>
      </c>
      <c r="E292" s="33"/>
      <c r="F292" s="25">
        <f>SUM('Purchase Production System:Distribution Customer'!F292)</f>
        <v>1373.796260276162</v>
      </c>
      <c r="G292" s="25">
        <f>SUM('Purchase Production System:Distribution Customer'!G292)</f>
        <v>9267.8249208600137</v>
      </c>
      <c r="H292" s="81"/>
      <c r="I292" s="25">
        <f>SUM('Purchase Production System:Distribution Customer'!I292)</f>
        <v>2564.0515301399055</v>
      </c>
      <c r="J292" s="25">
        <f>SUM('Purchase Production System:Distribution Customer'!J292)</f>
        <v>2147.9848991618624</v>
      </c>
      <c r="K292" s="25">
        <f>SUM('Purchase Production System:Distribution Customer'!K292)</f>
        <v>1448.5635978997918</v>
      </c>
      <c r="L292" s="25">
        <f>SUM('Purchase Production System:Distribution Customer'!L292)</f>
        <v>4.4546910341639947</v>
      </c>
      <c r="M292" s="25">
        <f>SUM('Purchase Production System:Distribution Customer'!M292)</f>
        <v>95.833389226943254</v>
      </c>
      <c r="N292" s="25">
        <f>SUM('Purchase Production System:Distribution Customer'!N292)</f>
        <v>261.76769402109124</v>
      </c>
      <c r="O292" s="25">
        <f>SUM('Purchase Production System:Distribution Customer'!O292)</f>
        <v>166.82195578151072</v>
      </c>
      <c r="P292" s="25">
        <f>SUM('Purchase Production System:Distribution Customer'!P292)</f>
        <v>60.259265402970428</v>
      </c>
      <c r="Q292" s="25">
        <f>SUM('Purchase Production System:Distribution Customer'!Q292)</f>
        <v>21.693999427294031</v>
      </c>
      <c r="R292" s="25">
        <f>SUM('Purchase Production System:Distribution Customer'!R292)</f>
        <v>1.65439879631808</v>
      </c>
      <c r="S292" s="25">
        <f>SUM('Purchase Production System:Distribution Customer'!S292)</f>
        <v>274.91807525126364</v>
      </c>
      <c r="T292" s="25">
        <f>SUM('Purchase Production System:Distribution Customer'!T292)</f>
        <v>15.273226402847984</v>
      </c>
      <c r="U292" s="25">
        <f>SUM('Purchase Production System:Distribution Customer'!U292)</f>
        <v>818.43424021264514</v>
      </c>
      <c r="V292" s="25">
        <f>SUM('Purchase Production System:Distribution Customer'!V292)</f>
        <v>85.117160982115109</v>
      </c>
      <c r="W292" s="25">
        <f>SUM('Purchase Production System:Distribution Customer'!W292)</f>
        <v>34.221999713647008</v>
      </c>
      <c r="X292" s="25">
        <f>SUM('Purchase Production System:Distribution Customer'!X292)</f>
        <v>0</v>
      </c>
      <c r="Y292" s="25">
        <f>SUM('Purchase Production System:Distribution Customer'!Y292)</f>
        <v>0</v>
      </c>
      <c r="Z292" s="25">
        <f>SUM('Purchase Production System:Distribution Customer'!Z292)</f>
        <v>0</v>
      </c>
      <c r="AA292" s="25">
        <f>SUM('Purchase Production System:Distribution Customer'!AA292)</f>
        <v>0</v>
      </c>
      <c r="AB292" s="25">
        <f>SUM('Purchase Production System:Distribution Customer'!AB292)</f>
        <v>0</v>
      </c>
      <c r="AC292" s="25">
        <f>SUM('Purchase Production System:Distribution Customer'!AC292)</f>
        <v>0</v>
      </c>
      <c r="AD292" s="25">
        <f>SUM('Purchase Production System:Distribution Customer'!AD292)</f>
        <v>947.77541719730834</v>
      </c>
      <c r="AE292" s="25">
        <f>SUM('Purchase Production System:Distribution Customer'!AE292)</f>
        <v>566.31506710578037</v>
      </c>
      <c r="AF292" s="25">
        <f>SUM('Purchase Production System:Distribution Customer'!AF292)</f>
        <v>366.49579830554774</v>
      </c>
      <c r="AG292" s="25">
        <f>SUM('Purchase Production System:Distribution Customer'!AG292)</f>
        <v>432.34442856246272</v>
      </c>
      <c r="AH292" s="25">
        <f>SUM('Purchase Production System:Distribution Customer'!AH292)</f>
        <v>327.6403465107075</v>
      </c>
    </row>
    <row r="293" spans="1:34" s="172" customFormat="1" ht="12" customHeight="1">
      <c r="A293" s="1"/>
      <c r="B293" s="16" t="s">
        <v>269</v>
      </c>
      <c r="C293" s="1"/>
      <c r="D293" s="25">
        <f>SUM('Purchase Production System:Distribution Customer'!D293)</f>
        <v>63268.772451731944</v>
      </c>
      <c r="E293" s="33"/>
      <c r="F293" s="25">
        <f>SUM('Purchase Production System:Distribution Customer'!F293)</f>
        <v>0</v>
      </c>
      <c r="G293" s="25">
        <f>SUM('Purchase Production System:Distribution Customer'!G293)</f>
        <v>63268.772451731944</v>
      </c>
      <c r="H293" s="81"/>
      <c r="I293" s="25">
        <f>SUM('Purchase Production System:Distribution Customer'!I293)</f>
        <v>27163.64714980901</v>
      </c>
      <c r="J293" s="25">
        <f>SUM('Purchase Production System:Distribution Customer'!J293)</f>
        <v>10601.604627584918</v>
      </c>
      <c r="K293" s="25">
        <f>SUM('Purchase Production System:Distribution Customer'!K293)</f>
        <v>4673.9421503845406</v>
      </c>
      <c r="L293" s="25">
        <f>SUM('Purchase Production System:Distribution Customer'!L293)</f>
        <v>10.895316866178586</v>
      </c>
      <c r="M293" s="25">
        <f>SUM('Purchase Production System:Distribution Customer'!M293)</f>
        <v>121.5716376041962</v>
      </c>
      <c r="N293" s="25">
        <f>SUM('Purchase Production System:Distribution Customer'!N293)</f>
        <v>320.88720553933535</v>
      </c>
      <c r="O293" s="25">
        <f>SUM('Purchase Production System:Distribution Customer'!O293)</f>
        <v>1908.0893075950028</v>
      </c>
      <c r="P293" s="25">
        <f>SUM('Purchase Production System:Distribution Customer'!P293)</f>
        <v>221.45992623575134</v>
      </c>
      <c r="Q293" s="25">
        <f>SUM('Purchase Production System:Distribution Customer'!Q293)</f>
        <v>0</v>
      </c>
      <c r="R293" s="25">
        <f>SUM('Purchase Production System:Distribution Customer'!R293)</f>
        <v>0</v>
      </c>
      <c r="S293" s="25">
        <f>SUM('Purchase Production System:Distribution Customer'!S293)</f>
        <v>1452.9445108909547</v>
      </c>
      <c r="T293" s="25">
        <f>SUM('Purchase Production System:Distribution Customer'!T293)</f>
        <v>52.426827750513951</v>
      </c>
      <c r="U293" s="25">
        <f>SUM('Purchase Production System:Distribution Customer'!U293)</f>
        <v>4475.2082018802312</v>
      </c>
      <c r="V293" s="25">
        <f>SUM('Purchase Production System:Distribution Customer'!V293)</f>
        <v>137.00750356490332</v>
      </c>
      <c r="W293" s="25">
        <f>SUM('Purchase Production System:Distribution Customer'!W293)</f>
        <v>0</v>
      </c>
      <c r="X293" s="25">
        <f>SUM('Purchase Production System:Distribution Customer'!X293)</f>
        <v>0</v>
      </c>
      <c r="Y293" s="25">
        <f>SUM('Purchase Production System:Distribution Customer'!Y293)</f>
        <v>0</v>
      </c>
      <c r="Z293" s="25">
        <f>SUM('Purchase Production System:Distribution Customer'!Z293)</f>
        <v>0</v>
      </c>
      <c r="AA293" s="25">
        <f>SUM('Purchase Production System:Distribution Customer'!AA293)</f>
        <v>0</v>
      </c>
      <c r="AB293" s="25">
        <f>SUM('Purchase Production System:Distribution Customer'!AB293)</f>
        <v>0</v>
      </c>
      <c r="AC293" s="25">
        <f>SUM('Purchase Production System:Distribution Customer'!AC293)</f>
        <v>0</v>
      </c>
      <c r="AD293" s="25">
        <f>SUM('Purchase Production System:Distribution Customer'!AD293)</f>
        <v>6344.5806613736222</v>
      </c>
      <c r="AE293" s="25">
        <f>SUM('Purchase Production System:Distribution Customer'!AE293)</f>
        <v>3001.6165750799</v>
      </c>
      <c r="AF293" s="25">
        <f>SUM('Purchase Production System:Distribution Customer'!AF293)</f>
        <v>1671.7317023761277</v>
      </c>
      <c r="AG293" s="25">
        <f>SUM('Purchase Production System:Distribution Customer'!AG293)</f>
        <v>1111.1591471967663</v>
      </c>
      <c r="AH293" s="25">
        <f>SUM('Purchase Production System:Distribution Customer'!AH293)</f>
        <v>0</v>
      </c>
    </row>
    <row r="294" spans="1:34" s="172" customFormat="1" ht="12" customHeight="1">
      <c r="A294" s="1"/>
      <c r="B294" s="16" t="s">
        <v>16</v>
      </c>
      <c r="C294" s="5" t="s">
        <v>270</v>
      </c>
      <c r="D294" s="25">
        <f>SUM('Purchase Production System:Distribution Customer'!D294)</f>
        <v>2091.4463008333501</v>
      </c>
      <c r="E294" s="33"/>
      <c r="F294" s="25">
        <f>SUM('Purchase Production System:Distribution Customer'!F294)</f>
        <v>0</v>
      </c>
      <c r="G294" s="25">
        <f>SUM('Purchase Production System:Distribution Customer'!G294)</f>
        <v>2091.4463008333501</v>
      </c>
      <c r="H294" s="81"/>
      <c r="I294" s="25">
        <f>SUM('Purchase Production System:Distribution Customer'!I294)</f>
        <v>1366.8562541998649</v>
      </c>
      <c r="J294" s="25">
        <f>SUM('Purchase Production System:Distribution Customer'!J294)</f>
        <v>227.32763541999984</v>
      </c>
      <c r="K294" s="25">
        <f>SUM('Purchase Production System:Distribution Customer'!K294)</f>
        <v>5.8236033259718916</v>
      </c>
      <c r="L294" s="25">
        <f>SUM('Purchase Production System:Distribution Customer'!L294)</f>
        <v>1.7593967752180941E-2</v>
      </c>
      <c r="M294" s="25">
        <f>SUM('Purchase Production System:Distribution Customer'!M294)</f>
        <v>0.38706729054798072</v>
      </c>
      <c r="N294" s="25">
        <f>SUM('Purchase Production System:Distribution Customer'!N294)</f>
        <v>1.0506112172016622</v>
      </c>
      <c r="O294" s="25">
        <f>SUM('Purchase Production System:Distribution Customer'!O294)</f>
        <v>0.66354392665368112</v>
      </c>
      <c r="P294" s="25">
        <f>SUM('Purchase Production System:Distribution Customer'!P294)</f>
        <v>0.23877527663674139</v>
      </c>
      <c r="Q294" s="25">
        <f>SUM('Purchase Production System:Distribution Customer'!Q294)</f>
        <v>6.0322175150334653E-2</v>
      </c>
      <c r="R294" s="25">
        <f>SUM('Purchase Production System:Distribution Customer'!R294)</f>
        <v>3.2674511539764597E-2</v>
      </c>
      <c r="S294" s="25">
        <f>SUM('Purchase Production System:Distribution Customer'!S294)</f>
        <v>1.0857991527060238</v>
      </c>
      <c r="T294" s="25">
        <f>SUM('Purchase Production System:Distribution Customer'!T294)</f>
        <v>6.0322175150334653E-2</v>
      </c>
      <c r="U294" s="25">
        <f>SUM('Purchase Production System:Distribution Customer'!U294)</f>
        <v>0.62835599114931928</v>
      </c>
      <c r="V294" s="25">
        <f>SUM('Purchase Production System:Distribution Customer'!V294)</f>
        <v>6.5349023079529195E-2</v>
      </c>
      <c r="W294" s="25">
        <f>SUM('Purchase Production System:Distribution Customer'!W294)</f>
        <v>3.0161087575167327E-2</v>
      </c>
      <c r="X294" s="25">
        <f>SUM('Purchase Production System:Distribution Customer'!X294)</f>
        <v>0</v>
      </c>
      <c r="Y294" s="25">
        <f>SUM('Purchase Production System:Distribution Customer'!Y294)</f>
        <v>0</v>
      </c>
      <c r="Z294" s="25">
        <f>SUM('Purchase Production System:Distribution Customer'!Z294)</f>
        <v>0</v>
      </c>
      <c r="AA294" s="25">
        <f>SUM('Purchase Production System:Distribution Customer'!AA294)</f>
        <v>0</v>
      </c>
      <c r="AB294" s="25">
        <f>SUM('Purchase Production System:Distribution Customer'!AB294)</f>
        <v>0</v>
      </c>
      <c r="AC294" s="25">
        <f>SUM('Purchase Production System:Distribution Customer'!AC294)</f>
        <v>0</v>
      </c>
      <c r="AD294" s="25">
        <f>SUM('Purchase Production System:Distribution Customer'!AD294)</f>
        <v>425.04671386267563</v>
      </c>
      <c r="AE294" s="25">
        <f>SUM('Purchase Production System:Distribution Customer'!AE294)</f>
        <v>58.866902674832829</v>
      </c>
      <c r="AF294" s="25">
        <f>SUM('Purchase Production System:Distribution Customer'!AF294)</f>
        <v>1.4628127473956154</v>
      </c>
      <c r="AG294" s="25">
        <f>SUM('Purchase Production System:Distribution Customer'!AG294)</f>
        <v>0.33177196332684056</v>
      </c>
      <c r="AH294" s="25">
        <f>SUM('Purchase Production System:Distribution Customer'!AH294)</f>
        <v>1.4100308441390723</v>
      </c>
    </row>
    <row r="295" spans="1:34" s="172" customFormat="1" ht="12" customHeight="1">
      <c r="A295" s="1"/>
      <c r="B295" s="16" t="s">
        <v>42</v>
      </c>
      <c r="C295" s="1"/>
      <c r="D295" s="26">
        <f>SUM(D292:D294)</f>
        <v>76001.839933701471</v>
      </c>
      <c r="E295" s="33"/>
      <c r="F295" s="26">
        <f>SUM(F292:F294)</f>
        <v>1373.796260276162</v>
      </c>
      <c r="G295" s="26">
        <f>SUM(G292:G294)</f>
        <v>74628.043673425316</v>
      </c>
      <c r="H295" s="81"/>
      <c r="I295" s="26">
        <f t="shared" ref="I295" si="40">SUM(I292:I294)</f>
        <v>31094.554934148782</v>
      </c>
      <c r="J295" s="26">
        <f t="shared" ref="J295" si="41">SUM(J292:J294)</f>
        <v>12976.917162166781</v>
      </c>
      <c r="K295" s="26">
        <f t="shared" ref="K295" si="42">SUM(K292:K294)</f>
        <v>6128.329351610304</v>
      </c>
      <c r="L295" s="26">
        <f t="shared" ref="L295" si="43">SUM(L292:L294)</f>
        <v>15.367601868094761</v>
      </c>
      <c r="M295" s="26">
        <f t="shared" ref="M295" si="44">SUM(M292:M294)</f>
        <v>217.79209412168743</v>
      </c>
      <c r="N295" s="26">
        <f t="shared" ref="N295" si="45">SUM(N292:N294)</f>
        <v>583.70551077762832</v>
      </c>
      <c r="O295" s="26">
        <f t="shared" ref="O295" si="46">SUM(O292:O294)</f>
        <v>2075.5748073031673</v>
      </c>
      <c r="P295" s="26">
        <f t="shared" ref="P295" si="47">SUM(P292:P294)</f>
        <v>281.9579669153585</v>
      </c>
      <c r="Q295" s="26">
        <f t="shared" ref="Q295" si="48">SUM(Q292:Q294)</f>
        <v>21.754321602444367</v>
      </c>
      <c r="R295" s="26">
        <f t="shared" ref="R295" si="49">SUM(R292:R294)</f>
        <v>1.6870733078578446</v>
      </c>
      <c r="S295" s="26">
        <f t="shared" ref="S295" si="50">SUM(S292:S294)</f>
        <v>1728.9483852949243</v>
      </c>
      <c r="T295" s="26">
        <f t="shared" ref="T295" si="51">SUM(T292:T294)</f>
        <v>67.760376328512265</v>
      </c>
      <c r="U295" s="26">
        <f t="shared" ref="U295" si="52">SUM(U292:U294)</f>
        <v>5294.270798084025</v>
      </c>
      <c r="V295" s="26">
        <f t="shared" ref="V295" si="53">SUM(V292:V294)</f>
        <v>222.19001357009796</v>
      </c>
      <c r="W295" s="26">
        <f t="shared" ref="W295" si="54">SUM(W292:W294)</f>
        <v>34.252160801222175</v>
      </c>
      <c r="X295" s="26">
        <f t="shared" ref="X295" si="55">SUM(X292:X294)</f>
        <v>0</v>
      </c>
      <c r="Y295" s="26">
        <f t="shared" ref="Y295" si="56">SUM(Y292:Y294)</f>
        <v>0</v>
      </c>
      <c r="Z295" s="26">
        <f t="shared" ref="Z295" si="57">SUM(Z292:Z294)</f>
        <v>0</v>
      </c>
      <c r="AA295" s="26">
        <f t="shared" ref="AA295" si="58">SUM(AA292:AA294)</f>
        <v>0</v>
      </c>
      <c r="AB295" s="26">
        <f t="shared" ref="AB295" si="59">SUM(AB292:AB294)</f>
        <v>0</v>
      </c>
      <c r="AC295" s="26">
        <f t="shared" ref="AC295" si="60">SUM(AC292:AC294)</f>
        <v>0</v>
      </c>
      <c r="AD295" s="26">
        <f t="shared" ref="AD295" si="61">SUM(AD292:AD294)</f>
        <v>7717.402792433606</v>
      </c>
      <c r="AE295" s="26">
        <f t="shared" ref="AE295" si="62">SUM(AE292:AE294)</f>
        <v>3626.7985448605132</v>
      </c>
      <c r="AF295" s="26">
        <f t="shared" ref="AF295" si="63">SUM(AF292:AF294)</f>
        <v>2039.690313429071</v>
      </c>
      <c r="AG295" s="26">
        <f t="shared" ref="AG295" si="64">SUM(AG292:AG294)</f>
        <v>1543.835347722556</v>
      </c>
      <c r="AH295" s="26">
        <f t="shared" ref="AH295" si="65">SUM(AH292:AH294)</f>
        <v>329.05037735484655</v>
      </c>
    </row>
    <row r="296" spans="1:34" s="172" customFormat="1" ht="12" customHeight="1">
      <c r="A296" s="1"/>
      <c r="B296" s="1"/>
      <c r="C296" s="1"/>
      <c r="D296" s="25"/>
      <c r="E296" s="33"/>
      <c r="F296" s="25"/>
      <c r="G296" s="25"/>
      <c r="H296" s="81"/>
      <c r="I296" s="25"/>
      <c r="J296" s="25"/>
      <c r="K296" s="25"/>
      <c r="L296" s="96"/>
      <c r="M296" s="25"/>
      <c r="N296" s="25"/>
      <c r="O296" s="25"/>
      <c r="P296" s="25"/>
      <c r="Q296" s="25"/>
      <c r="R296" s="25"/>
      <c r="S296" s="25"/>
      <c r="T296" s="25"/>
      <c r="U296" s="25"/>
      <c r="V296" s="25"/>
      <c r="W296" s="25"/>
      <c r="X296" s="96"/>
      <c r="Y296" s="25"/>
      <c r="Z296" s="25"/>
      <c r="AA296" s="25"/>
      <c r="AB296" s="25"/>
      <c r="AC296" s="25"/>
      <c r="AD296" s="25"/>
      <c r="AE296" s="25"/>
      <c r="AF296" s="25"/>
      <c r="AG296" s="25"/>
      <c r="AH296" s="25"/>
    </row>
    <row r="297" spans="1:34" s="172" customFormat="1" ht="12" customHeight="1">
      <c r="A297" s="16" t="s">
        <v>271</v>
      </c>
      <c r="B297" s="1"/>
      <c r="C297" s="1"/>
      <c r="D297" s="25"/>
      <c r="E297" s="33"/>
      <c r="F297" s="25"/>
      <c r="G297" s="25"/>
      <c r="H297" s="81"/>
      <c r="I297" s="25"/>
      <c r="J297" s="25"/>
      <c r="K297" s="25"/>
      <c r="L297" s="96"/>
      <c r="M297" s="25"/>
      <c r="N297" s="25"/>
      <c r="O297" s="25"/>
      <c r="P297" s="25"/>
      <c r="Q297" s="25"/>
      <c r="R297" s="25"/>
      <c r="S297" s="25"/>
      <c r="T297" s="25"/>
      <c r="U297" s="25"/>
      <c r="V297" s="25"/>
      <c r="W297" s="25"/>
      <c r="X297" s="96"/>
      <c r="Y297" s="25"/>
      <c r="Z297" s="25"/>
      <c r="AA297" s="25"/>
      <c r="AB297" s="25"/>
      <c r="AC297" s="25"/>
      <c r="AD297" s="25"/>
      <c r="AE297" s="25"/>
      <c r="AF297" s="25"/>
      <c r="AG297" s="25"/>
      <c r="AH297" s="25"/>
    </row>
    <row r="298" spans="1:34" s="172" customFormat="1" ht="12" customHeight="1">
      <c r="A298" s="1"/>
      <c r="B298" s="16" t="s">
        <v>190</v>
      </c>
      <c r="C298" s="5" t="s">
        <v>272</v>
      </c>
      <c r="D298" s="25">
        <f>SUM('Purchase Production System:Distribution Customer'!D298)</f>
        <v>3249.0078241332167</v>
      </c>
      <c r="E298" s="33"/>
      <c r="F298" s="25">
        <f>SUM('Purchase Production System:Distribution Customer'!F298)</f>
        <v>0</v>
      </c>
      <c r="G298" s="25">
        <f>SUM('Purchase Production System:Distribution Customer'!G298)</f>
        <v>3249.0078241332167</v>
      </c>
      <c r="H298" s="81"/>
      <c r="I298" s="25">
        <f>SUM('Purchase Production System:Distribution Customer'!I298)</f>
        <v>2460.3786027693623</v>
      </c>
      <c r="J298" s="25">
        <f>SUM('Purchase Production System:Distribution Customer'!J298)</f>
        <v>16.291497733616303</v>
      </c>
      <c r="K298" s="25">
        <f>SUM('Purchase Production System:Distribution Customer'!K298)</f>
        <v>0.4167667739344274</v>
      </c>
      <c r="L298" s="25">
        <f>SUM('Purchase Production System:Distribution Customer'!L298)</f>
        <v>1.2591141206478181E-3</v>
      </c>
      <c r="M298" s="25">
        <f>SUM('Purchase Production System:Distribution Customer'!M298)</f>
        <v>2.7700510654251973E-2</v>
      </c>
      <c r="N298" s="25">
        <f>SUM('Purchase Production System:Distribution Customer'!N298)</f>
        <v>7.5187100347255356E-2</v>
      </c>
      <c r="O298" s="25">
        <f>SUM('Purchase Production System:Distribution Customer'!O298)</f>
        <v>4.7486589693003359E-2</v>
      </c>
      <c r="P298" s="25">
        <f>SUM('Purchase Production System:Distribution Customer'!P298)</f>
        <v>1.708797735164895E-2</v>
      </c>
      <c r="Q298" s="25">
        <f>SUM('Purchase Production System:Distribution Customer'!Q298)</f>
        <v>4.3169626993639467E-3</v>
      </c>
      <c r="R298" s="25">
        <f>SUM('Purchase Production System:Distribution Customer'!R298)</f>
        <v>2.3383547954887989E-3</v>
      </c>
      <c r="S298" s="25">
        <f>SUM('Purchase Production System:Distribution Customer'!S298)</f>
        <v>7.7705328588550962E-2</v>
      </c>
      <c r="T298" s="25">
        <f>SUM('Purchase Production System:Distribution Customer'!T298)</f>
        <v>4.3169626993639233E-3</v>
      </c>
      <c r="U298" s="25">
        <f>SUM('Purchase Production System:Distribution Customer'!U298)</f>
        <v>4.4968361451707829E-2</v>
      </c>
      <c r="V298" s="25">
        <f>SUM('Purchase Production System:Distribution Customer'!V298)</f>
        <v>4.6767095909776056E-3</v>
      </c>
      <c r="W298" s="25">
        <f>SUM('Purchase Production System:Distribution Customer'!W298)</f>
        <v>2.1584813496819733E-3</v>
      </c>
      <c r="X298" s="25">
        <f>SUM('Purchase Production System:Distribution Customer'!X298)</f>
        <v>0</v>
      </c>
      <c r="Y298" s="25">
        <f>SUM('Purchase Production System:Distribution Customer'!Y298)</f>
        <v>0</v>
      </c>
      <c r="Z298" s="25">
        <f>SUM('Purchase Production System:Distribution Customer'!Z298)</f>
        <v>0</v>
      </c>
      <c r="AA298" s="25">
        <f>SUM('Purchase Production System:Distribution Customer'!AA298)</f>
        <v>0</v>
      </c>
      <c r="AB298" s="25">
        <f>SUM('Purchase Production System:Distribution Customer'!AB298)</f>
        <v>0</v>
      </c>
      <c r="AC298" s="25">
        <f>SUM('Purchase Production System:Distribution Customer'!AC298)</f>
        <v>0</v>
      </c>
      <c r="AD298" s="25">
        <f>SUM('Purchase Production System:Distribution Customer'!AD298)</f>
        <v>767.16959978531656</v>
      </c>
      <c r="AE298" s="25">
        <f>SUM('Purchase Production System:Distribution Customer'!AE298)</f>
        <v>4.2128159742417894</v>
      </c>
      <c r="AF298" s="25">
        <f>SUM('Purchase Production System:Distribution Customer'!AF298)</f>
        <v>0.10468634545957542</v>
      </c>
      <c r="AG298" s="25">
        <f>SUM('Purchase Production System:Distribution Customer'!AG298)</f>
        <v>2.3743294846501714E-2</v>
      </c>
      <c r="AH298" s="25">
        <f>SUM('Purchase Production System:Distribution Customer'!AH298)</f>
        <v>0.10090900309763211</v>
      </c>
    </row>
    <row r="299" spans="1:34" s="172" customFormat="1" ht="12" customHeight="1">
      <c r="A299" s="1"/>
      <c r="B299" s="16" t="s">
        <v>273</v>
      </c>
      <c r="C299" s="5" t="s">
        <v>274</v>
      </c>
      <c r="D299" s="25">
        <f>SUM('Purchase Production System:Distribution Customer'!D299)</f>
        <v>4866.5882606585819</v>
      </c>
      <c r="E299" s="33"/>
      <c r="F299" s="25">
        <f>SUM('Purchase Production System:Distribution Customer'!F299)</f>
        <v>0</v>
      </c>
      <c r="G299" s="25">
        <f>SUM('Purchase Production System:Distribution Customer'!G299)</f>
        <v>4866.5882606585819</v>
      </c>
      <c r="H299" s="81"/>
      <c r="I299" s="25">
        <f>SUM('Purchase Production System:Distribution Customer'!I299)</f>
        <v>3685.3249586148108</v>
      </c>
      <c r="J299" s="25">
        <f>SUM('Purchase Production System:Distribution Customer'!J299)</f>
        <v>24.402530221703824</v>
      </c>
      <c r="K299" s="25">
        <f>SUM('Purchase Production System:Distribution Customer'!K299)</f>
        <v>0.62426205144733204</v>
      </c>
      <c r="L299" s="25">
        <f>SUM('Purchase Production System:Distribution Customer'!L299)</f>
        <v>1.8859880708378613E-3</v>
      </c>
      <c r="M299" s="25">
        <f>SUM('Purchase Production System:Distribution Customer'!M299)</f>
        <v>4.1491737558432946E-2</v>
      </c>
      <c r="N299" s="25">
        <f>SUM('Purchase Production System:Distribution Customer'!N299)</f>
        <v>0.11262043051574658</v>
      </c>
      <c r="O299" s="25">
        <f>SUM('Purchase Production System:Distribution Customer'!O299)</f>
        <v>7.1128692957313625E-2</v>
      </c>
      <c r="P299" s="25">
        <f>SUM('Purchase Production System:Distribution Customer'!P299)</f>
        <v>2.5595552389942402E-2</v>
      </c>
      <c r="Q299" s="25">
        <f>SUM('Purchase Production System:Distribution Customer'!Q299)</f>
        <v>6.4662448143012379E-3</v>
      </c>
      <c r="R299" s="25">
        <f>SUM('Purchase Production System:Distribution Customer'!R299)</f>
        <v>3.5025492744131703E-3</v>
      </c>
      <c r="S299" s="25">
        <f>SUM('Purchase Production System:Distribution Customer'!S299)</f>
        <v>0.1163924066574223</v>
      </c>
      <c r="T299" s="25">
        <f>SUM('Purchase Production System:Distribution Customer'!T299)</f>
        <v>6.4662448143012379E-3</v>
      </c>
      <c r="U299" s="25">
        <f>SUM('Purchase Production System:Distribution Customer'!U299)</f>
        <v>6.7356716815637901E-2</v>
      </c>
      <c r="V299" s="25">
        <f>SUM('Purchase Production System:Distribution Customer'!V299)</f>
        <v>7.0050985488263407E-3</v>
      </c>
      <c r="W299" s="25">
        <f>SUM('Purchase Production System:Distribution Customer'!W299)</f>
        <v>3.2331224071506189E-3</v>
      </c>
      <c r="X299" s="25">
        <f>SUM('Purchase Production System:Distribution Customer'!X299)</f>
        <v>0</v>
      </c>
      <c r="Y299" s="25">
        <f>SUM('Purchase Production System:Distribution Customer'!Y299)</f>
        <v>0</v>
      </c>
      <c r="Z299" s="25">
        <f>SUM('Purchase Production System:Distribution Customer'!Z299)</f>
        <v>0</v>
      </c>
      <c r="AA299" s="25">
        <f>SUM('Purchase Production System:Distribution Customer'!AA299)</f>
        <v>0</v>
      </c>
      <c r="AB299" s="25">
        <f>SUM('Purchase Production System:Distribution Customer'!AB299)</f>
        <v>0</v>
      </c>
      <c r="AC299" s="25">
        <f>SUM('Purchase Production System:Distribution Customer'!AC299)</f>
        <v>0</v>
      </c>
      <c r="AD299" s="25">
        <f>SUM('Purchase Production System:Distribution Customer'!AD299)</f>
        <v>1149.1195990718802</v>
      </c>
      <c r="AE299" s="25">
        <f>SUM('Purchase Production System:Distribution Customer'!AE299)</f>
        <v>6.3102466581562204</v>
      </c>
      <c r="AF299" s="25">
        <f>SUM('Purchase Production System:Distribution Customer'!AF299)</f>
        <v>0.15680643674680503</v>
      </c>
      <c r="AG299" s="25">
        <f>SUM('Purchase Production System:Distribution Customer'!AG299)</f>
        <v>3.5564346478656812E-2</v>
      </c>
      <c r="AH299" s="25">
        <f>SUM('Purchase Production System:Distribution Customer'!AH299)</f>
        <v>0.15114847253429145</v>
      </c>
    </row>
    <row r="300" spans="1:34" s="172" customFormat="1" ht="12" customHeight="1">
      <c r="A300" s="1"/>
      <c r="B300" s="16" t="s">
        <v>275</v>
      </c>
      <c r="C300" s="5" t="s">
        <v>276</v>
      </c>
      <c r="D300" s="25">
        <f>SUM('Purchase Production System:Distribution Customer'!D300)</f>
        <v>8439.9500973868744</v>
      </c>
      <c r="E300" s="33"/>
      <c r="F300" s="25">
        <f>SUM('Purchase Production System:Distribution Customer'!F300)</f>
        <v>0</v>
      </c>
      <c r="G300" s="25">
        <f>SUM('Purchase Production System:Distribution Customer'!G300)</f>
        <v>8439.9500973868744</v>
      </c>
      <c r="H300" s="81"/>
      <c r="I300" s="25">
        <f>SUM('Purchase Production System:Distribution Customer'!I300)</f>
        <v>6391.3273688689123</v>
      </c>
      <c r="J300" s="25">
        <f>SUM('Purchase Production System:Distribution Customer'!J300)</f>
        <v>42.320436061152186</v>
      </c>
      <c r="K300" s="25">
        <f>SUM('Purchase Production System:Distribution Customer'!K300)</f>
        <v>1.0826353658270724</v>
      </c>
      <c r="L300" s="25">
        <f>SUM('Purchase Production System:Distribution Customer'!L300)</f>
        <v>3.2708017094473492E-3</v>
      </c>
      <c r="M300" s="25">
        <f>SUM('Purchase Production System:Distribution Customer'!M300)</f>
        <v>7.1957637607841671E-2</v>
      </c>
      <c r="N300" s="25">
        <f>SUM('Purchase Production System:Distribution Customer'!N300)</f>
        <v>0.19531358779271313</v>
      </c>
      <c r="O300" s="25">
        <f>SUM('Purchase Production System:Distribution Customer'!O300)</f>
        <v>0.12335595018487144</v>
      </c>
      <c r="P300" s="25">
        <f>SUM('Purchase Production System:Distribution Customer'!P300)</f>
        <v>4.4389451771071162E-2</v>
      </c>
      <c r="Q300" s="25">
        <f>SUM('Purchase Production System:Distribution Customer'!Q300)</f>
        <v>1.1214177289533767E-2</v>
      </c>
      <c r="R300" s="25">
        <f>SUM('Purchase Production System:Distribution Customer'!R300)</f>
        <v>6.0743460318307902E-3</v>
      </c>
      <c r="S300" s="25">
        <f>SUM('Purchase Production System:Distribution Customer'!S300)</f>
        <v>0.20185519121160783</v>
      </c>
      <c r="T300" s="25">
        <f>SUM('Purchase Production System:Distribution Customer'!T300)</f>
        <v>1.1214177289533767E-2</v>
      </c>
      <c r="U300" s="25">
        <f>SUM('Purchase Production System:Distribution Customer'!U300)</f>
        <v>0.11681434676597674</v>
      </c>
      <c r="V300" s="25">
        <f>SUM('Purchase Production System:Distribution Customer'!V300)</f>
        <v>1.214869206366158E-2</v>
      </c>
      <c r="W300" s="25">
        <f>SUM('Purchase Production System:Distribution Customer'!W300)</f>
        <v>5.6070886447668836E-3</v>
      </c>
      <c r="X300" s="25">
        <f>SUM('Purchase Production System:Distribution Customer'!X300)</f>
        <v>0</v>
      </c>
      <c r="Y300" s="25">
        <f>SUM('Purchase Production System:Distribution Customer'!Y300)</f>
        <v>0</v>
      </c>
      <c r="Z300" s="25">
        <f>SUM('Purchase Production System:Distribution Customer'!Z300)</f>
        <v>0</v>
      </c>
      <c r="AA300" s="25">
        <f>SUM('Purchase Production System:Distribution Customer'!AA300)</f>
        <v>0</v>
      </c>
      <c r="AB300" s="25">
        <f>SUM('Purchase Production System:Distribution Customer'!AB300)</f>
        <v>0</v>
      </c>
      <c r="AC300" s="25">
        <f>SUM('Purchase Production System:Distribution Customer'!AC300)</f>
        <v>0</v>
      </c>
      <c r="AD300" s="25">
        <f>SUM('Purchase Production System:Distribution Customer'!AD300)</f>
        <v>1992.8770532116905</v>
      </c>
      <c r="AE300" s="25">
        <f>SUM('Purchase Production System:Distribution Customer'!AE300)</f>
        <v>10.943635262423765</v>
      </c>
      <c r="AF300" s="25">
        <f>SUM('Purchase Production System:Distribution Customer'!AF300)</f>
        <v>0.27194379927119383</v>
      </c>
      <c r="AG300" s="25">
        <f>SUM('Purchase Production System:Distribution Customer'!AG300)</f>
        <v>6.1677975092435722E-2</v>
      </c>
      <c r="AH300" s="25">
        <f>SUM('Purchase Production System:Distribution Customer'!AH300)</f>
        <v>0.2621313941428518</v>
      </c>
    </row>
    <row r="301" spans="1:34" s="172" customFormat="1" ht="12" customHeight="1">
      <c r="A301" s="1"/>
      <c r="B301" s="16" t="s">
        <v>390</v>
      </c>
      <c r="C301" s="5" t="s">
        <v>278</v>
      </c>
      <c r="D301" s="25">
        <f>SUM('Purchase Production System:Distribution Customer'!D301)</f>
        <v>24475.211629889418</v>
      </c>
      <c r="E301" s="33"/>
      <c r="F301" s="25">
        <f>SUM('Purchase Production System:Distribution Customer'!F301)</f>
        <v>402.173</v>
      </c>
      <c r="G301" s="25">
        <f>SUM('Purchase Production System:Distribution Customer'!G301)</f>
        <v>24073.038629889419</v>
      </c>
      <c r="H301" s="81"/>
      <c r="I301" s="25">
        <f>SUM('Purchase Production System:Distribution Customer'!I301)</f>
        <v>18126.760169441473</v>
      </c>
      <c r="J301" s="25">
        <f>SUM('Purchase Production System:Distribution Customer'!J301)</f>
        <v>144.31608521601657</v>
      </c>
      <c r="K301" s="25">
        <f>SUM('Purchase Production System:Distribution Customer'!K301)</f>
        <v>112.28835333737176</v>
      </c>
      <c r="L301" s="25">
        <f>SUM('Purchase Production System:Distribution Customer'!L301)</f>
        <v>0.37143893885072676</v>
      </c>
      <c r="M301" s="25">
        <f>SUM('Purchase Production System:Distribution Customer'!M301)</f>
        <v>5.3801840534387297</v>
      </c>
      <c r="N301" s="25">
        <f>SUM('Purchase Production System:Distribution Customer'!N301)</f>
        <v>37.176837109211554</v>
      </c>
      <c r="O301" s="25">
        <f>SUM('Purchase Production System:Distribution Customer'!O301)</f>
        <v>15.134020566624423</v>
      </c>
      <c r="P301" s="25">
        <f>SUM('Purchase Production System:Distribution Customer'!P301)</f>
        <v>3.4167304777662268</v>
      </c>
      <c r="Q301" s="25">
        <f>SUM('Purchase Production System:Distribution Customer'!Q301)</f>
        <v>2.2918050837475641</v>
      </c>
      <c r="R301" s="25">
        <f>SUM('Purchase Production System:Distribution Customer'!R301)</f>
        <v>1.7122277536965975</v>
      </c>
      <c r="S301" s="25">
        <f>SUM('Purchase Production System:Distribution Customer'!S301)</f>
        <v>43.551649207776919</v>
      </c>
      <c r="T301" s="25">
        <f>SUM('Purchase Production System:Distribution Customer'!T301)</f>
        <v>2.8046473834268011</v>
      </c>
      <c r="U301" s="25">
        <f>SUM('Purchase Production System:Distribution Customer'!U301)</f>
        <v>26.625113112473223</v>
      </c>
      <c r="V301" s="25">
        <f>SUM('Purchase Production System:Distribution Customer'!V301)</f>
        <v>0.85364535062376523</v>
      </c>
      <c r="W301" s="25">
        <f>SUM('Purchase Production System:Distribution Customer'!W301)</f>
        <v>1.145902541873782</v>
      </c>
      <c r="X301" s="25">
        <f>SUM('Purchase Production System:Distribution Customer'!X301)</f>
        <v>16.954864950235415</v>
      </c>
      <c r="Y301" s="25">
        <f>SUM('Purchase Production System:Distribution Customer'!Y301)</f>
        <v>4.380631563263603</v>
      </c>
      <c r="Z301" s="25">
        <f>SUM('Purchase Production System:Distribution Customer'!Z301)</f>
        <v>68.312146969426053</v>
      </c>
      <c r="AA301" s="25">
        <f>SUM('Purchase Production System:Distribution Customer'!AA301)</f>
        <v>41.514249240121579</v>
      </c>
      <c r="AB301" s="25">
        <f>SUM('Purchase Production System:Distribution Customer'!AB301)</f>
        <v>3.1274924608141133</v>
      </c>
      <c r="AC301" s="25">
        <f>SUM('Purchase Production System:Distribution Customer'!AC301)</f>
        <v>1.7886686334108111</v>
      </c>
      <c r="AD301" s="25">
        <f>SUM('Purchase Production System:Distribution Customer'!AD301)</f>
        <v>5652.0973353215331</v>
      </c>
      <c r="AE301" s="25">
        <f>SUM('Purchase Production System:Distribution Customer'!AE301)</f>
        <v>49.112786102154352</v>
      </c>
      <c r="AF301" s="25">
        <f>SUM('Purchase Production System:Distribution Customer'!AF301)</f>
        <v>34.662273280878431</v>
      </c>
      <c r="AG301" s="25">
        <f>SUM('Purchase Production System:Distribution Customer'!AG301)</f>
        <v>9.212927960611605</v>
      </c>
      <c r="AH301" s="25">
        <f>SUM('Purchase Production System:Distribution Customer'!AH301)</f>
        <v>70.21944383259931</v>
      </c>
    </row>
    <row r="302" spans="1:34" s="172" customFormat="1" ht="12" customHeight="1">
      <c r="A302" s="1"/>
      <c r="B302" s="16" t="s">
        <v>280</v>
      </c>
      <c r="C302" s="5" t="s">
        <v>281</v>
      </c>
      <c r="D302" s="25">
        <f>SUM('Purchase Production System:Distribution Customer'!D302)</f>
        <v>2627.3271961905066</v>
      </c>
      <c r="E302" s="33"/>
      <c r="F302" s="25">
        <f>SUM('Purchase Production System:Distribution Customer'!F302)</f>
        <v>0</v>
      </c>
      <c r="G302" s="25">
        <f>SUM('Purchase Production System:Distribution Customer'!G302)</f>
        <v>2627.3271961905066</v>
      </c>
      <c r="H302" s="81"/>
      <c r="I302" s="25">
        <f>SUM('Purchase Production System:Distribution Customer'!I302)</f>
        <v>1989.5980452757744</v>
      </c>
      <c r="J302" s="25">
        <f>SUM('Purchase Production System:Distribution Customer'!J302)</f>
        <v>13.174204981677846</v>
      </c>
      <c r="K302" s="25">
        <f>SUM('Purchase Production System:Distribution Customer'!K302)</f>
        <v>0.33702063488216627</v>
      </c>
      <c r="L302" s="25">
        <f>SUM('Purchase Production System:Distribution Customer'!L302)</f>
        <v>1.0181892292512578E-3</v>
      </c>
      <c r="M302" s="25">
        <f>SUM('Purchase Production System:Distribution Customer'!M302)</f>
        <v>2.2400163043527668E-2</v>
      </c>
      <c r="N302" s="25">
        <f>SUM('Purchase Production System:Distribution Customer'!N302)</f>
        <v>6.0800442546717966E-2</v>
      </c>
      <c r="O302" s="25">
        <f>SUM('Purchase Production System:Distribution Customer'!O302)</f>
        <v>3.840027950319029E-2</v>
      </c>
      <c r="P302" s="25">
        <f>SUM('Purchase Production System:Distribution Customer'!P302)</f>
        <v>1.3818282396981355E-2</v>
      </c>
      <c r="Q302" s="25">
        <f>SUM('Purchase Production System:Distribution Customer'!Q302)</f>
        <v>3.4909345002900262E-3</v>
      </c>
      <c r="R302" s="25">
        <f>SUM('Purchase Production System:Distribution Customer'!R302)</f>
        <v>1.890922854323764E-3</v>
      </c>
      <c r="S302" s="25">
        <f>SUM('Purchase Production System:Distribution Customer'!S302)</f>
        <v>6.2836821005220478E-2</v>
      </c>
      <c r="T302" s="25">
        <f>SUM('Purchase Production System:Distribution Customer'!T302)</f>
        <v>3.4909345002900262E-3</v>
      </c>
      <c r="U302" s="25">
        <f>SUM('Purchase Production System:Distribution Customer'!U302)</f>
        <v>3.6363901044687771E-2</v>
      </c>
      <c r="V302" s="25">
        <f>SUM('Purchase Production System:Distribution Customer'!V302)</f>
        <v>3.7818457086475281E-3</v>
      </c>
      <c r="W302" s="25">
        <f>SUM('Purchase Production System:Distribution Customer'!W302)</f>
        <v>1.7454672501450131E-3</v>
      </c>
      <c r="X302" s="25">
        <f>SUM('Purchase Production System:Distribution Customer'!X302)</f>
        <v>0</v>
      </c>
      <c r="Y302" s="25">
        <f>SUM('Purchase Production System:Distribution Customer'!Y302)</f>
        <v>0</v>
      </c>
      <c r="Z302" s="25">
        <f>SUM('Purchase Production System:Distribution Customer'!Z302)</f>
        <v>0</v>
      </c>
      <c r="AA302" s="25">
        <f>SUM('Purchase Production System:Distribution Customer'!AA302)</f>
        <v>0</v>
      </c>
      <c r="AB302" s="25">
        <f>SUM('Purchase Production System:Distribution Customer'!AB302)</f>
        <v>0</v>
      </c>
      <c r="AC302" s="25">
        <f>SUM('Purchase Production System:Distribution Customer'!AC302)</f>
        <v>0</v>
      </c>
      <c r="AD302" s="25">
        <f>SUM('Purchase Production System:Distribution Customer'!AD302)</f>
        <v>620.37571551379074</v>
      </c>
      <c r="AE302" s="25">
        <f>SUM('Purchase Production System:Distribution Customer'!AE302)</f>
        <v>3.4067157054705293</v>
      </c>
      <c r="AF302" s="25">
        <f>SUM('Purchase Production System:Distribution Customer'!AF302)</f>
        <v>8.4655161632033127E-2</v>
      </c>
      <c r="AG302" s="25">
        <f>SUM('Purchase Production System:Distribution Customer'!AG302)</f>
        <v>1.9200139751595145E-2</v>
      </c>
      <c r="AH302" s="25">
        <f>SUM('Purchase Production System:Distribution Customer'!AH302)</f>
        <v>8.1600593944279376E-2</v>
      </c>
    </row>
    <row r="303" spans="1:34" s="172" customFormat="1" ht="12" customHeight="1">
      <c r="A303" s="1"/>
      <c r="B303" s="16" t="s">
        <v>282</v>
      </c>
      <c r="C303" s="5" t="s">
        <v>283</v>
      </c>
      <c r="D303" s="25">
        <f>SUM('Purchase Production System:Distribution Customer'!D303)</f>
        <v>3900.0003895083391</v>
      </c>
      <c r="E303" s="33"/>
      <c r="F303" s="25">
        <f>SUM('Purchase Production System:Distribution Customer'!F303)</f>
        <v>0</v>
      </c>
      <c r="G303" s="25">
        <f>SUM('Purchase Production System:Distribution Customer'!G303)</f>
        <v>3900.0003895083391</v>
      </c>
      <c r="H303" s="81"/>
      <c r="I303" s="25">
        <f>SUM('Purchase Production System:Distribution Customer'!I303)</f>
        <v>2071.5012423651797</v>
      </c>
      <c r="J303" s="25">
        <f>SUM('Purchase Production System:Distribution Customer'!J303)</f>
        <v>595.2615741574956</v>
      </c>
      <c r="K303" s="25">
        <f>SUM('Purchase Production System:Distribution Customer'!K303)</f>
        <v>87.565488134074826</v>
      </c>
      <c r="L303" s="25">
        <f>SUM('Purchase Production System:Distribution Customer'!L303)</f>
        <v>1.1143865065511701E-2</v>
      </c>
      <c r="M303" s="25">
        <f>SUM('Purchase Production System:Distribution Customer'!M303)</f>
        <v>4.8733248820462318</v>
      </c>
      <c r="N303" s="25">
        <f>SUM('Purchase Production System:Distribution Customer'!N303)</f>
        <v>14.354270607921286</v>
      </c>
      <c r="O303" s="25">
        <f>SUM('Purchase Production System:Distribution Customer'!O303)</f>
        <v>14.81445081424355</v>
      </c>
      <c r="P303" s="25">
        <f>SUM('Purchase Production System:Distribution Customer'!P303)</f>
        <v>4.2155988755497056</v>
      </c>
      <c r="Q303" s="25">
        <f>SUM('Purchase Production System:Distribution Customer'!Q303)</f>
        <v>9.1298386124010698</v>
      </c>
      <c r="R303" s="25">
        <f>SUM('Purchase Production System:Distribution Customer'!R303)</f>
        <v>0.50198584784556666</v>
      </c>
      <c r="S303" s="25">
        <f>SUM('Purchase Production System:Distribution Customer'!S303)</f>
        <v>13.492739848601182</v>
      </c>
      <c r="T303" s="25">
        <f>SUM('Purchase Production System:Distribution Customer'!T303)</f>
        <v>0.74959665825562116</v>
      </c>
      <c r="U303" s="25">
        <f>SUM('Purchase Production System:Distribution Customer'!U303)</f>
        <v>7.8082985234960542</v>
      </c>
      <c r="V303" s="25">
        <f>SUM('Purchase Production System:Distribution Customer'!V303)</f>
        <v>0.81206304644358962</v>
      </c>
      <c r="W303" s="25">
        <f>SUM('Purchase Production System:Distribution Customer'!W303)</f>
        <v>0.37479832912781058</v>
      </c>
      <c r="X303" s="25">
        <f>SUM('Purchase Production System:Distribution Customer'!X303)</f>
        <v>0</v>
      </c>
      <c r="Y303" s="25">
        <f>SUM('Purchase Production System:Distribution Customer'!Y303)</f>
        <v>0</v>
      </c>
      <c r="Z303" s="25">
        <f>SUM('Purchase Production System:Distribution Customer'!Z303)</f>
        <v>0</v>
      </c>
      <c r="AA303" s="25">
        <f>SUM('Purchase Production System:Distribution Customer'!AA303)</f>
        <v>0</v>
      </c>
      <c r="AB303" s="25">
        <f>SUM('Purchase Production System:Distribution Customer'!AB303)</f>
        <v>0</v>
      </c>
      <c r="AC303" s="25">
        <f>SUM('Purchase Production System:Distribution Customer'!AC303)</f>
        <v>0</v>
      </c>
      <c r="AD303" s="25">
        <f>SUM('Purchase Production System:Distribution Customer'!AD303)</f>
        <v>797.22009323589054</v>
      </c>
      <c r="AE303" s="25">
        <f>SUM('Purchase Production System:Distribution Customer'!AE303)</f>
        <v>208.58483283296414</v>
      </c>
      <c r="AF303" s="25">
        <f>SUM('Purchase Production System:Distribution Customer'!AF303)</f>
        <v>29.674115791987795</v>
      </c>
      <c r="AG303" s="25">
        <f>SUM('Purchase Production System:Distribution Customer'!AG303)</f>
        <v>5.1355834307561077</v>
      </c>
      <c r="AH303" s="25">
        <f>SUM('Purchase Production System:Distribution Customer'!AH303)</f>
        <v>33.919349648992387</v>
      </c>
    </row>
    <row r="304" spans="1:34" s="172" customFormat="1" ht="12" customHeight="1">
      <c r="A304" s="1"/>
      <c r="B304" s="16" t="s">
        <v>16</v>
      </c>
      <c r="C304" s="5" t="s">
        <v>285</v>
      </c>
      <c r="D304" s="25">
        <f>SUM('Purchase Production System:Distribution Customer'!D304)</f>
        <v>0</v>
      </c>
      <c r="E304" s="33"/>
      <c r="F304" s="25">
        <f>SUM('Purchase Production System:Distribution Customer'!F304)</f>
        <v>0</v>
      </c>
      <c r="G304" s="25">
        <f>SUM('Purchase Production System:Distribution Customer'!G304)</f>
        <v>0</v>
      </c>
      <c r="H304" s="81"/>
      <c r="I304" s="25">
        <f>SUM('Purchase Production System:Distribution Customer'!I304)</f>
        <v>0</v>
      </c>
      <c r="J304" s="25">
        <f>SUM('Purchase Production System:Distribution Customer'!J304)</f>
        <v>0</v>
      </c>
      <c r="K304" s="25">
        <f>SUM('Purchase Production System:Distribution Customer'!K304)</f>
        <v>0</v>
      </c>
      <c r="L304" s="25">
        <f>SUM('Purchase Production System:Distribution Customer'!L304)</f>
        <v>0</v>
      </c>
      <c r="M304" s="25">
        <f>SUM('Purchase Production System:Distribution Customer'!M304)</f>
        <v>0</v>
      </c>
      <c r="N304" s="25">
        <f>SUM('Purchase Production System:Distribution Customer'!N304)</f>
        <v>0</v>
      </c>
      <c r="O304" s="25">
        <f>SUM('Purchase Production System:Distribution Customer'!O304)</f>
        <v>0</v>
      </c>
      <c r="P304" s="25">
        <f>SUM('Purchase Production System:Distribution Customer'!P304)</f>
        <v>0</v>
      </c>
      <c r="Q304" s="25">
        <f>SUM('Purchase Production System:Distribution Customer'!Q304)</f>
        <v>0</v>
      </c>
      <c r="R304" s="25">
        <f>SUM('Purchase Production System:Distribution Customer'!R304)</f>
        <v>0</v>
      </c>
      <c r="S304" s="25">
        <f>SUM('Purchase Production System:Distribution Customer'!S304)</f>
        <v>0</v>
      </c>
      <c r="T304" s="25">
        <f>SUM('Purchase Production System:Distribution Customer'!T304)</f>
        <v>0</v>
      </c>
      <c r="U304" s="25">
        <f>SUM('Purchase Production System:Distribution Customer'!U304)</f>
        <v>0</v>
      </c>
      <c r="V304" s="25">
        <f>SUM('Purchase Production System:Distribution Customer'!V304)</f>
        <v>0</v>
      </c>
      <c r="W304" s="25">
        <f>SUM('Purchase Production System:Distribution Customer'!W304)</f>
        <v>0</v>
      </c>
      <c r="X304" s="25">
        <f>SUM('Purchase Production System:Distribution Customer'!X304)</f>
        <v>0</v>
      </c>
      <c r="Y304" s="25">
        <f>SUM('Purchase Production System:Distribution Customer'!Y304)</f>
        <v>0</v>
      </c>
      <c r="Z304" s="25">
        <f>SUM('Purchase Production System:Distribution Customer'!Z304)</f>
        <v>0</v>
      </c>
      <c r="AA304" s="25">
        <f>SUM('Purchase Production System:Distribution Customer'!AA304)</f>
        <v>0</v>
      </c>
      <c r="AB304" s="25">
        <f>SUM('Purchase Production System:Distribution Customer'!AB304)</f>
        <v>0</v>
      </c>
      <c r="AC304" s="25">
        <f>SUM('Purchase Production System:Distribution Customer'!AC304)</f>
        <v>0</v>
      </c>
      <c r="AD304" s="25">
        <f>SUM('Purchase Production System:Distribution Customer'!AD304)</f>
        <v>0</v>
      </c>
      <c r="AE304" s="25">
        <f>SUM('Purchase Production System:Distribution Customer'!AE304)</f>
        <v>0</v>
      </c>
      <c r="AF304" s="25">
        <f>SUM('Purchase Production System:Distribution Customer'!AF304)</f>
        <v>0</v>
      </c>
      <c r="AG304" s="25">
        <f>SUM('Purchase Production System:Distribution Customer'!AG304)</f>
        <v>0</v>
      </c>
      <c r="AH304" s="25">
        <f>SUM('Purchase Production System:Distribution Customer'!AH304)</f>
        <v>0</v>
      </c>
    </row>
    <row r="305" spans="1:34" s="172" customFormat="1" ht="12" customHeight="1">
      <c r="A305" s="1"/>
      <c r="B305" s="16" t="s">
        <v>42</v>
      </c>
      <c r="C305" s="1"/>
      <c r="D305" s="26">
        <f>SUM(D298:D304)</f>
        <v>47558.085397766932</v>
      </c>
      <c r="E305" s="33"/>
      <c r="F305" s="26">
        <f t="shared" ref="F305:G305" si="66">SUM(F298:F304)</f>
        <v>402.173</v>
      </c>
      <c r="G305" s="26">
        <f t="shared" si="66"/>
        <v>47155.912397766937</v>
      </c>
      <c r="H305" s="81"/>
      <c r="I305" s="26">
        <f t="shared" ref="I305:AH305" si="67">SUM(I298:I304)</f>
        <v>34724.890387335516</v>
      </c>
      <c r="J305" s="26">
        <f t="shared" si="67"/>
        <v>835.76632837166233</v>
      </c>
      <c r="K305" s="26">
        <f t="shared" si="67"/>
        <v>202.31452629753758</v>
      </c>
      <c r="L305" s="26">
        <f t="shared" si="67"/>
        <v>0.39001689704642273</v>
      </c>
      <c r="M305" s="26">
        <f t="shared" si="67"/>
        <v>10.417058984349016</v>
      </c>
      <c r="N305" s="26">
        <f t="shared" si="67"/>
        <v>51.975029278335278</v>
      </c>
      <c r="O305" s="26">
        <f t="shared" si="67"/>
        <v>30.228842893206352</v>
      </c>
      <c r="P305" s="26">
        <f t="shared" si="67"/>
        <v>7.7332206172255766</v>
      </c>
      <c r="Q305" s="26">
        <f t="shared" si="67"/>
        <v>11.447132015452123</v>
      </c>
      <c r="R305" s="26">
        <f t="shared" si="67"/>
        <v>2.2280197744982209</v>
      </c>
      <c r="S305" s="26">
        <f t="shared" si="67"/>
        <v>57.503178803840903</v>
      </c>
      <c r="T305" s="26">
        <f t="shared" si="67"/>
        <v>3.5797323609859109</v>
      </c>
      <c r="U305" s="26">
        <f t="shared" si="67"/>
        <v>34.69891496204729</v>
      </c>
      <c r="V305" s="26">
        <f t="shared" si="67"/>
        <v>1.6933207429794679</v>
      </c>
      <c r="W305" s="26">
        <f t="shared" si="67"/>
        <v>1.5334450306533369</v>
      </c>
      <c r="X305" s="26">
        <f t="shared" si="67"/>
        <v>16.954864950235415</v>
      </c>
      <c r="Y305" s="26">
        <f t="shared" si="67"/>
        <v>4.380631563263603</v>
      </c>
      <c r="Z305" s="26">
        <f t="shared" si="67"/>
        <v>68.312146969426053</v>
      </c>
      <c r="AA305" s="26">
        <f t="shared" si="67"/>
        <v>41.514249240121579</v>
      </c>
      <c r="AB305" s="26">
        <f t="shared" si="67"/>
        <v>3.1274924608141133</v>
      </c>
      <c r="AC305" s="26">
        <f t="shared" si="67"/>
        <v>1.7886686334108111</v>
      </c>
      <c r="AD305" s="26">
        <f t="shared" si="67"/>
        <v>10978.8593961401</v>
      </c>
      <c r="AE305" s="26">
        <f t="shared" si="67"/>
        <v>282.57103253541078</v>
      </c>
      <c r="AF305" s="26">
        <f t="shared" si="67"/>
        <v>64.954480815975842</v>
      </c>
      <c r="AG305" s="26">
        <f t="shared" si="67"/>
        <v>14.4886971475369</v>
      </c>
      <c r="AH305" s="26">
        <f t="shared" si="67"/>
        <v>104.73458294531073</v>
      </c>
    </row>
    <row r="306" spans="1:34" s="172" customFormat="1" ht="12" customHeight="1">
      <c r="A306" s="1"/>
      <c r="B306" s="1"/>
      <c r="C306" s="1"/>
      <c r="D306" s="25"/>
      <c r="E306" s="33"/>
      <c r="F306" s="25"/>
      <c r="G306" s="25"/>
      <c r="H306" s="81"/>
      <c r="I306" s="25"/>
      <c r="J306" s="25"/>
      <c r="K306" s="25"/>
      <c r="L306" s="96"/>
      <c r="M306" s="25"/>
      <c r="N306" s="25"/>
      <c r="O306" s="25"/>
      <c r="P306" s="25"/>
      <c r="Q306" s="25"/>
      <c r="R306" s="25"/>
      <c r="S306" s="25"/>
      <c r="T306" s="25"/>
      <c r="U306" s="25"/>
      <c r="V306" s="25"/>
      <c r="W306" s="25"/>
      <c r="X306" s="96"/>
      <c r="Y306" s="25"/>
      <c r="Z306" s="25"/>
      <c r="AA306" s="25"/>
      <c r="AB306" s="25"/>
      <c r="AC306" s="25"/>
      <c r="AD306" s="25"/>
      <c r="AE306" s="25"/>
      <c r="AF306" s="25"/>
      <c r="AG306" s="25"/>
      <c r="AH306" s="25"/>
    </row>
    <row r="307" spans="1:34" s="172" customFormat="1" ht="12" customHeight="1">
      <c r="A307" s="16" t="s">
        <v>286</v>
      </c>
      <c r="B307" s="1"/>
      <c r="C307" s="1"/>
      <c r="D307" s="25"/>
      <c r="E307" s="33"/>
      <c r="F307" s="25"/>
      <c r="G307" s="25"/>
      <c r="H307" s="81"/>
      <c r="I307" s="25"/>
      <c r="J307" s="25"/>
      <c r="K307" s="25"/>
      <c r="L307" s="96"/>
      <c r="M307" s="25"/>
      <c r="N307" s="25"/>
      <c r="O307" s="25"/>
      <c r="P307" s="25"/>
      <c r="Q307" s="25"/>
      <c r="R307" s="25"/>
      <c r="S307" s="25"/>
      <c r="T307" s="25"/>
      <c r="U307" s="25"/>
      <c r="V307" s="25"/>
      <c r="W307" s="25"/>
      <c r="X307" s="96"/>
      <c r="Y307" s="25"/>
      <c r="Z307" s="25"/>
      <c r="AA307" s="25"/>
      <c r="AB307" s="25"/>
      <c r="AC307" s="25"/>
      <c r="AD307" s="25"/>
      <c r="AE307" s="25"/>
      <c r="AF307" s="25"/>
      <c r="AG307" s="25"/>
      <c r="AH307" s="25"/>
    </row>
    <row r="308" spans="1:34" s="172" customFormat="1" ht="12" customHeight="1">
      <c r="A308" s="1"/>
      <c r="B308" s="16" t="s">
        <v>287</v>
      </c>
      <c r="C308" s="5" t="s">
        <v>288</v>
      </c>
      <c r="D308" s="25">
        <f>SUM('Purchase Production System:Distribution Customer'!D308)</f>
        <v>95721.833965265731</v>
      </c>
      <c r="E308" s="33"/>
      <c r="F308" s="25">
        <f>SUM('Purchase Production System:Distribution Customer'!F308)</f>
        <v>442.00737348778898</v>
      </c>
      <c r="G308" s="25">
        <f>SUM('Purchase Production System:Distribution Customer'!G308)</f>
        <v>95279.826591777935</v>
      </c>
      <c r="H308" s="81"/>
      <c r="I308" s="25">
        <f>SUM('Purchase Production System:Distribution Customer'!I308)</f>
        <v>47083.441673478548</v>
      </c>
      <c r="J308" s="25">
        <f>SUM('Purchase Production System:Distribution Customer'!J308)</f>
        <v>5492.5516654893527</v>
      </c>
      <c r="K308" s="25">
        <f>SUM('Purchase Production System:Distribution Customer'!K308)</f>
        <v>2838.1531710671534</v>
      </c>
      <c r="L308" s="25">
        <f>SUM('Purchase Production System:Distribution Customer'!L308)</f>
        <v>9.4500313762025048</v>
      </c>
      <c r="M308" s="25">
        <f>SUM('Purchase Production System:Distribution Customer'!M308)</f>
        <v>88.22338871930674</v>
      </c>
      <c r="N308" s="25">
        <f>SUM('Purchase Production System:Distribution Customer'!N308)</f>
        <v>285.63261546959666</v>
      </c>
      <c r="O308" s="25">
        <f>SUM('Purchase Production System:Distribution Customer'!O308)</f>
        <v>839.39504824867322</v>
      </c>
      <c r="P308" s="25">
        <f>SUM('Purchase Production System:Distribution Customer'!P308)</f>
        <v>179.89634076376703</v>
      </c>
      <c r="Q308" s="25">
        <f>SUM('Purchase Production System:Distribution Customer'!Q308)</f>
        <v>69.106804400022</v>
      </c>
      <c r="R308" s="25">
        <f>SUM('Purchase Production System:Distribution Customer'!R308)</f>
        <v>2.236686292219729</v>
      </c>
      <c r="S308" s="25">
        <f>SUM('Purchase Production System:Distribution Customer'!S308)</f>
        <v>821.46795087209352</v>
      </c>
      <c r="T308" s="25">
        <f>SUM('Purchase Production System:Distribution Customer'!T308)</f>
        <v>41.348621213683174</v>
      </c>
      <c r="U308" s="25">
        <f>SUM('Purchase Production System:Distribution Customer'!U308)</f>
        <v>2931.5781389014701</v>
      </c>
      <c r="V308" s="25">
        <f>SUM('Purchase Production System:Distribution Customer'!V308)</f>
        <v>268.92186788617363</v>
      </c>
      <c r="W308" s="25">
        <f>SUM('Purchase Production System:Distribution Customer'!W308)</f>
        <v>271.3401623595546</v>
      </c>
      <c r="X308" s="25">
        <f>SUM('Purchase Production System:Distribution Customer'!X308)</f>
        <v>252.52453623670272</v>
      </c>
      <c r="Y308" s="25">
        <f>SUM('Purchase Production System:Distribution Customer'!Y308)</f>
        <v>200.41689303042085</v>
      </c>
      <c r="Z308" s="25">
        <f>SUM('Purchase Production System:Distribution Customer'!Z308)</f>
        <v>297.17023331186942</v>
      </c>
      <c r="AA308" s="25">
        <f>SUM('Purchase Production System:Distribution Customer'!AA308)</f>
        <v>8330.2442855965292</v>
      </c>
      <c r="AB308" s="25">
        <f>SUM('Purchase Production System:Distribution Customer'!AB308)</f>
        <v>9.1904137060489596E-2</v>
      </c>
      <c r="AC308" s="25">
        <f>SUM('Purchase Production System:Distribution Customer'!AC308)</f>
        <v>6.3872627857420827</v>
      </c>
      <c r="AD308" s="25">
        <f>SUM('Purchase Production System:Distribution Customer'!AD308)</f>
        <v>19637.848255836907</v>
      </c>
      <c r="AE308" s="25">
        <f>SUM('Purchase Production System:Distribution Customer'!AE308)</f>
        <v>2385.2650790700218</v>
      </c>
      <c r="AF308" s="25">
        <f>SUM('Purchase Production System:Distribution Customer'!AF308)</f>
        <v>2018.8243435229128</v>
      </c>
      <c r="AG308" s="25">
        <f>SUM('Purchase Production System:Distribution Customer'!AG308)</f>
        <v>926.10408102982785</v>
      </c>
      <c r="AH308" s="25">
        <f>SUM('Purchase Production System:Distribution Customer'!AH308)</f>
        <v>444.21292416992924</v>
      </c>
    </row>
    <row r="309" spans="1:34" s="172" customFormat="1" ht="12" customHeight="1">
      <c r="A309" s="1"/>
      <c r="B309" s="16" t="s">
        <v>291</v>
      </c>
      <c r="C309" s="5" t="s">
        <v>292</v>
      </c>
      <c r="D309" s="25">
        <f>SUM('Purchase Production System:Distribution Customer'!D309)</f>
        <v>1595.2230635732835</v>
      </c>
      <c r="E309" s="33"/>
      <c r="F309" s="25">
        <f>SUM('Purchase Production System:Distribution Customer'!F309)</f>
        <v>0</v>
      </c>
      <c r="G309" s="25">
        <f>SUM('Purchase Production System:Distribution Customer'!G309)</f>
        <v>1595.2230635732835</v>
      </c>
      <c r="H309" s="81"/>
      <c r="I309" s="25">
        <f>SUM('Purchase Production System:Distribution Customer'!I309)</f>
        <v>785.10235401813316</v>
      </c>
      <c r="J309" s="25">
        <f>SUM('Purchase Production System:Distribution Customer'!J309)</f>
        <v>90.916929278624295</v>
      </c>
      <c r="K309" s="25">
        <f>SUM('Purchase Production System:Distribution Customer'!K309)</f>
        <v>46.460566716094114</v>
      </c>
      <c r="L309" s="25">
        <f>SUM('Purchase Production System:Distribution Customer'!L309)</f>
        <v>0.15494121431437494</v>
      </c>
      <c r="M309" s="25">
        <f>SUM('Purchase Production System:Distribution Customer'!M309)</f>
        <v>1.4031450388983411</v>
      </c>
      <c r="N309" s="25">
        <f>SUM('Purchase Production System:Distribution Customer'!N309)</f>
        <v>4.567482509458288</v>
      </c>
      <c r="O309" s="25">
        <f>SUM('Purchase Production System:Distribution Customer'!O309)</f>
        <v>13.955653547677921</v>
      </c>
      <c r="P309" s="25">
        <f>SUM('Purchase Production System:Distribution Customer'!P309)</f>
        <v>2.9667687862114374</v>
      </c>
      <c r="Q309" s="25">
        <f>SUM('Purchase Production System:Distribution Customer'!Q309)</f>
        <v>1.077344782225534</v>
      </c>
      <c r="R309" s="25">
        <f>SUM('Purchase Production System:Distribution Customer'!R309)</f>
        <v>3.6931887957448242E-2</v>
      </c>
      <c r="S309" s="25">
        <f>SUM('Purchase Production System:Distribution Customer'!S309)</f>
        <v>13.592995431352687</v>
      </c>
      <c r="T309" s="25">
        <f>SUM('Purchase Production System:Distribution Customer'!T309)</f>
        <v>0.68272485309422726</v>
      </c>
      <c r="U309" s="25">
        <f>SUM('Purchase Production System:Distribution Customer'!U309)</f>
        <v>49.356554058425019</v>
      </c>
      <c r="V309" s="25">
        <f>SUM('Purchase Production System:Distribution Customer'!V309)</f>
        <v>4.5256035067444742</v>
      </c>
      <c r="W309" s="25">
        <f>SUM('Purchase Production System:Distribution Customer'!W309)</f>
        <v>4.575635392147583</v>
      </c>
      <c r="X309" s="25">
        <f>SUM('Purchase Production System:Distribution Customer'!X309)</f>
        <v>4.265670052228379</v>
      </c>
      <c r="Y309" s="25">
        <f>SUM('Purchase Production System:Distribution Customer'!Y309)</f>
        <v>3.3854624635729524</v>
      </c>
      <c r="Z309" s="25">
        <f>SUM('Purchase Production System:Distribution Customer'!Z309)</f>
        <v>5.0198296907828173</v>
      </c>
      <c r="AA309" s="25">
        <f>SUM('Purchase Production System:Distribution Customer'!AA309)</f>
        <v>140.71533050359906</v>
      </c>
      <c r="AB309" s="25">
        <f>SUM('Purchase Production System:Distribution Customer'!AB309)</f>
        <v>1.5524539950737802E-3</v>
      </c>
      <c r="AC309" s="25">
        <f>SUM('Purchase Production System:Distribution Customer'!AC309)</f>
        <v>0.10789429014261784</v>
      </c>
      <c r="AD309" s="25">
        <f>SUM('Purchase Production System:Distribution Customer'!AD309)</f>
        <v>327.33457236578676</v>
      </c>
      <c r="AE309" s="25">
        <f>SUM('Purchase Production System:Distribution Customer'!AE309)</f>
        <v>39.698049221885555</v>
      </c>
      <c r="AF309" s="25">
        <f>SUM('Purchase Production System:Distribution Customer'!AF309)</f>
        <v>33.023162734583877</v>
      </c>
      <c r="AG309" s="25">
        <f>SUM('Purchase Production System:Distribution Customer'!AG309)</f>
        <v>15.39252287354471</v>
      </c>
      <c r="AH309" s="25">
        <f>SUM('Purchase Production System:Distribution Customer'!AH309)</f>
        <v>6.9033859018028707</v>
      </c>
    </row>
    <row r="310" spans="1:34" s="172" customFormat="1" ht="12" customHeight="1">
      <c r="A310" s="1"/>
      <c r="B310" s="16" t="s">
        <v>293</v>
      </c>
      <c r="C310" s="5" t="s">
        <v>294</v>
      </c>
      <c r="D310" s="25">
        <f>SUM('Purchase Production System:Distribution Customer'!D310)</f>
        <v>6300.1780384600361</v>
      </c>
      <c r="E310" s="33"/>
      <c r="F310" s="25">
        <f>SUM('Purchase Production System:Distribution Customer'!F310)</f>
        <v>0</v>
      </c>
      <c r="G310" s="25">
        <f>SUM('Purchase Production System:Distribution Customer'!G310)</f>
        <v>6300.1780384600361</v>
      </c>
      <c r="H310" s="81"/>
      <c r="I310" s="25">
        <f>SUM('Purchase Production System:Distribution Customer'!I310)</f>
        <v>3100.6852406262806</v>
      </c>
      <c r="J310" s="25">
        <f>SUM('Purchase Production System:Distribution Customer'!J310)</f>
        <v>359.06755252294488</v>
      </c>
      <c r="K310" s="25">
        <f>SUM('Purchase Production System:Distribution Customer'!K310)</f>
        <v>183.49148076098925</v>
      </c>
      <c r="L310" s="25">
        <f>SUM('Purchase Production System:Distribution Customer'!L310)</f>
        <v>0.61192522724011555</v>
      </c>
      <c r="M310" s="25">
        <f>SUM('Purchase Production System:Distribution Customer'!M310)</f>
        <v>5.5415845976046949</v>
      </c>
      <c r="N310" s="25">
        <f>SUM('Purchase Production System:Distribution Customer'!N310)</f>
        <v>18.038827079569423</v>
      </c>
      <c r="O310" s="25">
        <f>SUM('Purchase Production System:Distribution Customer'!O310)</f>
        <v>55.116493737553206</v>
      </c>
      <c r="P310" s="25">
        <f>SUM('Purchase Production System:Distribution Customer'!P310)</f>
        <v>11.716964215781838</v>
      </c>
      <c r="Q310" s="25">
        <f>SUM('Purchase Production System:Distribution Customer'!Q310)</f>
        <v>4.2548682324232256</v>
      </c>
      <c r="R310" s="25">
        <f>SUM('Purchase Production System:Distribution Customer'!R310)</f>
        <v>0.14585889255336298</v>
      </c>
      <c r="S310" s="25">
        <f>SUM('Purchase Production System:Distribution Customer'!S310)</f>
        <v>53.684210847395164</v>
      </c>
      <c r="T310" s="25">
        <f>SUM('Purchase Production System:Distribution Customer'!T310)</f>
        <v>2.6963552771988288</v>
      </c>
      <c r="U310" s="25">
        <f>SUM('Purchase Production System:Distribution Customer'!U310)</f>
        <v>194.92890056166735</v>
      </c>
      <c r="V310" s="25">
        <f>SUM('Purchase Production System:Distribution Customer'!V310)</f>
        <v>17.873430039371691</v>
      </c>
      <c r="W310" s="25">
        <f>SUM('Purchase Production System:Distribution Customer'!W310)</f>
        <v>18.07102609526957</v>
      </c>
      <c r="X310" s="25">
        <f>SUM('Purchase Production System:Distribution Customer'!X310)</f>
        <v>16.846848190727226</v>
      </c>
      <c r="Y310" s="25">
        <f>SUM('Purchase Production System:Distribution Customer'!Y310)</f>
        <v>13.370554093705458</v>
      </c>
      <c r="Z310" s="25">
        <f>SUM('Purchase Production System:Distribution Customer'!Z310)</f>
        <v>19.825328191931995</v>
      </c>
      <c r="AA310" s="25">
        <f>SUM('Purchase Production System:Distribution Customer'!AA310)</f>
        <v>555.74148541182615</v>
      </c>
      <c r="AB310" s="25">
        <f>SUM('Purchase Production System:Distribution Customer'!AB310)</f>
        <v>6.1312657701767586E-3</v>
      </c>
      <c r="AC310" s="25">
        <f>SUM('Purchase Production System:Distribution Customer'!AC310)</f>
        <v>0.42611798484728258</v>
      </c>
      <c r="AD310" s="25">
        <f>SUM('Purchase Production System:Distribution Customer'!AD310)</f>
        <v>1292.7759954950639</v>
      </c>
      <c r="AE310" s="25">
        <f>SUM('Purchase Production System:Distribution Customer'!AE310)</f>
        <v>156.78357691067774</v>
      </c>
      <c r="AF310" s="25">
        <f>SUM('Purchase Production System:Distribution Customer'!AF310)</f>
        <v>130.42176318268824</v>
      </c>
      <c r="AG310" s="25">
        <f>SUM('Purchase Production System:Distribution Customer'!AG310)</f>
        <v>60.791269120179159</v>
      </c>
      <c r="AH310" s="25">
        <f>SUM('Purchase Production System:Distribution Customer'!AH310)</f>
        <v>27.264249898776029</v>
      </c>
    </row>
    <row r="311" spans="1:34" s="172" customFormat="1" ht="12" customHeight="1">
      <c r="A311" s="1"/>
      <c r="B311" s="16" t="s">
        <v>295</v>
      </c>
      <c r="C311" s="5" t="s">
        <v>296</v>
      </c>
      <c r="D311" s="25">
        <f>SUM('Purchase Production System:Distribution Customer'!D311)</f>
        <v>50617.891790967231</v>
      </c>
      <c r="E311" s="33"/>
      <c r="F311" s="25">
        <f>SUM('Purchase Production System:Distribution Customer'!F311)</f>
        <v>843.05535673088286</v>
      </c>
      <c r="G311" s="25">
        <f>SUM('Purchase Production System:Distribution Customer'!G311)</f>
        <v>49774.836434236349</v>
      </c>
      <c r="H311" s="81"/>
      <c r="I311" s="25">
        <f>SUM('Purchase Production System:Distribution Customer'!I311)</f>
        <v>23762.554523422215</v>
      </c>
      <c r="J311" s="25">
        <f>SUM('Purchase Production System:Distribution Customer'!J311)</f>
        <v>3096.4645784291233</v>
      </c>
      <c r="K311" s="25">
        <f>SUM('Purchase Production System:Distribution Customer'!K311)</f>
        <v>1732.7512697833913</v>
      </c>
      <c r="L311" s="25">
        <f>SUM('Purchase Production System:Distribution Customer'!L311)</f>
        <v>5.6290512267542487</v>
      </c>
      <c r="M311" s="25">
        <f>SUM('Purchase Production System:Distribution Customer'!M311)</f>
        <v>61.121311457838218</v>
      </c>
      <c r="N311" s="25">
        <f>SUM('Purchase Production System:Distribution Customer'!N311)</f>
        <v>187.48804686657465</v>
      </c>
      <c r="O311" s="25">
        <f>SUM('Purchase Production System:Distribution Customer'!O311)</f>
        <v>485.54226580498829</v>
      </c>
      <c r="P311" s="25">
        <f>SUM('Purchase Production System:Distribution Customer'!P311)</f>
        <v>104.31226907340518</v>
      </c>
      <c r="Q311" s="25">
        <f>SUM('Purchase Production System:Distribution Customer'!Q311)</f>
        <v>37.59094833475271</v>
      </c>
      <c r="R311" s="25">
        <f>SUM('Purchase Production System:Distribution Customer'!R311)</f>
        <v>1.0477676929328579</v>
      </c>
      <c r="S311" s="25">
        <f>SUM('Purchase Production System:Distribution Customer'!S311)</f>
        <v>484.33173671190247</v>
      </c>
      <c r="T311" s="25">
        <f>SUM('Purchase Production System:Distribution Customer'!T311)</f>
        <v>24.176599823663935</v>
      </c>
      <c r="U311" s="25">
        <f>SUM('Purchase Production System:Distribution Customer'!U311)</f>
        <v>1648.5661461513619</v>
      </c>
      <c r="V311" s="25">
        <f>SUM('Purchase Production System:Distribution Customer'!V311)</f>
        <v>147.8834812845619</v>
      </c>
      <c r="W311" s="25">
        <f>SUM('Purchase Production System:Distribution Customer'!W311)</f>
        <v>137.79828658369325</v>
      </c>
      <c r="X311" s="25">
        <f>SUM('Purchase Production System:Distribution Customer'!X311)</f>
        <v>113.01494039396755</v>
      </c>
      <c r="Y311" s="25">
        <f>SUM('Purchase Production System:Distribution Customer'!Y311)</f>
        <v>114.81652736128697</v>
      </c>
      <c r="Z311" s="25">
        <f>SUM('Purchase Production System:Distribution Customer'!Z311)</f>
        <v>161.95896620980551</v>
      </c>
      <c r="AA311" s="25">
        <f>SUM('Purchase Production System:Distribution Customer'!AA311)</f>
        <v>4723.8790149398355</v>
      </c>
      <c r="AB311" s="25">
        <f>SUM('Purchase Production System:Distribution Customer'!AB311)</f>
        <v>3.7710372602147407E-2</v>
      </c>
      <c r="AC311" s="25">
        <f>SUM('Purchase Production System:Distribution Customer'!AC311)</f>
        <v>3.6108648070797473</v>
      </c>
      <c r="AD311" s="25">
        <f>SUM('Purchase Production System:Distribution Customer'!AD311)</f>
        <v>10346.449413136255</v>
      </c>
      <c r="AE311" s="25">
        <f>SUM('Purchase Production System:Distribution Customer'!AE311)</f>
        <v>1321.1359958976857</v>
      </c>
      <c r="AF311" s="25">
        <f>SUM('Purchase Production System:Distribution Customer'!AF311)</f>
        <v>1118.7294300366075</v>
      </c>
      <c r="AG311" s="25">
        <f>SUM('Purchase Production System:Distribution Customer'!AG311)</f>
        <v>530.98088814658081</v>
      </c>
      <c r="AH311" s="25">
        <f>SUM('Purchase Production System:Distribution Customer'!AH311)</f>
        <v>266.01975701836824</v>
      </c>
    </row>
    <row r="312" spans="1:34" s="172" customFormat="1" ht="12" customHeight="1">
      <c r="A312" s="1"/>
      <c r="B312" s="16" t="s">
        <v>299</v>
      </c>
      <c r="C312" s="5" t="s">
        <v>300</v>
      </c>
      <c r="D312" s="25">
        <f>SUM('Purchase Production System:Distribution Customer'!D312)</f>
        <v>3477.9200904772906</v>
      </c>
      <c r="E312" s="33"/>
      <c r="F312" s="25">
        <f>SUM('Purchase Production System:Distribution Customer'!F312)</f>
        <v>0</v>
      </c>
      <c r="G312" s="25">
        <f>SUM('Purchase Production System:Distribution Customer'!G312)</f>
        <v>3477.9200904772906</v>
      </c>
      <c r="H312" s="81"/>
      <c r="I312" s="25">
        <f>SUM('Purchase Production System:Distribution Customer'!I312)</f>
        <v>1711.6874200679717</v>
      </c>
      <c r="J312" s="25">
        <f>SUM('Purchase Production System:Distribution Customer'!J312)</f>
        <v>198.21793084807939</v>
      </c>
      <c r="K312" s="25">
        <f>SUM('Purchase Production System:Distribution Customer'!K312)</f>
        <v>101.29375764848393</v>
      </c>
      <c r="L312" s="25">
        <f>SUM('Purchase Production System:Distribution Customer'!L312)</f>
        <v>0.33780426976766609</v>
      </c>
      <c r="M312" s="25">
        <f>SUM('Purchase Production System:Distribution Customer'!M312)</f>
        <v>3.0591498029791966</v>
      </c>
      <c r="N312" s="25">
        <f>SUM('Purchase Production System:Distribution Customer'!N312)</f>
        <v>9.9580676491509674</v>
      </c>
      <c r="O312" s="25">
        <f>SUM('Purchase Production System:Distribution Customer'!O312)</f>
        <v>30.426245054712357</v>
      </c>
      <c r="P312" s="25">
        <f>SUM('Purchase Production System:Distribution Customer'!P312)</f>
        <v>6.4681767716253153</v>
      </c>
      <c r="Q312" s="25">
        <f>SUM('Purchase Production System:Distribution Customer'!Q312)</f>
        <v>2.3488370673879331</v>
      </c>
      <c r="R312" s="25">
        <f>SUM('Purchase Production System:Distribution Customer'!R312)</f>
        <v>8.0519244010143293E-2</v>
      </c>
      <c r="S312" s="25">
        <f>SUM('Purchase Production System:Distribution Customer'!S312)</f>
        <v>29.635574472306857</v>
      </c>
      <c r="T312" s="25">
        <f>SUM('Purchase Production System:Distribution Customer'!T312)</f>
        <v>1.488483044826219</v>
      </c>
      <c r="U312" s="25">
        <f>SUM('Purchase Production System:Distribution Customer'!U312)</f>
        <v>107.60761606092399</v>
      </c>
      <c r="V312" s="25">
        <f>SUM('Purchase Production System:Distribution Customer'!V312)</f>
        <v>9.8667626597526414</v>
      </c>
      <c r="W312" s="25">
        <f>SUM('Purchase Production System:Distribution Customer'!W312)</f>
        <v>9.9758426394629094</v>
      </c>
      <c r="X312" s="25">
        <f>SUM('Purchase Production System:Distribution Customer'!X312)</f>
        <v>9.3000533359646056</v>
      </c>
      <c r="Y312" s="25">
        <f>SUM('Purchase Production System:Distribution Customer'!Y312)</f>
        <v>7.3810166029336663</v>
      </c>
      <c r="Z312" s="25">
        <f>SUM('Purchase Production System:Distribution Customer'!Z312)</f>
        <v>10.944279161336192</v>
      </c>
      <c r="AA312" s="25">
        <f>SUM('Purchase Production System:Distribution Customer'!AA312)</f>
        <v>306.78886619177604</v>
      </c>
      <c r="AB312" s="25">
        <f>SUM('Purchase Production System:Distribution Customer'!AB312)</f>
        <v>3.3846745714135001E-3</v>
      </c>
      <c r="AC312" s="25">
        <f>SUM('Purchase Production System:Distribution Customer'!AC312)</f>
        <v>0.23523213016632633</v>
      </c>
      <c r="AD312" s="25">
        <f>SUM('Purchase Production System:Distribution Customer'!AD312)</f>
        <v>713.65786486854108</v>
      </c>
      <c r="AE312" s="25">
        <f>SUM('Purchase Production System:Distribution Customer'!AE312)</f>
        <v>86.55005440573575</v>
      </c>
      <c r="AF312" s="25">
        <f>SUM('Purchase Production System:Distribution Customer'!AF312)</f>
        <v>71.997405095462398</v>
      </c>
      <c r="AG312" s="25">
        <f>SUM('Purchase Production System:Distribution Customer'!AG312)</f>
        <v>33.558920860332123</v>
      </c>
      <c r="AH312" s="25">
        <f>SUM('Purchase Production System:Distribution Customer'!AH312)</f>
        <v>15.050825849030183</v>
      </c>
    </row>
    <row r="313" spans="1:34" s="172" customFormat="1" ht="12" customHeight="1">
      <c r="A313" s="1"/>
      <c r="B313" s="16" t="s">
        <v>42</v>
      </c>
      <c r="C313" s="1"/>
      <c r="D313" s="26">
        <f>SUM(D308:D312)</f>
        <v>157713.04694874361</v>
      </c>
      <c r="E313" s="33"/>
      <c r="F313" s="26">
        <f>SUM(F308:F312)</f>
        <v>1285.0627302186717</v>
      </c>
      <c r="G313" s="26">
        <f>SUM(G308:G312)</f>
        <v>156427.98421852491</v>
      </c>
      <c r="H313" s="81"/>
      <c r="I313" s="26">
        <f t="shared" ref="I313:AH313" si="68">SUM(I308:I312)</f>
        <v>76443.471211613141</v>
      </c>
      <c r="J313" s="26">
        <f t="shared" si="68"/>
        <v>9237.2186565681241</v>
      </c>
      <c r="K313" s="26">
        <f t="shared" si="68"/>
        <v>4902.1502459761123</v>
      </c>
      <c r="L313" s="26">
        <f t="shared" si="68"/>
        <v>16.18375331427891</v>
      </c>
      <c r="M313" s="26">
        <f t="shared" si="68"/>
        <v>159.34857961662718</v>
      </c>
      <c r="N313" s="26">
        <f t="shared" si="68"/>
        <v>505.68503957434996</v>
      </c>
      <c r="O313" s="26">
        <f t="shared" si="68"/>
        <v>1424.435706393605</v>
      </c>
      <c r="P313" s="26">
        <f t="shared" si="68"/>
        <v>305.36051961079085</v>
      </c>
      <c r="Q313" s="26">
        <f t="shared" si="68"/>
        <v>114.3788028168114</v>
      </c>
      <c r="R313" s="26">
        <f t="shared" si="68"/>
        <v>3.547764009673541</v>
      </c>
      <c r="S313" s="26">
        <f t="shared" si="68"/>
        <v>1402.7124683350507</v>
      </c>
      <c r="T313" s="26">
        <f t="shared" si="68"/>
        <v>70.392784212466395</v>
      </c>
      <c r="U313" s="26">
        <f t="shared" si="68"/>
        <v>4932.037355733848</v>
      </c>
      <c r="V313" s="26">
        <f t="shared" si="68"/>
        <v>449.07114537660431</v>
      </c>
      <c r="W313" s="26">
        <f t="shared" si="68"/>
        <v>441.76095307012793</v>
      </c>
      <c r="X313" s="26">
        <f t="shared" si="68"/>
        <v>395.95204820959043</v>
      </c>
      <c r="Y313" s="26">
        <f t="shared" si="68"/>
        <v>339.37045355191992</v>
      </c>
      <c r="Z313" s="26">
        <f t="shared" si="68"/>
        <v>494.91863656572593</v>
      </c>
      <c r="AA313" s="26">
        <f t="shared" si="68"/>
        <v>14057.368982643568</v>
      </c>
      <c r="AB313" s="26">
        <f t="shared" si="68"/>
        <v>0.14068290399930106</v>
      </c>
      <c r="AC313" s="26">
        <f t="shared" si="68"/>
        <v>10.767371997978055</v>
      </c>
      <c r="AD313" s="26">
        <f t="shared" si="68"/>
        <v>32318.066101702556</v>
      </c>
      <c r="AE313" s="26">
        <f t="shared" si="68"/>
        <v>3989.4327555060063</v>
      </c>
      <c r="AF313" s="26">
        <f t="shared" si="68"/>
        <v>3372.9961045722548</v>
      </c>
      <c r="AG313" s="26">
        <f t="shared" si="68"/>
        <v>1566.8276820304648</v>
      </c>
      <c r="AH313" s="26">
        <f t="shared" si="68"/>
        <v>759.45114283790656</v>
      </c>
    </row>
    <row r="314" spans="1:34" s="172" customFormat="1" ht="12" customHeight="1">
      <c r="A314" s="1"/>
      <c r="B314" s="1"/>
      <c r="C314" s="1"/>
      <c r="D314" s="25"/>
      <c r="E314" s="33"/>
      <c r="F314" s="25"/>
      <c r="G314" s="25"/>
      <c r="H314" s="81"/>
      <c r="I314" s="25"/>
      <c r="J314" s="25"/>
      <c r="K314" s="25"/>
      <c r="L314" s="96"/>
      <c r="M314" s="25"/>
      <c r="N314" s="25"/>
      <c r="O314" s="25"/>
      <c r="P314" s="25"/>
      <c r="Q314" s="25"/>
      <c r="R314" s="25"/>
      <c r="S314" s="25"/>
      <c r="T314" s="25"/>
      <c r="U314" s="25"/>
      <c r="V314" s="25"/>
      <c r="W314" s="25"/>
      <c r="X314" s="96"/>
      <c r="Y314" s="25"/>
      <c r="Z314" s="25"/>
      <c r="AA314" s="25"/>
      <c r="AB314" s="25"/>
      <c r="AC314" s="25"/>
      <c r="AD314" s="25"/>
      <c r="AE314" s="25"/>
      <c r="AF314" s="25"/>
      <c r="AG314" s="25"/>
      <c r="AH314" s="25"/>
    </row>
    <row r="315" spans="1:34" s="172" customFormat="1" ht="12" customHeight="1">
      <c r="A315" s="16" t="s">
        <v>301</v>
      </c>
      <c r="B315" s="1"/>
      <c r="C315" s="1"/>
      <c r="D315" s="25">
        <f>SUM(D216, D235,D249,D266,D283,D289,D295,D305,D313)</f>
        <v>421084.36799999978</v>
      </c>
      <c r="E315" s="33"/>
      <c r="F315" s="25">
        <f t="shared" ref="F315:G315" si="69">SUM(F216, F235,F249,F266,F283,F289,F295,F305,F313)</f>
        <v>8027.9357087625613</v>
      </c>
      <c r="G315" s="25">
        <f t="shared" si="69"/>
        <v>413056.43229123717</v>
      </c>
      <c r="H315" s="81"/>
      <c r="I315" s="25">
        <f t="shared" ref="I315:AH315" si="70">SUM(I216, I235,I249,I266,I283,I289,I295,I305,I313)</f>
        <v>203703.13398317434</v>
      </c>
      <c r="J315" s="25">
        <f t="shared" si="70"/>
        <v>29732.028309166744</v>
      </c>
      <c r="K315" s="25">
        <f t="shared" si="70"/>
        <v>14618.017637954468</v>
      </c>
      <c r="L315" s="25">
        <f t="shared" si="70"/>
        <v>44.912832278433584</v>
      </c>
      <c r="M315" s="25">
        <f t="shared" si="70"/>
        <v>427.5843780946476</v>
      </c>
      <c r="N315" s="25">
        <f t="shared" si="70"/>
        <v>1329.3300090982498</v>
      </c>
      <c r="O315" s="25">
        <f t="shared" si="70"/>
        <v>4791.0764606898647</v>
      </c>
      <c r="P315" s="25">
        <f t="shared" si="70"/>
        <v>870.05587104974734</v>
      </c>
      <c r="Q315" s="25">
        <f t="shared" si="70"/>
        <v>252.08528149891762</v>
      </c>
      <c r="R315" s="25">
        <f t="shared" si="70"/>
        <v>8.533332594361891</v>
      </c>
      <c r="S315" s="25">
        <f t="shared" si="70"/>
        <v>4337.4964540935816</v>
      </c>
      <c r="T315" s="25">
        <f t="shared" si="70"/>
        <v>201.29906599726081</v>
      </c>
      <c r="U315" s="25">
        <f t="shared" si="70"/>
        <v>15024.31505110384</v>
      </c>
      <c r="V315" s="25">
        <f t="shared" si="70"/>
        <v>1157.4326642623821</v>
      </c>
      <c r="W315" s="25">
        <f t="shared" si="70"/>
        <v>1048.5636152865322</v>
      </c>
      <c r="X315" s="25">
        <f t="shared" si="70"/>
        <v>1008.2012676375333</v>
      </c>
      <c r="Y315" s="25">
        <f t="shared" si="70"/>
        <v>837.80701257184103</v>
      </c>
      <c r="Z315" s="25">
        <f t="shared" si="70"/>
        <v>1231.0064232377838</v>
      </c>
      <c r="AA315" s="25">
        <f t="shared" si="70"/>
        <v>32592.007222852029</v>
      </c>
      <c r="AB315" s="25">
        <f t="shared" si="70"/>
        <v>69.865771505510693</v>
      </c>
      <c r="AC315" s="25">
        <f t="shared" si="70"/>
        <v>85.265588628639435</v>
      </c>
      <c r="AD315" s="25">
        <f t="shared" si="70"/>
        <v>80910.209561116993</v>
      </c>
      <c r="AE315" s="25">
        <f t="shared" si="70"/>
        <v>11651.875349394144</v>
      </c>
      <c r="AF315" s="25">
        <f t="shared" si="70"/>
        <v>9051.8110142785717</v>
      </c>
      <c r="AG315" s="25">
        <f t="shared" si="70"/>
        <v>4474.6816210863353</v>
      </c>
      <c r="AH315" s="25">
        <f t="shared" si="70"/>
        <v>1625.7722213469692</v>
      </c>
    </row>
    <row r="316" spans="1:34" s="172" customFormat="1" ht="12" customHeight="1">
      <c r="A316" s="1"/>
      <c r="B316" s="1"/>
      <c r="C316" s="1"/>
      <c r="D316" s="25"/>
      <c r="E316" s="33"/>
      <c r="F316" s="25"/>
      <c r="G316" s="25"/>
      <c r="H316" s="81"/>
      <c r="I316" s="25"/>
      <c r="J316" s="25"/>
      <c r="K316" s="25"/>
      <c r="L316" s="96"/>
      <c r="M316" s="25"/>
      <c r="N316" s="25"/>
      <c r="O316" s="25"/>
      <c r="P316" s="25"/>
      <c r="Q316" s="25"/>
      <c r="R316" s="25"/>
      <c r="S316" s="25"/>
      <c r="T316" s="25"/>
      <c r="U316" s="25"/>
      <c r="V316" s="25"/>
      <c r="W316" s="25"/>
      <c r="X316" s="96"/>
      <c r="Y316" s="25"/>
      <c r="Z316" s="25"/>
      <c r="AA316" s="25"/>
      <c r="AB316" s="25"/>
      <c r="AC316" s="25"/>
      <c r="AD316" s="25"/>
      <c r="AE316" s="25"/>
      <c r="AF316" s="25"/>
      <c r="AG316" s="25"/>
      <c r="AH316" s="25"/>
    </row>
    <row r="317" spans="1:34" s="172" customFormat="1" ht="12" customHeight="1">
      <c r="A317" s="16" t="s">
        <v>187</v>
      </c>
      <c r="B317" s="1"/>
      <c r="C317" s="1"/>
      <c r="D317" s="30">
        <f>D207</f>
        <v>640028.39665993245</v>
      </c>
      <c r="E317" s="33"/>
      <c r="F317" s="30">
        <f t="shared" ref="F317:G317" si="71">F207</f>
        <v>0</v>
      </c>
      <c r="G317" s="30">
        <f t="shared" si="71"/>
        <v>640028.39665993245</v>
      </c>
      <c r="H317" s="81"/>
      <c r="I317" s="30">
        <f t="shared" ref="I317:AH317" si="72">I207</f>
        <v>331238.60070126562</v>
      </c>
      <c r="J317" s="30">
        <f t="shared" si="72"/>
        <v>69742.011026582812</v>
      </c>
      <c r="K317" s="30">
        <f t="shared" si="72"/>
        <v>6166.7313772280495</v>
      </c>
      <c r="L317" s="30">
        <f t="shared" si="72"/>
        <v>5.6102908144504422</v>
      </c>
      <c r="M317" s="30">
        <f t="shared" si="72"/>
        <v>32.024086112880561</v>
      </c>
      <c r="N317" s="30">
        <f t="shared" si="72"/>
        <v>504.12694299153367</v>
      </c>
      <c r="O317" s="30">
        <f t="shared" si="72"/>
        <v>2908.8750516067403</v>
      </c>
      <c r="P317" s="30">
        <f t="shared" si="72"/>
        <v>516.78364016800128</v>
      </c>
      <c r="Q317" s="30">
        <f t="shared" si="72"/>
        <v>2950.8453910076237</v>
      </c>
      <c r="R317" s="30">
        <f t="shared" si="72"/>
        <v>32.750405248312191</v>
      </c>
      <c r="S317" s="30">
        <f t="shared" si="72"/>
        <v>656.18908274113005</v>
      </c>
      <c r="T317" s="30">
        <f t="shared" si="72"/>
        <v>22.354739395262229</v>
      </c>
      <c r="U317" s="30">
        <f t="shared" si="72"/>
        <v>4637.5960701091335</v>
      </c>
      <c r="V317" s="30">
        <f t="shared" si="72"/>
        <v>64.812892019277101</v>
      </c>
      <c r="W317" s="30">
        <f t="shared" si="72"/>
        <v>877.27498463760207</v>
      </c>
      <c r="X317" s="30">
        <f t="shared" si="72"/>
        <v>826.26333746863952</v>
      </c>
      <c r="Y317" s="30">
        <f t="shared" si="72"/>
        <v>3728.9497761141884</v>
      </c>
      <c r="Z317" s="30">
        <f t="shared" si="72"/>
        <v>1160.1520505382691</v>
      </c>
      <c r="AA317" s="30">
        <f t="shared" si="72"/>
        <v>13769.571831781032</v>
      </c>
      <c r="AB317" s="30">
        <f t="shared" si="72"/>
        <v>25.959873042436318</v>
      </c>
      <c r="AC317" s="30">
        <f t="shared" si="72"/>
        <v>205.51777516171541</v>
      </c>
      <c r="AD317" s="30">
        <f t="shared" si="72"/>
        <v>148464.17108438592</v>
      </c>
      <c r="AE317" s="30">
        <f t="shared" si="72"/>
        <v>34746.471203459369</v>
      </c>
      <c r="AF317" s="30">
        <f t="shared" si="72"/>
        <v>8779.3011245098533</v>
      </c>
      <c r="AG317" s="30">
        <f t="shared" si="72"/>
        <v>118.5157477055342</v>
      </c>
      <c r="AH317" s="30">
        <f t="shared" si="72"/>
        <v>7846.9361738371663</v>
      </c>
    </row>
    <row r="318" spans="1:34" s="172" customFormat="1" ht="12" customHeight="1">
      <c r="A318" s="1"/>
      <c r="B318" s="1"/>
      <c r="C318" s="1"/>
      <c r="D318" s="25"/>
      <c r="E318" s="33"/>
      <c r="F318" s="25"/>
      <c r="G318" s="25"/>
      <c r="H318" s="81"/>
      <c r="I318" s="25"/>
      <c r="J318" s="25"/>
      <c r="K318" s="25"/>
      <c r="L318" s="96"/>
      <c r="M318" s="25"/>
      <c r="N318" s="25"/>
      <c r="O318" s="25"/>
      <c r="P318" s="25"/>
      <c r="Q318" s="25"/>
      <c r="R318" s="25"/>
      <c r="S318" s="25"/>
      <c r="T318" s="25"/>
      <c r="U318" s="25"/>
      <c r="V318" s="25"/>
      <c r="W318" s="25"/>
      <c r="X318" s="96"/>
      <c r="Y318" s="25"/>
      <c r="Z318" s="25"/>
      <c r="AA318" s="25"/>
      <c r="AB318" s="25"/>
      <c r="AC318" s="25"/>
      <c r="AD318" s="25"/>
      <c r="AE318" s="25"/>
      <c r="AF318" s="25"/>
      <c r="AG318" s="25"/>
      <c r="AH318" s="25"/>
    </row>
    <row r="319" spans="1:34" s="172" customFormat="1" ht="12" customHeight="1" thickBot="1">
      <c r="A319" s="16" t="s">
        <v>302</v>
      </c>
      <c r="B319" s="1"/>
      <c r="C319" s="1"/>
      <c r="D319" s="40">
        <f>D315+D317</f>
        <v>1061112.7646599323</v>
      </c>
      <c r="E319" s="33"/>
      <c r="F319" s="40">
        <f t="shared" ref="F319:G319" si="73">F315+F317</f>
        <v>8027.9357087625613</v>
      </c>
      <c r="G319" s="40">
        <f t="shared" si="73"/>
        <v>1053084.8289511697</v>
      </c>
      <c r="H319" s="81"/>
      <c r="I319" s="40">
        <f t="shared" ref="I319:AH319" si="74">I315+I317</f>
        <v>534941.73468443996</v>
      </c>
      <c r="J319" s="40">
        <f t="shared" si="74"/>
        <v>99474.039335749549</v>
      </c>
      <c r="K319" s="40">
        <f t="shared" si="74"/>
        <v>20784.749015182519</v>
      </c>
      <c r="L319" s="40">
        <f t="shared" si="74"/>
        <v>50.523123092884028</v>
      </c>
      <c r="M319" s="40">
        <f t="shared" si="74"/>
        <v>459.60846420752819</v>
      </c>
      <c r="N319" s="40">
        <f t="shared" si="74"/>
        <v>1833.4569520897835</v>
      </c>
      <c r="O319" s="40">
        <f t="shared" si="74"/>
        <v>7699.951512296605</v>
      </c>
      <c r="P319" s="40">
        <f t="shared" si="74"/>
        <v>1386.8395112177486</v>
      </c>
      <c r="Q319" s="40">
        <f t="shared" si="74"/>
        <v>3202.9306725065412</v>
      </c>
      <c r="R319" s="40">
        <f t="shared" si="74"/>
        <v>41.283737842674086</v>
      </c>
      <c r="S319" s="40">
        <f t="shared" si="74"/>
        <v>4993.6855368347115</v>
      </c>
      <c r="T319" s="40">
        <f t="shared" si="74"/>
        <v>223.65380539252305</v>
      </c>
      <c r="U319" s="40">
        <f t="shared" si="74"/>
        <v>19661.911121212972</v>
      </c>
      <c r="V319" s="40">
        <f t="shared" si="74"/>
        <v>1222.2455562816592</v>
      </c>
      <c r="W319" s="40">
        <f t="shared" si="74"/>
        <v>1925.8385999241343</v>
      </c>
      <c r="X319" s="40">
        <f t="shared" si="74"/>
        <v>1834.4646051061727</v>
      </c>
      <c r="Y319" s="40">
        <f t="shared" si="74"/>
        <v>4566.7567886860297</v>
      </c>
      <c r="Z319" s="40">
        <f t="shared" si="74"/>
        <v>2391.1584737760531</v>
      </c>
      <c r="AA319" s="40">
        <f t="shared" si="74"/>
        <v>46361.579054633061</v>
      </c>
      <c r="AB319" s="40">
        <f t="shared" si="74"/>
        <v>95.825644547947007</v>
      </c>
      <c r="AC319" s="40">
        <f t="shared" si="74"/>
        <v>290.78336379035483</v>
      </c>
      <c r="AD319" s="40">
        <f t="shared" si="74"/>
        <v>229374.38064550291</v>
      </c>
      <c r="AE319" s="40">
        <f t="shared" si="74"/>
        <v>46398.346552853516</v>
      </c>
      <c r="AF319" s="40">
        <f t="shared" si="74"/>
        <v>17831.112138788427</v>
      </c>
      <c r="AG319" s="40">
        <f t="shared" si="74"/>
        <v>4593.1973687918698</v>
      </c>
      <c r="AH319" s="40">
        <f t="shared" si="74"/>
        <v>9472.708395184136</v>
      </c>
    </row>
    <row r="320" spans="1:34" s="172" customFormat="1" ht="12" customHeight="1">
      <c r="A320" s="1"/>
      <c r="B320" s="1"/>
      <c r="C320" s="1"/>
      <c r="D320" s="25"/>
      <c r="E320" s="33"/>
      <c r="F320" s="25"/>
      <c r="G320" s="25"/>
      <c r="H320" s="81"/>
      <c r="I320" s="25"/>
      <c r="J320" s="25"/>
      <c r="K320" s="25"/>
      <c r="L320" s="96"/>
      <c r="M320" s="25"/>
      <c r="N320" s="25"/>
      <c r="O320" s="25"/>
      <c r="P320" s="25"/>
      <c r="Q320" s="25"/>
      <c r="R320" s="25"/>
      <c r="S320" s="25"/>
      <c r="T320" s="25"/>
      <c r="U320" s="25"/>
      <c r="V320" s="25"/>
      <c r="W320" s="25"/>
      <c r="X320" s="96"/>
      <c r="Y320" s="25"/>
      <c r="Z320" s="25"/>
      <c r="AA320" s="25"/>
      <c r="AB320" s="25"/>
      <c r="AC320" s="25"/>
      <c r="AD320" s="25"/>
      <c r="AE320" s="25"/>
      <c r="AF320" s="25"/>
      <c r="AG320" s="25"/>
      <c r="AH320" s="25"/>
    </row>
    <row r="321" spans="1:34" s="172" customFormat="1" ht="12" customHeight="1">
      <c r="A321" s="16" t="s">
        <v>303</v>
      </c>
      <c r="B321" s="1"/>
      <c r="C321" s="1"/>
      <c r="D321" s="25"/>
      <c r="E321" s="33"/>
      <c r="F321" s="25"/>
      <c r="G321" s="25"/>
      <c r="H321" s="81"/>
      <c r="I321" s="25"/>
      <c r="J321" s="25"/>
      <c r="K321" s="25"/>
      <c r="L321" s="96"/>
      <c r="M321" s="25"/>
      <c r="N321" s="25"/>
      <c r="O321" s="25"/>
      <c r="P321" s="25"/>
      <c r="Q321" s="25"/>
      <c r="R321" s="25"/>
      <c r="S321" s="25"/>
      <c r="T321" s="25"/>
      <c r="U321" s="25"/>
      <c r="V321" s="25"/>
      <c r="W321" s="25"/>
      <c r="X321" s="96"/>
      <c r="Y321" s="25"/>
      <c r="Z321" s="25"/>
      <c r="AA321" s="25"/>
      <c r="AB321" s="25"/>
      <c r="AC321" s="25"/>
      <c r="AD321" s="25"/>
      <c r="AE321" s="25"/>
      <c r="AF321" s="25"/>
      <c r="AG321" s="25"/>
      <c r="AH321" s="25"/>
    </row>
    <row r="322" spans="1:34" s="172" customFormat="1" ht="12" customHeight="1">
      <c r="A322" s="1"/>
      <c r="B322" s="16" t="s">
        <v>304</v>
      </c>
      <c r="C322" s="1"/>
      <c r="D322" s="25">
        <f>SUM('Purchase Production System:Distribution Customer'!D322)</f>
        <v>6937.7758750000003</v>
      </c>
      <c r="E322" s="33"/>
      <c r="F322" s="25">
        <f>SUM('Purchase Production System:Distribution Customer'!F322)</f>
        <v>0</v>
      </c>
      <c r="G322" s="25">
        <f>SUM('Purchase Production System:Distribution Customer'!G322)</f>
        <v>6937.7758750000003</v>
      </c>
      <c r="H322" s="81"/>
      <c r="I322" s="25">
        <f>SUM('Purchase Production System:Distribution Customer'!I322)</f>
        <v>5253.7747637506463</v>
      </c>
      <c r="J322" s="25">
        <f>SUM('Purchase Production System:Distribution Customer'!J322)</f>
        <v>34.788084874512151</v>
      </c>
      <c r="K322" s="25">
        <f>SUM('Purchase Production System:Distribution Customer'!K322)</f>
        <v>0.88994383092174889</v>
      </c>
      <c r="L322" s="25">
        <f>SUM('Purchase Production System:Distribution Customer'!L322)</f>
        <v>2.6886520571654049E-3</v>
      </c>
      <c r="M322" s="25">
        <f>SUM('Purchase Production System:Distribution Customer'!M322)</f>
        <v>5.9150345257638903E-2</v>
      </c>
      <c r="N322" s="25">
        <f>SUM('Purchase Production System:Distribution Customer'!N322)</f>
        <v>0.16055093712787702</v>
      </c>
      <c r="O322" s="25">
        <f>SUM('Purchase Production System:Distribution Customer'!O322)</f>
        <v>0.10140059187023812</v>
      </c>
      <c r="P322" s="25">
        <f>SUM('Purchase Production System:Distribution Customer'!P322)</f>
        <v>3.6488849347244778E-2</v>
      </c>
      <c r="Q322" s="25">
        <f>SUM('Purchase Production System:Distribution Customer'!Q322)</f>
        <v>9.2182356245671011E-3</v>
      </c>
      <c r="R322" s="25">
        <f>SUM('Purchase Production System:Distribution Customer'!R322)</f>
        <v>4.9932109633071793E-3</v>
      </c>
      <c r="S322" s="25">
        <f>SUM('Purchase Production System:Distribution Customer'!S322)</f>
        <v>0.16592824124220784</v>
      </c>
      <c r="T322" s="25">
        <f>SUM('Purchase Production System:Distribution Customer'!T322)</f>
        <v>9.2182356245671011E-3</v>
      </c>
      <c r="U322" s="25">
        <f>SUM('Purchase Production System:Distribution Customer'!U322)</f>
        <v>9.6023287755907308E-2</v>
      </c>
      <c r="V322" s="25">
        <f>SUM('Purchase Production System:Distribution Customer'!V322)</f>
        <v>9.9864219266143587E-3</v>
      </c>
      <c r="W322" s="25">
        <f>SUM('Purchase Production System:Distribution Customer'!W322)</f>
        <v>4.6091178122835506E-3</v>
      </c>
      <c r="X322" s="25">
        <f>SUM('Purchase Production System:Distribution Customer'!X322)</f>
        <v>0</v>
      </c>
      <c r="Y322" s="25">
        <f>SUM('Purchase Production System:Distribution Customer'!Y322)</f>
        <v>0</v>
      </c>
      <c r="Z322" s="25">
        <f>SUM('Purchase Production System:Distribution Customer'!Z322)</f>
        <v>0</v>
      </c>
      <c r="AA322" s="25">
        <f>SUM('Purchase Production System:Distribution Customer'!AA322)</f>
        <v>0</v>
      </c>
      <c r="AB322" s="25">
        <f>SUM('Purchase Production System:Distribution Customer'!AB322)</f>
        <v>0</v>
      </c>
      <c r="AC322" s="25">
        <f>SUM('Purchase Production System:Distribution Customer'!AC322)</f>
        <v>0</v>
      </c>
      <c r="AD322" s="25">
        <f>SUM('Purchase Production System:Distribution Customer'!AD322)</f>
        <v>1638.1772619596318</v>
      </c>
      <c r="AE322" s="25">
        <f>SUM('Purchase Production System:Distribution Customer'!AE322)</f>
        <v>8.9958456901244208</v>
      </c>
      <c r="AF322" s="25">
        <f>SUM('Purchase Production System:Distribution Customer'!AF322)</f>
        <v>0.22354221389575218</v>
      </c>
      <c r="AG322" s="25">
        <f>SUM('Purchase Production System:Distribution Customer'!AG322)</f>
        <v>5.0700295935119058E-2</v>
      </c>
      <c r="AH322" s="25">
        <f>SUM('Purchase Production System:Distribution Customer'!AH322)</f>
        <v>0.21547625772425602</v>
      </c>
    </row>
    <row r="323" spans="1:34" s="172" customFormat="1" ht="12" customHeight="1">
      <c r="A323" s="1"/>
      <c r="B323" s="16" t="s">
        <v>305</v>
      </c>
      <c r="C323" s="1"/>
      <c r="D323" s="25">
        <f>SUM('Purchase Production System:Distribution Customer'!D323)</f>
        <v>446.56948</v>
      </c>
      <c r="E323" s="33"/>
      <c r="F323" s="25">
        <f>SUM('Purchase Production System:Distribution Customer'!F323)</f>
        <v>0</v>
      </c>
      <c r="G323" s="25">
        <f>SUM('Purchase Production System:Distribution Customer'!G323)</f>
        <v>446.56948</v>
      </c>
      <c r="H323" s="81"/>
      <c r="I323" s="25">
        <f>SUM('Purchase Production System:Distribution Customer'!I323)</f>
        <v>338.17400656305415</v>
      </c>
      <c r="J323" s="25">
        <f>SUM('Purchase Production System:Distribution Customer'!J323)</f>
        <v>2.2392330413248982</v>
      </c>
      <c r="K323" s="25">
        <f>SUM('Purchase Production System:Distribution Customer'!K323)</f>
        <v>5.7283740634520471E-2</v>
      </c>
      <c r="L323" s="25">
        <f>SUM('Purchase Production System:Distribution Customer'!L323)</f>
        <v>1.730626605272522E-4</v>
      </c>
      <c r="M323" s="25">
        <f>SUM('Purchase Production System:Distribution Customer'!M323)</f>
        <v>3.807378531599548E-3</v>
      </c>
      <c r="N323" s="25">
        <f>SUM('Purchase Production System:Distribution Customer'!N323)</f>
        <v>1.0334313157198774E-2</v>
      </c>
      <c r="O323" s="25">
        <f>SUM('Purchase Production System:Distribution Customer'!O323)</f>
        <v>6.5269346255992251E-3</v>
      </c>
      <c r="P323" s="25">
        <f>SUM('Purchase Production System:Distribution Customer'!P323)</f>
        <v>2.3487075357269938E-3</v>
      </c>
      <c r="Q323" s="25">
        <f>SUM('Purchase Production System:Distribution Customer'!Q323)</f>
        <v>5.9335769323629311E-4</v>
      </c>
      <c r="R323" s="25">
        <f>SUM('Purchase Production System:Distribution Customer'!R323)</f>
        <v>3.2140208383632545E-4</v>
      </c>
      <c r="S323" s="25">
        <f>SUM('Purchase Production System:Distribution Customer'!S323)</f>
        <v>1.0680438478253278E-2</v>
      </c>
      <c r="T323" s="25">
        <f>SUM('Purchase Production System:Distribution Customer'!T323)</f>
        <v>5.9335769323629311E-4</v>
      </c>
      <c r="U323" s="25">
        <f>SUM('Purchase Production System:Distribution Customer'!U323)</f>
        <v>6.1808093045447208E-3</v>
      </c>
      <c r="V323" s="25">
        <f>SUM('Purchase Production System:Distribution Customer'!V323)</f>
        <v>6.428041676726509E-4</v>
      </c>
      <c r="W323" s="25">
        <f>SUM('Purchase Production System:Distribution Customer'!W323)</f>
        <v>2.9667884661814655E-4</v>
      </c>
      <c r="X323" s="25">
        <f>SUM('Purchase Production System:Distribution Customer'!X323)</f>
        <v>0</v>
      </c>
      <c r="Y323" s="25">
        <f>SUM('Purchase Production System:Distribution Customer'!Y323)</f>
        <v>0</v>
      </c>
      <c r="Z323" s="25">
        <f>SUM('Purchase Production System:Distribution Customer'!Z323)</f>
        <v>0</v>
      </c>
      <c r="AA323" s="25">
        <f>SUM('Purchase Production System:Distribution Customer'!AA323)</f>
        <v>0</v>
      </c>
      <c r="AB323" s="25">
        <f>SUM('Purchase Production System:Distribution Customer'!AB323)</f>
        <v>0</v>
      </c>
      <c r="AC323" s="25">
        <f>SUM('Purchase Production System:Distribution Customer'!AC323)</f>
        <v>0</v>
      </c>
      <c r="AD323" s="25">
        <f>SUM('Purchase Production System:Distribution Customer'!AD323)</f>
        <v>105.44589234386828</v>
      </c>
      <c r="AE323" s="25">
        <f>SUM('Purchase Production System:Distribution Customer'!AE323)</f>
        <v>0.57904293888696756</v>
      </c>
      <c r="AF323" s="25">
        <f>SUM('Purchase Production System:Distribution Customer'!AF323)</f>
        <v>1.4388924060980109E-2</v>
      </c>
      <c r="AG323" s="25">
        <f>SUM('Purchase Production System:Distribution Customer'!AG323)</f>
        <v>3.2634673127996125E-3</v>
      </c>
      <c r="AH323" s="25">
        <f>SUM('Purchase Production System:Distribution Customer'!AH323)</f>
        <v>1.3869736079398355E-2</v>
      </c>
    </row>
    <row r="324" spans="1:34" s="172" customFormat="1" ht="12" customHeight="1">
      <c r="A324" s="1"/>
      <c r="B324" s="16" t="s">
        <v>306</v>
      </c>
      <c r="C324" s="1"/>
      <c r="D324" s="25">
        <f>SUM('Purchase Production System:Distribution Customer'!D324)</f>
        <v>6296.2009850000004</v>
      </c>
      <c r="E324" s="33"/>
      <c r="F324" s="25">
        <f>SUM('Purchase Production System:Distribution Customer'!F324)</f>
        <v>1835.6539227529217</v>
      </c>
      <c r="G324" s="25">
        <f>SUM('Purchase Production System:Distribution Customer'!G324)</f>
        <v>4460.5470622470784</v>
      </c>
      <c r="H324" s="81"/>
      <c r="I324" s="25">
        <f>SUM('Purchase Production System:Distribution Customer'!I324)</f>
        <v>4429.9071443160074</v>
      </c>
      <c r="J324" s="25">
        <f>SUM('Purchase Production System:Distribution Customer'!J324)</f>
        <v>29.332811673992659</v>
      </c>
      <c r="K324" s="25">
        <f>SUM('Purchase Production System:Distribution Customer'!K324)</f>
        <v>0.75038780913130965</v>
      </c>
      <c r="L324" s="25">
        <f>SUM('Purchase Production System:Distribution Customer'!L324)</f>
        <v>2.2670326559858303E-3</v>
      </c>
      <c r="M324" s="25">
        <f>SUM('Purchase Production System:Distribution Customer'!M324)</f>
        <v>4.987471843168826E-2</v>
      </c>
      <c r="N324" s="25">
        <f>SUM('Purchase Production System:Distribution Customer'!N324)</f>
        <v>0.13537423574315385</v>
      </c>
      <c r="O324" s="25">
        <f>SUM('Purchase Production System:Distribution Customer'!O324)</f>
        <v>8.54995173114656E-2</v>
      </c>
      <c r="P324" s="25">
        <f>SUM('Purchase Production System:Distribution Customer'!P324)</f>
        <v>3.0766871759807697E-2</v>
      </c>
      <c r="Q324" s="25">
        <f>SUM('Purchase Production System:Distribution Customer'!Q324)</f>
        <v>7.7726833919514174E-3</v>
      </c>
      <c r="R324" s="25">
        <f>SUM('Purchase Production System:Distribution Customer'!R324)</f>
        <v>4.210203503973684E-3</v>
      </c>
      <c r="S324" s="25">
        <f>SUM('Purchase Production System:Distribution Customer'!S324)</f>
        <v>0.13990830105512553</v>
      </c>
      <c r="T324" s="25">
        <f>SUM('Purchase Production System:Distribution Customer'!T324)</f>
        <v>7.7726833919514174E-3</v>
      </c>
      <c r="U324" s="25">
        <f>SUM('Purchase Production System:Distribution Customer'!U324)</f>
        <v>8.0965451999493926E-2</v>
      </c>
      <c r="V324" s="25">
        <f>SUM('Purchase Production System:Distribution Customer'!V324)</f>
        <v>8.420407007947368E-3</v>
      </c>
      <c r="W324" s="25">
        <f>SUM('Purchase Production System:Distribution Customer'!W324)</f>
        <v>3.8863416959757087E-3</v>
      </c>
      <c r="X324" s="25">
        <f>SUM('Purchase Production System:Distribution Customer'!X324)</f>
        <v>0</v>
      </c>
      <c r="Y324" s="25">
        <f>SUM('Purchase Production System:Distribution Customer'!Y324)</f>
        <v>0</v>
      </c>
      <c r="Z324" s="25">
        <f>SUM('Purchase Production System:Distribution Customer'!Z324)</f>
        <v>0</v>
      </c>
      <c r="AA324" s="25">
        <f>SUM('Purchase Production System:Distribution Customer'!AA324)</f>
        <v>0</v>
      </c>
      <c r="AB324" s="25">
        <f>SUM('Purchase Production System:Distribution Customer'!AB324)</f>
        <v>0</v>
      </c>
      <c r="AC324" s="25">
        <f>SUM('Purchase Production System:Distribution Customer'!AC324)</f>
        <v>0</v>
      </c>
      <c r="AD324" s="25">
        <f>SUM('Purchase Production System:Distribution Customer'!AD324)</f>
        <v>1825.0860970260244</v>
      </c>
      <c r="AE324" s="25">
        <f>SUM('Purchase Production System:Distribution Customer'!AE324)</f>
        <v>10.022232197508147</v>
      </c>
      <c r="AF324" s="25">
        <f>SUM('Purchase Production System:Distribution Customer'!AF324)</f>
        <v>0.24904739929762787</v>
      </c>
      <c r="AG324" s="25">
        <f>SUM('Purchase Production System:Distribution Customer'!AG324)</f>
        <v>5.6484977160286727E-2</v>
      </c>
      <c r="AH324" s="25">
        <f>SUM('Purchase Production System:Distribution Customer'!AH324)</f>
        <v>0.2400611529312186</v>
      </c>
    </row>
    <row r="325" spans="1:34" s="172" customFormat="1" ht="12" customHeight="1">
      <c r="A325" s="1"/>
      <c r="B325" s="16" t="s">
        <v>307</v>
      </c>
      <c r="C325" s="1"/>
      <c r="D325" s="25">
        <f>SUM('Purchase Production System:Distribution Customer'!D325)</f>
        <v>1470.925</v>
      </c>
      <c r="E325" s="33"/>
      <c r="F325" s="25">
        <f>SUM('Purchase Production System:Distribution Customer'!F325)</f>
        <v>0</v>
      </c>
      <c r="G325" s="25">
        <f>SUM('Purchase Production System:Distribution Customer'!G325)</f>
        <v>1470.925</v>
      </c>
      <c r="H325" s="81"/>
      <c r="I325" s="25">
        <f>SUM('Purchase Production System:Distribution Customer'!I325)</f>
        <v>1027.0047800537814</v>
      </c>
      <c r="J325" s="25">
        <f>SUM('Purchase Production System:Distribution Customer'!J325)</f>
        <v>50.805778811026236</v>
      </c>
      <c r="K325" s="25">
        <f>SUM('Purchase Production System:Distribution Customer'!K325)</f>
        <v>0</v>
      </c>
      <c r="L325" s="25">
        <f>SUM('Purchase Production System:Distribution Customer'!L325)</f>
        <v>0</v>
      </c>
      <c r="M325" s="25">
        <f>SUM('Purchase Production System:Distribution Customer'!M325)</f>
        <v>0</v>
      </c>
      <c r="N325" s="25">
        <f>SUM('Purchase Production System:Distribution Customer'!N325)</f>
        <v>0</v>
      </c>
      <c r="O325" s="25">
        <f>SUM('Purchase Production System:Distribution Customer'!O325)</f>
        <v>0</v>
      </c>
      <c r="P325" s="25">
        <f>SUM('Purchase Production System:Distribution Customer'!P325)</f>
        <v>0</v>
      </c>
      <c r="Q325" s="25">
        <f>SUM('Purchase Production System:Distribution Customer'!Q325)</f>
        <v>0</v>
      </c>
      <c r="R325" s="25">
        <f>SUM('Purchase Production System:Distribution Customer'!R325)</f>
        <v>0</v>
      </c>
      <c r="S325" s="25">
        <f>SUM('Purchase Production System:Distribution Customer'!S325)</f>
        <v>0</v>
      </c>
      <c r="T325" s="25">
        <f>SUM('Purchase Production System:Distribution Customer'!T325)</f>
        <v>0</v>
      </c>
      <c r="U325" s="25">
        <f>SUM('Purchase Production System:Distribution Customer'!U325)</f>
        <v>0</v>
      </c>
      <c r="V325" s="25">
        <f>SUM('Purchase Production System:Distribution Customer'!V325)</f>
        <v>0</v>
      </c>
      <c r="W325" s="25">
        <f>SUM('Purchase Production System:Distribution Customer'!W325)</f>
        <v>0</v>
      </c>
      <c r="X325" s="25">
        <f>SUM('Purchase Production System:Distribution Customer'!X325)</f>
        <v>0</v>
      </c>
      <c r="Y325" s="25">
        <f>SUM('Purchase Production System:Distribution Customer'!Y325)</f>
        <v>0</v>
      </c>
      <c r="Z325" s="25">
        <f>SUM('Purchase Production System:Distribution Customer'!Z325)</f>
        <v>0</v>
      </c>
      <c r="AA325" s="25">
        <f>SUM('Purchase Production System:Distribution Customer'!AA325)</f>
        <v>0</v>
      </c>
      <c r="AB325" s="25">
        <f>SUM('Purchase Production System:Distribution Customer'!AB325)</f>
        <v>0</v>
      </c>
      <c r="AC325" s="25">
        <f>SUM('Purchase Production System:Distribution Customer'!AC325)</f>
        <v>0</v>
      </c>
      <c r="AD325" s="25">
        <f>SUM('Purchase Production System:Distribution Customer'!AD325)</f>
        <v>378.93168650432284</v>
      </c>
      <c r="AE325" s="25">
        <f>SUM('Purchase Production System:Distribution Customer'!AE325)</f>
        <v>14.182754630869606</v>
      </c>
      <c r="AF325" s="25">
        <f>SUM('Purchase Production System:Distribution Customer'!AF325)</f>
        <v>0</v>
      </c>
      <c r="AG325" s="25">
        <f>SUM('Purchase Production System:Distribution Customer'!AG325)</f>
        <v>0</v>
      </c>
      <c r="AH325" s="25">
        <f>SUM('Purchase Production System:Distribution Customer'!AH325)</f>
        <v>0</v>
      </c>
    </row>
    <row r="326" spans="1:34" s="172" customFormat="1" ht="12" customHeight="1">
      <c r="A326" s="1"/>
      <c r="B326" s="16" t="s">
        <v>308</v>
      </c>
      <c r="C326" s="1"/>
      <c r="D326" s="25">
        <f>SUM('Purchase Production System:Distribution Customer'!D326)</f>
        <v>1925.7102806847674</v>
      </c>
      <c r="E326" s="33"/>
      <c r="F326" s="25">
        <f>SUM('Purchase Production System:Distribution Customer'!F326)</f>
        <v>12</v>
      </c>
      <c r="G326" s="25">
        <f>SUM('Purchase Production System:Distribution Customer'!G326)</f>
        <v>1913.7102806847674</v>
      </c>
      <c r="H326" s="81"/>
      <c r="I326" s="25">
        <f>SUM('Purchase Production System:Distribution Customer'!I326)</f>
        <v>1569.4171705220047</v>
      </c>
      <c r="J326" s="25">
        <f>SUM('Purchase Production System:Distribution Customer'!J326)</f>
        <v>10.391960102351179</v>
      </c>
      <c r="K326" s="25">
        <f>SUM('Purchase Production System:Distribution Customer'!K326)</f>
        <v>0.26584564277202316</v>
      </c>
      <c r="L326" s="25">
        <f>SUM('Purchase Production System:Distribution Customer'!L326)</f>
        <v>8.0315904160732079E-4</v>
      </c>
      <c r="M326" s="25">
        <f>SUM('Purchase Production System:Distribution Customer'!M326)</f>
        <v>1.7669498915361057E-2</v>
      </c>
      <c r="N326" s="25">
        <f>SUM('Purchase Production System:Distribution Customer'!N326)</f>
        <v>4.7960068484551435E-2</v>
      </c>
      <c r="O326" s="25">
        <f>SUM('Purchase Production System:Distribution Customer'!O326)</f>
        <v>3.0290569569190379E-2</v>
      </c>
      <c r="P326" s="25">
        <f>SUM('Purchase Production System:Distribution Customer'!P326)</f>
        <v>1.0900015564670781E-2</v>
      </c>
      <c r="Q326" s="25">
        <f>SUM('Purchase Production System:Distribution Customer'!Q326)</f>
        <v>2.7536881426536708E-3</v>
      </c>
      <c r="R326" s="25">
        <f>SUM('Purchase Production System:Distribution Customer'!R326)</f>
        <v>1.4915810772707383E-3</v>
      </c>
      <c r="S326" s="25">
        <f>SUM('Purchase Production System:Distribution Customer'!S326)</f>
        <v>4.9566386567766074E-2</v>
      </c>
      <c r="T326" s="25">
        <f>SUM('Purchase Production System:Distribution Customer'!T326)</f>
        <v>2.7536881426536708E-3</v>
      </c>
      <c r="U326" s="25">
        <f>SUM('Purchase Production System:Distribution Customer'!U326)</f>
        <v>2.868425148597574E-2</v>
      </c>
      <c r="V326" s="25">
        <f>SUM('Purchase Production System:Distribution Customer'!V326)</f>
        <v>2.9831621545414765E-3</v>
      </c>
      <c r="W326" s="25">
        <f>SUM('Purchase Production System:Distribution Customer'!W326)</f>
        <v>1.3768440713268354E-3</v>
      </c>
      <c r="X326" s="25">
        <f>SUM('Purchase Production System:Distribution Customer'!X326)</f>
        <v>0</v>
      </c>
      <c r="Y326" s="25">
        <f>SUM('Purchase Production System:Distribution Customer'!Y326)</f>
        <v>0</v>
      </c>
      <c r="Z326" s="25">
        <f>SUM('Purchase Production System:Distribution Customer'!Z326)</f>
        <v>0</v>
      </c>
      <c r="AA326" s="25">
        <f>SUM('Purchase Production System:Distribution Customer'!AA326)</f>
        <v>0</v>
      </c>
      <c r="AB326" s="25">
        <f>SUM('Purchase Production System:Distribution Customer'!AB326)</f>
        <v>0</v>
      </c>
      <c r="AC326" s="25">
        <f>SUM('Purchase Production System:Distribution Customer'!AC326)</f>
        <v>0</v>
      </c>
      <c r="AD326" s="25">
        <f>SUM('Purchase Production System:Distribution Customer'!AD326)</f>
        <v>343.44939090736307</v>
      </c>
      <c r="AE326" s="25">
        <f>SUM('Purchase Production System:Distribution Customer'!AE326)</f>
        <v>1.886009404912613</v>
      </c>
      <c r="AF326" s="25">
        <f>SUM('Purchase Production System:Distribution Customer'!AF326)</f>
        <v>4.6866379473939658E-2</v>
      </c>
      <c r="AG326" s="25">
        <f>SUM('Purchase Production System:Distribution Customer'!AG326)</f>
        <v>1.0629488128110025E-2</v>
      </c>
      <c r="AH326" s="25">
        <f>SUM('Purchase Production System:Distribution Customer'!AH326)</f>
        <v>4.5175324544467613E-2</v>
      </c>
    </row>
    <row r="327" spans="1:34" s="172" customFormat="1" ht="12" customHeight="1">
      <c r="A327" s="1"/>
      <c r="B327" s="16" t="s">
        <v>309</v>
      </c>
      <c r="C327" s="1"/>
      <c r="D327" s="25">
        <f>SUM('Purchase Production System:Distribution Customer'!D327)</f>
        <v>828.64800000000002</v>
      </c>
      <c r="E327" s="33"/>
      <c r="F327" s="25">
        <f>SUM('Purchase Production System:Distribution Customer'!F327)</f>
        <v>0</v>
      </c>
      <c r="G327" s="25">
        <f>SUM('Purchase Production System:Distribution Customer'!G327)</f>
        <v>828.64800000000002</v>
      </c>
      <c r="H327" s="81"/>
      <c r="I327" s="25">
        <f>SUM('Purchase Production System:Distribution Customer'!I327)</f>
        <v>587.25258200555072</v>
      </c>
      <c r="J327" s="25">
        <f>SUM('Purchase Production System:Distribution Customer'!J327)</f>
        <v>21.825092449054061</v>
      </c>
      <c r="K327" s="25">
        <f>SUM('Purchase Production System:Distribution Customer'!K327)</f>
        <v>0</v>
      </c>
      <c r="L327" s="25">
        <f>SUM('Purchase Production System:Distribution Customer'!L327)</f>
        <v>0</v>
      </c>
      <c r="M327" s="25">
        <f>SUM('Purchase Production System:Distribution Customer'!M327)</f>
        <v>0</v>
      </c>
      <c r="N327" s="25">
        <f>SUM('Purchase Production System:Distribution Customer'!N327)</f>
        <v>0</v>
      </c>
      <c r="O327" s="25">
        <f>SUM('Purchase Production System:Distribution Customer'!O327)</f>
        <v>0</v>
      </c>
      <c r="P327" s="25">
        <f>SUM('Purchase Production System:Distribution Customer'!P327)</f>
        <v>0</v>
      </c>
      <c r="Q327" s="25">
        <f>SUM('Purchase Production System:Distribution Customer'!Q327)</f>
        <v>0</v>
      </c>
      <c r="R327" s="25">
        <f>SUM('Purchase Production System:Distribution Customer'!R327)</f>
        <v>0</v>
      </c>
      <c r="S327" s="25">
        <f>SUM('Purchase Production System:Distribution Customer'!S327)</f>
        <v>0</v>
      </c>
      <c r="T327" s="25">
        <f>SUM('Purchase Production System:Distribution Customer'!T327)</f>
        <v>0</v>
      </c>
      <c r="U327" s="25">
        <f>SUM('Purchase Production System:Distribution Customer'!U327)</f>
        <v>0</v>
      </c>
      <c r="V327" s="25">
        <f>SUM('Purchase Production System:Distribution Customer'!V327)</f>
        <v>0</v>
      </c>
      <c r="W327" s="25">
        <f>SUM('Purchase Production System:Distribution Customer'!W327)</f>
        <v>0</v>
      </c>
      <c r="X327" s="25">
        <f>SUM('Purchase Production System:Distribution Customer'!X327)</f>
        <v>0</v>
      </c>
      <c r="Y327" s="25">
        <f>SUM('Purchase Production System:Distribution Customer'!Y327)</f>
        <v>0</v>
      </c>
      <c r="Z327" s="25">
        <f>SUM('Purchase Production System:Distribution Customer'!Z327)</f>
        <v>0</v>
      </c>
      <c r="AA327" s="25">
        <f>SUM('Purchase Production System:Distribution Customer'!AA327)</f>
        <v>0</v>
      </c>
      <c r="AB327" s="25">
        <f>SUM('Purchase Production System:Distribution Customer'!AB327)</f>
        <v>0</v>
      </c>
      <c r="AC327" s="25">
        <f>SUM('Purchase Production System:Distribution Customer'!AC327)</f>
        <v>0</v>
      </c>
      <c r="AD327" s="25">
        <f>SUM('Purchase Production System:Distribution Customer'!AD327)</f>
        <v>214.33853386260355</v>
      </c>
      <c r="AE327" s="25">
        <f>SUM('Purchase Production System:Distribution Customer'!AE327)</f>
        <v>5.2317916827917159</v>
      </c>
      <c r="AF327" s="25">
        <f>SUM('Purchase Production System:Distribution Customer'!AF327)</f>
        <v>0</v>
      </c>
      <c r="AG327" s="25">
        <f>SUM('Purchase Production System:Distribution Customer'!AG327)</f>
        <v>0</v>
      </c>
      <c r="AH327" s="25">
        <f>SUM('Purchase Production System:Distribution Customer'!AH327)</f>
        <v>0</v>
      </c>
    </row>
    <row r="328" spans="1:34" s="172" customFormat="1" ht="12" customHeight="1" thickBot="1">
      <c r="A328" s="1"/>
      <c r="B328" s="16" t="s">
        <v>42</v>
      </c>
      <c r="C328" s="1"/>
      <c r="D328" s="47">
        <f>SUM(D322:D327)</f>
        <v>17905.82962068477</v>
      </c>
      <c r="E328" s="33"/>
      <c r="F328" s="47">
        <f t="shared" ref="F328:G328" si="75">SUM(F322:F327)</f>
        <v>1847.6539227529217</v>
      </c>
      <c r="G328" s="47">
        <f t="shared" si="75"/>
        <v>16058.175697931845</v>
      </c>
      <c r="H328" s="81"/>
      <c r="I328" s="47">
        <f t="shared" ref="I328:AH328" si="76">SUM(I322:I327)</f>
        <v>13205.530447211046</v>
      </c>
      <c r="J328" s="47">
        <f t="shared" si="76"/>
        <v>149.38296095226119</v>
      </c>
      <c r="K328" s="47">
        <f t="shared" si="76"/>
        <v>1.9634610234596024</v>
      </c>
      <c r="L328" s="47">
        <f t="shared" si="76"/>
        <v>5.9319064152858082E-3</v>
      </c>
      <c r="M328" s="47">
        <f t="shared" si="76"/>
        <v>0.13050194113628777</v>
      </c>
      <c r="N328" s="47">
        <f t="shared" si="76"/>
        <v>0.35421955451278103</v>
      </c>
      <c r="O328" s="47">
        <f t="shared" si="76"/>
        <v>0.22371761337649332</v>
      </c>
      <c r="P328" s="47">
        <f t="shared" si="76"/>
        <v>8.0504444207450246E-2</v>
      </c>
      <c r="Q328" s="47">
        <f t="shared" si="76"/>
        <v>2.0337964852408484E-2</v>
      </c>
      <c r="R328" s="47">
        <f t="shared" si="76"/>
        <v>1.1016397628387927E-2</v>
      </c>
      <c r="S328" s="47">
        <f t="shared" si="76"/>
        <v>0.36608336734335273</v>
      </c>
      <c r="T328" s="47">
        <f t="shared" si="76"/>
        <v>2.0337964852408484E-2</v>
      </c>
      <c r="U328" s="47">
        <f t="shared" si="76"/>
        <v>0.21185380054592168</v>
      </c>
      <c r="V328" s="47">
        <f t="shared" si="76"/>
        <v>2.2032795256775855E-2</v>
      </c>
      <c r="W328" s="47">
        <f t="shared" si="76"/>
        <v>1.0168982426204242E-2</v>
      </c>
      <c r="X328" s="47">
        <f t="shared" si="76"/>
        <v>0</v>
      </c>
      <c r="Y328" s="47">
        <f t="shared" si="76"/>
        <v>0</v>
      </c>
      <c r="Z328" s="47">
        <f t="shared" si="76"/>
        <v>0</v>
      </c>
      <c r="AA328" s="47">
        <f t="shared" si="76"/>
        <v>0</v>
      </c>
      <c r="AB328" s="47">
        <f t="shared" si="76"/>
        <v>0</v>
      </c>
      <c r="AC328" s="47">
        <f t="shared" si="76"/>
        <v>0</v>
      </c>
      <c r="AD328" s="47">
        <f t="shared" si="76"/>
        <v>4505.4288626038151</v>
      </c>
      <c r="AE328" s="47">
        <f t="shared" si="76"/>
        <v>40.897676545093468</v>
      </c>
      <c r="AF328" s="47">
        <f t="shared" si="76"/>
        <v>0.53384491672829981</v>
      </c>
      <c r="AG328" s="47">
        <f t="shared" si="76"/>
        <v>0.12107822853631543</v>
      </c>
      <c r="AH328" s="47">
        <f t="shared" si="76"/>
        <v>0.51458247127934054</v>
      </c>
    </row>
    <row r="329" spans="1:34" s="172" customFormat="1" ht="12" customHeight="1">
      <c r="A329" s="1"/>
      <c r="B329" s="1"/>
      <c r="C329" s="1"/>
      <c r="D329" s="25"/>
      <c r="E329" s="33"/>
      <c r="F329" s="25"/>
      <c r="G329" s="25"/>
      <c r="H329" s="81"/>
      <c r="I329" s="25"/>
      <c r="J329" s="25"/>
      <c r="K329" s="25"/>
      <c r="L329" s="96"/>
      <c r="M329" s="25"/>
      <c r="N329" s="25"/>
      <c r="O329" s="25"/>
      <c r="P329" s="25"/>
      <c r="Q329" s="25"/>
      <c r="R329" s="25"/>
      <c r="S329" s="25"/>
      <c r="T329" s="25"/>
      <c r="U329" s="25"/>
      <c r="V329" s="25"/>
      <c r="W329" s="25"/>
      <c r="X329" s="96"/>
      <c r="Y329" s="25"/>
      <c r="Z329" s="25"/>
      <c r="AA329" s="25"/>
      <c r="AB329" s="25"/>
      <c r="AC329" s="25"/>
      <c r="AD329" s="25"/>
      <c r="AE329" s="25"/>
      <c r="AF329" s="25"/>
      <c r="AG329" s="25"/>
      <c r="AH329" s="25"/>
    </row>
    <row r="330" spans="1:34" s="172" customFormat="1" ht="12" customHeight="1">
      <c r="A330" s="1"/>
      <c r="B330" s="31"/>
      <c r="C330" s="1"/>
      <c r="D330" s="1"/>
      <c r="E330" s="1"/>
      <c r="F330" s="1"/>
      <c r="G330" s="1"/>
      <c r="H330" s="5"/>
      <c r="I330" s="1"/>
      <c r="J330" s="1"/>
      <c r="K330" s="1"/>
      <c r="L330" s="78"/>
      <c r="M330" s="1"/>
      <c r="N330" s="1"/>
      <c r="O330" s="1"/>
      <c r="P330" s="1"/>
      <c r="Q330" s="1"/>
      <c r="R330" s="1"/>
      <c r="S330" s="1"/>
      <c r="T330" s="1"/>
      <c r="U330" s="1"/>
      <c r="V330" s="1"/>
      <c r="W330" s="1"/>
      <c r="X330" s="78"/>
      <c r="Y330" s="1"/>
      <c r="Z330" s="1"/>
      <c r="AA330" s="1"/>
      <c r="AB330" s="1"/>
      <c r="AC330" s="1"/>
      <c r="AD330" s="1"/>
      <c r="AE330" s="1"/>
      <c r="AF330" s="1"/>
      <c r="AG330" s="1"/>
      <c r="AH330" s="1"/>
    </row>
    <row r="331" spans="1:34" s="172" customFormat="1" ht="12" customHeight="1">
      <c r="A331" s="58" t="s">
        <v>311</v>
      </c>
      <c r="B331" s="1"/>
      <c r="C331" s="1"/>
      <c r="D331" s="1"/>
      <c r="E331" s="1"/>
      <c r="F331" s="1"/>
      <c r="G331" s="1"/>
      <c r="H331" s="5"/>
      <c r="I331" s="1"/>
      <c r="J331" s="1"/>
      <c r="K331" s="1"/>
      <c r="L331" s="78"/>
      <c r="M331" s="1"/>
      <c r="N331" s="1"/>
      <c r="O331" s="1"/>
      <c r="P331" s="1"/>
      <c r="Q331" s="1"/>
      <c r="R331" s="1"/>
      <c r="S331" s="1"/>
      <c r="T331" s="1"/>
      <c r="U331" s="1"/>
      <c r="V331" s="1"/>
      <c r="W331" s="1"/>
      <c r="X331" s="78"/>
      <c r="Y331" s="1"/>
      <c r="Z331" s="1"/>
      <c r="AA331" s="1"/>
      <c r="AB331" s="1"/>
      <c r="AC331" s="1"/>
      <c r="AD331" s="1"/>
      <c r="AE331" s="1"/>
      <c r="AF331" s="1"/>
      <c r="AG331" s="1"/>
      <c r="AH331" s="1"/>
    </row>
    <row r="332" spans="1:34" ht="12" customHeight="1">
      <c r="A332" s="1"/>
      <c r="B332" s="1"/>
      <c r="C332" s="1"/>
      <c r="D332" s="1"/>
      <c r="E332" s="1"/>
      <c r="F332" s="1"/>
      <c r="G332" s="1"/>
      <c r="H332" s="5"/>
      <c r="I332" s="1"/>
      <c r="J332" s="1"/>
      <c r="K332" s="1"/>
      <c r="L332" s="78"/>
      <c r="M332" s="1"/>
      <c r="N332" s="1"/>
      <c r="O332" s="1"/>
      <c r="P332" s="1"/>
      <c r="Q332" s="1"/>
      <c r="R332" s="1"/>
      <c r="S332" s="1"/>
      <c r="T332" s="1"/>
      <c r="U332" s="1"/>
      <c r="V332" s="1"/>
      <c r="W332" s="1"/>
      <c r="X332" s="78"/>
      <c r="Y332" s="1"/>
      <c r="Z332" s="1"/>
      <c r="AA332" s="1"/>
      <c r="AB332" s="1"/>
      <c r="AC332" s="1"/>
      <c r="AD332" s="1"/>
      <c r="AE332" s="1"/>
      <c r="AF332" s="1"/>
      <c r="AG332" s="1"/>
      <c r="AH332" s="1"/>
    </row>
    <row r="333" spans="1:34" ht="12" customHeight="1">
      <c r="A333" s="16" t="s">
        <v>312</v>
      </c>
      <c r="B333" s="1"/>
      <c r="C333" s="1"/>
      <c r="D333" s="59">
        <f>D174</f>
        <v>5.9316239560111686E-2</v>
      </c>
      <c r="E333" s="1"/>
      <c r="F333" s="59"/>
      <c r="G333" s="59"/>
      <c r="H333" s="5"/>
      <c r="I333" s="59">
        <f t="shared" ref="I333:AH333" si="77">I174</f>
        <v>5.9316239560111665E-2</v>
      </c>
      <c r="J333" s="59">
        <f t="shared" si="77"/>
        <v>5.9316239560111658E-2</v>
      </c>
      <c r="K333" s="59">
        <f t="shared" si="77"/>
        <v>5.9316239560111672E-2</v>
      </c>
      <c r="L333" s="59">
        <f t="shared" si="77"/>
        <v>5.9316239560111686E-2</v>
      </c>
      <c r="M333" s="59">
        <f t="shared" si="77"/>
        <v>5.9316239560111679E-2</v>
      </c>
      <c r="N333" s="59">
        <f t="shared" si="77"/>
        <v>5.9316239560111665E-2</v>
      </c>
      <c r="O333" s="59">
        <f t="shared" si="77"/>
        <v>5.9316239560111672E-2</v>
      </c>
      <c r="P333" s="59">
        <f t="shared" si="77"/>
        <v>5.9316239560111665E-2</v>
      </c>
      <c r="Q333" s="59">
        <f t="shared" si="77"/>
        <v>5.9316239560111679E-2</v>
      </c>
      <c r="R333" s="59">
        <f t="shared" si="77"/>
        <v>5.9316239560111658E-2</v>
      </c>
      <c r="S333" s="59">
        <f t="shared" si="77"/>
        <v>5.9316239560111665E-2</v>
      </c>
      <c r="T333" s="59">
        <f t="shared" si="77"/>
        <v>5.9316239560111672E-2</v>
      </c>
      <c r="U333" s="59">
        <f t="shared" si="77"/>
        <v>5.9316239560111693E-2</v>
      </c>
      <c r="V333" s="59">
        <f t="shared" si="77"/>
        <v>5.9316239560111651E-2</v>
      </c>
      <c r="W333" s="59">
        <f t="shared" si="77"/>
        <v>5.9316239560111665E-2</v>
      </c>
      <c r="X333" s="59">
        <f t="shared" si="77"/>
        <v>5.9316239560111679E-2</v>
      </c>
      <c r="Y333" s="59">
        <f t="shared" si="77"/>
        <v>5.9316239560111665E-2</v>
      </c>
      <c r="Z333" s="59">
        <f t="shared" si="77"/>
        <v>5.9316239560111672E-2</v>
      </c>
      <c r="AA333" s="59">
        <f t="shared" si="77"/>
        <v>5.9316239560111693E-2</v>
      </c>
      <c r="AB333" s="59">
        <f t="shared" si="77"/>
        <v>5.9316239560111658E-2</v>
      </c>
      <c r="AC333" s="59">
        <f t="shared" si="77"/>
        <v>5.9316239560111672E-2</v>
      </c>
      <c r="AD333" s="59">
        <f t="shared" si="77"/>
        <v>5.93162395601117E-2</v>
      </c>
      <c r="AE333" s="59">
        <f t="shared" si="77"/>
        <v>5.9316239560111637E-2</v>
      </c>
      <c r="AF333" s="59">
        <f t="shared" si="77"/>
        <v>5.9316239560111651E-2</v>
      </c>
      <c r="AG333" s="59">
        <f t="shared" si="77"/>
        <v>5.9316239560111693E-2</v>
      </c>
      <c r="AH333" s="59">
        <f t="shared" si="77"/>
        <v>5.9316239560111665E-2</v>
      </c>
    </row>
    <row r="334" spans="1:34" ht="12" customHeight="1">
      <c r="A334" s="1"/>
      <c r="B334" s="1"/>
      <c r="C334" s="1"/>
      <c r="D334" s="1"/>
      <c r="E334" s="1"/>
      <c r="F334" s="1"/>
      <c r="G334" s="1"/>
      <c r="H334" s="5"/>
      <c r="I334" s="1"/>
      <c r="J334" s="1"/>
      <c r="K334" s="1"/>
      <c r="L334" s="78"/>
      <c r="M334" s="1"/>
      <c r="N334" s="1"/>
      <c r="O334" s="1"/>
      <c r="P334" s="1"/>
      <c r="Q334" s="1"/>
      <c r="R334" s="1"/>
      <c r="S334" s="1"/>
      <c r="T334" s="1"/>
      <c r="U334" s="1"/>
      <c r="V334" s="1"/>
      <c r="W334" s="1"/>
      <c r="X334" s="78"/>
      <c r="Y334" s="1"/>
      <c r="Z334" s="1"/>
      <c r="AA334" s="1"/>
      <c r="AB334" s="1"/>
      <c r="AC334" s="1"/>
      <c r="AD334" s="1"/>
      <c r="AE334" s="1"/>
      <c r="AF334" s="1"/>
      <c r="AG334" s="1"/>
      <c r="AH334" s="1"/>
    </row>
    <row r="335" spans="1:34" ht="12" customHeight="1">
      <c r="A335" s="16" t="s">
        <v>313</v>
      </c>
      <c r="B335" s="1"/>
      <c r="C335" s="1"/>
      <c r="D335" s="33">
        <f>D171</f>
        <v>6256964.1351188608</v>
      </c>
      <c r="E335" s="33"/>
      <c r="F335" s="33"/>
      <c r="G335" s="33"/>
      <c r="H335" s="81"/>
      <c r="I335" s="33">
        <f t="shared" ref="I335:AH335" si="78">I171</f>
        <v>2114965.6925689895</v>
      </c>
      <c r="J335" s="33">
        <f t="shared" si="78"/>
        <v>333828.15634278674</v>
      </c>
      <c r="K335" s="33">
        <f t="shared" si="78"/>
        <v>190422.15106816855</v>
      </c>
      <c r="L335" s="33">
        <f t="shared" si="78"/>
        <v>402.59393398386169</v>
      </c>
      <c r="M335" s="33">
        <f t="shared" si="78"/>
        <v>1219.4747853209128</v>
      </c>
      <c r="N335" s="33">
        <f t="shared" si="78"/>
        <v>4606.0012901558703</v>
      </c>
      <c r="O335" s="33">
        <f t="shared" si="78"/>
        <v>75792.092665810502</v>
      </c>
      <c r="P335" s="33">
        <f t="shared" si="78"/>
        <v>9735.8283018128132</v>
      </c>
      <c r="Q335" s="33">
        <f t="shared" si="78"/>
        <v>7010.90959487087</v>
      </c>
      <c r="R335" s="33">
        <f t="shared" si="78"/>
        <v>74.823846606317417</v>
      </c>
      <c r="S335" s="33">
        <f t="shared" si="78"/>
        <v>60820.176953204398</v>
      </c>
      <c r="T335" s="33">
        <f t="shared" si="78"/>
        <v>2016.2546229534505</v>
      </c>
      <c r="U335" s="33">
        <f t="shared" si="78"/>
        <v>324850.87662356073</v>
      </c>
      <c r="V335" s="33">
        <f t="shared" si="78"/>
        <v>17195.140209656172</v>
      </c>
      <c r="W335" s="33">
        <f t="shared" si="78"/>
        <v>37414.23160117837</v>
      </c>
      <c r="X335" s="33">
        <f t="shared" si="78"/>
        <v>14553.766497343255</v>
      </c>
      <c r="Y335" s="33">
        <f t="shared" si="78"/>
        <v>47334.842666624543</v>
      </c>
      <c r="Z335" s="33">
        <f t="shared" si="78"/>
        <v>1195.7091195655353</v>
      </c>
      <c r="AA335" s="33">
        <f t="shared" si="78"/>
        <v>1684901.2858856951</v>
      </c>
      <c r="AB335" s="33">
        <f t="shared" si="78"/>
        <v>502.37803585931727</v>
      </c>
      <c r="AC335" s="33">
        <f t="shared" si="78"/>
        <v>2829.5129080937504</v>
      </c>
      <c r="AD335" s="33">
        <f t="shared" si="78"/>
        <v>956583.15530294122</v>
      </c>
      <c r="AE335" s="33">
        <f t="shared" si="78"/>
        <v>161698.68579030206</v>
      </c>
      <c r="AF335" s="33">
        <f t="shared" si="78"/>
        <v>139885.66505788424</v>
      </c>
      <c r="AG335" s="33">
        <f t="shared" si="78"/>
        <v>48699.391779474179</v>
      </c>
      <c r="AH335" s="33">
        <f t="shared" si="78"/>
        <v>18425.337666018218</v>
      </c>
    </row>
    <row r="336" spans="1:34" ht="12" customHeight="1">
      <c r="A336" s="1"/>
      <c r="B336" s="1"/>
      <c r="C336" s="1"/>
      <c r="D336" s="27"/>
      <c r="E336" s="33"/>
      <c r="F336" s="148"/>
      <c r="G336" s="148"/>
      <c r="H336" s="81"/>
      <c r="I336" s="27"/>
      <c r="J336" s="27"/>
      <c r="K336" s="27"/>
      <c r="L336" s="106"/>
      <c r="M336" s="27"/>
      <c r="N336" s="27"/>
      <c r="O336" s="27"/>
      <c r="P336" s="27"/>
      <c r="Q336" s="27"/>
      <c r="R336" s="27"/>
      <c r="S336" s="27"/>
      <c r="T336" s="27"/>
      <c r="U336" s="27"/>
      <c r="V336" s="27"/>
      <c r="W336" s="27"/>
      <c r="X336" s="106"/>
      <c r="Y336" s="27"/>
      <c r="Z336" s="27"/>
      <c r="AA336" s="27"/>
      <c r="AB336" s="27"/>
      <c r="AC336" s="27"/>
      <c r="AD336" s="27"/>
      <c r="AE336" s="27"/>
      <c r="AF336" s="27"/>
      <c r="AG336" s="27"/>
      <c r="AH336" s="27"/>
    </row>
    <row r="337" spans="1:34" ht="12" customHeight="1">
      <c r="A337" s="16" t="s">
        <v>314</v>
      </c>
      <c r="B337" s="1"/>
      <c r="C337" s="1"/>
      <c r="D337" s="61">
        <f>D175</f>
        <v>371139.58355773735</v>
      </c>
      <c r="E337" s="33"/>
      <c r="F337" s="33"/>
      <c r="G337" s="148"/>
      <c r="H337" s="81"/>
      <c r="I337" s="61">
        <f t="shared" ref="I337:AH337" si="79">I175</f>
        <v>125451.81168183965</v>
      </c>
      <c r="J337" s="61">
        <f t="shared" si="79"/>
        <v>19801.430893539145</v>
      </c>
      <c r="K337" s="61">
        <f t="shared" si="79"/>
        <v>11295.12593031126</v>
      </c>
      <c r="L337" s="61">
        <f t="shared" si="79"/>
        <v>23.880358233634528</v>
      </c>
      <c r="M337" s="61">
        <f t="shared" si="79"/>
        <v>72.334658503611024</v>
      </c>
      <c r="N337" s="61">
        <f t="shared" si="79"/>
        <v>273.21067594106898</v>
      </c>
      <c r="O337" s="61">
        <f t="shared" si="79"/>
        <v>4495.7019253273984</v>
      </c>
      <c r="P337" s="61">
        <f t="shared" si="79"/>
        <v>577.49272386644395</v>
      </c>
      <c r="Q337" s="61">
        <f t="shared" si="79"/>
        <v>415.86079306364604</v>
      </c>
      <c r="R337" s="61">
        <f t="shared" si="79"/>
        <v>4.4382692101093717</v>
      </c>
      <c r="S337" s="61">
        <f t="shared" si="79"/>
        <v>3607.6241862446545</v>
      </c>
      <c r="T337" s="61">
        <f t="shared" si="79"/>
        <v>119.5966422292895</v>
      </c>
      <c r="U337" s="61">
        <f t="shared" si="79"/>
        <v>19268.932419115416</v>
      </c>
      <c r="V337" s="61">
        <f t="shared" si="79"/>
        <v>1019.9510559456741</v>
      </c>
      <c r="W337" s="61">
        <f t="shared" si="79"/>
        <v>2219.2715246129965</v>
      </c>
      <c r="X337" s="61">
        <f t="shared" si="79"/>
        <v>863.27470005833993</v>
      </c>
      <c r="Y337" s="61">
        <f t="shared" si="79"/>
        <v>2807.7248671536963</v>
      </c>
      <c r="Z337" s="61">
        <f t="shared" si="79"/>
        <v>70.924968580359504</v>
      </c>
      <c r="AA337" s="61">
        <f t="shared" si="79"/>
        <v>99942.008308736127</v>
      </c>
      <c r="AB337" s="61">
        <f t="shared" si="79"/>
        <v>29.799175924769628</v>
      </c>
      <c r="AC337" s="61">
        <f t="shared" si="79"/>
        <v>167.83606549491714</v>
      </c>
      <c r="AD337" s="61">
        <f t="shared" si="79"/>
        <v>56740.915599116794</v>
      </c>
      <c r="AE337" s="61">
        <f t="shared" si="79"/>
        <v>9591.3579828927759</v>
      </c>
      <c r="AF337" s="61">
        <f t="shared" si="79"/>
        <v>8297.4916195990008</v>
      </c>
      <c r="AG337" s="61">
        <f t="shared" si="79"/>
        <v>2888.6647892230244</v>
      </c>
      <c r="AH337" s="61">
        <f t="shared" si="79"/>
        <v>1092.9217429734854</v>
      </c>
    </row>
    <row r="338" spans="1:34" ht="12" customHeight="1">
      <c r="A338" s="16"/>
      <c r="B338" s="1"/>
      <c r="C338" s="1"/>
      <c r="D338" s="27"/>
      <c r="E338" s="33"/>
      <c r="F338" s="148"/>
      <c r="G338" s="148"/>
      <c r="H338" s="81"/>
      <c r="I338" s="27"/>
      <c r="J338" s="27"/>
      <c r="K338" s="27"/>
      <c r="L338" s="106"/>
      <c r="M338" s="27"/>
      <c r="N338" s="27"/>
      <c r="O338" s="27"/>
      <c r="P338" s="27"/>
      <c r="Q338" s="27"/>
      <c r="R338" s="27"/>
      <c r="S338" s="27"/>
      <c r="T338" s="27"/>
      <c r="U338" s="27"/>
      <c r="V338" s="27"/>
      <c r="W338" s="27"/>
      <c r="X338" s="106"/>
      <c r="Y338" s="27"/>
      <c r="Z338" s="27"/>
      <c r="AA338" s="27"/>
      <c r="AB338" s="27"/>
      <c r="AC338" s="27"/>
      <c r="AD338" s="27"/>
      <c r="AE338" s="27"/>
      <c r="AF338" s="27"/>
      <c r="AG338" s="27"/>
      <c r="AH338" s="27"/>
    </row>
    <row r="339" spans="1:34" ht="12" customHeight="1">
      <c r="A339" s="62" t="s">
        <v>315</v>
      </c>
      <c r="B339" s="1"/>
      <c r="C339" s="1"/>
      <c r="D339" s="27"/>
      <c r="E339" s="33"/>
      <c r="F339" s="148"/>
      <c r="G339" s="148"/>
      <c r="H339" s="81"/>
      <c r="I339" s="27"/>
      <c r="J339" s="27"/>
      <c r="K339" s="27"/>
      <c r="L339" s="106"/>
      <c r="M339" s="27"/>
      <c r="N339" s="27"/>
      <c r="O339" s="27"/>
      <c r="P339" s="27"/>
      <c r="Q339" s="27"/>
      <c r="R339" s="27"/>
      <c r="S339" s="27"/>
      <c r="T339" s="27"/>
      <c r="U339" s="27"/>
      <c r="V339" s="27"/>
      <c r="W339" s="27"/>
      <c r="X339" s="106"/>
      <c r="Y339" s="27"/>
      <c r="Z339" s="27"/>
      <c r="AA339" s="27"/>
      <c r="AB339" s="27"/>
      <c r="AC339" s="27"/>
      <c r="AD339" s="27"/>
      <c r="AE339" s="27"/>
      <c r="AF339" s="27"/>
      <c r="AG339" s="27"/>
      <c r="AH339" s="27"/>
    </row>
    <row r="340" spans="1:34" ht="12" customHeight="1">
      <c r="A340" s="16" t="s">
        <v>187</v>
      </c>
      <c r="B340" s="1"/>
      <c r="C340" s="1"/>
      <c r="D340" s="27">
        <f>D207</f>
        <v>640028.39665993245</v>
      </c>
      <c r="E340" s="33"/>
      <c r="F340" s="33"/>
      <c r="G340" s="148"/>
      <c r="H340" s="81"/>
      <c r="I340" s="27">
        <f t="shared" ref="I340:AH340" si="80">I207</f>
        <v>331238.60070126562</v>
      </c>
      <c r="J340" s="27">
        <f t="shared" si="80"/>
        <v>69742.011026582812</v>
      </c>
      <c r="K340" s="27">
        <f t="shared" si="80"/>
        <v>6166.7313772280495</v>
      </c>
      <c r="L340" s="27">
        <f t="shared" si="80"/>
        <v>5.6102908144504422</v>
      </c>
      <c r="M340" s="27">
        <f t="shared" si="80"/>
        <v>32.024086112880561</v>
      </c>
      <c r="N340" s="27">
        <f t="shared" si="80"/>
        <v>504.12694299153367</v>
      </c>
      <c r="O340" s="27">
        <f t="shared" si="80"/>
        <v>2908.8750516067403</v>
      </c>
      <c r="P340" s="27">
        <f t="shared" si="80"/>
        <v>516.78364016800128</v>
      </c>
      <c r="Q340" s="27">
        <f t="shared" si="80"/>
        <v>2950.8453910076237</v>
      </c>
      <c r="R340" s="27">
        <f t="shared" si="80"/>
        <v>32.750405248312191</v>
      </c>
      <c r="S340" s="27">
        <f t="shared" si="80"/>
        <v>656.18908274113005</v>
      </c>
      <c r="T340" s="27">
        <f t="shared" si="80"/>
        <v>22.354739395262229</v>
      </c>
      <c r="U340" s="27">
        <f t="shared" si="80"/>
        <v>4637.5960701091335</v>
      </c>
      <c r="V340" s="27">
        <f t="shared" si="80"/>
        <v>64.812892019277101</v>
      </c>
      <c r="W340" s="27">
        <f t="shared" si="80"/>
        <v>877.27498463760207</v>
      </c>
      <c r="X340" s="27">
        <f t="shared" si="80"/>
        <v>826.26333746863952</v>
      </c>
      <c r="Y340" s="27">
        <f t="shared" si="80"/>
        <v>3728.9497761141884</v>
      </c>
      <c r="Z340" s="27">
        <f t="shared" si="80"/>
        <v>1160.1520505382691</v>
      </c>
      <c r="AA340" s="27">
        <f t="shared" si="80"/>
        <v>13769.571831781032</v>
      </c>
      <c r="AB340" s="27">
        <f t="shared" si="80"/>
        <v>25.959873042436318</v>
      </c>
      <c r="AC340" s="27">
        <f t="shared" si="80"/>
        <v>205.51777516171541</v>
      </c>
      <c r="AD340" s="27">
        <f t="shared" si="80"/>
        <v>148464.17108438592</v>
      </c>
      <c r="AE340" s="27">
        <f t="shared" si="80"/>
        <v>34746.471203459369</v>
      </c>
      <c r="AF340" s="27">
        <f t="shared" si="80"/>
        <v>8779.3011245098533</v>
      </c>
      <c r="AG340" s="27">
        <f t="shared" si="80"/>
        <v>118.5157477055342</v>
      </c>
      <c r="AH340" s="27">
        <f t="shared" si="80"/>
        <v>7846.9361738371663</v>
      </c>
    </row>
    <row r="341" spans="1:34" ht="12" customHeight="1">
      <c r="A341" s="16" t="s">
        <v>316</v>
      </c>
      <c r="B341" s="1"/>
      <c r="C341" s="1"/>
      <c r="D341" s="27">
        <f>D216</f>
        <v>3083.4618377283368</v>
      </c>
      <c r="E341" s="33"/>
      <c r="F341" s="33"/>
      <c r="G341" s="148"/>
      <c r="H341" s="81"/>
      <c r="I341" s="27">
        <f t="shared" ref="I341:AH341" si="81">I216</f>
        <v>0</v>
      </c>
      <c r="J341" s="27">
        <f t="shared" si="81"/>
        <v>0</v>
      </c>
      <c r="K341" s="27">
        <f t="shared" si="81"/>
        <v>0</v>
      </c>
      <c r="L341" s="27">
        <f t="shared" si="81"/>
        <v>0</v>
      </c>
      <c r="M341" s="27">
        <f t="shared" si="81"/>
        <v>0</v>
      </c>
      <c r="N341" s="27">
        <f t="shared" si="81"/>
        <v>0</v>
      </c>
      <c r="O341" s="27">
        <f t="shared" si="81"/>
        <v>0</v>
      </c>
      <c r="P341" s="27">
        <f t="shared" si="81"/>
        <v>0</v>
      </c>
      <c r="Q341" s="27">
        <f t="shared" si="81"/>
        <v>0</v>
      </c>
      <c r="R341" s="27">
        <f t="shared" si="81"/>
        <v>0</v>
      </c>
      <c r="S341" s="27">
        <f t="shared" si="81"/>
        <v>0</v>
      </c>
      <c r="T341" s="27">
        <f t="shared" si="81"/>
        <v>0</v>
      </c>
      <c r="U341" s="27">
        <f t="shared" si="81"/>
        <v>0</v>
      </c>
      <c r="V341" s="27">
        <f t="shared" si="81"/>
        <v>0</v>
      </c>
      <c r="W341" s="27">
        <f t="shared" si="81"/>
        <v>0</v>
      </c>
      <c r="X341" s="27">
        <f t="shared" si="81"/>
        <v>0</v>
      </c>
      <c r="Y341" s="27">
        <f t="shared" si="81"/>
        <v>0</v>
      </c>
      <c r="Z341" s="27">
        <f t="shared" si="81"/>
        <v>0</v>
      </c>
      <c r="AA341" s="27">
        <f t="shared" si="81"/>
        <v>0</v>
      </c>
      <c r="AB341" s="27">
        <f t="shared" si="81"/>
        <v>0</v>
      </c>
      <c r="AC341" s="27">
        <f t="shared" si="81"/>
        <v>0</v>
      </c>
      <c r="AD341" s="27">
        <f t="shared" si="81"/>
        <v>2140.1257053368599</v>
      </c>
      <c r="AE341" s="27">
        <f t="shared" si="81"/>
        <v>605.378047434265</v>
      </c>
      <c r="AF341" s="27">
        <f t="shared" si="81"/>
        <v>327.81922796701497</v>
      </c>
      <c r="AG341" s="27">
        <f t="shared" si="81"/>
        <v>10.138856990196572</v>
      </c>
      <c r="AH341" s="27">
        <f t="shared" si="81"/>
        <v>0</v>
      </c>
    </row>
    <row r="342" spans="1:34" ht="12" customHeight="1">
      <c r="A342" s="16" t="s">
        <v>317</v>
      </c>
      <c r="B342" s="1"/>
      <c r="C342" s="1"/>
      <c r="D342" s="27">
        <f>D235</f>
        <v>10727.717953570425</v>
      </c>
      <c r="E342" s="33"/>
      <c r="F342" s="33"/>
      <c r="G342" s="148"/>
      <c r="H342" s="81"/>
      <c r="I342" s="27">
        <f t="shared" ref="I342:AH342" si="82">I235</f>
        <v>3227.8211057766134</v>
      </c>
      <c r="J342" s="27">
        <f t="shared" si="82"/>
        <v>1011.5148338014817</v>
      </c>
      <c r="K342" s="27">
        <f t="shared" si="82"/>
        <v>524.78543436632629</v>
      </c>
      <c r="L342" s="27">
        <f t="shared" si="82"/>
        <v>0.22036253103610334</v>
      </c>
      <c r="M342" s="27">
        <f t="shared" si="82"/>
        <v>2.7461395401615265</v>
      </c>
      <c r="N342" s="27">
        <f t="shared" si="82"/>
        <v>6.4489134681389633</v>
      </c>
      <c r="O342" s="27">
        <f t="shared" si="82"/>
        <v>230.75158021131398</v>
      </c>
      <c r="P342" s="27">
        <f t="shared" si="82"/>
        <v>19.004209671273887</v>
      </c>
      <c r="Q342" s="27">
        <f t="shared" si="82"/>
        <v>35.134182565699035</v>
      </c>
      <c r="R342" s="27">
        <f t="shared" si="82"/>
        <v>0.39260974646482227</v>
      </c>
      <c r="S342" s="27">
        <f t="shared" si="82"/>
        <v>152.03614991006845</v>
      </c>
      <c r="T342" s="27">
        <f t="shared" si="82"/>
        <v>4.8617525646651658E-2</v>
      </c>
      <c r="U342" s="27">
        <f t="shared" si="82"/>
        <v>865.00006170161703</v>
      </c>
      <c r="V342" s="27">
        <f t="shared" si="82"/>
        <v>0.21472668858987135</v>
      </c>
      <c r="W342" s="27">
        <f t="shared" si="82"/>
        <v>232.22702595437974</v>
      </c>
      <c r="X342" s="27">
        <f t="shared" si="82"/>
        <v>486.76888527354225</v>
      </c>
      <c r="Y342" s="27">
        <f t="shared" si="82"/>
        <v>63.09431065652624</v>
      </c>
      <c r="Z342" s="27">
        <f t="shared" si="82"/>
        <v>351.25792102562332</v>
      </c>
      <c r="AA342" s="27">
        <f t="shared" si="82"/>
        <v>2256.2650973834307</v>
      </c>
      <c r="AB342" s="27">
        <f t="shared" si="82"/>
        <v>0.17695643410489395</v>
      </c>
      <c r="AC342" s="27">
        <f t="shared" si="82"/>
        <v>4.6648665592207958</v>
      </c>
      <c r="AD342" s="27">
        <f t="shared" si="82"/>
        <v>877.02607526927807</v>
      </c>
      <c r="AE342" s="27">
        <f t="shared" si="82"/>
        <v>247.03344887739405</v>
      </c>
      <c r="AF342" s="27">
        <f t="shared" si="82"/>
        <v>127.57388623552832</v>
      </c>
      <c r="AG342" s="27">
        <f t="shared" si="82"/>
        <v>5.0260103841874253</v>
      </c>
      <c r="AH342" s="27">
        <f t="shared" si="82"/>
        <v>0.48454201277750436</v>
      </c>
    </row>
    <row r="343" spans="1:34" ht="12" customHeight="1">
      <c r="A343" s="16" t="s">
        <v>318</v>
      </c>
      <c r="B343" s="1"/>
      <c r="C343" s="1"/>
      <c r="D343" s="27">
        <f>D249</f>
        <v>16978.977654439208</v>
      </c>
      <c r="E343" s="33"/>
      <c r="F343" s="33"/>
      <c r="G343" s="148"/>
      <c r="H343" s="81"/>
      <c r="I343" s="27">
        <f t="shared" ref="I343:AH343" si="83">I249</f>
        <v>2116.9824385385555</v>
      </c>
      <c r="J343" s="27">
        <f t="shared" si="83"/>
        <v>720.27217841169261</v>
      </c>
      <c r="K343" s="27">
        <f t="shared" si="83"/>
        <v>438.54198082781772</v>
      </c>
      <c r="L343" s="27">
        <f t="shared" si="83"/>
        <v>0</v>
      </c>
      <c r="M343" s="27">
        <f t="shared" si="83"/>
        <v>1.9579941208129545</v>
      </c>
      <c r="N343" s="27">
        <f t="shared" si="83"/>
        <v>0</v>
      </c>
      <c r="O343" s="27">
        <f t="shared" si="83"/>
        <v>193.89364882096908</v>
      </c>
      <c r="P343" s="27">
        <f t="shared" si="83"/>
        <v>0</v>
      </c>
      <c r="Q343" s="27">
        <f t="shared" si="83"/>
        <v>29.66109098748905</v>
      </c>
      <c r="R343" s="27">
        <f t="shared" si="83"/>
        <v>0.26914384777375305</v>
      </c>
      <c r="S343" s="27">
        <f t="shared" si="83"/>
        <v>150.75352189620762</v>
      </c>
      <c r="T343" s="27">
        <f t="shared" si="83"/>
        <v>0</v>
      </c>
      <c r="U343" s="27">
        <f t="shared" si="83"/>
        <v>1332.2104974744921</v>
      </c>
      <c r="V343" s="27">
        <f t="shared" si="83"/>
        <v>0</v>
      </c>
      <c r="W343" s="27">
        <f t="shared" si="83"/>
        <v>168.08046750663266</v>
      </c>
      <c r="X343" s="27">
        <f t="shared" si="83"/>
        <v>0</v>
      </c>
      <c r="Y343" s="27">
        <f t="shared" si="83"/>
        <v>250.44618720240473</v>
      </c>
      <c r="Z343" s="27">
        <f t="shared" si="83"/>
        <v>145.23279742462711</v>
      </c>
      <c r="AA343" s="27">
        <f t="shared" si="83"/>
        <v>10404.098397518419</v>
      </c>
      <c r="AB343" s="27">
        <f t="shared" si="83"/>
        <v>66.375409205216016</v>
      </c>
      <c r="AC343" s="27">
        <f t="shared" si="83"/>
        <v>64.38201682950718</v>
      </c>
      <c r="AD343" s="27">
        <f t="shared" si="83"/>
        <v>605.56270812042703</v>
      </c>
      <c r="AE343" s="27">
        <f t="shared" si="83"/>
        <v>188.30021416640656</v>
      </c>
      <c r="AF343" s="27">
        <f t="shared" si="83"/>
        <v>96.913100612779246</v>
      </c>
      <c r="AG343" s="27">
        <f t="shared" si="83"/>
        <v>2.4503169963905522</v>
      </c>
      <c r="AH343" s="27">
        <f t="shared" si="83"/>
        <v>2.5935439305850685</v>
      </c>
    </row>
    <row r="344" spans="1:34" ht="12" customHeight="1">
      <c r="A344" s="16" t="s">
        <v>319</v>
      </c>
      <c r="B344" s="1"/>
      <c r="C344" s="1"/>
      <c r="D344" s="27">
        <f>D266</f>
        <v>46621.824461275726</v>
      </c>
      <c r="E344" s="33"/>
      <c r="F344" s="33"/>
      <c r="G344" s="148"/>
      <c r="H344" s="81"/>
      <c r="I344" s="27">
        <f t="shared" ref="I344:AH344" si="84">I266</f>
        <v>39581.69560002206</v>
      </c>
      <c r="J344" s="27">
        <f t="shared" si="84"/>
        <v>3064.447657165153</v>
      </c>
      <c r="K344" s="27">
        <f t="shared" si="84"/>
        <v>1294.3031489419632</v>
      </c>
      <c r="L344" s="27">
        <f t="shared" si="84"/>
        <v>8.7218545376124865</v>
      </c>
      <c r="M344" s="27">
        <f t="shared" si="84"/>
        <v>9.6983360057763957</v>
      </c>
      <c r="N344" s="27">
        <f t="shared" si="84"/>
        <v>88.972219566957435</v>
      </c>
      <c r="O344" s="27">
        <f t="shared" si="84"/>
        <v>466.09008541720164</v>
      </c>
      <c r="P344" s="27">
        <f t="shared" si="84"/>
        <v>170.89397325698397</v>
      </c>
      <c r="Q344" s="27">
        <f t="shared" si="84"/>
        <v>2.1123173670191941</v>
      </c>
      <c r="R344" s="27">
        <f t="shared" si="84"/>
        <v>4.8453201153224677E-2</v>
      </c>
      <c r="S344" s="27">
        <f t="shared" si="84"/>
        <v>478.31395092154264</v>
      </c>
      <c r="T344" s="27">
        <f t="shared" si="84"/>
        <v>39.907426941419281</v>
      </c>
      <c r="U344" s="27">
        <f t="shared" si="84"/>
        <v>1069.7180818296627</v>
      </c>
      <c r="V344" s="27">
        <f t="shared" si="84"/>
        <v>337.30305473451693</v>
      </c>
      <c r="W344" s="27">
        <f t="shared" si="84"/>
        <v>9.5983013666955781</v>
      </c>
      <c r="X344" s="27">
        <f t="shared" si="84"/>
        <v>0</v>
      </c>
      <c r="Y344" s="27">
        <f t="shared" si="84"/>
        <v>0</v>
      </c>
      <c r="Z344" s="27">
        <f t="shared" si="84"/>
        <v>0</v>
      </c>
      <c r="AA344" s="27">
        <f t="shared" si="84"/>
        <v>0</v>
      </c>
      <c r="AB344" s="27">
        <f t="shared" si="84"/>
        <v>0</v>
      </c>
      <c r="AC344" s="27">
        <f t="shared" si="84"/>
        <v>0</v>
      </c>
      <c r="AD344" s="27">
        <f t="shared" si="84"/>
        <v>0</v>
      </c>
      <c r="AE344" s="27">
        <f t="shared" si="84"/>
        <v>0</v>
      </c>
      <c r="AF344" s="27">
        <f t="shared" si="84"/>
        <v>0</v>
      </c>
      <c r="AG344" s="27">
        <f t="shared" si="84"/>
        <v>0</v>
      </c>
      <c r="AH344" s="27">
        <f t="shared" si="84"/>
        <v>0</v>
      </c>
    </row>
    <row r="345" spans="1:34" ht="12" customHeight="1">
      <c r="A345" s="16" t="s">
        <v>320</v>
      </c>
      <c r="B345" s="1"/>
      <c r="C345" s="1"/>
      <c r="D345" s="27">
        <f>D283</f>
        <v>22836.029700566673</v>
      </c>
      <c r="E345" s="33"/>
      <c r="F345" s="33"/>
      <c r="G345" s="148"/>
      <c r="H345" s="81"/>
      <c r="I345" s="27">
        <f t="shared" ref="I345:AH345" si="85">I283</f>
        <v>0</v>
      </c>
      <c r="J345" s="27">
        <f t="shared" si="85"/>
        <v>0</v>
      </c>
      <c r="K345" s="27">
        <f t="shared" si="85"/>
        <v>0</v>
      </c>
      <c r="L345" s="27">
        <f t="shared" si="85"/>
        <v>0</v>
      </c>
      <c r="M345" s="27">
        <f t="shared" si="85"/>
        <v>0</v>
      </c>
      <c r="N345" s="27">
        <f t="shared" si="85"/>
        <v>0</v>
      </c>
      <c r="O345" s="27">
        <f t="shared" si="85"/>
        <v>0</v>
      </c>
      <c r="P345" s="27">
        <f t="shared" si="85"/>
        <v>0</v>
      </c>
      <c r="Q345" s="27">
        <f t="shared" si="85"/>
        <v>0</v>
      </c>
      <c r="R345" s="27">
        <f t="shared" si="85"/>
        <v>0</v>
      </c>
      <c r="S345" s="27">
        <f t="shared" si="85"/>
        <v>0</v>
      </c>
      <c r="T345" s="27">
        <f t="shared" si="85"/>
        <v>0</v>
      </c>
      <c r="U345" s="27">
        <f t="shared" si="85"/>
        <v>0</v>
      </c>
      <c r="V345" s="27">
        <f t="shared" si="85"/>
        <v>0</v>
      </c>
      <c r="W345" s="27">
        <f t="shared" si="85"/>
        <v>0</v>
      </c>
      <c r="X345" s="27">
        <f t="shared" si="85"/>
        <v>0</v>
      </c>
      <c r="Y345" s="27">
        <f t="shared" si="85"/>
        <v>0</v>
      </c>
      <c r="Z345" s="27">
        <f t="shared" si="85"/>
        <v>0</v>
      </c>
      <c r="AA345" s="27">
        <f t="shared" si="85"/>
        <v>0</v>
      </c>
      <c r="AB345" s="27">
        <f t="shared" si="85"/>
        <v>0</v>
      </c>
      <c r="AC345" s="27">
        <f t="shared" si="85"/>
        <v>0</v>
      </c>
      <c r="AD345" s="27">
        <f t="shared" si="85"/>
        <v>18147.120423123808</v>
      </c>
      <c r="AE345" s="27">
        <f t="shared" si="85"/>
        <v>1610.9786725589374</v>
      </c>
      <c r="AF345" s="27">
        <f t="shared" si="85"/>
        <v>1926.8581907330388</v>
      </c>
      <c r="AG345" s="27">
        <f t="shared" si="85"/>
        <v>940.21012219491899</v>
      </c>
      <c r="AH345" s="27">
        <f t="shared" si="85"/>
        <v>210.86229195597079</v>
      </c>
    </row>
    <row r="346" spans="1:34" ht="12" customHeight="1">
      <c r="A346" s="16" t="s">
        <v>321</v>
      </c>
      <c r="B346" s="1"/>
      <c r="C346" s="1"/>
      <c r="D346" s="27">
        <f>D289</f>
        <v>39563.384112207394</v>
      </c>
      <c r="E346" s="33"/>
      <c r="F346" s="33"/>
      <c r="G346" s="148"/>
      <c r="H346" s="81"/>
      <c r="I346" s="27">
        <f t="shared" ref="I346:AH346" si="86">I289</f>
        <v>16513.718305739694</v>
      </c>
      <c r="J346" s="27">
        <f t="shared" si="86"/>
        <v>1885.8914926818493</v>
      </c>
      <c r="K346" s="27">
        <f t="shared" si="86"/>
        <v>1127.592949934407</v>
      </c>
      <c r="L346" s="27">
        <f t="shared" si="86"/>
        <v>4.0292431303649021</v>
      </c>
      <c r="M346" s="27">
        <f t="shared" si="86"/>
        <v>25.624175705233164</v>
      </c>
      <c r="N346" s="27">
        <f t="shared" si="86"/>
        <v>92.543296432839838</v>
      </c>
      <c r="O346" s="27">
        <f t="shared" si="86"/>
        <v>370.10178965040194</v>
      </c>
      <c r="P346" s="27">
        <f t="shared" si="86"/>
        <v>85.105980978114601</v>
      </c>
      <c r="Q346" s="27">
        <f t="shared" si="86"/>
        <v>37.59743414400247</v>
      </c>
      <c r="R346" s="27">
        <f t="shared" si="86"/>
        <v>0.36026870694048363</v>
      </c>
      <c r="S346" s="27">
        <f t="shared" si="86"/>
        <v>367.22879893194693</v>
      </c>
      <c r="T346" s="27">
        <f t="shared" si="86"/>
        <v>19.610128628230299</v>
      </c>
      <c r="U346" s="27">
        <f t="shared" si="86"/>
        <v>1496.3793413181488</v>
      </c>
      <c r="V346" s="27">
        <f t="shared" si="86"/>
        <v>146.96040314959362</v>
      </c>
      <c r="W346" s="27">
        <f t="shared" si="86"/>
        <v>161.11126155682084</v>
      </c>
      <c r="X346" s="27">
        <f t="shared" si="86"/>
        <v>108.52546920416522</v>
      </c>
      <c r="Y346" s="27">
        <f t="shared" si="86"/>
        <v>180.51542959772658</v>
      </c>
      <c r="Z346" s="27">
        <f t="shared" si="86"/>
        <v>171.28492125238139</v>
      </c>
      <c r="AA346" s="27">
        <f t="shared" si="86"/>
        <v>5832.7604960664939</v>
      </c>
      <c r="AB346" s="27">
        <f t="shared" si="86"/>
        <v>4.5230501376369608E-2</v>
      </c>
      <c r="AC346" s="27">
        <f t="shared" si="86"/>
        <v>3.6626646085225869</v>
      </c>
      <c r="AD346" s="27">
        <f t="shared" si="86"/>
        <v>8126.0463589903593</v>
      </c>
      <c r="AE346" s="27">
        <f t="shared" si="86"/>
        <v>1101.38263345521</v>
      </c>
      <c r="AF346" s="27">
        <f t="shared" si="86"/>
        <v>1095.0057099129085</v>
      </c>
      <c r="AG346" s="27">
        <f t="shared" si="86"/>
        <v>391.704587620084</v>
      </c>
      <c r="AH346" s="27">
        <f t="shared" si="86"/>
        <v>218.59574030957214</v>
      </c>
    </row>
    <row r="347" spans="1:34" ht="12" customHeight="1">
      <c r="A347" s="16" t="s">
        <v>322</v>
      </c>
      <c r="B347" s="1"/>
      <c r="C347" s="1"/>
      <c r="D347" s="27">
        <f>D295</f>
        <v>76001.839933701471</v>
      </c>
      <c r="E347" s="33"/>
      <c r="F347" s="33"/>
      <c r="G347" s="148"/>
      <c r="H347" s="81"/>
      <c r="I347" s="27">
        <f t="shared" ref="I347:AH347" si="87">I295</f>
        <v>31094.554934148782</v>
      </c>
      <c r="J347" s="27">
        <f t="shared" si="87"/>
        <v>12976.917162166781</v>
      </c>
      <c r="K347" s="27">
        <f t="shared" si="87"/>
        <v>6128.329351610304</v>
      </c>
      <c r="L347" s="27">
        <f t="shared" si="87"/>
        <v>15.367601868094761</v>
      </c>
      <c r="M347" s="27">
        <f t="shared" si="87"/>
        <v>217.79209412168743</v>
      </c>
      <c r="N347" s="27">
        <f t="shared" si="87"/>
        <v>583.70551077762832</v>
      </c>
      <c r="O347" s="27">
        <f t="shared" si="87"/>
        <v>2075.5748073031673</v>
      </c>
      <c r="P347" s="27">
        <f t="shared" si="87"/>
        <v>281.9579669153585</v>
      </c>
      <c r="Q347" s="27">
        <f t="shared" si="87"/>
        <v>21.754321602444367</v>
      </c>
      <c r="R347" s="27">
        <f t="shared" si="87"/>
        <v>1.6870733078578446</v>
      </c>
      <c r="S347" s="27">
        <f t="shared" si="87"/>
        <v>1728.9483852949243</v>
      </c>
      <c r="T347" s="27">
        <f t="shared" si="87"/>
        <v>67.760376328512265</v>
      </c>
      <c r="U347" s="27">
        <f t="shared" si="87"/>
        <v>5294.270798084025</v>
      </c>
      <c r="V347" s="27">
        <f t="shared" si="87"/>
        <v>222.19001357009796</v>
      </c>
      <c r="W347" s="27">
        <f t="shared" si="87"/>
        <v>34.252160801222175</v>
      </c>
      <c r="X347" s="27">
        <f t="shared" si="87"/>
        <v>0</v>
      </c>
      <c r="Y347" s="27">
        <f t="shared" si="87"/>
        <v>0</v>
      </c>
      <c r="Z347" s="27">
        <f t="shared" si="87"/>
        <v>0</v>
      </c>
      <c r="AA347" s="27">
        <f t="shared" si="87"/>
        <v>0</v>
      </c>
      <c r="AB347" s="27">
        <f t="shared" si="87"/>
        <v>0</v>
      </c>
      <c r="AC347" s="27">
        <f t="shared" si="87"/>
        <v>0</v>
      </c>
      <c r="AD347" s="27">
        <f t="shared" si="87"/>
        <v>7717.402792433606</v>
      </c>
      <c r="AE347" s="27">
        <f t="shared" si="87"/>
        <v>3626.7985448605132</v>
      </c>
      <c r="AF347" s="27">
        <f t="shared" si="87"/>
        <v>2039.690313429071</v>
      </c>
      <c r="AG347" s="27">
        <f t="shared" si="87"/>
        <v>1543.835347722556</v>
      </c>
      <c r="AH347" s="27">
        <f t="shared" si="87"/>
        <v>329.05037735484655</v>
      </c>
    </row>
    <row r="348" spans="1:34" ht="12" customHeight="1">
      <c r="A348" s="16" t="s">
        <v>323</v>
      </c>
      <c r="B348" s="1"/>
      <c r="C348" s="1"/>
      <c r="D348" s="27">
        <f>D305</f>
        <v>47558.085397766932</v>
      </c>
      <c r="E348" s="33"/>
      <c r="F348" s="33"/>
      <c r="G348" s="148"/>
      <c r="H348" s="81"/>
      <c r="I348" s="27">
        <f t="shared" ref="I348:AH348" si="88">I305</f>
        <v>34724.890387335516</v>
      </c>
      <c r="J348" s="27">
        <f t="shared" si="88"/>
        <v>835.76632837166233</v>
      </c>
      <c r="K348" s="27">
        <f t="shared" si="88"/>
        <v>202.31452629753758</v>
      </c>
      <c r="L348" s="27">
        <f t="shared" si="88"/>
        <v>0.39001689704642273</v>
      </c>
      <c r="M348" s="27">
        <f t="shared" si="88"/>
        <v>10.417058984349016</v>
      </c>
      <c r="N348" s="27">
        <f t="shared" si="88"/>
        <v>51.975029278335278</v>
      </c>
      <c r="O348" s="27">
        <f t="shared" si="88"/>
        <v>30.228842893206352</v>
      </c>
      <c r="P348" s="27">
        <f t="shared" si="88"/>
        <v>7.7332206172255766</v>
      </c>
      <c r="Q348" s="27">
        <f t="shared" si="88"/>
        <v>11.447132015452123</v>
      </c>
      <c r="R348" s="27">
        <f t="shared" si="88"/>
        <v>2.2280197744982209</v>
      </c>
      <c r="S348" s="27">
        <f t="shared" si="88"/>
        <v>57.503178803840903</v>
      </c>
      <c r="T348" s="27">
        <f t="shared" si="88"/>
        <v>3.5797323609859109</v>
      </c>
      <c r="U348" s="27">
        <f t="shared" si="88"/>
        <v>34.69891496204729</v>
      </c>
      <c r="V348" s="27">
        <f t="shared" si="88"/>
        <v>1.6933207429794679</v>
      </c>
      <c r="W348" s="27">
        <f t="shared" si="88"/>
        <v>1.5334450306533369</v>
      </c>
      <c r="X348" s="27">
        <f t="shared" si="88"/>
        <v>16.954864950235415</v>
      </c>
      <c r="Y348" s="27">
        <f t="shared" si="88"/>
        <v>4.380631563263603</v>
      </c>
      <c r="Z348" s="27">
        <f t="shared" si="88"/>
        <v>68.312146969426053</v>
      </c>
      <c r="AA348" s="27">
        <f t="shared" si="88"/>
        <v>41.514249240121579</v>
      </c>
      <c r="AB348" s="27">
        <f t="shared" si="88"/>
        <v>3.1274924608141133</v>
      </c>
      <c r="AC348" s="27">
        <f t="shared" si="88"/>
        <v>1.7886686334108111</v>
      </c>
      <c r="AD348" s="27">
        <f t="shared" si="88"/>
        <v>10978.8593961401</v>
      </c>
      <c r="AE348" s="27">
        <f t="shared" si="88"/>
        <v>282.57103253541078</v>
      </c>
      <c r="AF348" s="27">
        <f t="shared" si="88"/>
        <v>64.954480815975842</v>
      </c>
      <c r="AG348" s="27">
        <f t="shared" si="88"/>
        <v>14.4886971475369</v>
      </c>
      <c r="AH348" s="27">
        <f t="shared" si="88"/>
        <v>104.73458294531073</v>
      </c>
    </row>
    <row r="349" spans="1:34" ht="12" customHeight="1">
      <c r="A349" s="16" t="s">
        <v>324</v>
      </c>
      <c r="B349" s="1"/>
      <c r="C349" s="1"/>
      <c r="D349" s="27">
        <f>D313</f>
        <v>157713.04694874361</v>
      </c>
      <c r="E349" s="33"/>
      <c r="F349" s="33"/>
      <c r="G349" s="148"/>
      <c r="H349" s="81"/>
      <c r="I349" s="27">
        <f t="shared" ref="I349:AH349" si="89">I313</f>
        <v>76443.471211613141</v>
      </c>
      <c r="J349" s="27">
        <f t="shared" si="89"/>
        <v>9237.2186565681241</v>
      </c>
      <c r="K349" s="27">
        <f t="shared" si="89"/>
        <v>4902.1502459761123</v>
      </c>
      <c r="L349" s="27">
        <f t="shared" si="89"/>
        <v>16.18375331427891</v>
      </c>
      <c r="M349" s="27">
        <f t="shared" si="89"/>
        <v>159.34857961662718</v>
      </c>
      <c r="N349" s="27">
        <f t="shared" si="89"/>
        <v>505.68503957434996</v>
      </c>
      <c r="O349" s="27">
        <f t="shared" si="89"/>
        <v>1424.435706393605</v>
      </c>
      <c r="P349" s="27">
        <f t="shared" si="89"/>
        <v>305.36051961079085</v>
      </c>
      <c r="Q349" s="27">
        <f t="shared" si="89"/>
        <v>114.3788028168114</v>
      </c>
      <c r="R349" s="27">
        <f t="shared" si="89"/>
        <v>3.547764009673541</v>
      </c>
      <c r="S349" s="27">
        <f t="shared" si="89"/>
        <v>1402.7124683350507</v>
      </c>
      <c r="T349" s="27">
        <f t="shared" si="89"/>
        <v>70.392784212466395</v>
      </c>
      <c r="U349" s="27">
        <f t="shared" si="89"/>
        <v>4932.037355733848</v>
      </c>
      <c r="V349" s="27">
        <f t="shared" si="89"/>
        <v>449.07114537660431</v>
      </c>
      <c r="W349" s="27">
        <f t="shared" si="89"/>
        <v>441.76095307012793</v>
      </c>
      <c r="X349" s="27">
        <f t="shared" si="89"/>
        <v>395.95204820959043</v>
      </c>
      <c r="Y349" s="27">
        <f t="shared" si="89"/>
        <v>339.37045355191992</v>
      </c>
      <c r="Z349" s="27">
        <f t="shared" si="89"/>
        <v>494.91863656572593</v>
      </c>
      <c r="AA349" s="27">
        <f t="shared" si="89"/>
        <v>14057.368982643568</v>
      </c>
      <c r="AB349" s="27">
        <f t="shared" si="89"/>
        <v>0.14068290399930106</v>
      </c>
      <c r="AC349" s="27">
        <f t="shared" si="89"/>
        <v>10.767371997978055</v>
      </c>
      <c r="AD349" s="27">
        <f t="shared" si="89"/>
        <v>32318.066101702556</v>
      </c>
      <c r="AE349" s="27">
        <f t="shared" si="89"/>
        <v>3989.4327555060063</v>
      </c>
      <c r="AF349" s="27">
        <f t="shared" si="89"/>
        <v>3372.9961045722548</v>
      </c>
      <c r="AG349" s="27">
        <f t="shared" si="89"/>
        <v>1566.8276820304648</v>
      </c>
      <c r="AH349" s="27">
        <f t="shared" si="89"/>
        <v>759.45114283790656</v>
      </c>
    </row>
    <row r="350" spans="1:34" ht="12" customHeight="1">
      <c r="A350" s="1" t="s">
        <v>302</v>
      </c>
      <c r="B350" s="1"/>
      <c r="C350" s="1"/>
      <c r="D350" s="63">
        <f>SUM(D340:D349)</f>
        <v>1061112.7646599321</v>
      </c>
      <c r="E350" s="33"/>
      <c r="F350" s="148"/>
      <c r="G350" s="148"/>
      <c r="H350" s="81"/>
      <c r="I350" s="63">
        <f t="shared" ref="I350:AH350" si="90">SUM(I340:I349)</f>
        <v>534941.73468443996</v>
      </c>
      <c r="J350" s="63">
        <f t="shared" si="90"/>
        <v>99474.039335749549</v>
      </c>
      <c r="K350" s="63">
        <f t="shared" si="90"/>
        <v>20784.749015182519</v>
      </c>
      <c r="L350" s="63">
        <f t="shared" si="90"/>
        <v>50.523123092884028</v>
      </c>
      <c r="M350" s="63">
        <f t="shared" si="90"/>
        <v>459.60846420752819</v>
      </c>
      <c r="N350" s="63">
        <f t="shared" si="90"/>
        <v>1833.4569520897835</v>
      </c>
      <c r="O350" s="63">
        <f t="shared" si="90"/>
        <v>7699.951512296605</v>
      </c>
      <c r="P350" s="63">
        <f t="shared" si="90"/>
        <v>1386.8395112177484</v>
      </c>
      <c r="Q350" s="63">
        <f t="shared" si="90"/>
        <v>3202.9306725065412</v>
      </c>
      <c r="R350" s="63">
        <f t="shared" si="90"/>
        <v>41.283737842674078</v>
      </c>
      <c r="S350" s="63">
        <f t="shared" si="90"/>
        <v>4993.6855368347115</v>
      </c>
      <c r="T350" s="63">
        <f t="shared" si="90"/>
        <v>223.65380539252305</v>
      </c>
      <c r="U350" s="63">
        <f t="shared" si="90"/>
        <v>19661.911121212976</v>
      </c>
      <c r="V350" s="63">
        <f t="shared" si="90"/>
        <v>1222.2455562816594</v>
      </c>
      <c r="W350" s="63">
        <f t="shared" si="90"/>
        <v>1925.8385999241343</v>
      </c>
      <c r="X350" s="63">
        <f t="shared" si="90"/>
        <v>1834.4646051061727</v>
      </c>
      <c r="Y350" s="63">
        <f t="shared" si="90"/>
        <v>4566.7567886860297</v>
      </c>
      <c r="Z350" s="63">
        <f t="shared" si="90"/>
        <v>2391.1584737760527</v>
      </c>
      <c r="AA350" s="63">
        <f t="shared" si="90"/>
        <v>46361.579054633068</v>
      </c>
      <c r="AB350" s="63">
        <f t="shared" si="90"/>
        <v>95.825644547947007</v>
      </c>
      <c r="AC350" s="63">
        <f t="shared" si="90"/>
        <v>290.78336379035477</v>
      </c>
      <c r="AD350" s="63">
        <f t="shared" si="90"/>
        <v>229374.38064550288</v>
      </c>
      <c r="AE350" s="63">
        <f t="shared" si="90"/>
        <v>46398.346552853502</v>
      </c>
      <c r="AF350" s="63">
        <f t="shared" si="90"/>
        <v>17831.112138788423</v>
      </c>
      <c r="AG350" s="63">
        <f t="shared" si="90"/>
        <v>4593.1973687918698</v>
      </c>
      <c r="AH350" s="63">
        <f t="shared" si="90"/>
        <v>9472.708395184136</v>
      </c>
    </row>
    <row r="351" spans="1:34" ht="12" customHeight="1">
      <c r="A351" s="16"/>
      <c r="B351" s="1"/>
      <c r="C351" s="1"/>
      <c r="D351" s="27"/>
      <c r="E351" s="33"/>
      <c r="F351" s="148"/>
      <c r="G351" s="148"/>
      <c r="H351" s="81"/>
      <c r="I351" s="27"/>
      <c r="J351" s="27"/>
      <c r="K351" s="27"/>
      <c r="L351" s="106"/>
      <c r="M351" s="27"/>
      <c r="N351" s="27"/>
      <c r="O351" s="27"/>
      <c r="P351" s="27"/>
      <c r="Q351" s="27"/>
      <c r="R351" s="27"/>
      <c r="S351" s="27"/>
      <c r="T351" s="27"/>
      <c r="U351" s="27"/>
      <c r="V351" s="27"/>
      <c r="W351" s="27"/>
      <c r="X351" s="106"/>
      <c r="Y351" s="27"/>
      <c r="Z351" s="27"/>
      <c r="AA351" s="27"/>
      <c r="AB351" s="27"/>
      <c r="AC351" s="27"/>
      <c r="AD351" s="27"/>
      <c r="AE351" s="27"/>
      <c r="AF351" s="27"/>
      <c r="AG351" s="27"/>
      <c r="AH351" s="27"/>
    </row>
    <row r="352" spans="1:34" ht="12" customHeight="1">
      <c r="A352" s="1" t="s">
        <v>325</v>
      </c>
      <c r="B352" s="1"/>
      <c r="C352" s="1"/>
      <c r="D352" s="61">
        <f>D191</f>
        <v>295932.44547999999</v>
      </c>
      <c r="E352" s="33"/>
      <c r="F352" s="33"/>
      <c r="G352" s="148"/>
      <c r="H352" s="81"/>
      <c r="I352" s="61">
        <f t="shared" ref="I352:AH352" si="91">I191</f>
        <v>107454.38689721233</v>
      </c>
      <c r="J352" s="61">
        <f t="shared" si="91"/>
        <v>14500.44640418659</v>
      </c>
      <c r="K352" s="61">
        <f t="shared" si="91"/>
        <v>7656.7566097240797</v>
      </c>
      <c r="L352" s="61">
        <f t="shared" si="91"/>
        <v>22.162974206867172</v>
      </c>
      <c r="M352" s="61">
        <f t="shared" si="91"/>
        <v>59.167536643694184</v>
      </c>
      <c r="N352" s="61">
        <f t="shared" si="91"/>
        <v>274.79830255835543</v>
      </c>
      <c r="O352" s="61">
        <f t="shared" si="91"/>
        <v>2993.5010047338751</v>
      </c>
      <c r="P352" s="61">
        <f t="shared" si="91"/>
        <v>489.75609994538343</v>
      </c>
      <c r="Q352" s="61">
        <f t="shared" si="91"/>
        <v>263.46379609422104</v>
      </c>
      <c r="R352" s="61">
        <f t="shared" si="91"/>
        <v>3.0717750041713385</v>
      </c>
      <c r="S352" s="61">
        <f t="shared" si="91"/>
        <v>2642.3440591458934</v>
      </c>
      <c r="T352" s="61">
        <f t="shared" si="91"/>
        <v>112.16091311670652</v>
      </c>
      <c r="U352" s="61">
        <f t="shared" si="91"/>
        <v>12787.825271085943</v>
      </c>
      <c r="V352" s="61">
        <f t="shared" si="91"/>
        <v>954.2217983467965</v>
      </c>
      <c r="W352" s="61">
        <f t="shared" si="91"/>
        <v>1537.8768373124658</v>
      </c>
      <c r="X352" s="61">
        <f t="shared" si="91"/>
        <v>625.6625148069744</v>
      </c>
      <c r="Y352" s="61">
        <f t="shared" si="91"/>
        <v>1714.5876031377459</v>
      </c>
      <c r="Z352" s="61">
        <f t="shared" si="91"/>
        <v>201.73051956197679</v>
      </c>
      <c r="AA352" s="61">
        <f t="shared" si="91"/>
        <v>66152.794205252198</v>
      </c>
      <c r="AB352" s="61">
        <f t="shared" si="91"/>
        <v>19.927370458008873</v>
      </c>
      <c r="AC352" s="61">
        <f t="shared" si="91"/>
        <v>75.261940276387847</v>
      </c>
      <c r="AD352" s="61">
        <f t="shared" si="91"/>
        <v>54459.201113598552</v>
      </c>
      <c r="AE352" s="61">
        <f t="shared" si="91"/>
        <v>8574.550210580519</v>
      </c>
      <c r="AF352" s="61">
        <f t="shared" si="91"/>
        <v>8171.7923824507543</v>
      </c>
      <c r="AG352" s="61">
        <f t="shared" si="91"/>
        <v>3041.6038761320287</v>
      </c>
      <c r="AH352" s="61">
        <f t="shared" si="91"/>
        <v>1143.3934644274909</v>
      </c>
    </row>
    <row r="353" spans="1:34" ht="12" customHeight="1">
      <c r="A353" s="1"/>
      <c r="B353" s="1"/>
      <c r="C353" s="1"/>
      <c r="D353" s="27"/>
      <c r="E353" s="33"/>
      <c r="F353" s="148"/>
      <c r="G353" s="148"/>
      <c r="H353" s="81"/>
      <c r="I353" s="27"/>
      <c r="J353" s="27"/>
      <c r="K353" s="27"/>
      <c r="L353" s="106"/>
      <c r="M353" s="27"/>
      <c r="N353" s="27"/>
      <c r="O353" s="27"/>
      <c r="P353" s="27"/>
      <c r="Q353" s="27"/>
      <c r="R353" s="27"/>
      <c r="S353" s="27"/>
      <c r="T353" s="27"/>
      <c r="U353" s="27"/>
      <c r="V353" s="27"/>
      <c r="W353" s="27"/>
      <c r="X353" s="106"/>
      <c r="Y353" s="27"/>
      <c r="Z353" s="27"/>
      <c r="AA353" s="27"/>
      <c r="AB353" s="27"/>
      <c r="AC353" s="27"/>
      <c r="AD353" s="27"/>
      <c r="AE353" s="27"/>
      <c r="AF353" s="27"/>
      <c r="AG353" s="27"/>
      <c r="AH353" s="27"/>
    </row>
    <row r="354" spans="1:34" ht="12" customHeight="1">
      <c r="A354" s="1" t="s">
        <v>326</v>
      </c>
      <c r="B354" s="1"/>
      <c r="C354" s="1"/>
      <c r="D354" s="61">
        <v>0</v>
      </c>
      <c r="E354" s="33"/>
      <c r="F354" s="148"/>
      <c r="G354" s="148"/>
      <c r="H354" s="81"/>
      <c r="I354" s="61">
        <v>0</v>
      </c>
      <c r="J354" s="61">
        <v>0</v>
      </c>
      <c r="K354" s="61">
        <v>0</v>
      </c>
      <c r="L354" s="107">
        <v>0</v>
      </c>
      <c r="M354" s="61">
        <v>0</v>
      </c>
      <c r="N354" s="61">
        <v>0</v>
      </c>
      <c r="O354" s="61">
        <v>0</v>
      </c>
      <c r="P354" s="61">
        <v>0</v>
      </c>
      <c r="Q354" s="61">
        <v>0</v>
      </c>
      <c r="R354" s="61">
        <v>0</v>
      </c>
      <c r="S354" s="61">
        <v>0</v>
      </c>
      <c r="T354" s="61">
        <v>0</v>
      </c>
      <c r="U354" s="61">
        <v>0</v>
      </c>
      <c r="V354" s="61">
        <v>0</v>
      </c>
      <c r="W354" s="61">
        <v>0</v>
      </c>
      <c r="X354" s="107">
        <v>0</v>
      </c>
      <c r="Y354" s="61">
        <v>0</v>
      </c>
      <c r="Z354" s="61">
        <v>0</v>
      </c>
      <c r="AA354" s="61">
        <v>0</v>
      </c>
      <c r="AB354" s="61">
        <v>0</v>
      </c>
      <c r="AC354" s="61">
        <v>0</v>
      </c>
      <c r="AD354" s="61">
        <v>0</v>
      </c>
      <c r="AE354" s="61">
        <v>0</v>
      </c>
      <c r="AF354" s="61">
        <v>0</v>
      </c>
      <c r="AG354" s="61">
        <v>0</v>
      </c>
      <c r="AH354" s="61">
        <v>0</v>
      </c>
    </row>
    <row r="355" spans="1:34" ht="12" customHeight="1">
      <c r="A355" s="1"/>
      <c r="B355" s="1"/>
      <c r="C355" s="1"/>
      <c r="D355" s="27"/>
      <c r="E355" s="27"/>
      <c r="F355" s="148"/>
      <c r="G355" s="148"/>
      <c r="H355" s="81"/>
      <c r="I355" s="27"/>
      <c r="J355" s="27"/>
      <c r="K355" s="27"/>
      <c r="L355" s="106"/>
      <c r="M355" s="27"/>
      <c r="N355" s="27"/>
      <c r="O355" s="27"/>
      <c r="P355" s="27"/>
      <c r="Q355" s="27"/>
      <c r="R355" s="27"/>
      <c r="S355" s="27"/>
      <c r="T355" s="27"/>
      <c r="U355" s="27"/>
      <c r="V355" s="27"/>
      <c r="W355" s="27"/>
      <c r="X355" s="106"/>
      <c r="Y355" s="27"/>
      <c r="Z355" s="27"/>
      <c r="AA355" s="27"/>
      <c r="AB355" s="27"/>
      <c r="AC355" s="27"/>
      <c r="AD355" s="27"/>
      <c r="AE355" s="27"/>
      <c r="AF355" s="27"/>
      <c r="AG355" s="27"/>
      <c r="AH355" s="27"/>
    </row>
    <row r="356" spans="1:34" ht="12" customHeight="1">
      <c r="A356" s="10" t="s">
        <v>327</v>
      </c>
      <c r="B356" s="1"/>
      <c r="C356" s="1"/>
      <c r="D356" s="27"/>
      <c r="E356" s="27"/>
      <c r="F356" s="148"/>
      <c r="G356" s="148"/>
      <c r="H356" s="81"/>
      <c r="I356" s="27"/>
      <c r="J356" s="27"/>
      <c r="K356" s="27"/>
      <c r="L356" s="106"/>
      <c r="M356" s="27"/>
      <c r="N356" s="27"/>
      <c r="O356" s="27"/>
      <c r="P356" s="27"/>
      <c r="Q356" s="27"/>
      <c r="R356" s="27"/>
      <c r="S356" s="27"/>
      <c r="T356" s="27"/>
      <c r="U356" s="27"/>
      <c r="V356" s="27"/>
      <c r="W356" s="27"/>
      <c r="X356" s="106"/>
      <c r="Y356" s="27"/>
      <c r="Z356" s="27"/>
      <c r="AA356" s="27"/>
      <c r="AB356" s="27"/>
      <c r="AC356" s="27"/>
      <c r="AD356" s="27"/>
      <c r="AE356" s="27"/>
      <c r="AF356" s="27"/>
      <c r="AG356" s="27"/>
      <c r="AH356" s="27"/>
    </row>
    <row r="357" spans="1:34" ht="12" customHeight="1">
      <c r="A357" s="1" t="s">
        <v>328</v>
      </c>
      <c r="B357" s="1"/>
      <c r="C357" s="1"/>
      <c r="D357" s="27">
        <f>D177</f>
        <v>78521</v>
      </c>
      <c r="E357" s="33"/>
      <c r="F357" s="33"/>
      <c r="G357" s="148"/>
      <c r="H357" s="81"/>
      <c r="I357" s="27">
        <f t="shared" ref="I357:AH357" si="92">I177</f>
        <v>28771.68811597726</v>
      </c>
      <c r="J357" s="27">
        <f t="shared" si="92"/>
        <v>4996.8562085797621</v>
      </c>
      <c r="K357" s="27">
        <f t="shared" si="92"/>
        <v>2864.6549395626971</v>
      </c>
      <c r="L357" s="27">
        <f t="shared" si="92"/>
        <v>9.970298518714932</v>
      </c>
      <c r="M357" s="27">
        <f t="shared" si="92"/>
        <v>15.090172252087701</v>
      </c>
      <c r="N357" s="27">
        <f t="shared" si="92"/>
        <v>93.585299927579584</v>
      </c>
      <c r="O357" s="27">
        <f t="shared" si="92"/>
        <v>1110.3276024364986</v>
      </c>
      <c r="P357" s="27">
        <f t="shared" si="92"/>
        <v>182.23737665156747</v>
      </c>
      <c r="Q357" s="27">
        <f t="shared" si="92"/>
        <v>79.418491055668284</v>
      </c>
      <c r="R357" s="27">
        <f t="shared" si="92"/>
        <v>0.75673332358046064</v>
      </c>
      <c r="S357" s="27">
        <f t="shared" si="92"/>
        <v>955.96403048402817</v>
      </c>
      <c r="T357" s="27">
        <f t="shared" si="92"/>
        <v>42.221907439032655</v>
      </c>
      <c r="U357" s="27">
        <f t="shared" si="92"/>
        <v>4537.7147374401911</v>
      </c>
      <c r="V357" s="27">
        <f t="shared" si="92"/>
        <v>318.80171089563908</v>
      </c>
      <c r="W357" s="27">
        <f t="shared" si="92"/>
        <v>461.5693822988282</v>
      </c>
      <c r="X357" s="27">
        <f t="shared" si="92"/>
        <v>82.205843957644362</v>
      </c>
      <c r="Y357" s="27">
        <f t="shared" si="92"/>
        <v>501.19471375790812</v>
      </c>
      <c r="Z357" s="27">
        <f t="shared" si="92"/>
        <v>14.806547762246472</v>
      </c>
      <c r="AA357" s="27">
        <f t="shared" si="92"/>
        <v>16080.717271474741</v>
      </c>
      <c r="AB357" s="27">
        <f t="shared" si="92"/>
        <v>0.99606291411650649</v>
      </c>
      <c r="AC357" s="27">
        <f t="shared" si="92"/>
        <v>28.547117835380259</v>
      </c>
      <c r="AD357" s="27">
        <f t="shared" si="92"/>
        <v>12465.178219352929</v>
      </c>
      <c r="AE357" s="27">
        <f t="shared" si="92"/>
        <v>2175.2243781550906</v>
      </c>
      <c r="AF357" s="27">
        <f t="shared" si="92"/>
        <v>1774.6256552122145</v>
      </c>
      <c r="AG357" s="27">
        <f t="shared" si="92"/>
        <v>726.41294289150142</v>
      </c>
      <c r="AH357" s="27">
        <f t="shared" si="92"/>
        <v>230.2342398430892</v>
      </c>
    </row>
    <row r="358" spans="1:34" ht="12" customHeight="1">
      <c r="A358" s="1" t="s">
        <v>329</v>
      </c>
      <c r="B358" s="1"/>
      <c r="C358" s="10"/>
      <c r="D358" s="27">
        <f>D176</f>
        <v>15506.415588298403</v>
      </c>
      <c r="E358" s="33"/>
      <c r="F358" s="33"/>
      <c r="G358" s="156"/>
      <c r="H358" s="81"/>
      <c r="I358" s="27">
        <f t="shared" ref="I358:AH358" si="93">I176</f>
        <v>5241.4455758016093</v>
      </c>
      <c r="J358" s="27">
        <f t="shared" si="93"/>
        <v>827.31465540490399</v>
      </c>
      <c r="K358" s="27">
        <f t="shared" si="93"/>
        <v>471.9165633549967</v>
      </c>
      <c r="L358" s="27">
        <f t="shared" si="93"/>
        <v>0.99773447935276349</v>
      </c>
      <c r="M358" s="27">
        <f t="shared" si="93"/>
        <v>3.0221817501720158</v>
      </c>
      <c r="N358" s="27">
        <f t="shared" si="93"/>
        <v>11.414892056759205</v>
      </c>
      <c r="O358" s="27">
        <f t="shared" si="93"/>
        <v>187.83289496361402</v>
      </c>
      <c r="P358" s="27">
        <f t="shared" si="93"/>
        <v>24.127963095853524</v>
      </c>
      <c r="Q358" s="27">
        <f t="shared" si="93"/>
        <v>17.374892277209977</v>
      </c>
      <c r="R358" s="27">
        <f t="shared" si="93"/>
        <v>0.18543332458635034</v>
      </c>
      <c r="S358" s="27">
        <f t="shared" si="93"/>
        <v>150.72851939438516</v>
      </c>
      <c r="T358" s="27">
        <f t="shared" si="93"/>
        <v>4.9968133810871169</v>
      </c>
      <c r="U358" s="27">
        <f t="shared" si="93"/>
        <v>805.06657675644385</v>
      </c>
      <c r="V358" s="27">
        <f t="shared" si="93"/>
        <v>42.614115157449888</v>
      </c>
      <c r="W358" s="27">
        <f t="shared" si="93"/>
        <v>92.722382867501906</v>
      </c>
      <c r="X358" s="27">
        <f t="shared" si="93"/>
        <v>36.068090979807323</v>
      </c>
      <c r="Y358" s="27">
        <f t="shared" si="93"/>
        <v>117.30828662987946</v>
      </c>
      <c r="Z358" s="27">
        <f t="shared" si="93"/>
        <v>2.9632841311386797</v>
      </c>
      <c r="AA358" s="27">
        <f t="shared" si="93"/>
        <v>4175.631983817605</v>
      </c>
      <c r="AB358" s="27">
        <f t="shared" si="93"/>
        <v>1.2450259324236423</v>
      </c>
      <c r="AC358" s="27">
        <f t="shared" si="93"/>
        <v>7.0122829726788902</v>
      </c>
      <c r="AD358" s="27">
        <f t="shared" si="93"/>
        <v>2370.6666093286508</v>
      </c>
      <c r="AE358" s="27">
        <f t="shared" si="93"/>
        <v>400.73220299807139</v>
      </c>
      <c r="AF358" s="27">
        <f t="shared" si="93"/>
        <v>346.67375589677374</v>
      </c>
      <c r="AG358" s="27">
        <f t="shared" si="93"/>
        <v>120.69000101685002</v>
      </c>
      <c r="AH358" s="27">
        <f t="shared" si="93"/>
        <v>45.662870528596855</v>
      </c>
    </row>
    <row r="359" spans="1:34" ht="12" customHeight="1">
      <c r="A359" s="1" t="s">
        <v>330</v>
      </c>
      <c r="B359" s="1"/>
      <c r="C359" s="1"/>
      <c r="D359" s="63">
        <f>SUM(D357:D358)</f>
        <v>94027.415588298405</v>
      </c>
      <c r="E359" s="33"/>
      <c r="F359" s="148"/>
      <c r="G359" s="148"/>
      <c r="H359" s="81"/>
      <c r="I359" s="63">
        <f t="shared" ref="I359:AH359" si="94">SUM(I357:I358)</f>
        <v>34013.133691778872</v>
      </c>
      <c r="J359" s="63">
        <f t="shared" si="94"/>
        <v>5824.1708639846656</v>
      </c>
      <c r="K359" s="63">
        <f t="shared" si="94"/>
        <v>3336.5715029176936</v>
      </c>
      <c r="L359" s="63">
        <f t="shared" si="94"/>
        <v>10.968032998067695</v>
      </c>
      <c r="M359" s="63">
        <f t="shared" si="94"/>
        <v>18.112354002259718</v>
      </c>
      <c r="N359" s="63">
        <f t="shared" si="94"/>
        <v>105.00019198433878</v>
      </c>
      <c r="O359" s="63">
        <f t="shared" si="94"/>
        <v>1298.1604974001127</v>
      </c>
      <c r="P359" s="63">
        <f t="shared" si="94"/>
        <v>206.36533974742099</v>
      </c>
      <c r="Q359" s="63">
        <f t="shared" si="94"/>
        <v>96.793383332878264</v>
      </c>
      <c r="R359" s="63">
        <f t="shared" si="94"/>
        <v>0.94216664816681095</v>
      </c>
      <c r="S359" s="63">
        <f t="shared" si="94"/>
        <v>1106.6925498784133</v>
      </c>
      <c r="T359" s="63">
        <f t="shared" si="94"/>
        <v>47.218720820119771</v>
      </c>
      <c r="U359" s="63">
        <f t="shared" si="94"/>
        <v>5342.7813141966353</v>
      </c>
      <c r="V359" s="63">
        <f t="shared" si="94"/>
        <v>361.41582605308895</v>
      </c>
      <c r="W359" s="63">
        <f t="shared" si="94"/>
        <v>554.29176516633015</v>
      </c>
      <c r="X359" s="63">
        <f t="shared" si="94"/>
        <v>118.27393493745168</v>
      </c>
      <c r="Y359" s="63">
        <f t="shared" si="94"/>
        <v>618.50300038778755</v>
      </c>
      <c r="Z359" s="63">
        <f t="shared" si="94"/>
        <v>17.769831893385152</v>
      </c>
      <c r="AA359" s="63">
        <f t="shared" si="94"/>
        <v>20256.349255292345</v>
      </c>
      <c r="AB359" s="63">
        <f t="shared" si="94"/>
        <v>2.2410888465401486</v>
      </c>
      <c r="AC359" s="63">
        <f t="shared" si="94"/>
        <v>35.559400808059152</v>
      </c>
      <c r="AD359" s="63">
        <f t="shared" si="94"/>
        <v>14835.84482868158</v>
      </c>
      <c r="AE359" s="63">
        <f t="shared" si="94"/>
        <v>2575.956581153162</v>
      </c>
      <c r="AF359" s="63">
        <f t="shared" si="94"/>
        <v>2121.2994111089884</v>
      </c>
      <c r="AG359" s="63">
        <f t="shared" si="94"/>
        <v>847.10294390835145</v>
      </c>
      <c r="AH359" s="63">
        <f t="shared" si="94"/>
        <v>275.89711037168604</v>
      </c>
    </row>
    <row r="360" spans="1:34" ht="12" customHeight="1">
      <c r="A360" s="1"/>
      <c r="B360" s="1"/>
      <c r="C360" s="1"/>
      <c r="D360" s="27"/>
      <c r="E360" s="33"/>
      <c r="F360" s="148"/>
      <c r="G360" s="148"/>
      <c r="H360" s="81"/>
      <c r="I360" s="27"/>
      <c r="J360" s="27"/>
      <c r="K360" s="27"/>
      <c r="L360" s="106"/>
      <c r="M360" s="27"/>
      <c r="N360" s="27"/>
      <c r="O360" s="27"/>
      <c r="P360" s="27"/>
      <c r="Q360" s="27"/>
      <c r="R360" s="27"/>
      <c r="S360" s="27"/>
      <c r="T360" s="27"/>
      <c r="U360" s="27"/>
      <c r="V360" s="27"/>
      <c r="W360" s="27"/>
      <c r="X360" s="106"/>
      <c r="Y360" s="27"/>
      <c r="Z360" s="27"/>
      <c r="AA360" s="27"/>
      <c r="AB360" s="27"/>
      <c r="AC360" s="27"/>
      <c r="AD360" s="27"/>
      <c r="AE360" s="27"/>
      <c r="AF360" s="27"/>
      <c r="AG360" s="27"/>
      <c r="AH360" s="27"/>
    </row>
    <row r="361" spans="1:34" ht="12" customHeight="1" thickBot="1">
      <c r="A361" s="1" t="s">
        <v>553</v>
      </c>
      <c r="B361" s="1"/>
      <c r="C361" s="1"/>
      <c r="D361" s="66">
        <f>SUM(D337,D350,D352,D354,D359)</f>
        <v>1822212.2092859678</v>
      </c>
      <c r="E361" s="33"/>
      <c r="F361" s="148"/>
      <c r="G361" s="148"/>
      <c r="H361" s="81"/>
      <c r="I361" s="66">
        <f t="shared" ref="I361:AH361" si="95">SUM(I337,I350,I352,I354,I359)</f>
        <v>801861.06695527083</v>
      </c>
      <c r="J361" s="66">
        <f t="shared" si="95"/>
        <v>139600.08749745996</v>
      </c>
      <c r="K361" s="66">
        <f t="shared" si="95"/>
        <v>43073.20305813555</v>
      </c>
      <c r="L361" s="66">
        <f t="shared" si="95"/>
        <v>107.53448853145343</v>
      </c>
      <c r="M361" s="66">
        <f t="shared" si="95"/>
        <v>609.22301335709324</v>
      </c>
      <c r="N361" s="66">
        <f t="shared" si="95"/>
        <v>2486.4661225735467</v>
      </c>
      <c r="O361" s="66">
        <f t="shared" si="95"/>
        <v>16487.314939757991</v>
      </c>
      <c r="P361" s="66">
        <f t="shared" si="95"/>
        <v>2660.4536747769966</v>
      </c>
      <c r="Q361" s="66">
        <f t="shared" si="95"/>
        <v>3979.0486449972864</v>
      </c>
      <c r="R361" s="66">
        <f t="shared" si="95"/>
        <v>49.735948705121601</v>
      </c>
      <c r="S361" s="66">
        <f t="shared" si="95"/>
        <v>12350.346332103672</v>
      </c>
      <c r="T361" s="66">
        <f t="shared" si="95"/>
        <v>502.63008155863884</v>
      </c>
      <c r="U361" s="66">
        <f t="shared" si="95"/>
        <v>57061.450125610972</v>
      </c>
      <c r="V361" s="66">
        <f t="shared" si="95"/>
        <v>3557.8342366272186</v>
      </c>
      <c r="W361" s="66">
        <f t="shared" si="95"/>
        <v>6237.278727015927</v>
      </c>
      <c r="X361" s="66">
        <f t="shared" si="95"/>
        <v>3441.6757549089384</v>
      </c>
      <c r="Y361" s="66">
        <f t="shared" si="95"/>
        <v>9707.572259365259</v>
      </c>
      <c r="Z361" s="66">
        <f t="shared" si="95"/>
        <v>2681.5837938117743</v>
      </c>
      <c r="AA361" s="66">
        <f t="shared" si="95"/>
        <v>232712.73082391373</v>
      </c>
      <c r="AB361" s="66">
        <f t="shared" si="95"/>
        <v>147.79327977726567</v>
      </c>
      <c r="AC361" s="66">
        <f t="shared" si="95"/>
        <v>569.44077036971896</v>
      </c>
      <c r="AD361" s="66">
        <f t="shared" si="95"/>
        <v>355410.34218689974</v>
      </c>
      <c r="AE361" s="66">
        <f t="shared" si="95"/>
        <v>67140.211327479963</v>
      </c>
      <c r="AF361" s="66">
        <f t="shared" si="95"/>
        <v>36421.695551947167</v>
      </c>
      <c r="AG361" s="66">
        <f t="shared" si="95"/>
        <v>11370.568978055275</v>
      </c>
      <c r="AH361" s="66">
        <f t="shared" si="95"/>
        <v>11984.920712956799</v>
      </c>
    </row>
    <row r="362" spans="1:34" ht="12" customHeight="1">
      <c r="A362" s="1"/>
      <c r="B362" s="1"/>
      <c r="C362" s="1"/>
      <c r="D362" s="33"/>
      <c r="E362" s="33"/>
      <c r="F362" s="33"/>
      <c r="G362" s="33"/>
      <c r="H362" s="81"/>
      <c r="I362" s="33"/>
      <c r="J362" s="33"/>
      <c r="K362" s="33"/>
      <c r="L362" s="154"/>
      <c r="M362" s="33"/>
      <c r="N362" s="33"/>
      <c r="O362" s="33"/>
      <c r="P362" s="33"/>
      <c r="Q362" s="33"/>
      <c r="R362" s="33"/>
      <c r="S362" s="33"/>
      <c r="T362" s="33"/>
      <c r="U362" s="33"/>
      <c r="V362" s="33"/>
      <c r="W362" s="33"/>
      <c r="X362" s="100"/>
      <c r="Y362" s="33"/>
      <c r="Z362" s="33"/>
      <c r="AA362" s="33"/>
      <c r="AB362" s="33"/>
      <c r="AC362" s="33"/>
      <c r="AD362" s="33"/>
      <c r="AE362" s="33"/>
      <c r="AF362" s="33"/>
      <c r="AG362" s="33"/>
      <c r="AH362" s="33"/>
    </row>
    <row r="363" spans="1:34" ht="12" customHeight="1">
      <c r="A363" s="1" t="s">
        <v>332</v>
      </c>
      <c r="B363" s="1"/>
      <c r="C363" s="1"/>
      <c r="D363" s="33">
        <f>D328</f>
        <v>17905.82962068477</v>
      </c>
      <c r="E363" s="33"/>
      <c r="F363" s="33"/>
      <c r="G363" s="33"/>
      <c r="H363" s="81"/>
      <c r="I363" s="33">
        <f t="shared" ref="I363:AH363" si="96">I328</f>
        <v>13205.530447211046</v>
      </c>
      <c r="J363" s="33">
        <f t="shared" si="96"/>
        <v>149.38296095226119</v>
      </c>
      <c r="K363" s="33">
        <f t="shared" si="96"/>
        <v>1.9634610234596024</v>
      </c>
      <c r="L363" s="33">
        <f t="shared" si="96"/>
        <v>5.9319064152858082E-3</v>
      </c>
      <c r="M363" s="33">
        <f t="shared" si="96"/>
        <v>0.13050194113628777</v>
      </c>
      <c r="N363" s="33">
        <f t="shared" si="96"/>
        <v>0.35421955451278103</v>
      </c>
      <c r="O363" s="33">
        <f t="shared" si="96"/>
        <v>0.22371761337649332</v>
      </c>
      <c r="P363" s="33">
        <f t="shared" si="96"/>
        <v>8.0504444207450246E-2</v>
      </c>
      <c r="Q363" s="33">
        <f t="shared" si="96"/>
        <v>2.0337964852408484E-2</v>
      </c>
      <c r="R363" s="33">
        <f t="shared" si="96"/>
        <v>1.1016397628387927E-2</v>
      </c>
      <c r="S363" s="33">
        <f t="shared" si="96"/>
        <v>0.36608336734335273</v>
      </c>
      <c r="T363" s="33">
        <f t="shared" si="96"/>
        <v>2.0337964852408484E-2</v>
      </c>
      <c r="U363" s="33">
        <f t="shared" si="96"/>
        <v>0.21185380054592168</v>
      </c>
      <c r="V363" s="33">
        <f t="shared" si="96"/>
        <v>2.2032795256775855E-2</v>
      </c>
      <c r="W363" s="33">
        <f t="shared" si="96"/>
        <v>1.0168982426204242E-2</v>
      </c>
      <c r="X363" s="33">
        <f t="shared" si="96"/>
        <v>0</v>
      </c>
      <c r="Y363" s="33">
        <f t="shared" si="96"/>
        <v>0</v>
      </c>
      <c r="Z363" s="33">
        <f t="shared" si="96"/>
        <v>0</v>
      </c>
      <c r="AA363" s="33">
        <f t="shared" si="96"/>
        <v>0</v>
      </c>
      <c r="AB363" s="33">
        <f t="shared" si="96"/>
        <v>0</v>
      </c>
      <c r="AC363" s="33">
        <f t="shared" si="96"/>
        <v>0</v>
      </c>
      <c r="AD363" s="33">
        <f t="shared" si="96"/>
        <v>4505.4288626038151</v>
      </c>
      <c r="AE363" s="33">
        <f t="shared" si="96"/>
        <v>40.897676545093468</v>
      </c>
      <c r="AF363" s="33">
        <f t="shared" si="96"/>
        <v>0.53384491672829981</v>
      </c>
      <c r="AG363" s="33">
        <f t="shared" si="96"/>
        <v>0.12107822853631543</v>
      </c>
      <c r="AH363" s="33">
        <f t="shared" si="96"/>
        <v>0.51458247127934054</v>
      </c>
    </row>
    <row r="364" spans="1:34" ht="12" customHeight="1">
      <c r="A364" s="1"/>
      <c r="B364" s="1"/>
      <c r="C364" s="1"/>
      <c r="D364" s="33"/>
      <c r="E364" s="33"/>
      <c r="F364" s="33"/>
      <c r="G364" s="33"/>
      <c r="H364" s="81"/>
      <c r="I364" s="33"/>
      <c r="J364" s="33"/>
      <c r="K364" s="33"/>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row>
    <row r="365" spans="1:34" ht="12" customHeight="1" thickBot="1">
      <c r="A365" s="1" t="s">
        <v>333</v>
      </c>
      <c r="B365" s="1"/>
      <c r="C365" s="1"/>
      <c r="D365" s="91">
        <f>D361-D363</f>
        <v>1804306.379665283</v>
      </c>
      <c r="E365" s="33"/>
      <c r="F365" s="33"/>
      <c r="G365" s="33"/>
      <c r="H365" s="81"/>
      <c r="I365" s="91">
        <f t="shared" ref="I365:AH365" si="97">I361-I363</f>
        <v>788655.53650805983</v>
      </c>
      <c r="J365" s="91">
        <f t="shared" si="97"/>
        <v>139450.70453650769</v>
      </c>
      <c r="K365" s="91">
        <f t="shared" si="97"/>
        <v>43071.239597112093</v>
      </c>
      <c r="L365" s="91">
        <f t="shared" si="97"/>
        <v>107.52855662503815</v>
      </c>
      <c r="M365" s="91">
        <f t="shared" si="97"/>
        <v>609.09251141595701</v>
      </c>
      <c r="N365" s="91">
        <f t="shared" si="97"/>
        <v>2486.1119030190339</v>
      </c>
      <c r="O365" s="91">
        <f t="shared" si="97"/>
        <v>16487.091222144616</v>
      </c>
      <c r="P365" s="91">
        <f t="shared" si="97"/>
        <v>2660.3731703327894</v>
      </c>
      <c r="Q365" s="91">
        <f t="shared" si="97"/>
        <v>3979.028307032434</v>
      </c>
      <c r="R365" s="91">
        <f t="shared" si="97"/>
        <v>49.724932307493212</v>
      </c>
      <c r="S365" s="91">
        <f t="shared" si="97"/>
        <v>12349.980248736329</v>
      </c>
      <c r="T365" s="91">
        <f t="shared" si="97"/>
        <v>502.60974359378645</v>
      </c>
      <c r="U365" s="91">
        <f t="shared" si="97"/>
        <v>57061.238271810427</v>
      </c>
      <c r="V365" s="91">
        <f t="shared" si="97"/>
        <v>3557.8122038319621</v>
      </c>
      <c r="W365" s="91">
        <f t="shared" si="97"/>
        <v>6237.268558033501</v>
      </c>
      <c r="X365" s="91">
        <f t="shared" si="97"/>
        <v>3441.6757549089384</v>
      </c>
      <c r="Y365" s="91">
        <f t="shared" si="97"/>
        <v>9707.572259365259</v>
      </c>
      <c r="Z365" s="91">
        <f t="shared" si="97"/>
        <v>2681.5837938117743</v>
      </c>
      <c r="AA365" s="91">
        <f t="shared" si="97"/>
        <v>232712.73082391373</v>
      </c>
      <c r="AB365" s="91">
        <f t="shared" si="97"/>
        <v>147.79327977726567</v>
      </c>
      <c r="AC365" s="91">
        <f t="shared" si="97"/>
        <v>569.44077036971896</v>
      </c>
      <c r="AD365" s="91">
        <f t="shared" si="97"/>
        <v>350904.91332429595</v>
      </c>
      <c r="AE365" s="91">
        <f t="shared" si="97"/>
        <v>67099.31365093487</v>
      </c>
      <c r="AF365" s="91">
        <f t="shared" si="97"/>
        <v>36421.161707030442</v>
      </c>
      <c r="AG365" s="91">
        <f t="shared" si="97"/>
        <v>11370.447899826739</v>
      </c>
      <c r="AH365" s="91">
        <f t="shared" si="97"/>
        <v>11984.406130485519</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5.1
Page &amp;P of &amp;N</oddHeader>
  </headerFooter>
  <ignoredErrors>
    <ignoredError sqref="C14:C160 C161:C206 C207:C264 C265:C281 C282:C294 C326:C329 C330:C422 C296:C325" numberStoredAsText="1"/>
    <ignoredError sqref="D337:AH365"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DCE04-B5D3-4A46-BE19-800AA8DE0F7A}">
  <dimension ref="A1:AH365"/>
  <sheetViews>
    <sheetView workbookViewId="0">
      <pane xSplit="2" ySplit="9" topLeftCell="C335" activePane="bottomRight" state="frozen"/>
      <selection activeCell="D4" sqref="D4"/>
      <selection pane="topRight" activeCell="D4" sqref="D4"/>
      <selection pane="bottomLeft" activeCell="D4" sqref="D4"/>
      <selection pane="bottomRight" activeCell="D365" sqref="D365"/>
    </sheetView>
  </sheetViews>
  <sheetFormatPr defaultRowHeight="15"/>
  <cols>
    <col min="1" max="1" width="3.5703125" customWidth="1"/>
    <col min="2" max="2" width="34.42578125" customWidth="1"/>
    <col min="3" max="3" width="9.42578125" customWidth="1"/>
    <col min="4" max="4" width="13.5703125" customWidth="1"/>
    <col min="5" max="5" width="22.42578125" customWidth="1"/>
    <col min="6" max="7" width="13.5703125" customWidth="1"/>
    <col min="8" max="8" width="22.42578125" customWidth="1"/>
    <col min="9" max="34" width="13.5703125" customWidth="1"/>
  </cols>
  <sheetData>
    <row r="1" spans="1:34" s="248" customFormat="1" ht="12" customHeight="1">
      <c r="A1" s="295" t="s">
        <v>1169</v>
      </c>
      <c r="B1" s="295"/>
    </row>
    <row r="2" spans="1:34" s="248" customFormat="1" ht="12" customHeight="1">
      <c r="A2" s="296" t="s">
        <v>1038</v>
      </c>
      <c r="B2" s="296"/>
    </row>
    <row r="3" spans="1:34" s="248" customFormat="1" ht="12" customHeight="1">
      <c r="A3" s="305" t="s">
        <v>1174</v>
      </c>
      <c r="B3" s="305"/>
    </row>
    <row r="4" spans="1:34" ht="12" customHeight="1">
      <c r="A4" s="267" t="s">
        <v>1182</v>
      </c>
      <c r="C4" s="248"/>
    </row>
    <row r="5" spans="1:34" ht="12" customHeight="1">
      <c r="A5" s="1"/>
      <c r="B5" s="1"/>
      <c r="C5" s="250"/>
      <c r="E5" s="5"/>
      <c r="F5" s="5"/>
      <c r="G5" s="5"/>
      <c r="H5" s="69"/>
      <c r="I5" s="5"/>
      <c r="J5" s="5"/>
      <c r="K5" s="5"/>
      <c r="L5" s="5"/>
      <c r="M5" s="5"/>
      <c r="N5" s="5"/>
      <c r="O5" s="5" t="s">
        <v>334</v>
      </c>
      <c r="P5" s="5" t="s">
        <v>334</v>
      </c>
      <c r="Q5" s="5"/>
      <c r="R5" s="5"/>
      <c r="S5" s="5" t="s">
        <v>335</v>
      </c>
      <c r="T5" s="5" t="s">
        <v>335</v>
      </c>
      <c r="U5" s="5" t="s">
        <v>335</v>
      </c>
      <c r="V5" s="5" t="s">
        <v>335</v>
      </c>
      <c r="W5" s="7" t="s">
        <v>336</v>
      </c>
      <c r="X5" s="5"/>
      <c r="Y5" s="5"/>
      <c r="Z5" s="5"/>
      <c r="AA5" s="5" t="s">
        <v>6</v>
      </c>
      <c r="AB5" s="5" t="s">
        <v>337</v>
      </c>
      <c r="AC5" s="1"/>
      <c r="AD5" s="5" t="s">
        <v>338</v>
      </c>
      <c r="AE5" s="5" t="s">
        <v>339</v>
      </c>
      <c r="AF5" s="1"/>
      <c r="AG5" s="5" t="s">
        <v>340</v>
      </c>
      <c r="AH5" s="5" t="s">
        <v>339</v>
      </c>
    </row>
    <row r="6" spans="1:34" ht="12" customHeight="1">
      <c r="A6" s="1"/>
      <c r="B6" s="70"/>
      <c r="C6" s="1"/>
      <c r="D6" s="7"/>
      <c r="E6" s="5" t="s">
        <v>2</v>
      </c>
      <c r="F6" s="7" t="s">
        <v>3</v>
      </c>
      <c r="G6" s="7" t="s">
        <v>4</v>
      </c>
      <c r="H6" s="69"/>
      <c r="I6" s="7"/>
      <c r="J6" s="7"/>
      <c r="K6" s="7"/>
      <c r="L6" s="7"/>
      <c r="M6" s="7" t="s">
        <v>341</v>
      </c>
      <c r="N6" s="7" t="s">
        <v>341</v>
      </c>
      <c r="O6" s="7" t="s">
        <v>340</v>
      </c>
      <c r="P6" s="7" t="s">
        <v>340</v>
      </c>
      <c r="Q6" s="7" t="s">
        <v>339</v>
      </c>
      <c r="R6" s="7" t="s">
        <v>338</v>
      </c>
      <c r="S6" s="7" t="s">
        <v>310</v>
      </c>
      <c r="T6" s="7" t="s">
        <v>310</v>
      </c>
      <c r="U6" s="7" t="s">
        <v>310</v>
      </c>
      <c r="V6" s="7" t="s">
        <v>310</v>
      </c>
      <c r="W6" s="8" t="s">
        <v>342</v>
      </c>
      <c r="X6" s="7"/>
      <c r="Y6" s="7" t="s">
        <v>343</v>
      </c>
      <c r="Z6" s="7" t="s">
        <v>341</v>
      </c>
      <c r="AA6" s="7" t="s">
        <v>344</v>
      </c>
      <c r="AB6" s="7" t="s">
        <v>22</v>
      </c>
      <c r="AC6" s="5" t="s">
        <v>345</v>
      </c>
      <c r="AD6" s="5" t="s">
        <v>346</v>
      </c>
      <c r="AE6" s="5" t="s">
        <v>346</v>
      </c>
      <c r="AF6" s="5" t="s">
        <v>347</v>
      </c>
      <c r="AG6" s="5" t="s">
        <v>348</v>
      </c>
      <c r="AH6" s="5" t="s">
        <v>346</v>
      </c>
    </row>
    <row r="7" spans="1:34" ht="12" customHeight="1">
      <c r="A7" s="1"/>
      <c r="B7" s="5" t="s">
        <v>7</v>
      </c>
      <c r="C7" s="5" t="s">
        <v>7</v>
      </c>
      <c r="D7" s="8" t="s">
        <v>7</v>
      </c>
      <c r="E7" s="5" t="s">
        <v>8</v>
      </c>
      <c r="F7" s="8" t="s">
        <v>2</v>
      </c>
      <c r="G7" s="8" t="s">
        <v>9</v>
      </c>
      <c r="H7" s="69" t="s">
        <v>10</v>
      </c>
      <c r="I7" s="7" t="s">
        <v>349</v>
      </c>
      <c r="J7" s="7" t="s">
        <v>349</v>
      </c>
      <c r="K7" s="7" t="s">
        <v>343</v>
      </c>
      <c r="L7" s="8"/>
      <c r="M7" s="8" t="s">
        <v>350</v>
      </c>
      <c r="N7" s="8" t="s">
        <v>350</v>
      </c>
      <c r="O7" s="7" t="s">
        <v>351</v>
      </c>
      <c r="P7" s="8" t="s">
        <v>351</v>
      </c>
      <c r="Q7" s="8" t="s">
        <v>352</v>
      </c>
      <c r="R7" s="8" t="s">
        <v>352</v>
      </c>
      <c r="S7" s="8" t="s">
        <v>353</v>
      </c>
      <c r="T7" s="8" t="s">
        <v>353</v>
      </c>
      <c r="U7" s="8" t="s">
        <v>353</v>
      </c>
      <c r="V7" s="8" t="s">
        <v>353</v>
      </c>
      <c r="W7" s="71" t="s">
        <v>310</v>
      </c>
      <c r="X7" s="8" t="s">
        <v>354</v>
      </c>
      <c r="Y7" s="8" t="s">
        <v>310</v>
      </c>
      <c r="Z7" s="8" t="s">
        <v>355</v>
      </c>
      <c r="AA7" s="8" t="s">
        <v>356</v>
      </c>
      <c r="AB7" s="8" t="s">
        <v>310</v>
      </c>
      <c r="AC7" s="5" t="s">
        <v>310</v>
      </c>
      <c r="AD7" s="7" t="s">
        <v>357</v>
      </c>
      <c r="AE7" s="7" t="s">
        <v>357</v>
      </c>
      <c r="AF7" s="5" t="s">
        <v>346</v>
      </c>
      <c r="AG7" s="5" t="s">
        <v>20</v>
      </c>
      <c r="AH7" s="5" t="s">
        <v>341</v>
      </c>
    </row>
    <row r="8" spans="1:34" ht="12" customHeight="1">
      <c r="A8" s="10"/>
      <c r="B8" s="11" t="s">
        <v>17</v>
      </c>
      <c r="C8" s="11" t="s">
        <v>18</v>
      </c>
      <c r="D8" s="12" t="s">
        <v>19</v>
      </c>
      <c r="E8" s="12" t="s">
        <v>20</v>
      </c>
      <c r="F8" s="12" t="s">
        <v>8</v>
      </c>
      <c r="G8" s="12" t="s">
        <v>21</v>
      </c>
      <c r="H8" s="12" t="s">
        <v>20</v>
      </c>
      <c r="I8" s="12" t="s">
        <v>358</v>
      </c>
      <c r="J8" s="12" t="s">
        <v>340</v>
      </c>
      <c r="K8" s="12" t="s">
        <v>359</v>
      </c>
      <c r="L8" s="12" t="s">
        <v>341</v>
      </c>
      <c r="M8" s="12" t="s">
        <v>343</v>
      </c>
      <c r="N8" s="12" t="s">
        <v>341</v>
      </c>
      <c r="O8" s="12" t="s">
        <v>343</v>
      </c>
      <c r="P8" s="12" t="s">
        <v>341</v>
      </c>
      <c r="Q8" s="12" t="s">
        <v>360</v>
      </c>
      <c r="R8" s="12" t="s">
        <v>360</v>
      </c>
      <c r="S8" s="12" t="s">
        <v>343</v>
      </c>
      <c r="T8" s="12" t="s">
        <v>341</v>
      </c>
      <c r="U8" s="12" t="s">
        <v>343</v>
      </c>
      <c r="V8" s="12" t="s">
        <v>341</v>
      </c>
      <c r="W8" s="12" t="s">
        <v>360</v>
      </c>
      <c r="X8" s="11" t="s">
        <v>361</v>
      </c>
      <c r="Y8" s="12" t="s">
        <v>360</v>
      </c>
      <c r="Z8" s="12" t="s">
        <v>362</v>
      </c>
      <c r="AA8" s="12" t="s">
        <v>360</v>
      </c>
      <c r="AB8" s="12" t="s">
        <v>360</v>
      </c>
      <c r="AC8" s="11" t="s">
        <v>360</v>
      </c>
      <c r="AD8" s="12" t="s">
        <v>363</v>
      </c>
      <c r="AE8" s="12" t="s">
        <v>363</v>
      </c>
      <c r="AF8" s="12" t="s">
        <v>363</v>
      </c>
      <c r="AG8" s="11" t="s">
        <v>363</v>
      </c>
      <c r="AH8" s="11" t="s">
        <v>360</v>
      </c>
    </row>
    <row r="9" spans="1:34" ht="12" customHeight="1">
      <c r="A9" s="1"/>
      <c r="B9" s="1"/>
      <c r="C9" s="1"/>
      <c r="D9" s="72"/>
      <c r="E9" s="5"/>
      <c r="F9" s="14"/>
      <c r="G9" s="14"/>
      <c r="H9" s="69"/>
      <c r="I9" s="7" t="s">
        <v>364</v>
      </c>
      <c r="J9" s="7" t="s">
        <v>365</v>
      </c>
      <c r="K9" s="7" t="s">
        <v>366</v>
      </c>
      <c r="L9" s="7" t="s">
        <v>366</v>
      </c>
      <c r="M9" s="5" t="s">
        <v>367</v>
      </c>
      <c r="N9" s="5" t="s">
        <v>367</v>
      </c>
      <c r="O9" s="7" t="s">
        <v>368</v>
      </c>
      <c r="P9" s="7" t="s">
        <v>368</v>
      </c>
      <c r="Q9" s="7" t="s">
        <v>369</v>
      </c>
      <c r="R9" s="7" t="s">
        <v>370</v>
      </c>
      <c r="S9" s="7" t="s">
        <v>371</v>
      </c>
      <c r="T9" s="7" t="s">
        <v>371</v>
      </c>
      <c r="U9" s="7" t="s">
        <v>372</v>
      </c>
      <c r="V9" s="7" t="s">
        <v>372</v>
      </c>
      <c r="W9" s="5" t="s">
        <v>373</v>
      </c>
      <c r="X9" s="1"/>
      <c r="Y9" s="7" t="s">
        <v>374</v>
      </c>
      <c r="Z9" s="7" t="s">
        <v>374</v>
      </c>
      <c r="AA9" s="7" t="s">
        <v>375</v>
      </c>
      <c r="AB9" s="7" t="s">
        <v>376</v>
      </c>
      <c r="AC9" s="5" t="s">
        <v>377</v>
      </c>
      <c r="AD9" s="7" t="s">
        <v>378</v>
      </c>
      <c r="AE9" s="7" t="s">
        <v>379</v>
      </c>
      <c r="AF9" s="7" t="s">
        <v>380</v>
      </c>
      <c r="AG9" s="5" t="s">
        <v>381</v>
      </c>
      <c r="AH9" s="5" t="s">
        <v>382</v>
      </c>
    </row>
    <row r="10" spans="1:34" ht="12" customHeight="1">
      <c r="A10" s="73"/>
      <c r="B10" s="73"/>
      <c r="C10" s="73"/>
      <c r="D10" s="74"/>
      <c r="E10" s="75"/>
      <c r="F10" s="74"/>
      <c r="G10" s="74"/>
      <c r="H10" s="69"/>
      <c r="I10" s="76">
        <v>2</v>
      </c>
      <c r="J10" s="76">
        <v>3</v>
      </c>
      <c r="K10" s="76">
        <v>4</v>
      </c>
      <c r="L10" s="76">
        <v>5</v>
      </c>
      <c r="M10" s="76">
        <v>6</v>
      </c>
      <c r="N10" s="76">
        <v>7</v>
      </c>
      <c r="O10" s="76">
        <v>8</v>
      </c>
      <c r="P10" s="76">
        <v>9</v>
      </c>
      <c r="Q10" s="76">
        <v>10</v>
      </c>
      <c r="R10" s="76">
        <v>11</v>
      </c>
      <c r="S10" s="76">
        <v>12</v>
      </c>
      <c r="T10" s="76">
        <v>13</v>
      </c>
      <c r="U10" s="76">
        <v>14</v>
      </c>
      <c r="V10" s="76">
        <v>15</v>
      </c>
      <c r="W10" s="76">
        <v>16</v>
      </c>
      <c r="X10" s="76">
        <v>17</v>
      </c>
      <c r="Y10" s="76">
        <v>18</v>
      </c>
      <c r="Z10" s="76">
        <v>19</v>
      </c>
      <c r="AA10" s="76">
        <v>20</v>
      </c>
      <c r="AB10" s="76">
        <v>21</v>
      </c>
      <c r="AC10" s="76">
        <v>22</v>
      </c>
      <c r="AD10" s="76">
        <v>23</v>
      </c>
      <c r="AE10" s="76">
        <v>24</v>
      </c>
      <c r="AF10" s="76">
        <v>25</v>
      </c>
      <c r="AG10" s="76">
        <v>26</v>
      </c>
      <c r="AH10" s="76">
        <v>27</v>
      </c>
    </row>
    <row r="11" spans="1:34" ht="12" customHeight="1">
      <c r="A11" s="16" t="s">
        <v>31</v>
      </c>
      <c r="B11" s="1"/>
      <c r="C11" s="1"/>
      <c r="D11" s="1"/>
      <c r="E11" s="77" t="s">
        <v>383</v>
      </c>
      <c r="F11" s="1"/>
      <c r="G11" s="1"/>
      <c r="H11" s="69"/>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row>
    <row r="12" spans="1:34" ht="12" customHeight="1">
      <c r="A12" s="1"/>
      <c r="B12" s="1"/>
      <c r="C12" s="1"/>
      <c r="D12" s="1"/>
      <c r="E12" s="5"/>
      <c r="F12" s="1"/>
      <c r="G12" s="1"/>
      <c r="H12" s="69"/>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ht="12" customHeight="1">
      <c r="A13" s="16" t="s">
        <v>32</v>
      </c>
      <c r="B13" s="1"/>
      <c r="C13" s="1"/>
      <c r="D13" s="25"/>
      <c r="E13" s="79"/>
      <c r="F13" s="25"/>
      <c r="G13" s="25"/>
      <c r="H13" s="69"/>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row>
    <row r="14" spans="1:34" ht="12" customHeight="1">
      <c r="A14" s="1"/>
      <c r="B14" s="16" t="s">
        <v>34</v>
      </c>
      <c r="C14" s="5" t="s">
        <v>35</v>
      </c>
      <c r="D14" s="25">
        <f>Classification!I14</f>
        <v>0</v>
      </c>
      <c r="E14" s="79"/>
      <c r="F14" s="25">
        <v>0</v>
      </c>
      <c r="G14" s="25">
        <f>D14-F14</f>
        <v>0</v>
      </c>
      <c r="H14" s="69"/>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row>
    <row r="15" spans="1:34" ht="12" customHeight="1">
      <c r="A15" s="1"/>
      <c r="B15" s="16" t="s">
        <v>37</v>
      </c>
      <c r="C15" s="5" t="s">
        <v>38</v>
      </c>
      <c r="D15" s="25">
        <f>Classification!I15</f>
        <v>0</v>
      </c>
      <c r="E15" s="79"/>
      <c r="F15" s="25">
        <v>0</v>
      </c>
      <c r="G15" s="25">
        <f t="shared" ref="G15:G17" si="0">D15-F15</f>
        <v>0</v>
      </c>
      <c r="H15" s="69"/>
      <c r="I15" s="25">
        <v>0</v>
      </c>
      <c r="J15" s="25">
        <v>0</v>
      </c>
      <c r="K15" s="25">
        <v>0</v>
      </c>
      <c r="L15" s="25">
        <v>0</v>
      </c>
      <c r="M15" s="25">
        <v>0</v>
      </c>
      <c r="N15" s="25">
        <v>0</v>
      </c>
      <c r="O15" s="25">
        <v>0</v>
      </c>
      <c r="P15" s="25">
        <v>0</v>
      </c>
      <c r="Q15" s="25">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row>
    <row r="16" spans="1:34" ht="12" customHeight="1">
      <c r="A16" s="1"/>
      <c r="B16" s="16" t="s">
        <v>39</v>
      </c>
      <c r="C16" s="5" t="s">
        <v>40</v>
      </c>
      <c r="D16" s="25">
        <f>Classification!I16</f>
        <v>0</v>
      </c>
      <c r="E16" s="79"/>
      <c r="F16" s="25">
        <v>0</v>
      </c>
      <c r="G16" s="25">
        <f t="shared" si="0"/>
        <v>0</v>
      </c>
      <c r="H16" s="69"/>
      <c r="I16" s="25">
        <v>0</v>
      </c>
      <c r="J16" s="25">
        <v>0</v>
      </c>
      <c r="K16" s="25">
        <v>0</v>
      </c>
      <c r="L16" s="25">
        <v>0</v>
      </c>
      <c r="M16" s="25">
        <v>0</v>
      </c>
      <c r="N16" s="25">
        <v>0</v>
      </c>
      <c r="O16" s="25">
        <v>0</v>
      </c>
      <c r="P16" s="25">
        <v>0</v>
      </c>
      <c r="Q16" s="25">
        <v>0</v>
      </c>
      <c r="R16" s="25">
        <v>0</v>
      </c>
      <c r="S16" s="25">
        <v>0</v>
      </c>
      <c r="T16" s="25">
        <v>0</v>
      </c>
      <c r="U16" s="25">
        <v>0</v>
      </c>
      <c r="V16" s="25">
        <v>0</v>
      </c>
      <c r="W16" s="25">
        <v>0</v>
      </c>
      <c r="X16" s="25">
        <v>0</v>
      </c>
      <c r="Y16" s="25">
        <v>0</v>
      </c>
      <c r="Z16" s="25">
        <v>0</v>
      </c>
      <c r="AA16" s="25">
        <v>0</v>
      </c>
      <c r="AB16" s="25">
        <v>0</v>
      </c>
      <c r="AC16" s="25">
        <v>0</v>
      </c>
      <c r="AD16" s="25">
        <v>0</v>
      </c>
      <c r="AE16" s="25">
        <v>0</v>
      </c>
      <c r="AF16" s="25">
        <v>0</v>
      </c>
      <c r="AG16" s="25">
        <v>0</v>
      </c>
      <c r="AH16" s="25">
        <v>0</v>
      </c>
    </row>
    <row r="17" spans="1:34" ht="12" customHeight="1">
      <c r="A17" s="1"/>
      <c r="B17" s="16" t="s">
        <v>16</v>
      </c>
      <c r="C17" s="5" t="s">
        <v>41</v>
      </c>
      <c r="D17" s="25">
        <f>Classification!I17</f>
        <v>0</v>
      </c>
      <c r="E17" s="79"/>
      <c r="F17" s="25">
        <v>0</v>
      </c>
      <c r="G17" s="25">
        <f t="shared" si="0"/>
        <v>0</v>
      </c>
      <c r="H17" s="69"/>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row>
    <row r="18" spans="1:34" ht="12" customHeight="1">
      <c r="A18" s="1"/>
      <c r="B18" s="16" t="s">
        <v>42</v>
      </c>
      <c r="C18" s="1"/>
      <c r="D18" s="26">
        <f>SUM(D14:D17)</f>
        <v>0</v>
      </c>
      <c r="E18" s="79"/>
      <c r="F18" s="26">
        <f>SUM(F14:F17)</f>
        <v>0</v>
      </c>
      <c r="G18" s="26">
        <f>SUM(G14:G17)</f>
        <v>0</v>
      </c>
      <c r="H18" s="69"/>
      <c r="I18" s="26">
        <f t="shared" ref="I18:AH18" si="1">SUM(I14:I17)</f>
        <v>0</v>
      </c>
      <c r="J18" s="26">
        <f t="shared" si="1"/>
        <v>0</v>
      </c>
      <c r="K18" s="26">
        <f t="shared" si="1"/>
        <v>0</v>
      </c>
      <c r="L18" s="26">
        <f t="shared" si="1"/>
        <v>0</v>
      </c>
      <c r="M18" s="26">
        <f t="shared" si="1"/>
        <v>0</v>
      </c>
      <c r="N18" s="26">
        <f t="shared" si="1"/>
        <v>0</v>
      </c>
      <c r="O18" s="26">
        <f t="shared" si="1"/>
        <v>0</v>
      </c>
      <c r="P18" s="26">
        <f t="shared" si="1"/>
        <v>0</v>
      </c>
      <c r="Q18" s="26">
        <f t="shared" si="1"/>
        <v>0</v>
      </c>
      <c r="R18" s="26">
        <f t="shared" si="1"/>
        <v>0</v>
      </c>
      <c r="S18" s="26">
        <f t="shared" si="1"/>
        <v>0</v>
      </c>
      <c r="T18" s="26">
        <f t="shared" si="1"/>
        <v>0</v>
      </c>
      <c r="U18" s="26">
        <f t="shared" si="1"/>
        <v>0</v>
      </c>
      <c r="V18" s="26">
        <f t="shared" si="1"/>
        <v>0</v>
      </c>
      <c r="W18" s="26">
        <f t="shared" si="1"/>
        <v>0</v>
      </c>
      <c r="X18" s="26">
        <f t="shared" si="1"/>
        <v>0</v>
      </c>
      <c r="Y18" s="26">
        <f t="shared" si="1"/>
        <v>0</v>
      </c>
      <c r="Z18" s="26">
        <f t="shared" si="1"/>
        <v>0</v>
      </c>
      <c r="AA18" s="26">
        <f t="shared" si="1"/>
        <v>0</v>
      </c>
      <c r="AB18" s="26">
        <f t="shared" si="1"/>
        <v>0</v>
      </c>
      <c r="AC18" s="26">
        <f t="shared" si="1"/>
        <v>0</v>
      </c>
      <c r="AD18" s="26">
        <f t="shared" si="1"/>
        <v>0</v>
      </c>
      <c r="AE18" s="26">
        <f t="shared" si="1"/>
        <v>0</v>
      </c>
      <c r="AF18" s="26">
        <f t="shared" si="1"/>
        <v>0</v>
      </c>
      <c r="AG18" s="26">
        <f t="shared" si="1"/>
        <v>0</v>
      </c>
      <c r="AH18" s="26">
        <f t="shared" si="1"/>
        <v>0</v>
      </c>
    </row>
    <row r="19" spans="1:34" ht="12" customHeight="1">
      <c r="A19" s="1"/>
      <c r="B19" s="1"/>
      <c r="C19" s="1"/>
      <c r="D19" s="25"/>
      <c r="E19" s="79"/>
      <c r="F19" s="25"/>
      <c r="G19" s="25"/>
      <c r="H19" s="69"/>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row>
    <row r="20" spans="1:34" ht="12" customHeight="1">
      <c r="A20" s="16" t="s">
        <v>43</v>
      </c>
      <c r="B20" s="1"/>
      <c r="C20" s="1"/>
      <c r="D20" s="25"/>
      <c r="E20" s="79"/>
      <c r="F20" s="25"/>
      <c r="G20" s="25"/>
      <c r="H20" s="69"/>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row>
    <row r="21" spans="1:34" ht="12" customHeight="1">
      <c r="A21" s="1"/>
      <c r="B21" s="16" t="s">
        <v>44</v>
      </c>
      <c r="C21" s="5" t="s">
        <v>45</v>
      </c>
      <c r="D21" s="25">
        <f>Classification!I21</f>
        <v>0</v>
      </c>
      <c r="E21" s="79"/>
      <c r="F21" s="25">
        <v>0</v>
      </c>
      <c r="G21" s="25">
        <f>D21-F21</f>
        <v>0</v>
      </c>
      <c r="H21" s="69"/>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row>
    <row r="22" spans="1:34" ht="12" customHeight="1">
      <c r="A22" s="1"/>
      <c r="B22" s="16" t="s">
        <v>48</v>
      </c>
      <c r="C22" s="5" t="s">
        <v>49</v>
      </c>
      <c r="D22" s="25">
        <f>Classification!I22</f>
        <v>0</v>
      </c>
      <c r="E22" s="79"/>
      <c r="F22" s="25">
        <v>0</v>
      </c>
      <c r="G22" s="25">
        <f t="shared" ref="G22:G24" si="2">D22-F22</f>
        <v>0</v>
      </c>
      <c r="H22" s="69"/>
      <c r="I22" s="25">
        <v>0</v>
      </c>
      <c r="J22" s="25">
        <v>0</v>
      </c>
      <c r="K22" s="25">
        <v>0</v>
      </c>
      <c r="L22" s="25">
        <v>0</v>
      </c>
      <c r="M22" s="25">
        <v>0</v>
      </c>
      <c r="N22" s="25">
        <v>0</v>
      </c>
      <c r="O22" s="25">
        <v>0</v>
      </c>
      <c r="P22" s="25">
        <v>0</v>
      </c>
      <c r="Q22" s="25">
        <v>0</v>
      </c>
      <c r="R22" s="25">
        <v>0</v>
      </c>
      <c r="S22" s="25">
        <v>0</v>
      </c>
      <c r="T22" s="25">
        <v>0</v>
      </c>
      <c r="U22" s="25">
        <v>0</v>
      </c>
      <c r="V22" s="25">
        <v>0</v>
      </c>
      <c r="W22" s="25">
        <v>0</v>
      </c>
      <c r="X22" s="25">
        <v>0</v>
      </c>
      <c r="Y22" s="25">
        <v>0</v>
      </c>
      <c r="Z22" s="25">
        <v>0</v>
      </c>
      <c r="AA22" s="25">
        <v>0</v>
      </c>
      <c r="AB22" s="25">
        <v>0</v>
      </c>
      <c r="AC22" s="25">
        <v>0</v>
      </c>
      <c r="AD22" s="25">
        <v>0</v>
      </c>
      <c r="AE22" s="25">
        <v>0</v>
      </c>
      <c r="AF22" s="25">
        <v>0</v>
      </c>
      <c r="AG22" s="25">
        <v>0</v>
      </c>
      <c r="AH22" s="25">
        <v>0</v>
      </c>
    </row>
    <row r="23" spans="1:34" ht="12" customHeight="1">
      <c r="A23" s="1"/>
      <c r="B23" s="16" t="s">
        <v>50</v>
      </c>
      <c r="C23" s="5" t="s">
        <v>51</v>
      </c>
      <c r="D23" s="25">
        <f>Classification!I23</f>
        <v>0</v>
      </c>
      <c r="E23" s="79"/>
      <c r="F23" s="25">
        <v>0</v>
      </c>
      <c r="G23" s="25">
        <f t="shared" si="2"/>
        <v>0</v>
      </c>
      <c r="H23" s="69"/>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row>
    <row r="24" spans="1:34" ht="12" customHeight="1">
      <c r="A24" s="1"/>
      <c r="B24" s="16" t="s">
        <v>53</v>
      </c>
      <c r="C24" s="5" t="s">
        <v>54</v>
      </c>
      <c r="D24" s="25">
        <f>Classification!I24</f>
        <v>0</v>
      </c>
      <c r="E24" s="79"/>
      <c r="F24" s="25">
        <v>0</v>
      </c>
      <c r="G24" s="25">
        <f t="shared" si="2"/>
        <v>0</v>
      </c>
      <c r="H24" s="69"/>
      <c r="I24" s="25">
        <v>0</v>
      </c>
      <c r="J24" s="25">
        <v>0</v>
      </c>
      <c r="K24" s="25">
        <v>0</v>
      </c>
      <c r="L24" s="25">
        <v>0</v>
      </c>
      <c r="M24" s="25">
        <v>0</v>
      </c>
      <c r="N24" s="25">
        <v>0</v>
      </c>
      <c r="O24" s="25">
        <v>0</v>
      </c>
      <c r="P24" s="25">
        <v>0</v>
      </c>
      <c r="Q24" s="25">
        <v>0</v>
      </c>
      <c r="R24" s="25">
        <v>0</v>
      </c>
      <c r="S24" s="25">
        <v>0</v>
      </c>
      <c r="T24" s="25">
        <v>0</v>
      </c>
      <c r="U24" s="25">
        <v>0</v>
      </c>
      <c r="V24" s="25">
        <v>0</v>
      </c>
      <c r="W24" s="25">
        <v>0</v>
      </c>
      <c r="X24" s="25">
        <v>0</v>
      </c>
      <c r="Y24" s="25">
        <v>0</v>
      </c>
      <c r="Z24" s="25">
        <v>0</v>
      </c>
      <c r="AA24" s="25">
        <v>0</v>
      </c>
      <c r="AB24" s="25">
        <v>0</v>
      </c>
      <c r="AC24" s="25">
        <v>0</v>
      </c>
      <c r="AD24" s="25">
        <v>0</v>
      </c>
      <c r="AE24" s="25">
        <v>0</v>
      </c>
      <c r="AF24" s="25">
        <v>0</v>
      </c>
      <c r="AG24" s="25">
        <v>0</v>
      </c>
      <c r="AH24" s="25">
        <v>0</v>
      </c>
    </row>
    <row r="25" spans="1:34" ht="12" customHeight="1">
      <c r="A25" s="1"/>
      <c r="B25" s="16" t="s">
        <v>55</v>
      </c>
      <c r="C25" s="5" t="s">
        <v>56</v>
      </c>
      <c r="D25" s="25">
        <f>Classification!I25</f>
        <v>0</v>
      </c>
      <c r="E25" s="79"/>
      <c r="F25" s="25">
        <v>0</v>
      </c>
      <c r="G25" s="25">
        <f>D25-F25</f>
        <v>0</v>
      </c>
      <c r="H25" s="69"/>
      <c r="I25" s="25">
        <v>0</v>
      </c>
      <c r="J25" s="25">
        <v>0</v>
      </c>
      <c r="K25" s="25">
        <v>0</v>
      </c>
      <c r="L25" s="25">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25">
        <v>0</v>
      </c>
      <c r="AH25" s="25">
        <v>0</v>
      </c>
    </row>
    <row r="26" spans="1:34" ht="12" customHeight="1">
      <c r="A26" s="1"/>
      <c r="B26" s="16" t="s">
        <v>59</v>
      </c>
      <c r="C26" s="5" t="s">
        <v>60</v>
      </c>
      <c r="D26" s="25">
        <f>Classification!I26</f>
        <v>0</v>
      </c>
      <c r="E26" s="79"/>
      <c r="F26" s="25">
        <v>0</v>
      </c>
      <c r="G26" s="25">
        <f t="shared" ref="G26:G28" si="3">D26-F26</f>
        <v>0</v>
      </c>
      <c r="H26" s="69"/>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row>
    <row r="27" spans="1:34" ht="12" customHeight="1">
      <c r="A27" s="1"/>
      <c r="B27" s="16" t="s">
        <v>61</v>
      </c>
      <c r="C27" s="5" t="s">
        <v>62</v>
      </c>
      <c r="D27" s="25">
        <f>Classification!I27</f>
        <v>0</v>
      </c>
      <c r="E27" s="79"/>
      <c r="F27" s="25">
        <v>0</v>
      </c>
      <c r="G27" s="25">
        <f t="shared" si="3"/>
        <v>0</v>
      </c>
      <c r="H27" s="69"/>
      <c r="I27" s="25">
        <v>0</v>
      </c>
      <c r="J27" s="25">
        <v>0</v>
      </c>
      <c r="K27" s="25">
        <v>0</v>
      </c>
      <c r="L27" s="25">
        <v>0</v>
      </c>
      <c r="M27" s="25">
        <v>0</v>
      </c>
      <c r="N27" s="25">
        <v>0</v>
      </c>
      <c r="O27" s="25">
        <v>0</v>
      </c>
      <c r="P27" s="25">
        <v>0</v>
      </c>
      <c r="Q27" s="25">
        <v>0</v>
      </c>
      <c r="R27" s="25">
        <v>0</v>
      </c>
      <c r="S27" s="25">
        <v>0</v>
      </c>
      <c r="T27" s="25">
        <v>0</v>
      </c>
      <c r="U27" s="25">
        <v>0</v>
      </c>
      <c r="V27" s="25">
        <v>0</v>
      </c>
      <c r="W27" s="25">
        <v>0</v>
      </c>
      <c r="X27" s="25">
        <v>0</v>
      </c>
      <c r="Y27" s="25">
        <v>0</v>
      </c>
      <c r="Z27" s="25">
        <v>0</v>
      </c>
      <c r="AA27" s="25">
        <v>0</v>
      </c>
      <c r="AB27" s="25">
        <v>0</v>
      </c>
      <c r="AC27" s="25">
        <v>0</v>
      </c>
      <c r="AD27" s="25">
        <v>0</v>
      </c>
      <c r="AE27" s="25">
        <v>0</v>
      </c>
      <c r="AF27" s="25">
        <v>0</v>
      </c>
      <c r="AG27" s="25">
        <v>0</v>
      </c>
      <c r="AH27" s="25">
        <v>0</v>
      </c>
    </row>
    <row r="28" spans="1:34" ht="12" customHeight="1">
      <c r="A28" s="1"/>
      <c r="B28" s="16" t="s">
        <v>16</v>
      </c>
      <c r="C28" s="5" t="s">
        <v>64</v>
      </c>
      <c r="D28" s="25">
        <f>Classification!I28</f>
        <v>0</v>
      </c>
      <c r="E28" s="79"/>
      <c r="F28" s="25">
        <v>0</v>
      </c>
      <c r="G28" s="25">
        <f t="shared" si="3"/>
        <v>0</v>
      </c>
      <c r="H28" s="69"/>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0</v>
      </c>
      <c r="AG28" s="25">
        <v>0</v>
      </c>
      <c r="AH28" s="25">
        <v>0</v>
      </c>
    </row>
    <row r="29" spans="1:34" ht="12" customHeight="1">
      <c r="A29" s="1"/>
      <c r="B29" s="16" t="s">
        <v>42</v>
      </c>
      <c r="C29" s="1"/>
      <c r="D29" s="26">
        <f>SUM(D21:D28)</f>
        <v>0</v>
      </c>
      <c r="E29" s="79"/>
      <c r="F29" s="26">
        <f>SUM(F21:F28)</f>
        <v>0</v>
      </c>
      <c r="G29" s="26">
        <f>SUM(G21:G28)</f>
        <v>0</v>
      </c>
      <c r="H29" s="69"/>
      <c r="I29" s="26">
        <f>SUM(I21:I28)</f>
        <v>0</v>
      </c>
      <c r="J29" s="26">
        <f t="shared" ref="J29:AH29" si="4">SUM(J21:J28)</f>
        <v>0</v>
      </c>
      <c r="K29" s="26">
        <f t="shared" si="4"/>
        <v>0</v>
      </c>
      <c r="L29" s="26">
        <f t="shared" si="4"/>
        <v>0</v>
      </c>
      <c r="M29" s="26">
        <f t="shared" si="4"/>
        <v>0</v>
      </c>
      <c r="N29" s="26">
        <f t="shared" si="4"/>
        <v>0</v>
      </c>
      <c r="O29" s="26">
        <f t="shared" si="4"/>
        <v>0</v>
      </c>
      <c r="P29" s="26">
        <f t="shared" si="4"/>
        <v>0</v>
      </c>
      <c r="Q29" s="26">
        <f t="shared" si="4"/>
        <v>0</v>
      </c>
      <c r="R29" s="26">
        <f t="shared" si="4"/>
        <v>0</v>
      </c>
      <c r="S29" s="26">
        <f t="shared" si="4"/>
        <v>0</v>
      </c>
      <c r="T29" s="26">
        <f t="shared" si="4"/>
        <v>0</v>
      </c>
      <c r="U29" s="26">
        <f t="shared" si="4"/>
        <v>0</v>
      </c>
      <c r="V29" s="26">
        <f t="shared" si="4"/>
        <v>0</v>
      </c>
      <c r="W29" s="26">
        <f t="shared" si="4"/>
        <v>0</v>
      </c>
      <c r="X29" s="26">
        <f t="shared" si="4"/>
        <v>0</v>
      </c>
      <c r="Y29" s="26">
        <f t="shared" si="4"/>
        <v>0</v>
      </c>
      <c r="Z29" s="26">
        <f t="shared" si="4"/>
        <v>0</v>
      </c>
      <c r="AA29" s="26">
        <f t="shared" si="4"/>
        <v>0</v>
      </c>
      <c r="AB29" s="26">
        <f t="shared" si="4"/>
        <v>0</v>
      </c>
      <c r="AC29" s="26">
        <f t="shared" si="4"/>
        <v>0</v>
      </c>
      <c r="AD29" s="26">
        <f t="shared" si="4"/>
        <v>0</v>
      </c>
      <c r="AE29" s="26">
        <f t="shared" si="4"/>
        <v>0</v>
      </c>
      <c r="AF29" s="26">
        <f t="shared" si="4"/>
        <v>0</v>
      </c>
      <c r="AG29" s="26">
        <f t="shared" si="4"/>
        <v>0</v>
      </c>
      <c r="AH29" s="26">
        <f t="shared" si="4"/>
        <v>0</v>
      </c>
    </row>
    <row r="30" spans="1:34" ht="12" customHeight="1">
      <c r="A30" s="1"/>
      <c r="B30" s="1"/>
      <c r="C30" s="1"/>
      <c r="D30" s="25"/>
      <c r="E30" s="79"/>
      <c r="F30" s="25"/>
      <c r="G30" s="25"/>
      <c r="H30" s="6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row>
    <row r="31" spans="1:34" ht="12" customHeight="1">
      <c r="A31" s="16" t="s">
        <v>65</v>
      </c>
      <c r="B31" s="1"/>
      <c r="C31" s="1"/>
      <c r="D31" s="25"/>
      <c r="E31" s="79"/>
      <c r="F31" s="25"/>
      <c r="G31" s="25"/>
      <c r="H31" s="6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row>
    <row r="32" spans="1:34" ht="12" customHeight="1">
      <c r="A32" s="1"/>
      <c r="B32" s="16" t="s">
        <v>37</v>
      </c>
      <c r="C32" s="5" t="s">
        <v>66</v>
      </c>
      <c r="D32" s="25">
        <f>Classification!I32</f>
        <v>0</v>
      </c>
      <c r="E32" s="79"/>
      <c r="F32" s="25">
        <v>0</v>
      </c>
      <c r="G32" s="25">
        <f>D32-F32</f>
        <v>0</v>
      </c>
      <c r="H32" s="69"/>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row>
    <row r="33" spans="1:34" ht="12" customHeight="1">
      <c r="A33" s="1"/>
      <c r="B33" s="16" t="s">
        <v>48</v>
      </c>
      <c r="C33" s="5" t="s">
        <v>69</v>
      </c>
      <c r="D33" s="25">
        <f>Classification!I33</f>
        <v>0</v>
      </c>
      <c r="E33" s="79"/>
      <c r="F33" s="25">
        <v>0</v>
      </c>
      <c r="G33" s="25">
        <f t="shared" ref="G33:G34" si="5">D33-F33</f>
        <v>0</v>
      </c>
      <c r="H33" s="69"/>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25">
        <v>0</v>
      </c>
      <c r="AH33" s="25">
        <v>0</v>
      </c>
    </row>
    <row r="34" spans="1:34" ht="12" customHeight="1">
      <c r="A34" s="1"/>
      <c r="B34" s="16" t="s">
        <v>71</v>
      </c>
      <c r="C34" s="5" t="s">
        <v>72</v>
      </c>
      <c r="D34" s="25">
        <f>Classification!I34</f>
        <v>0</v>
      </c>
      <c r="E34" s="79"/>
      <c r="F34" s="25">
        <v>0</v>
      </c>
      <c r="G34" s="25">
        <f t="shared" si="5"/>
        <v>0</v>
      </c>
      <c r="H34" s="69"/>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row>
    <row r="35" spans="1:34" ht="12" customHeight="1">
      <c r="A35" s="1"/>
      <c r="B35" s="16" t="s">
        <v>74</v>
      </c>
      <c r="C35" s="5" t="s">
        <v>75</v>
      </c>
      <c r="D35" s="25">
        <f>Classification!I35</f>
        <v>0</v>
      </c>
      <c r="E35" s="79"/>
      <c r="F35" s="25">
        <v>0</v>
      </c>
      <c r="G35" s="25">
        <f>D35-F35</f>
        <v>0</v>
      </c>
      <c r="H35" s="69"/>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row>
    <row r="36" spans="1:34" ht="12" customHeight="1">
      <c r="A36" s="1"/>
      <c r="B36" s="16" t="s">
        <v>55</v>
      </c>
      <c r="C36" s="5" t="s">
        <v>77</v>
      </c>
      <c r="D36" s="25">
        <f>Classification!I36</f>
        <v>0</v>
      </c>
      <c r="E36" s="79"/>
      <c r="F36" s="25">
        <v>0</v>
      </c>
      <c r="G36" s="25">
        <f t="shared" ref="G36:G38" si="6">D36-F36</f>
        <v>0</v>
      </c>
      <c r="H36" s="69"/>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row>
    <row r="37" spans="1:34" ht="12" customHeight="1">
      <c r="A37" s="1"/>
      <c r="B37" s="16" t="s">
        <v>39</v>
      </c>
      <c r="C37" s="5" t="s">
        <v>79</v>
      </c>
      <c r="D37" s="25">
        <f>Classification!I37</f>
        <v>0</v>
      </c>
      <c r="E37" s="79"/>
      <c r="F37" s="25">
        <v>0</v>
      </c>
      <c r="G37" s="25">
        <f t="shared" si="6"/>
        <v>0</v>
      </c>
      <c r="H37" s="69"/>
      <c r="I37" s="25">
        <v>0</v>
      </c>
      <c r="J37" s="25">
        <v>0</v>
      </c>
      <c r="K37" s="25">
        <v>0</v>
      </c>
      <c r="L37" s="25">
        <v>0</v>
      </c>
      <c r="M37" s="25">
        <v>0</v>
      </c>
      <c r="N37" s="25">
        <v>0</v>
      </c>
      <c r="O37" s="25">
        <v>0</v>
      </c>
      <c r="P37" s="25">
        <v>0</v>
      </c>
      <c r="Q37" s="25">
        <v>0</v>
      </c>
      <c r="R37" s="25">
        <v>0</v>
      </c>
      <c r="S37" s="25">
        <v>0</v>
      </c>
      <c r="T37" s="25">
        <v>0</v>
      </c>
      <c r="U37" s="25">
        <v>0</v>
      </c>
      <c r="V37" s="25">
        <v>0</v>
      </c>
      <c r="W37" s="25">
        <v>0</v>
      </c>
      <c r="X37" s="25">
        <v>0</v>
      </c>
      <c r="Y37" s="25">
        <v>0</v>
      </c>
      <c r="Z37" s="25">
        <v>0</v>
      </c>
      <c r="AA37" s="25">
        <v>0</v>
      </c>
      <c r="AB37" s="25">
        <v>0</v>
      </c>
      <c r="AC37" s="25">
        <v>0</v>
      </c>
      <c r="AD37" s="25">
        <v>0</v>
      </c>
      <c r="AE37" s="25">
        <v>0</v>
      </c>
      <c r="AF37" s="25">
        <v>0</v>
      </c>
      <c r="AG37" s="25">
        <v>0</v>
      </c>
      <c r="AH37" s="25">
        <v>0</v>
      </c>
    </row>
    <row r="38" spans="1:34" ht="12" customHeight="1">
      <c r="A38" s="1"/>
      <c r="B38" s="16" t="s">
        <v>16</v>
      </c>
      <c r="C38" s="5" t="s">
        <v>81</v>
      </c>
      <c r="D38" s="25">
        <f>Classification!I38</f>
        <v>0</v>
      </c>
      <c r="E38" s="79"/>
      <c r="F38" s="25">
        <v>0</v>
      </c>
      <c r="G38" s="25">
        <f t="shared" si="6"/>
        <v>0</v>
      </c>
      <c r="H38" s="69"/>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row>
    <row r="39" spans="1:34" ht="12" customHeight="1">
      <c r="A39" s="1"/>
      <c r="B39" s="16" t="s">
        <v>42</v>
      </c>
      <c r="C39" s="1"/>
      <c r="D39" s="26">
        <f>SUM(D32:D38)</f>
        <v>0</v>
      </c>
      <c r="E39" s="79"/>
      <c r="F39" s="26">
        <f>SUM(F32:F38)</f>
        <v>0</v>
      </c>
      <c r="G39" s="26">
        <f>SUM(G32:G38)</f>
        <v>0</v>
      </c>
      <c r="H39" s="69"/>
      <c r="I39" s="26">
        <f>SUM(I32:I38)</f>
        <v>0</v>
      </c>
      <c r="J39" s="26">
        <f t="shared" ref="J39:AH39" si="7">SUM(J32:J38)</f>
        <v>0</v>
      </c>
      <c r="K39" s="26">
        <f t="shared" si="7"/>
        <v>0</v>
      </c>
      <c r="L39" s="26">
        <f t="shared" si="7"/>
        <v>0</v>
      </c>
      <c r="M39" s="26">
        <f t="shared" si="7"/>
        <v>0</v>
      </c>
      <c r="N39" s="26">
        <f t="shared" si="7"/>
        <v>0</v>
      </c>
      <c r="O39" s="26">
        <f t="shared" si="7"/>
        <v>0</v>
      </c>
      <c r="P39" s="26">
        <f t="shared" si="7"/>
        <v>0</v>
      </c>
      <c r="Q39" s="26">
        <f t="shared" si="7"/>
        <v>0</v>
      </c>
      <c r="R39" s="26">
        <f t="shared" si="7"/>
        <v>0</v>
      </c>
      <c r="S39" s="26">
        <f t="shared" si="7"/>
        <v>0</v>
      </c>
      <c r="T39" s="26">
        <f t="shared" si="7"/>
        <v>0</v>
      </c>
      <c r="U39" s="26">
        <f t="shared" si="7"/>
        <v>0</v>
      </c>
      <c r="V39" s="26">
        <f t="shared" si="7"/>
        <v>0</v>
      </c>
      <c r="W39" s="26">
        <f t="shared" si="7"/>
        <v>0</v>
      </c>
      <c r="X39" s="26">
        <f t="shared" si="7"/>
        <v>0</v>
      </c>
      <c r="Y39" s="26">
        <f t="shared" si="7"/>
        <v>0</v>
      </c>
      <c r="Z39" s="26">
        <f t="shared" si="7"/>
        <v>0</v>
      </c>
      <c r="AA39" s="26">
        <f t="shared" si="7"/>
        <v>0</v>
      </c>
      <c r="AB39" s="26">
        <f t="shared" si="7"/>
        <v>0</v>
      </c>
      <c r="AC39" s="26">
        <f t="shared" si="7"/>
        <v>0</v>
      </c>
      <c r="AD39" s="26">
        <f t="shared" si="7"/>
        <v>0</v>
      </c>
      <c r="AE39" s="26">
        <f t="shared" si="7"/>
        <v>0</v>
      </c>
      <c r="AF39" s="26">
        <f t="shared" si="7"/>
        <v>0</v>
      </c>
      <c r="AG39" s="26">
        <f t="shared" si="7"/>
        <v>0</v>
      </c>
      <c r="AH39" s="26">
        <f t="shared" si="7"/>
        <v>0</v>
      </c>
    </row>
    <row r="40" spans="1:34" ht="12" customHeight="1">
      <c r="A40" s="1"/>
      <c r="B40" s="1"/>
      <c r="C40" s="1"/>
      <c r="D40" s="25"/>
      <c r="E40" s="79"/>
      <c r="F40" s="25"/>
      <c r="G40" s="25"/>
      <c r="H40" s="6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row>
    <row r="41" spans="1:34" ht="12" customHeight="1">
      <c r="A41" s="16" t="s">
        <v>83</v>
      </c>
      <c r="B41" s="1"/>
      <c r="C41" s="1"/>
      <c r="D41" s="25"/>
      <c r="E41" s="79"/>
      <c r="F41" s="25"/>
      <c r="G41" s="25"/>
      <c r="H41" s="69"/>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row>
    <row r="42" spans="1:34" ht="12" customHeight="1">
      <c r="A42" s="1"/>
      <c r="B42" s="16" t="s">
        <v>37</v>
      </c>
      <c r="C42" s="5" t="s">
        <v>84</v>
      </c>
      <c r="D42" s="25">
        <f>Classification!I42</f>
        <v>0</v>
      </c>
      <c r="E42" s="79"/>
      <c r="F42" s="25">
        <v>0</v>
      </c>
      <c r="G42" s="25">
        <f>D42-F42</f>
        <v>0</v>
      </c>
      <c r="H42" s="69"/>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row>
    <row r="43" spans="1:34" ht="12" customHeight="1">
      <c r="A43" s="1"/>
      <c r="B43" s="16" t="s">
        <v>48</v>
      </c>
      <c r="C43" s="5" t="s">
        <v>86</v>
      </c>
      <c r="D43" s="25">
        <f>Classification!I43</f>
        <v>0</v>
      </c>
      <c r="E43" s="79"/>
      <c r="F43" s="25">
        <v>0</v>
      </c>
      <c r="G43" s="25">
        <f t="shared" ref="G43:G45" si="8">D43-F43</f>
        <v>0</v>
      </c>
      <c r="H43" s="69"/>
      <c r="I43" s="25">
        <v>0</v>
      </c>
      <c r="J43" s="25">
        <v>0</v>
      </c>
      <c r="K43" s="25">
        <v>0</v>
      </c>
      <c r="L43" s="25">
        <v>0</v>
      </c>
      <c r="M43" s="25">
        <v>0</v>
      </c>
      <c r="N43" s="25">
        <v>0</v>
      </c>
      <c r="O43" s="25">
        <v>0</v>
      </c>
      <c r="P43" s="25">
        <v>0</v>
      </c>
      <c r="Q43" s="25">
        <v>0</v>
      </c>
      <c r="R43" s="25">
        <v>0</v>
      </c>
      <c r="S43" s="25">
        <v>0</v>
      </c>
      <c r="T43" s="25">
        <v>0</v>
      </c>
      <c r="U43" s="25">
        <v>0</v>
      </c>
      <c r="V43" s="25">
        <v>0</v>
      </c>
      <c r="W43" s="25">
        <v>0</v>
      </c>
      <c r="X43" s="25">
        <v>0</v>
      </c>
      <c r="Y43" s="25">
        <v>0</v>
      </c>
      <c r="Z43" s="25">
        <v>0</v>
      </c>
      <c r="AA43" s="25">
        <v>0</v>
      </c>
      <c r="AB43" s="25">
        <v>0</v>
      </c>
      <c r="AC43" s="25">
        <v>0</v>
      </c>
      <c r="AD43" s="25">
        <v>0</v>
      </c>
      <c r="AE43" s="25">
        <v>0</v>
      </c>
      <c r="AF43" s="25">
        <v>0</v>
      </c>
      <c r="AG43" s="25">
        <v>0</v>
      </c>
      <c r="AH43" s="25">
        <v>0</v>
      </c>
    </row>
    <row r="44" spans="1:34" ht="12" customHeight="1">
      <c r="A44" s="1"/>
      <c r="B44" s="16" t="s">
        <v>71</v>
      </c>
      <c r="C44" s="5" t="s">
        <v>87</v>
      </c>
      <c r="D44" s="25">
        <f>Classification!I44</f>
        <v>0</v>
      </c>
      <c r="E44" s="79"/>
      <c r="F44" s="25">
        <v>0</v>
      </c>
      <c r="G44" s="25">
        <f t="shared" si="8"/>
        <v>0</v>
      </c>
      <c r="H44" s="69"/>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row>
    <row r="45" spans="1:34" ht="12" customHeight="1">
      <c r="A45" s="1"/>
      <c r="B45" s="16" t="s">
        <v>106</v>
      </c>
      <c r="C45" s="5" t="s">
        <v>89</v>
      </c>
      <c r="D45" s="25">
        <f>Classification!I45</f>
        <v>0</v>
      </c>
      <c r="E45" s="79"/>
      <c r="F45" s="25">
        <v>0</v>
      </c>
      <c r="G45" s="25">
        <f t="shared" si="8"/>
        <v>0</v>
      </c>
      <c r="H45" s="69"/>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row>
    <row r="46" spans="1:34" ht="12" customHeight="1">
      <c r="A46" s="1"/>
      <c r="B46" s="16" t="s">
        <v>39</v>
      </c>
      <c r="C46" s="5" t="s">
        <v>90</v>
      </c>
      <c r="D46" s="25">
        <f>Classification!I46</f>
        <v>0</v>
      </c>
      <c r="E46" s="79"/>
      <c r="F46" s="25">
        <v>0</v>
      </c>
      <c r="G46" s="25">
        <f>D46-F46</f>
        <v>0</v>
      </c>
      <c r="H46" s="69"/>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row>
    <row r="47" spans="1:34" ht="12" customHeight="1">
      <c r="A47" s="1"/>
      <c r="B47" s="16" t="s">
        <v>91</v>
      </c>
      <c r="C47" s="5" t="s">
        <v>92</v>
      </c>
      <c r="D47" s="25">
        <f>Classification!I47</f>
        <v>0</v>
      </c>
      <c r="E47" s="79"/>
      <c r="F47" s="25">
        <v>0</v>
      </c>
      <c r="G47" s="25">
        <f t="shared" ref="G47" si="9">D47-F47</f>
        <v>0</v>
      </c>
      <c r="H47" s="69"/>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row>
    <row r="48" spans="1:34" ht="12" customHeight="1">
      <c r="A48" s="1"/>
      <c r="B48" s="16" t="s">
        <v>93</v>
      </c>
      <c r="C48" s="5" t="s">
        <v>94</v>
      </c>
      <c r="D48" s="25">
        <f>Classification!I48</f>
        <v>0</v>
      </c>
      <c r="E48" s="79"/>
      <c r="F48" s="25">
        <v>0</v>
      </c>
      <c r="G48" s="25">
        <f>D48-F48</f>
        <v>0</v>
      </c>
      <c r="H48" s="69"/>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row>
    <row r="49" spans="1:34" ht="12" customHeight="1">
      <c r="A49" s="1"/>
      <c r="B49" s="16" t="s">
        <v>95</v>
      </c>
      <c r="C49" s="5" t="s">
        <v>96</v>
      </c>
      <c r="D49" s="25">
        <f>Classification!I49</f>
        <v>0</v>
      </c>
      <c r="E49" s="79"/>
      <c r="F49" s="25">
        <v>0</v>
      </c>
      <c r="G49" s="25">
        <f t="shared" ref="G49:G51" si="10">D49-F49</f>
        <v>0</v>
      </c>
      <c r="H49" s="69"/>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row>
    <row r="50" spans="1:34" ht="12" customHeight="1">
      <c r="A50" s="1"/>
      <c r="B50" s="16" t="s">
        <v>97</v>
      </c>
      <c r="C50" s="5" t="s">
        <v>98</v>
      </c>
      <c r="D50" s="25">
        <f>Classification!I50</f>
        <v>0</v>
      </c>
      <c r="E50" s="79"/>
      <c r="F50" s="25">
        <v>0</v>
      </c>
      <c r="G50" s="25">
        <f t="shared" si="10"/>
        <v>0</v>
      </c>
      <c r="H50" s="69"/>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row>
    <row r="51" spans="1:34" ht="12" customHeight="1">
      <c r="A51" s="1"/>
      <c r="B51" s="16" t="s">
        <v>16</v>
      </c>
      <c r="C51" s="5" t="s">
        <v>99</v>
      </c>
      <c r="D51" s="25">
        <f>Classification!I51</f>
        <v>0</v>
      </c>
      <c r="E51" s="79"/>
      <c r="F51" s="25">
        <v>0</v>
      </c>
      <c r="G51" s="25">
        <f t="shared" si="10"/>
        <v>0</v>
      </c>
      <c r="H51" s="69"/>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row>
    <row r="52" spans="1:34" ht="12" customHeight="1">
      <c r="A52" s="1"/>
      <c r="B52" s="16" t="s">
        <v>42</v>
      </c>
      <c r="C52" s="1"/>
      <c r="D52" s="26">
        <f>SUM(D42:D51)</f>
        <v>0</v>
      </c>
      <c r="E52" s="79"/>
      <c r="F52" s="26">
        <f>SUM(F42:F51)</f>
        <v>0</v>
      </c>
      <c r="G52" s="26">
        <f>SUM(G42:G51)</f>
        <v>0</v>
      </c>
      <c r="H52" s="69"/>
      <c r="I52" s="26">
        <f t="shared" ref="I52:AH52" si="11">SUM(I42:I51)</f>
        <v>0</v>
      </c>
      <c r="J52" s="26">
        <f t="shared" si="11"/>
        <v>0</v>
      </c>
      <c r="K52" s="26">
        <f t="shared" si="11"/>
        <v>0</v>
      </c>
      <c r="L52" s="26">
        <f t="shared" si="11"/>
        <v>0</v>
      </c>
      <c r="M52" s="26">
        <f t="shared" si="11"/>
        <v>0</v>
      </c>
      <c r="N52" s="26">
        <f t="shared" si="11"/>
        <v>0</v>
      </c>
      <c r="O52" s="26">
        <f t="shared" si="11"/>
        <v>0</v>
      </c>
      <c r="P52" s="26">
        <f t="shared" si="11"/>
        <v>0</v>
      </c>
      <c r="Q52" s="26">
        <f t="shared" si="11"/>
        <v>0</v>
      </c>
      <c r="R52" s="26">
        <f t="shared" si="11"/>
        <v>0</v>
      </c>
      <c r="S52" s="26">
        <f t="shared" si="11"/>
        <v>0</v>
      </c>
      <c r="T52" s="26">
        <f t="shared" si="11"/>
        <v>0</v>
      </c>
      <c r="U52" s="26">
        <f t="shared" si="11"/>
        <v>0</v>
      </c>
      <c r="V52" s="26">
        <f t="shared" si="11"/>
        <v>0</v>
      </c>
      <c r="W52" s="26">
        <f t="shared" si="11"/>
        <v>0</v>
      </c>
      <c r="X52" s="26">
        <f t="shared" si="11"/>
        <v>0</v>
      </c>
      <c r="Y52" s="26">
        <f t="shared" si="11"/>
        <v>0</v>
      </c>
      <c r="Z52" s="26">
        <f t="shared" si="11"/>
        <v>0</v>
      </c>
      <c r="AA52" s="26">
        <f t="shared" si="11"/>
        <v>0</v>
      </c>
      <c r="AB52" s="26">
        <f t="shared" si="11"/>
        <v>0</v>
      </c>
      <c r="AC52" s="26">
        <f t="shared" si="11"/>
        <v>0</v>
      </c>
      <c r="AD52" s="26">
        <f t="shared" si="11"/>
        <v>0</v>
      </c>
      <c r="AE52" s="26">
        <f t="shared" si="11"/>
        <v>0</v>
      </c>
      <c r="AF52" s="26">
        <f t="shared" si="11"/>
        <v>0</v>
      </c>
      <c r="AG52" s="26">
        <f t="shared" si="11"/>
        <v>0</v>
      </c>
      <c r="AH52" s="26">
        <f t="shared" si="11"/>
        <v>0</v>
      </c>
    </row>
    <row r="53" spans="1:34" ht="12" customHeight="1">
      <c r="A53" s="1"/>
      <c r="B53" s="1"/>
      <c r="C53" s="1"/>
      <c r="D53" s="25"/>
      <c r="E53" s="79"/>
      <c r="F53" s="25"/>
      <c r="G53" s="25"/>
      <c r="H53" s="6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row>
    <row r="54" spans="1:34" ht="12" customHeight="1">
      <c r="A54" s="16" t="s">
        <v>100</v>
      </c>
      <c r="B54" s="1"/>
      <c r="C54" s="1"/>
      <c r="D54" s="25"/>
      <c r="E54" s="79"/>
      <c r="F54" s="25"/>
      <c r="G54" s="25"/>
      <c r="H54" s="6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row>
    <row r="55" spans="1:34" ht="12" customHeight="1">
      <c r="A55" s="1"/>
      <c r="B55" s="16" t="s">
        <v>37</v>
      </c>
      <c r="C55" s="5" t="s">
        <v>84</v>
      </c>
      <c r="D55" s="25">
        <f>Classification!I55</f>
        <v>0</v>
      </c>
      <c r="E55" s="79"/>
      <c r="F55" s="25">
        <v>0</v>
      </c>
      <c r="G55" s="25">
        <f>D55-F55</f>
        <v>0</v>
      </c>
      <c r="H55" s="69"/>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row>
    <row r="56" spans="1:34" ht="12" customHeight="1">
      <c r="A56" s="1"/>
      <c r="B56" s="16" t="s">
        <v>48</v>
      </c>
      <c r="C56" s="5" t="s">
        <v>86</v>
      </c>
      <c r="D56" s="25">
        <f>Classification!I56</f>
        <v>0</v>
      </c>
      <c r="E56" s="79"/>
      <c r="F56" s="25">
        <v>0</v>
      </c>
      <c r="G56" s="25">
        <f t="shared" ref="G56:G58" si="12">D56-F56</f>
        <v>0</v>
      </c>
      <c r="H56" s="69"/>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row>
    <row r="57" spans="1:34" ht="12" customHeight="1">
      <c r="A57" s="1"/>
      <c r="B57" s="16" t="s">
        <v>101</v>
      </c>
      <c r="C57" s="5" t="s">
        <v>87</v>
      </c>
      <c r="D57" s="25">
        <f>Classification!I57</f>
        <v>0</v>
      </c>
      <c r="E57" s="79"/>
      <c r="F57" s="25">
        <v>0</v>
      </c>
      <c r="G57" s="25">
        <f t="shared" si="12"/>
        <v>0</v>
      </c>
      <c r="H57" s="69"/>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row>
    <row r="58" spans="1:34" ht="12" customHeight="1">
      <c r="A58" s="1"/>
      <c r="B58" s="16" t="s">
        <v>102</v>
      </c>
      <c r="C58" s="5" t="s">
        <v>103</v>
      </c>
      <c r="D58" s="25">
        <f>Classification!I58</f>
        <v>0</v>
      </c>
      <c r="E58" s="79"/>
      <c r="F58" s="25">
        <v>0</v>
      </c>
      <c r="G58" s="25">
        <f t="shared" si="12"/>
        <v>0</v>
      </c>
      <c r="H58" s="69"/>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row>
    <row r="59" spans="1:34" ht="12" customHeight="1">
      <c r="A59" s="1"/>
      <c r="B59" s="16" t="s">
        <v>104</v>
      </c>
      <c r="C59" s="5" t="s">
        <v>105</v>
      </c>
      <c r="D59" s="25">
        <f>Classification!I59</f>
        <v>0</v>
      </c>
      <c r="E59" s="79"/>
      <c r="F59" s="25">
        <v>0</v>
      </c>
      <c r="G59" s="25">
        <f>D59-F59</f>
        <v>0</v>
      </c>
      <c r="H59" s="69"/>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row>
    <row r="60" spans="1:34" ht="12" customHeight="1">
      <c r="A60" s="1"/>
      <c r="B60" s="16" t="s">
        <v>106</v>
      </c>
      <c r="C60" s="5" t="s">
        <v>89</v>
      </c>
      <c r="D60" s="25">
        <f>Classification!I60</f>
        <v>0</v>
      </c>
      <c r="E60" s="79"/>
      <c r="F60" s="25">
        <v>0</v>
      </c>
      <c r="G60" s="25">
        <f t="shared" ref="G60:G62" si="13">D60-F60</f>
        <v>0</v>
      </c>
      <c r="H60" s="69"/>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row>
    <row r="61" spans="1:34" ht="12" customHeight="1">
      <c r="A61" s="1"/>
      <c r="B61" s="16" t="s">
        <v>107</v>
      </c>
      <c r="C61" s="5" t="s">
        <v>108</v>
      </c>
      <c r="D61" s="25">
        <f>Classification!I61</f>
        <v>0</v>
      </c>
      <c r="E61" s="79"/>
      <c r="F61" s="25">
        <v>0</v>
      </c>
      <c r="G61" s="25">
        <f t="shared" si="13"/>
        <v>0</v>
      </c>
      <c r="H61" s="69"/>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row>
    <row r="62" spans="1:34" ht="12" customHeight="1">
      <c r="A62" s="1"/>
      <c r="B62" s="16" t="s">
        <v>39</v>
      </c>
      <c r="C62" s="5" t="s">
        <v>90</v>
      </c>
      <c r="D62" s="25">
        <f>Classification!I62</f>
        <v>0</v>
      </c>
      <c r="E62" s="79"/>
      <c r="F62" s="25">
        <v>0</v>
      </c>
      <c r="G62" s="25">
        <f t="shared" si="13"/>
        <v>0</v>
      </c>
      <c r="H62" s="69"/>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row>
    <row r="63" spans="1:34" ht="12" customHeight="1">
      <c r="A63" s="1"/>
      <c r="B63" s="16" t="s">
        <v>91</v>
      </c>
      <c r="C63" s="5" t="s">
        <v>92</v>
      </c>
      <c r="D63" s="25">
        <f>Classification!I63</f>
        <v>0</v>
      </c>
      <c r="E63" s="79"/>
      <c r="F63" s="25">
        <v>0</v>
      </c>
      <c r="G63" s="25">
        <f>D63-F63</f>
        <v>0</v>
      </c>
      <c r="H63" s="69"/>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row>
    <row r="64" spans="1:34" ht="12" customHeight="1">
      <c r="A64" s="1"/>
      <c r="B64" s="16" t="s">
        <v>93</v>
      </c>
      <c r="C64" s="5" t="s">
        <v>94</v>
      </c>
      <c r="D64" s="25">
        <f>Classification!I64</f>
        <v>0</v>
      </c>
      <c r="E64" s="79"/>
      <c r="F64" s="25">
        <v>0</v>
      </c>
      <c r="G64" s="25">
        <f>D64-F64</f>
        <v>0</v>
      </c>
      <c r="H64" s="69"/>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row>
    <row r="65" spans="1:34" ht="12" customHeight="1">
      <c r="A65" s="1"/>
      <c r="B65" s="16" t="s">
        <v>95</v>
      </c>
      <c r="C65" s="5" t="s">
        <v>96</v>
      </c>
      <c r="D65" s="25">
        <f>Classification!I65</f>
        <v>0</v>
      </c>
      <c r="E65" s="79"/>
      <c r="F65" s="25">
        <v>0</v>
      </c>
      <c r="G65" s="25">
        <f t="shared" ref="G65:G67" si="14">D65-F65</f>
        <v>0</v>
      </c>
      <c r="H65" s="69"/>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row>
    <row r="66" spans="1:34" ht="12" customHeight="1">
      <c r="A66" s="1"/>
      <c r="B66" s="16" t="s">
        <v>97</v>
      </c>
      <c r="C66" s="5" t="s">
        <v>98</v>
      </c>
      <c r="D66" s="25">
        <f>Classification!I66</f>
        <v>0</v>
      </c>
      <c r="E66" s="79"/>
      <c r="F66" s="25">
        <v>0</v>
      </c>
      <c r="G66" s="25">
        <f t="shared" si="14"/>
        <v>0</v>
      </c>
      <c r="H66" s="69"/>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row>
    <row r="67" spans="1:34" ht="12" customHeight="1">
      <c r="A67" s="1"/>
      <c r="B67" s="16" t="s">
        <v>16</v>
      </c>
      <c r="C67" s="5" t="s">
        <v>99</v>
      </c>
      <c r="D67" s="25">
        <f>Classification!I67</f>
        <v>0</v>
      </c>
      <c r="E67" s="79"/>
      <c r="F67" s="25">
        <v>0</v>
      </c>
      <c r="G67" s="25">
        <f t="shared" si="14"/>
        <v>0</v>
      </c>
      <c r="H67" s="69"/>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row>
    <row r="68" spans="1:34" ht="12" customHeight="1">
      <c r="A68" s="1"/>
      <c r="B68" s="16" t="s">
        <v>42</v>
      </c>
      <c r="C68" s="1"/>
      <c r="D68" s="26">
        <f>SUM(D55:D67)</f>
        <v>0</v>
      </c>
      <c r="E68" s="79"/>
      <c r="F68" s="26">
        <f>SUM(F55:F67)</f>
        <v>0</v>
      </c>
      <c r="G68" s="26">
        <f>SUM(G55:G67)</f>
        <v>0</v>
      </c>
      <c r="H68" s="69"/>
      <c r="I68" s="26">
        <f t="shared" ref="I68:AH68" si="15">SUM(I55:I67)</f>
        <v>0</v>
      </c>
      <c r="J68" s="26">
        <f t="shared" si="15"/>
        <v>0</v>
      </c>
      <c r="K68" s="26">
        <f t="shared" si="15"/>
        <v>0</v>
      </c>
      <c r="L68" s="26">
        <f t="shared" si="15"/>
        <v>0</v>
      </c>
      <c r="M68" s="26">
        <f t="shared" si="15"/>
        <v>0</v>
      </c>
      <c r="N68" s="26">
        <f t="shared" si="15"/>
        <v>0</v>
      </c>
      <c r="O68" s="26">
        <f t="shared" si="15"/>
        <v>0</v>
      </c>
      <c r="P68" s="26">
        <f t="shared" si="15"/>
        <v>0</v>
      </c>
      <c r="Q68" s="26">
        <f t="shared" si="15"/>
        <v>0</v>
      </c>
      <c r="R68" s="26">
        <f t="shared" si="15"/>
        <v>0</v>
      </c>
      <c r="S68" s="26">
        <f t="shared" si="15"/>
        <v>0</v>
      </c>
      <c r="T68" s="26">
        <f t="shared" si="15"/>
        <v>0</v>
      </c>
      <c r="U68" s="26">
        <f t="shared" si="15"/>
        <v>0</v>
      </c>
      <c r="V68" s="26">
        <f t="shared" si="15"/>
        <v>0</v>
      </c>
      <c r="W68" s="26">
        <f t="shared" si="15"/>
        <v>0</v>
      </c>
      <c r="X68" s="26">
        <f t="shared" si="15"/>
        <v>0</v>
      </c>
      <c r="Y68" s="26">
        <f t="shared" si="15"/>
        <v>0</v>
      </c>
      <c r="Z68" s="26">
        <f t="shared" si="15"/>
        <v>0</v>
      </c>
      <c r="AA68" s="26">
        <f t="shared" si="15"/>
        <v>0</v>
      </c>
      <c r="AB68" s="26">
        <f t="shared" si="15"/>
        <v>0</v>
      </c>
      <c r="AC68" s="26">
        <f t="shared" si="15"/>
        <v>0</v>
      </c>
      <c r="AD68" s="26">
        <f t="shared" si="15"/>
        <v>0</v>
      </c>
      <c r="AE68" s="26">
        <f t="shared" si="15"/>
        <v>0</v>
      </c>
      <c r="AF68" s="26">
        <f t="shared" si="15"/>
        <v>0</v>
      </c>
      <c r="AG68" s="26">
        <f t="shared" si="15"/>
        <v>0</v>
      </c>
      <c r="AH68" s="26">
        <f t="shared" si="15"/>
        <v>0</v>
      </c>
    </row>
    <row r="69" spans="1:34" ht="12" customHeight="1">
      <c r="A69" s="1"/>
      <c r="B69" s="1"/>
      <c r="C69" s="1"/>
      <c r="D69" s="25"/>
      <c r="E69" s="79"/>
      <c r="F69" s="25"/>
      <c r="G69" s="25"/>
      <c r="H69" s="69"/>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row>
    <row r="70" spans="1:34" ht="12" customHeight="1">
      <c r="A70" s="16" t="s">
        <v>109</v>
      </c>
      <c r="B70" s="1"/>
      <c r="C70" s="5" t="s">
        <v>110</v>
      </c>
      <c r="D70" s="30">
        <f>Classification!I70</f>
        <v>0</v>
      </c>
      <c r="E70" s="79"/>
      <c r="F70" s="30">
        <v>0</v>
      </c>
      <c r="G70" s="30">
        <f t="shared" ref="G70" si="16">D70-F70</f>
        <v>0</v>
      </c>
      <c r="H70" s="69"/>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row>
    <row r="71" spans="1:34" ht="12" customHeight="1">
      <c r="A71" s="1"/>
      <c r="B71" s="1"/>
      <c r="C71" s="1"/>
      <c r="D71" s="25"/>
      <c r="E71" s="79"/>
      <c r="F71" s="25"/>
      <c r="G71" s="25"/>
      <c r="H71" s="6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row>
    <row r="72" spans="1:34" ht="12" customHeight="1">
      <c r="A72" s="16" t="s">
        <v>111</v>
      </c>
      <c r="B72" s="1"/>
      <c r="C72" s="1"/>
      <c r="D72" s="25"/>
      <c r="E72" s="79"/>
      <c r="F72" s="25"/>
      <c r="G72" s="25"/>
      <c r="H72" s="69"/>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row>
    <row r="73" spans="1:34" ht="12" customHeight="1">
      <c r="A73" s="1"/>
      <c r="B73" s="16" t="s">
        <v>37</v>
      </c>
      <c r="C73" s="5" t="s">
        <v>112</v>
      </c>
      <c r="D73" s="25">
        <f>Classification!I73</f>
        <v>4.7751373114895177</v>
      </c>
      <c r="E73" s="79"/>
      <c r="F73" s="25">
        <v>0</v>
      </c>
      <c r="G73" s="25">
        <f>D73-F73</f>
        <v>4.7751373114895177</v>
      </c>
      <c r="H73" s="69" t="s">
        <v>384</v>
      </c>
      <c r="I73" s="25">
        <v>2.9124446306742371</v>
      </c>
      <c r="J73" s="25">
        <v>0.60158078938197512</v>
      </c>
      <c r="K73" s="25">
        <v>4.5127282253255789E-2</v>
      </c>
      <c r="L73" s="25">
        <v>3.3088990236261586E-5</v>
      </c>
      <c r="M73" s="25">
        <v>1.8828941724121997E-4</v>
      </c>
      <c r="N73" s="25">
        <v>3.8564564980518297E-3</v>
      </c>
      <c r="O73" s="25">
        <v>1.9504710035754692E-2</v>
      </c>
      <c r="P73" s="25">
        <v>3.7069543304782951E-3</v>
      </c>
      <c r="Q73" s="25">
        <v>2.4883085228338209E-2</v>
      </c>
      <c r="R73" s="25">
        <v>2.849129715711675E-4</v>
      </c>
      <c r="S73" s="25">
        <v>0</v>
      </c>
      <c r="T73" s="25">
        <v>0</v>
      </c>
      <c r="U73" s="25">
        <v>0</v>
      </c>
      <c r="V73" s="25">
        <v>0</v>
      </c>
      <c r="W73" s="25">
        <v>0</v>
      </c>
      <c r="X73" s="25">
        <v>0</v>
      </c>
      <c r="Y73" s="25">
        <v>0</v>
      </c>
      <c r="Z73" s="25">
        <v>0</v>
      </c>
      <c r="AA73" s="25">
        <v>0</v>
      </c>
      <c r="AB73" s="25">
        <v>0</v>
      </c>
      <c r="AC73" s="25">
        <v>0</v>
      </c>
      <c r="AD73" s="25">
        <v>0.92519848223596657</v>
      </c>
      <c r="AE73" s="25">
        <v>0.18154462875646254</v>
      </c>
      <c r="AF73" s="25">
        <v>2.0876429194500841E-2</v>
      </c>
      <c r="AG73" s="25">
        <v>0</v>
      </c>
      <c r="AH73" s="25">
        <v>3.5907571521447398E-2</v>
      </c>
    </row>
    <row r="74" spans="1:34" ht="12" customHeight="1">
      <c r="A74" s="1"/>
      <c r="B74" s="16" t="s">
        <v>39</v>
      </c>
      <c r="C74" s="5" t="s">
        <v>114</v>
      </c>
      <c r="D74" s="25">
        <f>Classification!I74</f>
        <v>570.90411905915835</v>
      </c>
      <c r="E74" s="79"/>
      <c r="F74" s="25">
        <v>0</v>
      </c>
      <c r="G74" s="25">
        <f t="shared" ref="G74:G79" si="17">D74-F74</f>
        <v>570.90411905915835</v>
      </c>
      <c r="H74" s="69" t="s">
        <v>384</v>
      </c>
      <c r="I74" s="25">
        <v>348.20498924354359</v>
      </c>
      <c r="J74" s="25">
        <v>71.92357584747613</v>
      </c>
      <c r="K74" s="25">
        <v>5.3953110957331978</v>
      </c>
      <c r="L74" s="25">
        <v>3.9560413845978843E-3</v>
      </c>
      <c r="M74" s="25">
        <v>2.2511437235451938E-2</v>
      </c>
      <c r="N74" s="25">
        <v>0.46106881458943355</v>
      </c>
      <c r="O74" s="25">
        <v>2.3319369840264126</v>
      </c>
      <c r="P74" s="25">
        <v>0.44319468915420501</v>
      </c>
      <c r="Q74" s="25">
        <v>2.9749627968974828</v>
      </c>
      <c r="R74" s="25">
        <v>3.4063520781274913E-2</v>
      </c>
      <c r="S74" s="25">
        <v>0</v>
      </c>
      <c r="T74" s="25">
        <v>0</v>
      </c>
      <c r="U74" s="25">
        <v>0</v>
      </c>
      <c r="V74" s="25">
        <v>0</v>
      </c>
      <c r="W74" s="25">
        <v>0</v>
      </c>
      <c r="X74" s="25">
        <v>0</v>
      </c>
      <c r="Y74" s="25">
        <v>0</v>
      </c>
      <c r="Z74" s="25">
        <v>0</v>
      </c>
      <c r="AA74" s="25">
        <v>0</v>
      </c>
      <c r="AB74" s="25">
        <v>0</v>
      </c>
      <c r="AC74" s="25">
        <v>0</v>
      </c>
      <c r="AD74" s="25">
        <v>110.61454153054135</v>
      </c>
      <c r="AE74" s="25">
        <v>21.705046282281703</v>
      </c>
      <c r="AF74" s="25">
        <v>2.4959364811793558</v>
      </c>
      <c r="AG74" s="25">
        <v>0</v>
      </c>
      <c r="AH74" s="25">
        <v>4.2930242943340859</v>
      </c>
    </row>
    <row r="75" spans="1:34" ht="12" customHeight="1">
      <c r="A75" s="1"/>
      <c r="B75" s="16" t="s">
        <v>115</v>
      </c>
      <c r="C75" s="5" t="s">
        <v>116</v>
      </c>
      <c r="D75" s="25">
        <f>Classification!I75</f>
        <v>1335.3620747099958</v>
      </c>
      <c r="E75" s="79"/>
      <c r="F75" s="25">
        <v>0</v>
      </c>
      <c r="G75" s="25">
        <f t="shared" si="17"/>
        <v>1335.3620747099958</v>
      </c>
      <c r="H75" s="69" t="s">
        <v>384</v>
      </c>
      <c r="I75" s="25">
        <v>814.46204596826169</v>
      </c>
      <c r="J75" s="25">
        <v>168.23142846214984</v>
      </c>
      <c r="K75" s="25">
        <v>12.619796526214198</v>
      </c>
      <c r="L75" s="25">
        <v>9.253300956526862E-3</v>
      </c>
      <c r="M75" s="25">
        <v>5.2654935439906979E-2</v>
      </c>
      <c r="N75" s="25">
        <v>1.07845396149686</v>
      </c>
      <c r="O75" s="25">
        <v>5.4544714342125866</v>
      </c>
      <c r="P75" s="25">
        <v>1.0366458392080451</v>
      </c>
      <c r="Q75" s="25">
        <v>6.9585283413210393</v>
      </c>
      <c r="R75" s="25">
        <v>7.9675609728254299E-2</v>
      </c>
      <c r="S75" s="25">
        <v>0</v>
      </c>
      <c r="T75" s="25">
        <v>0</v>
      </c>
      <c r="U75" s="25">
        <v>0</v>
      </c>
      <c r="V75" s="25">
        <v>0</v>
      </c>
      <c r="W75" s="25">
        <v>0</v>
      </c>
      <c r="X75" s="25">
        <v>0</v>
      </c>
      <c r="Y75" s="25">
        <v>0</v>
      </c>
      <c r="Z75" s="25">
        <v>0</v>
      </c>
      <c r="AA75" s="25">
        <v>0</v>
      </c>
      <c r="AB75" s="25">
        <v>0</v>
      </c>
      <c r="AC75" s="25">
        <v>0</v>
      </c>
      <c r="AD75" s="25">
        <v>258.73077236637107</v>
      </c>
      <c r="AE75" s="25">
        <v>50.768762507703642</v>
      </c>
      <c r="AF75" s="25">
        <v>5.8380712392559575</v>
      </c>
      <c r="AG75" s="25">
        <v>0</v>
      </c>
      <c r="AH75" s="25">
        <v>10.041514217676086</v>
      </c>
    </row>
    <row r="76" spans="1:34" ht="12" customHeight="1">
      <c r="A76" s="1"/>
      <c r="B76" s="16" t="s">
        <v>117</v>
      </c>
      <c r="C76" s="5" t="s">
        <v>118</v>
      </c>
      <c r="D76" s="25">
        <f>Classification!I76</f>
        <v>592.71956825093935</v>
      </c>
      <c r="E76" s="79"/>
      <c r="F76" s="25">
        <v>0</v>
      </c>
      <c r="G76" s="25">
        <f t="shared" si="17"/>
        <v>592.71956825093935</v>
      </c>
      <c r="H76" s="69" t="s">
        <v>384</v>
      </c>
      <c r="I76" s="25">
        <v>361.51063549406581</v>
      </c>
      <c r="J76" s="25">
        <v>74.671927211935696</v>
      </c>
      <c r="K76" s="25">
        <v>5.6014772997479625</v>
      </c>
      <c r="L76" s="25">
        <v>4.1072100606419533E-3</v>
      </c>
      <c r="M76" s="25">
        <v>2.3371646680171464E-2</v>
      </c>
      <c r="N76" s="25">
        <v>0.4786872253922258</v>
      </c>
      <c r="O76" s="25">
        <v>2.421045209199669</v>
      </c>
      <c r="P76" s="25">
        <v>0.46013009196622934</v>
      </c>
      <c r="Q76" s="25">
        <v>3.0886423931318037</v>
      </c>
      <c r="R76" s="25">
        <v>3.5365159676649702E-2</v>
      </c>
      <c r="S76" s="25">
        <v>0</v>
      </c>
      <c r="T76" s="25">
        <v>0</v>
      </c>
      <c r="U76" s="25">
        <v>0</v>
      </c>
      <c r="V76" s="25">
        <v>0</v>
      </c>
      <c r="W76" s="25">
        <v>0</v>
      </c>
      <c r="X76" s="25">
        <v>0</v>
      </c>
      <c r="Y76" s="25">
        <v>0</v>
      </c>
      <c r="Z76" s="25">
        <v>0</v>
      </c>
      <c r="AA76" s="25">
        <v>0</v>
      </c>
      <c r="AB76" s="25">
        <v>0</v>
      </c>
      <c r="AC76" s="25">
        <v>0</v>
      </c>
      <c r="AD76" s="25">
        <v>114.84135620935018</v>
      </c>
      <c r="AE76" s="25">
        <v>22.534441829745436</v>
      </c>
      <c r="AF76" s="25">
        <v>2.5913114726592101</v>
      </c>
      <c r="AG76" s="25">
        <v>0</v>
      </c>
      <c r="AH76" s="25">
        <v>4.4570697973275966</v>
      </c>
    </row>
    <row r="77" spans="1:34" ht="12" customHeight="1">
      <c r="A77" s="1"/>
      <c r="B77" s="16" t="s">
        <v>119</v>
      </c>
      <c r="C77" s="5" t="s">
        <v>120</v>
      </c>
      <c r="D77" s="25">
        <f>Classification!I77</f>
        <v>448.45901564385485</v>
      </c>
      <c r="E77" s="79"/>
      <c r="F77" s="25">
        <v>0</v>
      </c>
      <c r="G77" s="25">
        <f t="shared" si="17"/>
        <v>448.45901564385485</v>
      </c>
      <c r="H77" s="69" t="s">
        <v>384</v>
      </c>
      <c r="I77" s="25">
        <v>273.52345429873742</v>
      </c>
      <c r="J77" s="25">
        <v>56.497711173113757</v>
      </c>
      <c r="K77" s="25">
        <v>4.238147566831894</v>
      </c>
      <c r="L77" s="25">
        <v>3.1075663425004672E-3</v>
      </c>
      <c r="M77" s="25">
        <v>1.7683279286855317E-2</v>
      </c>
      <c r="N77" s="25">
        <v>0.36218072322829115</v>
      </c>
      <c r="O77" s="25">
        <v>1.831792992006104</v>
      </c>
      <c r="P77" s="25">
        <v>0.34814016469915088</v>
      </c>
      <c r="Q77" s="25">
        <v>2.3369053452835344</v>
      </c>
      <c r="R77" s="25">
        <v>2.6757720760728299E-2</v>
      </c>
      <c r="S77" s="25">
        <v>0</v>
      </c>
      <c r="T77" s="25">
        <v>0</v>
      </c>
      <c r="U77" s="25">
        <v>0</v>
      </c>
      <c r="V77" s="25">
        <v>0</v>
      </c>
      <c r="W77" s="25">
        <v>0</v>
      </c>
      <c r="X77" s="25">
        <v>0</v>
      </c>
      <c r="Y77" s="25">
        <v>0</v>
      </c>
      <c r="Z77" s="25">
        <v>0</v>
      </c>
      <c r="AA77" s="25">
        <v>0</v>
      </c>
      <c r="AB77" s="25">
        <v>0</v>
      </c>
      <c r="AC77" s="25">
        <v>0</v>
      </c>
      <c r="AD77" s="25">
        <v>86.89040200381281</v>
      </c>
      <c r="AE77" s="25">
        <v>17.049839658360781</v>
      </c>
      <c r="AF77" s="25">
        <v>1.9606185698991145</v>
      </c>
      <c r="AG77" s="25">
        <v>0</v>
      </c>
      <c r="AH77" s="25">
        <v>3.3722745814918889</v>
      </c>
    </row>
    <row r="78" spans="1:34" ht="12" customHeight="1">
      <c r="A78" s="1"/>
      <c r="B78" s="16" t="s">
        <v>121</v>
      </c>
      <c r="C78" s="5" t="s">
        <v>122</v>
      </c>
      <c r="D78" s="25">
        <f>Classification!I78</f>
        <v>117.84647535699651</v>
      </c>
      <c r="E78" s="79"/>
      <c r="F78" s="25">
        <v>0</v>
      </c>
      <c r="G78" s="25">
        <f t="shared" si="17"/>
        <v>117.84647535699651</v>
      </c>
      <c r="H78" s="69" t="s">
        <v>384</v>
      </c>
      <c r="I78" s="25">
        <v>71.87674657470879</v>
      </c>
      <c r="J78" s="25">
        <v>14.846520853037266</v>
      </c>
      <c r="K78" s="25">
        <v>1.1137043416930876</v>
      </c>
      <c r="L78" s="25">
        <v>8.1660916076340957E-4</v>
      </c>
      <c r="M78" s="25">
        <v>4.6468285038653951E-3</v>
      </c>
      <c r="N78" s="25">
        <v>9.5174185791367397E-2</v>
      </c>
      <c r="O78" s="25">
        <v>0.48136025848792469</v>
      </c>
      <c r="P78" s="25">
        <v>9.1484594820992471E-2</v>
      </c>
      <c r="Q78" s="25">
        <v>0.61409415036333237</v>
      </c>
      <c r="R78" s="25">
        <v>7.0314186363526401E-3</v>
      </c>
      <c r="S78" s="25">
        <v>0</v>
      </c>
      <c r="T78" s="25">
        <v>0</v>
      </c>
      <c r="U78" s="25">
        <v>0</v>
      </c>
      <c r="V78" s="25">
        <v>0</v>
      </c>
      <c r="W78" s="25">
        <v>0</v>
      </c>
      <c r="X78" s="25">
        <v>0</v>
      </c>
      <c r="Y78" s="25">
        <v>0</v>
      </c>
      <c r="Z78" s="25">
        <v>0</v>
      </c>
      <c r="AA78" s="25">
        <v>0</v>
      </c>
      <c r="AB78" s="25">
        <v>0</v>
      </c>
      <c r="AC78" s="25">
        <v>0</v>
      </c>
      <c r="AD78" s="25">
        <v>22.833140289978601</v>
      </c>
      <c r="AE78" s="25">
        <v>4.4803726517908125</v>
      </c>
      <c r="AF78" s="25">
        <v>0.5152131631256498</v>
      </c>
      <c r="AG78" s="25">
        <v>0</v>
      </c>
      <c r="AH78" s="25">
        <v>0.88616943689769523</v>
      </c>
    </row>
    <row r="79" spans="1:34" ht="12" customHeight="1">
      <c r="A79" s="1"/>
      <c r="B79" s="16" t="s">
        <v>16</v>
      </c>
      <c r="C79" s="5" t="s">
        <v>123</v>
      </c>
      <c r="D79" s="25">
        <f>Classification!I79</f>
        <v>0</v>
      </c>
      <c r="E79" s="79"/>
      <c r="F79" s="25">
        <v>0</v>
      </c>
      <c r="G79" s="25">
        <f t="shared" si="17"/>
        <v>0</v>
      </c>
      <c r="H79" s="69"/>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row>
    <row r="80" spans="1:34" ht="12" customHeight="1">
      <c r="A80" s="1"/>
      <c r="B80" s="16" t="s">
        <v>42</v>
      </c>
      <c r="C80" s="1"/>
      <c r="D80" s="26">
        <f>SUM(D73:D79)</f>
        <v>3070.0663903324344</v>
      </c>
      <c r="E80" s="79"/>
      <c r="F80" s="26">
        <f t="shared" ref="F80:G80" si="18">SUM(F73:F79)</f>
        <v>0</v>
      </c>
      <c r="G80" s="26">
        <f t="shared" si="18"/>
        <v>3070.0663903324344</v>
      </c>
      <c r="H80" s="69"/>
      <c r="I80" s="26">
        <f t="shared" ref="I80:AH80" si="19">SUM(I73:I79)</f>
        <v>1872.4903162099913</v>
      </c>
      <c r="J80" s="26">
        <f t="shared" si="19"/>
        <v>386.77274433709465</v>
      </c>
      <c r="K80" s="26">
        <f t="shared" si="19"/>
        <v>29.013564112473595</v>
      </c>
      <c r="L80" s="26">
        <f t="shared" si="19"/>
        <v>2.1273816895266837E-2</v>
      </c>
      <c r="M80" s="26">
        <f t="shared" si="19"/>
        <v>0.12105641656349232</v>
      </c>
      <c r="N80" s="26">
        <f t="shared" si="19"/>
        <v>2.4794213669962293</v>
      </c>
      <c r="O80" s="26">
        <f t="shared" si="19"/>
        <v>12.540111587968452</v>
      </c>
      <c r="P80" s="26">
        <f t="shared" si="19"/>
        <v>2.3833023341791013</v>
      </c>
      <c r="Q80" s="26">
        <f t="shared" si="19"/>
        <v>15.99801611222553</v>
      </c>
      <c r="R80" s="26">
        <f t="shared" si="19"/>
        <v>0.18317834255483101</v>
      </c>
      <c r="S80" s="26">
        <f t="shared" si="19"/>
        <v>0</v>
      </c>
      <c r="T80" s="26">
        <f t="shared" si="19"/>
        <v>0</v>
      </c>
      <c r="U80" s="26">
        <f t="shared" si="19"/>
        <v>0</v>
      </c>
      <c r="V80" s="26">
        <f t="shared" si="19"/>
        <v>0</v>
      </c>
      <c r="W80" s="26">
        <f t="shared" si="19"/>
        <v>0</v>
      </c>
      <c r="X80" s="26">
        <f t="shared" si="19"/>
        <v>0</v>
      </c>
      <c r="Y80" s="26">
        <f t="shared" si="19"/>
        <v>0</v>
      </c>
      <c r="Z80" s="26">
        <f t="shared" si="19"/>
        <v>0</v>
      </c>
      <c r="AA80" s="26">
        <f t="shared" si="19"/>
        <v>0</v>
      </c>
      <c r="AB80" s="26">
        <f t="shared" si="19"/>
        <v>0</v>
      </c>
      <c r="AC80" s="26">
        <f t="shared" si="19"/>
        <v>0</v>
      </c>
      <c r="AD80" s="26">
        <f t="shared" si="19"/>
        <v>594.83541088228992</v>
      </c>
      <c r="AE80" s="26">
        <f t="shared" si="19"/>
        <v>116.72000755863884</v>
      </c>
      <c r="AF80" s="26">
        <f t="shared" si="19"/>
        <v>13.422027355313789</v>
      </c>
      <c r="AG80" s="26">
        <f t="shared" si="19"/>
        <v>0</v>
      </c>
      <c r="AH80" s="26">
        <f t="shared" si="19"/>
        <v>23.085959899248802</v>
      </c>
    </row>
    <row r="81" spans="1:34" ht="12" customHeight="1">
      <c r="A81" s="1"/>
      <c r="B81" s="1"/>
      <c r="C81" s="1"/>
      <c r="D81" s="25"/>
      <c r="E81" s="79"/>
      <c r="F81" s="25"/>
      <c r="G81" s="25"/>
      <c r="H81" s="69"/>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row>
    <row r="82" spans="1:34" ht="12" customHeight="1" thickBot="1">
      <c r="A82" s="16" t="s">
        <v>124</v>
      </c>
      <c r="B82" s="1"/>
      <c r="C82" s="1"/>
      <c r="D82" s="32">
        <f>SUM(D18, D29, D39, D52, D68, D70, D80)</f>
        <v>3070.0663903324344</v>
      </c>
      <c r="E82" s="79"/>
      <c r="F82" s="32">
        <f>SUM(F18, F29, F39, F52, F68, F70, F80)</f>
        <v>0</v>
      </c>
      <c r="G82" s="32">
        <f>SUM(G18, G29, G39, G52, G68, G70, G80)</f>
        <v>3070.0663903324344</v>
      </c>
      <c r="H82" s="69"/>
      <c r="I82" s="32">
        <f t="shared" ref="I82:AH82" si="20">SUM(I18, I29, I39, I52, I68, I70, I80)</f>
        <v>1872.4903162099913</v>
      </c>
      <c r="J82" s="32">
        <f t="shared" si="20"/>
        <v>386.77274433709465</v>
      </c>
      <c r="K82" s="32">
        <f t="shared" si="20"/>
        <v>29.013564112473595</v>
      </c>
      <c r="L82" s="32">
        <f t="shared" si="20"/>
        <v>2.1273816895266837E-2</v>
      </c>
      <c r="M82" s="32">
        <f t="shared" si="20"/>
        <v>0.12105641656349232</v>
      </c>
      <c r="N82" s="32">
        <f t="shared" si="20"/>
        <v>2.4794213669962293</v>
      </c>
      <c r="O82" s="32">
        <f t="shared" si="20"/>
        <v>12.540111587968452</v>
      </c>
      <c r="P82" s="32">
        <f t="shared" si="20"/>
        <v>2.3833023341791013</v>
      </c>
      <c r="Q82" s="32">
        <f t="shared" si="20"/>
        <v>15.99801611222553</v>
      </c>
      <c r="R82" s="32">
        <f t="shared" si="20"/>
        <v>0.18317834255483101</v>
      </c>
      <c r="S82" s="32">
        <f t="shared" si="20"/>
        <v>0</v>
      </c>
      <c r="T82" s="32">
        <f t="shared" si="20"/>
        <v>0</v>
      </c>
      <c r="U82" s="32">
        <f t="shared" si="20"/>
        <v>0</v>
      </c>
      <c r="V82" s="32">
        <f t="shared" si="20"/>
        <v>0</v>
      </c>
      <c r="W82" s="32">
        <f t="shared" si="20"/>
        <v>0</v>
      </c>
      <c r="X82" s="32">
        <f t="shared" si="20"/>
        <v>0</v>
      </c>
      <c r="Y82" s="32">
        <f t="shared" si="20"/>
        <v>0</v>
      </c>
      <c r="Z82" s="32">
        <f t="shared" si="20"/>
        <v>0</v>
      </c>
      <c r="AA82" s="32">
        <f t="shared" si="20"/>
        <v>0</v>
      </c>
      <c r="AB82" s="32">
        <f t="shared" si="20"/>
        <v>0</v>
      </c>
      <c r="AC82" s="32">
        <f t="shared" si="20"/>
        <v>0</v>
      </c>
      <c r="AD82" s="32">
        <f t="shared" si="20"/>
        <v>594.83541088228992</v>
      </c>
      <c r="AE82" s="32">
        <f t="shared" si="20"/>
        <v>116.72000755863884</v>
      </c>
      <c r="AF82" s="32">
        <f t="shared" si="20"/>
        <v>13.422027355313789</v>
      </c>
      <c r="AG82" s="32">
        <f t="shared" si="20"/>
        <v>0</v>
      </c>
      <c r="AH82" s="32">
        <f t="shared" si="20"/>
        <v>23.085959899248802</v>
      </c>
    </row>
    <row r="83" spans="1:34" ht="12" customHeight="1" thickTop="1">
      <c r="A83" s="1"/>
      <c r="B83" s="1"/>
      <c r="C83" s="1"/>
      <c r="D83" s="25"/>
      <c r="E83" s="79"/>
      <c r="F83" s="25"/>
      <c r="G83" s="25"/>
      <c r="H83" s="69"/>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row>
    <row r="84" spans="1:34" ht="12" customHeight="1">
      <c r="A84" s="16" t="s">
        <v>125</v>
      </c>
      <c r="B84" s="1"/>
      <c r="C84" s="1"/>
      <c r="D84" s="33"/>
      <c r="E84" s="81"/>
      <c r="F84" s="33"/>
      <c r="G84" s="33"/>
      <c r="H84" s="69"/>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row>
    <row r="85" spans="1:34" ht="12" customHeight="1">
      <c r="A85" s="1"/>
      <c r="B85" s="1"/>
      <c r="C85" s="1"/>
      <c r="D85" s="33"/>
      <c r="E85" s="81"/>
      <c r="F85" s="33"/>
      <c r="G85" s="33"/>
      <c r="H85" s="69"/>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ht="12" customHeight="1">
      <c r="A86" s="16" t="s">
        <v>32</v>
      </c>
      <c r="B86" s="1"/>
      <c r="C86" s="1"/>
      <c r="D86" s="25"/>
      <c r="E86" s="79"/>
      <c r="F86" s="25"/>
      <c r="G86" s="25"/>
      <c r="H86" s="69"/>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row>
    <row r="87" spans="1:34" ht="12" customHeight="1">
      <c r="A87" s="1"/>
      <c r="B87" s="16" t="s">
        <v>34</v>
      </c>
      <c r="C87" s="5" t="s">
        <v>35</v>
      </c>
      <c r="D87" s="25">
        <f>Classification!I87</f>
        <v>0</v>
      </c>
      <c r="E87" s="79"/>
      <c r="F87" s="25">
        <v>0</v>
      </c>
      <c r="G87" s="25">
        <f t="shared" ref="G87:G90" si="21">D87-F87</f>
        <v>0</v>
      </c>
      <c r="H87" s="69"/>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row>
    <row r="88" spans="1:34" ht="12" customHeight="1">
      <c r="A88" s="1"/>
      <c r="B88" s="16" t="s">
        <v>37</v>
      </c>
      <c r="C88" s="5" t="s">
        <v>38</v>
      </c>
      <c r="D88" s="25">
        <f>Classification!I88</f>
        <v>0</v>
      </c>
      <c r="E88" s="79"/>
      <c r="F88" s="25">
        <v>0</v>
      </c>
      <c r="G88" s="25">
        <f t="shared" si="21"/>
        <v>0</v>
      </c>
      <c r="H88" s="69"/>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row>
    <row r="89" spans="1:34" ht="12" customHeight="1">
      <c r="A89" s="1"/>
      <c r="B89" s="16" t="s">
        <v>39</v>
      </c>
      <c r="C89" s="5" t="s">
        <v>40</v>
      </c>
      <c r="D89" s="25">
        <f>Classification!I89</f>
        <v>0</v>
      </c>
      <c r="E89" s="79"/>
      <c r="F89" s="25">
        <v>0</v>
      </c>
      <c r="G89" s="25">
        <f t="shared" si="21"/>
        <v>0</v>
      </c>
      <c r="H89" s="69"/>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row>
    <row r="90" spans="1:34" ht="12" customHeight="1">
      <c r="A90" s="1"/>
      <c r="B90" s="16" t="s">
        <v>16</v>
      </c>
      <c r="C90" s="5" t="s">
        <v>41</v>
      </c>
      <c r="D90" s="25">
        <f>Classification!I90</f>
        <v>0</v>
      </c>
      <c r="E90" s="79"/>
      <c r="F90" s="25">
        <v>0</v>
      </c>
      <c r="G90" s="25">
        <f t="shared" si="21"/>
        <v>0</v>
      </c>
      <c r="H90" s="69"/>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row>
    <row r="91" spans="1:34" ht="12" customHeight="1">
      <c r="A91" s="1"/>
      <c r="B91" s="16" t="s">
        <v>42</v>
      </c>
      <c r="C91" s="1"/>
      <c r="D91" s="26">
        <f>SUM(D87:D90)</f>
        <v>0</v>
      </c>
      <c r="E91" s="79"/>
      <c r="F91" s="26">
        <f>SUM(F87:F90)</f>
        <v>0</v>
      </c>
      <c r="G91" s="26">
        <f>SUM(G87:G90)</f>
        <v>0</v>
      </c>
      <c r="H91" s="69"/>
      <c r="I91" s="26">
        <f t="shared" ref="I91:AH91" si="22">SUM(I87:I90)</f>
        <v>0</v>
      </c>
      <c r="J91" s="26">
        <f t="shared" si="22"/>
        <v>0</v>
      </c>
      <c r="K91" s="26">
        <f t="shared" si="22"/>
        <v>0</v>
      </c>
      <c r="L91" s="26">
        <f t="shared" si="22"/>
        <v>0</v>
      </c>
      <c r="M91" s="26">
        <f t="shared" si="22"/>
        <v>0</v>
      </c>
      <c r="N91" s="26">
        <f t="shared" si="22"/>
        <v>0</v>
      </c>
      <c r="O91" s="26">
        <f t="shared" si="22"/>
        <v>0</v>
      </c>
      <c r="P91" s="26">
        <f t="shared" si="22"/>
        <v>0</v>
      </c>
      <c r="Q91" s="26">
        <f t="shared" si="22"/>
        <v>0</v>
      </c>
      <c r="R91" s="26">
        <f t="shared" si="22"/>
        <v>0</v>
      </c>
      <c r="S91" s="26">
        <f t="shared" si="22"/>
        <v>0</v>
      </c>
      <c r="T91" s="26">
        <f t="shared" si="22"/>
        <v>0</v>
      </c>
      <c r="U91" s="26">
        <f t="shared" si="22"/>
        <v>0</v>
      </c>
      <c r="V91" s="26">
        <f t="shared" si="22"/>
        <v>0</v>
      </c>
      <c r="W91" s="26">
        <f t="shared" si="22"/>
        <v>0</v>
      </c>
      <c r="X91" s="26">
        <f t="shared" si="22"/>
        <v>0</v>
      </c>
      <c r="Y91" s="26">
        <f t="shared" si="22"/>
        <v>0</v>
      </c>
      <c r="Z91" s="26">
        <f t="shared" si="22"/>
        <v>0</v>
      </c>
      <c r="AA91" s="26">
        <f t="shared" si="22"/>
        <v>0</v>
      </c>
      <c r="AB91" s="26">
        <f t="shared" si="22"/>
        <v>0</v>
      </c>
      <c r="AC91" s="26">
        <f t="shared" si="22"/>
        <v>0</v>
      </c>
      <c r="AD91" s="26">
        <f t="shared" si="22"/>
        <v>0</v>
      </c>
      <c r="AE91" s="26">
        <f t="shared" si="22"/>
        <v>0</v>
      </c>
      <c r="AF91" s="26">
        <f t="shared" si="22"/>
        <v>0</v>
      </c>
      <c r="AG91" s="26">
        <f t="shared" si="22"/>
        <v>0</v>
      </c>
      <c r="AH91" s="26">
        <f t="shared" si="22"/>
        <v>0</v>
      </c>
    </row>
    <row r="92" spans="1:34" ht="12" customHeight="1">
      <c r="A92" s="1"/>
      <c r="B92" s="1"/>
      <c r="C92" s="1"/>
      <c r="D92" s="25"/>
      <c r="E92" s="79"/>
      <c r="F92" s="25"/>
      <c r="G92" s="25"/>
      <c r="H92" s="69"/>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row>
    <row r="93" spans="1:34" ht="12" customHeight="1">
      <c r="A93" s="16" t="s">
        <v>43</v>
      </c>
      <c r="B93" s="1"/>
      <c r="C93" s="1"/>
      <c r="D93" s="25"/>
      <c r="E93" s="79"/>
      <c r="F93" s="25"/>
      <c r="G93" s="25"/>
      <c r="H93" s="69"/>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row>
    <row r="94" spans="1:34" ht="12" customHeight="1">
      <c r="A94" s="1"/>
      <c r="B94" s="16" t="s">
        <v>37</v>
      </c>
      <c r="C94" s="5" t="s">
        <v>45</v>
      </c>
      <c r="D94" s="25">
        <f>Classification!I94</f>
        <v>0</v>
      </c>
      <c r="E94" s="79"/>
      <c r="F94" s="25">
        <v>0</v>
      </c>
      <c r="G94" s="25">
        <f t="shared" ref="G94:G101" si="23">D94-F94</f>
        <v>0</v>
      </c>
      <c r="H94" s="69"/>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row>
    <row r="95" spans="1:34" ht="12" customHeight="1">
      <c r="A95" s="1"/>
      <c r="B95" s="16" t="s">
        <v>48</v>
      </c>
      <c r="C95" s="5" t="s">
        <v>49</v>
      </c>
      <c r="D95" s="25">
        <f>Classification!I95</f>
        <v>0</v>
      </c>
      <c r="E95" s="79"/>
      <c r="F95" s="25">
        <v>0</v>
      </c>
      <c r="G95" s="25">
        <f t="shared" si="23"/>
        <v>0</v>
      </c>
      <c r="H95" s="69"/>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row>
    <row r="96" spans="1:34" ht="12" customHeight="1">
      <c r="A96" s="1"/>
      <c r="B96" s="16" t="s">
        <v>39</v>
      </c>
      <c r="C96" s="5" t="s">
        <v>51</v>
      </c>
      <c r="D96" s="25">
        <f>Classification!I96</f>
        <v>0</v>
      </c>
      <c r="E96" s="79"/>
      <c r="F96" s="25">
        <v>0</v>
      </c>
      <c r="G96" s="25">
        <f t="shared" si="23"/>
        <v>0</v>
      </c>
      <c r="H96" s="69"/>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row>
    <row r="97" spans="1:34" ht="12" customHeight="1">
      <c r="A97" s="1"/>
      <c r="B97" s="16" t="s">
        <v>53</v>
      </c>
      <c r="C97" s="5" t="s">
        <v>54</v>
      </c>
      <c r="D97" s="25">
        <f>Classification!I97</f>
        <v>0</v>
      </c>
      <c r="E97" s="79"/>
      <c r="F97" s="25">
        <v>0</v>
      </c>
      <c r="G97" s="25">
        <f t="shared" si="23"/>
        <v>0</v>
      </c>
      <c r="H97" s="69"/>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row>
    <row r="98" spans="1:34" ht="12" customHeight="1">
      <c r="A98" s="1"/>
      <c r="B98" s="16" t="s">
        <v>55</v>
      </c>
      <c r="C98" s="5" t="s">
        <v>56</v>
      </c>
      <c r="D98" s="25">
        <f>Classification!I98</f>
        <v>0</v>
      </c>
      <c r="E98" s="79"/>
      <c r="F98" s="25">
        <v>0</v>
      </c>
      <c r="G98" s="25">
        <f t="shared" si="23"/>
        <v>0</v>
      </c>
      <c r="H98" s="69"/>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row>
    <row r="99" spans="1:34" ht="12" customHeight="1">
      <c r="A99" s="1"/>
      <c r="B99" s="16" t="s">
        <v>59</v>
      </c>
      <c r="C99" s="5" t="s">
        <v>60</v>
      </c>
      <c r="D99" s="25">
        <f>Classification!I99</f>
        <v>0</v>
      </c>
      <c r="E99" s="79"/>
      <c r="F99" s="25">
        <v>0</v>
      </c>
      <c r="G99" s="25">
        <f t="shared" si="23"/>
        <v>0</v>
      </c>
      <c r="H99" s="69"/>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row>
    <row r="100" spans="1:34" ht="12" customHeight="1">
      <c r="A100" s="1"/>
      <c r="B100" s="16" t="s">
        <v>61</v>
      </c>
      <c r="C100" s="5" t="s">
        <v>62</v>
      </c>
      <c r="D100" s="25">
        <f>Classification!I100</f>
        <v>0</v>
      </c>
      <c r="E100" s="79"/>
      <c r="F100" s="25">
        <v>0</v>
      </c>
      <c r="G100" s="25">
        <f t="shared" si="23"/>
        <v>0</v>
      </c>
      <c r="H100" s="69"/>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row>
    <row r="101" spans="1:34" ht="12" customHeight="1">
      <c r="A101" s="1"/>
      <c r="B101" s="16" t="s">
        <v>16</v>
      </c>
      <c r="C101" s="5" t="s">
        <v>64</v>
      </c>
      <c r="D101" s="25">
        <f>Classification!I101</f>
        <v>0</v>
      </c>
      <c r="E101" s="79"/>
      <c r="F101" s="25">
        <v>0</v>
      </c>
      <c r="G101" s="25">
        <f t="shared" si="23"/>
        <v>0</v>
      </c>
      <c r="H101" s="69"/>
      <c r="I101" s="25">
        <v>0</v>
      </c>
      <c r="J101" s="25">
        <v>0</v>
      </c>
      <c r="K101" s="25">
        <v>0</v>
      </c>
      <c r="L101" s="25">
        <v>0</v>
      </c>
      <c r="M101" s="25">
        <v>0</v>
      </c>
      <c r="N101" s="25">
        <v>0</v>
      </c>
      <c r="O101" s="25">
        <v>0</v>
      </c>
      <c r="P101" s="25">
        <v>0</v>
      </c>
      <c r="Q101" s="25">
        <v>0</v>
      </c>
      <c r="R101" s="25">
        <v>0</v>
      </c>
      <c r="S101" s="25">
        <v>0</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row>
    <row r="102" spans="1:34" ht="12" customHeight="1">
      <c r="A102" s="1"/>
      <c r="B102" s="16" t="s">
        <v>42</v>
      </c>
      <c r="C102" s="1"/>
      <c r="D102" s="26">
        <f>SUM(D94:D101)</f>
        <v>0</v>
      </c>
      <c r="E102" s="79"/>
      <c r="F102" s="26">
        <f>SUM(F94:F101)</f>
        <v>0</v>
      </c>
      <c r="G102" s="26">
        <f>SUM(G94:G101)</f>
        <v>0</v>
      </c>
      <c r="H102" s="69"/>
      <c r="I102" s="26">
        <f t="shared" ref="I102:AH102" si="24">SUM(I94:I101)</f>
        <v>0</v>
      </c>
      <c r="J102" s="26">
        <f t="shared" si="24"/>
        <v>0</v>
      </c>
      <c r="K102" s="26">
        <f t="shared" si="24"/>
        <v>0</v>
      </c>
      <c r="L102" s="26">
        <f t="shared" si="24"/>
        <v>0</v>
      </c>
      <c r="M102" s="26">
        <f t="shared" si="24"/>
        <v>0</v>
      </c>
      <c r="N102" s="26">
        <f t="shared" si="24"/>
        <v>0</v>
      </c>
      <c r="O102" s="26">
        <f t="shared" si="24"/>
        <v>0</v>
      </c>
      <c r="P102" s="26">
        <f t="shared" si="24"/>
        <v>0</v>
      </c>
      <c r="Q102" s="26">
        <f t="shared" si="24"/>
        <v>0</v>
      </c>
      <c r="R102" s="26">
        <f t="shared" si="24"/>
        <v>0</v>
      </c>
      <c r="S102" s="26">
        <f t="shared" si="24"/>
        <v>0</v>
      </c>
      <c r="T102" s="26">
        <f t="shared" si="24"/>
        <v>0</v>
      </c>
      <c r="U102" s="26">
        <f t="shared" si="24"/>
        <v>0</v>
      </c>
      <c r="V102" s="26">
        <f t="shared" si="24"/>
        <v>0</v>
      </c>
      <c r="W102" s="26">
        <f t="shared" si="24"/>
        <v>0</v>
      </c>
      <c r="X102" s="26">
        <f t="shared" si="24"/>
        <v>0</v>
      </c>
      <c r="Y102" s="26">
        <f t="shared" si="24"/>
        <v>0</v>
      </c>
      <c r="Z102" s="26">
        <f t="shared" si="24"/>
        <v>0</v>
      </c>
      <c r="AA102" s="26">
        <f t="shared" si="24"/>
        <v>0</v>
      </c>
      <c r="AB102" s="26">
        <f t="shared" si="24"/>
        <v>0</v>
      </c>
      <c r="AC102" s="26">
        <f t="shared" si="24"/>
        <v>0</v>
      </c>
      <c r="AD102" s="26">
        <f t="shared" si="24"/>
        <v>0</v>
      </c>
      <c r="AE102" s="26">
        <f t="shared" si="24"/>
        <v>0</v>
      </c>
      <c r="AF102" s="26">
        <f t="shared" si="24"/>
        <v>0</v>
      </c>
      <c r="AG102" s="26">
        <f t="shared" si="24"/>
        <v>0</v>
      </c>
      <c r="AH102" s="26">
        <f t="shared" si="24"/>
        <v>0</v>
      </c>
    </row>
    <row r="103" spans="1:34" ht="12" customHeight="1">
      <c r="A103" s="1"/>
      <c r="B103" s="1"/>
      <c r="C103" s="1"/>
      <c r="D103" s="25"/>
      <c r="E103" s="79"/>
      <c r="F103" s="25"/>
      <c r="G103" s="25"/>
      <c r="H103" s="69"/>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row>
    <row r="104" spans="1:34" ht="12" customHeight="1">
      <c r="A104" s="16" t="s">
        <v>65</v>
      </c>
      <c r="B104" s="1"/>
      <c r="C104" s="1"/>
      <c r="D104" s="25"/>
      <c r="E104" s="79"/>
      <c r="F104" s="25"/>
      <c r="G104" s="25"/>
      <c r="H104" s="69"/>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row>
    <row r="105" spans="1:34" ht="12" customHeight="1">
      <c r="A105" s="1"/>
      <c r="B105" s="16" t="s">
        <v>37</v>
      </c>
      <c r="C105" s="5" t="s">
        <v>66</v>
      </c>
      <c r="D105" s="25">
        <f>Classification!I105</f>
        <v>0</v>
      </c>
      <c r="E105" s="79"/>
      <c r="F105" s="25">
        <v>0</v>
      </c>
      <c r="G105" s="25">
        <f t="shared" ref="G105:G111" si="25">D105-F105</f>
        <v>0</v>
      </c>
      <c r="H105" s="69"/>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row>
    <row r="106" spans="1:34" ht="12" customHeight="1">
      <c r="A106" s="1"/>
      <c r="B106" s="16" t="s">
        <v>48</v>
      </c>
      <c r="C106" s="5" t="s">
        <v>69</v>
      </c>
      <c r="D106" s="25">
        <f>Classification!I106</f>
        <v>0</v>
      </c>
      <c r="E106" s="79"/>
      <c r="F106" s="25">
        <v>0</v>
      </c>
      <c r="G106" s="25">
        <f t="shared" si="25"/>
        <v>0</v>
      </c>
      <c r="H106" s="69"/>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row>
    <row r="107" spans="1:34" ht="12" customHeight="1">
      <c r="A107" s="1"/>
      <c r="B107" s="16" t="s">
        <v>71</v>
      </c>
      <c r="C107" s="5" t="s">
        <v>72</v>
      </c>
      <c r="D107" s="25">
        <f>Classification!I107</f>
        <v>0</v>
      </c>
      <c r="E107" s="79"/>
      <c r="F107" s="25">
        <v>0</v>
      </c>
      <c r="G107" s="25">
        <f t="shared" si="25"/>
        <v>0</v>
      </c>
      <c r="H107" s="69"/>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row>
    <row r="108" spans="1:34" ht="12" customHeight="1">
      <c r="A108" s="1"/>
      <c r="B108" s="16" t="s">
        <v>74</v>
      </c>
      <c r="C108" s="5" t="s">
        <v>75</v>
      </c>
      <c r="D108" s="25">
        <f>Classification!I108</f>
        <v>0</v>
      </c>
      <c r="E108" s="79"/>
      <c r="F108" s="25">
        <v>0</v>
      </c>
      <c r="G108" s="25">
        <f t="shared" si="25"/>
        <v>0</v>
      </c>
      <c r="H108" s="69"/>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row>
    <row r="109" spans="1:34" ht="12" customHeight="1">
      <c r="A109" s="1"/>
      <c r="B109" s="16" t="s">
        <v>55</v>
      </c>
      <c r="C109" s="5" t="s">
        <v>77</v>
      </c>
      <c r="D109" s="25">
        <f>Classification!I109</f>
        <v>0</v>
      </c>
      <c r="E109" s="79"/>
      <c r="F109" s="25">
        <v>0</v>
      </c>
      <c r="G109" s="25">
        <f t="shared" si="25"/>
        <v>0</v>
      </c>
      <c r="H109" s="69"/>
      <c r="I109" s="25">
        <v>0</v>
      </c>
      <c r="J109" s="25">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row>
    <row r="110" spans="1:34" ht="12" customHeight="1">
      <c r="A110" s="1"/>
      <c r="B110" s="16" t="s">
        <v>39</v>
      </c>
      <c r="C110" s="5" t="s">
        <v>79</v>
      </c>
      <c r="D110" s="25">
        <f>Classification!I110</f>
        <v>0</v>
      </c>
      <c r="E110" s="79"/>
      <c r="F110" s="25">
        <v>0</v>
      </c>
      <c r="G110" s="25">
        <f t="shared" si="25"/>
        <v>0</v>
      </c>
      <c r="H110" s="69"/>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row>
    <row r="111" spans="1:34" ht="12" customHeight="1">
      <c r="A111" s="1"/>
      <c r="B111" s="16" t="s">
        <v>16</v>
      </c>
      <c r="C111" s="5" t="s">
        <v>81</v>
      </c>
      <c r="D111" s="25">
        <f>Classification!I111</f>
        <v>0</v>
      </c>
      <c r="E111" s="79"/>
      <c r="F111" s="25">
        <v>0</v>
      </c>
      <c r="G111" s="25">
        <f t="shared" si="25"/>
        <v>0</v>
      </c>
      <c r="H111" s="69"/>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row>
    <row r="112" spans="1:34" ht="12" customHeight="1">
      <c r="A112" s="1"/>
      <c r="B112" s="16" t="s">
        <v>42</v>
      </c>
      <c r="C112" s="1"/>
      <c r="D112" s="26">
        <f>SUM(D105:D111)</f>
        <v>0</v>
      </c>
      <c r="E112" s="79"/>
      <c r="F112" s="26">
        <f>SUM(F105:F111)</f>
        <v>0</v>
      </c>
      <c r="G112" s="26">
        <f>SUM(G105:G111)</f>
        <v>0</v>
      </c>
      <c r="H112" s="69"/>
      <c r="I112" s="26">
        <f t="shared" ref="I112:AH112" si="26">SUM(I105:I111)</f>
        <v>0</v>
      </c>
      <c r="J112" s="26">
        <f t="shared" si="26"/>
        <v>0</v>
      </c>
      <c r="K112" s="26">
        <f t="shared" si="26"/>
        <v>0</v>
      </c>
      <c r="L112" s="26">
        <f t="shared" si="26"/>
        <v>0</v>
      </c>
      <c r="M112" s="26">
        <f t="shared" si="26"/>
        <v>0</v>
      </c>
      <c r="N112" s="26">
        <f t="shared" si="26"/>
        <v>0</v>
      </c>
      <c r="O112" s="26">
        <f t="shared" si="26"/>
        <v>0</v>
      </c>
      <c r="P112" s="26">
        <f t="shared" si="26"/>
        <v>0</v>
      </c>
      <c r="Q112" s="26">
        <f t="shared" si="26"/>
        <v>0</v>
      </c>
      <c r="R112" s="26">
        <f t="shared" si="26"/>
        <v>0</v>
      </c>
      <c r="S112" s="26">
        <f t="shared" si="26"/>
        <v>0</v>
      </c>
      <c r="T112" s="26">
        <f t="shared" si="26"/>
        <v>0</v>
      </c>
      <c r="U112" s="26">
        <f t="shared" si="26"/>
        <v>0</v>
      </c>
      <c r="V112" s="26">
        <f t="shared" si="26"/>
        <v>0</v>
      </c>
      <c r="W112" s="26">
        <f t="shared" si="26"/>
        <v>0</v>
      </c>
      <c r="X112" s="26">
        <f t="shared" si="26"/>
        <v>0</v>
      </c>
      <c r="Y112" s="26">
        <f t="shared" si="26"/>
        <v>0</v>
      </c>
      <c r="Z112" s="26">
        <f t="shared" si="26"/>
        <v>0</v>
      </c>
      <c r="AA112" s="26">
        <f t="shared" si="26"/>
        <v>0</v>
      </c>
      <c r="AB112" s="26">
        <f t="shared" si="26"/>
        <v>0</v>
      </c>
      <c r="AC112" s="26">
        <f t="shared" si="26"/>
        <v>0</v>
      </c>
      <c r="AD112" s="26">
        <f t="shared" si="26"/>
        <v>0</v>
      </c>
      <c r="AE112" s="26">
        <f t="shared" si="26"/>
        <v>0</v>
      </c>
      <c r="AF112" s="26">
        <f t="shared" si="26"/>
        <v>0</v>
      </c>
      <c r="AG112" s="26">
        <f t="shared" si="26"/>
        <v>0</v>
      </c>
      <c r="AH112" s="26">
        <f t="shared" si="26"/>
        <v>0</v>
      </c>
    </row>
    <row r="113" spans="1:34" ht="12" customHeight="1">
      <c r="A113" s="1"/>
      <c r="B113" s="1"/>
      <c r="C113" s="1"/>
      <c r="D113" s="25"/>
      <c r="E113" s="79"/>
      <c r="F113" s="25"/>
      <c r="G113" s="25"/>
      <c r="H113" s="69"/>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row>
    <row r="114" spans="1:34" ht="12" customHeight="1">
      <c r="A114" s="16" t="s">
        <v>83</v>
      </c>
      <c r="B114" s="1"/>
      <c r="C114" s="1"/>
      <c r="D114" s="25"/>
      <c r="E114" s="79"/>
      <c r="F114" s="25"/>
      <c r="G114" s="25"/>
      <c r="H114" s="69"/>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row>
    <row r="115" spans="1:34" ht="12" customHeight="1">
      <c r="A115" s="1"/>
      <c r="B115" s="16" t="s">
        <v>37</v>
      </c>
      <c r="C115" s="5" t="s">
        <v>84</v>
      </c>
      <c r="D115" s="25">
        <f>Classification!I115</f>
        <v>0</v>
      </c>
      <c r="E115" s="79"/>
      <c r="F115" s="25">
        <v>0</v>
      </c>
      <c r="G115" s="25">
        <f t="shared" ref="G115:G124" si="27">D115-F115</f>
        <v>0</v>
      </c>
      <c r="H115" s="69"/>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row>
    <row r="116" spans="1:34" ht="12" customHeight="1">
      <c r="A116" s="1"/>
      <c r="B116" s="16" t="s">
        <v>48</v>
      </c>
      <c r="C116" s="5" t="s">
        <v>86</v>
      </c>
      <c r="D116" s="25">
        <f>Classification!I116</f>
        <v>0</v>
      </c>
      <c r="E116" s="79"/>
      <c r="F116" s="25">
        <v>0</v>
      </c>
      <c r="G116" s="25">
        <f t="shared" si="27"/>
        <v>0</v>
      </c>
      <c r="H116" s="69"/>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row>
    <row r="117" spans="1:34" ht="12" customHeight="1">
      <c r="A117" s="1"/>
      <c r="B117" s="16" t="s">
        <v>71</v>
      </c>
      <c r="C117" s="5" t="s">
        <v>87</v>
      </c>
      <c r="D117" s="25">
        <f>Classification!I117</f>
        <v>0</v>
      </c>
      <c r="E117" s="79"/>
      <c r="F117" s="25">
        <v>0</v>
      </c>
      <c r="G117" s="25">
        <f t="shared" si="27"/>
        <v>0</v>
      </c>
      <c r="H117" s="69"/>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row>
    <row r="118" spans="1:34" ht="12" customHeight="1">
      <c r="A118" s="1"/>
      <c r="B118" s="16" t="s">
        <v>385</v>
      </c>
      <c r="C118" s="5" t="s">
        <v>89</v>
      </c>
      <c r="D118" s="25">
        <f>Classification!I118</f>
        <v>0</v>
      </c>
      <c r="E118" s="79"/>
      <c r="F118" s="25">
        <v>0</v>
      </c>
      <c r="G118" s="25">
        <f t="shared" si="27"/>
        <v>0</v>
      </c>
      <c r="H118" s="69"/>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row>
    <row r="119" spans="1:34" ht="12" customHeight="1">
      <c r="A119" s="1"/>
      <c r="B119" s="16" t="s">
        <v>39</v>
      </c>
      <c r="C119" s="5" t="s">
        <v>90</v>
      </c>
      <c r="D119" s="25">
        <f>Classification!I119</f>
        <v>0</v>
      </c>
      <c r="E119" s="79"/>
      <c r="F119" s="25">
        <v>0</v>
      </c>
      <c r="G119" s="25">
        <f t="shared" si="27"/>
        <v>0</v>
      </c>
      <c r="H119" s="69"/>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row>
    <row r="120" spans="1:34" ht="12" customHeight="1">
      <c r="A120" s="1"/>
      <c r="B120" s="16" t="s">
        <v>91</v>
      </c>
      <c r="C120" s="5" t="s">
        <v>92</v>
      </c>
      <c r="D120" s="25">
        <f>Classification!I120</f>
        <v>0</v>
      </c>
      <c r="E120" s="79"/>
      <c r="F120" s="25">
        <v>0</v>
      </c>
      <c r="G120" s="25">
        <f t="shared" si="27"/>
        <v>0</v>
      </c>
      <c r="H120" s="69"/>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row>
    <row r="121" spans="1:34" ht="12" customHeight="1">
      <c r="A121" s="1"/>
      <c r="B121" s="16" t="s">
        <v>93</v>
      </c>
      <c r="C121" s="5" t="s">
        <v>94</v>
      </c>
      <c r="D121" s="25">
        <f>Classification!I121</f>
        <v>0</v>
      </c>
      <c r="E121" s="79"/>
      <c r="F121" s="25">
        <v>0</v>
      </c>
      <c r="G121" s="25">
        <f t="shared" si="27"/>
        <v>0</v>
      </c>
      <c r="H121" s="69"/>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row>
    <row r="122" spans="1:34" ht="12" customHeight="1">
      <c r="A122" s="1"/>
      <c r="B122" s="16" t="s">
        <v>95</v>
      </c>
      <c r="C122" s="5" t="s">
        <v>96</v>
      </c>
      <c r="D122" s="25">
        <f>Classification!I122</f>
        <v>0</v>
      </c>
      <c r="E122" s="79"/>
      <c r="F122" s="25">
        <v>0</v>
      </c>
      <c r="G122" s="25">
        <f t="shared" si="27"/>
        <v>0</v>
      </c>
      <c r="H122" s="69"/>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row>
    <row r="123" spans="1:34" ht="12" customHeight="1">
      <c r="A123" s="1"/>
      <c r="B123" s="16" t="s">
        <v>97</v>
      </c>
      <c r="C123" s="5" t="s">
        <v>98</v>
      </c>
      <c r="D123" s="25">
        <f>Classification!I123</f>
        <v>0</v>
      </c>
      <c r="E123" s="79"/>
      <c r="F123" s="25">
        <v>0</v>
      </c>
      <c r="G123" s="25">
        <f t="shared" si="27"/>
        <v>0</v>
      </c>
      <c r="H123" s="69"/>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row>
    <row r="124" spans="1:34" ht="12" customHeight="1">
      <c r="A124" s="1"/>
      <c r="B124" s="16" t="s">
        <v>16</v>
      </c>
      <c r="C124" s="5" t="s">
        <v>99</v>
      </c>
      <c r="D124" s="25">
        <f>Classification!I124</f>
        <v>0</v>
      </c>
      <c r="E124" s="79"/>
      <c r="F124" s="25">
        <v>0</v>
      </c>
      <c r="G124" s="25">
        <f t="shared" si="27"/>
        <v>0</v>
      </c>
      <c r="H124" s="69"/>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row>
    <row r="125" spans="1:34" ht="12" customHeight="1">
      <c r="A125" s="1"/>
      <c r="B125" s="16" t="s">
        <v>42</v>
      </c>
      <c r="C125" s="1"/>
      <c r="D125" s="26">
        <f>SUM(D115:D124)</f>
        <v>0</v>
      </c>
      <c r="E125" s="79"/>
      <c r="F125" s="26">
        <f>SUM(F115:F124)</f>
        <v>0</v>
      </c>
      <c r="G125" s="26">
        <f>SUM(G115:G124)</f>
        <v>0</v>
      </c>
      <c r="H125" s="69"/>
      <c r="I125" s="26">
        <f t="shared" ref="I125:AH125" si="28">SUM(I115:I124)</f>
        <v>0</v>
      </c>
      <c r="J125" s="26">
        <f t="shared" si="28"/>
        <v>0</v>
      </c>
      <c r="K125" s="26">
        <f t="shared" si="28"/>
        <v>0</v>
      </c>
      <c r="L125" s="26">
        <f t="shared" si="28"/>
        <v>0</v>
      </c>
      <c r="M125" s="26">
        <f t="shared" si="28"/>
        <v>0</v>
      </c>
      <c r="N125" s="26">
        <f t="shared" si="28"/>
        <v>0</v>
      </c>
      <c r="O125" s="26">
        <f t="shared" si="28"/>
        <v>0</v>
      </c>
      <c r="P125" s="26">
        <f t="shared" si="28"/>
        <v>0</v>
      </c>
      <c r="Q125" s="26">
        <f t="shared" si="28"/>
        <v>0</v>
      </c>
      <c r="R125" s="26">
        <f t="shared" si="28"/>
        <v>0</v>
      </c>
      <c r="S125" s="26">
        <f t="shared" si="28"/>
        <v>0</v>
      </c>
      <c r="T125" s="26">
        <f t="shared" si="28"/>
        <v>0</v>
      </c>
      <c r="U125" s="26">
        <f t="shared" si="28"/>
        <v>0</v>
      </c>
      <c r="V125" s="26">
        <f t="shared" si="28"/>
        <v>0</v>
      </c>
      <c r="W125" s="26">
        <f t="shared" si="28"/>
        <v>0</v>
      </c>
      <c r="X125" s="26">
        <f t="shared" si="28"/>
        <v>0</v>
      </c>
      <c r="Y125" s="26">
        <f t="shared" si="28"/>
        <v>0</v>
      </c>
      <c r="Z125" s="26">
        <f t="shared" si="28"/>
        <v>0</v>
      </c>
      <c r="AA125" s="26">
        <f t="shared" si="28"/>
        <v>0</v>
      </c>
      <c r="AB125" s="26">
        <f t="shared" si="28"/>
        <v>0</v>
      </c>
      <c r="AC125" s="26">
        <f t="shared" si="28"/>
        <v>0</v>
      </c>
      <c r="AD125" s="26">
        <f t="shared" si="28"/>
        <v>0</v>
      </c>
      <c r="AE125" s="26">
        <f t="shared" si="28"/>
        <v>0</v>
      </c>
      <c r="AF125" s="26">
        <f t="shared" si="28"/>
        <v>0</v>
      </c>
      <c r="AG125" s="26">
        <f t="shared" si="28"/>
        <v>0</v>
      </c>
      <c r="AH125" s="26">
        <f t="shared" si="28"/>
        <v>0</v>
      </c>
    </row>
    <row r="126" spans="1:34" ht="12" customHeight="1">
      <c r="A126" s="1"/>
      <c r="B126" s="1"/>
      <c r="C126" s="1"/>
      <c r="D126" s="25"/>
      <c r="E126" s="79"/>
      <c r="F126" s="25"/>
      <c r="G126" s="25"/>
      <c r="H126" s="69"/>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row>
    <row r="127" spans="1:34" ht="12" customHeight="1">
      <c r="A127" s="16" t="s">
        <v>100</v>
      </c>
      <c r="B127" s="1"/>
      <c r="C127" s="1"/>
      <c r="D127" s="25"/>
      <c r="E127" s="79"/>
      <c r="F127" s="25"/>
      <c r="G127" s="25"/>
      <c r="H127" s="69"/>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row>
    <row r="128" spans="1:34" ht="12" customHeight="1">
      <c r="A128" s="1"/>
      <c r="B128" s="16" t="s">
        <v>37</v>
      </c>
      <c r="C128" s="5" t="s">
        <v>84</v>
      </c>
      <c r="D128" s="25">
        <f>Classification!I128</f>
        <v>0</v>
      </c>
      <c r="E128" s="79"/>
      <c r="F128" s="25">
        <v>0</v>
      </c>
      <c r="G128" s="25">
        <f t="shared" ref="G128:G140" si="29">D128-F128</f>
        <v>0</v>
      </c>
      <c r="H128" s="69"/>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row>
    <row r="129" spans="1:34" ht="12" customHeight="1">
      <c r="A129" s="1"/>
      <c r="B129" s="16" t="s">
        <v>48</v>
      </c>
      <c r="C129" s="5" t="s">
        <v>86</v>
      </c>
      <c r="D129" s="25">
        <f>Classification!I129</f>
        <v>0</v>
      </c>
      <c r="E129" s="79"/>
      <c r="F129" s="25">
        <v>0</v>
      </c>
      <c r="G129" s="25">
        <f t="shared" si="29"/>
        <v>0</v>
      </c>
      <c r="H129" s="69"/>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row>
    <row r="130" spans="1:34" ht="12" customHeight="1">
      <c r="A130" s="1"/>
      <c r="B130" s="16" t="s">
        <v>134</v>
      </c>
      <c r="C130" s="5" t="s">
        <v>87</v>
      </c>
      <c r="D130" s="25">
        <f>Classification!I130</f>
        <v>0</v>
      </c>
      <c r="E130" s="79"/>
      <c r="F130" s="25">
        <v>0</v>
      </c>
      <c r="G130" s="25">
        <f t="shared" si="29"/>
        <v>0</v>
      </c>
      <c r="H130" s="69"/>
      <c r="I130" s="25">
        <v>0</v>
      </c>
      <c r="J130" s="25">
        <v>0</v>
      </c>
      <c r="K130" s="25">
        <v>0</v>
      </c>
      <c r="L130" s="25">
        <v>0</v>
      </c>
      <c r="M130" s="25">
        <v>0</v>
      </c>
      <c r="N130" s="25">
        <v>0</v>
      </c>
      <c r="O130" s="25">
        <v>0</v>
      </c>
      <c r="P130" s="25">
        <v>0</v>
      </c>
      <c r="Q130" s="25">
        <v>0</v>
      </c>
      <c r="R130" s="25">
        <v>0</v>
      </c>
      <c r="S130" s="25">
        <v>0</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row>
    <row r="131" spans="1:34" ht="12" customHeight="1">
      <c r="A131" s="1"/>
      <c r="B131" s="16" t="s">
        <v>102</v>
      </c>
      <c r="C131" s="5" t="s">
        <v>103</v>
      </c>
      <c r="D131" s="25">
        <f>Classification!I131</f>
        <v>0</v>
      </c>
      <c r="E131" s="79"/>
      <c r="F131" s="25">
        <v>0</v>
      </c>
      <c r="G131" s="25">
        <f t="shared" si="29"/>
        <v>0</v>
      </c>
      <c r="H131" s="69"/>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row>
    <row r="132" spans="1:34" ht="12" customHeight="1">
      <c r="A132" s="1"/>
      <c r="B132" s="16" t="s">
        <v>104</v>
      </c>
      <c r="C132" s="5" t="s">
        <v>105</v>
      </c>
      <c r="D132" s="25">
        <f>Classification!I132</f>
        <v>0</v>
      </c>
      <c r="E132" s="79"/>
      <c r="F132" s="25">
        <v>0</v>
      </c>
      <c r="G132" s="25">
        <f t="shared" si="29"/>
        <v>0</v>
      </c>
      <c r="H132" s="69"/>
      <c r="I132" s="25">
        <v>0</v>
      </c>
      <c r="J132" s="25">
        <v>0</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0</v>
      </c>
      <c r="AF132" s="25">
        <v>0</v>
      </c>
      <c r="AG132" s="25">
        <v>0</v>
      </c>
      <c r="AH132" s="25">
        <v>0</v>
      </c>
    </row>
    <row r="133" spans="1:34" ht="12" customHeight="1">
      <c r="A133" s="1"/>
      <c r="B133" s="16" t="s">
        <v>106</v>
      </c>
      <c r="C133" s="5" t="s">
        <v>89</v>
      </c>
      <c r="D133" s="25">
        <f>Classification!I133</f>
        <v>0</v>
      </c>
      <c r="E133" s="79"/>
      <c r="F133" s="25">
        <v>0</v>
      </c>
      <c r="G133" s="25">
        <f t="shared" si="29"/>
        <v>0</v>
      </c>
      <c r="H133" s="69"/>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0</v>
      </c>
      <c r="AH133" s="25">
        <v>0</v>
      </c>
    </row>
    <row r="134" spans="1:34" ht="12" customHeight="1">
      <c r="A134" s="1"/>
      <c r="B134" s="16" t="s">
        <v>107</v>
      </c>
      <c r="C134" s="5" t="s">
        <v>108</v>
      </c>
      <c r="D134" s="25">
        <f>Classification!I134</f>
        <v>0</v>
      </c>
      <c r="E134" s="79"/>
      <c r="F134" s="25">
        <v>0</v>
      </c>
      <c r="G134" s="25">
        <f t="shared" si="29"/>
        <v>0</v>
      </c>
      <c r="H134" s="69"/>
      <c r="I134" s="25">
        <v>0</v>
      </c>
      <c r="J134" s="25">
        <v>0</v>
      </c>
      <c r="K134" s="25">
        <v>0</v>
      </c>
      <c r="L134" s="25">
        <v>0</v>
      </c>
      <c r="M134" s="25">
        <v>0</v>
      </c>
      <c r="N134" s="25">
        <v>0</v>
      </c>
      <c r="O134" s="25">
        <v>0</v>
      </c>
      <c r="P134" s="25">
        <v>0</v>
      </c>
      <c r="Q134" s="25">
        <v>0</v>
      </c>
      <c r="R134" s="25">
        <v>0</v>
      </c>
      <c r="S134" s="25">
        <v>0</v>
      </c>
      <c r="T134" s="25">
        <v>0</v>
      </c>
      <c r="U134" s="25">
        <v>0</v>
      </c>
      <c r="V134" s="25">
        <v>0</v>
      </c>
      <c r="W134" s="25">
        <v>0</v>
      </c>
      <c r="X134" s="25">
        <v>0</v>
      </c>
      <c r="Y134" s="25">
        <v>0</v>
      </c>
      <c r="Z134" s="25">
        <v>0</v>
      </c>
      <c r="AA134" s="25">
        <v>0</v>
      </c>
      <c r="AB134" s="25">
        <v>0</v>
      </c>
      <c r="AC134" s="25">
        <v>0</v>
      </c>
      <c r="AD134" s="25">
        <v>0</v>
      </c>
      <c r="AE134" s="25">
        <v>0</v>
      </c>
      <c r="AF134" s="25">
        <v>0</v>
      </c>
      <c r="AG134" s="25">
        <v>0</v>
      </c>
      <c r="AH134" s="25">
        <v>0</v>
      </c>
    </row>
    <row r="135" spans="1:34" ht="12" customHeight="1">
      <c r="A135" s="1"/>
      <c r="B135" s="16" t="s">
        <v>39</v>
      </c>
      <c r="C135" s="5" t="s">
        <v>90</v>
      </c>
      <c r="D135" s="25">
        <f>Classification!I135</f>
        <v>0</v>
      </c>
      <c r="E135" s="79"/>
      <c r="F135" s="25">
        <v>0</v>
      </c>
      <c r="G135" s="25">
        <f t="shared" si="29"/>
        <v>0</v>
      </c>
      <c r="H135" s="69"/>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0</v>
      </c>
      <c r="AA135" s="25">
        <v>0</v>
      </c>
      <c r="AB135" s="25">
        <v>0</v>
      </c>
      <c r="AC135" s="25">
        <v>0</v>
      </c>
      <c r="AD135" s="25">
        <v>0</v>
      </c>
      <c r="AE135" s="25">
        <v>0</v>
      </c>
      <c r="AF135" s="25">
        <v>0</v>
      </c>
      <c r="AG135" s="25">
        <v>0</v>
      </c>
      <c r="AH135" s="25">
        <v>0</v>
      </c>
    </row>
    <row r="136" spans="1:34" ht="12" customHeight="1">
      <c r="A136" s="1"/>
      <c r="B136" s="16" t="s">
        <v>91</v>
      </c>
      <c r="C136" s="5" t="s">
        <v>92</v>
      </c>
      <c r="D136" s="25">
        <f>Classification!I136</f>
        <v>0</v>
      </c>
      <c r="E136" s="79"/>
      <c r="F136" s="25">
        <v>0</v>
      </c>
      <c r="G136" s="25">
        <f t="shared" si="29"/>
        <v>0</v>
      </c>
      <c r="H136" s="69"/>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0</v>
      </c>
      <c r="AC136" s="25">
        <v>0</v>
      </c>
      <c r="AD136" s="25">
        <v>0</v>
      </c>
      <c r="AE136" s="25">
        <v>0</v>
      </c>
      <c r="AF136" s="25">
        <v>0</v>
      </c>
      <c r="AG136" s="25">
        <v>0</v>
      </c>
      <c r="AH136" s="25">
        <v>0</v>
      </c>
    </row>
    <row r="137" spans="1:34" ht="12" customHeight="1">
      <c r="A137" s="1"/>
      <c r="B137" s="16" t="s">
        <v>93</v>
      </c>
      <c r="C137" s="5" t="s">
        <v>94</v>
      </c>
      <c r="D137" s="25">
        <f>Classification!I137</f>
        <v>0</v>
      </c>
      <c r="E137" s="79"/>
      <c r="F137" s="25">
        <v>0</v>
      </c>
      <c r="G137" s="25">
        <f t="shared" si="29"/>
        <v>0</v>
      </c>
      <c r="H137" s="69"/>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row>
    <row r="138" spans="1:34" ht="12" customHeight="1">
      <c r="A138" s="1"/>
      <c r="B138" s="16" t="s">
        <v>95</v>
      </c>
      <c r="C138" s="5" t="s">
        <v>96</v>
      </c>
      <c r="D138" s="25">
        <f>Classification!I138</f>
        <v>0</v>
      </c>
      <c r="E138" s="79"/>
      <c r="F138" s="25">
        <v>0</v>
      </c>
      <c r="G138" s="25">
        <f t="shared" si="29"/>
        <v>0</v>
      </c>
      <c r="H138" s="69"/>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row>
    <row r="139" spans="1:34" ht="12" customHeight="1">
      <c r="A139" s="1"/>
      <c r="B139" s="16" t="s">
        <v>97</v>
      </c>
      <c r="C139" s="5" t="s">
        <v>98</v>
      </c>
      <c r="D139" s="25">
        <f>Classification!I139</f>
        <v>0</v>
      </c>
      <c r="E139" s="79"/>
      <c r="F139" s="25">
        <v>0</v>
      </c>
      <c r="G139" s="25">
        <f t="shared" si="29"/>
        <v>0</v>
      </c>
      <c r="H139" s="69"/>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row>
    <row r="140" spans="1:34" ht="12" customHeight="1">
      <c r="A140" s="1"/>
      <c r="B140" s="16" t="s">
        <v>16</v>
      </c>
      <c r="C140" s="5" t="s">
        <v>99</v>
      </c>
      <c r="D140" s="25">
        <f>Classification!I140</f>
        <v>0</v>
      </c>
      <c r="E140" s="79"/>
      <c r="F140" s="25">
        <v>0</v>
      </c>
      <c r="G140" s="25">
        <f t="shared" si="29"/>
        <v>0</v>
      </c>
      <c r="H140" s="69"/>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row>
    <row r="141" spans="1:34" ht="12" customHeight="1">
      <c r="A141" s="1"/>
      <c r="B141" s="16" t="s">
        <v>42</v>
      </c>
      <c r="C141" s="1"/>
      <c r="D141" s="26">
        <f>SUM(D128:D140)</f>
        <v>0</v>
      </c>
      <c r="E141" s="79"/>
      <c r="F141" s="26">
        <f>SUM(F128:F140)</f>
        <v>0</v>
      </c>
      <c r="G141" s="26">
        <f>SUM(G128:G140)</f>
        <v>0</v>
      </c>
      <c r="H141" s="69"/>
      <c r="I141" s="26">
        <f t="shared" ref="I141:AH141" si="30">SUM(I128:I140)</f>
        <v>0</v>
      </c>
      <c r="J141" s="26">
        <f t="shared" si="30"/>
        <v>0</v>
      </c>
      <c r="K141" s="26">
        <f t="shared" si="30"/>
        <v>0</v>
      </c>
      <c r="L141" s="26">
        <f t="shared" si="30"/>
        <v>0</v>
      </c>
      <c r="M141" s="26">
        <f t="shared" si="30"/>
        <v>0</v>
      </c>
      <c r="N141" s="26">
        <f t="shared" si="30"/>
        <v>0</v>
      </c>
      <c r="O141" s="26">
        <f t="shared" si="30"/>
        <v>0</v>
      </c>
      <c r="P141" s="26">
        <f t="shared" si="30"/>
        <v>0</v>
      </c>
      <c r="Q141" s="26">
        <f t="shared" si="30"/>
        <v>0</v>
      </c>
      <c r="R141" s="26">
        <f t="shared" si="30"/>
        <v>0</v>
      </c>
      <c r="S141" s="26">
        <f t="shared" si="30"/>
        <v>0</v>
      </c>
      <c r="T141" s="26">
        <f t="shared" si="30"/>
        <v>0</v>
      </c>
      <c r="U141" s="26">
        <f t="shared" si="30"/>
        <v>0</v>
      </c>
      <c r="V141" s="26">
        <f t="shared" si="30"/>
        <v>0</v>
      </c>
      <c r="W141" s="26">
        <f t="shared" si="30"/>
        <v>0</v>
      </c>
      <c r="X141" s="26">
        <f t="shared" si="30"/>
        <v>0</v>
      </c>
      <c r="Y141" s="26">
        <f t="shared" si="30"/>
        <v>0</v>
      </c>
      <c r="Z141" s="26">
        <f t="shared" si="30"/>
        <v>0</v>
      </c>
      <c r="AA141" s="26">
        <f t="shared" si="30"/>
        <v>0</v>
      </c>
      <c r="AB141" s="26">
        <f t="shared" si="30"/>
        <v>0</v>
      </c>
      <c r="AC141" s="26">
        <f t="shared" si="30"/>
        <v>0</v>
      </c>
      <c r="AD141" s="26">
        <f t="shared" si="30"/>
        <v>0</v>
      </c>
      <c r="AE141" s="26">
        <f t="shared" si="30"/>
        <v>0</v>
      </c>
      <c r="AF141" s="26">
        <f t="shared" si="30"/>
        <v>0</v>
      </c>
      <c r="AG141" s="26">
        <f t="shared" si="30"/>
        <v>0</v>
      </c>
      <c r="AH141" s="26">
        <f t="shared" si="30"/>
        <v>0</v>
      </c>
    </row>
    <row r="142" spans="1:34" ht="12" customHeight="1">
      <c r="A142" s="1"/>
      <c r="B142" s="1"/>
      <c r="C142" s="1"/>
      <c r="D142" s="25"/>
      <c r="E142" s="79"/>
      <c r="F142" s="25"/>
      <c r="G142" s="25"/>
      <c r="H142" s="69"/>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row>
    <row r="143" spans="1:34" ht="12" customHeight="1">
      <c r="A143" s="16" t="s">
        <v>109</v>
      </c>
      <c r="B143" s="1"/>
      <c r="C143" s="5" t="s">
        <v>110</v>
      </c>
      <c r="D143" s="30">
        <f>Classification!I143</f>
        <v>0</v>
      </c>
      <c r="E143" s="79"/>
      <c r="F143" s="30">
        <v>0</v>
      </c>
      <c r="G143" s="30">
        <f t="shared" ref="G143" si="31">D143-F143</f>
        <v>0</v>
      </c>
      <c r="H143" s="69"/>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row>
    <row r="144" spans="1:34" ht="12" customHeight="1">
      <c r="A144" s="1"/>
      <c r="B144" s="1"/>
      <c r="C144" s="1"/>
      <c r="D144" s="25"/>
      <c r="E144" s="79"/>
      <c r="F144" s="25"/>
      <c r="G144" s="25"/>
      <c r="H144" s="69"/>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row>
    <row r="145" spans="1:34" ht="12" customHeight="1">
      <c r="A145" s="16" t="s">
        <v>111</v>
      </c>
      <c r="B145" s="1"/>
      <c r="C145" s="1"/>
      <c r="D145" s="25"/>
      <c r="E145" s="79"/>
      <c r="F145" s="25"/>
      <c r="G145" s="25"/>
      <c r="H145" s="69"/>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row>
    <row r="146" spans="1:34" ht="12" customHeight="1">
      <c r="A146" s="1"/>
      <c r="B146" s="16" t="s">
        <v>37</v>
      </c>
      <c r="C146" s="5" t="s">
        <v>112</v>
      </c>
      <c r="D146" s="25">
        <f>Classification!I146</f>
        <v>0</v>
      </c>
      <c r="E146" s="79"/>
      <c r="F146" s="25">
        <v>0</v>
      </c>
      <c r="G146" s="25">
        <f t="shared" ref="G146:G152" si="32">D146-F146</f>
        <v>0</v>
      </c>
      <c r="H146" s="69" t="s">
        <v>384</v>
      </c>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row>
    <row r="147" spans="1:34" ht="12" customHeight="1">
      <c r="A147" s="1"/>
      <c r="B147" s="16" t="s">
        <v>39</v>
      </c>
      <c r="C147" s="5" t="s">
        <v>114</v>
      </c>
      <c r="D147" s="25">
        <f>Classification!I147</f>
        <v>130.88094211063211</v>
      </c>
      <c r="E147" s="79"/>
      <c r="F147" s="25">
        <v>0</v>
      </c>
      <c r="G147" s="25">
        <f t="shared" si="32"/>
        <v>130.88094211063211</v>
      </c>
      <c r="H147" s="69" t="s">
        <v>384</v>
      </c>
      <c r="I147" s="25">
        <v>79.826709106463966</v>
      </c>
      <c r="J147" s="25">
        <v>16.488627516642143</v>
      </c>
      <c r="K147" s="25">
        <v>1.2368861523599124</v>
      </c>
      <c r="L147" s="25">
        <v>9.0693061437023559E-4</v>
      </c>
      <c r="M147" s="25">
        <v>5.1607932317878566E-3</v>
      </c>
      <c r="N147" s="25">
        <v>0.10570097292474487</v>
      </c>
      <c r="O147" s="25">
        <v>0.53460134411883053</v>
      </c>
      <c r="P147" s="25">
        <v>0.10160329294965276</v>
      </c>
      <c r="Q147" s="25">
        <v>0.68201633269644824</v>
      </c>
      <c r="R147" s="25">
        <v>7.8091321162746426E-3</v>
      </c>
      <c r="S147" s="25">
        <v>0</v>
      </c>
      <c r="T147" s="25">
        <v>0</v>
      </c>
      <c r="U147" s="25">
        <v>0</v>
      </c>
      <c r="V147" s="25">
        <v>0</v>
      </c>
      <c r="W147" s="25">
        <v>0</v>
      </c>
      <c r="X147" s="25">
        <v>0</v>
      </c>
      <c r="Y147" s="25">
        <v>0</v>
      </c>
      <c r="Z147" s="25">
        <v>0</v>
      </c>
      <c r="AA147" s="25">
        <v>0</v>
      </c>
      <c r="AB147" s="25">
        <v>0</v>
      </c>
      <c r="AC147" s="25">
        <v>0</v>
      </c>
      <c r="AD147" s="25">
        <v>25.358610882877024</v>
      </c>
      <c r="AE147" s="25">
        <v>4.9759264491933619</v>
      </c>
      <c r="AF147" s="25">
        <v>0.57219856574760453</v>
      </c>
      <c r="AG147" s="25">
        <v>0</v>
      </c>
      <c r="AH147" s="25">
        <v>0.98418463869596629</v>
      </c>
    </row>
    <row r="148" spans="1:34" ht="12" customHeight="1">
      <c r="A148" s="1"/>
      <c r="B148" s="16" t="s">
        <v>115</v>
      </c>
      <c r="C148" s="5" t="s">
        <v>116</v>
      </c>
      <c r="D148" s="25">
        <f>Classification!I148</f>
        <v>646.45237313171765</v>
      </c>
      <c r="E148" s="79"/>
      <c r="F148" s="25">
        <v>0</v>
      </c>
      <c r="G148" s="25">
        <f t="shared" si="32"/>
        <v>646.45237313171765</v>
      </c>
      <c r="H148" s="69" t="s">
        <v>384</v>
      </c>
      <c r="I148" s="25">
        <v>394.28326774686985</v>
      </c>
      <c r="J148" s="25">
        <v>81.441287141776783</v>
      </c>
      <c r="K148" s="25">
        <v>6.1092774516471806</v>
      </c>
      <c r="L148" s="25">
        <v>4.4795478888734136E-3</v>
      </c>
      <c r="M148" s="25">
        <v>2.5490395913496024E-2</v>
      </c>
      <c r="N148" s="25">
        <v>0.52208246431916483</v>
      </c>
      <c r="O148" s="25">
        <v>2.6405242964472038</v>
      </c>
      <c r="P148" s="25">
        <v>0.50184303983524348</v>
      </c>
      <c r="Q148" s="25">
        <v>3.3686422918130434</v>
      </c>
      <c r="R148" s="25">
        <v>3.8571177035061716E-2</v>
      </c>
      <c r="S148" s="25">
        <v>0</v>
      </c>
      <c r="T148" s="25">
        <v>0</v>
      </c>
      <c r="U148" s="25">
        <v>0</v>
      </c>
      <c r="V148" s="25">
        <v>0</v>
      </c>
      <c r="W148" s="25">
        <v>0</v>
      </c>
      <c r="X148" s="25">
        <v>0</v>
      </c>
      <c r="Y148" s="25">
        <v>0</v>
      </c>
      <c r="Z148" s="25">
        <v>0</v>
      </c>
      <c r="AA148" s="25">
        <v>0</v>
      </c>
      <c r="AB148" s="25">
        <v>0</v>
      </c>
      <c r="AC148" s="25">
        <v>0</v>
      </c>
      <c r="AD148" s="25">
        <v>125.25226301246161</v>
      </c>
      <c r="AE148" s="25">
        <v>24.577294522306328</v>
      </c>
      <c r="AF148" s="25">
        <v>2.8262259941362036</v>
      </c>
      <c r="AG148" s="25">
        <v>0</v>
      </c>
      <c r="AH148" s="25">
        <v>4.8611240492675636</v>
      </c>
    </row>
    <row r="149" spans="1:34" ht="12" customHeight="1">
      <c r="A149" s="1"/>
      <c r="B149" s="16" t="s">
        <v>117</v>
      </c>
      <c r="C149" s="5" t="s">
        <v>118</v>
      </c>
      <c r="D149" s="25">
        <f>Classification!I149</f>
        <v>353.59996490191486</v>
      </c>
      <c r="E149" s="79"/>
      <c r="F149" s="25">
        <v>0</v>
      </c>
      <c r="G149" s="25">
        <f t="shared" si="32"/>
        <v>353.59996490191486</v>
      </c>
      <c r="H149" s="69" t="s">
        <v>384</v>
      </c>
      <c r="I149" s="25">
        <v>215.66716347763844</v>
      </c>
      <c r="J149" s="25">
        <v>44.54718935501748</v>
      </c>
      <c r="K149" s="25">
        <v>3.3416851453623546</v>
      </c>
      <c r="L149" s="25">
        <v>2.4502469820144742E-3</v>
      </c>
      <c r="M149" s="25">
        <v>1.3942872630636295E-2</v>
      </c>
      <c r="N149" s="25">
        <v>0.2855714492389172</v>
      </c>
      <c r="O149" s="25">
        <v>1.4443280547075061</v>
      </c>
      <c r="P149" s="25">
        <v>0.27450078095058017</v>
      </c>
      <c r="Q149" s="25">
        <v>1.8425979169690443</v>
      </c>
      <c r="R149" s="25">
        <v>2.1097868014237155E-2</v>
      </c>
      <c r="S149" s="25">
        <v>0</v>
      </c>
      <c r="T149" s="25">
        <v>0</v>
      </c>
      <c r="U149" s="25">
        <v>0</v>
      </c>
      <c r="V149" s="25">
        <v>0</v>
      </c>
      <c r="W149" s="25">
        <v>0</v>
      </c>
      <c r="X149" s="25">
        <v>0</v>
      </c>
      <c r="Y149" s="25">
        <v>0</v>
      </c>
      <c r="Z149" s="25">
        <v>0</v>
      </c>
      <c r="AA149" s="25">
        <v>0</v>
      </c>
      <c r="AB149" s="25">
        <v>0</v>
      </c>
      <c r="AC149" s="25">
        <v>0</v>
      </c>
      <c r="AD149" s="25">
        <v>68.511150466559897</v>
      </c>
      <c r="AE149" s="25">
        <v>13.443419564492505</v>
      </c>
      <c r="AF149" s="25">
        <v>1.5459041591727876</v>
      </c>
      <c r="AG149" s="25">
        <v>0</v>
      </c>
      <c r="AH149" s="25">
        <v>2.6589635441784236</v>
      </c>
    </row>
    <row r="150" spans="1:34" ht="12" customHeight="1">
      <c r="A150" s="1"/>
      <c r="B150" s="16" t="s">
        <v>119</v>
      </c>
      <c r="C150" s="5" t="s">
        <v>120</v>
      </c>
      <c r="D150" s="25">
        <f>Classification!I150</f>
        <v>191.29752393283022</v>
      </c>
      <c r="E150" s="79"/>
      <c r="F150" s="25">
        <v>0</v>
      </c>
      <c r="G150" s="25">
        <f t="shared" si="32"/>
        <v>191.29752393283022</v>
      </c>
      <c r="H150" s="69" t="s">
        <v>384</v>
      </c>
      <c r="I150" s="25">
        <v>116.67590062779932</v>
      </c>
      <c r="J150" s="25">
        <v>24.100022250131246</v>
      </c>
      <c r="K150" s="25">
        <v>1.807851124216773</v>
      </c>
      <c r="L150" s="25">
        <v>1.3255832217440374E-3</v>
      </c>
      <c r="M150" s="25">
        <v>7.5430918424763283E-3</v>
      </c>
      <c r="N150" s="25">
        <v>0.15449410794050378</v>
      </c>
      <c r="O150" s="25">
        <v>0.78138124444924406</v>
      </c>
      <c r="P150" s="25">
        <v>0.14850487818357197</v>
      </c>
      <c r="Q150" s="25">
        <v>0.99684517564288933</v>
      </c>
      <c r="R150" s="25">
        <v>1.1413943190024816E-2</v>
      </c>
      <c r="S150" s="25">
        <v>0</v>
      </c>
      <c r="T150" s="25">
        <v>0</v>
      </c>
      <c r="U150" s="25">
        <v>0</v>
      </c>
      <c r="V150" s="25">
        <v>0</v>
      </c>
      <c r="W150" s="25">
        <v>0</v>
      </c>
      <c r="X150" s="25">
        <v>0</v>
      </c>
      <c r="Y150" s="25">
        <v>0</v>
      </c>
      <c r="Z150" s="25">
        <v>0</v>
      </c>
      <c r="AA150" s="25">
        <v>0</v>
      </c>
      <c r="AB150" s="25">
        <v>0</v>
      </c>
      <c r="AC150" s="25">
        <v>0</v>
      </c>
      <c r="AD150" s="25">
        <v>37.064521343145366</v>
      </c>
      <c r="AE150" s="25">
        <v>7.2728878143156637</v>
      </c>
      <c r="AF150" s="25">
        <v>0.8363339005682594</v>
      </c>
      <c r="AG150" s="25">
        <v>0</v>
      </c>
      <c r="AH150" s="25">
        <v>1.4384988481831169</v>
      </c>
    </row>
    <row r="151" spans="1:34" ht="12" customHeight="1">
      <c r="A151" s="1"/>
      <c r="B151" s="16" t="s">
        <v>121</v>
      </c>
      <c r="C151" s="5" t="s">
        <v>122</v>
      </c>
      <c r="D151" s="25">
        <f>Classification!I151</f>
        <v>69.325119096486617</v>
      </c>
      <c r="E151" s="79"/>
      <c r="F151" s="25">
        <v>0</v>
      </c>
      <c r="G151" s="25">
        <f t="shared" si="32"/>
        <v>69.325119096486617</v>
      </c>
      <c r="H151" s="69" t="s">
        <v>384</v>
      </c>
      <c r="I151" s="25">
        <v>42.282673295615389</v>
      </c>
      <c r="J151" s="25">
        <v>8.7337090327680738</v>
      </c>
      <c r="K151" s="25">
        <v>0.65515481809922227</v>
      </c>
      <c r="L151" s="25">
        <v>4.8038371239962879E-4</v>
      </c>
      <c r="M151" s="25">
        <v>2.7335729683517578E-3</v>
      </c>
      <c r="N151" s="25">
        <v>5.5987773456187384E-2</v>
      </c>
      <c r="O151" s="25">
        <v>0.28316805527616296</v>
      </c>
      <c r="P151" s="25">
        <v>5.381731114355804E-2</v>
      </c>
      <c r="Q151" s="25">
        <v>0.36125094095032079</v>
      </c>
      <c r="R151" s="25">
        <v>4.1363471661391722E-3</v>
      </c>
      <c r="S151" s="25">
        <v>0</v>
      </c>
      <c r="T151" s="25">
        <v>0</v>
      </c>
      <c r="U151" s="25">
        <v>0</v>
      </c>
      <c r="V151" s="25">
        <v>0</v>
      </c>
      <c r="W151" s="25">
        <v>0</v>
      </c>
      <c r="X151" s="25">
        <v>0</v>
      </c>
      <c r="Y151" s="25">
        <v>0</v>
      </c>
      <c r="Z151" s="25">
        <v>0</v>
      </c>
      <c r="AA151" s="25">
        <v>0</v>
      </c>
      <c r="AB151" s="25">
        <v>0</v>
      </c>
      <c r="AC151" s="25">
        <v>0</v>
      </c>
      <c r="AD151" s="25">
        <v>13.431968713144688</v>
      </c>
      <c r="AE151" s="25">
        <v>2.6356525873270362</v>
      </c>
      <c r="AF151" s="25">
        <v>0.30308258083717682</v>
      </c>
      <c r="AG151" s="25">
        <v>0</v>
      </c>
      <c r="AH151" s="25">
        <v>0.52130368402190741</v>
      </c>
    </row>
    <row r="152" spans="1:34" ht="12" customHeight="1">
      <c r="A152" s="1"/>
      <c r="B152" s="16" t="s">
        <v>16</v>
      </c>
      <c r="C152" s="5" t="s">
        <v>123</v>
      </c>
      <c r="D152" s="25">
        <f>Classification!I152</f>
        <v>0</v>
      </c>
      <c r="E152" s="79"/>
      <c r="F152" s="25">
        <v>0</v>
      </c>
      <c r="G152" s="25">
        <f t="shared" si="32"/>
        <v>0</v>
      </c>
      <c r="H152" s="69"/>
      <c r="I152" s="25">
        <v>0</v>
      </c>
      <c r="J152" s="25">
        <v>0</v>
      </c>
      <c r="K152" s="25">
        <v>0</v>
      </c>
      <c r="L152" s="25">
        <v>0</v>
      </c>
      <c r="M152" s="25">
        <v>0</v>
      </c>
      <c r="N152" s="25">
        <v>0</v>
      </c>
      <c r="O152" s="25">
        <v>0</v>
      </c>
      <c r="P152" s="25">
        <v>0</v>
      </c>
      <c r="Q152" s="25">
        <v>0</v>
      </c>
      <c r="R152" s="25">
        <v>0</v>
      </c>
      <c r="S152" s="25">
        <v>0</v>
      </c>
      <c r="T152" s="25">
        <v>0</v>
      </c>
      <c r="U152" s="25">
        <v>0</v>
      </c>
      <c r="V152" s="25">
        <v>0</v>
      </c>
      <c r="W152" s="25">
        <v>0</v>
      </c>
      <c r="X152" s="25">
        <v>0</v>
      </c>
      <c r="Y152" s="25">
        <v>0</v>
      </c>
      <c r="Z152" s="25">
        <v>0</v>
      </c>
      <c r="AA152" s="25">
        <v>0</v>
      </c>
      <c r="AB152" s="25">
        <v>0</v>
      </c>
      <c r="AC152" s="25">
        <v>0</v>
      </c>
      <c r="AD152" s="25">
        <v>0</v>
      </c>
      <c r="AE152" s="25">
        <v>0</v>
      </c>
      <c r="AF152" s="25">
        <v>0</v>
      </c>
      <c r="AG152" s="25">
        <v>0</v>
      </c>
      <c r="AH152" s="25">
        <v>0</v>
      </c>
    </row>
    <row r="153" spans="1:34" ht="12" customHeight="1">
      <c r="A153" s="1"/>
      <c r="B153" s="16" t="s">
        <v>42</v>
      </c>
      <c r="C153" s="1"/>
      <c r="D153" s="26">
        <f>SUM(D146:D152)</f>
        <v>1391.5559231735815</v>
      </c>
      <c r="E153" s="79"/>
      <c r="F153" s="26">
        <f t="shared" ref="F153:G153" si="33">SUM(F146:F152)</f>
        <v>0</v>
      </c>
      <c r="G153" s="26">
        <f t="shared" si="33"/>
        <v>1391.5559231735815</v>
      </c>
      <c r="H153" s="69"/>
      <c r="I153" s="26">
        <f t="shared" ref="I153:AH153" si="34">SUM(I146:I152)</f>
        <v>848.73571425438706</v>
      </c>
      <c r="J153" s="26">
        <f t="shared" si="34"/>
        <v>175.31083529633574</v>
      </c>
      <c r="K153" s="26">
        <f t="shared" si="34"/>
        <v>13.150854691685442</v>
      </c>
      <c r="L153" s="26">
        <f t="shared" si="34"/>
        <v>9.6426924194017889E-3</v>
      </c>
      <c r="M153" s="26">
        <f t="shared" si="34"/>
        <v>5.4870726586748263E-2</v>
      </c>
      <c r="N153" s="26">
        <f t="shared" si="34"/>
        <v>1.123836767879518</v>
      </c>
      <c r="O153" s="26">
        <f t="shared" si="34"/>
        <v>5.6840029949989477</v>
      </c>
      <c r="P153" s="26">
        <f t="shared" si="34"/>
        <v>1.0802693030626065</v>
      </c>
      <c r="Q153" s="26">
        <f t="shared" si="34"/>
        <v>7.2513526580717453</v>
      </c>
      <c r="R153" s="26">
        <f t="shared" si="34"/>
        <v>8.3028467521737495E-2</v>
      </c>
      <c r="S153" s="26">
        <f t="shared" si="34"/>
        <v>0</v>
      </c>
      <c r="T153" s="26">
        <f t="shared" si="34"/>
        <v>0</v>
      </c>
      <c r="U153" s="26">
        <f t="shared" si="34"/>
        <v>0</v>
      </c>
      <c r="V153" s="26">
        <f t="shared" si="34"/>
        <v>0</v>
      </c>
      <c r="W153" s="26">
        <f t="shared" si="34"/>
        <v>0</v>
      </c>
      <c r="X153" s="26">
        <f t="shared" si="34"/>
        <v>0</v>
      </c>
      <c r="Y153" s="26">
        <f t="shared" si="34"/>
        <v>0</v>
      </c>
      <c r="Z153" s="26">
        <f t="shared" si="34"/>
        <v>0</v>
      </c>
      <c r="AA153" s="26">
        <f t="shared" si="34"/>
        <v>0</v>
      </c>
      <c r="AB153" s="26">
        <f t="shared" si="34"/>
        <v>0</v>
      </c>
      <c r="AC153" s="26">
        <f t="shared" si="34"/>
        <v>0</v>
      </c>
      <c r="AD153" s="26">
        <f t="shared" si="34"/>
        <v>269.61851441818857</v>
      </c>
      <c r="AE153" s="26">
        <f t="shared" si="34"/>
        <v>52.905180937634903</v>
      </c>
      <c r="AF153" s="26">
        <f t="shared" si="34"/>
        <v>6.0837452004620323</v>
      </c>
      <c r="AG153" s="26">
        <f t="shared" si="34"/>
        <v>0</v>
      </c>
      <c r="AH153" s="26">
        <f t="shared" si="34"/>
        <v>10.464074764346979</v>
      </c>
    </row>
    <row r="154" spans="1:34" ht="12" customHeight="1">
      <c r="A154" s="1"/>
      <c r="B154" s="1"/>
      <c r="C154" s="1"/>
      <c r="D154" s="25"/>
      <c r="E154" s="79"/>
      <c r="F154" s="25"/>
      <c r="G154" s="25"/>
      <c r="H154" s="69"/>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row>
    <row r="155" spans="1:34" ht="12" customHeight="1" thickBot="1">
      <c r="A155" s="16" t="s">
        <v>135</v>
      </c>
      <c r="B155" s="1"/>
      <c r="C155" s="1"/>
      <c r="D155" s="32">
        <f>SUM(D91, D102, D112, D125, D141, D143, D153)</f>
        <v>1391.5559231735815</v>
      </c>
      <c r="E155" s="79"/>
      <c r="F155" s="32">
        <f t="shared" ref="F155:G155" si="35">SUM(F91, F102, F112, F125, F141, F143, F153)</f>
        <v>0</v>
      </c>
      <c r="G155" s="32">
        <f t="shared" si="35"/>
        <v>1391.5559231735815</v>
      </c>
      <c r="H155" s="69"/>
      <c r="I155" s="32">
        <f t="shared" ref="I155:AH155" si="36">SUM(I91, I102, I112, I125, I141, I143, I153)</f>
        <v>848.73571425438706</v>
      </c>
      <c r="J155" s="32">
        <f t="shared" si="36"/>
        <v>175.31083529633574</v>
      </c>
      <c r="K155" s="32">
        <f t="shared" si="36"/>
        <v>13.150854691685442</v>
      </c>
      <c r="L155" s="32">
        <f t="shared" si="36"/>
        <v>9.6426924194017889E-3</v>
      </c>
      <c r="M155" s="32">
        <f t="shared" si="36"/>
        <v>5.4870726586748263E-2</v>
      </c>
      <c r="N155" s="32">
        <f t="shared" si="36"/>
        <v>1.123836767879518</v>
      </c>
      <c r="O155" s="32">
        <f t="shared" si="36"/>
        <v>5.6840029949989477</v>
      </c>
      <c r="P155" s="32">
        <f t="shared" si="36"/>
        <v>1.0802693030626065</v>
      </c>
      <c r="Q155" s="32">
        <f t="shared" si="36"/>
        <v>7.2513526580717453</v>
      </c>
      <c r="R155" s="32">
        <f t="shared" si="36"/>
        <v>8.3028467521737495E-2</v>
      </c>
      <c r="S155" s="32">
        <f t="shared" si="36"/>
        <v>0</v>
      </c>
      <c r="T155" s="32">
        <f t="shared" si="36"/>
        <v>0</v>
      </c>
      <c r="U155" s="32">
        <f t="shared" si="36"/>
        <v>0</v>
      </c>
      <c r="V155" s="32">
        <f t="shared" si="36"/>
        <v>0</v>
      </c>
      <c r="W155" s="32">
        <f t="shared" si="36"/>
        <v>0</v>
      </c>
      <c r="X155" s="32">
        <f t="shared" si="36"/>
        <v>0</v>
      </c>
      <c r="Y155" s="32">
        <f t="shared" si="36"/>
        <v>0</v>
      </c>
      <c r="Z155" s="32">
        <f t="shared" si="36"/>
        <v>0</v>
      </c>
      <c r="AA155" s="32">
        <f t="shared" si="36"/>
        <v>0</v>
      </c>
      <c r="AB155" s="32">
        <f t="shared" si="36"/>
        <v>0</v>
      </c>
      <c r="AC155" s="32">
        <f t="shared" si="36"/>
        <v>0</v>
      </c>
      <c r="AD155" s="32">
        <f t="shared" si="36"/>
        <v>269.61851441818857</v>
      </c>
      <c r="AE155" s="32">
        <f t="shared" si="36"/>
        <v>52.905180937634903</v>
      </c>
      <c r="AF155" s="32">
        <f t="shared" si="36"/>
        <v>6.0837452004620323</v>
      </c>
      <c r="AG155" s="32">
        <f t="shared" si="36"/>
        <v>0</v>
      </c>
      <c r="AH155" s="32">
        <f t="shared" si="36"/>
        <v>10.464074764346979</v>
      </c>
    </row>
    <row r="156" spans="1:34" ht="12" customHeight="1" thickTop="1">
      <c r="A156" s="1"/>
      <c r="B156" s="16"/>
      <c r="C156" s="1"/>
      <c r="D156" s="25"/>
      <c r="E156" s="79"/>
      <c r="F156" s="25"/>
      <c r="G156" s="25"/>
      <c r="H156" s="69"/>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row>
    <row r="157" spans="1:34" ht="12" customHeight="1">
      <c r="A157" s="16" t="s">
        <v>136</v>
      </c>
      <c r="B157" s="1"/>
      <c r="C157" s="1"/>
      <c r="D157" s="25"/>
      <c r="E157" s="79"/>
      <c r="F157" s="25"/>
      <c r="G157" s="25"/>
      <c r="H157" s="69"/>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row>
    <row r="158" spans="1:34" ht="12" customHeight="1">
      <c r="A158" s="1"/>
      <c r="B158" s="16" t="s">
        <v>137</v>
      </c>
      <c r="C158" s="1"/>
      <c r="D158" s="25">
        <f>Classification!I158</f>
        <v>0</v>
      </c>
      <c r="E158" s="79"/>
      <c r="F158" s="25">
        <v>0</v>
      </c>
      <c r="G158" s="25">
        <f t="shared" ref="G158:G166" si="37">D158-F158</f>
        <v>0</v>
      </c>
      <c r="H158" s="82" t="s">
        <v>384</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row>
    <row r="159" spans="1:34" ht="12" customHeight="1">
      <c r="A159" s="1"/>
      <c r="B159" s="16" t="s">
        <v>139</v>
      </c>
      <c r="C159" s="1"/>
      <c r="D159" s="25">
        <f>Classification!I159</f>
        <v>1119.5913933999798</v>
      </c>
      <c r="E159" s="79"/>
      <c r="F159" s="25">
        <v>0</v>
      </c>
      <c r="G159" s="25">
        <f t="shared" si="37"/>
        <v>1119.5913933999798</v>
      </c>
      <c r="H159" s="69" t="s">
        <v>384</v>
      </c>
      <c r="I159" s="25">
        <v>682.85951367537268</v>
      </c>
      <c r="J159" s="25">
        <v>141.0482317662885</v>
      </c>
      <c r="K159" s="25">
        <v>10.580662611881362</v>
      </c>
      <c r="L159" s="25">
        <v>7.758132650065838E-3</v>
      </c>
      <c r="M159" s="25">
        <v>4.4146837516973965E-2</v>
      </c>
      <c r="N159" s="25">
        <v>0.90419504667467665</v>
      </c>
      <c r="O159" s="25">
        <v>4.573126187230292</v>
      </c>
      <c r="P159" s="25">
        <v>0.86914237086842649</v>
      </c>
      <c r="Q159" s="25">
        <v>5.8341543385263526</v>
      </c>
      <c r="R159" s="25">
        <v>6.6801453032895156E-2</v>
      </c>
      <c r="S159" s="25">
        <v>0</v>
      </c>
      <c r="T159" s="25">
        <v>0</v>
      </c>
      <c r="U159" s="25">
        <v>0</v>
      </c>
      <c r="V159" s="25">
        <v>0</v>
      </c>
      <c r="W159" s="25">
        <v>0</v>
      </c>
      <c r="X159" s="25">
        <v>0</v>
      </c>
      <c r="Y159" s="25">
        <v>0</v>
      </c>
      <c r="Z159" s="25">
        <v>0</v>
      </c>
      <c r="AA159" s="25">
        <v>0</v>
      </c>
      <c r="AB159" s="25">
        <v>0</v>
      </c>
      <c r="AC159" s="25">
        <v>0</v>
      </c>
      <c r="AD159" s="25">
        <v>216.92449668531088</v>
      </c>
      <c r="AE159" s="25">
        <v>42.56543647125573</v>
      </c>
      <c r="AF159" s="25">
        <v>4.8947431092398066</v>
      </c>
      <c r="AG159" s="25">
        <v>0</v>
      </c>
      <c r="AH159" s="25">
        <v>8.4189847141309748</v>
      </c>
    </row>
    <row r="160" spans="1:34" ht="12" customHeight="1">
      <c r="A160" s="1"/>
      <c r="B160" s="16" t="s">
        <v>141</v>
      </c>
      <c r="C160" s="1"/>
      <c r="D160" s="25">
        <f>Classification!I160</f>
        <v>0</v>
      </c>
      <c r="E160" s="79"/>
      <c r="F160" s="25">
        <v>0</v>
      </c>
      <c r="G160" s="25">
        <f t="shared" si="37"/>
        <v>0</v>
      </c>
      <c r="H160" s="69"/>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row>
    <row r="161" spans="1:34" ht="12" customHeight="1">
      <c r="A161" s="1"/>
      <c r="B161" s="16" t="s">
        <v>142</v>
      </c>
      <c r="C161" s="1"/>
      <c r="D161" s="25">
        <f>Classification!I161</f>
        <v>0</v>
      </c>
      <c r="E161" s="79"/>
      <c r="F161" s="25">
        <v>0</v>
      </c>
      <c r="G161" s="25">
        <f t="shared" si="37"/>
        <v>0</v>
      </c>
      <c r="H161" s="69"/>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row>
    <row r="162" spans="1:34" ht="12" customHeight="1">
      <c r="A162" s="1"/>
      <c r="B162" s="16" t="s">
        <v>143</v>
      </c>
      <c r="C162" s="1"/>
      <c r="D162" s="25">
        <f>Classification!I162</f>
        <v>0</v>
      </c>
      <c r="E162" s="79"/>
      <c r="F162" s="25">
        <v>0</v>
      </c>
      <c r="G162" s="25">
        <f t="shared" si="37"/>
        <v>0</v>
      </c>
      <c r="H162" s="69"/>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0</v>
      </c>
      <c r="AC162" s="25">
        <v>0</v>
      </c>
      <c r="AD162" s="25">
        <v>0</v>
      </c>
      <c r="AE162" s="25">
        <v>0</v>
      </c>
      <c r="AF162" s="25">
        <v>0</v>
      </c>
      <c r="AG162" s="25">
        <v>0</v>
      </c>
      <c r="AH162" s="25">
        <v>0</v>
      </c>
    </row>
    <row r="163" spans="1:34" ht="12" customHeight="1">
      <c r="A163" s="1"/>
      <c r="B163" s="16" t="s">
        <v>145</v>
      </c>
      <c r="C163" s="1"/>
      <c r="D163" s="25">
        <f>Classification!I163</f>
        <v>0</v>
      </c>
      <c r="E163" s="79"/>
      <c r="F163" s="25">
        <v>0</v>
      </c>
      <c r="G163" s="25">
        <f t="shared" si="37"/>
        <v>0</v>
      </c>
      <c r="H163" s="69"/>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row>
    <row r="164" spans="1:34" ht="12" customHeight="1">
      <c r="A164" s="1"/>
      <c r="B164" s="16" t="s">
        <v>146</v>
      </c>
      <c r="C164" s="1"/>
      <c r="D164" s="25">
        <f>Classification!I164</f>
        <v>0</v>
      </c>
      <c r="E164" s="79"/>
      <c r="F164" s="25">
        <v>0</v>
      </c>
      <c r="G164" s="25">
        <f t="shared" si="37"/>
        <v>0</v>
      </c>
      <c r="H164" s="69"/>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row>
    <row r="165" spans="1:34" ht="12" customHeight="1">
      <c r="A165" s="1"/>
      <c r="B165" s="16" t="s">
        <v>147</v>
      </c>
      <c r="C165" s="1"/>
      <c r="D165" s="25">
        <f>Classification!I165</f>
        <v>0</v>
      </c>
      <c r="E165" s="79"/>
      <c r="F165" s="25">
        <v>0</v>
      </c>
      <c r="G165" s="25">
        <f t="shared" si="37"/>
        <v>0</v>
      </c>
      <c r="H165" s="69"/>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row>
    <row r="166" spans="1:34" ht="12" customHeight="1">
      <c r="A166" s="1"/>
      <c r="B166" s="16" t="s">
        <v>148</v>
      </c>
      <c r="C166" s="1"/>
      <c r="D166" s="25">
        <f>Classification!I166</f>
        <v>0</v>
      </c>
      <c r="E166" s="79"/>
      <c r="F166" s="25">
        <v>0</v>
      </c>
      <c r="G166" s="25">
        <f t="shared" si="37"/>
        <v>0</v>
      </c>
      <c r="H166" s="69"/>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row>
    <row r="167" spans="1:34" ht="12" customHeight="1" thickBot="1">
      <c r="A167" s="1"/>
      <c r="B167" s="16" t="s">
        <v>42</v>
      </c>
      <c r="C167" s="1"/>
      <c r="D167" s="38">
        <f>SUM(D158:D166)</f>
        <v>1119.5913933999798</v>
      </c>
      <c r="E167" s="79"/>
      <c r="F167" s="38">
        <f t="shared" ref="F167:G167" si="38">SUM(F158:F166)</f>
        <v>0</v>
      </c>
      <c r="G167" s="38">
        <f t="shared" si="38"/>
        <v>1119.5913933999798</v>
      </c>
      <c r="H167" s="69"/>
      <c r="I167" s="38">
        <f t="shared" ref="I167:AH167" si="39">SUM(I158:I166)</f>
        <v>682.85951367537268</v>
      </c>
      <c r="J167" s="38">
        <f t="shared" si="39"/>
        <v>141.0482317662885</v>
      </c>
      <c r="K167" s="38">
        <f t="shared" si="39"/>
        <v>10.580662611881362</v>
      </c>
      <c r="L167" s="38">
        <f t="shared" si="39"/>
        <v>7.758132650065838E-3</v>
      </c>
      <c r="M167" s="38">
        <f t="shared" si="39"/>
        <v>4.4146837516973965E-2</v>
      </c>
      <c r="N167" s="38">
        <f t="shared" si="39"/>
        <v>0.90419504667467665</v>
      </c>
      <c r="O167" s="38">
        <f t="shared" si="39"/>
        <v>4.573126187230292</v>
      </c>
      <c r="P167" s="38">
        <f t="shared" si="39"/>
        <v>0.86914237086842649</v>
      </c>
      <c r="Q167" s="38">
        <f t="shared" si="39"/>
        <v>5.8341543385263526</v>
      </c>
      <c r="R167" s="38">
        <f t="shared" si="39"/>
        <v>6.6801453032895156E-2</v>
      </c>
      <c r="S167" s="38">
        <f t="shared" si="39"/>
        <v>0</v>
      </c>
      <c r="T167" s="38">
        <f t="shared" si="39"/>
        <v>0</v>
      </c>
      <c r="U167" s="38">
        <f t="shared" si="39"/>
        <v>0</v>
      </c>
      <c r="V167" s="38">
        <f t="shared" si="39"/>
        <v>0</v>
      </c>
      <c r="W167" s="38">
        <f t="shared" si="39"/>
        <v>0</v>
      </c>
      <c r="X167" s="38">
        <f t="shared" si="39"/>
        <v>0</v>
      </c>
      <c r="Y167" s="38">
        <f t="shared" si="39"/>
        <v>0</v>
      </c>
      <c r="Z167" s="38">
        <f t="shared" si="39"/>
        <v>0</v>
      </c>
      <c r="AA167" s="38">
        <f t="shared" si="39"/>
        <v>0</v>
      </c>
      <c r="AB167" s="38">
        <f t="shared" si="39"/>
        <v>0</v>
      </c>
      <c r="AC167" s="38">
        <f t="shared" si="39"/>
        <v>0</v>
      </c>
      <c r="AD167" s="38">
        <f t="shared" si="39"/>
        <v>216.92449668531088</v>
      </c>
      <c r="AE167" s="38">
        <f t="shared" si="39"/>
        <v>42.56543647125573</v>
      </c>
      <c r="AF167" s="38">
        <f t="shared" si="39"/>
        <v>4.8947431092398066</v>
      </c>
      <c r="AG167" s="38">
        <f t="shared" si="39"/>
        <v>0</v>
      </c>
      <c r="AH167" s="38">
        <f t="shared" si="39"/>
        <v>8.4189847141309748</v>
      </c>
    </row>
    <row r="168" spans="1:34" ht="12" customHeight="1" thickTop="1">
      <c r="A168" s="1"/>
      <c r="B168" s="1"/>
      <c r="C168" s="1"/>
      <c r="D168" s="25"/>
      <c r="E168" s="79"/>
      <c r="F168" s="25"/>
      <c r="G168" s="25"/>
      <c r="H168" s="69"/>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row>
    <row r="169" spans="1:34" ht="12" customHeight="1" thickBot="1">
      <c r="A169" s="16" t="s">
        <v>149</v>
      </c>
      <c r="B169" s="1"/>
      <c r="C169" s="1"/>
      <c r="D169" s="32">
        <f>Classification!I169</f>
        <v>0</v>
      </c>
      <c r="E169" s="79"/>
      <c r="F169" s="32">
        <v>0</v>
      </c>
      <c r="G169" s="32">
        <f t="shared" ref="G169" si="40">D169-F169</f>
        <v>0</v>
      </c>
      <c r="H169" s="69"/>
      <c r="I169" s="32">
        <v>0</v>
      </c>
      <c r="J169" s="32">
        <v>0</v>
      </c>
      <c r="K169" s="32">
        <v>0</v>
      </c>
      <c r="L169" s="32">
        <v>0</v>
      </c>
      <c r="M169" s="32">
        <v>0</v>
      </c>
      <c r="N169" s="32">
        <v>0</v>
      </c>
      <c r="O169" s="32">
        <v>0</v>
      </c>
      <c r="P169" s="32">
        <v>0</v>
      </c>
      <c r="Q169" s="32">
        <v>0</v>
      </c>
      <c r="R169" s="32">
        <v>0</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row>
    <row r="170" spans="1:34" ht="12" customHeight="1" thickTop="1">
      <c r="A170" s="1"/>
      <c r="B170" s="1"/>
      <c r="C170" s="1"/>
      <c r="D170" s="25"/>
      <c r="E170" s="79"/>
      <c r="F170" s="25"/>
      <c r="G170" s="25"/>
      <c r="H170" s="69"/>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row>
    <row r="171" spans="1:34" ht="12" customHeight="1" thickBot="1">
      <c r="A171" s="16" t="s">
        <v>150</v>
      </c>
      <c r="B171" s="1"/>
      <c r="C171" s="1"/>
      <c r="D171" s="40">
        <f>D82-D155+D167+D169</f>
        <v>2798.1018605588324</v>
      </c>
      <c r="E171" s="79"/>
      <c r="F171" s="40">
        <f t="shared" ref="F171:G171" si="41">F82-F155+F167+F169</f>
        <v>0</v>
      </c>
      <c r="G171" s="40">
        <f t="shared" si="41"/>
        <v>2798.1018605588324</v>
      </c>
      <c r="H171" s="69"/>
      <c r="I171" s="40">
        <f t="shared" ref="I171:AH171" si="42">I82-I155+I167+I169</f>
        <v>1706.6141156309768</v>
      </c>
      <c r="J171" s="40">
        <f t="shared" si="42"/>
        <v>352.51014080704738</v>
      </c>
      <c r="K171" s="40">
        <f t="shared" si="42"/>
        <v>26.443372032669515</v>
      </c>
      <c r="L171" s="40">
        <f t="shared" si="42"/>
        <v>1.9389257125930887E-2</v>
      </c>
      <c r="M171" s="40">
        <f t="shared" si="42"/>
        <v>0.11033252749371802</v>
      </c>
      <c r="N171" s="40">
        <f t="shared" si="42"/>
        <v>2.2597796457913879</v>
      </c>
      <c r="O171" s="40">
        <f t="shared" si="42"/>
        <v>11.429234780199796</v>
      </c>
      <c r="P171" s="40">
        <f t="shared" si="42"/>
        <v>2.1721754019849211</v>
      </c>
      <c r="Q171" s="40">
        <f t="shared" si="42"/>
        <v>14.580817792680136</v>
      </c>
      <c r="R171" s="40">
        <f t="shared" si="42"/>
        <v>0.16695132806598867</v>
      </c>
      <c r="S171" s="40">
        <f t="shared" si="42"/>
        <v>0</v>
      </c>
      <c r="T171" s="40">
        <f t="shared" si="42"/>
        <v>0</v>
      </c>
      <c r="U171" s="40">
        <f t="shared" si="42"/>
        <v>0</v>
      </c>
      <c r="V171" s="40">
        <f t="shared" si="42"/>
        <v>0</v>
      </c>
      <c r="W171" s="40">
        <f t="shared" si="42"/>
        <v>0</v>
      </c>
      <c r="X171" s="40">
        <f t="shared" si="42"/>
        <v>0</v>
      </c>
      <c r="Y171" s="40">
        <f t="shared" si="42"/>
        <v>0</v>
      </c>
      <c r="Z171" s="40">
        <f t="shared" si="42"/>
        <v>0</v>
      </c>
      <c r="AA171" s="40">
        <f t="shared" si="42"/>
        <v>0</v>
      </c>
      <c r="AB171" s="40">
        <f t="shared" si="42"/>
        <v>0</v>
      </c>
      <c r="AC171" s="40">
        <f t="shared" si="42"/>
        <v>0</v>
      </c>
      <c r="AD171" s="40">
        <f t="shared" si="42"/>
        <v>542.14139314941224</v>
      </c>
      <c r="AE171" s="40">
        <f t="shared" si="42"/>
        <v>106.38026309225967</v>
      </c>
      <c r="AF171" s="40">
        <f t="shared" si="42"/>
        <v>12.233025264091562</v>
      </c>
      <c r="AG171" s="40">
        <f t="shared" si="42"/>
        <v>0</v>
      </c>
      <c r="AH171" s="40">
        <f t="shared" si="42"/>
        <v>21.040869849032799</v>
      </c>
    </row>
    <row r="172" spans="1:34" ht="12" customHeight="1">
      <c r="A172" s="1"/>
      <c r="B172" s="1"/>
      <c r="C172" s="1"/>
      <c r="D172" s="33"/>
      <c r="E172" s="5"/>
      <c r="F172" s="33"/>
      <c r="G172" s="33"/>
      <c r="H172" s="69"/>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row>
    <row r="173" spans="1:34" ht="12" customHeight="1">
      <c r="A173" s="16" t="s">
        <v>151</v>
      </c>
      <c r="B173" s="1"/>
      <c r="C173" s="1"/>
      <c r="D173" s="33"/>
      <c r="E173" s="5"/>
      <c r="F173" s="33"/>
      <c r="G173" s="33"/>
      <c r="H173" s="69"/>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row>
    <row r="174" spans="1:34" ht="12" customHeight="1">
      <c r="A174" s="1"/>
      <c r="B174" s="16" t="s">
        <v>152</v>
      </c>
      <c r="C174" s="1"/>
      <c r="D174" s="44">
        <v>5.9316239560111665E-2</v>
      </c>
      <c r="E174" s="83"/>
      <c r="F174" s="44"/>
      <c r="G174" s="44"/>
      <c r="H174" s="69"/>
      <c r="I174" s="44">
        <v>5.9316239560111665E-2</v>
      </c>
      <c r="J174" s="44">
        <v>5.9316239560111665E-2</v>
      </c>
      <c r="K174" s="44">
        <v>5.9316239560111665E-2</v>
      </c>
      <c r="L174" s="44">
        <v>5.9316239560111665E-2</v>
      </c>
      <c r="M174" s="44">
        <v>5.9316239560111665E-2</v>
      </c>
      <c r="N174" s="44">
        <v>5.9316239560111665E-2</v>
      </c>
      <c r="O174" s="44">
        <v>5.9316239560111665E-2</v>
      </c>
      <c r="P174" s="44">
        <v>5.9316239560111665E-2</v>
      </c>
      <c r="Q174" s="44">
        <v>5.9316239560111665E-2</v>
      </c>
      <c r="R174" s="44">
        <v>5.9316239560111665E-2</v>
      </c>
      <c r="S174" s="44">
        <v>5.9316239560111665E-2</v>
      </c>
      <c r="T174" s="44">
        <v>5.9316239560111665E-2</v>
      </c>
      <c r="U174" s="44">
        <v>5.9316239560111665E-2</v>
      </c>
      <c r="V174" s="44">
        <v>5.9316239560111665E-2</v>
      </c>
      <c r="W174" s="44">
        <v>5.9316239560111665E-2</v>
      </c>
      <c r="X174" s="44">
        <v>5.9316239560111665E-2</v>
      </c>
      <c r="Y174" s="44">
        <v>5.9316239560111665E-2</v>
      </c>
      <c r="Z174" s="44">
        <v>5.9316239560111665E-2</v>
      </c>
      <c r="AA174" s="44">
        <v>5.9316239560111665E-2</v>
      </c>
      <c r="AB174" s="44">
        <v>5.9316239560111665E-2</v>
      </c>
      <c r="AC174" s="44">
        <v>5.9316239560111665E-2</v>
      </c>
      <c r="AD174" s="44">
        <v>5.9316239560111665E-2</v>
      </c>
      <c r="AE174" s="44">
        <v>5.9316239560111665E-2</v>
      </c>
      <c r="AF174" s="44">
        <v>5.9316239560111665E-2</v>
      </c>
      <c r="AG174" s="44">
        <v>5.9316239560111665E-2</v>
      </c>
      <c r="AH174" s="44">
        <v>5.9316239560111665E-2</v>
      </c>
    </row>
    <row r="175" spans="1:34" ht="12" customHeight="1">
      <c r="A175" s="1"/>
      <c r="B175" s="16" t="s">
        <v>153</v>
      </c>
      <c r="C175" s="1"/>
      <c r="D175" s="25">
        <f>Classification!I175</f>
        <v>165.97288027450188</v>
      </c>
      <c r="E175" s="79"/>
      <c r="F175" s="25">
        <v>0</v>
      </c>
      <c r="G175" s="25">
        <f t="shared" ref="G175:G177" si="43">D175-F175</f>
        <v>165.97288027450188</v>
      </c>
      <c r="H175" s="69"/>
      <c r="I175" s="25">
        <f>+I174*I171</f>
        <v>101.22993171943513</v>
      </c>
      <c r="J175" s="25">
        <f t="shared" ref="J175:AH175" si="44">+J174*J171</f>
        <v>20.909575959479518</v>
      </c>
      <c r="K175" s="25">
        <f t="shared" si="44"/>
        <v>1.5685213902669819</v>
      </c>
      <c r="L175" s="25">
        <f t="shared" si="44"/>
        <v>1.1500978205743187E-3</v>
      </c>
      <c r="M175" s="25">
        <f t="shared" si="44"/>
        <v>6.5445106320899853E-3</v>
      </c>
      <c r="N175" s="25">
        <f t="shared" si="44"/>
        <v>0.13404163082282625</v>
      </c>
      <c r="O175" s="25">
        <f t="shared" si="44"/>
        <v>0.67793922821109132</v>
      </c>
      <c r="P175" s="25">
        <f t="shared" si="44"/>
        <v>0.12884527651071945</v>
      </c>
      <c r="Q175" s="25">
        <f t="shared" si="44"/>
        <v>0.86487928117295354</v>
      </c>
      <c r="R175" s="25">
        <f t="shared" si="44"/>
        <v>9.902924970440978E-3</v>
      </c>
      <c r="S175" s="25">
        <f t="shared" si="44"/>
        <v>0</v>
      </c>
      <c r="T175" s="25">
        <f t="shared" si="44"/>
        <v>0</v>
      </c>
      <c r="U175" s="25">
        <f t="shared" si="44"/>
        <v>0</v>
      </c>
      <c r="V175" s="25">
        <f t="shared" si="44"/>
        <v>0</v>
      </c>
      <c r="W175" s="25">
        <f t="shared" si="44"/>
        <v>0</v>
      </c>
      <c r="X175" s="25">
        <f t="shared" si="44"/>
        <v>0</v>
      </c>
      <c r="Y175" s="25">
        <f t="shared" si="44"/>
        <v>0</v>
      </c>
      <c r="Z175" s="25">
        <f t="shared" si="44"/>
        <v>0</v>
      </c>
      <c r="AA175" s="25">
        <f t="shared" si="44"/>
        <v>0</v>
      </c>
      <c r="AB175" s="25">
        <f t="shared" si="44"/>
        <v>0</v>
      </c>
      <c r="AC175" s="25">
        <f t="shared" si="44"/>
        <v>0</v>
      </c>
      <c r="AD175" s="25">
        <f t="shared" si="44"/>
        <v>32.157788751503219</v>
      </c>
      <c r="AE175" s="25">
        <f t="shared" si="44"/>
        <v>6.3100771700481797</v>
      </c>
      <c r="AF175" s="25">
        <f t="shared" si="44"/>
        <v>0.72561705710975344</v>
      </c>
      <c r="AG175" s="25">
        <f t="shared" si="44"/>
        <v>0</v>
      </c>
      <c r="AH175" s="25">
        <f t="shared" si="44"/>
        <v>1.24806527651836</v>
      </c>
    </row>
    <row r="176" spans="1:34" ht="12" customHeight="1">
      <c r="A176" s="1"/>
      <c r="B176" s="16" t="s">
        <v>154</v>
      </c>
      <c r="C176" s="1"/>
      <c r="D176" s="25">
        <f>Classification!I176</f>
        <v>6.9344380711224911</v>
      </c>
      <c r="E176" s="79"/>
      <c r="F176" s="25">
        <v>0</v>
      </c>
      <c r="G176" s="25">
        <f t="shared" si="43"/>
        <v>6.9344380711224911</v>
      </c>
      <c r="H176" s="69" t="s">
        <v>386</v>
      </c>
      <c r="I176" s="25">
        <v>4.2294421310963077</v>
      </c>
      <c r="J176" s="25">
        <v>0.87361356472595908</v>
      </c>
      <c r="K176" s="25">
        <v>6.5533684937251327E-2</v>
      </c>
      <c r="L176" s="25">
        <v>4.8051718445298267E-5</v>
      </c>
      <c r="M176" s="25">
        <v>2.7343324770271376E-4</v>
      </c>
      <c r="N176" s="25">
        <v>5.6003329360546786E-3</v>
      </c>
      <c r="O176" s="25">
        <v>2.8324673201062824E-2</v>
      </c>
      <c r="P176" s="25">
        <v>5.3832263996535573E-3</v>
      </c>
      <c r="Q176" s="25">
        <v>3.6135131259827646E-2</v>
      </c>
      <c r="R176" s="25">
        <v>4.1374964281466021E-4</v>
      </c>
      <c r="S176" s="25">
        <v>0</v>
      </c>
      <c r="T176" s="25">
        <v>0</v>
      </c>
      <c r="U176" s="25">
        <v>0</v>
      </c>
      <c r="V176" s="25">
        <v>0</v>
      </c>
      <c r="W176" s="25">
        <v>0</v>
      </c>
      <c r="X176" s="25">
        <v>0</v>
      </c>
      <c r="Y176" s="25">
        <v>0</v>
      </c>
      <c r="Z176" s="25">
        <v>0</v>
      </c>
      <c r="AA176" s="25">
        <v>0</v>
      </c>
      <c r="AB176" s="25">
        <v>0</v>
      </c>
      <c r="AC176" s="25">
        <v>0</v>
      </c>
      <c r="AD176" s="25">
        <v>1.3435700714039913</v>
      </c>
      <c r="AE176" s="25">
        <v>0.26363848893466041</v>
      </c>
      <c r="AF176" s="25">
        <v>3.0316679071639617E-2</v>
      </c>
      <c r="AG176" s="25">
        <v>0</v>
      </c>
      <c r="AH176" s="25">
        <v>5.2144852547121423E-2</v>
      </c>
    </row>
    <row r="177" spans="1:34" ht="12" customHeight="1">
      <c r="A177" s="1"/>
      <c r="B177" s="16" t="s">
        <v>156</v>
      </c>
      <c r="C177" s="1"/>
      <c r="D177" s="25">
        <f>Classification!I177</f>
        <v>6.4316601828282982</v>
      </c>
      <c r="E177" s="79"/>
      <c r="F177" s="25">
        <v>0</v>
      </c>
      <c r="G177" s="25">
        <f t="shared" si="43"/>
        <v>6.4316601828282982</v>
      </c>
      <c r="H177" s="69" t="s">
        <v>387</v>
      </c>
      <c r="I177" s="25">
        <v>3.9227885909644136</v>
      </c>
      <c r="J177" s="25">
        <v>0.81027265970191575</v>
      </c>
      <c r="K177" s="25">
        <v>6.0782198603830981E-2</v>
      </c>
      <c r="L177" s="25">
        <v>4.4567753157693711E-5</v>
      </c>
      <c r="M177" s="25">
        <v>2.5360810982429007E-4</v>
      </c>
      <c r="N177" s="25">
        <v>5.1942836587441366E-3</v>
      </c>
      <c r="O177" s="25">
        <v>2.6271007246793467E-2</v>
      </c>
      <c r="P177" s="25">
        <v>4.9929183208059719E-3</v>
      </c>
      <c r="Q177" s="25">
        <v>3.3515172035776378E-2</v>
      </c>
      <c r="R177" s="25">
        <v>3.8375093642154662E-4</v>
      </c>
      <c r="S177" s="25">
        <v>0</v>
      </c>
      <c r="T177" s="25">
        <v>0</v>
      </c>
      <c r="U177" s="25">
        <v>0</v>
      </c>
      <c r="V177" s="25">
        <v>0</v>
      </c>
      <c r="W177" s="25">
        <v>0</v>
      </c>
      <c r="X177" s="25">
        <v>0</v>
      </c>
      <c r="Y177" s="25">
        <v>0</v>
      </c>
      <c r="Z177" s="25">
        <v>0</v>
      </c>
      <c r="AA177" s="25">
        <v>0</v>
      </c>
      <c r="AB177" s="25">
        <v>0</v>
      </c>
      <c r="AC177" s="25">
        <v>0</v>
      </c>
      <c r="AD177" s="25">
        <v>1.2461552100486242</v>
      </c>
      <c r="AE177" s="25">
        <v>0.24452351503480924</v>
      </c>
      <c r="AF177" s="25">
        <v>2.8118583749798427E-2</v>
      </c>
      <c r="AG177" s="25">
        <v>0</v>
      </c>
      <c r="AH177" s="25">
        <v>4.8364116663383111E-2</v>
      </c>
    </row>
    <row r="178" spans="1:34" ht="12" customHeight="1" thickBot="1">
      <c r="A178" s="1"/>
      <c r="B178" s="16" t="s">
        <v>42</v>
      </c>
      <c r="C178" s="1"/>
      <c r="D178" s="47">
        <f>SUM(D175:D177)</f>
        <v>179.33897852845266</v>
      </c>
      <c r="E178" s="79"/>
      <c r="F178" s="47">
        <f t="shared" ref="F178:G178" si="45">SUM(F175:F177)</f>
        <v>0</v>
      </c>
      <c r="G178" s="47">
        <f t="shared" si="45"/>
        <v>179.33897852845266</v>
      </c>
      <c r="H178" s="69"/>
      <c r="I178" s="47">
        <f t="shared" ref="I178:AH178" si="46">SUM(I175:I177)</f>
        <v>109.38216244149585</v>
      </c>
      <c r="J178" s="47">
        <f t="shared" si="46"/>
        <v>22.593462183907391</v>
      </c>
      <c r="K178" s="47">
        <f t="shared" si="46"/>
        <v>1.6948372738080644</v>
      </c>
      <c r="L178" s="47">
        <f t="shared" si="46"/>
        <v>1.2427172921773105E-3</v>
      </c>
      <c r="M178" s="47">
        <f t="shared" si="46"/>
        <v>7.0715519896169888E-3</v>
      </c>
      <c r="N178" s="47">
        <f t="shared" si="46"/>
        <v>0.14483624741762507</v>
      </c>
      <c r="O178" s="47">
        <f t="shared" si="46"/>
        <v>0.73253490865894755</v>
      </c>
      <c r="P178" s="47">
        <f t="shared" si="46"/>
        <v>0.13922142123117898</v>
      </c>
      <c r="Q178" s="47">
        <f t="shared" si="46"/>
        <v>0.93452958446855761</v>
      </c>
      <c r="R178" s="47">
        <f t="shared" si="46"/>
        <v>1.0700425549677185E-2</v>
      </c>
      <c r="S178" s="47">
        <f t="shared" si="46"/>
        <v>0</v>
      </c>
      <c r="T178" s="47">
        <f t="shared" si="46"/>
        <v>0</v>
      </c>
      <c r="U178" s="47">
        <f t="shared" si="46"/>
        <v>0</v>
      </c>
      <c r="V178" s="47">
        <f t="shared" si="46"/>
        <v>0</v>
      </c>
      <c r="W178" s="47">
        <f t="shared" si="46"/>
        <v>0</v>
      </c>
      <c r="X178" s="47">
        <f t="shared" si="46"/>
        <v>0</v>
      </c>
      <c r="Y178" s="47">
        <f t="shared" si="46"/>
        <v>0</v>
      </c>
      <c r="Z178" s="47">
        <f t="shared" si="46"/>
        <v>0</v>
      </c>
      <c r="AA178" s="47">
        <f t="shared" si="46"/>
        <v>0</v>
      </c>
      <c r="AB178" s="47">
        <f t="shared" si="46"/>
        <v>0</v>
      </c>
      <c r="AC178" s="47">
        <f t="shared" si="46"/>
        <v>0</v>
      </c>
      <c r="AD178" s="47">
        <f t="shared" si="46"/>
        <v>34.747514032955834</v>
      </c>
      <c r="AE178" s="47">
        <f t="shared" si="46"/>
        <v>6.8182391740176493</v>
      </c>
      <c r="AF178" s="47">
        <f t="shared" si="46"/>
        <v>0.78405231993119151</v>
      </c>
      <c r="AG178" s="47">
        <f t="shared" si="46"/>
        <v>0</v>
      </c>
      <c r="AH178" s="47">
        <f t="shared" si="46"/>
        <v>1.3485742457288643</v>
      </c>
    </row>
    <row r="179" spans="1:34" ht="12" customHeight="1">
      <c r="A179" s="1"/>
      <c r="B179" s="1"/>
      <c r="C179" s="1"/>
      <c r="D179" s="25"/>
      <c r="E179" s="79"/>
      <c r="F179" s="25"/>
      <c r="G179" s="25"/>
      <c r="H179" s="69"/>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row>
    <row r="180" spans="1:34" ht="12" customHeight="1" thickBot="1">
      <c r="A180" s="16" t="s">
        <v>158</v>
      </c>
      <c r="B180" s="1"/>
      <c r="C180" s="1"/>
      <c r="D180" s="40">
        <f>Classification!I180</f>
        <v>0</v>
      </c>
      <c r="E180" s="79"/>
      <c r="F180" s="40">
        <v>0</v>
      </c>
      <c r="G180" s="40">
        <f t="shared" ref="G180" si="47">D180-F180</f>
        <v>0</v>
      </c>
      <c r="H180" s="69"/>
      <c r="I180" s="40">
        <v>0</v>
      </c>
      <c r="J180" s="40">
        <v>0</v>
      </c>
      <c r="K180" s="40">
        <v>0</v>
      </c>
      <c r="L180" s="40">
        <v>0</v>
      </c>
      <c r="M180" s="40">
        <v>0</v>
      </c>
      <c r="N180" s="40">
        <v>0</v>
      </c>
      <c r="O180" s="40">
        <v>0</v>
      </c>
      <c r="P180" s="40">
        <v>0</v>
      </c>
      <c r="Q180" s="40">
        <v>0</v>
      </c>
      <c r="R180" s="40">
        <v>0</v>
      </c>
      <c r="S180" s="40">
        <v>0</v>
      </c>
      <c r="T180" s="40">
        <v>0</v>
      </c>
      <c r="U180" s="40">
        <v>0</v>
      </c>
      <c r="V180" s="40">
        <v>0</v>
      </c>
      <c r="W180" s="40">
        <v>0</v>
      </c>
      <c r="X180" s="40">
        <v>0</v>
      </c>
      <c r="Y180" s="40">
        <v>0</v>
      </c>
      <c r="Z180" s="40">
        <v>0</v>
      </c>
      <c r="AA180" s="40">
        <v>0</v>
      </c>
      <c r="AB180" s="40">
        <v>0</v>
      </c>
      <c r="AC180" s="40">
        <v>0</v>
      </c>
      <c r="AD180" s="40">
        <v>0</v>
      </c>
      <c r="AE180" s="40">
        <v>0</v>
      </c>
      <c r="AF180" s="40">
        <v>0</v>
      </c>
      <c r="AG180" s="40">
        <v>0</v>
      </c>
      <c r="AH180" s="40">
        <v>0</v>
      </c>
    </row>
    <row r="181" spans="1:34" ht="12" customHeight="1">
      <c r="A181" s="1"/>
      <c r="B181" s="1"/>
      <c r="C181" s="1"/>
      <c r="D181" s="25"/>
      <c r="E181" s="79"/>
      <c r="F181" s="25"/>
      <c r="G181" s="25"/>
      <c r="H181" s="69"/>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row>
    <row r="182" spans="1:34" ht="12" customHeight="1">
      <c r="A182" s="16" t="s">
        <v>159</v>
      </c>
      <c r="B182" s="1"/>
      <c r="C182" s="1"/>
      <c r="D182" s="25"/>
      <c r="E182" s="79"/>
      <c r="F182" s="25"/>
      <c r="G182" s="25"/>
      <c r="H182" s="69"/>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row>
    <row r="183" spans="1:34" ht="12" customHeight="1">
      <c r="A183" s="1"/>
      <c r="B183" s="1"/>
      <c r="C183" s="1"/>
      <c r="D183" s="25"/>
      <c r="E183" s="79"/>
      <c r="F183" s="25"/>
      <c r="G183" s="25"/>
      <c r="H183" s="69"/>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row>
    <row r="184" spans="1:34" ht="12" customHeight="1">
      <c r="A184" s="1"/>
      <c r="B184" s="16" t="s">
        <v>160</v>
      </c>
      <c r="C184" s="1"/>
      <c r="D184" s="25">
        <f>Classification!I184</f>
        <v>0</v>
      </c>
      <c r="E184" s="79"/>
      <c r="F184" s="25">
        <v>0</v>
      </c>
      <c r="G184" s="25">
        <f t="shared" ref="G184:G190" si="48">D184-F184</f>
        <v>0</v>
      </c>
      <c r="H184" s="69"/>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row>
    <row r="185" spans="1:34" ht="12" customHeight="1">
      <c r="A185" s="1"/>
      <c r="B185" s="16" t="s">
        <v>161</v>
      </c>
      <c r="C185" s="1"/>
      <c r="D185" s="25">
        <f>Classification!I185</f>
        <v>0</v>
      </c>
      <c r="E185" s="79"/>
      <c r="F185" s="25">
        <v>0</v>
      </c>
      <c r="G185" s="25">
        <f t="shared" si="48"/>
        <v>0</v>
      </c>
      <c r="H185" s="69"/>
      <c r="I185" s="25">
        <v>0</v>
      </c>
      <c r="J185" s="25">
        <v>0</v>
      </c>
      <c r="K185" s="25">
        <v>0</v>
      </c>
      <c r="L185" s="25">
        <v>0</v>
      </c>
      <c r="M185" s="25">
        <v>0</v>
      </c>
      <c r="N185" s="25">
        <v>0</v>
      </c>
      <c r="O185" s="25">
        <v>0</v>
      </c>
      <c r="P185" s="25">
        <v>0</v>
      </c>
      <c r="Q185" s="25">
        <v>0</v>
      </c>
      <c r="R185" s="25">
        <v>0</v>
      </c>
      <c r="S185" s="25">
        <v>0</v>
      </c>
      <c r="T185" s="25">
        <v>0</v>
      </c>
      <c r="U185" s="25">
        <v>0</v>
      </c>
      <c r="V185" s="25">
        <v>0</v>
      </c>
      <c r="W185" s="25">
        <v>0</v>
      </c>
      <c r="X185" s="25">
        <v>0</v>
      </c>
      <c r="Y185" s="25">
        <v>0</v>
      </c>
      <c r="Z185" s="25">
        <v>0</v>
      </c>
      <c r="AA185" s="25">
        <v>0</v>
      </c>
      <c r="AB185" s="25">
        <v>0</v>
      </c>
      <c r="AC185" s="25">
        <v>0</v>
      </c>
      <c r="AD185" s="25">
        <v>0</v>
      </c>
      <c r="AE185" s="25">
        <v>0</v>
      </c>
      <c r="AF185" s="25">
        <v>0</v>
      </c>
      <c r="AG185" s="25">
        <v>0</v>
      </c>
      <c r="AH185" s="25">
        <v>0</v>
      </c>
    </row>
    <row r="186" spans="1:34" ht="12" customHeight="1">
      <c r="A186" s="1"/>
      <c r="B186" s="16" t="s">
        <v>164</v>
      </c>
      <c r="C186" s="1"/>
      <c r="D186" s="25">
        <f>Classification!I186</f>
        <v>0</v>
      </c>
      <c r="E186" s="79"/>
      <c r="F186" s="25">
        <v>0</v>
      </c>
      <c r="G186" s="25">
        <f t="shared" si="48"/>
        <v>0</v>
      </c>
      <c r="H186" s="69"/>
      <c r="I186" s="25">
        <v>0</v>
      </c>
      <c r="J186" s="25">
        <v>0</v>
      </c>
      <c r="K186" s="25">
        <v>0</v>
      </c>
      <c r="L186" s="25">
        <v>0</v>
      </c>
      <c r="M186" s="25">
        <v>0</v>
      </c>
      <c r="N186" s="25">
        <v>0</v>
      </c>
      <c r="O186" s="25">
        <v>0</v>
      </c>
      <c r="P186" s="25">
        <v>0</v>
      </c>
      <c r="Q186" s="25">
        <v>0</v>
      </c>
      <c r="R186" s="25">
        <v>0</v>
      </c>
      <c r="S186" s="25">
        <v>0</v>
      </c>
      <c r="T186" s="25">
        <v>0</v>
      </c>
      <c r="U186" s="25">
        <v>0</v>
      </c>
      <c r="V186" s="25">
        <v>0</v>
      </c>
      <c r="W186" s="25">
        <v>0</v>
      </c>
      <c r="X186" s="25">
        <v>0</v>
      </c>
      <c r="Y186" s="25">
        <v>0</v>
      </c>
      <c r="Z186" s="25">
        <v>0</v>
      </c>
      <c r="AA186" s="25">
        <v>0</v>
      </c>
      <c r="AB186" s="25">
        <v>0</v>
      </c>
      <c r="AC186" s="25">
        <v>0</v>
      </c>
      <c r="AD186" s="25">
        <v>0</v>
      </c>
      <c r="AE186" s="25">
        <v>0</v>
      </c>
      <c r="AF186" s="25">
        <v>0</v>
      </c>
      <c r="AG186" s="25">
        <v>0</v>
      </c>
      <c r="AH186" s="25">
        <v>0</v>
      </c>
    </row>
    <row r="187" spans="1:34" ht="12" customHeight="1">
      <c r="A187" s="1"/>
      <c r="B187" s="16" t="s">
        <v>166</v>
      </c>
      <c r="C187" s="1"/>
      <c r="D187" s="25">
        <f>Classification!I187</f>
        <v>0</v>
      </c>
      <c r="E187" s="79"/>
      <c r="F187" s="25">
        <v>0</v>
      </c>
      <c r="G187" s="25">
        <f t="shared" si="48"/>
        <v>0</v>
      </c>
      <c r="H187" s="69"/>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row>
    <row r="188" spans="1:34" ht="12" customHeight="1">
      <c r="A188" s="1"/>
      <c r="B188" s="16" t="s">
        <v>167</v>
      </c>
      <c r="C188" s="1"/>
      <c r="D188" s="25">
        <f>Classification!I188</f>
        <v>0</v>
      </c>
      <c r="E188" s="79"/>
      <c r="F188" s="25">
        <v>0</v>
      </c>
      <c r="G188" s="25">
        <f t="shared" si="48"/>
        <v>0</v>
      </c>
      <c r="H188" s="69"/>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row>
    <row r="189" spans="1:34" ht="12" customHeight="1">
      <c r="A189" s="1"/>
      <c r="B189" s="16" t="s">
        <v>168</v>
      </c>
      <c r="C189" s="1"/>
      <c r="D189" s="25">
        <f>Classification!I189</f>
        <v>0</v>
      </c>
      <c r="E189" s="79"/>
      <c r="F189" s="84">
        <v>0</v>
      </c>
      <c r="G189" s="25">
        <f t="shared" si="48"/>
        <v>0</v>
      </c>
      <c r="H189" s="69"/>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row>
    <row r="190" spans="1:34" ht="12" customHeight="1">
      <c r="A190" s="1"/>
      <c r="B190" s="16" t="s">
        <v>169</v>
      </c>
      <c r="C190" s="1"/>
      <c r="D190" s="25">
        <f>Classification!I190</f>
        <v>367.48314459259149</v>
      </c>
      <c r="E190" s="79"/>
      <c r="F190" s="25">
        <v>0</v>
      </c>
      <c r="G190" s="25">
        <f t="shared" si="48"/>
        <v>367.48314459259149</v>
      </c>
      <c r="H190" s="69" t="s">
        <v>384</v>
      </c>
      <c r="I190" s="25">
        <v>224.13477173876802</v>
      </c>
      <c r="J190" s="25">
        <v>46.296218472432294</v>
      </c>
      <c r="K190" s="25">
        <v>3.4728876904632835</v>
      </c>
      <c r="L190" s="25">
        <v>2.5464495343741188E-3</v>
      </c>
      <c r="M190" s="25">
        <v>1.449030313218919E-2</v>
      </c>
      <c r="N190" s="25">
        <v>0.29678366682330126</v>
      </c>
      <c r="O190" s="25">
        <v>1.5010358259352321</v>
      </c>
      <c r="P190" s="25">
        <v>0.28527833764017169</v>
      </c>
      <c r="Q190" s="25">
        <v>1.9149427148143823</v>
      </c>
      <c r="R190" s="25">
        <v>2.1926220734275127E-2</v>
      </c>
      <c r="S190" s="25">
        <v>0</v>
      </c>
      <c r="T190" s="25">
        <v>0</v>
      </c>
      <c r="U190" s="25">
        <v>0</v>
      </c>
      <c r="V190" s="25">
        <v>0</v>
      </c>
      <c r="W190" s="25">
        <v>0</v>
      </c>
      <c r="X190" s="25">
        <v>0</v>
      </c>
      <c r="Y190" s="25">
        <v>0</v>
      </c>
      <c r="Z190" s="25">
        <v>0</v>
      </c>
      <c r="AA190" s="25">
        <v>0</v>
      </c>
      <c r="AB190" s="25">
        <v>0</v>
      </c>
      <c r="AC190" s="25">
        <v>0</v>
      </c>
      <c r="AD190" s="25">
        <v>71.201061968689359</v>
      </c>
      <c r="AE190" s="25">
        <v>13.97124034502561</v>
      </c>
      <c r="AF190" s="25">
        <v>1.6066000510185729</v>
      </c>
      <c r="AG190" s="25">
        <v>0</v>
      </c>
      <c r="AH190" s="25">
        <v>2.7633608075803791</v>
      </c>
    </row>
    <row r="191" spans="1:34" ht="12" customHeight="1" thickBot="1">
      <c r="A191" s="1"/>
      <c r="B191" s="16" t="s">
        <v>42</v>
      </c>
      <c r="C191" s="1"/>
      <c r="D191" s="47">
        <f>SUM(D184:D190)</f>
        <v>367.48314459259149</v>
      </c>
      <c r="E191" s="79"/>
      <c r="F191" s="47">
        <f t="shared" ref="F191:G191" si="49">SUM(F184:F190)</f>
        <v>0</v>
      </c>
      <c r="G191" s="47">
        <f t="shared" si="49"/>
        <v>367.48314459259149</v>
      </c>
      <c r="H191" s="69"/>
      <c r="I191" s="47">
        <f t="shared" ref="I191:AH191" si="50">SUM(I184:I190)</f>
        <v>224.13477173876802</v>
      </c>
      <c r="J191" s="47">
        <f t="shared" si="50"/>
        <v>46.296218472432294</v>
      </c>
      <c r="K191" s="47">
        <f t="shared" si="50"/>
        <v>3.4728876904632835</v>
      </c>
      <c r="L191" s="47">
        <f t="shared" si="50"/>
        <v>2.5464495343741188E-3</v>
      </c>
      <c r="M191" s="47">
        <f t="shared" si="50"/>
        <v>1.449030313218919E-2</v>
      </c>
      <c r="N191" s="47">
        <f t="shared" si="50"/>
        <v>0.29678366682330126</v>
      </c>
      <c r="O191" s="47">
        <f t="shared" si="50"/>
        <v>1.5010358259352321</v>
      </c>
      <c r="P191" s="47">
        <f t="shared" si="50"/>
        <v>0.28527833764017169</v>
      </c>
      <c r="Q191" s="47">
        <f t="shared" si="50"/>
        <v>1.9149427148143823</v>
      </c>
      <c r="R191" s="47">
        <f t="shared" si="50"/>
        <v>2.1926220734275127E-2</v>
      </c>
      <c r="S191" s="47">
        <f t="shared" si="50"/>
        <v>0</v>
      </c>
      <c r="T191" s="47">
        <f t="shared" si="50"/>
        <v>0</v>
      </c>
      <c r="U191" s="47">
        <f t="shared" si="50"/>
        <v>0</v>
      </c>
      <c r="V191" s="47">
        <f t="shared" si="50"/>
        <v>0</v>
      </c>
      <c r="W191" s="47">
        <f t="shared" si="50"/>
        <v>0</v>
      </c>
      <c r="X191" s="47">
        <f t="shared" si="50"/>
        <v>0</v>
      </c>
      <c r="Y191" s="47">
        <f t="shared" si="50"/>
        <v>0</v>
      </c>
      <c r="Z191" s="47">
        <f t="shared" si="50"/>
        <v>0</v>
      </c>
      <c r="AA191" s="47">
        <f t="shared" si="50"/>
        <v>0</v>
      </c>
      <c r="AB191" s="47">
        <f t="shared" si="50"/>
        <v>0</v>
      </c>
      <c r="AC191" s="47">
        <f t="shared" si="50"/>
        <v>0</v>
      </c>
      <c r="AD191" s="47">
        <f t="shared" si="50"/>
        <v>71.201061968689359</v>
      </c>
      <c r="AE191" s="47">
        <f t="shared" si="50"/>
        <v>13.97124034502561</v>
      </c>
      <c r="AF191" s="47">
        <f t="shared" si="50"/>
        <v>1.6066000510185729</v>
      </c>
      <c r="AG191" s="47">
        <f t="shared" si="50"/>
        <v>0</v>
      </c>
      <c r="AH191" s="47">
        <f t="shared" si="50"/>
        <v>2.7633608075803791</v>
      </c>
    </row>
    <row r="192" spans="1:34" ht="12" customHeight="1">
      <c r="A192" s="1"/>
      <c r="B192" s="1"/>
      <c r="C192" s="1"/>
      <c r="D192" s="25"/>
      <c r="E192" s="79"/>
      <c r="F192" s="25"/>
      <c r="G192" s="25"/>
      <c r="H192" s="69"/>
      <c r="I192" s="80"/>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row>
    <row r="193" spans="1:34" ht="12" customHeight="1">
      <c r="A193" s="16" t="s">
        <v>170</v>
      </c>
      <c r="B193" s="1"/>
      <c r="C193" s="1"/>
      <c r="D193" s="25"/>
      <c r="E193" s="79"/>
      <c r="F193" s="25"/>
      <c r="G193" s="25"/>
      <c r="H193" s="69"/>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row>
    <row r="194" spans="1:34" ht="12" customHeight="1">
      <c r="A194" s="1"/>
      <c r="B194" s="1"/>
      <c r="C194" s="1"/>
      <c r="D194" s="25"/>
      <c r="E194" s="79"/>
      <c r="F194" s="25"/>
      <c r="G194" s="25"/>
      <c r="H194" s="69"/>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row>
    <row r="195" spans="1:34" ht="12" customHeight="1">
      <c r="A195" s="16" t="s">
        <v>171</v>
      </c>
      <c r="B195" s="1"/>
      <c r="C195" s="1"/>
      <c r="D195" s="25"/>
      <c r="E195" s="79"/>
      <c r="F195" s="25"/>
      <c r="G195" s="25"/>
      <c r="H195" s="69"/>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row>
    <row r="196" spans="1:34" ht="12" customHeight="1">
      <c r="A196" s="1"/>
      <c r="B196" s="16" t="s">
        <v>172</v>
      </c>
      <c r="C196" s="1"/>
      <c r="D196" s="25">
        <f>Classification!I196</f>
        <v>399935.96807733027</v>
      </c>
      <c r="E196" s="69"/>
      <c r="F196" s="25">
        <v>0</v>
      </c>
      <c r="G196" s="25">
        <f t="shared" ref="G196:G206" si="51">D196-F196</f>
        <v>399935.96807733027</v>
      </c>
      <c r="H196" s="69" t="s">
        <v>388</v>
      </c>
      <c r="I196" s="25">
        <v>322513.03391238319</v>
      </c>
      <c r="J196" s="85">
        <v>66616.767056639859</v>
      </c>
      <c r="K196" s="25">
        <v>4997.2234865624405</v>
      </c>
      <c r="L196" s="25">
        <v>3.6641488452000002</v>
      </c>
      <c r="M196" s="25">
        <v>20.8504534536</v>
      </c>
      <c r="N196" s="25">
        <v>427.04931528600002</v>
      </c>
      <c r="O196" s="25">
        <v>2159.8773562799997</v>
      </c>
      <c r="P196" s="25">
        <v>410.49401424000007</v>
      </c>
      <c r="Q196" s="25">
        <v>2755.4581555200002</v>
      </c>
      <c r="R196" s="25">
        <v>31.550178120000002</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row>
    <row r="197" spans="1:34" ht="12" customHeight="1">
      <c r="A197" s="1"/>
      <c r="B197" s="16" t="s">
        <v>173</v>
      </c>
      <c r="C197" s="1"/>
      <c r="D197" s="25">
        <f>Classification!I197</f>
        <v>124941.722414805</v>
      </c>
      <c r="E197" s="79"/>
      <c r="F197" s="25">
        <v>0</v>
      </c>
      <c r="G197" s="25">
        <f t="shared" si="51"/>
        <v>124941.722414805</v>
      </c>
      <c r="H197" s="69" t="s">
        <v>389</v>
      </c>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96458.665348349285</v>
      </c>
      <c r="AE197" s="25">
        <v>19096.149332316894</v>
      </c>
      <c r="AF197" s="25">
        <v>2106.4331946472207</v>
      </c>
      <c r="AG197" s="25">
        <v>0</v>
      </c>
      <c r="AH197" s="25">
        <v>7280.4745394915999</v>
      </c>
    </row>
    <row r="198" spans="1:34" ht="12" customHeight="1">
      <c r="A198" s="1"/>
      <c r="B198" s="16" t="s">
        <v>174</v>
      </c>
      <c r="C198" s="1"/>
      <c r="D198" s="25">
        <f>Classification!I198</f>
        <v>0</v>
      </c>
      <c r="E198" s="79"/>
      <c r="F198" s="25">
        <v>0</v>
      </c>
      <c r="G198" s="25">
        <f t="shared" si="51"/>
        <v>0</v>
      </c>
      <c r="H198" s="69"/>
      <c r="I198" s="25">
        <v>0</v>
      </c>
      <c r="J198" s="25">
        <v>0</v>
      </c>
      <c r="K198" s="25">
        <v>0</v>
      </c>
      <c r="L198" s="25">
        <v>0</v>
      </c>
      <c r="M198" s="25">
        <v>0</v>
      </c>
      <c r="N198" s="25">
        <v>0</v>
      </c>
      <c r="O198" s="25">
        <v>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row>
    <row r="199" spans="1:34" ht="12" customHeight="1">
      <c r="A199" s="1"/>
      <c r="B199" s="16" t="s">
        <v>175</v>
      </c>
      <c r="C199" s="1"/>
      <c r="D199" s="25">
        <f>Classification!I199</f>
        <v>0</v>
      </c>
      <c r="E199" s="79"/>
      <c r="F199" s="25">
        <v>0</v>
      </c>
      <c r="G199" s="25">
        <f t="shared" si="51"/>
        <v>0</v>
      </c>
      <c r="H199" s="69"/>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row>
    <row r="200" spans="1:34" ht="12" customHeight="1">
      <c r="A200" s="1"/>
      <c r="B200" s="16" t="s">
        <v>176</v>
      </c>
      <c r="C200" s="1"/>
      <c r="D200" s="25">
        <f>Classification!I200</f>
        <v>0</v>
      </c>
      <c r="E200" s="79"/>
      <c r="F200" s="25">
        <v>0</v>
      </c>
      <c r="G200" s="25">
        <f t="shared" si="51"/>
        <v>0</v>
      </c>
      <c r="H200" s="69"/>
      <c r="I200" s="25">
        <v>0</v>
      </c>
      <c r="J200" s="25">
        <v>0</v>
      </c>
      <c r="K200" s="25">
        <v>0</v>
      </c>
      <c r="L200" s="25">
        <v>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row>
    <row r="201" spans="1:34" ht="12" customHeight="1">
      <c r="A201" s="1"/>
      <c r="B201" s="16" t="s">
        <v>177</v>
      </c>
      <c r="C201" s="1"/>
      <c r="D201" s="25">
        <f>Classification!I201</f>
        <v>0</v>
      </c>
      <c r="E201" s="79"/>
      <c r="F201" s="25">
        <v>0</v>
      </c>
      <c r="G201" s="25">
        <f t="shared" si="51"/>
        <v>0</v>
      </c>
      <c r="H201" s="69"/>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0</v>
      </c>
      <c r="Z201" s="25">
        <v>0</v>
      </c>
      <c r="AA201" s="25">
        <v>0</v>
      </c>
      <c r="AB201" s="25">
        <v>0</v>
      </c>
      <c r="AC201" s="25">
        <v>0</v>
      </c>
      <c r="AD201" s="25">
        <v>0</v>
      </c>
      <c r="AE201" s="25">
        <v>0</v>
      </c>
      <c r="AF201" s="25">
        <v>0</v>
      </c>
      <c r="AG201" s="25">
        <v>0</v>
      </c>
      <c r="AH201" s="25">
        <v>0</v>
      </c>
    </row>
    <row r="202" spans="1:34" ht="12" customHeight="1">
      <c r="A202" s="1"/>
      <c r="B202" s="16" t="s">
        <v>179</v>
      </c>
      <c r="C202" s="1"/>
      <c r="D202" s="25">
        <f>Classification!I202</f>
        <v>0</v>
      </c>
      <c r="E202" s="79"/>
      <c r="F202" s="25">
        <v>0</v>
      </c>
      <c r="G202" s="25">
        <f t="shared" si="51"/>
        <v>0</v>
      </c>
      <c r="H202" s="69"/>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row>
    <row r="203" spans="1:34" ht="12" customHeight="1">
      <c r="A203" s="1"/>
      <c r="B203" s="16" t="s">
        <v>181</v>
      </c>
      <c r="C203" s="1"/>
      <c r="D203" s="25">
        <f>Classification!I203</f>
        <v>0</v>
      </c>
      <c r="E203" s="79"/>
      <c r="F203" s="25">
        <v>0</v>
      </c>
      <c r="G203" s="25">
        <f t="shared" si="51"/>
        <v>0</v>
      </c>
      <c r="H203" s="69"/>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row>
    <row r="204" spans="1:34" ht="12" customHeight="1">
      <c r="A204" s="1"/>
      <c r="B204" s="16" t="s">
        <v>183</v>
      </c>
      <c r="C204" s="1"/>
      <c r="D204" s="25">
        <f>Classification!I204</f>
        <v>0</v>
      </c>
      <c r="E204" s="79"/>
      <c r="F204" s="25">
        <v>0</v>
      </c>
      <c r="G204" s="25">
        <f t="shared" si="51"/>
        <v>0</v>
      </c>
      <c r="H204" s="69"/>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row>
    <row r="205" spans="1:34" ht="12" customHeight="1">
      <c r="A205" s="1"/>
      <c r="B205" s="16" t="s">
        <v>184</v>
      </c>
      <c r="C205" s="1"/>
      <c r="D205" s="25">
        <f>Classification!I205</f>
        <v>0</v>
      </c>
      <c r="E205" s="79"/>
      <c r="F205" s="25">
        <v>0</v>
      </c>
      <c r="G205" s="25">
        <f t="shared" si="51"/>
        <v>0</v>
      </c>
      <c r="H205" s="69"/>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row>
    <row r="206" spans="1:34" ht="12" customHeight="1">
      <c r="A206" s="1"/>
      <c r="B206" s="16" t="s">
        <v>185</v>
      </c>
      <c r="C206" s="1"/>
      <c r="D206" s="25">
        <f>Classification!I206</f>
        <v>0</v>
      </c>
      <c r="E206" s="79"/>
      <c r="F206" s="25">
        <v>0</v>
      </c>
      <c r="G206" s="25">
        <f t="shared" si="51"/>
        <v>0</v>
      </c>
      <c r="H206" s="69"/>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row>
    <row r="207" spans="1:34" ht="12" customHeight="1" thickBot="1">
      <c r="A207" s="1"/>
      <c r="B207" s="16" t="s">
        <v>187</v>
      </c>
      <c r="C207" s="1"/>
      <c r="D207" s="38">
        <f>SUM(D196:D206)</f>
        <v>524877.69049213524</v>
      </c>
      <c r="E207" s="79"/>
      <c r="F207" s="38">
        <f t="shared" ref="F207:G207" si="52">SUM(F196:F206)</f>
        <v>0</v>
      </c>
      <c r="G207" s="38">
        <f t="shared" si="52"/>
        <v>524877.69049213524</v>
      </c>
      <c r="H207" s="69"/>
      <c r="I207" s="38">
        <f t="shared" ref="I207:AH207" si="53">SUM(I196:I206)</f>
        <v>322513.03391238319</v>
      </c>
      <c r="J207" s="38">
        <f t="shared" si="53"/>
        <v>66616.767056639859</v>
      </c>
      <c r="K207" s="38">
        <f t="shared" si="53"/>
        <v>4997.2234865624405</v>
      </c>
      <c r="L207" s="38">
        <f t="shared" si="53"/>
        <v>3.6641488452000002</v>
      </c>
      <c r="M207" s="38">
        <f t="shared" si="53"/>
        <v>20.8504534536</v>
      </c>
      <c r="N207" s="38">
        <f t="shared" si="53"/>
        <v>427.04931528600002</v>
      </c>
      <c r="O207" s="38">
        <f t="shared" si="53"/>
        <v>2159.8773562799997</v>
      </c>
      <c r="P207" s="38">
        <f t="shared" si="53"/>
        <v>410.49401424000007</v>
      </c>
      <c r="Q207" s="38">
        <f t="shared" si="53"/>
        <v>2755.4581555200002</v>
      </c>
      <c r="R207" s="38">
        <f t="shared" si="53"/>
        <v>31.550178120000002</v>
      </c>
      <c r="S207" s="38">
        <f t="shared" si="53"/>
        <v>0</v>
      </c>
      <c r="T207" s="38">
        <f t="shared" si="53"/>
        <v>0</v>
      </c>
      <c r="U207" s="38">
        <f t="shared" si="53"/>
        <v>0</v>
      </c>
      <c r="V207" s="38">
        <f t="shared" si="53"/>
        <v>0</v>
      </c>
      <c r="W207" s="38">
        <f t="shared" si="53"/>
        <v>0</v>
      </c>
      <c r="X207" s="38">
        <f t="shared" si="53"/>
        <v>0</v>
      </c>
      <c r="Y207" s="38">
        <f t="shared" si="53"/>
        <v>0</v>
      </c>
      <c r="Z207" s="38">
        <f t="shared" si="53"/>
        <v>0</v>
      </c>
      <c r="AA207" s="38">
        <f t="shared" si="53"/>
        <v>0</v>
      </c>
      <c r="AB207" s="38">
        <f t="shared" si="53"/>
        <v>0</v>
      </c>
      <c r="AC207" s="38">
        <f t="shared" si="53"/>
        <v>0</v>
      </c>
      <c r="AD207" s="38">
        <f t="shared" si="53"/>
        <v>96458.665348349285</v>
      </c>
      <c r="AE207" s="38">
        <f t="shared" si="53"/>
        <v>19096.149332316894</v>
      </c>
      <c r="AF207" s="38">
        <f t="shared" si="53"/>
        <v>2106.4331946472207</v>
      </c>
      <c r="AG207" s="38">
        <f t="shared" si="53"/>
        <v>0</v>
      </c>
      <c r="AH207" s="38">
        <f t="shared" si="53"/>
        <v>7280.4745394915999</v>
      </c>
    </row>
    <row r="208" spans="1:34" ht="12" customHeight="1" thickTop="1">
      <c r="A208" s="1"/>
      <c r="B208" s="1"/>
      <c r="C208" s="1"/>
      <c r="D208" s="25"/>
      <c r="E208" s="79"/>
      <c r="F208" s="25"/>
      <c r="G208" s="25"/>
      <c r="H208" s="69"/>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row>
    <row r="209" spans="1:34" ht="12" customHeight="1">
      <c r="A209" s="16" t="s">
        <v>188</v>
      </c>
      <c r="B209" s="1"/>
      <c r="C209" s="1"/>
      <c r="D209" s="25"/>
      <c r="E209" s="79"/>
      <c r="F209" s="25"/>
      <c r="G209" s="25"/>
      <c r="H209" s="69"/>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row>
    <row r="210" spans="1:34" ht="12" customHeight="1">
      <c r="A210" s="1"/>
      <c r="B210" s="16" t="s">
        <v>189</v>
      </c>
      <c r="C210" s="1"/>
      <c r="D210" s="25"/>
      <c r="E210" s="79"/>
      <c r="F210" s="25"/>
      <c r="G210" s="25"/>
      <c r="H210" s="69"/>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row>
    <row r="211" spans="1:34" ht="12" customHeight="1">
      <c r="A211" s="1"/>
      <c r="B211" s="16" t="s">
        <v>190</v>
      </c>
      <c r="C211" s="5" t="s">
        <v>191</v>
      </c>
      <c r="D211" s="25">
        <f>Classification!I211</f>
        <v>0</v>
      </c>
      <c r="E211" s="79"/>
      <c r="F211" s="25">
        <v>0</v>
      </c>
      <c r="G211" s="25">
        <f t="shared" ref="G211:G212" si="54">D211-F211</f>
        <v>0</v>
      </c>
      <c r="H211" s="69"/>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row>
    <row r="212" spans="1:34" ht="12" customHeight="1">
      <c r="A212" s="1"/>
      <c r="B212" s="16" t="s">
        <v>16</v>
      </c>
      <c r="C212" s="5" t="s">
        <v>192</v>
      </c>
      <c r="D212" s="25">
        <f>Classification!I212</f>
        <v>0</v>
      </c>
      <c r="E212" s="79"/>
      <c r="F212" s="25">
        <v>0</v>
      </c>
      <c r="G212" s="25">
        <f t="shared" si="54"/>
        <v>0</v>
      </c>
      <c r="H212" s="69"/>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row>
    <row r="213" spans="1:34" ht="12" customHeight="1">
      <c r="A213" s="1"/>
      <c r="B213" s="1"/>
      <c r="C213" s="1"/>
      <c r="D213" s="25"/>
      <c r="E213" s="79"/>
      <c r="F213" s="25"/>
      <c r="G213" s="25"/>
      <c r="H213" s="69"/>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row>
    <row r="214" spans="1:34" ht="12" customHeight="1">
      <c r="A214" s="1"/>
      <c r="B214" s="16" t="s">
        <v>193</v>
      </c>
      <c r="C214" s="1"/>
      <c r="D214" s="25"/>
      <c r="E214" s="79"/>
      <c r="F214" s="25"/>
      <c r="G214" s="25"/>
      <c r="H214" s="69"/>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row>
    <row r="215" spans="1:34" ht="12" customHeight="1">
      <c r="A215" s="1"/>
      <c r="B215" s="16" t="s">
        <v>16</v>
      </c>
      <c r="C215" s="5" t="s">
        <v>194</v>
      </c>
      <c r="D215" s="25">
        <f>Classification!I215</f>
        <v>0</v>
      </c>
      <c r="E215" s="79"/>
      <c r="F215" s="25">
        <v>0</v>
      </c>
      <c r="G215" s="25">
        <f t="shared" ref="G215" si="55">D215-F215</f>
        <v>0</v>
      </c>
      <c r="H215" s="69"/>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row>
    <row r="216" spans="1:34" ht="12" customHeight="1">
      <c r="A216" s="1"/>
      <c r="B216" s="16" t="s">
        <v>42</v>
      </c>
      <c r="C216" s="1"/>
      <c r="D216" s="26">
        <f>SUM(D211,D212,D215)</f>
        <v>0</v>
      </c>
      <c r="E216" s="79"/>
      <c r="F216" s="26">
        <f t="shared" ref="F216:G216" si="56">SUM(F211,F212,F215)</f>
        <v>0</v>
      </c>
      <c r="G216" s="26">
        <f t="shared" si="56"/>
        <v>0</v>
      </c>
      <c r="H216" s="69"/>
      <c r="I216" s="26">
        <f t="shared" ref="I216:AH216" si="57">SUM(I211,I212,I215)</f>
        <v>0</v>
      </c>
      <c r="J216" s="26">
        <f t="shared" si="57"/>
        <v>0</v>
      </c>
      <c r="K216" s="26">
        <f t="shared" si="57"/>
        <v>0</v>
      </c>
      <c r="L216" s="26">
        <f t="shared" si="57"/>
        <v>0</v>
      </c>
      <c r="M216" s="26">
        <f t="shared" si="57"/>
        <v>0</v>
      </c>
      <c r="N216" s="26">
        <f t="shared" si="57"/>
        <v>0</v>
      </c>
      <c r="O216" s="26">
        <f t="shared" si="57"/>
        <v>0</v>
      </c>
      <c r="P216" s="26">
        <f t="shared" si="57"/>
        <v>0</v>
      </c>
      <c r="Q216" s="26">
        <f t="shared" si="57"/>
        <v>0</v>
      </c>
      <c r="R216" s="26">
        <f t="shared" si="57"/>
        <v>0</v>
      </c>
      <c r="S216" s="26">
        <f t="shared" si="57"/>
        <v>0</v>
      </c>
      <c r="T216" s="26">
        <f t="shared" si="57"/>
        <v>0</v>
      </c>
      <c r="U216" s="26">
        <f t="shared" si="57"/>
        <v>0</v>
      </c>
      <c r="V216" s="26">
        <f t="shared" si="57"/>
        <v>0</v>
      </c>
      <c r="W216" s="26">
        <f t="shared" si="57"/>
        <v>0</v>
      </c>
      <c r="X216" s="26">
        <f t="shared" si="57"/>
        <v>0</v>
      </c>
      <c r="Y216" s="26">
        <f t="shared" si="57"/>
        <v>0</v>
      </c>
      <c r="Z216" s="26">
        <f t="shared" si="57"/>
        <v>0</v>
      </c>
      <c r="AA216" s="26">
        <f t="shared" si="57"/>
        <v>0</v>
      </c>
      <c r="AB216" s="26">
        <f t="shared" si="57"/>
        <v>0</v>
      </c>
      <c r="AC216" s="26">
        <f t="shared" si="57"/>
        <v>0</v>
      </c>
      <c r="AD216" s="26">
        <f t="shared" si="57"/>
        <v>0</v>
      </c>
      <c r="AE216" s="26">
        <f t="shared" si="57"/>
        <v>0</v>
      </c>
      <c r="AF216" s="26">
        <f t="shared" si="57"/>
        <v>0</v>
      </c>
      <c r="AG216" s="26">
        <f t="shared" si="57"/>
        <v>0</v>
      </c>
      <c r="AH216" s="26">
        <f t="shared" si="57"/>
        <v>0</v>
      </c>
    </row>
    <row r="217" spans="1:34" ht="12" customHeight="1">
      <c r="A217" s="1"/>
      <c r="B217" s="1"/>
      <c r="C217" s="1"/>
      <c r="D217" s="25"/>
      <c r="E217" s="79"/>
      <c r="F217" s="25"/>
      <c r="G217" s="25"/>
      <c r="H217" s="69"/>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row>
    <row r="218" spans="1:34" ht="12" customHeight="1">
      <c r="A218" s="16" t="s">
        <v>195</v>
      </c>
      <c r="B218" s="1"/>
      <c r="C218" s="1"/>
      <c r="D218" s="25"/>
      <c r="E218" s="79"/>
      <c r="F218" s="25"/>
      <c r="G218" s="25"/>
      <c r="H218" s="69"/>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row>
    <row r="219" spans="1:34" ht="12" customHeight="1">
      <c r="A219" s="1"/>
      <c r="B219" s="16" t="s">
        <v>189</v>
      </c>
      <c r="C219" s="1"/>
      <c r="D219" s="25"/>
      <c r="E219" s="79"/>
      <c r="F219" s="25"/>
      <c r="G219" s="25"/>
      <c r="H219" s="69"/>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row>
    <row r="220" spans="1:34" ht="12" customHeight="1">
      <c r="A220" s="1"/>
      <c r="B220" s="16" t="s">
        <v>196</v>
      </c>
      <c r="C220" s="5" t="s">
        <v>197</v>
      </c>
      <c r="D220" s="25">
        <f>Classification!I220</f>
        <v>0</v>
      </c>
      <c r="E220" s="79"/>
      <c r="F220" s="25">
        <v>0</v>
      </c>
      <c r="G220" s="25">
        <f t="shared" ref="G220:G226" si="58">D220-F220</f>
        <v>0</v>
      </c>
      <c r="H220" s="69"/>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row>
    <row r="221" spans="1:34" ht="12" customHeight="1">
      <c r="A221" s="1"/>
      <c r="B221" s="16" t="s">
        <v>198</v>
      </c>
      <c r="C221" s="5" t="s">
        <v>199</v>
      </c>
      <c r="D221" s="25">
        <f>Classification!I221</f>
        <v>0</v>
      </c>
      <c r="E221" s="79"/>
      <c r="F221" s="25">
        <v>0</v>
      </c>
      <c r="G221" s="25">
        <f t="shared" si="58"/>
        <v>0</v>
      </c>
      <c r="H221" s="69"/>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row>
    <row r="222" spans="1:34" ht="12" customHeight="1">
      <c r="A222" s="1"/>
      <c r="B222" s="16" t="s">
        <v>200</v>
      </c>
      <c r="C222" s="5" t="s">
        <v>201</v>
      </c>
      <c r="D222" s="25">
        <f>Classification!I222</f>
        <v>0</v>
      </c>
      <c r="E222" s="79"/>
      <c r="F222" s="25">
        <v>0</v>
      </c>
      <c r="G222" s="25">
        <f t="shared" si="58"/>
        <v>0</v>
      </c>
      <c r="H222" s="69"/>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row>
    <row r="223" spans="1:34" ht="12" customHeight="1">
      <c r="A223" s="1"/>
      <c r="B223" s="16" t="s">
        <v>203</v>
      </c>
      <c r="C223" s="5" t="s">
        <v>204</v>
      </c>
      <c r="D223" s="25">
        <f>Classification!I223</f>
        <v>0</v>
      </c>
      <c r="E223" s="79"/>
      <c r="F223" s="25">
        <v>0</v>
      </c>
      <c r="G223" s="25">
        <f t="shared" si="58"/>
        <v>0</v>
      </c>
      <c r="H223" s="69"/>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row>
    <row r="224" spans="1:34" ht="12" customHeight="1">
      <c r="A224" s="1"/>
      <c r="B224" s="16" t="s">
        <v>206</v>
      </c>
      <c r="C224" s="5" t="s">
        <v>207</v>
      </c>
      <c r="D224" s="25">
        <f>Classification!I224</f>
        <v>0</v>
      </c>
      <c r="E224" s="79"/>
      <c r="F224" s="25">
        <v>0</v>
      </c>
      <c r="G224" s="25">
        <f t="shared" si="58"/>
        <v>0</v>
      </c>
      <c r="H224" s="69"/>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row>
    <row r="225" spans="1:34" ht="12" customHeight="1">
      <c r="A225" s="1"/>
      <c r="B225" s="16" t="s">
        <v>209</v>
      </c>
      <c r="C225" s="5" t="s">
        <v>210</v>
      </c>
      <c r="D225" s="25">
        <f>Classification!I225</f>
        <v>0</v>
      </c>
      <c r="E225" s="79"/>
      <c r="F225" s="25">
        <v>0</v>
      </c>
      <c r="G225" s="25">
        <f t="shared" si="58"/>
        <v>0</v>
      </c>
      <c r="H225" s="69"/>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row>
    <row r="226" spans="1:34" ht="12" customHeight="1">
      <c r="A226" s="1"/>
      <c r="B226" s="16" t="s">
        <v>16</v>
      </c>
      <c r="C226" s="5" t="s">
        <v>211</v>
      </c>
      <c r="D226" s="25">
        <f>Classification!I226</f>
        <v>0</v>
      </c>
      <c r="E226" s="79"/>
      <c r="F226" s="25">
        <v>0</v>
      </c>
      <c r="G226" s="25">
        <f t="shared" si="58"/>
        <v>0</v>
      </c>
      <c r="H226" s="69"/>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row>
    <row r="227" spans="1:34" ht="12" customHeight="1">
      <c r="A227" s="1"/>
      <c r="B227" s="1"/>
      <c r="C227" s="1"/>
      <c r="D227" s="25"/>
      <c r="E227" s="79"/>
      <c r="F227" s="25"/>
      <c r="G227" s="25"/>
      <c r="H227" s="69"/>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row>
    <row r="228" spans="1:34" ht="12" customHeight="1">
      <c r="A228" s="1"/>
      <c r="B228" s="16" t="s">
        <v>193</v>
      </c>
      <c r="C228" s="1"/>
      <c r="D228" s="25"/>
      <c r="E228" s="79"/>
      <c r="F228" s="25"/>
      <c r="G228" s="25"/>
      <c r="H228" s="69"/>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row>
    <row r="229" spans="1:34" ht="12" customHeight="1">
      <c r="A229" s="1"/>
      <c r="B229" s="16" t="s">
        <v>196</v>
      </c>
      <c r="C229" s="5" t="s">
        <v>212</v>
      </c>
      <c r="D229" s="25">
        <f>Classification!I229</f>
        <v>0</v>
      </c>
      <c r="E229" s="79"/>
      <c r="F229" s="25">
        <v>0</v>
      </c>
      <c r="G229" s="25">
        <f t="shared" ref="G229:G234" si="59">D229-F229</f>
        <v>0</v>
      </c>
      <c r="H229" s="69"/>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row>
    <row r="230" spans="1:34" ht="12" customHeight="1">
      <c r="A230" s="1"/>
      <c r="B230" s="16" t="s">
        <v>198</v>
      </c>
      <c r="C230" s="5" t="s">
        <v>213</v>
      </c>
      <c r="D230" s="25">
        <f>Classification!I230</f>
        <v>0</v>
      </c>
      <c r="E230" s="79"/>
      <c r="F230" s="25">
        <v>0</v>
      </c>
      <c r="G230" s="25">
        <f t="shared" si="59"/>
        <v>0</v>
      </c>
      <c r="H230" s="69"/>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row>
    <row r="231" spans="1:34" ht="12" customHeight="1">
      <c r="A231" s="1"/>
      <c r="B231" s="16" t="s">
        <v>200</v>
      </c>
      <c r="C231" s="5" t="s">
        <v>214</v>
      </c>
      <c r="D231" s="25">
        <f>Classification!I231</f>
        <v>0</v>
      </c>
      <c r="E231" s="79"/>
      <c r="F231" s="25">
        <v>0</v>
      </c>
      <c r="G231" s="25">
        <f t="shared" si="59"/>
        <v>0</v>
      </c>
      <c r="H231" s="69"/>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row>
    <row r="232" spans="1:34" ht="12" customHeight="1">
      <c r="A232" s="1"/>
      <c r="B232" s="16" t="s">
        <v>215</v>
      </c>
      <c r="C232" s="5" t="s">
        <v>216</v>
      </c>
      <c r="D232" s="25">
        <f>Classification!I232</f>
        <v>0</v>
      </c>
      <c r="E232" s="79"/>
      <c r="F232" s="25">
        <v>0</v>
      </c>
      <c r="G232" s="25">
        <f t="shared" si="59"/>
        <v>0</v>
      </c>
      <c r="H232" s="69"/>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row>
    <row r="233" spans="1:34" ht="12" customHeight="1">
      <c r="A233" s="1"/>
      <c r="B233" s="16" t="s">
        <v>206</v>
      </c>
      <c r="C233" s="5" t="s">
        <v>217</v>
      </c>
      <c r="D233" s="25">
        <f>Classification!I233</f>
        <v>0</v>
      </c>
      <c r="E233" s="79"/>
      <c r="F233" s="25">
        <v>0</v>
      </c>
      <c r="G233" s="25">
        <f t="shared" si="59"/>
        <v>0</v>
      </c>
      <c r="H233" s="69"/>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row>
    <row r="234" spans="1:34" ht="12" customHeight="1">
      <c r="A234" s="1"/>
      <c r="B234" s="16" t="s">
        <v>16</v>
      </c>
      <c r="C234" s="5" t="s">
        <v>218</v>
      </c>
      <c r="D234" s="25">
        <f>Classification!I234</f>
        <v>0</v>
      </c>
      <c r="E234" s="79"/>
      <c r="F234" s="25">
        <v>0</v>
      </c>
      <c r="G234" s="25">
        <f t="shared" si="59"/>
        <v>0</v>
      </c>
      <c r="H234" s="69"/>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row>
    <row r="235" spans="1:34" ht="12" customHeight="1">
      <c r="A235" s="1"/>
      <c r="B235" s="16" t="s">
        <v>42</v>
      </c>
      <c r="C235" s="1"/>
      <c r="D235" s="26">
        <f>SUM(D220:D226,D229:D234)</f>
        <v>0</v>
      </c>
      <c r="E235" s="79"/>
      <c r="F235" s="26">
        <f t="shared" ref="F235:G235" si="60">SUM(F220:F226,F229:F234)</f>
        <v>0</v>
      </c>
      <c r="G235" s="26">
        <f t="shared" si="60"/>
        <v>0</v>
      </c>
      <c r="H235" s="69"/>
      <c r="I235" s="26">
        <f t="shared" ref="I235:AH235" si="61">SUM(I220:I226,I229:I234)</f>
        <v>0</v>
      </c>
      <c r="J235" s="26">
        <f t="shared" si="61"/>
        <v>0</v>
      </c>
      <c r="K235" s="26">
        <f t="shared" si="61"/>
        <v>0</v>
      </c>
      <c r="L235" s="26">
        <f t="shared" si="61"/>
        <v>0</v>
      </c>
      <c r="M235" s="26">
        <f t="shared" si="61"/>
        <v>0</v>
      </c>
      <c r="N235" s="26">
        <f t="shared" si="61"/>
        <v>0</v>
      </c>
      <c r="O235" s="26">
        <f t="shared" si="61"/>
        <v>0</v>
      </c>
      <c r="P235" s="26">
        <f t="shared" si="61"/>
        <v>0</v>
      </c>
      <c r="Q235" s="26">
        <f t="shared" si="61"/>
        <v>0</v>
      </c>
      <c r="R235" s="26">
        <f t="shared" si="61"/>
        <v>0</v>
      </c>
      <c r="S235" s="26">
        <f t="shared" si="61"/>
        <v>0</v>
      </c>
      <c r="T235" s="26">
        <f t="shared" si="61"/>
        <v>0</v>
      </c>
      <c r="U235" s="26">
        <f t="shared" si="61"/>
        <v>0</v>
      </c>
      <c r="V235" s="26">
        <f t="shared" si="61"/>
        <v>0</v>
      </c>
      <c r="W235" s="26">
        <f t="shared" si="61"/>
        <v>0</v>
      </c>
      <c r="X235" s="26">
        <f t="shared" si="61"/>
        <v>0</v>
      </c>
      <c r="Y235" s="26">
        <f t="shared" si="61"/>
        <v>0</v>
      </c>
      <c r="Z235" s="26">
        <f t="shared" si="61"/>
        <v>0</v>
      </c>
      <c r="AA235" s="26">
        <f t="shared" si="61"/>
        <v>0</v>
      </c>
      <c r="AB235" s="26">
        <f t="shared" si="61"/>
        <v>0</v>
      </c>
      <c r="AC235" s="26">
        <f t="shared" si="61"/>
        <v>0</v>
      </c>
      <c r="AD235" s="26">
        <f t="shared" si="61"/>
        <v>0</v>
      </c>
      <c r="AE235" s="26">
        <f t="shared" si="61"/>
        <v>0</v>
      </c>
      <c r="AF235" s="26">
        <f t="shared" si="61"/>
        <v>0</v>
      </c>
      <c r="AG235" s="26">
        <f t="shared" si="61"/>
        <v>0</v>
      </c>
      <c r="AH235" s="26">
        <f t="shared" si="61"/>
        <v>0</v>
      </c>
    </row>
    <row r="236" spans="1:34" ht="12" customHeight="1">
      <c r="A236" s="1"/>
      <c r="B236" s="1"/>
      <c r="C236" s="1"/>
      <c r="D236" s="25"/>
      <c r="E236" s="79"/>
      <c r="F236" s="25"/>
      <c r="G236" s="25"/>
      <c r="H236" s="69"/>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row>
    <row r="237" spans="1:34" ht="12" customHeight="1">
      <c r="A237" s="16" t="s">
        <v>219</v>
      </c>
      <c r="B237" s="1"/>
      <c r="C237" s="1"/>
      <c r="D237" s="25"/>
      <c r="E237" s="79"/>
      <c r="F237" s="25"/>
      <c r="G237" s="25"/>
      <c r="H237" s="69"/>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row>
    <row r="238" spans="1:34" ht="12" customHeight="1">
      <c r="A238" s="1"/>
      <c r="B238" s="16" t="s">
        <v>189</v>
      </c>
      <c r="C238" s="1"/>
      <c r="D238" s="25"/>
      <c r="E238" s="79"/>
      <c r="F238" s="25"/>
      <c r="G238" s="25"/>
      <c r="H238" s="69"/>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row>
    <row r="239" spans="1:34" ht="12" customHeight="1">
      <c r="A239" s="1"/>
      <c r="B239" s="16" t="s">
        <v>198</v>
      </c>
      <c r="C239" s="5" t="s">
        <v>220</v>
      </c>
      <c r="D239" s="25">
        <f>Classification!I239</f>
        <v>0</v>
      </c>
      <c r="E239" s="79"/>
      <c r="F239" s="25">
        <v>0</v>
      </c>
      <c r="G239" s="25">
        <f t="shared" ref="G239:G242" si="62">D239-F239</f>
        <v>0</v>
      </c>
      <c r="H239" s="69"/>
      <c r="I239" s="25">
        <v>0</v>
      </c>
      <c r="J239" s="25">
        <v>0</v>
      </c>
      <c r="K239" s="25">
        <v>0</v>
      </c>
      <c r="L239" s="25">
        <v>0</v>
      </c>
      <c r="M239" s="25">
        <v>0</v>
      </c>
      <c r="N239" s="25">
        <v>0</v>
      </c>
      <c r="O239" s="25">
        <v>0</v>
      </c>
      <c r="P239" s="25">
        <v>0</v>
      </c>
      <c r="Q239" s="25">
        <v>0</v>
      </c>
      <c r="R239" s="25">
        <v>0</v>
      </c>
      <c r="S239" s="25">
        <v>0</v>
      </c>
      <c r="T239" s="25">
        <v>0</v>
      </c>
      <c r="U239" s="25">
        <v>0</v>
      </c>
      <c r="V239" s="25">
        <v>0</v>
      </c>
      <c r="W239" s="25">
        <v>0</v>
      </c>
      <c r="X239" s="25">
        <v>0</v>
      </c>
      <c r="Y239" s="25">
        <v>0</v>
      </c>
      <c r="Z239" s="25">
        <v>0</v>
      </c>
      <c r="AA239" s="25">
        <v>0</v>
      </c>
      <c r="AB239" s="25">
        <v>0</v>
      </c>
      <c r="AC239" s="25">
        <v>0</v>
      </c>
      <c r="AD239" s="25">
        <v>0</v>
      </c>
      <c r="AE239" s="25">
        <v>0</v>
      </c>
      <c r="AF239" s="25">
        <v>0</v>
      </c>
      <c r="AG239" s="25">
        <v>0</v>
      </c>
      <c r="AH239" s="25">
        <v>0</v>
      </c>
    </row>
    <row r="240" spans="1:34" ht="12" customHeight="1">
      <c r="A240" s="1"/>
      <c r="B240" s="16" t="s">
        <v>222</v>
      </c>
      <c r="C240" s="5" t="s">
        <v>223</v>
      </c>
      <c r="D240" s="25">
        <f>Classification!I240</f>
        <v>0</v>
      </c>
      <c r="E240" s="79"/>
      <c r="F240" s="25">
        <v>0</v>
      </c>
      <c r="G240" s="25">
        <f t="shared" si="62"/>
        <v>0</v>
      </c>
      <c r="H240" s="69"/>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row>
    <row r="241" spans="1:34" ht="12" customHeight="1">
      <c r="A241" s="1"/>
      <c r="B241" s="16" t="s">
        <v>225</v>
      </c>
      <c r="C241" s="5" t="s">
        <v>226</v>
      </c>
      <c r="D241" s="25">
        <f>Classification!I241</f>
        <v>0</v>
      </c>
      <c r="E241" s="79"/>
      <c r="F241" s="25">
        <v>0</v>
      </c>
      <c r="G241" s="25">
        <f t="shared" si="62"/>
        <v>0</v>
      </c>
      <c r="H241" s="69"/>
      <c r="I241" s="25">
        <v>0</v>
      </c>
      <c r="J241" s="25">
        <v>0</v>
      </c>
      <c r="K241" s="25">
        <v>0</v>
      </c>
      <c r="L241" s="25">
        <v>0</v>
      </c>
      <c r="M241" s="25">
        <v>0</v>
      </c>
      <c r="N241" s="25">
        <v>0</v>
      </c>
      <c r="O241" s="25">
        <v>0</v>
      </c>
      <c r="P241" s="25">
        <v>0</v>
      </c>
      <c r="Q241" s="25">
        <v>0</v>
      </c>
      <c r="R241" s="25">
        <v>0</v>
      </c>
      <c r="S241" s="25">
        <v>0</v>
      </c>
      <c r="T241" s="25">
        <v>0</v>
      </c>
      <c r="U241" s="25">
        <v>0</v>
      </c>
      <c r="V241" s="25">
        <v>0</v>
      </c>
      <c r="W241" s="25">
        <v>0</v>
      </c>
      <c r="X241" s="25">
        <v>0</v>
      </c>
      <c r="Y241" s="25">
        <v>0</v>
      </c>
      <c r="Z241" s="25">
        <v>0</v>
      </c>
      <c r="AA241" s="25">
        <v>0</v>
      </c>
      <c r="AB241" s="25">
        <v>0</v>
      </c>
      <c r="AC241" s="25">
        <v>0</v>
      </c>
      <c r="AD241" s="25">
        <v>0</v>
      </c>
      <c r="AE241" s="25">
        <v>0</v>
      </c>
      <c r="AF241" s="25">
        <v>0</v>
      </c>
      <c r="AG241" s="25">
        <v>0</v>
      </c>
      <c r="AH241" s="25">
        <v>0</v>
      </c>
    </row>
    <row r="242" spans="1:34" ht="12" customHeight="1">
      <c r="A242" s="1"/>
      <c r="B242" s="16" t="s">
        <v>16</v>
      </c>
      <c r="C242" s="5" t="s">
        <v>228</v>
      </c>
      <c r="D242" s="25">
        <f>Classification!I242</f>
        <v>0</v>
      </c>
      <c r="E242" s="79"/>
      <c r="F242" s="25">
        <v>0</v>
      </c>
      <c r="G242" s="25">
        <f t="shared" si="62"/>
        <v>0</v>
      </c>
      <c r="H242" s="69"/>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row>
    <row r="243" spans="1:34" ht="12" customHeight="1">
      <c r="A243" s="1"/>
      <c r="B243" s="1"/>
      <c r="C243" s="1"/>
      <c r="D243" s="25"/>
      <c r="E243" s="79"/>
      <c r="F243" s="25"/>
      <c r="G243" s="25"/>
      <c r="H243" s="69"/>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row>
    <row r="244" spans="1:34" ht="12" customHeight="1">
      <c r="A244" s="1"/>
      <c r="B244" s="16" t="s">
        <v>193</v>
      </c>
      <c r="C244" s="1"/>
      <c r="D244" s="25"/>
      <c r="E244" s="79"/>
      <c r="F244" s="25"/>
      <c r="G244" s="25"/>
      <c r="H244" s="69"/>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row>
    <row r="245" spans="1:34" ht="12" customHeight="1">
      <c r="A245" s="1"/>
      <c r="B245" s="16" t="s">
        <v>198</v>
      </c>
      <c r="C245" s="5" t="s">
        <v>229</v>
      </c>
      <c r="D245" s="25">
        <f>Classification!I245</f>
        <v>0</v>
      </c>
      <c r="E245" s="79"/>
      <c r="F245" s="25">
        <v>0</v>
      </c>
      <c r="G245" s="25">
        <f t="shared" ref="G245:G248" si="63">D245-F245</f>
        <v>0</v>
      </c>
      <c r="H245" s="69"/>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row>
    <row r="246" spans="1:34" ht="12" customHeight="1">
      <c r="A246" s="1"/>
      <c r="B246" s="16" t="s">
        <v>222</v>
      </c>
      <c r="C246" s="5" t="s">
        <v>231</v>
      </c>
      <c r="D246" s="25">
        <f>Classification!I246</f>
        <v>0</v>
      </c>
      <c r="E246" s="79"/>
      <c r="F246" s="25">
        <v>0</v>
      </c>
      <c r="G246" s="25">
        <f t="shared" si="63"/>
        <v>0</v>
      </c>
      <c r="H246" s="69"/>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row>
    <row r="247" spans="1:34" ht="12" customHeight="1">
      <c r="A247" s="1"/>
      <c r="B247" s="16" t="s">
        <v>225</v>
      </c>
      <c r="C247" s="5" t="s">
        <v>233</v>
      </c>
      <c r="D247" s="25">
        <f>Classification!I247</f>
        <v>0</v>
      </c>
      <c r="E247" s="79"/>
      <c r="F247" s="25">
        <v>0</v>
      </c>
      <c r="G247" s="25">
        <f t="shared" si="63"/>
        <v>0</v>
      </c>
      <c r="H247" s="69"/>
      <c r="I247" s="25">
        <v>0</v>
      </c>
      <c r="J247" s="25">
        <v>0</v>
      </c>
      <c r="K247" s="25">
        <v>0</v>
      </c>
      <c r="L247" s="25">
        <v>0</v>
      </c>
      <c r="M247" s="25">
        <v>0</v>
      </c>
      <c r="N247" s="25">
        <v>0</v>
      </c>
      <c r="O247" s="25">
        <v>0</v>
      </c>
      <c r="P247" s="25">
        <v>0</v>
      </c>
      <c r="Q247" s="25">
        <v>0</v>
      </c>
      <c r="R247" s="25">
        <v>0</v>
      </c>
      <c r="S247" s="25">
        <v>0</v>
      </c>
      <c r="T247" s="25">
        <v>0</v>
      </c>
      <c r="U247" s="25">
        <v>0</v>
      </c>
      <c r="V247" s="25">
        <v>0</v>
      </c>
      <c r="W247" s="25">
        <v>0</v>
      </c>
      <c r="X247" s="25">
        <v>0</v>
      </c>
      <c r="Y247" s="25">
        <v>0</v>
      </c>
      <c r="Z247" s="25">
        <v>0</v>
      </c>
      <c r="AA247" s="25">
        <v>0</v>
      </c>
      <c r="AB247" s="25">
        <v>0</v>
      </c>
      <c r="AC247" s="25">
        <v>0</v>
      </c>
      <c r="AD247" s="25">
        <v>0</v>
      </c>
      <c r="AE247" s="25">
        <v>0</v>
      </c>
      <c r="AF247" s="25">
        <v>0</v>
      </c>
      <c r="AG247" s="25">
        <v>0</v>
      </c>
      <c r="AH247" s="25">
        <v>0</v>
      </c>
    </row>
    <row r="248" spans="1:34" ht="12" customHeight="1">
      <c r="A248" s="1"/>
      <c r="B248" s="16" t="s">
        <v>16</v>
      </c>
      <c r="C248" s="5" t="s">
        <v>235</v>
      </c>
      <c r="D248" s="25">
        <f>Classification!I248</f>
        <v>0</v>
      </c>
      <c r="E248" s="79"/>
      <c r="F248" s="25">
        <v>0</v>
      </c>
      <c r="G248" s="25">
        <f t="shared" si="63"/>
        <v>0</v>
      </c>
      <c r="H248" s="69"/>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row>
    <row r="249" spans="1:34" ht="12" customHeight="1">
      <c r="A249" s="1"/>
      <c r="B249" s="16" t="s">
        <v>42</v>
      </c>
      <c r="C249" s="1"/>
      <c r="D249" s="26">
        <f>SUM(D239:D242,D245:D248)</f>
        <v>0</v>
      </c>
      <c r="E249" s="79"/>
      <c r="F249" s="26">
        <f t="shared" ref="F249:G249" si="64">SUM(F239:F242,F245:F248)</f>
        <v>0</v>
      </c>
      <c r="G249" s="26">
        <f t="shared" si="64"/>
        <v>0</v>
      </c>
      <c r="H249" s="69"/>
      <c r="I249" s="26">
        <f t="shared" ref="I249:AH249" si="65">SUM(I239:I242,I245:I248)</f>
        <v>0</v>
      </c>
      <c r="J249" s="26">
        <f t="shared" si="65"/>
        <v>0</v>
      </c>
      <c r="K249" s="26">
        <f t="shared" si="65"/>
        <v>0</v>
      </c>
      <c r="L249" s="26">
        <f t="shared" si="65"/>
        <v>0</v>
      </c>
      <c r="M249" s="26">
        <f t="shared" si="65"/>
        <v>0</v>
      </c>
      <c r="N249" s="26">
        <f t="shared" si="65"/>
        <v>0</v>
      </c>
      <c r="O249" s="26">
        <f t="shared" si="65"/>
        <v>0</v>
      </c>
      <c r="P249" s="26">
        <f t="shared" si="65"/>
        <v>0</v>
      </c>
      <c r="Q249" s="26">
        <f t="shared" si="65"/>
        <v>0</v>
      </c>
      <c r="R249" s="26">
        <f t="shared" si="65"/>
        <v>0</v>
      </c>
      <c r="S249" s="26">
        <f t="shared" si="65"/>
        <v>0</v>
      </c>
      <c r="T249" s="26">
        <f t="shared" si="65"/>
        <v>0</v>
      </c>
      <c r="U249" s="26">
        <f t="shared" si="65"/>
        <v>0</v>
      </c>
      <c r="V249" s="26">
        <f t="shared" si="65"/>
        <v>0</v>
      </c>
      <c r="W249" s="26">
        <f t="shared" si="65"/>
        <v>0</v>
      </c>
      <c r="X249" s="26">
        <f t="shared" si="65"/>
        <v>0</v>
      </c>
      <c r="Y249" s="26">
        <f t="shared" si="65"/>
        <v>0</v>
      </c>
      <c r="Z249" s="26">
        <f t="shared" si="65"/>
        <v>0</v>
      </c>
      <c r="AA249" s="26">
        <f t="shared" si="65"/>
        <v>0</v>
      </c>
      <c r="AB249" s="26">
        <f t="shared" si="65"/>
        <v>0</v>
      </c>
      <c r="AC249" s="26">
        <f t="shared" si="65"/>
        <v>0</v>
      </c>
      <c r="AD249" s="26">
        <f t="shared" si="65"/>
        <v>0</v>
      </c>
      <c r="AE249" s="26">
        <f t="shared" si="65"/>
        <v>0</v>
      </c>
      <c r="AF249" s="26">
        <f t="shared" si="65"/>
        <v>0</v>
      </c>
      <c r="AG249" s="26">
        <f t="shared" si="65"/>
        <v>0</v>
      </c>
      <c r="AH249" s="26">
        <f t="shared" si="65"/>
        <v>0</v>
      </c>
    </row>
    <row r="250" spans="1:34" ht="12" customHeight="1">
      <c r="A250" s="1"/>
      <c r="B250" s="1"/>
      <c r="C250" s="1"/>
      <c r="D250" s="25"/>
      <c r="E250" s="79"/>
      <c r="F250" s="25"/>
      <c r="G250" s="25"/>
      <c r="H250" s="69"/>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row>
    <row r="251" spans="1:34" ht="12" customHeight="1">
      <c r="A251" s="16" t="s">
        <v>236</v>
      </c>
      <c r="B251" s="1"/>
      <c r="C251" s="1"/>
      <c r="D251" s="25"/>
      <c r="E251" s="79"/>
      <c r="F251" s="25"/>
      <c r="G251" s="25"/>
      <c r="H251" s="69"/>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row>
    <row r="252" spans="1:34" ht="12" customHeight="1">
      <c r="A252" s="1"/>
      <c r="B252" s="16" t="s">
        <v>189</v>
      </c>
      <c r="C252" s="1"/>
      <c r="D252" s="25"/>
      <c r="E252" s="79"/>
      <c r="F252" s="25"/>
      <c r="G252" s="25"/>
      <c r="H252" s="69"/>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row>
    <row r="253" spans="1:34" ht="12" customHeight="1">
      <c r="A253" s="1"/>
      <c r="B253" s="16" t="s">
        <v>237</v>
      </c>
      <c r="C253" s="5" t="s">
        <v>238</v>
      </c>
      <c r="D253" s="25">
        <f>Classification!I253</f>
        <v>0</v>
      </c>
      <c r="E253" s="79"/>
      <c r="F253" s="25">
        <v>0</v>
      </c>
      <c r="G253" s="25">
        <f t="shared" ref="G253:G258" si="66">D253-F253</f>
        <v>0</v>
      </c>
      <c r="H253" s="69"/>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row>
    <row r="254" spans="1:34" ht="12" customHeight="1">
      <c r="A254" s="1"/>
      <c r="B254" s="16" t="s">
        <v>239</v>
      </c>
      <c r="C254" s="1"/>
      <c r="D254" s="25">
        <f>Classification!I254</f>
        <v>0</v>
      </c>
      <c r="E254" s="79"/>
      <c r="F254" s="25">
        <v>0</v>
      </c>
      <c r="G254" s="25">
        <f t="shared" si="66"/>
        <v>0</v>
      </c>
      <c r="H254" s="69"/>
      <c r="I254" s="25">
        <v>0</v>
      </c>
      <c r="J254" s="25">
        <v>0</v>
      </c>
      <c r="K254" s="25">
        <v>0</v>
      </c>
      <c r="L254" s="25">
        <v>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row>
    <row r="255" spans="1:34" ht="12" customHeight="1">
      <c r="A255" s="1"/>
      <c r="B255" s="16" t="s">
        <v>240</v>
      </c>
      <c r="C255" s="5" t="s">
        <v>241</v>
      </c>
      <c r="D255" s="25">
        <f>Classification!I255</f>
        <v>0</v>
      </c>
      <c r="E255" s="79"/>
      <c r="F255" s="25">
        <v>0</v>
      </c>
      <c r="G255" s="25">
        <f t="shared" si="66"/>
        <v>0</v>
      </c>
      <c r="H255" s="69"/>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row>
    <row r="256" spans="1:34" ht="12" customHeight="1">
      <c r="A256" s="1"/>
      <c r="B256" s="16" t="s">
        <v>242</v>
      </c>
      <c r="C256" s="5" t="s">
        <v>243</v>
      </c>
      <c r="D256" s="25">
        <f>Classification!I256</f>
        <v>0</v>
      </c>
      <c r="E256" s="79"/>
      <c r="F256" s="25">
        <v>0</v>
      </c>
      <c r="G256" s="25">
        <f t="shared" si="66"/>
        <v>0</v>
      </c>
      <c r="H256" s="69"/>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row>
    <row r="257" spans="1:34" ht="12" customHeight="1">
      <c r="A257" s="1"/>
      <c r="B257" s="16" t="s">
        <v>55</v>
      </c>
      <c r="C257" s="5" t="s">
        <v>244</v>
      </c>
      <c r="D257" s="25">
        <f>Classification!I257</f>
        <v>0</v>
      </c>
      <c r="E257" s="79"/>
      <c r="F257" s="25">
        <v>0</v>
      </c>
      <c r="G257" s="25">
        <f t="shared" si="66"/>
        <v>0</v>
      </c>
      <c r="H257" s="69"/>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row>
    <row r="258" spans="1:34" ht="12" customHeight="1">
      <c r="A258" s="1"/>
      <c r="B258" s="16" t="s">
        <v>252</v>
      </c>
      <c r="C258" s="5" t="s">
        <v>245</v>
      </c>
      <c r="D258" s="25">
        <f>Classification!I258</f>
        <v>0</v>
      </c>
      <c r="E258" s="79"/>
      <c r="F258" s="25">
        <v>0</v>
      </c>
      <c r="G258" s="25">
        <f t="shared" si="66"/>
        <v>0</v>
      </c>
      <c r="H258" s="69"/>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row>
    <row r="259" spans="1:34" ht="12" customHeight="1">
      <c r="A259" s="1"/>
      <c r="B259" s="1"/>
      <c r="C259" s="1"/>
      <c r="D259" s="25"/>
      <c r="E259" s="79"/>
      <c r="F259" s="25"/>
      <c r="G259" s="25"/>
      <c r="H259" s="69"/>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row>
    <row r="260" spans="1:34" ht="12" customHeight="1">
      <c r="A260" s="1"/>
      <c r="B260" s="16" t="s">
        <v>193</v>
      </c>
      <c r="C260" s="1"/>
      <c r="D260" s="25"/>
      <c r="E260" s="79"/>
      <c r="F260" s="25"/>
      <c r="G260" s="25"/>
      <c r="H260" s="69"/>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row>
    <row r="261" spans="1:34" ht="12" customHeight="1">
      <c r="A261" s="1"/>
      <c r="B261" s="16" t="s">
        <v>246</v>
      </c>
      <c r="C261" s="5" t="s">
        <v>247</v>
      </c>
      <c r="D261" s="25">
        <f>Classification!I261</f>
        <v>0</v>
      </c>
      <c r="E261" s="79"/>
      <c r="F261" s="25">
        <v>0</v>
      </c>
      <c r="G261" s="25">
        <f t="shared" ref="G261:G265" si="67">D261-F261</f>
        <v>0</v>
      </c>
      <c r="H261" s="69"/>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row>
    <row r="262" spans="1:34" ht="12" customHeight="1">
      <c r="A262" s="1"/>
      <c r="B262" s="16" t="s">
        <v>242</v>
      </c>
      <c r="C262" s="5" t="s">
        <v>248</v>
      </c>
      <c r="D262" s="25">
        <f>Classification!I262</f>
        <v>0</v>
      </c>
      <c r="E262" s="79"/>
      <c r="F262" s="25">
        <v>0</v>
      </c>
      <c r="G262" s="25">
        <f t="shared" si="67"/>
        <v>0</v>
      </c>
      <c r="H262" s="69"/>
      <c r="I262" s="25">
        <v>0</v>
      </c>
      <c r="J262" s="25">
        <v>0</v>
      </c>
      <c r="K262" s="25">
        <v>0</v>
      </c>
      <c r="L262" s="25">
        <v>0</v>
      </c>
      <c r="M262" s="25">
        <v>0</v>
      </c>
      <c r="N262" s="25">
        <v>0</v>
      </c>
      <c r="O262" s="25">
        <v>0</v>
      </c>
      <c r="P262" s="25">
        <v>0</v>
      </c>
      <c r="Q262" s="25">
        <v>0</v>
      </c>
      <c r="R262" s="25">
        <v>0</v>
      </c>
      <c r="S262" s="25">
        <v>0</v>
      </c>
      <c r="T262" s="25">
        <v>0</v>
      </c>
      <c r="U262" s="25">
        <v>0</v>
      </c>
      <c r="V262" s="25">
        <v>0</v>
      </c>
      <c r="W262" s="25">
        <v>0</v>
      </c>
      <c r="X262" s="25">
        <v>0</v>
      </c>
      <c r="Y262" s="25">
        <v>0</v>
      </c>
      <c r="Z262" s="25">
        <v>0</v>
      </c>
      <c r="AA262" s="25">
        <v>0</v>
      </c>
      <c r="AB262" s="25">
        <v>0</v>
      </c>
      <c r="AC262" s="25">
        <v>0</v>
      </c>
      <c r="AD262" s="25">
        <v>0</v>
      </c>
      <c r="AE262" s="25">
        <v>0</v>
      </c>
      <c r="AF262" s="25">
        <v>0</v>
      </c>
      <c r="AG262" s="25">
        <v>0</v>
      </c>
      <c r="AH262" s="25">
        <v>0</v>
      </c>
    </row>
    <row r="263" spans="1:34" ht="12" customHeight="1">
      <c r="A263" s="1"/>
      <c r="B263" s="16" t="s">
        <v>55</v>
      </c>
      <c r="C263" s="5" t="s">
        <v>249</v>
      </c>
      <c r="D263" s="25">
        <f>Classification!I263</f>
        <v>0</v>
      </c>
      <c r="E263" s="79"/>
      <c r="F263" s="25">
        <v>0</v>
      </c>
      <c r="G263" s="25">
        <f t="shared" si="67"/>
        <v>0</v>
      </c>
      <c r="H263" s="69"/>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row>
    <row r="264" spans="1:34" ht="12" customHeight="1">
      <c r="A264" s="1"/>
      <c r="B264" s="16" t="s">
        <v>250</v>
      </c>
      <c r="C264" s="5" t="s">
        <v>251</v>
      </c>
      <c r="D264" s="25">
        <f>Classification!I264</f>
        <v>0</v>
      </c>
      <c r="E264" s="79"/>
      <c r="F264" s="25">
        <v>0</v>
      </c>
      <c r="G264" s="25">
        <f t="shared" si="67"/>
        <v>0</v>
      </c>
      <c r="H264" s="69"/>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row>
    <row r="265" spans="1:34" ht="12" customHeight="1">
      <c r="A265" s="1"/>
      <c r="B265" s="16" t="s">
        <v>253</v>
      </c>
      <c r="C265" s="5" t="s">
        <v>254</v>
      </c>
      <c r="D265" s="25">
        <f>Classification!I265</f>
        <v>0</v>
      </c>
      <c r="E265" s="79"/>
      <c r="F265" s="25">
        <v>0</v>
      </c>
      <c r="G265" s="25">
        <f t="shared" si="67"/>
        <v>0</v>
      </c>
      <c r="H265" s="69"/>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0</v>
      </c>
      <c r="AC265" s="25">
        <v>0</v>
      </c>
      <c r="AD265" s="25">
        <v>0</v>
      </c>
      <c r="AE265" s="25">
        <v>0</v>
      </c>
      <c r="AF265" s="25">
        <v>0</v>
      </c>
      <c r="AG265" s="25">
        <v>0</v>
      </c>
      <c r="AH265" s="25">
        <v>0</v>
      </c>
    </row>
    <row r="266" spans="1:34" ht="12" customHeight="1">
      <c r="A266" s="1"/>
      <c r="B266" s="16" t="s">
        <v>42</v>
      </c>
      <c r="C266" s="1"/>
      <c r="D266" s="26">
        <f>SUM(D253:D258,D261:D265)</f>
        <v>0</v>
      </c>
      <c r="E266" s="79"/>
      <c r="F266" s="26">
        <f t="shared" ref="F266:G266" si="68">SUM(F253:F258,F261:F265)</f>
        <v>0</v>
      </c>
      <c r="G266" s="26">
        <f t="shared" si="68"/>
        <v>0</v>
      </c>
      <c r="H266" s="69"/>
      <c r="I266" s="26">
        <f t="shared" ref="I266:AH266" si="69">SUM(I253:I258,I261:I265)</f>
        <v>0</v>
      </c>
      <c r="J266" s="26">
        <f t="shared" si="69"/>
        <v>0</v>
      </c>
      <c r="K266" s="26">
        <f t="shared" si="69"/>
        <v>0</v>
      </c>
      <c r="L266" s="26">
        <f t="shared" si="69"/>
        <v>0</v>
      </c>
      <c r="M266" s="26">
        <f t="shared" si="69"/>
        <v>0</v>
      </c>
      <c r="N266" s="26">
        <f t="shared" si="69"/>
        <v>0</v>
      </c>
      <c r="O266" s="26">
        <f t="shared" si="69"/>
        <v>0</v>
      </c>
      <c r="P266" s="26">
        <f t="shared" si="69"/>
        <v>0</v>
      </c>
      <c r="Q266" s="26">
        <f t="shared" si="69"/>
        <v>0</v>
      </c>
      <c r="R266" s="26">
        <f t="shared" si="69"/>
        <v>0</v>
      </c>
      <c r="S266" s="26">
        <f t="shared" si="69"/>
        <v>0</v>
      </c>
      <c r="T266" s="26">
        <f t="shared" si="69"/>
        <v>0</v>
      </c>
      <c r="U266" s="26">
        <f t="shared" si="69"/>
        <v>0</v>
      </c>
      <c r="V266" s="26">
        <f t="shared" si="69"/>
        <v>0</v>
      </c>
      <c r="W266" s="26">
        <f t="shared" si="69"/>
        <v>0</v>
      </c>
      <c r="X266" s="26">
        <f t="shared" si="69"/>
        <v>0</v>
      </c>
      <c r="Y266" s="26">
        <f t="shared" si="69"/>
        <v>0</v>
      </c>
      <c r="Z266" s="26">
        <f t="shared" si="69"/>
        <v>0</v>
      </c>
      <c r="AA266" s="26">
        <f t="shared" si="69"/>
        <v>0</v>
      </c>
      <c r="AB266" s="26">
        <f t="shared" si="69"/>
        <v>0</v>
      </c>
      <c r="AC266" s="26">
        <f t="shared" si="69"/>
        <v>0</v>
      </c>
      <c r="AD266" s="26">
        <f t="shared" si="69"/>
        <v>0</v>
      </c>
      <c r="AE266" s="26">
        <f t="shared" si="69"/>
        <v>0</v>
      </c>
      <c r="AF266" s="26">
        <f t="shared" si="69"/>
        <v>0</v>
      </c>
      <c r="AG266" s="26">
        <f t="shared" si="69"/>
        <v>0</v>
      </c>
      <c r="AH266" s="26">
        <f t="shared" si="69"/>
        <v>0</v>
      </c>
    </row>
    <row r="267" spans="1:34" ht="12" customHeight="1">
      <c r="A267" s="1"/>
      <c r="B267" s="1"/>
      <c r="C267" s="1"/>
      <c r="D267" s="25"/>
      <c r="E267" s="79"/>
      <c r="F267" s="25"/>
      <c r="G267" s="25"/>
      <c r="H267" s="69"/>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row>
    <row r="268" spans="1:34" ht="12" customHeight="1">
      <c r="A268" s="16" t="s">
        <v>255</v>
      </c>
      <c r="B268" s="1"/>
      <c r="C268" s="1"/>
      <c r="D268" s="25"/>
      <c r="E268" s="79"/>
      <c r="F268" s="25"/>
      <c r="G268" s="25"/>
      <c r="H268" s="69"/>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row>
    <row r="269" spans="1:34" ht="12" customHeight="1">
      <c r="A269" s="1"/>
      <c r="B269" s="16" t="s">
        <v>189</v>
      </c>
      <c r="C269" s="1"/>
      <c r="D269" s="25"/>
      <c r="E269" s="79"/>
      <c r="F269" s="25"/>
      <c r="G269" s="25"/>
      <c r="H269" s="69"/>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row>
    <row r="270" spans="1:34" ht="12" customHeight="1">
      <c r="A270" s="1"/>
      <c r="B270" s="16" t="s">
        <v>237</v>
      </c>
      <c r="C270" s="5" t="s">
        <v>238</v>
      </c>
      <c r="D270" s="25">
        <f>Classification!I270</f>
        <v>0</v>
      </c>
      <c r="E270" s="79"/>
      <c r="F270" s="25">
        <v>0</v>
      </c>
      <c r="G270" s="25">
        <f t="shared" ref="G270:G275" si="70">D270-F270</f>
        <v>0</v>
      </c>
      <c r="H270" s="69"/>
      <c r="I270" s="25">
        <v>0</v>
      </c>
      <c r="J270" s="25">
        <v>0</v>
      </c>
      <c r="K270" s="25">
        <v>0</v>
      </c>
      <c r="L270" s="25">
        <v>0</v>
      </c>
      <c r="M270" s="25">
        <v>0</v>
      </c>
      <c r="N270" s="25">
        <v>0</v>
      </c>
      <c r="O270" s="25">
        <v>0</v>
      </c>
      <c r="P270" s="25">
        <v>0</v>
      </c>
      <c r="Q270" s="25">
        <v>0</v>
      </c>
      <c r="R270" s="25">
        <v>0</v>
      </c>
      <c r="S270" s="25">
        <v>0</v>
      </c>
      <c r="T270" s="25">
        <v>0</v>
      </c>
      <c r="U270" s="25">
        <v>0</v>
      </c>
      <c r="V270" s="25">
        <v>0</v>
      </c>
      <c r="W270" s="25">
        <v>0</v>
      </c>
      <c r="X270" s="25">
        <v>0</v>
      </c>
      <c r="Y270" s="25">
        <v>0</v>
      </c>
      <c r="Z270" s="25">
        <v>0</v>
      </c>
      <c r="AA270" s="25">
        <v>0</v>
      </c>
      <c r="AB270" s="25">
        <v>0</v>
      </c>
      <c r="AC270" s="25">
        <v>0</v>
      </c>
      <c r="AD270" s="25">
        <v>0</v>
      </c>
      <c r="AE270" s="25">
        <v>0</v>
      </c>
      <c r="AF270" s="25">
        <v>0</v>
      </c>
      <c r="AG270" s="25">
        <v>0</v>
      </c>
      <c r="AH270" s="25">
        <v>0</v>
      </c>
    </row>
    <row r="271" spans="1:34" ht="12" customHeight="1">
      <c r="A271" s="1"/>
      <c r="B271" s="16" t="s">
        <v>239</v>
      </c>
      <c r="C271" s="1"/>
      <c r="D271" s="25">
        <f>Classification!I271</f>
        <v>0</v>
      </c>
      <c r="E271" s="79"/>
      <c r="F271" s="25">
        <v>0</v>
      </c>
      <c r="G271" s="25">
        <f t="shared" si="70"/>
        <v>0</v>
      </c>
      <c r="H271" s="69"/>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row>
    <row r="272" spans="1:34" ht="12" customHeight="1">
      <c r="A272" s="1"/>
      <c r="B272" s="16" t="s">
        <v>240</v>
      </c>
      <c r="C272" s="5" t="s">
        <v>241</v>
      </c>
      <c r="D272" s="25">
        <f>Classification!I272</f>
        <v>0</v>
      </c>
      <c r="E272" s="79"/>
      <c r="F272" s="25">
        <v>0</v>
      </c>
      <c r="G272" s="25">
        <f t="shared" si="70"/>
        <v>0</v>
      </c>
      <c r="H272" s="69"/>
      <c r="I272" s="25">
        <v>0</v>
      </c>
      <c r="J272" s="25">
        <v>0</v>
      </c>
      <c r="K272" s="25">
        <v>0</v>
      </c>
      <c r="L272" s="25">
        <v>0</v>
      </c>
      <c r="M272" s="25">
        <v>0</v>
      </c>
      <c r="N272" s="25">
        <v>0</v>
      </c>
      <c r="O272" s="25">
        <v>0</v>
      </c>
      <c r="P272" s="25">
        <v>0</v>
      </c>
      <c r="Q272" s="25">
        <v>0</v>
      </c>
      <c r="R272" s="25">
        <v>0</v>
      </c>
      <c r="S272" s="25">
        <v>0</v>
      </c>
      <c r="T272" s="25">
        <v>0</v>
      </c>
      <c r="U272" s="25">
        <v>0</v>
      </c>
      <c r="V272" s="25">
        <v>0</v>
      </c>
      <c r="W272" s="25">
        <v>0</v>
      </c>
      <c r="X272" s="25">
        <v>0</v>
      </c>
      <c r="Y272" s="25">
        <v>0</v>
      </c>
      <c r="Z272" s="25">
        <v>0</v>
      </c>
      <c r="AA272" s="25">
        <v>0</v>
      </c>
      <c r="AB272" s="25">
        <v>0</v>
      </c>
      <c r="AC272" s="25">
        <v>0</v>
      </c>
      <c r="AD272" s="25">
        <v>0</v>
      </c>
      <c r="AE272" s="25">
        <v>0</v>
      </c>
      <c r="AF272" s="25">
        <v>0</v>
      </c>
      <c r="AG272" s="25">
        <v>0</v>
      </c>
      <c r="AH272" s="25">
        <v>0</v>
      </c>
    </row>
    <row r="273" spans="1:34" ht="12" customHeight="1">
      <c r="A273" s="1"/>
      <c r="B273" s="16" t="s">
        <v>242</v>
      </c>
      <c r="C273" s="5" t="s">
        <v>243</v>
      </c>
      <c r="D273" s="25">
        <f>Classification!I273</f>
        <v>0</v>
      </c>
      <c r="E273" s="79"/>
      <c r="F273" s="25">
        <v>0</v>
      </c>
      <c r="G273" s="25">
        <f t="shared" si="70"/>
        <v>0</v>
      </c>
      <c r="H273" s="69"/>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row>
    <row r="274" spans="1:34" ht="12" customHeight="1">
      <c r="A274" s="1"/>
      <c r="B274" s="16" t="s">
        <v>55</v>
      </c>
      <c r="C274" s="5" t="s">
        <v>244</v>
      </c>
      <c r="D274" s="25">
        <f>Classification!I274</f>
        <v>0</v>
      </c>
      <c r="E274" s="79"/>
      <c r="F274" s="25">
        <v>0</v>
      </c>
      <c r="G274" s="25">
        <f t="shared" si="70"/>
        <v>0</v>
      </c>
      <c r="H274" s="69"/>
      <c r="I274" s="25">
        <v>0</v>
      </c>
      <c r="J274" s="25">
        <v>0</v>
      </c>
      <c r="K274" s="25">
        <v>0</v>
      </c>
      <c r="L274" s="25">
        <v>0</v>
      </c>
      <c r="M274" s="25">
        <v>0</v>
      </c>
      <c r="N274" s="25">
        <v>0</v>
      </c>
      <c r="O274" s="25">
        <v>0</v>
      </c>
      <c r="P274" s="25">
        <v>0</v>
      </c>
      <c r="Q274" s="25">
        <v>0</v>
      </c>
      <c r="R274" s="25">
        <v>0</v>
      </c>
      <c r="S274" s="25">
        <v>0</v>
      </c>
      <c r="T274" s="25">
        <v>0</v>
      </c>
      <c r="U274" s="25">
        <v>0</v>
      </c>
      <c r="V274" s="25">
        <v>0</v>
      </c>
      <c r="W274" s="25">
        <v>0</v>
      </c>
      <c r="X274" s="25">
        <v>0</v>
      </c>
      <c r="Y274" s="25">
        <v>0</v>
      </c>
      <c r="Z274" s="25">
        <v>0</v>
      </c>
      <c r="AA274" s="25">
        <v>0</v>
      </c>
      <c r="AB274" s="25">
        <v>0</v>
      </c>
      <c r="AC274" s="25">
        <v>0</v>
      </c>
      <c r="AD274" s="25">
        <v>0</v>
      </c>
      <c r="AE274" s="25">
        <v>0</v>
      </c>
      <c r="AF274" s="25">
        <v>0</v>
      </c>
      <c r="AG274" s="25">
        <v>0</v>
      </c>
      <c r="AH274" s="25">
        <v>0</v>
      </c>
    </row>
    <row r="275" spans="1:34" ht="12" customHeight="1">
      <c r="A275" s="1"/>
      <c r="B275" s="16" t="s">
        <v>252</v>
      </c>
      <c r="C275" s="5" t="s">
        <v>245</v>
      </c>
      <c r="D275" s="25">
        <f>Classification!I275</f>
        <v>0</v>
      </c>
      <c r="E275" s="79"/>
      <c r="F275" s="25">
        <v>0</v>
      </c>
      <c r="G275" s="25">
        <f t="shared" si="70"/>
        <v>0</v>
      </c>
      <c r="H275" s="69"/>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row>
    <row r="276" spans="1:34" ht="12" customHeight="1">
      <c r="A276" s="1"/>
      <c r="B276" s="1"/>
      <c r="C276" s="1"/>
      <c r="D276" s="25"/>
      <c r="E276" s="79"/>
      <c r="F276" s="25"/>
      <c r="G276" s="25"/>
      <c r="H276" s="69"/>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row>
    <row r="277" spans="1:34" ht="12" customHeight="1">
      <c r="A277" s="1"/>
      <c r="B277" s="16" t="s">
        <v>193</v>
      </c>
      <c r="C277" s="1"/>
      <c r="D277" s="25"/>
      <c r="E277" s="79"/>
      <c r="F277" s="25"/>
      <c r="G277" s="25"/>
      <c r="H277" s="69"/>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row>
    <row r="278" spans="1:34" ht="12" customHeight="1">
      <c r="A278" s="1"/>
      <c r="B278" s="16" t="s">
        <v>246</v>
      </c>
      <c r="C278" s="5" t="s">
        <v>247</v>
      </c>
      <c r="D278" s="25">
        <f>Classification!I278</f>
        <v>0</v>
      </c>
      <c r="E278" s="79"/>
      <c r="F278" s="25">
        <v>0</v>
      </c>
      <c r="G278" s="25">
        <f t="shared" ref="G278:G282" si="71">D278-F278</f>
        <v>0</v>
      </c>
      <c r="H278" s="69"/>
      <c r="I278" s="25">
        <v>0</v>
      </c>
      <c r="J278" s="25">
        <v>0</v>
      </c>
      <c r="K278" s="25">
        <v>0</v>
      </c>
      <c r="L278" s="25">
        <v>0</v>
      </c>
      <c r="M278" s="25">
        <v>0</v>
      </c>
      <c r="N278" s="25">
        <v>0</v>
      </c>
      <c r="O278" s="25">
        <v>0</v>
      </c>
      <c r="P278" s="25">
        <v>0</v>
      </c>
      <c r="Q278" s="25">
        <v>0</v>
      </c>
      <c r="R278" s="25">
        <v>0</v>
      </c>
      <c r="S278" s="25">
        <v>0</v>
      </c>
      <c r="T278" s="25">
        <v>0</v>
      </c>
      <c r="U278" s="25">
        <v>0</v>
      </c>
      <c r="V278" s="25">
        <v>0</v>
      </c>
      <c r="W278" s="25">
        <v>0</v>
      </c>
      <c r="X278" s="25">
        <v>0</v>
      </c>
      <c r="Y278" s="25">
        <v>0</v>
      </c>
      <c r="Z278" s="25">
        <v>0</v>
      </c>
      <c r="AA278" s="25">
        <v>0</v>
      </c>
      <c r="AB278" s="25">
        <v>0</v>
      </c>
      <c r="AC278" s="25">
        <v>0</v>
      </c>
      <c r="AD278" s="25">
        <v>0</v>
      </c>
      <c r="AE278" s="25">
        <v>0</v>
      </c>
      <c r="AF278" s="25">
        <v>0</v>
      </c>
      <c r="AG278" s="25">
        <v>0</v>
      </c>
      <c r="AH278" s="25">
        <v>0</v>
      </c>
    </row>
    <row r="279" spans="1:34" ht="12" customHeight="1">
      <c r="A279" s="1"/>
      <c r="B279" s="16" t="s">
        <v>242</v>
      </c>
      <c r="C279" s="5" t="s">
        <v>248</v>
      </c>
      <c r="D279" s="25">
        <f>Classification!I279</f>
        <v>0</v>
      </c>
      <c r="E279" s="79"/>
      <c r="F279" s="25">
        <v>0</v>
      </c>
      <c r="G279" s="25">
        <f t="shared" si="71"/>
        <v>0</v>
      </c>
      <c r="H279" s="69"/>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row>
    <row r="280" spans="1:34" ht="12" customHeight="1">
      <c r="A280" s="1"/>
      <c r="B280" s="16" t="s">
        <v>55</v>
      </c>
      <c r="C280" s="5" t="s">
        <v>249</v>
      </c>
      <c r="D280" s="25">
        <f>Classification!I280</f>
        <v>0</v>
      </c>
      <c r="E280" s="79"/>
      <c r="F280" s="25">
        <v>0</v>
      </c>
      <c r="G280" s="25">
        <f t="shared" si="71"/>
        <v>0</v>
      </c>
      <c r="H280" s="69"/>
      <c r="I280" s="25">
        <v>0</v>
      </c>
      <c r="J280" s="25">
        <v>0</v>
      </c>
      <c r="K280" s="25">
        <v>0</v>
      </c>
      <c r="L280" s="25">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0</v>
      </c>
      <c r="AE280" s="25">
        <v>0</v>
      </c>
      <c r="AF280" s="25">
        <v>0</v>
      </c>
      <c r="AG280" s="25">
        <v>0</v>
      </c>
      <c r="AH280" s="25">
        <v>0</v>
      </c>
    </row>
    <row r="281" spans="1:34" ht="12" customHeight="1">
      <c r="A281" s="1"/>
      <c r="B281" s="16" t="s">
        <v>250</v>
      </c>
      <c r="C281" s="5" t="s">
        <v>251</v>
      </c>
      <c r="D281" s="25">
        <f>Classification!I281</f>
        <v>0</v>
      </c>
      <c r="E281" s="79"/>
      <c r="F281" s="25">
        <v>0</v>
      </c>
      <c r="G281" s="25">
        <f t="shared" si="71"/>
        <v>0</v>
      </c>
      <c r="H281" s="69"/>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row>
    <row r="282" spans="1:34" ht="12" customHeight="1">
      <c r="A282" s="1"/>
      <c r="B282" s="16" t="s">
        <v>253</v>
      </c>
      <c r="C282" s="5" t="s">
        <v>254</v>
      </c>
      <c r="D282" s="25">
        <f>Classification!I282</f>
        <v>0</v>
      </c>
      <c r="E282" s="79"/>
      <c r="F282" s="25">
        <v>0</v>
      </c>
      <c r="G282" s="25">
        <f t="shared" si="71"/>
        <v>0</v>
      </c>
      <c r="H282" s="69"/>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row>
    <row r="283" spans="1:34" ht="12" customHeight="1">
      <c r="A283" s="1"/>
      <c r="B283" s="16" t="s">
        <v>42</v>
      </c>
      <c r="C283" s="1"/>
      <c r="D283" s="26">
        <f>SUM(D270:D275,D278:D282)</f>
        <v>0</v>
      </c>
      <c r="E283" s="79"/>
      <c r="F283" s="26">
        <f t="shared" ref="F283:G283" si="72">SUM(F270:F275,F278:F282)</f>
        <v>0</v>
      </c>
      <c r="G283" s="26">
        <f t="shared" si="72"/>
        <v>0</v>
      </c>
      <c r="H283" s="69"/>
      <c r="I283" s="26">
        <f t="shared" ref="I283:AH283" si="73">SUM(I270:I275,I278:I282)</f>
        <v>0</v>
      </c>
      <c r="J283" s="26">
        <f t="shared" si="73"/>
        <v>0</v>
      </c>
      <c r="K283" s="26">
        <f t="shared" si="73"/>
        <v>0</v>
      </c>
      <c r="L283" s="26">
        <f t="shared" si="73"/>
        <v>0</v>
      </c>
      <c r="M283" s="26">
        <f t="shared" si="73"/>
        <v>0</v>
      </c>
      <c r="N283" s="26">
        <f t="shared" si="73"/>
        <v>0</v>
      </c>
      <c r="O283" s="26">
        <f t="shared" si="73"/>
        <v>0</v>
      </c>
      <c r="P283" s="26">
        <f t="shared" si="73"/>
        <v>0</v>
      </c>
      <c r="Q283" s="26">
        <f t="shared" si="73"/>
        <v>0</v>
      </c>
      <c r="R283" s="26">
        <f t="shared" si="73"/>
        <v>0</v>
      </c>
      <c r="S283" s="26">
        <f t="shared" si="73"/>
        <v>0</v>
      </c>
      <c r="T283" s="26">
        <f t="shared" si="73"/>
        <v>0</v>
      </c>
      <c r="U283" s="26">
        <f t="shared" si="73"/>
        <v>0</v>
      </c>
      <c r="V283" s="26">
        <f t="shared" si="73"/>
        <v>0</v>
      </c>
      <c r="W283" s="26">
        <f t="shared" si="73"/>
        <v>0</v>
      </c>
      <c r="X283" s="26">
        <f t="shared" si="73"/>
        <v>0</v>
      </c>
      <c r="Y283" s="26">
        <f t="shared" si="73"/>
        <v>0</v>
      </c>
      <c r="Z283" s="26">
        <f t="shared" si="73"/>
        <v>0</v>
      </c>
      <c r="AA283" s="26">
        <f t="shared" si="73"/>
        <v>0</v>
      </c>
      <c r="AB283" s="26">
        <f t="shared" si="73"/>
        <v>0</v>
      </c>
      <c r="AC283" s="26">
        <f t="shared" si="73"/>
        <v>0</v>
      </c>
      <c r="AD283" s="26">
        <f t="shared" si="73"/>
        <v>0</v>
      </c>
      <c r="AE283" s="26">
        <f t="shared" si="73"/>
        <v>0</v>
      </c>
      <c r="AF283" s="26">
        <f t="shared" si="73"/>
        <v>0</v>
      </c>
      <c r="AG283" s="26">
        <f t="shared" si="73"/>
        <v>0</v>
      </c>
      <c r="AH283" s="26">
        <f t="shared" si="73"/>
        <v>0</v>
      </c>
    </row>
    <row r="284" spans="1:34" ht="12" customHeight="1">
      <c r="A284" s="1"/>
      <c r="B284" s="1"/>
      <c r="C284" s="1"/>
      <c r="D284" s="25"/>
      <c r="E284" s="79"/>
      <c r="F284" s="25"/>
      <c r="G284" s="25"/>
      <c r="H284" s="69"/>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row>
    <row r="285" spans="1:34" ht="12" customHeight="1">
      <c r="A285" s="16" t="s">
        <v>256</v>
      </c>
      <c r="B285" s="1"/>
      <c r="C285" s="1"/>
      <c r="D285" s="25"/>
      <c r="E285" s="79"/>
      <c r="F285" s="25"/>
      <c r="G285" s="25"/>
      <c r="H285" s="69"/>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row>
    <row r="286" spans="1:34" ht="12" customHeight="1">
      <c r="A286" s="1"/>
      <c r="B286" s="16" t="s">
        <v>257</v>
      </c>
      <c r="C286" s="5" t="s">
        <v>258</v>
      </c>
      <c r="D286" s="25">
        <f>Classification!I286</f>
        <v>1226.4883114262921</v>
      </c>
      <c r="E286" s="79"/>
      <c r="F286" s="25">
        <v>0</v>
      </c>
      <c r="G286" s="25">
        <f t="shared" ref="G286:G288" si="74">D286-F286</f>
        <v>1226.4883114262921</v>
      </c>
      <c r="H286" s="69" t="s">
        <v>384</v>
      </c>
      <c r="I286" s="25">
        <v>748.0579225655755</v>
      </c>
      <c r="J286" s="25">
        <v>154.51530677040179</v>
      </c>
      <c r="K286" s="25">
        <v>11.590888512646464</v>
      </c>
      <c r="L286" s="25">
        <v>8.4988675957078028E-3</v>
      </c>
      <c r="M286" s="25">
        <v>4.8361911783346916E-2</v>
      </c>
      <c r="N286" s="25">
        <v>0.9905262424608966</v>
      </c>
      <c r="O286" s="25">
        <v>5.0097614615295951</v>
      </c>
      <c r="P286" s="25">
        <v>0.95212678939791473</v>
      </c>
      <c r="Q286" s="25">
        <v>6.3911907017520404</v>
      </c>
      <c r="R286" s="25">
        <v>7.31795562328586E-2</v>
      </c>
      <c r="S286" s="25">
        <v>0</v>
      </c>
      <c r="T286" s="25">
        <v>0</v>
      </c>
      <c r="U286" s="25">
        <v>0</v>
      </c>
      <c r="V286" s="25">
        <v>0</v>
      </c>
      <c r="W286" s="25">
        <v>0</v>
      </c>
      <c r="X286" s="25">
        <v>0</v>
      </c>
      <c r="Y286" s="25">
        <v>0</v>
      </c>
      <c r="Z286" s="25">
        <v>0</v>
      </c>
      <c r="AA286" s="25">
        <v>0</v>
      </c>
      <c r="AB286" s="25">
        <v>0</v>
      </c>
      <c r="AC286" s="25">
        <v>0</v>
      </c>
      <c r="AD286" s="25">
        <v>237.63612440660805</v>
      </c>
      <c r="AE286" s="25">
        <v>46.629520922105449</v>
      </c>
      <c r="AF286" s="25">
        <v>5.3620858880363711</v>
      </c>
      <c r="AG286" s="25">
        <v>0</v>
      </c>
      <c r="AH286" s="25">
        <v>9.2228168301659341</v>
      </c>
    </row>
    <row r="287" spans="1:34" ht="12" customHeight="1">
      <c r="A287" s="1"/>
      <c r="B287" s="16" t="s">
        <v>148</v>
      </c>
      <c r="C287" s="5" t="s">
        <v>261</v>
      </c>
      <c r="D287" s="25">
        <f>Classification!I287</f>
        <v>0</v>
      </c>
      <c r="E287" s="79"/>
      <c r="F287" s="25">
        <v>0</v>
      </c>
      <c r="G287" s="25">
        <f t="shared" si="74"/>
        <v>0</v>
      </c>
      <c r="H287" s="69"/>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row>
    <row r="288" spans="1:34" ht="12" customHeight="1">
      <c r="A288" s="1"/>
      <c r="B288" s="16" t="s">
        <v>262</v>
      </c>
      <c r="C288" s="5" t="s">
        <v>263</v>
      </c>
      <c r="D288" s="25">
        <f>Classification!I288</f>
        <v>0</v>
      </c>
      <c r="E288" s="79"/>
      <c r="F288" s="25">
        <v>0</v>
      </c>
      <c r="G288" s="25">
        <f t="shared" si="74"/>
        <v>0</v>
      </c>
      <c r="H288" s="69"/>
      <c r="I288" s="25">
        <v>0</v>
      </c>
      <c r="J288" s="25">
        <v>0</v>
      </c>
      <c r="K288" s="25">
        <v>0</v>
      </c>
      <c r="L288" s="25">
        <v>0</v>
      </c>
      <c r="M288" s="25">
        <v>0</v>
      </c>
      <c r="N288" s="25">
        <v>0</v>
      </c>
      <c r="O288" s="25">
        <v>0</v>
      </c>
      <c r="P288" s="25">
        <v>0</v>
      </c>
      <c r="Q288" s="25">
        <v>0</v>
      </c>
      <c r="R288" s="25">
        <v>0</v>
      </c>
      <c r="S288" s="25">
        <v>0</v>
      </c>
      <c r="T288" s="25">
        <v>0</v>
      </c>
      <c r="U288" s="25">
        <v>0</v>
      </c>
      <c r="V288" s="25">
        <v>0</v>
      </c>
      <c r="W288" s="25">
        <v>0</v>
      </c>
      <c r="X288" s="25">
        <v>0</v>
      </c>
      <c r="Y288" s="25">
        <v>0</v>
      </c>
      <c r="Z288" s="25">
        <v>0</v>
      </c>
      <c r="AA288" s="25">
        <v>0</v>
      </c>
      <c r="AB288" s="25">
        <v>0</v>
      </c>
      <c r="AC288" s="25">
        <v>0</v>
      </c>
      <c r="AD288" s="25">
        <v>0</v>
      </c>
      <c r="AE288" s="25">
        <v>0</v>
      </c>
      <c r="AF288" s="25">
        <v>0</v>
      </c>
      <c r="AG288" s="25">
        <v>0</v>
      </c>
      <c r="AH288" s="25">
        <v>0</v>
      </c>
    </row>
    <row r="289" spans="1:34" ht="12" customHeight="1">
      <c r="A289" s="1"/>
      <c r="B289" s="16" t="s">
        <v>42</v>
      </c>
      <c r="C289" s="1"/>
      <c r="D289" s="26">
        <f>SUM(D286:D288)</f>
        <v>1226.4883114262921</v>
      </c>
      <c r="E289" s="79"/>
      <c r="F289" s="26">
        <f>SUM(F286:F288)</f>
        <v>0</v>
      </c>
      <c r="G289" s="26">
        <f>SUM(G286:G288)</f>
        <v>1226.4883114262921</v>
      </c>
      <c r="H289" s="69"/>
      <c r="I289" s="26">
        <f t="shared" ref="I289:AH289" si="75">SUM(I286:I288)</f>
        <v>748.0579225655755</v>
      </c>
      <c r="J289" s="26">
        <f t="shared" si="75"/>
        <v>154.51530677040179</v>
      </c>
      <c r="K289" s="26">
        <f t="shared" si="75"/>
        <v>11.590888512646464</v>
      </c>
      <c r="L289" s="26">
        <f t="shared" si="75"/>
        <v>8.4988675957078028E-3</v>
      </c>
      <c r="M289" s="26">
        <f t="shared" si="75"/>
        <v>4.8361911783346916E-2</v>
      </c>
      <c r="N289" s="26">
        <f t="shared" si="75"/>
        <v>0.9905262424608966</v>
      </c>
      <c r="O289" s="26">
        <f t="shared" si="75"/>
        <v>5.0097614615295951</v>
      </c>
      <c r="P289" s="26">
        <f t="shared" si="75"/>
        <v>0.95212678939791473</v>
      </c>
      <c r="Q289" s="26">
        <f t="shared" si="75"/>
        <v>6.3911907017520404</v>
      </c>
      <c r="R289" s="26">
        <f t="shared" si="75"/>
        <v>7.31795562328586E-2</v>
      </c>
      <c r="S289" s="26">
        <f t="shared" si="75"/>
        <v>0</v>
      </c>
      <c r="T289" s="26">
        <f t="shared" si="75"/>
        <v>0</v>
      </c>
      <c r="U289" s="26">
        <f t="shared" si="75"/>
        <v>0</v>
      </c>
      <c r="V289" s="26">
        <f t="shared" si="75"/>
        <v>0</v>
      </c>
      <c r="W289" s="26">
        <f t="shared" si="75"/>
        <v>0</v>
      </c>
      <c r="X289" s="26">
        <f t="shared" si="75"/>
        <v>0</v>
      </c>
      <c r="Y289" s="26">
        <f t="shared" si="75"/>
        <v>0</v>
      </c>
      <c r="Z289" s="26">
        <f t="shared" si="75"/>
        <v>0</v>
      </c>
      <c r="AA289" s="26">
        <f t="shared" si="75"/>
        <v>0</v>
      </c>
      <c r="AB289" s="26">
        <f t="shared" si="75"/>
        <v>0</v>
      </c>
      <c r="AC289" s="26">
        <f t="shared" si="75"/>
        <v>0</v>
      </c>
      <c r="AD289" s="26">
        <f t="shared" si="75"/>
        <v>237.63612440660805</v>
      </c>
      <c r="AE289" s="26">
        <f t="shared" si="75"/>
        <v>46.629520922105449</v>
      </c>
      <c r="AF289" s="26">
        <f t="shared" si="75"/>
        <v>5.3620858880363711</v>
      </c>
      <c r="AG289" s="26">
        <f t="shared" si="75"/>
        <v>0</v>
      </c>
      <c r="AH289" s="26">
        <f t="shared" si="75"/>
        <v>9.2228168301659341</v>
      </c>
    </row>
    <row r="290" spans="1:34" ht="12" customHeight="1">
      <c r="A290" s="1"/>
      <c r="B290" s="1"/>
      <c r="C290" s="1"/>
      <c r="D290" s="25"/>
      <c r="E290" s="79"/>
      <c r="F290" s="25"/>
      <c r="G290" s="25"/>
      <c r="H290" s="69"/>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row>
    <row r="291" spans="1:34" ht="12" customHeight="1">
      <c r="A291" s="16" t="s">
        <v>265</v>
      </c>
      <c r="B291" s="1"/>
      <c r="C291" s="1"/>
      <c r="D291" s="25"/>
      <c r="E291" s="79"/>
      <c r="F291" s="25"/>
      <c r="G291" s="25"/>
      <c r="H291" s="69"/>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row>
    <row r="292" spans="1:34" ht="12" customHeight="1">
      <c r="A292" s="1"/>
      <c r="B292" s="16" t="s">
        <v>266</v>
      </c>
      <c r="C292" s="5" t="s">
        <v>267</v>
      </c>
      <c r="D292" s="25">
        <f>Classification!I292</f>
        <v>0</v>
      </c>
      <c r="E292" s="79"/>
      <c r="F292" s="25">
        <v>0</v>
      </c>
      <c r="G292" s="25">
        <f t="shared" ref="G292:G294" si="76">D292-F292</f>
        <v>0</v>
      </c>
      <c r="H292" s="69" t="s">
        <v>384</v>
      </c>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row>
    <row r="293" spans="1:34" ht="12" customHeight="1">
      <c r="A293" s="1"/>
      <c r="B293" s="16" t="s">
        <v>269</v>
      </c>
      <c r="C293" s="1"/>
      <c r="D293" s="25">
        <f>Classification!I293</f>
        <v>0</v>
      </c>
      <c r="E293" s="79"/>
      <c r="F293" s="25">
        <v>0</v>
      </c>
      <c r="G293" s="25">
        <f t="shared" si="76"/>
        <v>0</v>
      </c>
      <c r="H293" s="69"/>
      <c r="I293" s="25">
        <v>0</v>
      </c>
      <c r="J293" s="25">
        <v>0</v>
      </c>
      <c r="K293" s="25">
        <v>0</v>
      </c>
      <c r="L293" s="25">
        <v>0</v>
      </c>
      <c r="M293" s="25">
        <v>0</v>
      </c>
      <c r="N293" s="25">
        <v>0</v>
      </c>
      <c r="O293" s="25">
        <v>0</v>
      </c>
      <c r="P293" s="25">
        <v>0</v>
      </c>
      <c r="Q293" s="25">
        <v>0</v>
      </c>
      <c r="R293" s="25">
        <v>0</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row>
    <row r="294" spans="1:34" ht="12" customHeight="1">
      <c r="A294" s="1"/>
      <c r="B294" s="16" t="s">
        <v>16</v>
      </c>
      <c r="C294" s="5" t="s">
        <v>270</v>
      </c>
      <c r="D294" s="25">
        <f>Classification!I294</f>
        <v>0</v>
      </c>
      <c r="E294" s="79"/>
      <c r="F294" s="25">
        <v>0</v>
      </c>
      <c r="G294" s="25">
        <f t="shared" si="76"/>
        <v>0</v>
      </c>
      <c r="H294" s="69"/>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row>
    <row r="295" spans="1:34" ht="12" customHeight="1">
      <c r="A295" s="1"/>
      <c r="B295" s="16" t="s">
        <v>42</v>
      </c>
      <c r="C295" s="1"/>
      <c r="D295" s="26">
        <f>SUM(D292:D294)</f>
        <v>0</v>
      </c>
      <c r="E295" s="79"/>
      <c r="F295" s="26">
        <f>SUM(F292:F294)</f>
        <v>0</v>
      </c>
      <c r="G295" s="26">
        <f>SUM(G292:G294)</f>
        <v>0</v>
      </c>
      <c r="H295" s="69"/>
      <c r="I295" s="26">
        <f t="shared" ref="I295" si="77">SUM(I292:I294)</f>
        <v>0</v>
      </c>
      <c r="J295" s="26">
        <f t="shared" ref="J295" si="78">SUM(J292:J294)</f>
        <v>0</v>
      </c>
      <c r="K295" s="26">
        <f t="shared" ref="K295" si="79">SUM(K292:K294)</f>
        <v>0</v>
      </c>
      <c r="L295" s="26">
        <f t="shared" ref="L295" si="80">SUM(L292:L294)</f>
        <v>0</v>
      </c>
      <c r="M295" s="26">
        <f t="shared" ref="M295" si="81">SUM(M292:M294)</f>
        <v>0</v>
      </c>
      <c r="N295" s="26">
        <f t="shared" ref="N295" si="82">SUM(N292:N294)</f>
        <v>0</v>
      </c>
      <c r="O295" s="26">
        <f t="shared" ref="O295" si="83">SUM(O292:O294)</f>
        <v>0</v>
      </c>
      <c r="P295" s="26">
        <f t="shared" ref="P295" si="84">SUM(P292:P294)</f>
        <v>0</v>
      </c>
      <c r="Q295" s="26">
        <f t="shared" ref="Q295" si="85">SUM(Q292:Q294)</f>
        <v>0</v>
      </c>
      <c r="R295" s="26">
        <f t="shared" ref="R295" si="86">SUM(R292:R294)</f>
        <v>0</v>
      </c>
      <c r="S295" s="26">
        <f t="shared" ref="S295" si="87">SUM(S292:S294)</f>
        <v>0</v>
      </c>
      <c r="T295" s="26">
        <f t="shared" ref="T295" si="88">SUM(T292:T294)</f>
        <v>0</v>
      </c>
      <c r="U295" s="26">
        <f t="shared" ref="U295" si="89">SUM(U292:U294)</f>
        <v>0</v>
      </c>
      <c r="V295" s="26">
        <f t="shared" ref="V295" si="90">SUM(V292:V294)</f>
        <v>0</v>
      </c>
      <c r="W295" s="26">
        <f t="shared" ref="W295" si="91">SUM(W292:W294)</f>
        <v>0</v>
      </c>
      <c r="X295" s="26">
        <f t="shared" ref="X295" si="92">SUM(X292:X294)</f>
        <v>0</v>
      </c>
      <c r="Y295" s="26">
        <f t="shared" ref="Y295" si="93">SUM(Y292:Y294)</f>
        <v>0</v>
      </c>
      <c r="Z295" s="26">
        <f t="shared" ref="Z295" si="94">SUM(Z292:Z294)</f>
        <v>0</v>
      </c>
      <c r="AA295" s="26">
        <f t="shared" ref="AA295" si="95">SUM(AA292:AA294)</f>
        <v>0</v>
      </c>
      <c r="AB295" s="26">
        <f t="shared" ref="AB295" si="96">SUM(AB292:AB294)</f>
        <v>0</v>
      </c>
      <c r="AC295" s="26">
        <f t="shared" ref="AC295" si="97">SUM(AC292:AC294)</f>
        <v>0</v>
      </c>
      <c r="AD295" s="26">
        <f t="shared" ref="AD295" si="98">SUM(AD292:AD294)</f>
        <v>0</v>
      </c>
      <c r="AE295" s="26">
        <f t="shared" ref="AE295" si="99">SUM(AE292:AE294)</f>
        <v>0</v>
      </c>
      <c r="AF295" s="26">
        <f t="shared" ref="AF295" si="100">SUM(AF292:AF294)</f>
        <v>0</v>
      </c>
      <c r="AG295" s="26">
        <f t="shared" ref="AG295" si="101">SUM(AG292:AG294)</f>
        <v>0</v>
      </c>
      <c r="AH295" s="26">
        <f t="shared" ref="AH295" si="102">SUM(AH292:AH294)</f>
        <v>0</v>
      </c>
    </row>
    <row r="296" spans="1:34" ht="12" customHeight="1">
      <c r="A296" s="1"/>
      <c r="B296" s="1"/>
      <c r="C296" s="1"/>
      <c r="D296" s="25"/>
      <c r="E296" s="79"/>
      <c r="F296" s="25"/>
      <c r="G296" s="25"/>
      <c r="H296" s="69"/>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row>
    <row r="297" spans="1:34" ht="12" customHeight="1">
      <c r="A297" s="16" t="s">
        <v>271</v>
      </c>
      <c r="B297" s="1"/>
      <c r="C297" s="1"/>
      <c r="D297" s="25"/>
      <c r="E297" s="79"/>
      <c r="F297" s="25"/>
      <c r="G297" s="25"/>
      <c r="H297" s="69"/>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row>
    <row r="298" spans="1:34" ht="12" customHeight="1">
      <c r="A298" s="1"/>
      <c r="B298" s="16" t="s">
        <v>190</v>
      </c>
      <c r="C298" s="5" t="s">
        <v>272</v>
      </c>
      <c r="D298" s="25">
        <f>Classification!I298</f>
        <v>0</v>
      </c>
      <c r="E298" s="79"/>
      <c r="F298" s="25">
        <v>0</v>
      </c>
      <c r="G298" s="25">
        <f t="shared" ref="G298:G304" si="103">D298-F298</f>
        <v>0</v>
      </c>
      <c r="H298" s="69"/>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row>
    <row r="299" spans="1:34" ht="12" customHeight="1">
      <c r="A299" s="1"/>
      <c r="B299" s="16" t="s">
        <v>273</v>
      </c>
      <c r="C299" s="5" t="s">
        <v>274</v>
      </c>
      <c r="D299" s="25">
        <f>Classification!I299</f>
        <v>0</v>
      </c>
      <c r="E299" s="79"/>
      <c r="F299" s="25">
        <v>0</v>
      </c>
      <c r="G299" s="25">
        <f t="shared" si="103"/>
        <v>0</v>
      </c>
      <c r="H299" s="69"/>
      <c r="I299" s="25">
        <v>0</v>
      </c>
      <c r="J299" s="25">
        <v>0</v>
      </c>
      <c r="K299" s="25">
        <v>0</v>
      </c>
      <c r="L299" s="25">
        <v>0</v>
      </c>
      <c r="M299" s="25">
        <v>0</v>
      </c>
      <c r="N299" s="25">
        <v>0</v>
      </c>
      <c r="O299" s="25">
        <v>0</v>
      </c>
      <c r="P299" s="25">
        <v>0</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25">
        <v>0</v>
      </c>
      <c r="AH299" s="25">
        <v>0</v>
      </c>
    </row>
    <row r="300" spans="1:34" ht="12" customHeight="1">
      <c r="A300" s="1"/>
      <c r="B300" s="16" t="s">
        <v>275</v>
      </c>
      <c r="C300" s="5" t="s">
        <v>276</v>
      </c>
      <c r="D300" s="25">
        <f>Classification!I300</f>
        <v>0</v>
      </c>
      <c r="E300" s="79"/>
      <c r="F300" s="25">
        <v>0</v>
      </c>
      <c r="G300" s="25">
        <f t="shared" si="103"/>
        <v>0</v>
      </c>
      <c r="H300" s="69"/>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row>
    <row r="301" spans="1:34" ht="12" customHeight="1">
      <c r="A301" s="1"/>
      <c r="B301" s="16" t="s">
        <v>390</v>
      </c>
      <c r="C301" s="5" t="s">
        <v>278</v>
      </c>
      <c r="D301" s="25">
        <f>Classification!I301</f>
        <v>0</v>
      </c>
      <c r="E301" s="79"/>
      <c r="F301" s="25">
        <v>0</v>
      </c>
      <c r="G301" s="25">
        <f t="shared" si="103"/>
        <v>0</v>
      </c>
      <c r="H301" s="69"/>
      <c r="I301" s="25">
        <v>0</v>
      </c>
      <c r="J301" s="25">
        <v>0</v>
      </c>
      <c r="K301" s="25">
        <v>0</v>
      </c>
      <c r="L301" s="25">
        <v>0</v>
      </c>
      <c r="M301" s="25">
        <v>0</v>
      </c>
      <c r="N301" s="25">
        <v>0</v>
      </c>
      <c r="O301" s="25">
        <v>0</v>
      </c>
      <c r="P301" s="25">
        <v>0</v>
      </c>
      <c r="Q301" s="25">
        <v>0</v>
      </c>
      <c r="R301" s="25">
        <v>0</v>
      </c>
      <c r="S301" s="25">
        <v>0</v>
      </c>
      <c r="T301" s="25">
        <v>0</v>
      </c>
      <c r="U301" s="25">
        <v>0</v>
      </c>
      <c r="V301" s="25">
        <v>0</v>
      </c>
      <c r="W301" s="25">
        <v>0</v>
      </c>
      <c r="X301" s="25">
        <v>0</v>
      </c>
      <c r="Y301" s="25">
        <v>0</v>
      </c>
      <c r="Z301" s="25">
        <v>0</v>
      </c>
      <c r="AA301" s="25">
        <v>0</v>
      </c>
      <c r="AB301" s="25">
        <v>0</v>
      </c>
      <c r="AC301" s="25">
        <v>0</v>
      </c>
      <c r="AD301" s="25">
        <v>0</v>
      </c>
      <c r="AE301" s="25">
        <v>0</v>
      </c>
      <c r="AF301" s="25">
        <v>0</v>
      </c>
      <c r="AG301" s="25">
        <v>0</v>
      </c>
      <c r="AH301" s="25">
        <v>0</v>
      </c>
    </row>
    <row r="302" spans="1:34" ht="12" customHeight="1">
      <c r="A302" s="1"/>
      <c r="B302" s="16" t="s">
        <v>280</v>
      </c>
      <c r="C302" s="5" t="s">
        <v>281</v>
      </c>
      <c r="D302" s="25">
        <f>Classification!I302</f>
        <v>0</v>
      </c>
      <c r="E302" s="79"/>
      <c r="F302" s="25">
        <v>0</v>
      </c>
      <c r="G302" s="25">
        <f t="shared" si="103"/>
        <v>0</v>
      </c>
      <c r="H302" s="69"/>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row>
    <row r="303" spans="1:34" ht="12" customHeight="1">
      <c r="A303" s="1"/>
      <c r="B303" s="16" t="s">
        <v>282</v>
      </c>
      <c r="C303" s="5" t="s">
        <v>283</v>
      </c>
      <c r="D303" s="25">
        <f>Classification!I303</f>
        <v>1608.1931025569306</v>
      </c>
      <c r="E303" s="79"/>
      <c r="F303" s="25">
        <v>0</v>
      </c>
      <c r="G303" s="25">
        <f t="shared" si="103"/>
        <v>1608.1931025569306</v>
      </c>
      <c r="H303" s="69" t="s">
        <v>384</v>
      </c>
      <c r="I303" s="25">
        <v>980.86673976046507</v>
      </c>
      <c r="J303" s="25">
        <v>202.60319505096388</v>
      </c>
      <c r="K303" s="25">
        <v>15.198177418313399</v>
      </c>
      <c r="L303" s="25">
        <v>1.1143865065511701E-2</v>
      </c>
      <c r="M303" s="25">
        <v>6.3412991572663099E-2</v>
      </c>
      <c r="N303" s="25">
        <v>1.2987954766358811</v>
      </c>
      <c r="O303" s="25">
        <v>6.5688875734317191</v>
      </c>
      <c r="P303" s="25">
        <v>1.2484454366212052</v>
      </c>
      <c r="Q303" s="25">
        <v>8.3802419541454487</v>
      </c>
      <c r="R303" s="25">
        <v>9.5954324623771875E-2</v>
      </c>
      <c r="S303" s="25">
        <v>0</v>
      </c>
      <c r="T303" s="25">
        <v>0</v>
      </c>
      <c r="U303" s="25">
        <v>0</v>
      </c>
      <c r="V303" s="25">
        <v>0</v>
      </c>
      <c r="W303" s="25">
        <v>0</v>
      </c>
      <c r="X303" s="25">
        <v>0</v>
      </c>
      <c r="Y303" s="25">
        <v>0</v>
      </c>
      <c r="Z303" s="25">
        <v>0</v>
      </c>
      <c r="AA303" s="25">
        <v>0</v>
      </c>
      <c r="AB303" s="25">
        <v>0</v>
      </c>
      <c r="AC303" s="25">
        <v>0</v>
      </c>
      <c r="AD303" s="25">
        <v>311.59267693684382</v>
      </c>
      <c r="AE303" s="25">
        <v>61.14145012540601</v>
      </c>
      <c r="AF303" s="25">
        <v>7.03086157456314</v>
      </c>
      <c r="AG303" s="25">
        <v>0</v>
      </c>
      <c r="AH303" s="25">
        <v>12.093120068278928</v>
      </c>
    </row>
    <row r="304" spans="1:34" ht="12" customHeight="1">
      <c r="A304" s="1"/>
      <c r="B304" s="16" t="s">
        <v>16</v>
      </c>
      <c r="C304" s="5" t="s">
        <v>285</v>
      </c>
      <c r="D304" s="25">
        <f>Classification!I304</f>
        <v>0</v>
      </c>
      <c r="E304" s="79"/>
      <c r="F304" s="25">
        <v>0</v>
      </c>
      <c r="G304" s="25">
        <f t="shared" si="103"/>
        <v>0</v>
      </c>
      <c r="H304" s="69"/>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row>
    <row r="305" spans="1:34" ht="12" customHeight="1">
      <c r="A305" s="1"/>
      <c r="B305" s="16" t="s">
        <v>42</v>
      </c>
      <c r="C305" s="1"/>
      <c r="D305" s="26">
        <f>SUM(D298:D304)</f>
        <v>1608.1931025569306</v>
      </c>
      <c r="E305" s="79"/>
      <c r="F305" s="26">
        <f t="shared" ref="F305:G305" si="104">SUM(F298:F304)</f>
        <v>0</v>
      </c>
      <c r="G305" s="26">
        <f t="shared" si="104"/>
        <v>1608.1931025569306</v>
      </c>
      <c r="H305" s="69"/>
      <c r="I305" s="26">
        <f t="shared" ref="I305:AH305" si="105">SUM(I298:I304)</f>
        <v>980.86673976046507</v>
      </c>
      <c r="J305" s="26">
        <f t="shared" si="105"/>
        <v>202.60319505096388</v>
      </c>
      <c r="K305" s="26">
        <f t="shared" si="105"/>
        <v>15.198177418313399</v>
      </c>
      <c r="L305" s="26">
        <f t="shared" si="105"/>
        <v>1.1143865065511701E-2</v>
      </c>
      <c r="M305" s="26">
        <f t="shared" si="105"/>
        <v>6.3412991572663099E-2</v>
      </c>
      <c r="N305" s="26">
        <f t="shared" si="105"/>
        <v>1.2987954766358811</v>
      </c>
      <c r="O305" s="26">
        <f t="shared" si="105"/>
        <v>6.5688875734317191</v>
      </c>
      <c r="P305" s="26">
        <f t="shared" si="105"/>
        <v>1.2484454366212052</v>
      </c>
      <c r="Q305" s="26">
        <f t="shared" si="105"/>
        <v>8.3802419541454487</v>
      </c>
      <c r="R305" s="26">
        <f t="shared" si="105"/>
        <v>9.5954324623771875E-2</v>
      </c>
      <c r="S305" s="26">
        <f t="shared" si="105"/>
        <v>0</v>
      </c>
      <c r="T305" s="26">
        <f t="shared" si="105"/>
        <v>0</v>
      </c>
      <c r="U305" s="26">
        <f t="shared" si="105"/>
        <v>0</v>
      </c>
      <c r="V305" s="26">
        <f t="shared" si="105"/>
        <v>0</v>
      </c>
      <c r="W305" s="26">
        <f t="shared" si="105"/>
        <v>0</v>
      </c>
      <c r="X305" s="26">
        <f t="shared" si="105"/>
        <v>0</v>
      </c>
      <c r="Y305" s="26">
        <f t="shared" si="105"/>
        <v>0</v>
      </c>
      <c r="Z305" s="26">
        <f t="shared" si="105"/>
        <v>0</v>
      </c>
      <c r="AA305" s="26">
        <f t="shared" si="105"/>
        <v>0</v>
      </c>
      <c r="AB305" s="26">
        <f t="shared" si="105"/>
        <v>0</v>
      </c>
      <c r="AC305" s="26">
        <f t="shared" si="105"/>
        <v>0</v>
      </c>
      <c r="AD305" s="26">
        <f t="shared" si="105"/>
        <v>311.59267693684382</v>
      </c>
      <c r="AE305" s="26">
        <f t="shared" si="105"/>
        <v>61.14145012540601</v>
      </c>
      <c r="AF305" s="26">
        <f t="shared" si="105"/>
        <v>7.03086157456314</v>
      </c>
      <c r="AG305" s="26">
        <f t="shared" si="105"/>
        <v>0</v>
      </c>
      <c r="AH305" s="26">
        <f t="shared" si="105"/>
        <v>12.093120068278928</v>
      </c>
    </row>
    <row r="306" spans="1:34" ht="12" customHeight="1">
      <c r="A306" s="1"/>
      <c r="B306" s="1"/>
      <c r="C306" s="1"/>
      <c r="D306" s="25"/>
      <c r="E306" s="79"/>
      <c r="F306" s="25"/>
      <c r="G306" s="25"/>
      <c r="H306" s="69"/>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row>
    <row r="307" spans="1:34" ht="12" customHeight="1">
      <c r="A307" s="16" t="s">
        <v>286</v>
      </c>
      <c r="B307" s="1"/>
      <c r="C307" s="1"/>
      <c r="D307" s="25"/>
      <c r="E307" s="79"/>
      <c r="F307" s="25"/>
      <c r="G307" s="25"/>
      <c r="H307" s="69"/>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row>
    <row r="308" spans="1:34" ht="12" customHeight="1">
      <c r="A308" s="1"/>
      <c r="B308" s="16" t="s">
        <v>287</v>
      </c>
      <c r="C308" s="5" t="s">
        <v>288</v>
      </c>
      <c r="D308" s="25">
        <f>Classification!I308</f>
        <v>2277.5605062144468</v>
      </c>
      <c r="E308" s="79"/>
      <c r="F308" s="25">
        <v>0</v>
      </c>
      <c r="G308" s="25">
        <f t="shared" ref="G308:G312" si="106">D308-F308</f>
        <v>2277.5605062144468</v>
      </c>
      <c r="H308" s="69" t="s">
        <v>391</v>
      </c>
      <c r="I308" s="25">
        <v>1389.1263087659431</v>
      </c>
      <c r="J308" s="25">
        <v>286.93136088400956</v>
      </c>
      <c r="K308" s="25">
        <v>21.524012632161796</v>
      </c>
      <c r="L308" s="25">
        <v>1.5782201104729485E-2</v>
      </c>
      <c r="M308" s="25">
        <v>8.9806954747646217E-2</v>
      </c>
      <c r="N308" s="25">
        <v>1.8393843864475437</v>
      </c>
      <c r="O308" s="25">
        <v>9.3030114873790861</v>
      </c>
      <c r="P308" s="25">
        <v>1.7680774877663992</v>
      </c>
      <c r="Q308" s="25">
        <v>11.868293724762687</v>
      </c>
      <c r="R308" s="25">
        <v>0.13589274808859392</v>
      </c>
      <c r="S308" s="25">
        <v>0</v>
      </c>
      <c r="T308" s="25">
        <v>0</v>
      </c>
      <c r="U308" s="25">
        <v>0</v>
      </c>
      <c r="V308" s="25">
        <v>0</v>
      </c>
      <c r="W308" s="25">
        <v>0</v>
      </c>
      <c r="X308" s="25">
        <v>0</v>
      </c>
      <c r="Y308" s="25">
        <v>0</v>
      </c>
      <c r="Z308" s="25">
        <v>0</v>
      </c>
      <c r="AA308" s="25">
        <v>0</v>
      </c>
      <c r="AB308" s="25">
        <v>0</v>
      </c>
      <c r="AC308" s="25">
        <v>0</v>
      </c>
      <c r="AD308" s="25">
        <v>441.28480211030518</v>
      </c>
      <c r="AE308" s="25">
        <v>86.589944874717204</v>
      </c>
      <c r="AF308" s="25">
        <v>9.9572698212830808</v>
      </c>
      <c r="AG308" s="25">
        <v>0</v>
      </c>
      <c r="AH308" s="25">
        <v>17.126558135730111</v>
      </c>
    </row>
    <row r="309" spans="1:34" ht="12" customHeight="1">
      <c r="A309" s="1"/>
      <c r="B309" s="16" t="s">
        <v>291</v>
      </c>
      <c r="C309" s="5" t="s">
        <v>292</v>
      </c>
      <c r="D309" s="25">
        <f>Classification!I309</f>
        <v>24.219361744078256</v>
      </c>
      <c r="E309" s="79"/>
      <c r="F309" s="25">
        <v>0</v>
      </c>
      <c r="G309" s="25">
        <f t="shared" si="106"/>
        <v>24.219361744078256</v>
      </c>
      <c r="H309" s="69" t="s">
        <v>391</v>
      </c>
      <c r="I309" s="25">
        <v>14.771837010880601</v>
      </c>
      <c r="J309" s="25">
        <v>3.0512007940113857</v>
      </c>
      <c r="K309" s="25">
        <v>0.2288843026123992</v>
      </c>
      <c r="L309" s="25">
        <v>1.6782642508521132E-4</v>
      </c>
      <c r="M309" s="25">
        <v>9.5499861287220327E-4</v>
      </c>
      <c r="N309" s="25">
        <v>1.955983857299462E-2</v>
      </c>
      <c r="O309" s="25">
        <v>9.8927339101363462E-2</v>
      </c>
      <c r="P309" s="25">
        <v>1.8801567796304059E-2</v>
      </c>
      <c r="Q309" s="25">
        <v>0.1262063063618723</v>
      </c>
      <c r="R309" s="25">
        <v>1.4450705548213719E-3</v>
      </c>
      <c r="S309" s="25">
        <v>0</v>
      </c>
      <c r="T309" s="25">
        <v>0</v>
      </c>
      <c r="U309" s="25">
        <v>0</v>
      </c>
      <c r="V309" s="25">
        <v>0</v>
      </c>
      <c r="W309" s="25">
        <v>0</v>
      </c>
      <c r="X309" s="25">
        <v>0</v>
      </c>
      <c r="Y309" s="25">
        <v>0</v>
      </c>
      <c r="Z309" s="25">
        <v>0</v>
      </c>
      <c r="AA309" s="25">
        <v>0</v>
      </c>
      <c r="AB309" s="25">
        <v>0</v>
      </c>
      <c r="AC309" s="25">
        <v>0</v>
      </c>
      <c r="AD309" s="25">
        <v>4.6925806033743891</v>
      </c>
      <c r="AE309" s="25">
        <v>0.92078923593835393</v>
      </c>
      <c r="AF309" s="25">
        <v>0.10588465998028758</v>
      </c>
      <c r="AG309" s="25">
        <v>0</v>
      </c>
      <c r="AH309" s="25">
        <v>0.18212218985552542</v>
      </c>
    </row>
    <row r="310" spans="1:34" ht="12" customHeight="1">
      <c r="A310" s="1"/>
      <c r="B310" s="16" t="s">
        <v>293</v>
      </c>
      <c r="C310" s="5" t="s">
        <v>294</v>
      </c>
      <c r="D310" s="25">
        <f>Classification!I310</f>
        <v>95.65200908252244</v>
      </c>
      <c r="E310" s="79"/>
      <c r="F310" s="25">
        <v>0</v>
      </c>
      <c r="G310" s="25">
        <f t="shared" si="106"/>
        <v>95.65200908252244</v>
      </c>
      <c r="H310" s="69" t="s">
        <v>391</v>
      </c>
      <c r="I310" s="25">
        <v>58.339930790115332</v>
      </c>
      <c r="J310" s="25">
        <v>12.050420202866668</v>
      </c>
      <c r="K310" s="25">
        <v>0.90395624887518022</v>
      </c>
      <c r="L310" s="25">
        <v>6.6281411154292373E-4</v>
      </c>
      <c r="M310" s="25">
        <v>3.7716739589383772E-3</v>
      </c>
      <c r="N310" s="25">
        <v>7.7249676379032031E-2</v>
      </c>
      <c r="O310" s="25">
        <v>0.39070388552031282</v>
      </c>
      <c r="P310" s="25">
        <v>7.4254959838380388E-2</v>
      </c>
      <c r="Q310" s="25">
        <v>0.4984395084378741</v>
      </c>
      <c r="R310" s="25">
        <v>5.7071653371896132E-3</v>
      </c>
      <c r="S310" s="25">
        <v>0</v>
      </c>
      <c r="T310" s="25">
        <v>0</v>
      </c>
      <c r="U310" s="25">
        <v>0</v>
      </c>
      <c r="V310" s="25">
        <v>0</v>
      </c>
      <c r="W310" s="25">
        <v>0</v>
      </c>
      <c r="X310" s="25">
        <v>0</v>
      </c>
      <c r="Y310" s="25">
        <v>0</v>
      </c>
      <c r="Z310" s="25">
        <v>0</v>
      </c>
      <c r="AA310" s="25">
        <v>0</v>
      </c>
      <c r="AB310" s="25">
        <v>0</v>
      </c>
      <c r="AC310" s="25">
        <v>0</v>
      </c>
      <c r="AD310" s="25">
        <v>18.53288981094569</v>
      </c>
      <c r="AE310" s="25">
        <v>3.6365673583697613</v>
      </c>
      <c r="AF310" s="25">
        <v>0.41818114635537951</v>
      </c>
      <c r="AG310" s="25">
        <v>0</v>
      </c>
      <c r="AH310" s="25">
        <v>0.71927384141115736</v>
      </c>
    </row>
    <row r="311" spans="1:34" ht="12" customHeight="1">
      <c r="A311" s="1"/>
      <c r="B311" s="16" t="s">
        <v>295</v>
      </c>
      <c r="C311" s="5" t="s">
        <v>296</v>
      </c>
      <c r="D311" s="25">
        <f>Classification!I311</f>
        <v>1124.7340292494569</v>
      </c>
      <c r="E311" s="79"/>
      <c r="F311" s="25">
        <v>0</v>
      </c>
      <c r="G311" s="25">
        <f t="shared" si="106"/>
        <v>1124.7340292494569</v>
      </c>
      <c r="H311" s="69" t="s">
        <v>392</v>
      </c>
      <c r="I311" s="25">
        <v>685.99610246650218</v>
      </c>
      <c r="J311" s="25">
        <v>141.69611071343181</v>
      </c>
      <c r="K311" s="25">
        <v>10.62926292729987</v>
      </c>
      <c r="L311" s="25">
        <v>7.7937681965039628E-3</v>
      </c>
      <c r="M311" s="25">
        <v>4.4349617844327491E-2</v>
      </c>
      <c r="N311" s="25">
        <v>0.90834829927143679</v>
      </c>
      <c r="O311" s="25">
        <v>4.5941319959684375</v>
      </c>
      <c r="P311" s="25">
        <v>0.87313461548648685</v>
      </c>
      <c r="Q311" s="25">
        <v>5.860952446683986</v>
      </c>
      <c r="R311" s="25">
        <v>6.7108293143661707E-2</v>
      </c>
      <c r="S311" s="25">
        <v>0</v>
      </c>
      <c r="T311" s="25">
        <v>0</v>
      </c>
      <c r="U311" s="25">
        <v>0</v>
      </c>
      <c r="V311" s="25">
        <v>0</v>
      </c>
      <c r="W311" s="25">
        <v>0</v>
      </c>
      <c r="X311" s="25">
        <v>0</v>
      </c>
      <c r="Y311" s="25">
        <v>0</v>
      </c>
      <c r="Z311" s="25">
        <v>0</v>
      </c>
      <c r="AA311" s="25">
        <v>0</v>
      </c>
      <c r="AB311" s="25">
        <v>0</v>
      </c>
      <c r="AC311" s="25">
        <v>0</v>
      </c>
      <c r="AD311" s="25">
        <v>217.92089921203623</v>
      </c>
      <c r="AE311" s="25">
        <v>42.760952925594452</v>
      </c>
      <c r="AF311" s="25">
        <v>4.9172262057837299</v>
      </c>
      <c r="AG311" s="25">
        <v>0</v>
      </c>
      <c r="AH311" s="25">
        <v>8.4576557622136246</v>
      </c>
    </row>
    <row r="312" spans="1:34" ht="12" customHeight="1">
      <c r="A312" s="1"/>
      <c r="B312" s="16" t="s">
        <v>299</v>
      </c>
      <c r="C312" s="5" t="s">
        <v>300</v>
      </c>
      <c r="D312" s="25">
        <f>Classification!I312</f>
        <v>52.803276677548652</v>
      </c>
      <c r="E312" s="79"/>
      <c r="F312" s="25">
        <v>0</v>
      </c>
      <c r="G312" s="25">
        <f t="shared" si="106"/>
        <v>52.803276677548652</v>
      </c>
      <c r="H312" s="69" t="s">
        <v>391</v>
      </c>
      <c r="I312" s="25">
        <v>32.205695796748053</v>
      </c>
      <c r="J312" s="25">
        <v>6.6522562166334662</v>
      </c>
      <c r="K312" s="25">
        <v>0.49901567537985714</v>
      </c>
      <c r="L312" s="25">
        <v>3.6589672557102177E-4</v>
      </c>
      <c r="M312" s="25">
        <v>2.0820968163826931E-3</v>
      </c>
      <c r="N312" s="25">
        <v>4.2644541125884686E-2</v>
      </c>
      <c r="O312" s="25">
        <v>0.21568230049745996</v>
      </c>
      <c r="P312" s="25">
        <v>4.0991352159091159E-2</v>
      </c>
      <c r="Q312" s="25">
        <v>0.27515615744526445</v>
      </c>
      <c r="R312" s="25">
        <v>3.1505562009068394E-3</v>
      </c>
      <c r="S312" s="25">
        <v>0</v>
      </c>
      <c r="T312" s="25">
        <v>0</v>
      </c>
      <c r="U312" s="25">
        <v>0</v>
      </c>
      <c r="V312" s="25">
        <v>0</v>
      </c>
      <c r="W312" s="25">
        <v>0</v>
      </c>
      <c r="X312" s="25">
        <v>0</v>
      </c>
      <c r="Y312" s="25">
        <v>0</v>
      </c>
      <c r="Z312" s="25">
        <v>0</v>
      </c>
      <c r="AA312" s="25">
        <v>0</v>
      </c>
      <c r="AB312" s="25">
        <v>0</v>
      </c>
      <c r="AC312" s="25">
        <v>0</v>
      </c>
      <c r="AD312" s="25">
        <v>10.230807671563033</v>
      </c>
      <c r="AE312" s="25">
        <v>2.0075132161089879</v>
      </c>
      <c r="AF312" s="25">
        <v>0.23085071588289593</v>
      </c>
      <c r="AG312" s="25">
        <v>0</v>
      </c>
      <c r="AH312" s="25">
        <v>0.39706448426179802</v>
      </c>
    </row>
    <row r="313" spans="1:34" ht="12" customHeight="1">
      <c r="A313" s="1"/>
      <c r="B313" s="16" t="s">
        <v>42</v>
      </c>
      <c r="C313" s="1"/>
      <c r="D313" s="26">
        <f>SUM(D308:D312)</f>
        <v>3574.9691829680532</v>
      </c>
      <c r="E313" s="79"/>
      <c r="F313" s="26">
        <f>SUM(F308:F312)</f>
        <v>0</v>
      </c>
      <c r="G313" s="26">
        <f>SUM(G308:G312)</f>
        <v>3574.9691829680532</v>
      </c>
      <c r="H313" s="69"/>
      <c r="I313" s="26">
        <f t="shared" ref="I313:AH313" si="107">SUM(I308:I312)</f>
        <v>2180.4398748301892</v>
      </c>
      <c r="J313" s="26">
        <f t="shared" si="107"/>
        <v>450.38134881095294</v>
      </c>
      <c r="K313" s="26">
        <f t="shared" si="107"/>
        <v>33.785131786329103</v>
      </c>
      <c r="L313" s="26">
        <f t="shared" si="107"/>
        <v>2.4772506563432606E-2</v>
      </c>
      <c r="M313" s="26">
        <f t="shared" si="107"/>
        <v>0.140965341980167</v>
      </c>
      <c r="N313" s="26">
        <f t="shared" si="107"/>
        <v>2.8871867417968917</v>
      </c>
      <c r="O313" s="26">
        <f t="shared" si="107"/>
        <v>14.602457008466661</v>
      </c>
      <c r="P313" s="26">
        <f t="shared" si="107"/>
        <v>2.7752599830466615</v>
      </c>
      <c r="Q313" s="26">
        <f t="shared" si="107"/>
        <v>18.629048143691683</v>
      </c>
      <c r="R313" s="26">
        <f t="shared" si="107"/>
        <v>0.21330383332517347</v>
      </c>
      <c r="S313" s="26">
        <f t="shared" si="107"/>
        <v>0</v>
      </c>
      <c r="T313" s="26">
        <f t="shared" si="107"/>
        <v>0</v>
      </c>
      <c r="U313" s="26">
        <f t="shared" si="107"/>
        <v>0</v>
      </c>
      <c r="V313" s="26">
        <f t="shared" si="107"/>
        <v>0</v>
      </c>
      <c r="W313" s="26">
        <f t="shared" si="107"/>
        <v>0</v>
      </c>
      <c r="X313" s="26">
        <f t="shared" si="107"/>
        <v>0</v>
      </c>
      <c r="Y313" s="26">
        <f t="shared" si="107"/>
        <v>0</v>
      </c>
      <c r="Z313" s="26">
        <f t="shared" si="107"/>
        <v>0</v>
      </c>
      <c r="AA313" s="26">
        <f t="shared" si="107"/>
        <v>0</v>
      </c>
      <c r="AB313" s="26">
        <f t="shared" si="107"/>
        <v>0</v>
      </c>
      <c r="AC313" s="26">
        <f t="shared" si="107"/>
        <v>0</v>
      </c>
      <c r="AD313" s="26">
        <f t="shared" si="107"/>
        <v>692.66197940822451</v>
      </c>
      <c r="AE313" s="26">
        <f t="shared" si="107"/>
        <v>135.91576761072875</v>
      </c>
      <c r="AF313" s="26">
        <f t="shared" si="107"/>
        <v>15.629412549285375</v>
      </c>
      <c r="AG313" s="26">
        <f t="shared" si="107"/>
        <v>0</v>
      </c>
      <c r="AH313" s="26">
        <f t="shared" si="107"/>
        <v>26.882674413472216</v>
      </c>
    </row>
    <row r="314" spans="1:34" ht="12" customHeight="1">
      <c r="A314" s="1"/>
      <c r="B314" s="1"/>
      <c r="C314" s="1"/>
      <c r="D314" s="25"/>
      <c r="E314" s="79"/>
      <c r="F314" s="25"/>
      <c r="G314" s="25"/>
      <c r="H314" s="69"/>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row>
    <row r="315" spans="1:34" ht="12" customHeight="1">
      <c r="A315" s="16" t="s">
        <v>301</v>
      </c>
      <c r="B315" s="1"/>
      <c r="C315" s="1"/>
      <c r="D315" s="25">
        <f>SUM(D216, D235,D249,D266,D283,D289,D295,D305,D313)</f>
        <v>6409.6505969512764</v>
      </c>
      <c r="E315" s="79"/>
      <c r="F315" s="25">
        <f t="shared" ref="F315:G315" si="108">SUM(F216, F235,F249,F266,F283,F289,F295,F305,F313)</f>
        <v>0</v>
      </c>
      <c r="G315" s="25">
        <f t="shared" si="108"/>
        <v>6409.6505969512764</v>
      </c>
      <c r="H315" s="69"/>
      <c r="I315" s="25">
        <f t="shared" ref="I315:AH315" si="109">SUM(I216, I235,I249,I266,I283,I289,I295,I305,I313)</f>
        <v>3909.3645371562297</v>
      </c>
      <c r="J315" s="25">
        <f t="shared" si="109"/>
        <v>807.49985063231861</v>
      </c>
      <c r="K315" s="25">
        <f t="shared" si="109"/>
        <v>60.574197717288968</v>
      </c>
      <c r="L315" s="25">
        <f t="shared" si="109"/>
        <v>4.4415239224652112E-2</v>
      </c>
      <c r="M315" s="25">
        <f t="shared" si="109"/>
        <v>0.25274024533617701</v>
      </c>
      <c r="N315" s="25">
        <f t="shared" si="109"/>
        <v>5.17650846089367</v>
      </c>
      <c r="O315" s="25">
        <f t="shared" si="109"/>
        <v>26.181106043427974</v>
      </c>
      <c r="P315" s="25">
        <f t="shared" si="109"/>
        <v>4.9758322090657821</v>
      </c>
      <c r="Q315" s="25">
        <f t="shared" si="109"/>
        <v>33.400480799589175</v>
      </c>
      <c r="R315" s="25">
        <f t="shared" si="109"/>
        <v>0.38243771418180394</v>
      </c>
      <c r="S315" s="25">
        <f t="shared" si="109"/>
        <v>0</v>
      </c>
      <c r="T315" s="25">
        <f t="shared" si="109"/>
        <v>0</v>
      </c>
      <c r="U315" s="25">
        <f t="shared" si="109"/>
        <v>0</v>
      </c>
      <c r="V315" s="25">
        <f t="shared" si="109"/>
        <v>0</v>
      </c>
      <c r="W315" s="25">
        <f t="shared" si="109"/>
        <v>0</v>
      </c>
      <c r="X315" s="25">
        <f t="shared" si="109"/>
        <v>0</v>
      </c>
      <c r="Y315" s="25">
        <f t="shared" si="109"/>
        <v>0</v>
      </c>
      <c r="Z315" s="25">
        <f t="shared" si="109"/>
        <v>0</v>
      </c>
      <c r="AA315" s="25">
        <f t="shared" si="109"/>
        <v>0</v>
      </c>
      <c r="AB315" s="25">
        <f t="shared" si="109"/>
        <v>0</v>
      </c>
      <c r="AC315" s="25">
        <f t="shared" si="109"/>
        <v>0</v>
      </c>
      <c r="AD315" s="25">
        <f t="shared" si="109"/>
        <v>1241.8907807516764</v>
      </c>
      <c r="AE315" s="25">
        <f t="shared" si="109"/>
        <v>243.68673865824022</v>
      </c>
      <c r="AF315" s="25">
        <f t="shared" si="109"/>
        <v>28.022360011884885</v>
      </c>
      <c r="AG315" s="25">
        <f t="shared" si="109"/>
        <v>0</v>
      </c>
      <c r="AH315" s="25">
        <f t="shared" si="109"/>
        <v>48.198611311917077</v>
      </c>
    </row>
    <row r="316" spans="1:34" ht="12" customHeight="1">
      <c r="A316" s="1"/>
      <c r="B316" s="1"/>
      <c r="C316" s="1"/>
      <c r="D316" s="25"/>
      <c r="E316" s="79"/>
      <c r="F316" s="25"/>
      <c r="G316" s="25"/>
      <c r="H316" s="69"/>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row>
    <row r="317" spans="1:34" ht="12" customHeight="1">
      <c r="A317" s="16" t="s">
        <v>187</v>
      </c>
      <c r="B317" s="1"/>
      <c r="C317" s="1"/>
      <c r="D317" s="30">
        <f>D207</f>
        <v>524877.69049213524</v>
      </c>
      <c r="E317" s="79"/>
      <c r="F317" s="30">
        <f t="shared" ref="F317:G317" si="110">F207</f>
        <v>0</v>
      </c>
      <c r="G317" s="30">
        <f t="shared" si="110"/>
        <v>524877.69049213524</v>
      </c>
      <c r="H317" s="69"/>
      <c r="I317" s="30">
        <f t="shared" ref="I317:AH317" si="111">I207</f>
        <v>322513.03391238319</v>
      </c>
      <c r="J317" s="30">
        <f t="shared" si="111"/>
        <v>66616.767056639859</v>
      </c>
      <c r="K317" s="30">
        <f t="shared" si="111"/>
        <v>4997.2234865624405</v>
      </c>
      <c r="L317" s="30">
        <f t="shared" si="111"/>
        <v>3.6641488452000002</v>
      </c>
      <c r="M317" s="30">
        <f t="shared" si="111"/>
        <v>20.8504534536</v>
      </c>
      <c r="N317" s="30">
        <f t="shared" si="111"/>
        <v>427.04931528600002</v>
      </c>
      <c r="O317" s="30">
        <f t="shared" si="111"/>
        <v>2159.8773562799997</v>
      </c>
      <c r="P317" s="30">
        <f t="shared" si="111"/>
        <v>410.49401424000007</v>
      </c>
      <c r="Q317" s="30">
        <f t="shared" si="111"/>
        <v>2755.4581555200002</v>
      </c>
      <c r="R317" s="30">
        <f t="shared" si="111"/>
        <v>31.550178120000002</v>
      </c>
      <c r="S317" s="30">
        <f t="shared" si="111"/>
        <v>0</v>
      </c>
      <c r="T317" s="30">
        <f t="shared" si="111"/>
        <v>0</v>
      </c>
      <c r="U317" s="30">
        <f t="shared" si="111"/>
        <v>0</v>
      </c>
      <c r="V317" s="30">
        <f t="shared" si="111"/>
        <v>0</v>
      </c>
      <c r="W317" s="30">
        <f t="shared" si="111"/>
        <v>0</v>
      </c>
      <c r="X317" s="30">
        <f t="shared" si="111"/>
        <v>0</v>
      </c>
      <c r="Y317" s="30">
        <f t="shared" si="111"/>
        <v>0</v>
      </c>
      <c r="Z317" s="30">
        <f t="shared" si="111"/>
        <v>0</v>
      </c>
      <c r="AA317" s="30">
        <f t="shared" si="111"/>
        <v>0</v>
      </c>
      <c r="AB317" s="30">
        <f t="shared" si="111"/>
        <v>0</v>
      </c>
      <c r="AC317" s="30">
        <f t="shared" si="111"/>
        <v>0</v>
      </c>
      <c r="AD317" s="30">
        <f t="shared" si="111"/>
        <v>96458.665348349285</v>
      </c>
      <c r="AE317" s="30">
        <f t="shared" si="111"/>
        <v>19096.149332316894</v>
      </c>
      <c r="AF317" s="30">
        <f t="shared" si="111"/>
        <v>2106.4331946472207</v>
      </c>
      <c r="AG317" s="30">
        <f t="shared" si="111"/>
        <v>0</v>
      </c>
      <c r="AH317" s="30">
        <f t="shared" si="111"/>
        <v>7280.4745394915999</v>
      </c>
    </row>
    <row r="318" spans="1:34" ht="12" customHeight="1">
      <c r="A318" s="1"/>
      <c r="B318" s="1"/>
      <c r="C318" s="1"/>
      <c r="D318" s="25"/>
      <c r="E318" s="79"/>
      <c r="F318" s="25"/>
      <c r="G318" s="25"/>
      <c r="H318" s="69"/>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row>
    <row r="319" spans="1:34" ht="12" customHeight="1" thickBot="1">
      <c r="A319" s="16" t="s">
        <v>302</v>
      </c>
      <c r="B319" s="1"/>
      <c r="C319" s="1"/>
      <c r="D319" s="40">
        <f>D315+D317</f>
        <v>531287.34108908649</v>
      </c>
      <c r="E319" s="79"/>
      <c r="F319" s="40">
        <f t="shared" ref="F319:G319" si="112">F315+F317</f>
        <v>0</v>
      </c>
      <c r="G319" s="40">
        <f t="shared" si="112"/>
        <v>531287.34108908649</v>
      </c>
      <c r="H319" s="69"/>
      <c r="I319" s="40">
        <f t="shared" ref="I319:AH319" si="113">I315+I317</f>
        <v>326422.39844953944</v>
      </c>
      <c r="J319" s="40">
        <f t="shared" si="113"/>
        <v>67424.266907272176</v>
      </c>
      <c r="K319" s="40">
        <f t="shared" si="113"/>
        <v>5057.7976842797298</v>
      </c>
      <c r="L319" s="40">
        <f t="shared" si="113"/>
        <v>3.7085640844246521</v>
      </c>
      <c r="M319" s="40">
        <f t="shared" si="113"/>
        <v>21.103193698936177</v>
      </c>
      <c r="N319" s="40">
        <f t="shared" si="113"/>
        <v>432.2258237468937</v>
      </c>
      <c r="O319" s="40">
        <f t="shared" si="113"/>
        <v>2186.0584623234276</v>
      </c>
      <c r="P319" s="40">
        <f t="shared" si="113"/>
        <v>415.46984644906587</v>
      </c>
      <c r="Q319" s="40">
        <f t="shared" si="113"/>
        <v>2788.8586363195896</v>
      </c>
      <c r="R319" s="40">
        <f t="shared" si="113"/>
        <v>31.932615834181806</v>
      </c>
      <c r="S319" s="40">
        <f t="shared" si="113"/>
        <v>0</v>
      </c>
      <c r="T319" s="40">
        <f t="shared" si="113"/>
        <v>0</v>
      </c>
      <c r="U319" s="40">
        <f t="shared" si="113"/>
        <v>0</v>
      </c>
      <c r="V319" s="40">
        <f t="shared" si="113"/>
        <v>0</v>
      </c>
      <c r="W319" s="40">
        <f t="shared" si="113"/>
        <v>0</v>
      </c>
      <c r="X319" s="40">
        <f t="shared" si="113"/>
        <v>0</v>
      </c>
      <c r="Y319" s="40">
        <f t="shared" si="113"/>
        <v>0</v>
      </c>
      <c r="Z319" s="40">
        <f t="shared" si="113"/>
        <v>0</v>
      </c>
      <c r="AA319" s="40">
        <f t="shared" si="113"/>
        <v>0</v>
      </c>
      <c r="AB319" s="40">
        <f t="shared" si="113"/>
        <v>0</v>
      </c>
      <c r="AC319" s="40">
        <f t="shared" si="113"/>
        <v>0</v>
      </c>
      <c r="AD319" s="40">
        <f t="shared" si="113"/>
        <v>97700.556129100965</v>
      </c>
      <c r="AE319" s="40">
        <f t="shared" si="113"/>
        <v>19339.836070975136</v>
      </c>
      <c r="AF319" s="40">
        <f t="shared" si="113"/>
        <v>2134.4555546591055</v>
      </c>
      <c r="AG319" s="40">
        <f t="shared" si="113"/>
        <v>0</v>
      </c>
      <c r="AH319" s="40">
        <f t="shared" si="113"/>
        <v>7328.6731508035173</v>
      </c>
    </row>
    <row r="320" spans="1:34" ht="12" customHeight="1">
      <c r="A320" s="1"/>
      <c r="B320" s="1"/>
      <c r="C320" s="1"/>
      <c r="D320" s="25"/>
      <c r="E320" s="79"/>
      <c r="F320" s="25"/>
      <c r="G320" s="25"/>
      <c r="H320" s="69"/>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row>
    <row r="321" spans="1:34" ht="12" customHeight="1">
      <c r="A321" s="16" t="s">
        <v>303</v>
      </c>
      <c r="B321" s="1"/>
      <c r="C321" s="1"/>
      <c r="D321" s="25"/>
      <c r="E321" s="79"/>
      <c r="F321" s="25"/>
      <c r="G321" s="25"/>
      <c r="H321" s="69"/>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row>
    <row r="322" spans="1:34" ht="12" customHeight="1">
      <c r="A322" s="1"/>
      <c r="B322" s="16" t="s">
        <v>304</v>
      </c>
      <c r="C322" s="1"/>
      <c r="D322" s="25">
        <f>Classification!I322</f>
        <v>0</v>
      </c>
      <c r="E322" s="79"/>
      <c r="F322" s="25">
        <v>0</v>
      </c>
      <c r="G322" s="25">
        <f t="shared" ref="G322:G327" si="114">D322-F322</f>
        <v>0</v>
      </c>
      <c r="H322" s="69"/>
      <c r="I322" s="25">
        <v>0</v>
      </c>
      <c r="J322" s="25">
        <v>0</v>
      </c>
      <c r="K322" s="25">
        <v>0</v>
      </c>
      <c r="L322" s="25">
        <v>0</v>
      </c>
      <c r="M322" s="25">
        <v>0</v>
      </c>
      <c r="N322" s="25">
        <v>0</v>
      </c>
      <c r="O322" s="25">
        <v>0</v>
      </c>
      <c r="P322" s="25">
        <v>0</v>
      </c>
      <c r="Q322" s="25">
        <v>0</v>
      </c>
      <c r="R322" s="25">
        <v>0</v>
      </c>
      <c r="S322" s="25">
        <v>0</v>
      </c>
      <c r="T322" s="25">
        <v>0</v>
      </c>
      <c r="U322" s="25">
        <v>0</v>
      </c>
      <c r="V322" s="25">
        <v>0</v>
      </c>
      <c r="W322" s="25">
        <v>0</v>
      </c>
      <c r="X322" s="25">
        <v>0</v>
      </c>
      <c r="Y322" s="25">
        <v>0</v>
      </c>
      <c r="Z322" s="25">
        <v>0</v>
      </c>
      <c r="AA322" s="25">
        <v>0</v>
      </c>
      <c r="AB322" s="25">
        <v>0</v>
      </c>
      <c r="AC322" s="25">
        <v>0</v>
      </c>
      <c r="AD322" s="25">
        <v>0</v>
      </c>
      <c r="AE322" s="25">
        <v>0</v>
      </c>
      <c r="AF322" s="25">
        <v>0</v>
      </c>
      <c r="AG322" s="25">
        <v>0</v>
      </c>
      <c r="AH322" s="25">
        <v>0</v>
      </c>
    </row>
    <row r="323" spans="1:34" ht="12" customHeight="1">
      <c r="A323" s="1"/>
      <c r="B323" s="16" t="s">
        <v>305</v>
      </c>
      <c r="C323" s="1"/>
      <c r="D323" s="25">
        <f>Classification!I323</f>
        <v>0</v>
      </c>
      <c r="E323" s="79"/>
      <c r="F323" s="25">
        <v>0</v>
      </c>
      <c r="G323" s="25">
        <f t="shared" si="114"/>
        <v>0</v>
      </c>
      <c r="H323" s="69"/>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row>
    <row r="324" spans="1:34" ht="12" customHeight="1">
      <c r="A324" s="1"/>
      <c r="B324" s="16" t="s">
        <v>306</v>
      </c>
      <c r="C324" s="1"/>
      <c r="D324" s="25">
        <f>Classification!I324</f>
        <v>0</v>
      </c>
      <c r="E324" s="79"/>
      <c r="F324" s="25">
        <v>0</v>
      </c>
      <c r="G324" s="25">
        <f t="shared" si="114"/>
        <v>0</v>
      </c>
      <c r="H324" s="69"/>
      <c r="I324" s="25">
        <v>0</v>
      </c>
      <c r="J324" s="25">
        <v>0</v>
      </c>
      <c r="K324" s="25">
        <v>0</v>
      </c>
      <c r="L324" s="25">
        <v>0</v>
      </c>
      <c r="M324" s="25">
        <v>0</v>
      </c>
      <c r="N324" s="25">
        <v>0</v>
      </c>
      <c r="O324" s="25">
        <v>0</v>
      </c>
      <c r="P324" s="25">
        <v>0</v>
      </c>
      <c r="Q324" s="25">
        <v>0</v>
      </c>
      <c r="R324" s="25">
        <v>0</v>
      </c>
      <c r="S324" s="25">
        <v>0</v>
      </c>
      <c r="T324" s="25">
        <v>0</v>
      </c>
      <c r="U324" s="25">
        <v>0</v>
      </c>
      <c r="V324" s="25">
        <v>0</v>
      </c>
      <c r="W324" s="25">
        <v>0</v>
      </c>
      <c r="X324" s="25">
        <v>0</v>
      </c>
      <c r="Y324" s="25">
        <v>0</v>
      </c>
      <c r="Z324" s="25">
        <v>0</v>
      </c>
      <c r="AA324" s="25">
        <v>0</v>
      </c>
      <c r="AB324" s="25">
        <v>0</v>
      </c>
      <c r="AC324" s="25">
        <v>0</v>
      </c>
      <c r="AD324" s="25">
        <v>0</v>
      </c>
      <c r="AE324" s="25">
        <v>0</v>
      </c>
      <c r="AF324" s="25">
        <v>0</v>
      </c>
      <c r="AG324" s="25">
        <v>0</v>
      </c>
      <c r="AH324" s="25">
        <v>0</v>
      </c>
    </row>
    <row r="325" spans="1:34" ht="12" customHeight="1">
      <c r="A325" s="1"/>
      <c r="B325" s="16" t="s">
        <v>307</v>
      </c>
      <c r="C325" s="1"/>
      <c r="D325" s="25">
        <f>Classification!I325</f>
        <v>0</v>
      </c>
      <c r="E325" s="79"/>
      <c r="F325" s="25">
        <v>0</v>
      </c>
      <c r="G325" s="25">
        <f t="shared" si="114"/>
        <v>0</v>
      </c>
      <c r="H325" s="69"/>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row>
    <row r="326" spans="1:34" ht="12" customHeight="1">
      <c r="A326" s="1"/>
      <c r="B326" s="16" t="s">
        <v>308</v>
      </c>
      <c r="C326" s="1"/>
      <c r="D326" s="25">
        <f>Classification!I326</f>
        <v>0</v>
      </c>
      <c r="E326" s="79"/>
      <c r="F326" s="25">
        <v>0</v>
      </c>
      <c r="G326" s="25">
        <f t="shared" si="114"/>
        <v>0</v>
      </c>
      <c r="H326" s="69"/>
      <c r="I326" s="25">
        <v>0</v>
      </c>
      <c r="J326" s="25">
        <v>0</v>
      </c>
      <c r="K326" s="25">
        <v>0</v>
      </c>
      <c r="L326" s="25">
        <v>0</v>
      </c>
      <c r="M326" s="25">
        <v>0</v>
      </c>
      <c r="N326" s="25">
        <v>0</v>
      </c>
      <c r="O326" s="25">
        <v>0</v>
      </c>
      <c r="P326" s="25">
        <v>0</v>
      </c>
      <c r="Q326" s="25">
        <v>0</v>
      </c>
      <c r="R326" s="25">
        <v>0</v>
      </c>
      <c r="S326" s="25">
        <v>0</v>
      </c>
      <c r="T326" s="25">
        <v>0</v>
      </c>
      <c r="U326" s="25">
        <v>0</v>
      </c>
      <c r="V326" s="25">
        <v>0</v>
      </c>
      <c r="W326" s="25">
        <v>0</v>
      </c>
      <c r="X326" s="25">
        <v>0</v>
      </c>
      <c r="Y326" s="25">
        <v>0</v>
      </c>
      <c r="Z326" s="25">
        <v>0</v>
      </c>
      <c r="AA326" s="25">
        <v>0</v>
      </c>
      <c r="AB326" s="25">
        <v>0</v>
      </c>
      <c r="AC326" s="25">
        <v>0</v>
      </c>
      <c r="AD326" s="25">
        <v>0</v>
      </c>
      <c r="AE326" s="25">
        <v>0</v>
      </c>
      <c r="AF326" s="25">
        <v>0</v>
      </c>
      <c r="AG326" s="25">
        <v>0</v>
      </c>
      <c r="AH326" s="25">
        <v>0</v>
      </c>
    </row>
    <row r="327" spans="1:34" ht="12" customHeight="1">
      <c r="A327" s="1"/>
      <c r="B327" s="16" t="s">
        <v>309</v>
      </c>
      <c r="C327" s="1"/>
      <c r="D327" s="25">
        <f>Classification!I327</f>
        <v>0</v>
      </c>
      <c r="E327" s="79"/>
      <c r="F327" s="25">
        <v>0</v>
      </c>
      <c r="G327" s="25">
        <f t="shared" si="114"/>
        <v>0</v>
      </c>
      <c r="H327" s="69"/>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row>
    <row r="328" spans="1:34" ht="12" customHeight="1" thickBot="1">
      <c r="A328" s="1"/>
      <c r="B328" s="16" t="s">
        <v>42</v>
      </c>
      <c r="C328" s="1"/>
      <c r="D328" s="47">
        <f>SUM(D322:D327)</f>
        <v>0</v>
      </c>
      <c r="E328" s="79"/>
      <c r="F328" s="47">
        <f t="shared" ref="F328:G328" si="115">SUM(F322:F327)</f>
        <v>0</v>
      </c>
      <c r="G328" s="47">
        <f t="shared" si="115"/>
        <v>0</v>
      </c>
      <c r="H328" s="69"/>
      <c r="I328" s="47">
        <f t="shared" ref="I328:AH328" si="116">SUM(I322:I327)</f>
        <v>0</v>
      </c>
      <c r="J328" s="47">
        <f t="shared" si="116"/>
        <v>0</v>
      </c>
      <c r="K328" s="47">
        <f t="shared" si="116"/>
        <v>0</v>
      </c>
      <c r="L328" s="47">
        <f t="shared" si="116"/>
        <v>0</v>
      </c>
      <c r="M328" s="47">
        <f t="shared" si="116"/>
        <v>0</v>
      </c>
      <c r="N328" s="47">
        <f t="shared" si="116"/>
        <v>0</v>
      </c>
      <c r="O328" s="47">
        <f t="shared" si="116"/>
        <v>0</v>
      </c>
      <c r="P328" s="47">
        <f t="shared" si="116"/>
        <v>0</v>
      </c>
      <c r="Q328" s="47">
        <f t="shared" si="116"/>
        <v>0</v>
      </c>
      <c r="R328" s="47">
        <f t="shared" si="116"/>
        <v>0</v>
      </c>
      <c r="S328" s="47">
        <f t="shared" si="116"/>
        <v>0</v>
      </c>
      <c r="T328" s="47">
        <f t="shared" si="116"/>
        <v>0</v>
      </c>
      <c r="U328" s="47">
        <f t="shared" si="116"/>
        <v>0</v>
      </c>
      <c r="V328" s="47">
        <f t="shared" si="116"/>
        <v>0</v>
      </c>
      <c r="W328" s="47">
        <f t="shared" si="116"/>
        <v>0</v>
      </c>
      <c r="X328" s="47">
        <f t="shared" si="116"/>
        <v>0</v>
      </c>
      <c r="Y328" s="47">
        <f t="shared" si="116"/>
        <v>0</v>
      </c>
      <c r="Z328" s="47">
        <f t="shared" si="116"/>
        <v>0</v>
      </c>
      <c r="AA328" s="47">
        <f t="shared" si="116"/>
        <v>0</v>
      </c>
      <c r="AB328" s="47">
        <f t="shared" si="116"/>
        <v>0</v>
      </c>
      <c r="AC328" s="47">
        <f t="shared" si="116"/>
        <v>0</v>
      </c>
      <c r="AD328" s="47">
        <f t="shared" si="116"/>
        <v>0</v>
      </c>
      <c r="AE328" s="47">
        <f t="shared" si="116"/>
        <v>0</v>
      </c>
      <c r="AF328" s="47">
        <f t="shared" si="116"/>
        <v>0</v>
      </c>
      <c r="AG328" s="47">
        <f t="shared" si="116"/>
        <v>0</v>
      </c>
      <c r="AH328" s="47">
        <f t="shared" si="116"/>
        <v>0</v>
      </c>
    </row>
    <row r="329" spans="1:34" ht="12" customHeight="1">
      <c r="A329" s="1"/>
      <c r="B329" s="1"/>
      <c r="C329" s="1"/>
      <c r="D329" s="25"/>
      <c r="E329" s="79"/>
      <c r="F329" s="25"/>
      <c r="G329" s="25"/>
      <c r="H329" s="69"/>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row>
    <row r="330" spans="1:34" ht="12" customHeight="1">
      <c r="A330" s="1"/>
      <c r="B330" s="1"/>
      <c r="C330" s="1"/>
      <c r="D330" s="1"/>
      <c r="E330" s="5"/>
      <c r="F330" s="1"/>
      <c r="G330" s="1"/>
      <c r="H330" s="69"/>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ht="12" customHeight="1">
      <c r="A331" s="58" t="s">
        <v>311</v>
      </c>
      <c r="B331" s="1"/>
      <c r="C331" s="1"/>
      <c r="D331" s="1"/>
      <c r="E331" s="5"/>
      <c r="F331" s="1"/>
      <c r="G331" s="1"/>
      <c r="H331" s="69"/>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12" customHeight="1">
      <c r="A332" s="1"/>
      <c r="B332" s="1"/>
      <c r="C332" s="1"/>
      <c r="D332" s="1"/>
      <c r="E332" s="5"/>
      <c r="F332" s="1"/>
      <c r="G332" s="1"/>
      <c r="H332" s="69"/>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12" customHeight="1">
      <c r="A333" s="16" t="s">
        <v>312</v>
      </c>
      <c r="B333" s="1"/>
      <c r="C333" s="1"/>
      <c r="D333" s="59">
        <f>D174</f>
        <v>5.9316239560111665E-2</v>
      </c>
      <c r="E333" s="5"/>
      <c r="F333" s="59"/>
      <c r="G333" s="59"/>
      <c r="H333" s="69"/>
      <c r="I333" s="59">
        <f t="shared" ref="I333:AH333" si="117">I174</f>
        <v>5.9316239560111665E-2</v>
      </c>
      <c r="J333" s="59">
        <f t="shared" si="117"/>
        <v>5.9316239560111665E-2</v>
      </c>
      <c r="K333" s="59">
        <f t="shared" si="117"/>
        <v>5.9316239560111665E-2</v>
      </c>
      <c r="L333" s="59">
        <f t="shared" si="117"/>
        <v>5.9316239560111665E-2</v>
      </c>
      <c r="M333" s="59">
        <f t="shared" si="117"/>
        <v>5.9316239560111665E-2</v>
      </c>
      <c r="N333" s="59">
        <f t="shared" si="117"/>
        <v>5.9316239560111665E-2</v>
      </c>
      <c r="O333" s="59">
        <f t="shared" si="117"/>
        <v>5.9316239560111665E-2</v>
      </c>
      <c r="P333" s="59">
        <f t="shared" si="117"/>
        <v>5.9316239560111665E-2</v>
      </c>
      <c r="Q333" s="59">
        <f t="shared" si="117"/>
        <v>5.9316239560111665E-2</v>
      </c>
      <c r="R333" s="59">
        <f t="shared" si="117"/>
        <v>5.9316239560111665E-2</v>
      </c>
      <c r="S333" s="59">
        <f t="shared" si="117"/>
        <v>5.9316239560111665E-2</v>
      </c>
      <c r="T333" s="59">
        <f t="shared" si="117"/>
        <v>5.9316239560111665E-2</v>
      </c>
      <c r="U333" s="59">
        <f t="shared" si="117"/>
        <v>5.9316239560111665E-2</v>
      </c>
      <c r="V333" s="59">
        <f t="shared" si="117"/>
        <v>5.9316239560111665E-2</v>
      </c>
      <c r="W333" s="59">
        <f t="shared" si="117"/>
        <v>5.9316239560111665E-2</v>
      </c>
      <c r="X333" s="59">
        <f t="shared" si="117"/>
        <v>5.9316239560111665E-2</v>
      </c>
      <c r="Y333" s="59">
        <f t="shared" si="117"/>
        <v>5.9316239560111665E-2</v>
      </c>
      <c r="Z333" s="59">
        <f t="shared" si="117"/>
        <v>5.9316239560111665E-2</v>
      </c>
      <c r="AA333" s="59">
        <f t="shared" si="117"/>
        <v>5.9316239560111665E-2</v>
      </c>
      <c r="AB333" s="59">
        <f t="shared" si="117"/>
        <v>5.9316239560111665E-2</v>
      </c>
      <c r="AC333" s="59">
        <f t="shared" si="117"/>
        <v>5.9316239560111665E-2</v>
      </c>
      <c r="AD333" s="59">
        <f t="shared" si="117"/>
        <v>5.9316239560111665E-2</v>
      </c>
      <c r="AE333" s="59">
        <f t="shared" si="117"/>
        <v>5.9316239560111665E-2</v>
      </c>
      <c r="AF333" s="59">
        <f t="shared" si="117"/>
        <v>5.9316239560111665E-2</v>
      </c>
      <c r="AG333" s="59">
        <f t="shared" si="117"/>
        <v>5.9316239560111665E-2</v>
      </c>
      <c r="AH333" s="59">
        <f t="shared" si="117"/>
        <v>5.9316239560111665E-2</v>
      </c>
    </row>
    <row r="334" spans="1:34" ht="12" customHeight="1">
      <c r="A334" s="1"/>
      <c r="B334" s="1"/>
      <c r="C334" s="1"/>
      <c r="D334" s="1"/>
      <c r="E334" s="5"/>
      <c r="F334" s="1"/>
      <c r="G334" s="1"/>
      <c r="H334" s="69"/>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12" customHeight="1">
      <c r="A335" s="16" t="s">
        <v>313</v>
      </c>
      <c r="B335" s="1"/>
      <c r="C335" s="1"/>
      <c r="D335" s="33">
        <f>D171</f>
        <v>2798.1018605588324</v>
      </c>
      <c r="E335" s="81"/>
      <c r="F335" s="33"/>
      <c r="G335" s="33"/>
      <c r="H335" s="69"/>
      <c r="I335" s="33">
        <f t="shared" ref="I335:AH335" si="118">I171</f>
        <v>1706.6141156309768</v>
      </c>
      <c r="J335" s="33">
        <f t="shared" si="118"/>
        <v>352.51014080704738</v>
      </c>
      <c r="K335" s="33">
        <f t="shared" si="118"/>
        <v>26.443372032669515</v>
      </c>
      <c r="L335" s="33">
        <f t="shared" si="118"/>
        <v>1.9389257125930887E-2</v>
      </c>
      <c r="M335" s="33">
        <f t="shared" si="118"/>
        <v>0.11033252749371802</v>
      </c>
      <c r="N335" s="33">
        <f t="shared" si="118"/>
        <v>2.2597796457913879</v>
      </c>
      <c r="O335" s="33">
        <f t="shared" si="118"/>
        <v>11.429234780199796</v>
      </c>
      <c r="P335" s="33">
        <f t="shared" si="118"/>
        <v>2.1721754019849211</v>
      </c>
      <c r="Q335" s="33">
        <f t="shared" si="118"/>
        <v>14.580817792680136</v>
      </c>
      <c r="R335" s="33">
        <f t="shared" si="118"/>
        <v>0.16695132806598867</v>
      </c>
      <c r="S335" s="33">
        <f t="shared" si="118"/>
        <v>0</v>
      </c>
      <c r="T335" s="33">
        <f t="shared" si="118"/>
        <v>0</v>
      </c>
      <c r="U335" s="33">
        <f t="shared" si="118"/>
        <v>0</v>
      </c>
      <c r="V335" s="33">
        <f t="shared" si="118"/>
        <v>0</v>
      </c>
      <c r="W335" s="33">
        <f t="shared" si="118"/>
        <v>0</v>
      </c>
      <c r="X335" s="33">
        <f t="shared" si="118"/>
        <v>0</v>
      </c>
      <c r="Y335" s="33">
        <f t="shared" si="118"/>
        <v>0</v>
      </c>
      <c r="Z335" s="33">
        <f t="shared" si="118"/>
        <v>0</v>
      </c>
      <c r="AA335" s="33">
        <f t="shared" si="118"/>
        <v>0</v>
      </c>
      <c r="AB335" s="33">
        <f t="shared" si="118"/>
        <v>0</v>
      </c>
      <c r="AC335" s="33">
        <f t="shared" si="118"/>
        <v>0</v>
      </c>
      <c r="AD335" s="33">
        <f t="shared" si="118"/>
        <v>542.14139314941224</v>
      </c>
      <c r="AE335" s="33">
        <f t="shared" si="118"/>
        <v>106.38026309225967</v>
      </c>
      <c r="AF335" s="33">
        <f t="shared" si="118"/>
        <v>12.233025264091562</v>
      </c>
      <c r="AG335" s="33">
        <f t="shared" si="118"/>
        <v>0</v>
      </c>
      <c r="AH335" s="33">
        <f t="shared" si="118"/>
        <v>21.040869849032799</v>
      </c>
    </row>
    <row r="336" spans="1:34" ht="12" customHeight="1">
      <c r="A336" s="1"/>
      <c r="B336" s="1"/>
      <c r="C336" s="1"/>
      <c r="D336" s="27"/>
      <c r="E336" s="81"/>
      <c r="F336" s="33"/>
      <c r="G336" s="33"/>
      <c r="H336" s="69"/>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row>
    <row r="337" spans="1:34" ht="12" customHeight="1">
      <c r="A337" s="16" t="s">
        <v>314</v>
      </c>
      <c r="B337" s="1"/>
      <c r="C337" s="1"/>
      <c r="D337" s="61">
        <f>D175</f>
        <v>165.97288027450188</v>
      </c>
      <c r="E337" s="81"/>
      <c r="F337" s="33"/>
      <c r="G337" s="33"/>
      <c r="H337" s="69"/>
      <c r="I337" s="61">
        <f t="shared" ref="I337:AH337" si="119">I175</f>
        <v>101.22993171943513</v>
      </c>
      <c r="J337" s="61">
        <f t="shared" si="119"/>
        <v>20.909575959479518</v>
      </c>
      <c r="K337" s="61">
        <f t="shared" si="119"/>
        <v>1.5685213902669819</v>
      </c>
      <c r="L337" s="61">
        <f t="shared" si="119"/>
        <v>1.1500978205743187E-3</v>
      </c>
      <c r="M337" s="61">
        <f t="shared" si="119"/>
        <v>6.5445106320899853E-3</v>
      </c>
      <c r="N337" s="61">
        <f t="shared" si="119"/>
        <v>0.13404163082282625</v>
      </c>
      <c r="O337" s="61">
        <f t="shared" si="119"/>
        <v>0.67793922821109132</v>
      </c>
      <c r="P337" s="61">
        <f t="shared" si="119"/>
        <v>0.12884527651071945</v>
      </c>
      <c r="Q337" s="61">
        <f t="shared" si="119"/>
        <v>0.86487928117295354</v>
      </c>
      <c r="R337" s="61">
        <f t="shared" si="119"/>
        <v>9.902924970440978E-3</v>
      </c>
      <c r="S337" s="61">
        <f t="shared" si="119"/>
        <v>0</v>
      </c>
      <c r="T337" s="61">
        <f t="shared" si="119"/>
        <v>0</v>
      </c>
      <c r="U337" s="61">
        <f t="shared" si="119"/>
        <v>0</v>
      </c>
      <c r="V337" s="61">
        <f t="shared" si="119"/>
        <v>0</v>
      </c>
      <c r="W337" s="61">
        <f t="shared" si="119"/>
        <v>0</v>
      </c>
      <c r="X337" s="61">
        <f t="shared" si="119"/>
        <v>0</v>
      </c>
      <c r="Y337" s="61">
        <f t="shared" si="119"/>
        <v>0</v>
      </c>
      <c r="Z337" s="61">
        <f t="shared" si="119"/>
        <v>0</v>
      </c>
      <c r="AA337" s="61">
        <f t="shared" si="119"/>
        <v>0</v>
      </c>
      <c r="AB337" s="61">
        <f t="shared" si="119"/>
        <v>0</v>
      </c>
      <c r="AC337" s="61">
        <f t="shared" si="119"/>
        <v>0</v>
      </c>
      <c r="AD337" s="61">
        <f t="shared" si="119"/>
        <v>32.157788751503219</v>
      </c>
      <c r="AE337" s="61">
        <f t="shared" si="119"/>
        <v>6.3100771700481797</v>
      </c>
      <c r="AF337" s="61">
        <f t="shared" si="119"/>
        <v>0.72561705710975344</v>
      </c>
      <c r="AG337" s="61">
        <f t="shared" si="119"/>
        <v>0</v>
      </c>
      <c r="AH337" s="61">
        <f t="shared" si="119"/>
        <v>1.24806527651836</v>
      </c>
    </row>
    <row r="338" spans="1:34" ht="12" customHeight="1">
      <c r="A338" s="16"/>
      <c r="B338" s="1"/>
      <c r="C338" s="1"/>
      <c r="D338" s="27"/>
      <c r="E338" s="81"/>
      <c r="F338" s="33"/>
      <c r="G338" s="33"/>
      <c r="H338" s="69"/>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row>
    <row r="339" spans="1:34" ht="12" customHeight="1">
      <c r="A339" s="62" t="s">
        <v>315</v>
      </c>
      <c r="B339" s="1"/>
      <c r="C339" s="1"/>
      <c r="D339" s="27"/>
      <c r="E339" s="81"/>
      <c r="F339" s="33"/>
      <c r="G339" s="33"/>
      <c r="H339" s="69"/>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row>
    <row r="340" spans="1:34" ht="12" customHeight="1">
      <c r="A340" s="16" t="s">
        <v>187</v>
      </c>
      <c r="B340" s="1"/>
      <c r="C340" s="1"/>
      <c r="D340" s="27">
        <f>D207</f>
        <v>524877.69049213524</v>
      </c>
      <c r="E340" s="81"/>
      <c r="F340" s="33"/>
      <c r="G340" s="33"/>
      <c r="H340" s="69"/>
      <c r="I340" s="27">
        <f t="shared" ref="I340:AH340" si="120">I207</f>
        <v>322513.03391238319</v>
      </c>
      <c r="J340" s="27">
        <f t="shared" si="120"/>
        <v>66616.767056639859</v>
      </c>
      <c r="K340" s="27">
        <f t="shared" si="120"/>
        <v>4997.2234865624405</v>
      </c>
      <c r="L340" s="27">
        <f t="shared" si="120"/>
        <v>3.6641488452000002</v>
      </c>
      <c r="M340" s="27">
        <f t="shared" si="120"/>
        <v>20.8504534536</v>
      </c>
      <c r="N340" s="27">
        <f t="shared" si="120"/>
        <v>427.04931528600002</v>
      </c>
      <c r="O340" s="27">
        <f t="shared" si="120"/>
        <v>2159.8773562799997</v>
      </c>
      <c r="P340" s="27">
        <f t="shared" si="120"/>
        <v>410.49401424000007</v>
      </c>
      <c r="Q340" s="27">
        <f t="shared" si="120"/>
        <v>2755.4581555200002</v>
      </c>
      <c r="R340" s="27">
        <f t="shared" si="120"/>
        <v>31.550178120000002</v>
      </c>
      <c r="S340" s="27">
        <f t="shared" si="120"/>
        <v>0</v>
      </c>
      <c r="T340" s="27">
        <f t="shared" si="120"/>
        <v>0</v>
      </c>
      <c r="U340" s="27">
        <f t="shared" si="120"/>
        <v>0</v>
      </c>
      <c r="V340" s="27">
        <f t="shared" si="120"/>
        <v>0</v>
      </c>
      <c r="W340" s="27">
        <f t="shared" si="120"/>
        <v>0</v>
      </c>
      <c r="X340" s="27">
        <f t="shared" si="120"/>
        <v>0</v>
      </c>
      <c r="Y340" s="27">
        <f t="shared" si="120"/>
        <v>0</v>
      </c>
      <c r="Z340" s="27">
        <f t="shared" si="120"/>
        <v>0</v>
      </c>
      <c r="AA340" s="27">
        <f t="shared" si="120"/>
        <v>0</v>
      </c>
      <c r="AB340" s="27">
        <f t="shared" si="120"/>
        <v>0</v>
      </c>
      <c r="AC340" s="27">
        <f t="shared" si="120"/>
        <v>0</v>
      </c>
      <c r="AD340" s="27">
        <f t="shared" si="120"/>
        <v>96458.665348349285</v>
      </c>
      <c r="AE340" s="27">
        <f t="shared" si="120"/>
        <v>19096.149332316894</v>
      </c>
      <c r="AF340" s="27">
        <f t="shared" si="120"/>
        <v>2106.4331946472207</v>
      </c>
      <c r="AG340" s="27">
        <f t="shared" si="120"/>
        <v>0</v>
      </c>
      <c r="AH340" s="27">
        <f t="shared" si="120"/>
        <v>7280.4745394915999</v>
      </c>
    </row>
    <row r="341" spans="1:34" ht="12" customHeight="1">
      <c r="A341" s="16" t="s">
        <v>316</v>
      </c>
      <c r="B341" s="1"/>
      <c r="C341" s="1"/>
      <c r="D341" s="27">
        <f>D216</f>
        <v>0</v>
      </c>
      <c r="E341" s="81"/>
      <c r="F341" s="33"/>
      <c r="G341" s="33"/>
      <c r="H341" s="69"/>
      <c r="I341" s="27">
        <f t="shared" ref="I341:AH341" si="121">I216</f>
        <v>0</v>
      </c>
      <c r="J341" s="27">
        <f t="shared" si="121"/>
        <v>0</v>
      </c>
      <c r="K341" s="27">
        <f t="shared" si="121"/>
        <v>0</v>
      </c>
      <c r="L341" s="27">
        <f t="shared" si="121"/>
        <v>0</v>
      </c>
      <c r="M341" s="27">
        <f t="shared" si="121"/>
        <v>0</v>
      </c>
      <c r="N341" s="27">
        <f t="shared" si="121"/>
        <v>0</v>
      </c>
      <c r="O341" s="27">
        <f t="shared" si="121"/>
        <v>0</v>
      </c>
      <c r="P341" s="27">
        <f t="shared" si="121"/>
        <v>0</v>
      </c>
      <c r="Q341" s="27">
        <f t="shared" si="121"/>
        <v>0</v>
      </c>
      <c r="R341" s="27">
        <f t="shared" si="121"/>
        <v>0</v>
      </c>
      <c r="S341" s="27">
        <f t="shared" si="121"/>
        <v>0</v>
      </c>
      <c r="T341" s="27">
        <f t="shared" si="121"/>
        <v>0</v>
      </c>
      <c r="U341" s="27">
        <f t="shared" si="121"/>
        <v>0</v>
      </c>
      <c r="V341" s="27">
        <f t="shared" si="121"/>
        <v>0</v>
      </c>
      <c r="W341" s="27">
        <f t="shared" si="121"/>
        <v>0</v>
      </c>
      <c r="X341" s="27">
        <f t="shared" si="121"/>
        <v>0</v>
      </c>
      <c r="Y341" s="27">
        <f t="shared" si="121"/>
        <v>0</v>
      </c>
      <c r="Z341" s="27">
        <f t="shared" si="121"/>
        <v>0</v>
      </c>
      <c r="AA341" s="27">
        <f t="shared" si="121"/>
        <v>0</v>
      </c>
      <c r="AB341" s="27">
        <f t="shared" si="121"/>
        <v>0</v>
      </c>
      <c r="AC341" s="27">
        <f t="shared" si="121"/>
        <v>0</v>
      </c>
      <c r="AD341" s="27">
        <f t="shared" si="121"/>
        <v>0</v>
      </c>
      <c r="AE341" s="27">
        <f t="shared" si="121"/>
        <v>0</v>
      </c>
      <c r="AF341" s="27">
        <f t="shared" si="121"/>
        <v>0</v>
      </c>
      <c r="AG341" s="27">
        <f t="shared" si="121"/>
        <v>0</v>
      </c>
      <c r="AH341" s="27">
        <f t="shared" si="121"/>
        <v>0</v>
      </c>
    </row>
    <row r="342" spans="1:34" ht="12" customHeight="1">
      <c r="A342" s="16" t="s">
        <v>317</v>
      </c>
      <c r="B342" s="1"/>
      <c r="C342" s="1"/>
      <c r="D342" s="27">
        <f>D235</f>
        <v>0</v>
      </c>
      <c r="E342" s="81"/>
      <c r="F342" s="33"/>
      <c r="G342" s="33"/>
      <c r="H342" s="69"/>
      <c r="I342" s="27">
        <f t="shared" ref="I342:AH342" si="122">I235</f>
        <v>0</v>
      </c>
      <c r="J342" s="27">
        <f t="shared" si="122"/>
        <v>0</v>
      </c>
      <c r="K342" s="27">
        <f t="shared" si="122"/>
        <v>0</v>
      </c>
      <c r="L342" s="27">
        <f t="shared" si="122"/>
        <v>0</v>
      </c>
      <c r="M342" s="27">
        <f t="shared" si="122"/>
        <v>0</v>
      </c>
      <c r="N342" s="27">
        <f t="shared" si="122"/>
        <v>0</v>
      </c>
      <c r="O342" s="27">
        <f t="shared" si="122"/>
        <v>0</v>
      </c>
      <c r="P342" s="27">
        <f t="shared" si="122"/>
        <v>0</v>
      </c>
      <c r="Q342" s="27">
        <f t="shared" si="122"/>
        <v>0</v>
      </c>
      <c r="R342" s="27">
        <f t="shared" si="122"/>
        <v>0</v>
      </c>
      <c r="S342" s="27">
        <f t="shared" si="122"/>
        <v>0</v>
      </c>
      <c r="T342" s="27">
        <f t="shared" si="122"/>
        <v>0</v>
      </c>
      <c r="U342" s="27">
        <f t="shared" si="122"/>
        <v>0</v>
      </c>
      <c r="V342" s="27">
        <f t="shared" si="122"/>
        <v>0</v>
      </c>
      <c r="W342" s="27">
        <f t="shared" si="122"/>
        <v>0</v>
      </c>
      <c r="X342" s="27">
        <f t="shared" si="122"/>
        <v>0</v>
      </c>
      <c r="Y342" s="27">
        <f t="shared" si="122"/>
        <v>0</v>
      </c>
      <c r="Z342" s="27">
        <f t="shared" si="122"/>
        <v>0</v>
      </c>
      <c r="AA342" s="27">
        <f t="shared" si="122"/>
        <v>0</v>
      </c>
      <c r="AB342" s="27">
        <f t="shared" si="122"/>
        <v>0</v>
      </c>
      <c r="AC342" s="27">
        <f t="shared" si="122"/>
        <v>0</v>
      </c>
      <c r="AD342" s="27">
        <f t="shared" si="122"/>
        <v>0</v>
      </c>
      <c r="AE342" s="27">
        <f t="shared" si="122"/>
        <v>0</v>
      </c>
      <c r="AF342" s="27">
        <f t="shared" si="122"/>
        <v>0</v>
      </c>
      <c r="AG342" s="27">
        <f t="shared" si="122"/>
        <v>0</v>
      </c>
      <c r="AH342" s="27">
        <f t="shared" si="122"/>
        <v>0</v>
      </c>
    </row>
    <row r="343" spans="1:34" ht="12" customHeight="1">
      <c r="A343" s="16" t="s">
        <v>318</v>
      </c>
      <c r="B343" s="1"/>
      <c r="C343" s="1"/>
      <c r="D343" s="27">
        <f>D249</f>
        <v>0</v>
      </c>
      <c r="E343" s="81"/>
      <c r="F343" s="33"/>
      <c r="G343" s="33"/>
      <c r="H343" s="69"/>
      <c r="I343" s="27">
        <f t="shared" ref="I343:AH343" si="123">I249</f>
        <v>0</v>
      </c>
      <c r="J343" s="27">
        <f t="shared" si="123"/>
        <v>0</v>
      </c>
      <c r="K343" s="27">
        <f t="shared" si="123"/>
        <v>0</v>
      </c>
      <c r="L343" s="27">
        <f t="shared" si="123"/>
        <v>0</v>
      </c>
      <c r="M343" s="27">
        <f t="shared" si="123"/>
        <v>0</v>
      </c>
      <c r="N343" s="27">
        <f t="shared" si="123"/>
        <v>0</v>
      </c>
      <c r="O343" s="27">
        <f t="shared" si="123"/>
        <v>0</v>
      </c>
      <c r="P343" s="27">
        <f t="shared" si="123"/>
        <v>0</v>
      </c>
      <c r="Q343" s="27">
        <f t="shared" si="123"/>
        <v>0</v>
      </c>
      <c r="R343" s="27">
        <f t="shared" si="123"/>
        <v>0</v>
      </c>
      <c r="S343" s="27">
        <f t="shared" si="123"/>
        <v>0</v>
      </c>
      <c r="T343" s="27">
        <f t="shared" si="123"/>
        <v>0</v>
      </c>
      <c r="U343" s="27">
        <f t="shared" si="123"/>
        <v>0</v>
      </c>
      <c r="V343" s="27">
        <f t="shared" si="123"/>
        <v>0</v>
      </c>
      <c r="W343" s="27">
        <f t="shared" si="123"/>
        <v>0</v>
      </c>
      <c r="X343" s="27">
        <f t="shared" si="123"/>
        <v>0</v>
      </c>
      <c r="Y343" s="27">
        <f t="shared" si="123"/>
        <v>0</v>
      </c>
      <c r="Z343" s="27">
        <f t="shared" si="123"/>
        <v>0</v>
      </c>
      <c r="AA343" s="27">
        <f t="shared" si="123"/>
        <v>0</v>
      </c>
      <c r="AB343" s="27">
        <f t="shared" si="123"/>
        <v>0</v>
      </c>
      <c r="AC343" s="27">
        <f t="shared" si="123"/>
        <v>0</v>
      </c>
      <c r="AD343" s="27">
        <f t="shared" si="123"/>
        <v>0</v>
      </c>
      <c r="AE343" s="27">
        <f t="shared" si="123"/>
        <v>0</v>
      </c>
      <c r="AF343" s="27">
        <f t="shared" si="123"/>
        <v>0</v>
      </c>
      <c r="AG343" s="27">
        <f t="shared" si="123"/>
        <v>0</v>
      </c>
      <c r="AH343" s="27">
        <f t="shared" si="123"/>
        <v>0</v>
      </c>
    </row>
    <row r="344" spans="1:34" ht="12" customHeight="1">
      <c r="A344" s="16" t="s">
        <v>319</v>
      </c>
      <c r="B344" s="1"/>
      <c r="C344" s="1"/>
      <c r="D344" s="27">
        <f>D266</f>
        <v>0</v>
      </c>
      <c r="E344" s="81"/>
      <c r="F344" s="33"/>
      <c r="G344" s="33"/>
      <c r="H344" s="69"/>
      <c r="I344" s="27">
        <f t="shared" ref="I344:AH344" si="124">I266</f>
        <v>0</v>
      </c>
      <c r="J344" s="27">
        <f t="shared" si="124"/>
        <v>0</v>
      </c>
      <c r="K344" s="27">
        <f t="shared" si="124"/>
        <v>0</v>
      </c>
      <c r="L344" s="27">
        <f t="shared" si="124"/>
        <v>0</v>
      </c>
      <c r="M344" s="27">
        <f t="shared" si="124"/>
        <v>0</v>
      </c>
      <c r="N344" s="27">
        <f t="shared" si="124"/>
        <v>0</v>
      </c>
      <c r="O344" s="27">
        <f t="shared" si="124"/>
        <v>0</v>
      </c>
      <c r="P344" s="27">
        <f t="shared" si="124"/>
        <v>0</v>
      </c>
      <c r="Q344" s="27">
        <f t="shared" si="124"/>
        <v>0</v>
      </c>
      <c r="R344" s="27">
        <f t="shared" si="124"/>
        <v>0</v>
      </c>
      <c r="S344" s="27">
        <f t="shared" si="124"/>
        <v>0</v>
      </c>
      <c r="T344" s="27">
        <f t="shared" si="124"/>
        <v>0</v>
      </c>
      <c r="U344" s="27">
        <f t="shared" si="124"/>
        <v>0</v>
      </c>
      <c r="V344" s="27">
        <f t="shared" si="124"/>
        <v>0</v>
      </c>
      <c r="W344" s="27">
        <f t="shared" si="124"/>
        <v>0</v>
      </c>
      <c r="X344" s="27">
        <f t="shared" si="124"/>
        <v>0</v>
      </c>
      <c r="Y344" s="27">
        <f t="shared" si="124"/>
        <v>0</v>
      </c>
      <c r="Z344" s="27">
        <f t="shared" si="124"/>
        <v>0</v>
      </c>
      <c r="AA344" s="27">
        <f t="shared" si="124"/>
        <v>0</v>
      </c>
      <c r="AB344" s="27">
        <f t="shared" si="124"/>
        <v>0</v>
      </c>
      <c r="AC344" s="27">
        <f t="shared" si="124"/>
        <v>0</v>
      </c>
      <c r="AD344" s="27">
        <f t="shared" si="124"/>
        <v>0</v>
      </c>
      <c r="AE344" s="27">
        <f t="shared" si="124"/>
        <v>0</v>
      </c>
      <c r="AF344" s="27">
        <f t="shared" si="124"/>
        <v>0</v>
      </c>
      <c r="AG344" s="27">
        <f t="shared" si="124"/>
        <v>0</v>
      </c>
      <c r="AH344" s="27">
        <f t="shared" si="124"/>
        <v>0</v>
      </c>
    </row>
    <row r="345" spans="1:34" ht="12" customHeight="1">
      <c r="A345" s="16" t="s">
        <v>320</v>
      </c>
      <c r="B345" s="1"/>
      <c r="C345" s="1"/>
      <c r="D345" s="27">
        <f>D283</f>
        <v>0</v>
      </c>
      <c r="E345" s="81"/>
      <c r="F345" s="33"/>
      <c r="G345" s="33"/>
      <c r="H345" s="69"/>
      <c r="I345" s="27">
        <f t="shared" ref="I345:AH345" si="125">I283</f>
        <v>0</v>
      </c>
      <c r="J345" s="27">
        <f t="shared" si="125"/>
        <v>0</v>
      </c>
      <c r="K345" s="27">
        <f t="shared" si="125"/>
        <v>0</v>
      </c>
      <c r="L345" s="27">
        <f t="shared" si="125"/>
        <v>0</v>
      </c>
      <c r="M345" s="27">
        <f t="shared" si="125"/>
        <v>0</v>
      </c>
      <c r="N345" s="27">
        <f t="shared" si="125"/>
        <v>0</v>
      </c>
      <c r="O345" s="27">
        <f t="shared" si="125"/>
        <v>0</v>
      </c>
      <c r="P345" s="27">
        <f t="shared" si="125"/>
        <v>0</v>
      </c>
      <c r="Q345" s="27">
        <f t="shared" si="125"/>
        <v>0</v>
      </c>
      <c r="R345" s="27">
        <f t="shared" si="125"/>
        <v>0</v>
      </c>
      <c r="S345" s="27">
        <f t="shared" si="125"/>
        <v>0</v>
      </c>
      <c r="T345" s="27">
        <f t="shared" si="125"/>
        <v>0</v>
      </c>
      <c r="U345" s="27">
        <f t="shared" si="125"/>
        <v>0</v>
      </c>
      <c r="V345" s="27">
        <f t="shared" si="125"/>
        <v>0</v>
      </c>
      <c r="W345" s="27">
        <f t="shared" si="125"/>
        <v>0</v>
      </c>
      <c r="X345" s="27">
        <f t="shared" si="125"/>
        <v>0</v>
      </c>
      <c r="Y345" s="27">
        <f t="shared" si="125"/>
        <v>0</v>
      </c>
      <c r="Z345" s="27">
        <f t="shared" si="125"/>
        <v>0</v>
      </c>
      <c r="AA345" s="27">
        <f t="shared" si="125"/>
        <v>0</v>
      </c>
      <c r="AB345" s="27">
        <f t="shared" si="125"/>
        <v>0</v>
      </c>
      <c r="AC345" s="27">
        <f t="shared" si="125"/>
        <v>0</v>
      </c>
      <c r="AD345" s="27">
        <f t="shared" si="125"/>
        <v>0</v>
      </c>
      <c r="AE345" s="27">
        <f t="shared" si="125"/>
        <v>0</v>
      </c>
      <c r="AF345" s="27">
        <f t="shared" si="125"/>
        <v>0</v>
      </c>
      <c r="AG345" s="27">
        <f t="shared" si="125"/>
        <v>0</v>
      </c>
      <c r="AH345" s="27">
        <f t="shared" si="125"/>
        <v>0</v>
      </c>
    </row>
    <row r="346" spans="1:34" ht="12" customHeight="1">
      <c r="A346" s="16" t="s">
        <v>321</v>
      </c>
      <c r="B346" s="1"/>
      <c r="C346" s="1"/>
      <c r="D346" s="27">
        <f>D289</f>
        <v>1226.4883114262921</v>
      </c>
      <c r="E346" s="81"/>
      <c r="F346" s="33"/>
      <c r="G346" s="33"/>
      <c r="H346" s="69"/>
      <c r="I346" s="27">
        <f t="shared" ref="I346:AH346" si="126">I289</f>
        <v>748.0579225655755</v>
      </c>
      <c r="J346" s="27">
        <f t="shared" si="126"/>
        <v>154.51530677040179</v>
      </c>
      <c r="K346" s="27">
        <f t="shared" si="126"/>
        <v>11.590888512646464</v>
      </c>
      <c r="L346" s="27">
        <f t="shared" si="126"/>
        <v>8.4988675957078028E-3</v>
      </c>
      <c r="M346" s="27">
        <f t="shared" si="126"/>
        <v>4.8361911783346916E-2</v>
      </c>
      <c r="N346" s="27">
        <f t="shared" si="126"/>
        <v>0.9905262424608966</v>
      </c>
      <c r="O346" s="27">
        <f t="shared" si="126"/>
        <v>5.0097614615295951</v>
      </c>
      <c r="P346" s="27">
        <f t="shared" si="126"/>
        <v>0.95212678939791473</v>
      </c>
      <c r="Q346" s="27">
        <f t="shared" si="126"/>
        <v>6.3911907017520404</v>
      </c>
      <c r="R346" s="27">
        <f t="shared" si="126"/>
        <v>7.31795562328586E-2</v>
      </c>
      <c r="S346" s="27">
        <f t="shared" si="126"/>
        <v>0</v>
      </c>
      <c r="T346" s="27">
        <f t="shared" si="126"/>
        <v>0</v>
      </c>
      <c r="U346" s="27">
        <f t="shared" si="126"/>
        <v>0</v>
      </c>
      <c r="V346" s="27">
        <f t="shared" si="126"/>
        <v>0</v>
      </c>
      <c r="W346" s="27">
        <f t="shared" si="126"/>
        <v>0</v>
      </c>
      <c r="X346" s="27">
        <f t="shared" si="126"/>
        <v>0</v>
      </c>
      <c r="Y346" s="27">
        <f t="shared" si="126"/>
        <v>0</v>
      </c>
      <c r="Z346" s="27">
        <f t="shared" si="126"/>
        <v>0</v>
      </c>
      <c r="AA346" s="27">
        <f t="shared" si="126"/>
        <v>0</v>
      </c>
      <c r="AB346" s="27">
        <f t="shared" si="126"/>
        <v>0</v>
      </c>
      <c r="AC346" s="27">
        <f t="shared" si="126"/>
        <v>0</v>
      </c>
      <c r="AD346" s="27">
        <f t="shared" si="126"/>
        <v>237.63612440660805</v>
      </c>
      <c r="AE346" s="27">
        <f t="shared" si="126"/>
        <v>46.629520922105449</v>
      </c>
      <c r="AF346" s="27">
        <f t="shared" si="126"/>
        <v>5.3620858880363711</v>
      </c>
      <c r="AG346" s="27">
        <f t="shared" si="126"/>
        <v>0</v>
      </c>
      <c r="AH346" s="27">
        <f t="shared" si="126"/>
        <v>9.2228168301659341</v>
      </c>
    </row>
    <row r="347" spans="1:34" ht="12" customHeight="1">
      <c r="A347" s="16" t="s">
        <v>322</v>
      </c>
      <c r="B347" s="1"/>
      <c r="C347" s="1"/>
      <c r="D347" s="27">
        <f>D295</f>
        <v>0</v>
      </c>
      <c r="E347" s="81"/>
      <c r="F347" s="33"/>
      <c r="G347" s="33"/>
      <c r="H347" s="69"/>
      <c r="I347" s="27">
        <f t="shared" ref="I347:AH347" si="127">I295</f>
        <v>0</v>
      </c>
      <c r="J347" s="27">
        <f t="shared" si="127"/>
        <v>0</v>
      </c>
      <c r="K347" s="27">
        <f t="shared" si="127"/>
        <v>0</v>
      </c>
      <c r="L347" s="27">
        <f t="shared" si="127"/>
        <v>0</v>
      </c>
      <c r="M347" s="27">
        <f t="shared" si="127"/>
        <v>0</v>
      </c>
      <c r="N347" s="27">
        <f t="shared" si="127"/>
        <v>0</v>
      </c>
      <c r="O347" s="27">
        <f t="shared" si="127"/>
        <v>0</v>
      </c>
      <c r="P347" s="27">
        <f t="shared" si="127"/>
        <v>0</v>
      </c>
      <c r="Q347" s="27">
        <f t="shared" si="127"/>
        <v>0</v>
      </c>
      <c r="R347" s="27">
        <f t="shared" si="127"/>
        <v>0</v>
      </c>
      <c r="S347" s="27">
        <f t="shared" si="127"/>
        <v>0</v>
      </c>
      <c r="T347" s="27">
        <f t="shared" si="127"/>
        <v>0</v>
      </c>
      <c r="U347" s="27">
        <f t="shared" si="127"/>
        <v>0</v>
      </c>
      <c r="V347" s="27">
        <f t="shared" si="127"/>
        <v>0</v>
      </c>
      <c r="W347" s="27">
        <f t="shared" si="127"/>
        <v>0</v>
      </c>
      <c r="X347" s="27">
        <f t="shared" si="127"/>
        <v>0</v>
      </c>
      <c r="Y347" s="27">
        <f t="shared" si="127"/>
        <v>0</v>
      </c>
      <c r="Z347" s="27">
        <f t="shared" si="127"/>
        <v>0</v>
      </c>
      <c r="AA347" s="27">
        <f t="shared" si="127"/>
        <v>0</v>
      </c>
      <c r="AB347" s="27">
        <f t="shared" si="127"/>
        <v>0</v>
      </c>
      <c r="AC347" s="27">
        <f t="shared" si="127"/>
        <v>0</v>
      </c>
      <c r="AD347" s="27">
        <f t="shared" si="127"/>
        <v>0</v>
      </c>
      <c r="AE347" s="27">
        <f t="shared" si="127"/>
        <v>0</v>
      </c>
      <c r="AF347" s="27">
        <f t="shared" si="127"/>
        <v>0</v>
      </c>
      <c r="AG347" s="27">
        <f t="shared" si="127"/>
        <v>0</v>
      </c>
      <c r="AH347" s="27">
        <f t="shared" si="127"/>
        <v>0</v>
      </c>
    </row>
    <row r="348" spans="1:34" ht="12" customHeight="1">
      <c r="A348" s="16" t="s">
        <v>323</v>
      </c>
      <c r="B348" s="1"/>
      <c r="C348" s="1"/>
      <c r="D348" s="27">
        <f>D305</f>
        <v>1608.1931025569306</v>
      </c>
      <c r="E348" s="81"/>
      <c r="F348" s="33"/>
      <c r="G348" s="33"/>
      <c r="H348" s="69"/>
      <c r="I348" s="27">
        <f t="shared" ref="I348:AH348" si="128">I305</f>
        <v>980.86673976046507</v>
      </c>
      <c r="J348" s="27">
        <f t="shared" si="128"/>
        <v>202.60319505096388</v>
      </c>
      <c r="K348" s="27">
        <f t="shared" si="128"/>
        <v>15.198177418313399</v>
      </c>
      <c r="L348" s="27">
        <f t="shared" si="128"/>
        <v>1.1143865065511701E-2</v>
      </c>
      <c r="M348" s="27">
        <f t="shared" si="128"/>
        <v>6.3412991572663099E-2</v>
      </c>
      <c r="N348" s="27">
        <f t="shared" si="128"/>
        <v>1.2987954766358811</v>
      </c>
      <c r="O348" s="27">
        <f t="shared" si="128"/>
        <v>6.5688875734317191</v>
      </c>
      <c r="P348" s="27">
        <f t="shared" si="128"/>
        <v>1.2484454366212052</v>
      </c>
      <c r="Q348" s="27">
        <f t="shared" si="128"/>
        <v>8.3802419541454487</v>
      </c>
      <c r="R348" s="27">
        <f t="shared" si="128"/>
        <v>9.5954324623771875E-2</v>
      </c>
      <c r="S348" s="27">
        <f t="shared" si="128"/>
        <v>0</v>
      </c>
      <c r="T348" s="27">
        <f t="shared" si="128"/>
        <v>0</v>
      </c>
      <c r="U348" s="27">
        <f t="shared" si="128"/>
        <v>0</v>
      </c>
      <c r="V348" s="27">
        <f t="shared" si="128"/>
        <v>0</v>
      </c>
      <c r="W348" s="27">
        <f t="shared" si="128"/>
        <v>0</v>
      </c>
      <c r="X348" s="27">
        <f t="shared" si="128"/>
        <v>0</v>
      </c>
      <c r="Y348" s="27">
        <f t="shared" si="128"/>
        <v>0</v>
      </c>
      <c r="Z348" s="27">
        <f t="shared" si="128"/>
        <v>0</v>
      </c>
      <c r="AA348" s="27">
        <f t="shared" si="128"/>
        <v>0</v>
      </c>
      <c r="AB348" s="27">
        <f t="shared" si="128"/>
        <v>0</v>
      </c>
      <c r="AC348" s="27">
        <f t="shared" si="128"/>
        <v>0</v>
      </c>
      <c r="AD348" s="27">
        <f t="shared" si="128"/>
        <v>311.59267693684382</v>
      </c>
      <c r="AE348" s="27">
        <f t="shared" si="128"/>
        <v>61.14145012540601</v>
      </c>
      <c r="AF348" s="27">
        <f t="shared" si="128"/>
        <v>7.03086157456314</v>
      </c>
      <c r="AG348" s="27">
        <f t="shared" si="128"/>
        <v>0</v>
      </c>
      <c r="AH348" s="27">
        <f t="shared" si="128"/>
        <v>12.093120068278928</v>
      </c>
    </row>
    <row r="349" spans="1:34" ht="12" customHeight="1">
      <c r="A349" s="16" t="s">
        <v>324</v>
      </c>
      <c r="B349" s="1"/>
      <c r="C349" s="1"/>
      <c r="D349" s="27">
        <f>D313</f>
        <v>3574.9691829680532</v>
      </c>
      <c r="E349" s="81"/>
      <c r="F349" s="33"/>
      <c r="G349" s="33"/>
      <c r="H349" s="69"/>
      <c r="I349" s="27">
        <f t="shared" ref="I349:AH349" si="129">I313</f>
        <v>2180.4398748301892</v>
      </c>
      <c r="J349" s="27">
        <f t="shared" si="129"/>
        <v>450.38134881095294</v>
      </c>
      <c r="K349" s="27">
        <f t="shared" si="129"/>
        <v>33.785131786329103</v>
      </c>
      <c r="L349" s="27">
        <f t="shared" si="129"/>
        <v>2.4772506563432606E-2</v>
      </c>
      <c r="M349" s="27">
        <f t="shared" si="129"/>
        <v>0.140965341980167</v>
      </c>
      <c r="N349" s="27">
        <f t="shared" si="129"/>
        <v>2.8871867417968917</v>
      </c>
      <c r="O349" s="27">
        <f t="shared" si="129"/>
        <v>14.602457008466661</v>
      </c>
      <c r="P349" s="27">
        <f t="shared" si="129"/>
        <v>2.7752599830466615</v>
      </c>
      <c r="Q349" s="27">
        <f t="shared" si="129"/>
        <v>18.629048143691683</v>
      </c>
      <c r="R349" s="27">
        <f t="shared" si="129"/>
        <v>0.21330383332517347</v>
      </c>
      <c r="S349" s="27">
        <f t="shared" si="129"/>
        <v>0</v>
      </c>
      <c r="T349" s="27">
        <f t="shared" si="129"/>
        <v>0</v>
      </c>
      <c r="U349" s="27">
        <f t="shared" si="129"/>
        <v>0</v>
      </c>
      <c r="V349" s="27">
        <f t="shared" si="129"/>
        <v>0</v>
      </c>
      <c r="W349" s="27">
        <f t="shared" si="129"/>
        <v>0</v>
      </c>
      <c r="X349" s="27">
        <f t="shared" si="129"/>
        <v>0</v>
      </c>
      <c r="Y349" s="27">
        <f t="shared" si="129"/>
        <v>0</v>
      </c>
      <c r="Z349" s="27">
        <f t="shared" si="129"/>
        <v>0</v>
      </c>
      <c r="AA349" s="27">
        <f t="shared" si="129"/>
        <v>0</v>
      </c>
      <c r="AB349" s="27">
        <f t="shared" si="129"/>
        <v>0</v>
      </c>
      <c r="AC349" s="27">
        <f t="shared" si="129"/>
        <v>0</v>
      </c>
      <c r="AD349" s="27">
        <f t="shared" si="129"/>
        <v>692.66197940822451</v>
      </c>
      <c r="AE349" s="27">
        <f t="shared" si="129"/>
        <v>135.91576761072875</v>
      </c>
      <c r="AF349" s="27">
        <f t="shared" si="129"/>
        <v>15.629412549285375</v>
      </c>
      <c r="AG349" s="27">
        <f t="shared" si="129"/>
        <v>0</v>
      </c>
      <c r="AH349" s="27">
        <f t="shared" si="129"/>
        <v>26.882674413472216</v>
      </c>
    </row>
    <row r="350" spans="1:34" ht="12" customHeight="1">
      <c r="A350" s="1" t="s">
        <v>302</v>
      </c>
      <c r="B350" s="1"/>
      <c r="C350" s="1"/>
      <c r="D350" s="63">
        <f>SUM(D340:D349)</f>
        <v>531287.34108908649</v>
      </c>
      <c r="E350" s="81"/>
      <c r="F350" s="33"/>
      <c r="G350" s="33"/>
      <c r="H350" s="69"/>
      <c r="I350" s="63">
        <f t="shared" ref="I350:AH350" si="130">SUM(I340:I349)</f>
        <v>326422.39844953938</v>
      </c>
      <c r="J350" s="63">
        <f t="shared" si="130"/>
        <v>67424.266907272191</v>
      </c>
      <c r="K350" s="63">
        <f t="shared" si="130"/>
        <v>5057.7976842797289</v>
      </c>
      <c r="L350" s="63">
        <f t="shared" si="130"/>
        <v>3.7085640844246521</v>
      </c>
      <c r="M350" s="63">
        <f t="shared" si="130"/>
        <v>21.103193698936174</v>
      </c>
      <c r="N350" s="63">
        <f t="shared" si="130"/>
        <v>432.22582374689364</v>
      </c>
      <c r="O350" s="63">
        <f t="shared" si="130"/>
        <v>2186.0584623234276</v>
      </c>
      <c r="P350" s="63">
        <f t="shared" si="130"/>
        <v>415.46984644906587</v>
      </c>
      <c r="Q350" s="63">
        <f t="shared" si="130"/>
        <v>2788.8586363195891</v>
      </c>
      <c r="R350" s="63">
        <f t="shared" si="130"/>
        <v>31.932615834181806</v>
      </c>
      <c r="S350" s="63">
        <f t="shared" si="130"/>
        <v>0</v>
      </c>
      <c r="T350" s="63">
        <f t="shared" si="130"/>
        <v>0</v>
      </c>
      <c r="U350" s="63">
        <f t="shared" si="130"/>
        <v>0</v>
      </c>
      <c r="V350" s="63">
        <f t="shared" si="130"/>
        <v>0</v>
      </c>
      <c r="W350" s="63">
        <f t="shared" si="130"/>
        <v>0</v>
      </c>
      <c r="X350" s="63">
        <f t="shared" si="130"/>
        <v>0</v>
      </c>
      <c r="Y350" s="63">
        <f t="shared" si="130"/>
        <v>0</v>
      </c>
      <c r="Z350" s="63">
        <f t="shared" si="130"/>
        <v>0</v>
      </c>
      <c r="AA350" s="63">
        <f t="shared" si="130"/>
        <v>0</v>
      </c>
      <c r="AB350" s="63">
        <f t="shared" si="130"/>
        <v>0</v>
      </c>
      <c r="AC350" s="63">
        <f t="shared" si="130"/>
        <v>0</v>
      </c>
      <c r="AD350" s="63">
        <f t="shared" si="130"/>
        <v>97700.556129100951</v>
      </c>
      <c r="AE350" s="63">
        <f t="shared" si="130"/>
        <v>19339.836070975136</v>
      </c>
      <c r="AF350" s="63">
        <f t="shared" si="130"/>
        <v>2134.4555546591055</v>
      </c>
      <c r="AG350" s="63">
        <f t="shared" si="130"/>
        <v>0</v>
      </c>
      <c r="AH350" s="63">
        <f t="shared" si="130"/>
        <v>7328.6731508035173</v>
      </c>
    </row>
    <row r="351" spans="1:34" ht="12" customHeight="1">
      <c r="A351" s="16"/>
      <c r="B351" s="1"/>
      <c r="C351" s="1"/>
      <c r="D351" s="27"/>
      <c r="E351" s="81"/>
      <c r="F351" s="33"/>
      <c r="G351" s="33"/>
      <c r="H351" s="69"/>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row>
    <row r="352" spans="1:34" ht="12" customHeight="1">
      <c r="A352" s="1" t="s">
        <v>325</v>
      </c>
      <c r="B352" s="1"/>
      <c r="C352" s="1"/>
      <c r="D352" s="61">
        <f>D191</f>
        <v>367.48314459259149</v>
      </c>
      <c r="E352" s="81"/>
      <c r="F352" s="33"/>
      <c r="G352" s="33"/>
      <c r="H352" s="69"/>
      <c r="I352" s="61">
        <f t="shared" ref="I352:AH352" si="131">I191</f>
        <v>224.13477173876802</v>
      </c>
      <c r="J352" s="61">
        <f t="shared" si="131"/>
        <v>46.296218472432294</v>
      </c>
      <c r="K352" s="61">
        <f t="shared" si="131"/>
        <v>3.4728876904632835</v>
      </c>
      <c r="L352" s="61">
        <f t="shared" si="131"/>
        <v>2.5464495343741188E-3</v>
      </c>
      <c r="M352" s="61">
        <f t="shared" si="131"/>
        <v>1.449030313218919E-2</v>
      </c>
      <c r="N352" s="61">
        <f t="shared" si="131"/>
        <v>0.29678366682330126</v>
      </c>
      <c r="O352" s="61">
        <f t="shared" si="131"/>
        <v>1.5010358259352321</v>
      </c>
      <c r="P352" s="61">
        <f t="shared" si="131"/>
        <v>0.28527833764017169</v>
      </c>
      <c r="Q352" s="61">
        <f t="shared" si="131"/>
        <v>1.9149427148143823</v>
      </c>
      <c r="R352" s="61">
        <f t="shared" si="131"/>
        <v>2.1926220734275127E-2</v>
      </c>
      <c r="S352" s="61">
        <f t="shared" si="131"/>
        <v>0</v>
      </c>
      <c r="T352" s="61">
        <f t="shared" si="131"/>
        <v>0</v>
      </c>
      <c r="U352" s="61">
        <f t="shared" si="131"/>
        <v>0</v>
      </c>
      <c r="V352" s="61">
        <f t="shared" si="131"/>
        <v>0</v>
      </c>
      <c r="W352" s="61">
        <f t="shared" si="131"/>
        <v>0</v>
      </c>
      <c r="X352" s="61">
        <f t="shared" si="131"/>
        <v>0</v>
      </c>
      <c r="Y352" s="61">
        <f t="shared" si="131"/>
        <v>0</v>
      </c>
      <c r="Z352" s="61">
        <f t="shared" si="131"/>
        <v>0</v>
      </c>
      <c r="AA352" s="61">
        <f t="shared" si="131"/>
        <v>0</v>
      </c>
      <c r="AB352" s="61">
        <f t="shared" si="131"/>
        <v>0</v>
      </c>
      <c r="AC352" s="61">
        <f t="shared" si="131"/>
        <v>0</v>
      </c>
      <c r="AD352" s="61">
        <f t="shared" si="131"/>
        <v>71.201061968689359</v>
      </c>
      <c r="AE352" s="61">
        <f t="shared" si="131"/>
        <v>13.97124034502561</v>
      </c>
      <c r="AF352" s="61">
        <f t="shared" si="131"/>
        <v>1.6066000510185729</v>
      </c>
      <c r="AG352" s="61">
        <f t="shared" si="131"/>
        <v>0</v>
      </c>
      <c r="AH352" s="61">
        <f t="shared" si="131"/>
        <v>2.7633608075803791</v>
      </c>
    </row>
    <row r="353" spans="1:34" ht="12" customHeight="1">
      <c r="A353" s="1"/>
      <c r="B353" s="1"/>
      <c r="C353" s="1"/>
      <c r="D353" s="27"/>
      <c r="E353" s="81"/>
      <c r="F353" s="33"/>
      <c r="G353" s="33"/>
      <c r="H353" s="69"/>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row>
    <row r="354" spans="1:34" ht="12" customHeight="1">
      <c r="A354" s="1" t="s">
        <v>326</v>
      </c>
      <c r="B354" s="1"/>
      <c r="C354" s="1"/>
      <c r="D354" s="61">
        <v>0</v>
      </c>
      <c r="E354" s="81"/>
      <c r="F354" s="33"/>
      <c r="G354" s="33"/>
      <c r="H354" s="69"/>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row>
    <row r="355" spans="1:34" ht="12" customHeight="1">
      <c r="A355" s="1"/>
      <c r="B355" s="1"/>
      <c r="C355" s="1"/>
      <c r="D355" s="27"/>
      <c r="E355" s="69"/>
      <c r="F355" s="33"/>
      <c r="G355" s="33"/>
      <c r="H355" s="69"/>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row>
    <row r="356" spans="1:34" ht="12" customHeight="1">
      <c r="A356" s="10" t="s">
        <v>327</v>
      </c>
      <c r="B356" s="1"/>
      <c r="C356" s="1"/>
      <c r="D356" s="27"/>
      <c r="E356" s="69"/>
      <c r="F356" s="33"/>
      <c r="G356" s="33"/>
      <c r="H356" s="69"/>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row>
    <row r="357" spans="1:34" ht="12" customHeight="1">
      <c r="A357" s="1" t="s">
        <v>328</v>
      </c>
      <c r="B357" s="1"/>
      <c r="C357" s="1"/>
      <c r="D357" s="27">
        <f>D177</f>
        <v>6.4316601828282982</v>
      </c>
      <c r="E357" s="81"/>
      <c r="F357" s="33"/>
      <c r="G357" s="33"/>
      <c r="H357" s="69"/>
      <c r="I357" s="27">
        <f t="shared" ref="I357:AH357" si="132">I177</f>
        <v>3.9227885909644136</v>
      </c>
      <c r="J357" s="27">
        <f t="shared" si="132"/>
        <v>0.81027265970191575</v>
      </c>
      <c r="K357" s="27">
        <f t="shared" si="132"/>
        <v>6.0782198603830981E-2</v>
      </c>
      <c r="L357" s="27">
        <f t="shared" si="132"/>
        <v>4.4567753157693711E-5</v>
      </c>
      <c r="M357" s="27">
        <f t="shared" si="132"/>
        <v>2.5360810982429007E-4</v>
      </c>
      <c r="N357" s="27">
        <f t="shared" si="132"/>
        <v>5.1942836587441366E-3</v>
      </c>
      <c r="O357" s="27">
        <f t="shared" si="132"/>
        <v>2.6271007246793467E-2</v>
      </c>
      <c r="P357" s="27">
        <f t="shared" si="132"/>
        <v>4.9929183208059719E-3</v>
      </c>
      <c r="Q357" s="27">
        <f t="shared" si="132"/>
        <v>3.3515172035776378E-2</v>
      </c>
      <c r="R357" s="27">
        <f t="shared" si="132"/>
        <v>3.8375093642154662E-4</v>
      </c>
      <c r="S357" s="27">
        <f t="shared" si="132"/>
        <v>0</v>
      </c>
      <c r="T357" s="27">
        <f t="shared" si="132"/>
        <v>0</v>
      </c>
      <c r="U357" s="27">
        <f t="shared" si="132"/>
        <v>0</v>
      </c>
      <c r="V357" s="27">
        <f t="shared" si="132"/>
        <v>0</v>
      </c>
      <c r="W357" s="27">
        <f t="shared" si="132"/>
        <v>0</v>
      </c>
      <c r="X357" s="27">
        <f t="shared" si="132"/>
        <v>0</v>
      </c>
      <c r="Y357" s="27">
        <f t="shared" si="132"/>
        <v>0</v>
      </c>
      <c r="Z357" s="27">
        <f t="shared" si="132"/>
        <v>0</v>
      </c>
      <c r="AA357" s="27">
        <f t="shared" si="132"/>
        <v>0</v>
      </c>
      <c r="AB357" s="27">
        <f t="shared" si="132"/>
        <v>0</v>
      </c>
      <c r="AC357" s="27">
        <f t="shared" si="132"/>
        <v>0</v>
      </c>
      <c r="AD357" s="27">
        <f t="shared" si="132"/>
        <v>1.2461552100486242</v>
      </c>
      <c r="AE357" s="27">
        <f t="shared" si="132"/>
        <v>0.24452351503480924</v>
      </c>
      <c r="AF357" s="27">
        <f t="shared" si="132"/>
        <v>2.8118583749798427E-2</v>
      </c>
      <c r="AG357" s="27">
        <f t="shared" si="132"/>
        <v>0</v>
      </c>
      <c r="AH357" s="27">
        <f t="shared" si="132"/>
        <v>4.8364116663383111E-2</v>
      </c>
    </row>
    <row r="358" spans="1:34" ht="12" customHeight="1">
      <c r="A358" s="1" t="s">
        <v>329</v>
      </c>
      <c r="B358" s="1"/>
      <c r="C358" s="10"/>
      <c r="D358" s="27">
        <f>D176</f>
        <v>6.9344380711224911</v>
      </c>
      <c r="E358" s="69"/>
      <c r="F358" s="33"/>
      <c r="G358" s="33"/>
      <c r="H358" s="69"/>
      <c r="I358" s="27">
        <f t="shared" ref="I358:AH358" si="133">I176</f>
        <v>4.2294421310963077</v>
      </c>
      <c r="J358" s="27">
        <f t="shared" si="133"/>
        <v>0.87361356472595908</v>
      </c>
      <c r="K358" s="27">
        <f t="shared" si="133"/>
        <v>6.5533684937251327E-2</v>
      </c>
      <c r="L358" s="27">
        <f t="shared" si="133"/>
        <v>4.8051718445298267E-5</v>
      </c>
      <c r="M358" s="27">
        <f t="shared" si="133"/>
        <v>2.7343324770271376E-4</v>
      </c>
      <c r="N358" s="27">
        <f t="shared" si="133"/>
        <v>5.6003329360546786E-3</v>
      </c>
      <c r="O358" s="27">
        <f t="shared" si="133"/>
        <v>2.8324673201062824E-2</v>
      </c>
      <c r="P358" s="27">
        <f t="shared" si="133"/>
        <v>5.3832263996535573E-3</v>
      </c>
      <c r="Q358" s="27">
        <f t="shared" si="133"/>
        <v>3.6135131259827646E-2</v>
      </c>
      <c r="R358" s="27">
        <f t="shared" si="133"/>
        <v>4.1374964281466021E-4</v>
      </c>
      <c r="S358" s="27">
        <f t="shared" si="133"/>
        <v>0</v>
      </c>
      <c r="T358" s="27">
        <f t="shared" si="133"/>
        <v>0</v>
      </c>
      <c r="U358" s="27">
        <f t="shared" si="133"/>
        <v>0</v>
      </c>
      <c r="V358" s="27">
        <f t="shared" si="133"/>
        <v>0</v>
      </c>
      <c r="W358" s="27">
        <f t="shared" si="133"/>
        <v>0</v>
      </c>
      <c r="X358" s="27">
        <f t="shared" si="133"/>
        <v>0</v>
      </c>
      <c r="Y358" s="27">
        <f t="shared" si="133"/>
        <v>0</v>
      </c>
      <c r="Z358" s="27">
        <f t="shared" si="133"/>
        <v>0</v>
      </c>
      <c r="AA358" s="27">
        <f t="shared" si="133"/>
        <v>0</v>
      </c>
      <c r="AB358" s="27">
        <f t="shared" si="133"/>
        <v>0</v>
      </c>
      <c r="AC358" s="27">
        <f t="shared" si="133"/>
        <v>0</v>
      </c>
      <c r="AD358" s="27">
        <f t="shared" si="133"/>
        <v>1.3435700714039913</v>
      </c>
      <c r="AE358" s="27">
        <f t="shared" si="133"/>
        <v>0.26363848893466041</v>
      </c>
      <c r="AF358" s="27">
        <f t="shared" si="133"/>
        <v>3.0316679071639617E-2</v>
      </c>
      <c r="AG358" s="27">
        <f t="shared" si="133"/>
        <v>0</v>
      </c>
      <c r="AH358" s="27">
        <f t="shared" si="133"/>
        <v>5.2144852547121423E-2</v>
      </c>
    </row>
    <row r="359" spans="1:34" ht="12" customHeight="1">
      <c r="A359" s="1" t="s">
        <v>330</v>
      </c>
      <c r="B359" s="1"/>
      <c r="C359" s="1"/>
      <c r="D359" s="63">
        <f>SUM(D357:D358)</f>
        <v>13.366098253950788</v>
      </c>
      <c r="E359" s="81"/>
      <c r="F359" s="33"/>
      <c r="G359" s="33"/>
      <c r="H359" s="69"/>
      <c r="I359" s="63">
        <f t="shared" ref="I359:AH359" si="134">SUM(I357:I358)</f>
        <v>8.1522307220607217</v>
      </c>
      <c r="J359" s="63">
        <f t="shared" si="134"/>
        <v>1.6838862244278747</v>
      </c>
      <c r="K359" s="63">
        <f t="shared" si="134"/>
        <v>0.12631588354108231</v>
      </c>
      <c r="L359" s="63">
        <f t="shared" si="134"/>
        <v>9.2619471602991985E-5</v>
      </c>
      <c r="M359" s="63">
        <f t="shared" si="134"/>
        <v>5.2704135752700389E-4</v>
      </c>
      <c r="N359" s="63">
        <f t="shared" si="134"/>
        <v>1.0794616594798814E-2</v>
      </c>
      <c r="O359" s="63">
        <f t="shared" si="134"/>
        <v>5.4595680447856287E-2</v>
      </c>
      <c r="P359" s="63">
        <f t="shared" si="134"/>
        <v>1.0376144720459529E-2</v>
      </c>
      <c r="Q359" s="63">
        <f t="shared" si="134"/>
        <v>6.9650303295604024E-2</v>
      </c>
      <c r="R359" s="63">
        <f t="shared" si="134"/>
        <v>7.9750057923620677E-4</v>
      </c>
      <c r="S359" s="63">
        <f t="shared" si="134"/>
        <v>0</v>
      </c>
      <c r="T359" s="63">
        <f t="shared" si="134"/>
        <v>0</v>
      </c>
      <c r="U359" s="63">
        <f t="shared" si="134"/>
        <v>0</v>
      </c>
      <c r="V359" s="63">
        <f t="shared" si="134"/>
        <v>0</v>
      </c>
      <c r="W359" s="63">
        <f t="shared" si="134"/>
        <v>0</v>
      </c>
      <c r="X359" s="63">
        <f t="shared" si="134"/>
        <v>0</v>
      </c>
      <c r="Y359" s="63">
        <f t="shared" si="134"/>
        <v>0</v>
      </c>
      <c r="Z359" s="63">
        <f t="shared" si="134"/>
        <v>0</v>
      </c>
      <c r="AA359" s="63">
        <f t="shared" si="134"/>
        <v>0</v>
      </c>
      <c r="AB359" s="63">
        <f t="shared" si="134"/>
        <v>0</v>
      </c>
      <c r="AC359" s="63">
        <f t="shared" si="134"/>
        <v>0</v>
      </c>
      <c r="AD359" s="63">
        <f t="shared" si="134"/>
        <v>2.5897252814526155</v>
      </c>
      <c r="AE359" s="63">
        <f t="shared" si="134"/>
        <v>0.50816200396946964</v>
      </c>
      <c r="AF359" s="63">
        <f t="shared" si="134"/>
        <v>5.8435262821438044E-2</v>
      </c>
      <c r="AG359" s="63">
        <f t="shared" si="134"/>
        <v>0</v>
      </c>
      <c r="AH359" s="63">
        <f t="shared" si="134"/>
        <v>0.10050896921050453</v>
      </c>
    </row>
    <row r="360" spans="1:34" ht="12" customHeight="1">
      <c r="A360" s="1"/>
      <c r="B360" s="1"/>
      <c r="C360" s="1"/>
      <c r="D360" s="27"/>
      <c r="E360" s="81"/>
      <c r="F360" s="33"/>
      <c r="G360" s="33"/>
      <c r="H360" s="69"/>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row>
    <row r="361" spans="1:34" ht="12" customHeight="1" thickBot="1">
      <c r="A361" s="1" t="s">
        <v>331</v>
      </c>
      <c r="B361" s="1"/>
      <c r="C361" s="1"/>
      <c r="D361" s="66">
        <f>SUM(D337,D350,D352,D354,D359)</f>
        <v>531834.16321220761</v>
      </c>
      <c r="E361" s="81"/>
      <c r="F361" s="33"/>
      <c r="G361" s="33"/>
      <c r="H361" s="69"/>
      <c r="I361" s="66">
        <f t="shared" ref="I361:AH361" si="135">SUM(I337,I350,I352,I354,I359)</f>
        <v>326755.91538371966</v>
      </c>
      <c r="J361" s="66">
        <f t="shared" si="135"/>
        <v>67493.156587928534</v>
      </c>
      <c r="K361" s="66">
        <f t="shared" si="135"/>
        <v>5062.9654092440005</v>
      </c>
      <c r="L361" s="66">
        <f t="shared" si="135"/>
        <v>3.7123532512512036</v>
      </c>
      <c r="M361" s="66">
        <f t="shared" si="135"/>
        <v>21.124755554057977</v>
      </c>
      <c r="N361" s="66">
        <f t="shared" si="135"/>
        <v>432.66744366113454</v>
      </c>
      <c r="O361" s="66">
        <f t="shared" si="135"/>
        <v>2188.2920330580218</v>
      </c>
      <c r="P361" s="66">
        <f t="shared" si="135"/>
        <v>415.89434620793725</v>
      </c>
      <c r="Q361" s="66">
        <f t="shared" si="135"/>
        <v>2791.7081086188718</v>
      </c>
      <c r="R361" s="66">
        <f t="shared" si="135"/>
        <v>31.965242480465758</v>
      </c>
      <c r="S361" s="66">
        <f t="shared" si="135"/>
        <v>0</v>
      </c>
      <c r="T361" s="66">
        <f t="shared" si="135"/>
        <v>0</v>
      </c>
      <c r="U361" s="66">
        <f t="shared" si="135"/>
        <v>0</v>
      </c>
      <c r="V361" s="66">
        <f t="shared" si="135"/>
        <v>0</v>
      </c>
      <c r="W361" s="66">
        <f t="shared" si="135"/>
        <v>0</v>
      </c>
      <c r="X361" s="66">
        <f t="shared" si="135"/>
        <v>0</v>
      </c>
      <c r="Y361" s="66">
        <f t="shared" si="135"/>
        <v>0</v>
      </c>
      <c r="Z361" s="66">
        <f t="shared" si="135"/>
        <v>0</v>
      </c>
      <c r="AA361" s="66">
        <f t="shared" si="135"/>
        <v>0</v>
      </c>
      <c r="AB361" s="66">
        <f t="shared" si="135"/>
        <v>0</v>
      </c>
      <c r="AC361" s="66">
        <f t="shared" si="135"/>
        <v>0</v>
      </c>
      <c r="AD361" s="66">
        <f t="shared" si="135"/>
        <v>97806.50470510259</v>
      </c>
      <c r="AE361" s="66">
        <f t="shared" si="135"/>
        <v>19360.62555049418</v>
      </c>
      <c r="AF361" s="66">
        <f t="shared" si="135"/>
        <v>2136.8462070300557</v>
      </c>
      <c r="AG361" s="66">
        <f t="shared" si="135"/>
        <v>0</v>
      </c>
      <c r="AH361" s="66">
        <f t="shared" si="135"/>
        <v>7332.7850858568263</v>
      </c>
    </row>
    <row r="362" spans="1:34" ht="12" customHeight="1"/>
    <row r="363" spans="1:34" ht="12" customHeight="1">
      <c r="A363" s="1" t="s">
        <v>332</v>
      </c>
      <c r="B363" s="1"/>
      <c r="D363" s="27">
        <f>D328</f>
        <v>0</v>
      </c>
      <c r="I363" s="27">
        <f t="shared" ref="I363:AH363" si="136">I328</f>
        <v>0</v>
      </c>
      <c r="J363" s="27">
        <f t="shared" si="136"/>
        <v>0</v>
      </c>
      <c r="K363" s="27">
        <f t="shared" si="136"/>
        <v>0</v>
      </c>
      <c r="L363" s="27">
        <f t="shared" si="136"/>
        <v>0</v>
      </c>
      <c r="M363" s="27">
        <f t="shared" si="136"/>
        <v>0</v>
      </c>
      <c r="N363" s="27">
        <f t="shared" si="136"/>
        <v>0</v>
      </c>
      <c r="O363" s="27">
        <f t="shared" si="136"/>
        <v>0</v>
      </c>
      <c r="P363" s="27">
        <f t="shared" si="136"/>
        <v>0</v>
      </c>
      <c r="Q363" s="27">
        <f t="shared" si="136"/>
        <v>0</v>
      </c>
      <c r="R363" s="27">
        <f t="shared" si="136"/>
        <v>0</v>
      </c>
      <c r="S363" s="27">
        <f t="shared" si="136"/>
        <v>0</v>
      </c>
      <c r="T363" s="27">
        <f t="shared" si="136"/>
        <v>0</v>
      </c>
      <c r="U363" s="27">
        <f t="shared" si="136"/>
        <v>0</v>
      </c>
      <c r="V363" s="27">
        <f t="shared" si="136"/>
        <v>0</v>
      </c>
      <c r="W363" s="27">
        <f t="shared" si="136"/>
        <v>0</v>
      </c>
      <c r="X363" s="27">
        <f t="shared" si="136"/>
        <v>0</v>
      </c>
      <c r="Y363" s="27">
        <f t="shared" si="136"/>
        <v>0</v>
      </c>
      <c r="Z363" s="27">
        <f t="shared" si="136"/>
        <v>0</v>
      </c>
      <c r="AA363" s="27">
        <f t="shared" si="136"/>
        <v>0</v>
      </c>
      <c r="AB363" s="27">
        <f t="shared" si="136"/>
        <v>0</v>
      </c>
      <c r="AC363" s="27">
        <f t="shared" si="136"/>
        <v>0</v>
      </c>
      <c r="AD363" s="27">
        <f t="shared" si="136"/>
        <v>0</v>
      </c>
      <c r="AE363" s="27">
        <f t="shared" si="136"/>
        <v>0</v>
      </c>
      <c r="AF363" s="27">
        <f t="shared" si="136"/>
        <v>0</v>
      </c>
      <c r="AG363" s="27">
        <f t="shared" si="136"/>
        <v>0</v>
      </c>
      <c r="AH363" s="27">
        <f t="shared" si="136"/>
        <v>0</v>
      </c>
    </row>
    <row r="364" spans="1:34" ht="12" customHeight="1">
      <c r="A364" s="1"/>
      <c r="B364" s="1"/>
    </row>
    <row r="365" spans="1:34" ht="12" customHeight="1" thickBot="1">
      <c r="A365" s="1" t="s">
        <v>333</v>
      </c>
      <c r="B365" s="1"/>
      <c r="D365" s="48">
        <f>D361-D363</f>
        <v>531834.16321220761</v>
      </c>
      <c r="I365" s="48">
        <f t="shared" ref="I365:AH365" si="137">I361-I363</f>
        <v>326755.91538371966</v>
      </c>
      <c r="J365" s="48">
        <f t="shared" si="137"/>
        <v>67493.156587928534</v>
      </c>
      <c r="K365" s="48">
        <f t="shared" si="137"/>
        <v>5062.9654092440005</v>
      </c>
      <c r="L365" s="48">
        <f t="shared" si="137"/>
        <v>3.7123532512512036</v>
      </c>
      <c r="M365" s="48">
        <f t="shared" si="137"/>
        <v>21.124755554057977</v>
      </c>
      <c r="N365" s="48">
        <f t="shared" si="137"/>
        <v>432.66744366113454</v>
      </c>
      <c r="O365" s="48">
        <f t="shared" si="137"/>
        <v>2188.2920330580218</v>
      </c>
      <c r="P365" s="48">
        <f t="shared" si="137"/>
        <v>415.89434620793725</v>
      </c>
      <c r="Q365" s="48">
        <f t="shared" si="137"/>
        <v>2791.7081086188718</v>
      </c>
      <c r="R365" s="48">
        <f t="shared" si="137"/>
        <v>31.965242480465758</v>
      </c>
      <c r="S365" s="48">
        <f t="shared" si="137"/>
        <v>0</v>
      </c>
      <c r="T365" s="48">
        <f t="shared" si="137"/>
        <v>0</v>
      </c>
      <c r="U365" s="48">
        <f t="shared" si="137"/>
        <v>0</v>
      </c>
      <c r="V365" s="48">
        <f t="shared" si="137"/>
        <v>0</v>
      </c>
      <c r="W365" s="48">
        <f t="shared" si="137"/>
        <v>0</v>
      </c>
      <c r="X365" s="48">
        <f t="shared" si="137"/>
        <v>0</v>
      </c>
      <c r="Y365" s="48">
        <f t="shared" si="137"/>
        <v>0</v>
      </c>
      <c r="Z365" s="48">
        <f t="shared" si="137"/>
        <v>0</v>
      </c>
      <c r="AA365" s="48">
        <f t="shared" si="137"/>
        <v>0</v>
      </c>
      <c r="AB365" s="48">
        <f t="shared" si="137"/>
        <v>0</v>
      </c>
      <c r="AC365" s="48">
        <f t="shared" si="137"/>
        <v>0</v>
      </c>
      <c r="AD365" s="48">
        <f t="shared" si="137"/>
        <v>97806.50470510259</v>
      </c>
      <c r="AE365" s="48">
        <f t="shared" si="137"/>
        <v>19360.62555049418</v>
      </c>
      <c r="AF365" s="48">
        <f t="shared" si="137"/>
        <v>2136.8462070300557</v>
      </c>
      <c r="AG365" s="48">
        <f t="shared" si="137"/>
        <v>0</v>
      </c>
      <c r="AH365" s="48">
        <f t="shared" si="137"/>
        <v>7332.7850858568263</v>
      </c>
    </row>
  </sheetData>
  <mergeCells count="3">
    <mergeCell ref="A1:B1"/>
    <mergeCell ref="A2:B2"/>
    <mergeCell ref="A3:B3"/>
  </mergeCells>
  <pageMargins left="0.7" right="0.7" top="0.75" bottom="0.75" header="0.3" footer="0.3"/>
  <pageSetup scale="70" orientation="landscape" r:id="rId1"/>
  <headerFooter>
    <oddHeader>&amp;R&amp;"Arial,Regular"&amp;9Filed : 2019-11-27
EB-2019-0194
Exhibit B
Tab 1
Appendix C1
Schedule 2.1/Schedule 5.2
Page &amp;P of &amp;N</oddHeader>
  </headerFooter>
  <ignoredErrors>
    <ignoredError sqref="C14:C160 C161:C206 C207:C264 C265:C281 C282:C294 C330:C361 C326:C329 C296:C325" numberStoredAsText="1"/>
    <ignoredError sqref="D337:AH36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14ab40f3-767a-43a9-8b62-265d64c54f3b" ContentTypeId="0x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BDE7C7B17B809C4A9D1AC4005B3C3AB3" ma:contentTypeVersion="1" ma:contentTypeDescription="Create a new document." ma:contentTypeScope="" ma:versionID="5eac5f37113a555e1edcfd2c1ac5af87">
  <xsd:schema xmlns:xsd="http://www.w3.org/2001/XMLSchema" xmlns:xs="http://www.w3.org/2001/XMLSchema" xmlns:p="http://schemas.microsoft.com/office/2006/metadata/properties" xmlns:ns2="2bc27893-462f-4127-b3f5-89399a4d2337" targetNamespace="http://schemas.microsoft.com/office/2006/metadata/properties" ma:root="true" ma:fieldsID="a1399b6dffcf47c74a07112d5bc65287" ns2:_="">
    <xsd:import namespace="2bc27893-462f-4127-b3f5-89399a4d2337"/>
    <xsd:element name="properties">
      <xsd:complexType>
        <xsd:sequence>
          <xsd:element name="documentManagement">
            <xsd:complexType>
              <xsd:all>
                <xsd:element ref="ns2:Attach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c27893-462f-4127-b3f5-89399a4d2337" elementFormDefault="qualified">
    <xsd:import namespace="http://schemas.microsoft.com/office/2006/documentManagement/types"/>
    <xsd:import namespace="http://schemas.microsoft.com/office/infopath/2007/PartnerControls"/>
    <xsd:element name="Attachment" ma:index="8" nillable="true" ma:displayName="Attachment" ma:internalName="Attachment">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Attachment xmlns="2bc27893-462f-4127-b3f5-89399a4d2337" xsi:nil="true"/>
  </documentManagement>
</p:properties>
</file>

<file path=customXml/itemProps1.xml><?xml version="1.0" encoding="utf-8"?>
<ds:datastoreItem xmlns:ds="http://schemas.openxmlformats.org/officeDocument/2006/customXml" ds:itemID="{B9E397B7-A4F7-4FFC-A032-2D18E70C6717}"/>
</file>

<file path=customXml/itemProps2.xml><?xml version="1.0" encoding="utf-8"?>
<ds:datastoreItem xmlns:ds="http://schemas.openxmlformats.org/officeDocument/2006/customXml" ds:itemID="{ECB9B7A7-FE3D-45E2-A038-BE38F21FBCC1}"/>
</file>

<file path=customXml/itemProps3.xml><?xml version="1.0" encoding="utf-8"?>
<ds:datastoreItem xmlns:ds="http://schemas.openxmlformats.org/officeDocument/2006/customXml" ds:itemID="{ADDB888D-C452-4B4C-8835-2413C01E7D2E}"/>
</file>

<file path=customXml/itemProps4.xml><?xml version="1.0" encoding="utf-8"?>
<ds:datastoreItem xmlns:ds="http://schemas.openxmlformats.org/officeDocument/2006/customXml" ds:itemID="{2930D0CE-AE0F-429B-AD94-242CAD5676F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36</vt:i4>
      </vt:variant>
    </vt:vector>
  </HeadingPairs>
  <TitlesOfParts>
    <vt:vector size="70" baseType="lpstr">
      <vt:lpstr>Appendix C1 Table of Contents</vt:lpstr>
      <vt:lpstr>Functionalization</vt:lpstr>
      <vt:lpstr>Functionalization Factors</vt:lpstr>
      <vt:lpstr>Functionalization Description</vt:lpstr>
      <vt:lpstr>Classification</vt:lpstr>
      <vt:lpstr>Classification Factors</vt:lpstr>
      <vt:lpstr>Classification Description</vt:lpstr>
      <vt:lpstr>Total Allocation</vt:lpstr>
      <vt:lpstr>Purchase Production System</vt:lpstr>
      <vt:lpstr>Purchase Production Other</vt:lpstr>
      <vt:lpstr>Purchase Production Demand</vt:lpstr>
      <vt:lpstr>Storage Dehy Demand</vt:lpstr>
      <vt:lpstr>Storage Dehy Commodity</vt:lpstr>
      <vt:lpstr>Storage X Dehy Deliverability</vt:lpstr>
      <vt:lpstr>Storage X Dehy Commodity</vt:lpstr>
      <vt:lpstr>Storage X Dehy Space</vt:lpstr>
      <vt:lpstr>Storage X Dehy System Integrity</vt:lpstr>
      <vt:lpstr>Dawn Station Demand</vt:lpstr>
      <vt:lpstr>Dawn Station Commodity</vt:lpstr>
      <vt:lpstr>Kirkwall Station Demand</vt:lpstr>
      <vt:lpstr>Parkway Station Demand</vt:lpstr>
      <vt:lpstr>Dawn-Pkwy Easterly Demand</vt:lpstr>
      <vt:lpstr>Dawn-Pkwy Easterly Commodity</vt:lpstr>
      <vt:lpstr>Dawn-Pkwy Westerly Commodity</vt:lpstr>
      <vt:lpstr>Other Transmission Demand</vt:lpstr>
      <vt:lpstr>Panhandle Demand</vt:lpstr>
      <vt:lpstr>Panhandle Commodity</vt:lpstr>
      <vt:lpstr>St. Clair Demand</vt:lpstr>
      <vt:lpstr>Distribution Demand</vt:lpstr>
      <vt:lpstr>Distribution Customer</vt:lpstr>
      <vt:lpstr>Allocation Factors</vt:lpstr>
      <vt:lpstr>Allocation Description</vt:lpstr>
      <vt:lpstr>Depreciation &amp; Property Tax</vt:lpstr>
      <vt:lpstr>Labour</vt:lpstr>
      <vt:lpstr>'Allocation Description'!Print_Area</vt:lpstr>
      <vt:lpstr>'Appendix C1 Table of Contents'!Print_Area</vt:lpstr>
      <vt:lpstr>'Allocation Description'!Print_Titles</vt:lpstr>
      <vt:lpstr>'Allocation Factors'!Print_Titles</vt:lpstr>
      <vt:lpstr>'Appendix C1 Table of Contents'!Print_Titles</vt:lpstr>
      <vt:lpstr>Classification!Print_Titles</vt:lpstr>
      <vt:lpstr>'Classification Description'!Print_Titles</vt:lpstr>
      <vt:lpstr>'Classification Factors'!Print_Titles</vt:lpstr>
      <vt:lpstr>'Dawn Station Commodity'!Print_Titles</vt:lpstr>
      <vt:lpstr>'Dawn Station Demand'!Print_Titles</vt:lpstr>
      <vt:lpstr>'Dawn-Pkwy Easterly Commodity'!Print_Titles</vt:lpstr>
      <vt:lpstr>'Dawn-Pkwy Easterly Demand'!Print_Titles</vt:lpstr>
      <vt:lpstr>'Dawn-Pkwy Westerly Commodity'!Print_Titles</vt:lpstr>
      <vt:lpstr>'Depreciation &amp; Property Tax'!Print_Titles</vt:lpstr>
      <vt:lpstr>'Distribution Customer'!Print_Titles</vt:lpstr>
      <vt:lpstr>'Distribution Demand'!Print_Titles</vt:lpstr>
      <vt:lpstr>Functionalization!Print_Titles</vt:lpstr>
      <vt:lpstr>'Functionalization Description'!Print_Titles</vt:lpstr>
      <vt:lpstr>'Functionalization Factors'!Print_Titles</vt:lpstr>
      <vt:lpstr>'Kirkwall Station Demand'!Print_Titles</vt:lpstr>
      <vt:lpstr>Labour!Print_Titles</vt:lpstr>
      <vt:lpstr>'Other Transmission Demand'!Print_Titles</vt:lpstr>
      <vt:lpstr>'Panhandle Commodity'!Print_Titles</vt:lpstr>
      <vt:lpstr>'Panhandle Demand'!Print_Titles</vt:lpstr>
      <vt:lpstr>'Parkway Station Demand'!Print_Titles</vt:lpstr>
      <vt:lpstr>'Purchase Production Demand'!Print_Titles</vt:lpstr>
      <vt:lpstr>'Purchase Production Other'!Print_Titles</vt:lpstr>
      <vt:lpstr>'Purchase Production System'!Print_Titles</vt:lpstr>
      <vt:lpstr>'St. Clair Demand'!Print_Titles</vt:lpstr>
      <vt:lpstr>'Storage Dehy Commodity'!Print_Titles</vt:lpstr>
      <vt:lpstr>'Storage Dehy Demand'!Print_Titles</vt:lpstr>
      <vt:lpstr>'Storage X Dehy Commodity'!Print_Titles</vt:lpstr>
      <vt:lpstr>'Storage X Dehy Deliverability'!Print_Titles</vt:lpstr>
      <vt:lpstr>'Storage X Dehy Space'!Print_Titles</vt:lpstr>
      <vt:lpstr>'Storage X Dehy System Integrity'!Print_Titles</vt:lpstr>
      <vt:lpstr>'Total Allocation'!Print_Titles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 Kaminski</dc:creator>
  <cp:lastModifiedBy>Amy Mikhaila</cp:lastModifiedBy>
  <cp:lastPrinted>2019-11-26T19:21:33Z</cp:lastPrinted>
  <dcterms:created xsi:type="dcterms:W3CDTF">2019-11-13T13:06:55Z</dcterms:created>
  <dcterms:modified xsi:type="dcterms:W3CDTF">2019-11-26T19:26:17Z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1a6f161-e42b-4c47-8f69-f6a81e023e2d_Enabled">
    <vt:lpwstr>True</vt:lpwstr>
  </property>
  <property fmtid="{D5CDD505-2E9C-101B-9397-08002B2CF9AE}" pid="3" name="MSIP_Label_b1a6f161-e42b-4c47-8f69-f6a81e023e2d_SiteId">
    <vt:lpwstr>271df5c2-953a-497b-93ad-7adf7a4b3cd7</vt:lpwstr>
  </property>
  <property fmtid="{D5CDD505-2E9C-101B-9397-08002B2CF9AE}" pid="4" name="MSIP_Label_b1a6f161-e42b-4c47-8f69-f6a81e023e2d_Owner">
    <vt:lpwstr>GEKamin@Spectraenergy.com</vt:lpwstr>
  </property>
  <property fmtid="{D5CDD505-2E9C-101B-9397-08002B2CF9AE}" pid="5" name="MSIP_Label_b1a6f161-e42b-4c47-8f69-f6a81e023e2d_SetDate">
    <vt:lpwstr>2019-11-13T13:07:02.9628764Z</vt:lpwstr>
  </property>
  <property fmtid="{D5CDD505-2E9C-101B-9397-08002B2CF9AE}" pid="6" name="MSIP_Label_b1a6f161-e42b-4c47-8f69-f6a81e023e2d_Name">
    <vt:lpwstr>Internal</vt:lpwstr>
  </property>
  <property fmtid="{D5CDD505-2E9C-101B-9397-08002B2CF9AE}" pid="7" name="MSIP_Label_b1a6f161-e42b-4c47-8f69-f6a81e023e2d_Application">
    <vt:lpwstr>Microsoft Azure Information Protection</vt:lpwstr>
  </property>
  <property fmtid="{D5CDD505-2E9C-101B-9397-08002B2CF9AE}" pid="8" name="MSIP_Label_b1a6f161-e42b-4c47-8f69-f6a81e023e2d_Extended_MSFT_Method">
    <vt:lpwstr>Automatic</vt:lpwstr>
  </property>
  <property fmtid="{D5CDD505-2E9C-101B-9397-08002B2CF9AE}" pid="9" name="Sensitivity">
    <vt:lpwstr>Internal</vt:lpwstr>
  </property>
  <property fmtid="{D5CDD505-2E9C-101B-9397-08002B2CF9AE}" pid="10" name="ContentTypeId">
    <vt:lpwstr>0x010100BDE7C7B17B809C4A9D1AC4005B3C3AB3</vt:lpwstr>
  </property>
  <property fmtid="{D5CDD505-2E9C-101B-9397-08002B2CF9AE}" pid="11" name="_AdHocReviewCycleID">
    <vt:i4>380796077</vt:i4>
  </property>
  <property fmtid="{D5CDD505-2E9C-101B-9397-08002B2CF9AE}" pid="12" name="_NewReviewCycle">
    <vt:lpwstr/>
  </property>
  <property fmtid="{D5CDD505-2E9C-101B-9397-08002B2CF9AE}" pid="13" name="_EmailSubject">
    <vt:lpwstr>EB-2019-0194 - Enbridge Gas Inc. - 2020 Rates Application - Exhibit B-1_Appendix C - Cost Allocation Study - EXCEL VERSION</vt:lpwstr>
  </property>
  <property fmtid="{D5CDD505-2E9C-101B-9397-08002B2CF9AE}" pid="14" name="_AuthorEmail">
    <vt:lpwstr>Stephanie.Allman@enbridge.com</vt:lpwstr>
  </property>
  <property fmtid="{D5CDD505-2E9C-101B-9397-08002B2CF9AE}" pid="15" name="_AuthorEmailDisplayName">
    <vt:lpwstr>Stephanie Allman</vt:lpwstr>
  </property>
</Properties>
</file>